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УГ" sheetId="1" r:id="rId4"/>
    <sheet state="visible" name="Сера" sheetId="2" r:id="rId5"/>
  </sheets>
  <definedNames/>
  <calcPr/>
</workbook>
</file>

<file path=xl/sharedStrings.xml><?xml version="1.0" encoding="utf-8"?>
<sst xmlns="http://schemas.openxmlformats.org/spreadsheetml/2006/main" count="21974" uniqueCount="50">
  <si>
    <t>Дата</t>
  </si>
  <si>
    <t>Корхоналар номи</t>
  </si>
  <si>
    <t>Корхона тури</t>
  </si>
  <si>
    <t>Номланиши</t>
  </si>
  <si>
    <t>Йиллик режа</t>
  </si>
  <si>
    <t>Утган йил амалда</t>
  </si>
  <si>
    <t>Кунлик режа</t>
  </si>
  <si>
    <t>Кунлик амалда</t>
  </si>
  <si>
    <t>Кунлик +/-</t>
  </si>
  <si>
    <t>Кунлик %%</t>
  </si>
  <si>
    <t>Ой бошидан режа</t>
  </si>
  <si>
    <t>Ой бошидан амалда</t>
  </si>
  <si>
    <t>Ойлик 
+/-</t>
  </si>
  <si>
    <t>Ойлик
 %%</t>
  </si>
  <si>
    <t>Йил бошидан режа</t>
  </si>
  <si>
    <t>Йил бошидан амалда</t>
  </si>
  <si>
    <t>Йиллик 
+/-</t>
  </si>
  <si>
    <t>Йиллик
 %%</t>
  </si>
  <si>
    <t>Кун бошига қолдиқ</t>
  </si>
  <si>
    <t>Кун охирига қолдиқ</t>
  </si>
  <si>
    <t>Тех йўқотишлар</t>
  </si>
  <si>
    <t>Йиллик режага нисбатан %%</t>
  </si>
  <si>
    <t>Усиш суръати %%</t>
  </si>
  <si>
    <t>Бир кун 
олдин</t>
  </si>
  <si>
    <t>ИЗОХ</t>
  </si>
  <si>
    <t>Шўртан НГҚЧБ</t>
  </si>
  <si>
    <t>Ўзбекнефтгаз</t>
  </si>
  <si>
    <t>Ишлаб чиқариш</t>
  </si>
  <si>
    <t>Ахолига юклаш</t>
  </si>
  <si>
    <t>Биржага юклаш</t>
  </si>
  <si>
    <t>Экспорт</t>
  </si>
  <si>
    <t>Муборак ГҚИЗ</t>
  </si>
  <si>
    <t>Газли НГҚЧБ</t>
  </si>
  <si>
    <t>Шўртан ГКМ МЧЖ</t>
  </si>
  <si>
    <t>Бухоро НҚИЗ МЧЖ</t>
  </si>
  <si>
    <t>Uzbekistan GTL МЧЖ</t>
  </si>
  <si>
    <t>LUKOIL МЧЖ</t>
  </si>
  <si>
    <t>Хорижий ва ҚК</t>
  </si>
  <si>
    <t>UzGazEnergi МЧЖ</t>
  </si>
  <si>
    <t>Farg‘ona NQIZ МЧЖ</t>
  </si>
  <si>
    <t>SANEG МЧЖ</t>
  </si>
  <si>
    <t>ПБАОҚ-3 навбати соат: 20-35 дан соат 03-10 гача К-3 бутан колоннасига пропан ўтганлиги сабабли АВО-2/1 продувка вентил фланецидан пропуск бўлиб қурилма ишдан тўхтатилди.</t>
  </si>
  <si>
    <t>ПБАОҚ-4 навбати Соат:14-05 дан Соат: 01-45 гача қурилма монитори ишламай қолганлиги сабабли ишдан тўхтади.</t>
  </si>
  <si>
    <t>Соат-05-16 дан соат 09-25 гача бошқарув
 компютери ва ШУМП да сигнал
 йўқолиб қолганлиги сабабли
 қурилма ишдан тўхтади.</t>
  </si>
  <si>
    <t>УППБС-1 ва УЦОГ -1 қурулмалари
 режали огохлантирувчи таъмирлаш
 ишларига 07.04.2025 йил соат 0-30 да тўхтатилди.</t>
  </si>
  <si>
    <t xml:space="preserve">Соат-18-10 дан  соат 20-50 гача бошқарув
 компютери ва ШУМП да сигнал йўқолиб
 қолганлиги сабабли қурилма ишдан тўхтади. </t>
  </si>
  <si>
    <t>УППБС-1 навбатда ОТР якунланиб, 
14.04.2025 йил соат 20:50 да ишга қушилган</t>
  </si>
  <si>
    <t>Кун охирида қолдиқ</t>
  </si>
  <si>
    <t>Бир кун олдин</t>
  </si>
  <si>
    <t xml:space="preserve">New silk road oil &amp; gas МЧЖ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</si>
</sst>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.mm.yyyy"/>
    <numFmt numFmtId="165" formatCode="0.000"/>
    <numFmt numFmtId="166" formatCode="0.0"/>
  </numFmts>
  <fonts count="11">
    <font>
      <sz val="10.0"/>
      <color rgb="FF000000"/>
      <name val="Arial"/>
      <scheme val="minor"/>
    </font>
    <font>
      <b/>
      <sz val="11.0"/>
      <color theme="1"/>
      <name val="Times New Roman"/>
    </font>
    <font>
      <sz val="11.0"/>
      <color theme="1"/>
      <name val="Times New Roman"/>
    </font>
    <font>
      <sz val="11.0"/>
      <color rgb="FF000000"/>
      <name val="Times New Roman"/>
    </font>
    <font>
      <b/>
      <sz val="11.0"/>
      <color rgb="FF000000"/>
      <name val="Times New Roman"/>
    </font>
    <font>
      <color theme="1"/>
      <name val="Arial"/>
    </font>
    <font>
      <sz val="11.0"/>
      <color rgb="FF000000"/>
      <name val="Cambria"/>
    </font>
    <font>
      <sz val="14.0"/>
      <color rgb="FF000000"/>
      <name val="Cambria"/>
    </font>
    <font/>
    <font>
      <b/>
      <color theme="1"/>
      <name val="Times New Roman"/>
    </font>
    <font>
      <color theme="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2" fontId="1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165" xfId="0" applyAlignment="1" applyFont="1" applyNumberFormat="1">
      <alignment horizontal="center" readingOrder="0" shrinkToFit="0" vertical="center" wrapText="1"/>
    </xf>
    <xf borderId="0" fillId="3" fontId="3" numFmtId="165" xfId="0" applyAlignment="1" applyFill="1" applyFont="1" applyNumberFormat="1">
      <alignment horizontal="center" readingOrder="0" shrinkToFit="0" vertical="center" wrapText="1"/>
    </xf>
    <xf borderId="0" fillId="3" fontId="4" numFmtId="165" xfId="0" applyAlignment="1" applyFont="1" applyNumberFormat="1">
      <alignment horizontal="center" readingOrder="0" shrinkToFit="0" vertical="center" wrapText="1"/>
    </xf>
    <xf borderId="0" fillId="0" fontId="2" numFmtId="165" xfId="0" applyAlignment="1" applyFont="1" applyNumberFormat="1">
      <alignment horizontal="center" shrinkToFit="0" vertical="center" wrapText="1"/>
    </xf>
    <xf borderId="0" fillId="0" fontId="2" numFmtId="166" xfId="0" applyAlignment="1" applyFont="1" applyNumberFormat="1">
      <alignment horizontal="center" shrinkToFit="0" vertical="center" wrapText="1"/>
    </xf>
    <xf borderId="0" fillId="4" fontId="1" numFmtId="0" xfId="0" applyAlignment="1" applyFill="1" applyFont="1">
      <alignment horizontal="center" readingOrder="0" vertical="center"/>
    </xf>
    <xf borderId="0" fillId="4" fontId="2" numFmtId="165" xfId="0" applyAlignment="1" applyFont="1" applyNumberFormat="1">
      <alignment horizontal="center" readingOrder="0" vertical="center"/>
    </xf>
    <xf borderId="0" fillId="0" fontId="2" numFmtId="0" xfId="0" applyFont="1"/>
    <xf borderId="0" fillId="0" fontId="1" numFmtId="165" xfId="0" applyAlignment="1" applyFont="1" applyNumberFormat="1">
      <alignment horizontal="center" readingOrder="0" shrinkToFit="0" vertical="center" wrapText="1"/>
    </xf>
    <xf borderId="0" fillId="4" fontId="2" numFmtId="0" xfId="0" applyFont="1"/>
    <xf borderId="0" fillId="0" fontId="2" numFmtId="166" xfId="0" applyAlignment="1" applyFont="1" applyNumberFormat="1">
      <alignment horizontal="center" readingOrder="0" shrinkToFit="0" vertical="center" wrapText="1"/>
    </xf>
    <xf borderId="0" fillId="0" fontId="1" numFmtId="0" xfId="0" applyFont="1"/>
    <xf borderId="0" fillId="4" fontId="1" numFmtId="0" xfId="0" applyFont="1"/>
    <xf borderId="0" fillId="4" fontId="2" numFmtId="165" xfId="0" applyFont="1" applyNumberFormat="1"/>
    <xf borderId="0" fillId="4" fontId="1" numFmtId="165" xfId="0" applyAlignment="1" applyFont="1" applyNumberFormat="1">
      <alignment horizontal="center" readingOrder="0" vertical="center"/>
    </xf>
    <xf borderId="0" fillId="4" fontId="1" numFmtId="165" xfId="0" applyFont="1" applyNumberFormat="1"/>
    <xf borderId="0" fillId="5" fontId="2" numFmtId="165" xfId="0" applyAlignment="1" applyFill="1" applyFont="1" applyNumberFormat="1">
      <alignment horizontal="center" readingOrder="0" shrinkToFit="0" vertical="center" wrapText="1"/>
    </xf>
    <xf borderId="0" fillId="6" fontId="1" numFmtId="165" xfId="0" applyAlignment="1" applyFill="1" applyFont="1" applyNumberFormat="1">
      <alignment horizontal="center" readingOrder="0" shrinkToFit="0" vertical="center" wrapText="1"/>
    </xf>
    <xf borderId="0" fillId="6" fontId="2" numFmtId="165" xfId="0" applyAlignment="1" applyFont="1" applyNumberFormat="1">
      <alignment horizontal="center" readingOrder="0" shrinkToFit="0" vertical="center" wrapText="1"/>
    </xf>
    <xf borderId="0" fillId="0" fontId="2" numFmtId="165" xfId="0" applyAlignment="1" applyFont="1" applyNumberFormat="1">
      <alignment horizontal="center" vertical="center"/>
    </xf>
    <xf borderId="0" fillId="2" fontId="2" numFmtId="165" xfId="0" applyAlignment="1" applyFont="1" applyNumberFormat="1">
      <alignment horizontal="center" readingOrder="0" shrinkToFit="0" vertical="center" wrapText="1"/>
    </xf>
    <xf borderId="0" fillId="4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6" fontId="4" numFmtId="164" xfId="0" applyAlignment="1" applyFont="1" applyNumberFormat="1">
      <alignment horizontal="center" readingOrder="0" shrinkToFit="0" vertical="center" wrapText="1"/>
    </xf>
    <xf borderId="0" fillId="6" fontId="4" numFmtId="0" xfId="0" applyAlignment="1" applyFont="1">
      <alignment horizontal="left" readingOrder="0" shrinkToFit="0" vertical="center" wrapText="1"/>
    </xf>
    <xf borderId="0" fillId="6" fontId="3" numFmtId="0" xfId="0" applyAlignment="1" applyFont="1">
      <alignment horizontal="center" readingOrder="0" shrinkToFit="0" vertical="center" wrapText="1"/>
    </xf>
    <xf borderId="0" fillId="6" fontId="3" numFmtId="165" xfId="0" applyAlignment="1" applyFont="1" applyNumberFormat="1">
      <alignment horizontal="center" readingOrder="0" shrinkToFit="0" vertical="center" wrapText="1"/>
    </xf>
    <xf borderId="0" fillId="6" fontId="4" numFmtId="165" xfId="0" applyAlignment="1" applyFont="1" applyNumberFormat="1">
      <alignment horizontal="center" readingOrder="0" shrinkToFit="0" vertical="center" wrapText="1"/>
    </xf>
    <xf borderId="0" fillId="6" fontId="3" numFmtId="165" xfId="0" applyAlignment="1" applyFont="1" applyNumberFormat="1">
      <alignment horizontal="center" shrinkToFit="0" vertical="center" wrapText="1"/>
    </xf>
    <xf borderId="0" fillId="3" fontId="1" numFmtId="164" xfId="0" applyAlignment="1" applyFont="1" applyNumberFormat="1">
      <alignment horizontal="center" readingOrder="0" shrinkToFit="0" vertical="center" wrapText="1"/>
    </xf>
    <xf borderId="0" fillId="3" fontId="1" numFmtId="0" xfId="0" applyAlignment="1" applyFont="1">
      <alignment horizontal="left" readingOrder="0" shrinkToFit="0" vertical="center" wrapText="1"/>
    </xf>
    <xf borderId="0" fillId="3" fontId="2" numFmtId="0" xfId="0" applyAlignment="1" applyFont="1">
      <alignment horizontal="center" readingOrder="0" shrinkToFit="0" vertical="center" wrapText="1"/>
    </xf>
    <xf borderId="0" fillId="3" fontId="2" numFmtId="165" xfId="0" applyAlignment="1" applyFont="1" applyNumberFormat="1">
      <alignment horizontal="center" readingOrder="0" shrinkToFit="0" vertical="center" wrapText="1"/>
    </xf>
    <xf borderId="0" fillId="4" fontId="1" numFmtId="165" xfId="0" applyAlignment="1" applyFont="1" applyNumberFormat="1">
      <alignment horizontal="center" readingOrder="0" shrinkToFit="0" vertical="center" wrapText="1"/>
    </xf>
    <xf borderId="0" fillId="6" fontId="2" numFmtId="165" xfId="0" applyAlignment="1" applyFont="1" applyNumberFormat="1">
      <alignment horizontal="center"/>
    </xf>
    <xf borderId="0" fillId="6" fontId="5" numFmtId="0" xfId="0" applyAlignment="1" applyFont="1">
      <alignment vertical="bottom"/>
    </xf>
    <xf borderId="0" fillId="6" fontId="5" numFmtId="165" xfId="0" applyAlignment="1" applyFont="1" applyNumberFormat="1">
      <alignment vertical="bottom"/>
    </xf>
    <xf borderId="0" fillId="3" fontId="1" numFmtId="165" xfId="0" applyAlignment="1" applyFont="1" applyNumberFormat="1">
      <alignment horizontal="center" readingOrder="0" shrinkToFit="0" vertical="center" wrapText="1"/>
    </xf>
    <xf borderId="0" fillId="3" fontId="2" numFmtId="165" xfId="0" applyAlignment="1" applyFont="1" applyNumberFormat="1">
      <alignment horizontal="center" shrinkToFit="0" vertical="center" wrapText="1"/>
    </xf>
    <xf borderId="0" fillId="3" fontId="2" numFmtId="166" xfId="0" applyAlignment="1" applyFont="1" applyNumberFormat="1">
      <alignment horizontal="center" shrinkToFit="0" vertical="center" wrapText="1"/>
    </xf>
    <xf borderId="0" fillId="2" fontId="1" numFmtId="165" xfId="0" applyAlignment="1" applyFont="1" applyNumberFormat="1">
      <alignment horizontal="center" readingOrder="0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0" fillId="2" fontId="1" numFmtId="0" xfId="0" applyAlignment="1" applyFont="1">
      <alignment horizontal="left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2" fontId="2" numFmtId="165" xfId="0" applyAlignment="1" applyFont="1" applyNumberFormat="1">
      <alignment horizontal="center" shrinkToFit="0" vertical="center" wrapText="1"/>
    </xf>
    <xf borderId="0" fillId="2" fontId="2" numFmtId="166" xfId="0" applyAlignment="1" applyFont="1" applyNumberFormat="1">
      <alignment horizontal="center" shrinkToFit="0" vertical="center" wrapText="1"/>
    </xf>
    <xf borderId="0" fillId="2" fontId="2" numFmtId="165" xfId="0" applyAlignment="1" applyFont="1" applyNumberFormat="1">
      <alignment horizontal="center"/>
    </xf>
    <xf borderId="0" fillId="2" fontId="2" numFmtId="165" xfId="0" applyAlignment="1" applyFont="1" applyNumberFormat="1">
      <alignment horizontal="center" readingOrder="0" vertical="center"/>
    </xf>
    <xf borderId="0" fillId="2" fontId="2" numFmtId="0" xfId="0" applyFont="1"/>
    <xf borderId="0" fillId="2" fontId="2" numFmtId="165" xfId="0" applyAlignment="1" applyFont="1" applyNumberFormat="1">
      <alignment horizontal="center" vertical="center"/>
    </xf>
    <xf borderId="0" fillId="2" fontId="2" numFmtId="0" xfId="0" applyAlignment="1" applyFont="1">
      <alignment horizontal="center" vertical="center"/>
    </xf>
    <xf borderId="0" fillId="6" fontId="1" numFmtId="164" xfId="0" applyAlignment="1" applyFont="1" applyNumberFormat="1">
      <alignment horizontal="center" readingOrder="0" shrinkToFit="0" vertical="center" wrapText="1"/>
    </xf>
    <xf borderId="0" fillId="6" fontId="1" numFmtId="0" xfId="0" applyAlignment="1" applyFont="1">
      <alignment horizontal="left" readingOrder="0" shrinkToFit="0" vertical="center" wrapText="1"/>
    </xf>
    <xf borderId="0" fillId="6" fontId="2" numFmtId="0" xfId="0" applyAlignment="1" applyFont="1">
      <alignment horizontal="center" readingOrder="0" shrinkToFit="0" vertical="center" wrapText="1"/>
    </xf>
    <xf borderId="0" fillId="6" fontId="2" numFmtId="165" xfId="0" applyAlignment="1" applyFont="1" applyNumberFormat="1">
      <alignment horizontal="center" shrinkToFit="0" vertical="center" wrapText="1"/>
    </xf>
    <xf borderId="0" fillId="6" fontId="2" numFmtId="166" xfId="0" applyAlignment="1" applyFont="1" applyNumberFormat="1">
      <alignment horizontal="center" shrinkToFit="0" vertical="center" wrapText="1"/>
    </xf>
    <xf borderId="0" fillId="6" fontId="2" numFmtId="165" xfId="0" applyAlignment="1" applyFont="1" applyNumberFormat="1">
      <alignment horizontal="center" readingOrder="0" vertical="center"/>
    </xf>
    <xf borderId="0" fillId="6" fontId="2" numFmtId="0" xfId="0" applyFont="1"/>
    <xf borderId="0" fillId="6" fontId="2" numFmtId="165" xfId="0" applyAlignment="1" applyFont="1" applyNumberFormat="1">
      <alignment horizontal="center" vertical="center"/>
    </xf>
    <xf borderId="0" fillId="6" fontId="2" numFmtId="0" xfId="0" applyAlignment="1" applyFont="1">
      <alignment horizontal="center" vertical="center"/>
    </xf>
    <xf borderId="0" fillId="0" fontId="6" numFmtId="0" xfId="0" applyAlignment="1" applyFont="1">
      <alignment horizontal="center" readingOrder="0" shrinkToFit="0" wrapText="1"/>
    </xf>
    <xf borderId="0" fillId="0" fontId="7" numFmtId="0" xfId="0" applyAlignment="1" applyFont="1">
      <alignment horizontal="center" readingOrder="0"/>
    </xf>
    <xf borderId="0" fillId="6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1" fillId="0" fontId="6" numFmtId="0" xfId="0" applyAlignment="1" applyBorder="1" applyFont="1">
      <alignment horizontal="right" readingOrder="0" vertical="center"/>
    </xf>
    <xf borderId="0" fillId="0" fontId="6" numFmtId="0" xfId="0" applyAlignment="1" applyFont="1">
      <alignment horizontal="center" readingOrder="0"/>
    </xf>
    <xf borderId="1" fillId="0" fontId="8" numFmtId="0" xfId="0" applyBorder="1" applyFont="1"/>
    <xf borderId="0" fillId="0" fontId="9" numFmtId="0" xfId="0" applyAlignment="1" applyFont="1">
      <alignment horizontal="center" readingOrder="0" shrinkToFit="0" vertical="center" wrapText="1"/>
    </xf>
    <xf borderId="0" fillId="2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/>
    </xf>
    <xf borderId="0" fillId="0" fontId="9" numFmtId="164" xfId="0" applyAlignment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left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0" fontId="10" numFmtId="165" xfId="0" applyAlignment="1" applyFont="1" applyNumberFormat="1">
      <alignment horizontal="center" readingOrder="0" shrinkToFit="0" vertical="center" wrapText="1"/>
    </xf>
    <xf borderId="0" fillId="3" fontId="10" numFmtId="165" xfId="0" applyAlignment="1" applyFont="1" applyNumberFormat="1">
      <alignment horizontal="center" readingOrder="0" shrinkToFit="0" vertical="center" wrapText="1"/>
    </xf>
    <xf borderId="0" fillId="4" fontId="10" numFmtId="165" xfId="0" applyAlignment="1" applyFont="1" applyNumberFormat="1">
      <alignment horizontal="center" readingOrder="0" shrinkToFit="0" vertical="center" wrapText="1"/>
    </xf>
    <xf borderId="0" fillId="0" fontId="9" numFmtId="165" xfId="0" applyAlignment="1" applyFont="1" applyNumberFormat="1">
      <alignment horizontal="center" readingOrder="0" shrinkToFit="0" vertical="center" wrapText="1"/>
    </xf>
    <xf borderId="0" fillId="0" fontId="10" numFmtId="165" xfId="0" applyAlignment="1" applyFont="1" applyNumberFormat="1">
      <alignment horizontal="center" shrinkToFit="0" vertical="center" wrapText="1"/>
    </xf>
    <xf borderId="0" fillId="0" fontId="10" numFmtId="166" xfId="0" applyAlignment="1" applyFont="1" applyNumberFormat="1">
      <alignment horizontal="center" shrinkToFit="0" vertical="center" wrapText="1"/>
    </xf>
    <xf borderId="0" fillId="0" fontId="10" numFmtId="0" xfId="0" applyFont="1"/>
    <xf borderId="0" fillId="0" fontId="10" numFmtId="165" xfId="0" applyAlignment="1" applyFont="1" applyNumberFormat="1">
      <alignment horizontal="center"/>
    </xf>
    <xf borderId="0" fillId="0" fontId="10" numFmtId="165" xfId="0" applyAlignment="1" applyFont="1" applyNumberFormat="1">
      <alignment horizontal="center" readingOrder="0"/>
    </xf>
    <xf borderId="0" fillId="0" fontId="10" numFmtId="0" xfId="0" applyAlignment="1" applyFont="1">
      <alignment horizontal="center"/>
    </xf>
    <xf borderId="0" fillId="4" fontId="9" numFmtId="0" xfId="0" applyAlignment="1" applyFont="1">
      <alignment horizontal="left" readingOrder="0" shrinkToFit="0" vertical="center" wrapText="1"/>
    </xf>
    <xf borderId="0" fillId="3" fontId="9" numFmtId="164" xfId="0" applyAlignment="1" applyFont="1" applyNumberFormat="1">
      <alignment horizontal="center" readingOrder="0" shrinkToFit="0" vertical="center" wrapText="1"/>
    </xf>
    <xf borderId="0" fillId="3" fontId="9" numFmtId="0" xfId="0" applyAlignment="1" applyFont="1">
      <alignment horizontal="left" readingOrder="0" shrinkToFit="0" vertical="center" wrapText="1"/>
    </xf>
    <xf borderId="0" fillId="3" fontId="10" numFmtId="0" xfId="0" applyAlignment="1" applyFont="1">
      <alignment horizontal="center" readingOrder="0" shrinkToFit="0" vertical="center" wrapText="1"/>
    </xf>
    <xf borderId="0" fillId="4" fontId="9" numFmtId="165" xfId="0" applyAlignment="1" applyFont="1" applyNumberFormat="1">
      <alignment horizontal="center" readingOrder="0" shrinkToFit="0" vertical="center" wrapText="1"/>
    </xf>
    <xf borderId="0" fillId="2" fontId="9" numFmtId="165" xfId="0" applyAlignment="1" applyFont="1" applyNumberFormat="1">
      <alignment horizontal="center" readingOrder="0" shrinkToFit="0" vertical="center" wrapText="1"/>
    </xf>
    <xf borderId="0" fillId="0" fontId="9" numFmtId="164" xfId="0" applyAlignment="1" applyFont="1" applyNumberFormat="1">
      <alignment horizontal="center" readingOrder="0" shrinkToFit="0" wrapText="1"/>
    </xf>
    <xf borderId="0" fillId="0" fontId="9" numFmtId="0" xfId="0" applyAlignment="1" applyFont="1">
      <alignment shrinkToFit="0" wrapText="1"/>
    </xf>
    <xf borderId="0" fillId="0" fontId="10" numFmtId="0" xfId="0" applyAlignment="1" applyFont="1">
      <alignment horizontal="center" shrinkToFit="0" wrapText="1"/>
    </xf>
    <xf borderId="0" fillId="0" fontId="10" numFmtId="165" xfId="0" applyAlignment="1" applyFont="1" applyNumberFormat="1">
      <alignment horizontal="center" shrinkToFit="0" wrapText="1"/>
    </xf>
    <xf borderId="0" fillId="2" fontId="9" numFmtId="165" xfId="0" applyAlignment="1" applyFont="1" applyNumberFormat="1">
      <alignment horizontal="center" shrinkToFit="0" wrapText="1"/>
    </xf>
    <xf borderId="0" fillId="0" fontId="10" numFmtId="166" xfId="0" applyAlignment="1" applyFont="1" applyNumberFormat="1">
      <alignment horizontal="center" shrinkToFit="0" wrapText="1"/>
    </xf>
    <xf borderId="0" fillId="0" fontId="10" numFmtId="165" xfId="0" applyAlignment="1" applyFont="1" applyNumberFormat="1">
      <alignment horizontal="center" vertical="bottom"/>
    </xf>
    <xf borderId="0" fillId="0" fontId="9" numFmtId="165" xfId="0" applyAlignment="1" applyFont="1" applyNumberFormat="1">
      <alignment horizontal="center" readingOrder="0" shrinkToFit="0" wrapText="1"/>
    </xf>
    <xf borderId="0" fillId="0" fontId="5" numFmtId="165" xfId="0" applyFont="1" applyNumberFormat="1"/>
    <xf borderId="0" fillId="0" fontId="9" numFmtId="165" xfId="0" applyAlignment="1" applyFont="1" applyNumberFormat="1">
      <alignment horizontal="center" shrinkToFit="0" wrapText="1"/>
    </xf>
    <xf borderId="0" fillId="0" fontId="5" numFmtId="165" xfId="0" applyAlignment="1" applyFont="1" applyNumberFormat="1">
      <alignment vertical="bottom"/>
    </xf>
    <xf borderId="0" fillId="2" fontId="9" numFmtId="165" xfId="0" applyAlignment="1" applyFont="1" applyNumberFormat="1">
      <alignment horizontal="center" readingOrder="0" shrinkToFit="0" wrapText="1"/>
    </xf>
    <xf borderId="0" fillId="6" fontId="9" numFmtId="164" xfId="0" applyAlignment="1" applyFont="1" applyNumberFormat="1">
      <alignment horizontal="center" readingOrder="0" shrinkToFit="0" wrapText="1"/>
    </xf>
    <xf borderId="0" fillId="6" fontId="9" numFmtId="0" xfId="0" applyAlignment="1" applyFont="1">
      <alignment shrinkToFit="0" wrapText="1"/>
    </xf>
    <xf borderId="0" fillId="6" fontId="10" numFmtId="0" xfId="0" applyAlignment="1" applyFont="1">
      <alignment horizontal="center" shrinkToFit="0" wrapText="1"/>
    </xf>
    <xf borderId="0" fillId="6" fontId="10" numFmtId="165" xfId="0" applyAlignment="1" applyFont="1" applyNumberFormat="1">
      <alignment horizontal="center" shrinkToFit="0" wrapText="1"/>
    </xf>
    <xf borderId="0" fillId="6" fontId="10" numFmtId="165" xfId="0" applyAlignment="1" applyFont="1" applyNumberFormat="1">
      <alignment horizontal="center" readingOrder="0" shrinkToFit="0" wrapText="1"/>
    </xf>
    <xf borderId="0" fillId="6" fontId="10" numFmtId="166" xfId="0" applyAlignment="1" applyFont="1" applyNumberFormat="1">
      <alignment horizontal="center" shrinkToFit="0" wrapText="1"/>
    </xf>
    <xf borderId="0" fillId="6" fontId="10" numFmtId="165" xfId="0" applyAlignment="1" applyFont="1" applyNumberFormat="1">
      <alignment horizontal="center" vertical="bottom"/>
    </xf>
    <xf borderId="0" fillId="0" fontId="10" numFmtId="165" xfId="0" applyAlignment="1" applyFont="1" applyNumberFormat="1">
      <alignment horizontal="center" readingOrder="0" shrinkToFit="0" wrapText="1"/>
    </xf>
    <xf borderId="0" fillId="6" fontId="9" numFmtId="165" xfId="0" applyAlignment="1" applyFont="1" applyNumberFormat="1">
      <alignment horizontal="center" readingOrder="0" shrinkToFit="0" wrapText="1"/>
    </xf>
    <xf borderId="0" fillId="6" fontId="5" numFmtId="165" xfId="0" applyFont="1" applyNumberFormat="1"/>
    <xf borderId="0" fillId="6" fontId="9" numFmtId="165" xfId="0" applyAlignment="1" applyFont="1" applyNumberFormat="1">
      <alignment horizontal="center" shrinkToFit="0" wrapText="1"/>
    </xf>
    <xf borderId="0" fillId="6" fontId="10" numFmtId="165" xfId="0" applyAlignment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right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1.0"/>
    <col customWidth="1" min="2" max="2" width="21.5"/>
    <col customWidth="1" min="3" max="3" width="16.0"/>
    <col customWidth="1" min="4" max="4" width="19.13"/>
    <col customWidth="1" min="5" max="5" width="8.38"/>
    <col customWidth="1" min="6" max="6" width="10.13"/>
    <col customWidth="1" min="7" max="7" width="7.75"/>
    <col customWidth="1" min="8" max="8" width="8.25"/>
    <col customWidth="1" min="9" max="9" width="7.75"/>
    <col customWidth="1" min="10" max="10" width="6.88"/>
    <col customWidth="1" min="11" max="12" width="10.63"/>
    <col customWidth="1" min="13" max="13" width="7.0"/>
    <col customWidth="1" min="14" max="14" width="6.75"/>
    <col customWidth="1" min="15" max="15" width="11.63"/>
    <col customWidth="1" min="16" max="16" width="11.13"/>
    <col customWidth="1" min="17" max="18" width="7.75"/>
    <col customWidth="1" min="19" max="19" width="8.38"/>
    <col customWidth="1" min="20" max="20" width="9.63"/>
    <col customWidth="1" min="21" max="21" width="12.75"/>
    <col customWidth="1" min="23" max="23" width="9.88"/>
    <col customWidth="1" min="24" max="29" width="1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3" t="s">
        <v>24</v>
      </c>
      <c r="Z1" s="3"/>
      <c r="AA1" s="3"/>
      <c r="AB1" s="3"/>
      <c r="AC1" s="3"/>
    </row>
    <row r="2">
      <c r="A2" s="4">
        <v>45292.0</v>
      </c>
      <c r="B2" s="5" t="s">
        <v>25</v>
      </c>
      <c r="C2" s="6" t="s">
        <v>26</v>
      </c>
      <c r="D2" s="5" t="s">
        <v>27</v>
      </c>
      <c r="E2" s="7">
        <v>140.3</v>
      </c>
      <c r="F2" s="8">
        <v>0.685</v>
      </c>
      <c r="G2" s="7">
        <v>0.45161</v>
      </c>
      <c r="H2" s="9">
        <v>0.333</v>
      </c>
      <c r="I2" s="10">
        <f t="shared" ref="I2:I109" si="3">H2-G2</f>
        <v>-0.11861</v>
      </c>
      <c r="J2" s="11">
        <f t="shared" ref="J2:J109" si="4">IFERROR(H2/G2*100,0)</f>
        <v>73.7361883</v>
      </c>
      <c r="K2" s="7">
        <f t="shared" ref="K2:L2" si="1">IFERROR(G2,0)</f>
        <v>0.45161</v>
      </c>
      <c r="L2" s="7">
        <f t="shared" si="1"/>
        <v>0.333</v>
      </c>
      <c r="M2" s="10">
        <f t="shared" ref="M2:M109" si="6">IFERROR(L2-K2,0)</f>
        <v>-0.11861</v>
      </c>
      <c r="N2" s="11">
        <f t="shared" ref="N2:N109" si="7">IFERROR(L2/K2*100,0)</f>
        <v>73.7361883</v>
      </c>
      <c r="O2" s="10">
        <f t="shared" ref="O2:P2" si="2">IFERROR(K2,0)</f>
        <v>0.45161</v>
      </c>
      <c r="P2" s="10">
        <f t="shared" si="2"/>
        <v>0.333</v>
      </c>
      <c r="Q2" s="10">
        <f t="shared" ref="Q2:Q109" si="9">IFERROR(P2-O2,0)</f>
        <v>-0.11861</v>
      </c>
      <c r="R2" s="11">
        <f t="shared" ref="R2:R109" si="10">IFERROR(P2/O2*100,0)</f>
        <v>73.7361883</v>
      </c>
      <c r="S2" s="12">
        <v>0.134</v>
      </c>
      <c r="T2" s="13">
        <f>H2+S2-H3-U2-H4-H5</f>
        <v>0.4669032258</v>
      </c>
      <c r="U2" s="13">
        <f>0.003/31</f>
        <v>0.00009677419355</v>
      </c>
      <c r="V2" s="10">
        <f>IFERROR(O2/F2*100,0)</f>
        <v>65.92846715</v>
      </c>
      <c r="W2" s="10">
        <f>IFERROR(P2/F2*100,0)</f>
        <v>48.61313869</v>
      </c>
      <c r="X2" s="14"/>
      <c r="Y2" s="14"/>
      <c r="Z2" s="14"/>
      <c r="AA2" s="14"/>
      <c r="AB2" s="14"/>
      <c r="AC2" s="14"/>
    </row>
    <row r="3">
      <c r="A3" s="4">
        <v>45292.0</v>
      </c>
      <c r="B3" s="5" t="s">
        <v>25</v>
      </c>
      <c r="C3" s="6" t="s">
        <v>26</v>
      </c>
      <c r="D3" s="5" t="s">
        <v>28</v>
      </c>
      <c r="E3" s="7">
        <v>165.12</v>
      </c>
      <c r="F3" s="7">
        <v>0.0</v>
      </c>
      <c r="G3" s="7">
        <v>0.45645</v>
      </c>
      <c r="H3" s="15">
        <v>0.0</v>
      </c>
      <c r="I3" s="10">
        <f t="shared" si="3"/>
        <v>-0.45645</v>
      </c>
      <c r="J3" s="11">
        <f t="shared" si="4"/>
        <v>0</v>
      </c>
      <c r="K3" s="7">
        <f t="shared" ref="K3:L3" si="5">IFERROR(G3,0)</f>
        <v>0.45645</v>
      </c>
      <c r="L3" s="7">
        <f t="shared" si="5"/>
        <v>0</v>
      </c>
      <c r="M3" s="10">
        <f t="shared" si="6"/>
        <v>-0.45645</v>
      </c>
      <c r="N3" s="11">
        <f t="shared" si="7"/>
        <v>0</v>
      </c>
      <c r="O3" s="10">
        <f t="shared" ref="O3:P3" si="8">IFERROR(K3,0)</f>
        <v>0.45645</v>
      </c>
      <c r="P3" s="10">
        <f t="shared" si="8"/>
        <v>0</v>
      </c>
      <c r="Q3" s="10">
        <f t="shared" si="9"/>
        <v>-0.45645</v>
      </c>
      <c r="R3" s="11">
        <f t="shared" si="10"/>
        <v>0</v>
      </c>
      <c r="S3" s="14"/>
      <c r="T3" s="16"/>
      <c r="U3" s="16"/>
      <c r="V3" s="11"/>
      <c r="W3" s="14"/>
      <c r="X3" s="14"/>
      <c r="Y3" s="14"/>
      <c r="Z3" s="14"/>
      <c r="AA3" s="14"/>
      <c r="AB3" s="14"/>
      <c r="AC3" s="14"/>
    </row>
    <row r="4">
      <c r="A4" s="4">
        <v>45292.0</v>
      </c>
      <c r="B4" s="5" t="s">
        <v>25</v>
      </c>
      <c r="C4" s="6" t="s">
        <v>26</v>
      </c>
      <c r="D4" s="5" t="s">
        <v>29</v>
      </c>
      <c r="E4" s="7">
        <v>0.0</v>
      </c>
      <c r="F4" s="7">
        <v>0.0</v>
      </c>
      <c r="G4" s="7">
        <v>0.0</v>
      </c>
      <c r="H4" s="15">
        <v>0.0</v>
      </c>
      <c r="I4" s="10">
        <f t="shared" si="3"/>
        <v>0</v>
      </c>
      <c r="J4" s="11">
        <f t="shared" si="4"/>
        <v>0</v>
      </c>
      <c r="K4" s="7">
        <f t="shared" ref="K4:L4" si="11">IFERROR(G4,0)</f>
        <v>0</v>
      </c>
      <c r="L4" s="7">
        <f t="shared" si="11"/>
        <v>0</v>
      </c>
      <c r="M4" s="10">
        <f t="shared" si="6"/>
        <v>0</v>
      </c>
      <c r="N4" s="11">
        <f t="shared" si="7"/>
        <v>0</v>
      </c>
      <c r="O4" s="10">
        <f t="shared" ref="O4:P4" si="12">IFERROR(K4,0)</f>
        <v>0</v>
      </c>
      <c r="P4" s="10">
        <f t="shared" si="12"/>
        <v>0</v>
      </c>
      <c r="Q4" s="10">
        <f t="shared" si="9"/>
        <v>0</v>
      </c>
      <c r="R4" s="11">
        <f t="shared" si="10"/>
        <v>0</v>
      </c>
      <c r="S4" s="14"/>
      <c r="T4" s="16"/>
      <c r="U4" s="16"/>
      <c r="V4" s="17"/>
      <c r="W4" s="14"/>
      <c r="X4" s="14"/>
      <c r="Y4" s="14"/>
      <c r="Z4" s="14"/>
      <c r="AA4" s="14"/>
      <c r="AB4" s="14"/>
      <c r="AC4" s="14"/>
    </row>
    <row r="5">
      <c r="A5" s="4">
        <v>45292.0</v>
      </c>
      <c r="B5" s="5" t="s">
        <v>25</v>
      </c>
      <c r="C5" s="6" t="s">
        <v>26</v>
      </c>
      <c r="D5" s="5" t="s">
        <v>30</v>
      </c>
      <c r="E5" s="7">
        <v>0.0</v>
      </c>
      <c r="F5" s="7">
        <v>0.0</v>
      </c>
      <c r="G5" s="7">
        <v>0.0</v>
      </c>
      <c r="H5" s="15">
        <v>0.0</v>
      </c>
      <c r="I5" s="10">
        <f t="shared" si="3"/>
        <v>0</v>
      </c>
      <c r="J5" s="11">
        <f t="shared" si="4"/>
        <v>0</v>
      </c>
      <c r="K5" s="7">
        <f t="shared" ref="K5:L5" si="13">IFERROR(G5,0)</f>
        <v>0</v>
      </c>
      <c r="L5" s="7">
        <f t="shared" si="13"/>
        <v>0</v>
      </c>
      <c r="M5" s="10">
        <f t="shared" si="6"/>
        <v>0</v>
      </c>
      <c r="N5" s="11">
        <f t="shared" si="7"/>
        <v>0</v>
      </c>
      <c r="O5" s="10">
        <f t="shared" ref="O5:P5" si="14">IFERROR(K5,0)</f>
        <v>0</v>
      </c>
      <c r="P5" s="10">
        <f t="shared" si="14"/>
        <v>0</v>
      </c>
      <c r="Q5" s="10">
        <f t="shared" si="9"/>
        <v>0</v>
      </c>
      <c r="R5" s="11">
        <f t="shared" si="10"/>
        <v>0</v>
      </c>
      <c r="S5" s="14"/>
      <c r="T5" s="16"/>
      <c r="U5" s="16"/>
      <c r="V5" s="17"/>
      <c r="W5" s="14"/>
      <c r="X5" s="14"/>
      <c r="Y5" s="14"/>
      <c r="Z5" s="14"/>
      <c r="AA5" s="14"/>
      <c r="AB5" s="14"/>
      <c r="AC5" s="14"/>
    </row>
    <row r="6">
      <c r="A6" s="4">
        <v>45292.0</v>
      </c>
      <c r="B6" s="5" t="s">
        <v>31</v>
      </c>
      <c r="C6" s="6" t="s">
        <v>26</v>
      </c>
      <c r="D6" s="5" t="s">
        <v>27</v>
      </c>
      <c r="E6" s="7">
        <v>180.7</v>
      </c>
      <c r="F6" s="7">
        <v>0.83</v>
      </c>
      <c r="G6" s="7">
        <v>0.66129</v>
      </c>
      <c r="H6" s="15">
        <v>0.809</v>
      </c>
      <c r="I6" s="10">
        <f t="shared" si="3"/>
        <v>0.14771</v>
      </c>
      <c r="J6" s="11">
        <f t="shared" si="4"/>
        <v>122.336645</v>
      </c>
      <c r="K6" s="7">
        <f t="shared" ref="K6:L6" si="15">IFERROR(G6,0)</f>
        <v>0.66129</v>
      </c>
      <c r="L6" s="7">
        <f t="shared" si="15"/>
        <v>0.809</v>
      </c>
      <c r="M6" s="10">
        <f t="shared" si="6"/>
        <v>0.14771</v>
      </c>
      <c r="N6" s="11">
        <f t="shared" si="7"/>
        <v>122.336645</v>
      </c>
      <c r="O6" s="10">
        <f t="shared" ref="O6:P6" si="16">IFERROR(K6,0)</f>
        <v>0.66129</v>
      </c>
      <c r="P6" s="10">
        <f t="shared" si="16"/>
        <v>0.809</v>
      </c>
      <c r="Q6" s="10">
        <f t="shared" si="9"/>
        <v>0.14771</v>
      </c>
      <c r="R6" s="11">
        <f t="shared" si="10"/>
        <v>122.336645</v>
      </c>
      <c r="S6" s="12">
        <v>1.751</v>
      </c>
      <c r="T6" s="13">
        <f>H6+S6-H7-U6-H8-H9</f>
        <v>1.475870968</v>
      </c>
      <c r="U6" s="13">
        <f>0.004/31</f>
        <v>0.0001290322581</v>
      </c>
      <c r="V6" s="11"/>
      <c r="W6" s="14"/>
      <c r="X6" s="14"/>
      <c r="Y6" s="14"/>
      <c r="Z6" s="14"/>
      <c r="AA6" s="14"/>
      <c r="AB6" s="14"/>
      <c r="AC6" s="14"/>
    </row>
    <row r="7">
      <c r="A7" s="4">
        <v>45292.0</v>
      </c>
      <c r="B7" s="5" t="s">
        <v>31</v>
      </c>
      <c r="C7" s="6" t="s">
        <v>26</v>
      </c>
      <c r="D7" s="5" t="s">
        <v>28</v>
      </c>
      <c r="E7" s="7">
        <v>180.1</v>
      </c>
      <c r="F7" s="7">
        <v>0.0</v>
      </c>
      <c r="G7" s="7">
        <v>0.7145</v>
      </c>
      <c r="H7" s="15">
        <v>1.075</v>
      </c>
      <c r="I7" s="10">
        <f t="shared" si="3"/>
        <v>0.3605</v>
      </c>
      <c r="J7" s="11">
        <f t="shared" si="4"/>
        <v>150.4548635</v>
      </c>
      <c r="K7" s="7">
        <f t="shared" ref="K7:L7" si="17">IFERROR(G7,0)</f>
        <v>0.7145</v>
      </c>
      <c r="L7" s="7">
        <f t="shared" si="17"/>
        <v>1.075</v>
      </c>
      <c r="M7" s="10">
        <f t="shared" si="6"/>
        <v>0.3605</v>
      </c>
      <c r="N7" s="11">
        <f t="shared" si="7"/>
        <v>150.4548635</v>
      </c>
      <c r="O7" s="10">
        <f t="shared" ref="O7:P7" si="18">IFERROR(K7,0)</f>
        <v>0.7145</v>
      </c>
      <c r="P7" s="10">
        <f t="shared" si="18"/>
        <v>1.075</v>
      </c>
      <c r="Q7" s="10">
        <f t="shared" si="9"/>
        <v>0.3605</v>
      </c>
      <c r="R7" s="11">
        <f t="shared" si="10"/>
        <v>150.4548635</v>
      </c>
      <c r="S7" s="18"/>
      <c r="T7" s="19"/>
      <c r="U7" s="20"/>
      <c r="V7" s="11"/>
      <c r="W7" s="14"/>
      <c r="X7" s="14"/>
      <c r="Y7" s="14"/>
      <c r="Z7" s="14"/>
      <c r="AA7" s="14"/>
      <c r="AB7" s="14"/>
      <c r="AC7" s="14"/>
    </row>
    <row r="8">
      <c r="A8" s="4">
        <v>45292.0</v>
      </c>
      <c r="B8" s="5" t="s">
        <v>31</v>
      </c>
      <c r="C8" s="6" t="s">
        <v>26</v>
      </c>
      <c r="D8" s="5" t="s">
        <v>29</v>
      </c>
      <c r="E8" s="7">
        <v>0.0</v>
      </c>
      <c r="F8" s="7">
        <v>0.0</v>
      </c>
      <c r="G8" s="7">
        <v>0.0</v>
      </c>
      <c r="H8" s="15">
        <v>0.009</v>
      </c>
      <c r="I8" s="10">
        <f t="shared" si="3"/>
        <v>0.009</v>
      </c>
      <c r="J8" s="11">
        <f t="shared" si="4"/>
        <v>0</v>
      </c>
      <c r="K8" s="7">
        <f t="shared" ref="K8:L8" si="19">IFERROR(G8,0)</f>
        <v>0</v>
      </c>
      <c r="L8" s="7">
        <f t="shared" si="19"/>
        <v>0.009</v>
      </c>
      <c r="M8" s="10">
        <f t="shared" si="6"/>
        <v>0.009</v>
      </c>
      <c r="N8" s="11">
        <f t="shared" si="7"/>
        <v>0</v>
      </c>
      <c r="O8" s="10">
        <f t="shared" ref="O8:P8" si="20">IFERROR(K8,0)</f>
        <v>0</v>
      </c>
      <c r="P8" s="10">
        <f t="shared" si="20"/>
        <v>0.009</v>
      </c>
      <c r="Q8" s="10">
        <f t="shared" si="9"/>
        <v>0.009</v>
      </c>
      <c r="R8" s="11">
        <f t="shared" si="10"/>
        <v>0</v>
      </c>
      <c r="S8" s="18"/>
      <c r="T8" s="19"/>
      <c r="U8" s="20"/>
      <c r="V8" s="17"/>
      <c r="W8" s="14"/>
      <c r="X8" s="14"/>
      <c r="Y8" s="14"/>
      <c r="Z8" s="14"/>
      <c r="AA8" s="14"/>
      <c r="AB8" s="14"/>
      <c r="AC8" s="14"/>
    </row>
    <row r="9">
      <c r="A9" s="4">
        <v>45292.0</v>
      </c>
      <c r="B9" s="5" t="s">
        <v>31</v>
      </c>
      <c r="C9" s="6" t="s">
        <v>26</v>
      </c>
      <c r="D9" s="5" t="s">
        <v>30</v>
      </c>
      <c r="E9" s="7">
        <v>0.0</v>
      </c>
      <c r="F9" s="7">
        <v>0.0</v>
      </c>
      <c r="G9" s="7">
        <v>0.0</v>
      </c>
      <c r="H9" s="15">
        <v>0.0</v>
      </c>
      <c r="I9" s="10">
        <f t="shared" si="3"/>
        <v>0</v>
      </c>
      <c r="J9" s="11">
        <f t="shared" si="4"/>
        <v>0</v>
      </c>
      <c r="K9" s="7">
        <f t="shared" ref="K9:L9" si="21">IFERROR(G9,0)</f>
        <v>0</v>
      </c>
      <c r="L9" s="7">
        <f t="shared" si="21"/>
        <v>0</v>
      </c>
      <c r="M9" s="10">
        <f t="shared" si="6"/>
        <v>0</v>
      </c>
      <c r="N9" s="11">
        <f t="shared" si="7"/>
        <v>0</v>
      </c>
      <c r="O9" s="10">
        <f t="shared" ref="O9:P9" si="22">IFERROR(K9,0)</f>
        <v>0</v>
      </c>
      <c r="P9" s="10">
        <f t="shared" si="22"/>
        <v>0</v>
      </c>
      <c r="Q9" s="10">
        <f t="shared" si="9"/>
        <v>0</v>
      </c>
      <c r="R9" s="11">
        <f t="shared" si="10"/>
        <v>0</v>
      </c>
      <c r="S9" s="18"/>
      <c r="T9" s="19"/>
      <c r="U9" s="20"/>
      <c r="V9" s="17"/>
      <c r="W9" s="14"/>
      <c r="X9" s="14"/>
      <c r="Y9" s="14"/>
      <c r="Z9" s="14"/>
      <c r="AA9" s="14"/>
      <c r="AB9" s="14"/>
      <c r="AC9" s="14"/>
    </row>
    <row r="10">
      <c r="A10" s="4">
        <v>45292.0</v>
      </c>
      <c r="B10" s="5" t="s">
        <v>32</v>
      </c>
      <c r="C10" s="6" t="s">
        <v>26</v>
      </c>
      <c r="D10" s="5" t="s">
        <v>27</v>
      </c>
      <c r="E10" s="7">
        <v>78.6</v>
      </c>
      <c r="F10" s="7">
        <v>0.228</v>
      </c>
      <c r="G10" s="7">
        <v>0.2096774</v>
      </c>
      <c r="H10" s="15">
        <v>0.238</v>
      </c>
      <c r="I10" s="10">
        <f t="shared" si="3"/>
        <v>0.0283226</v>
      </c>
      <c r="J10" s="11">
        <f t="shared" si="4"/>
        <v>113.5077028</v>
      </c>
      <c r="K10" s="7">
        <f t="shared" ref="K10:L10" si="23">IFERROR(G10,0)</f>
        <v>0.2096774</v>
      </c>
      <c r="L10" s="7">
        <f t="shared" si="23"/>
        <v>0.238</v>
      </c>
      <c r="M10" s="10">
        <f t="shared" si="6"/>
        <v>0.0283226</v>
      </c>
      <c r="N10" s="11">
        <f t="shared" si="7"/>
        <v>113.5077028</v>
      </c>
      <c r="O10" s="10">
        <f t="shared" ref="O10:P10" si="24">IFERROR(K10,0)</f>
        <v>0.2096774</v>
      </c>
      <c r="P10" s="10">
        <f t="shared" si="24"/>
        <v>0.238</v>
      </c>
      <c r="Q10" s="10">
        <f t="shared" si="9"/>
        <v>0.0283226</v>
      </c>
      <c r="R10" s="11">
        <f t="shared" si="10"/>
        <v>113.5077028</v>
      </c>
      <c r="S10" s="12">
        <v>0.285</v>
      </c>
      <c r="T10" s="13">
        <f>H10+S10-H11-U10-H12-H13</f>
        <v>0.5228780645</v>
      </c>
      <c r="U10" s="13">
        <f>0.00378/31</f>
        <v>0.0001219354839</v>
      </c>
      <c r="V10" s="14"/>
      <c r="W10" s="14"/>
      <c r="X10" s="14"/>
      <c r="Y10" s="14"/>
      <c r="Z10" s="14"/>
      <c r="AA10" s="14"/>
      <c r="AB10" s="14"/>
      <c r="AC10" s="14"/>
    </row>
    <row r="11">
      <c r="A11" s="4">
        <v>45292.0</v>
      </c>
      <c r="B11" s="5" t="s">
        <v>32</v>
      </c>
      <c r="C11" s="6" t="s">
        <v>26</v>
      </c>
      <c r="D11" s="5" t="s">
        <v>28</v>
      </c>
      <c r="E11" s="7">
        <v>78.7</v>
      </c>
      <c r="F11" s="7">
        <v>0.0</v>
      </c>
      <c r="G11" s="7">
        <v>0.203225</v>
      </c>
      <c r="H11" s="15">
        <v>0.0</v>
      </c>
      <c r="I11" s="10">
        <f t="shared" si="3"/>
        <v>-0.203225</v>
      </c>
      <c r="J11" s="11">
        <f t="shared" si="4"/>
        <v>0</v>
      </c>
      <c r="K11" s="7">
        <f t="shared" ref="K11:L11" si="25">IFERROR(G11,0)</f>
        <v>0.203225</v>
      </c>
      <c r="L11" s="7">
        <f t="shared" si="25"/>
        <v>0</v>
      </c>
      <c r="M11" s="10">
        <f t="shared" si="6"/>
        <v>-0.203225</v>
      </c>
      <c r="N11" s="11">
        <f t="shared" si="7"/>
        <v>0</v>
      </c>
      <c r="O11" s="10">
        <f t="shared" ref="O11:P11" si="26">IFERROR(K11,0)</f>
        <v>0.203225</v>
      </c>
      <c r="P11" s="10">
        <f t="shared" si="26"/>
        <v>0</v>
      </c>
      <c r="Q11" s="10">
        <f t="shared" si="9"/>
        <v>-0.203225</v>
      </c>
      <c r="R11" s="11">
        <f t="shared" si="10"/>
        <v>0</v>
      </c>
      <c r="S11" s="18"/>
      <c r="T11" s="19"/>
      <c r="U11" s="20"/>
      <c r="V11" s="14"/>
      <c r="W11" s="14"/>
      <c r="X11" s="14"/>
      <c r="Y11" s="14"/>
      <c r="Z11" s="14"/>
      <c r="AA11" s="14"/>
      <c r="AB11" s="14"/>
      <c r="AC11" s="14"/>
    </row>
    <row r="12">
      <c r="A12" s="4">
        <v>45292.0</v>
      </c>
      <c r="B12" s="5" t="s">
        <v>32</v>
      </c>
      <c r="C12" s="6" t="s">
        <v>26</v>
      </c>
      <c r="D12" s="5" t="s">
        <v>29</v>
      </c>
      <c r="E12" s="7">
        <v>0.0</v>
      </c>
      <c r="F12" s="7">
        <v>0.0</v>
      </c>
      <c r="G12" s="7">
        <v>0.0</v>
      </c>
      <c r="H12" s="15">
        <v>0.0</v>
      </c>
      <c r="I12" s="10">
        <f t="shared" si="3"/>
        <v>0</v>
      </c>
      <c r="J12" s="11">
        <f t="shared" si="4"/>
        <v>0</v>
      </c>
      <c r="K12" s="7">
        <f t="shared" ref="K12:L12" si="27">IFERROR(G12,0)</f>
        <v>0</v>
      </c>
      <c r="L12" s="7">
        <f t="shared" si="27"/>
        <v>0</v>
      </c>
      <c r="M12" s="10">
        <f t="shared" si="6"/>
        <v>0</v>
      </c>
      <c r="N12" s="11">
        <f t="shared" si="7"/>
        <v>0</v>
      </c>
      <c r="O12" s="10">
        <f t="shared" ref="O12:P12" si="28">IFERROR(K12,0)</f>
        <v>0</v>
      </c>
      <c r="P12" s="10">
        <f t="shared" si="28"/>
        <v>0</v>
      </c>
      <c r="Q12" s="10">
        <f t="shared" si="9"/>
        <v>0</v>
      </c>
      <c r="R12" s="11">
        <f t="shared" si="10"/>
        <v>0</v>
      </c>
      <c r="S12" s="18"/>
      <c r="T12" s="19"/>
      <c r="U12" s="20"/>
      <c r="V12" s="14"/>
      <c r="W12" s="14"/>
      <c r="X12" s="14"/>
      <c r="Y12" s="14"/>
      <c r="Z12" s="14"/>
      <c r="AA12" s="14"/>
      <c r="AB12" s="14"/>
      <c r="AC12" s="14"/>
    </row>
    <row r="13">
      <c r="A13" s="4">
        <v>45292.0</v>
      </c>
      <c r="B13" s="5" t="s">
        <v>32</v>
      </c>
      <c r="C13" s="6" t="s">
        <v>26</v>
      </c>
      <c r="D13" s="5" t="s">
        <v>30</v>
      </c>
      <c r="E13" s="7">
        <v>0.0</v>
      </c>
      <c r="F13" s="7">
        <v>0.0</v>
      </c>
      <c r="G13" s="7">
        <v>0.0</v>
      </c>
      <c r="H13" s="15">
        <v>0.0</v>
      </c>
      <c r="I13" s="10">
        <f t="shared" si="3"/>
        <v>0</v>
      </c>
      <c r="J13" s="11">
        <f t="shared" si="4"/>
        <v>0</v>
      </c>
      <c r="K13" s="7">
        <f t="shared" ref="K13:L13" si="29">IFERROR(G13,0)</f>
        <v>0</v>
      </c>
      <c r="L13" s="7">
        <f t="shared" si="29"/>
        <v>0</v>
      </c>
      <c r="M13" s="10">
        <f t="shared" si="6"/>
        <v>0</v>
      </c>
      <c r="N13" s="11">
        <f t="shared" si="7"/>
        <v>0</v>
      </c>
      <c r="O13" s="10">
        <f t="shared" ref="O13:P13" si="30">IFERROR(K13,0)</f>
        <v>0</v>
      </c>
      <c r="P13" s="10">
        <f t="shared" si="30"/>
        <v>0</v>
      </c>
      <c r="Q13" s="10">
        <f t="shared" si="9"/>
        <v>0</v>
      </c>
      <c r="R13" s="11">
        <f t="shared" si="10"/>
        <v>0</v>
      </c>
      <c r="S13" s="18"/>
      <c r="T13" s="19"/>
      <c r="U13" s="20"/>
      <c r="V13" s="14"/>
      <c r="W13" s="14"/>
      <c r="X13" s="14"/>
      <c r="Y13" s="14"/>
      <c r="Z13" s="14"/>
      <c r="AA13" s="14"/>
      <c r="AB13" s="14"/>
      <c r="AC13" s="14"/>
    </row>
    <row r="14">
      <c r="A14" s="4">
        <v>45292.0</v>
      </c>
      <c r="B14" s="5" t="s">
        <v>33</v>
      </c>
      <c r="C14" s="6" t="s">
        <v>26</v>
      </c>
      <c r="D14" s="5" t="s">
        <v>27</v>
      </c>
      <c r="E14" s="7">
        <v>110.0</v>
      </c>
      <c r="F14" s="7">
        <v>0.338</v>
      </c>
      <c r="G14" s="7">
        <v>0.3193548</v>
      </c>
      <c r="H14" s="15">
        <v>0.35</v>
      </c>
      <c r="I14" s="10">
        <f t="shared" si="3"/>
        <v>0.0306452</v>
      </c>
      <c r="J14" s="11">
        <f t="shared" si="4"/>
        <v>109.5959729</v>
      </c>
      <c r="K14" s="7">
        <f t="shared" ref="K14:L14" si="31">IFERROR(G14,0)</f>
        <v>0.3193548</v>
      </c>
      <c r="L14" s="7">
        <f t="shared" si="31"/>
        <v>0.35</v>
      </c>
      <c r="M14" s="10">
        <f t="shared" si="6"/>
        <v>0.0306452</v>
      </c>
      <c r="N14" s="11">
        <f t="shared" si="7"/>
        <v>109.5959729</v>
      </c>
      <c r="O14" s="10">
        <f t="shared" ref="O14:P14" si="32">IFERROR(K14,0)</f>
        <v>0.3193548</v>
      </c>
      <c r="P14" s="10">
        <f t="shared" si="32"/>
        <v>0.35</v>
      </c>
      <c r="Q14" s="10">
        <f t="shared" si="9"/>
        <v>0.0306452</v>
      </c>
      <c r="R14" s="11">
        <f t="shared" si="10"/>
        <v>109.5959729</v>
      </c>
      <c r="S14" s="12">
        <v>1.226</v>
      </c>
      <c r="T14" s="13">
        <f>H14+S14-H15-U14-H16-H17</f>
        <v>1.375860968</v>
      </c>
      <c r="U14" s="13">
        <f>0.00431/31</f>
        <v>0.0001390322581</v>
      </c>
      <c r="V14" s="14"/>
      <c r="W14" s="14"/>
      <c r="X14" s="14"/>
      <c r="Y14" s="14"/>
      <c r="Z14" s="14"/>
      <c r="AA14" s="14"/>
      <c r="AB14" s="14"/>
      <c r="AC14" s="14"/>
    </row>
    <row r="15">
      <c r="A15" s="4">
        <v>45292.0</v>
      </c>
      <c r="B15" s="5" t="s">
        <v>33</v>
      </c>
      <c r="C15" s="6" t="s">
        <v>26</v>
      </c>
      <c r="D15" s="5" t="s">
        <v>28</v>
      </c>
      <c r="E15" s="7">
        <v>108.2</v>
      </c>
      <c r="F15" s="7">
        <v>0.381</v>
      </c>
      <c r="G15" s="7">
        <v>0.32258</v>
      </c>
      <c r="H15" s="15">
        <v>0.2</v>
      </c>
      <c r="I15" s="10">
        <f t="shared" si="3"/>
        <v>-0.12258</v>
      </c>
      <c r="J15" s="11">
        <f t="shared" si="4"/>
        <v>62.000124</v>
      </c>
      <c r="K15" s="7">
        <f t="shared" ref="K15:L15" si="33">IFERROR(G15,0)</f>
        <v>0.32258</v>
      </c>
      <c r="L15" s="7">
        <f t="shared" si="33"/>
        <v>0.2</v>
      </c>
      <c r="M15" s="10">
        <f t="shared" si="6"/>
        <v>-0.12258</v>
      </c>
      <c r="N15" s="11">
        <f t="shared" si="7"/>
        <v>62.000124</v>
      </c>
      <c r="O15" s="10">
        <f t="shared" ref="O15:P15" si="34">IFERROR(K15,0)</f>
        <v>0.32258</v>
      </c>
      <c r="P15" s="10">
        <f t="shared" si="34"/>
        <v>0.2</v>
      </c>
      <c r="Q15" s="10">
        <f t="shared" si="9"/>
        <v>-0.12258</v>
      </c>
      <c r="R15" s="11">
        <f t="shared" si="10"/>
        <v>62.000124</v>
      </c>
      <c r="S15" s="18"/>
      <c r="T15" s="19"/>
      <c r="U15" s="20"/>
      <c r="V15" s="14"/>
      <c r="W15" s="14"/>
      <c r="X15" s="14"/>
      <c r="Y15" s="14"/>
      <c r="Z15" s="14"/>
      <c r="AA15" s="14"/>
      <c r="AB15" s="14"/>
      <c r="AC15" s="14"/>
    </row>
    <row r="16">
      <c r="A16" s="4">
        <v>45292.0</v>
      </c>
      <c r="B16" s="5" t="s">
        <v>33</v>
      </c>
      <c r="C16" s="6" t="s">
        <v>26</v>
      </c>
      <c r="D16" s="5" t="s">
        <v>29</v>
      </c>
      <c r="E16" s="7">
        <v>1.0</v>
      </c>
      <c r="F16" s="7">
        <v>0.0</v>
      </c>
      <c r="G16" s="7">
        <v>0.0032258</v>
      </c>
      <c r="H16" s="15">
        <v>0.0</v>
      </c>
      <c r="I16" s="10">
        <f t="shared" si="3"/>
        <v>-0.0032258</v>
      </c>
      <c r="J16" s="11">
        <f t="shared" si="4"/>
        <v>0</v>
      </c>
      <c r="K16" s="7">
        <f t="shared" ref="K16:L16" si="35">IFERROR(G16,0)</f>
        <v>0.0032258</v>
      </c>
      <c r="L16" s="7">
        <f t="shared" si="35"/>
        <v>0</v>
      </c>
      <c r="M16" s="10">
        <f t="shared" si="6"/>
        <v>-0.0032258</v>
      </c>
      <c r="N16" s="11">
        <f t="shared" si="7"/>
        <v>0</v>
      </c>
      <c r="O16" s="10">
        <f t="shared" ref="O16:P16" si="36">IFERROR(K16,0)</f>
        <v>0.0032258</v>
      </c>
      <c r="P16" s="10">
        <f t="shared" si="36"/>
        <v>0</v>
      </c>
      <c r="Q16" s="10">
        <f t="shared" si="9"/>
        <v>-0.0032258</v>
      </c>
      <c r="R16" s="11">
        <f t="shared" si="10"/>
        <v>0</v>
      </c>
      <c r="S16" s="18"/>
      <c r="T16" s="19"/>
      <c r="U16" s="20"/>
      <c r="V16" s="14"/>
      <c r="W16" s="14"/>
      <c r="X16" s="14"/>
      <c r="Y16" s="14"/>
      <c r="Z16" s="14"/>
      <c r="AA16" s="14"/>
      <c r="AB16" s="14"/>
      <c r="AC16" s="14"/>
    </row>
    <row r="17">
      <c r="A17" s="4">
        <v>45292.0</v>
      </c>
      <c r="B17" s="5" t="s">
        <v>33</v>
      </c>
      <c r="C17" s="6" t="s">
        <v>26</v>
      </c>
      <c r="D17" s="5" t="s">
        <v>30</v>
      </c>
      <c r="E17" s="7">
        <v>0.0</v>
      </c>
      <c r="F17" s="7">
        <v>0.0</v>
      </c>
      <c r="G17" s="7">
        <v>0.0</v>
      </c>
      <c r="H17" s="15">
        <v>0.0</v>
      </c>
      <c r="I17" s="10">
        <f t="shared" si="3"/>
        <v>0</v>
      </c>
      <c r="J17" s="11">
        <f t="shared" si="4"/>
        <v>0</v>
      </c>
      <c r="K17" s="7">
        <f t="shared" ref="K17:L17" si="37">IFERROR(G17,0)</f>
        <v>0</v>
      </c>
      <c r="L17" s="7">
        <f t="shared" si="37"/>
        <v>0</v>
      </c>
      <c r="M17" s="10">
        <f t="shared" si="6"/>
        <v>0</v>
      </c>
      <c r="N17" s="11">
        <f t="shared" si="7"/>
        <v>0</v>
      </c>
      <c r="O17" s="10">
        <f t="shared" ref="O17:P17" si="38">IFERROR(K17,0)</f>
        <v>0</v>
      </c>
      <c r="P17" s="10">
        <f t="shared" si="38"/>
        <v>0</v>
      </c>
      <c r="Q17" s="10">
        <f t="shared" si="9"/>
        <v>0</v>
      </c>
      <c r="R17" s="11">
        <f t="shared" si="10"/>
        <v>0</v>
      </c>
      <c r="S17" s="18"/>
      <c r="T17" s="19"/>
      <c r="U17" s="20"/>
      <c r="V17" s="14"/>
      <c r="W17" s="14"/>
      <c r="X17" s="14"/>
      <c r="Y17" s="14"/>
      <c r="Z17" s="14"/>
      <c r="AA17" s="14"/>
      <c r="AB17" s="14"/>
      <c r="AC17" s="14"/>
    </row>
    <row r="18">
      <c r="A18" s="4">
        <v>45292.0</v>
      </c>
      <c r="B18" s="5" t="s">
        <v>34</v>
      </c>
      <c r="C18" s="6" t="s">
        <v>26</v>
      </c>
      <c r="D18" s="5" t="s">
        <v>27</v>
      </c>
      <c r="E18" s="7">
        <v>14.3</v>
      </c>
      <c r="F18" s="7">
        <v>0.037</v>
      </c>
      <c r="G18" s="7">
        <v>0.041935</v>
      </c>
      <c r="H18" s="15">
        <v>0.05</v>
      </c>
      <c r="I18" s="10">
        <f t="shared" si="3"/>
        <v>0.008065</v>
      </c>
      <c r="J18" s="11">
        <f t="shared" si="4"/>
        <v>119.232145</v>
      </c>
      <c r="K18" s="7">
        <f t="shared" ref="K18:L18" si="39">IFERROR(G18,0)</f>
        <v>0.041935</v>
      </c>
      <c r="L18" s="7">
        <f t="shared" si="39"/>
        <v>0.05</v>
      </c>
      <c r="M18" s="10">
        <f t="shared" si="6"/>
        <v>0.008065</v>
      </c>
      <c r="N18" s="11">
        <f t="shared" si="7"/>
        <v>119.232145</v>
      </c>
      <c r="O18" s="10">
        <f t="shared" ref="O18:P18" si="40">IFERROR(K18,0)</f>
        <v>0.041935</v>
      </c>
      <c r="P18" s="10">
        <f t="shared" si="40"/>
        <v>0.05</v>
      </c>
      <c r="Q18" s="10">
        <f t="shared" si="9"/>
        <v>0.008065</v>
      </c>
      <c r="R18" s="11">
        <f t="shared" si="10"/>
        <v>119.232145</v>
      </c>
      <c r="S18" s="12">
        <v>0.073</v>
      </c>
      <c r="T18" s="13">
        <f>H18+S18-H19-U18-H20-H21</f>
        <v>0.123</v>
      </c>
      <c r="U18" s="13">
        <v>0.0</v>
      </c>
      <c r="V18" s="14"/>
      <c r="W18" s="14"/>
      <c r="X18" s="14"/>
      <c r="Y18" s="14"/>
      <c r="Z18" s="14"/>
      <c r="AA18" s="14"/>
      <c r="AB18" s="14"/>
      <c r="AC18" s="14"/>
    </row>
    <row r="19">
      <c r="A19" s="4">
        <v>45292.0</v>
      </c>
      <c r="B19" s="5" t="s">
        <v>34</v>
      </c>
      <c r="C19" s="6" t="s">
        <v>26</v>
      </c>
      <c r="D19" s="5" t="s">
        <v>28</v>
      </c>
      <c r="E19" s="7">
        <v>14.3</v>
      </c>
      <c r="F19" s="7">
        <v>0.0</v>
      </c>
      <c r="G19" s="7">
        <v>0.0387096</v>
      </c>
      <c r="H19" s="15">
        <v>0.0</v>
      </c>
      <c r="I19" s="10">
        <f t="shared" si="3"/>
        <v>-0.0387096</v>
      </c>
      <c r="J19" s="11">
        <f t="shared" si="4"/>
        <v>0</v>
      </c>
      <c r="K19" s="7">
        <f t="shared" ref="K19:L19" si="41">IFERROR(G19,0)</f>
        <v>0.0387096</v>
      </c>
      <c r="L19" s="7">
        <f t="shared" si="41"/>
        <v>0</v>
      </c>
      <c r="M19" s="10">
        <f t="shared" si="6"/>
        <v>-0.0387096</v>
      </c>
      <c r="N19" s="11">
        <f t="shared" si="7"/>
        <v>0</v>
      </c>
      <c r="O19" s="10">
        <f t="shared" ref="O19:P19" si="42">IFERROR(K19,0)</f>
        <v>0.0387096</v>
      </c>
      <c r="P19" s="10">
        <f t="shared" si="42"/>
        <v>0</v>
      </c>
      <c r="Q19" s="10">
        <f t="shared" si="9"/>
        <v>-0.0387096</v>
      </c>
      <c r="R19" s="11">
        <f t="shared" si="10"/>
        <v>0</v>
      </c>
      <c r="S19" s="18"/>
      <c r="T19" s="19"/>
      <c r="U19" s="20"/>
      <c r="V19" s="14"/>
      <c r="W19" s="14"/>
      <c r="X19" s="14"/>
      <c r="Y19" s="14"/>
      <c r="Z19" s="14"/>
      <c r="AA19" s="14"/>
      <c r="AB19" s="14"/>
      <c r="AC19" s="14"/>
    </row>
    <row r="20">
      <c r="A20" s="4">
        <v>45292.0</v>
      </c>
      <c r="B20" s="5" t="s">
        <v>34</v>
      </c>
      <c r="C20" s="6" t="s">
        <v>26</v>
      </c>
      <c r="D20" s="5" t="s">
        <v>29</v>
      </c>
      <c r="E20" s="7">
        <v>0.0</v>
      </c>
      <c r="F20" s="7">
        <v>0.0</v>
      </c>
      <c r="G20" s="7">
        <v>0.0</v>
      </c>
      <c r="H20" s="15">
        <v>0.0</v>
      </c>
      <c r="I20" s="10">
        <f t="shared" si="3"/>
        <v>0</v>
      </c>
      <c r="J20" s="11">
        <f t="shared" si="4"/>
        <v>0</v>
      </c>
      <c r="K20" s="7">
        <f t="shared" ref="K20:L20" si="43">IFERROR(G20,0)</f>
        <v>0</v>
      </c>
      <c r="L20" s="7">
        <f t="shared" si="43"/>
        <v>0</v>
      </c>
      <c r="M20" s="10">
        <f t="shared" si="6"/>
        <v>0</v>
      </c>
      <c r="N20" s="11">
        <f t="shared" si="7"/>
        <v>0</v>
      </c>
      <c r="O20" s="10">
        <f t="shared" ref="O20:P20" si="44">IFERROR(K20,0)</f>
        <v>0</v>
      </c>
      <c r="P20" s="10">
        <f t="shared" si="44"/>
        <v>0</v>
      </c>
      <c r="Q20" s="10">
        <f t="shared" si="9"/>
        <v>0</v>
      </c>
      <c r="R20" s="11">
        <f t="shared" si="10"/>
        <v>0</v>
      </c>
      <c r="S20" s="18"/>
      <c r="T20" s="19"/>
      <c r="U20" s="20"/>
      <c r="V20" s="14"/>
      <c r="W20" s="14"/>
      <c r="X20" s="14"/>
      <c r="Y20" s="14"/>
      <c r="Z20" s="14"/>
      <c r="AA20" s="14"/>
      <c r="AB20" s="14"/>
      <c r="AC20" s="14"/>
    </row>
    <row r="21">
      <c r="A21" s="4">
        <v>45292.0</v>
      </c>
      <c r="B21" s="5" t="s">
        <v>34</v>
      </c>
      <c r="C21" s="6" t="s">
        <v>26</v>
      </c>
      <c r="D21" s="5" t="s">
        <v>30</v>
      </c>
      <c r="E21" s="7">
        <v>0.0</v>
      </c>
      <c r="F21" s="7">
        <v>0.0</v>
      </c>
      <c r="G21" s="7">
        <v>0.0</v>
      </c>
      <c r="H21" s="15">
        <v>0.0</v>
      </c>
      <c r="I21" s="10">
        <f t="shared" si="3"/>
        <v>0</v>
      </c>
      <c r="J21" s="11">
        <f t="shared" si="4"/>
        <v>0</v>
      </c>
      <c r="K21" s="7">
        <f t="shared" ref="K21:L21" si="45">IFERROR(G21,0)</f>
        <v>0</v>
      </c>
      <c r="L21" s="7">
        <f t="shared" si="45"/>
        <v>0</v>
      </c>
      <c r="M21" s="10">
        <f t="shared" si="6"/>
        <v>0</v>
      </c>
      <c r="N21" s="11">
        <f t="shared" si="7"/>
        <v>0</v>
      </c>
      <c r="O21" s="10">
        <f t="shared" ref="O21:P21" si="46">IFERROR(K21,0)</f>
        <v>0</v>
      </c>
      <c r="P21" s="10">
        <f t="shared" si="46"/>
        <v>0</v>
      </c>
      <c r="Q21" s="10">
        <f t="shared" si="9"/>
        <v>0</v>
      </c>
      <c r="R21" s="11">
        <f t="shared" si="10"/>
        <v>0</v>
      </c>
      <c r="S21" s="18"/>
      <c r="T21" s="19"/>
      <c r="U21" s="20"/>
      <c r="V21" s="14"/>
      <c r="W21" s="14"/>
      <c r="X21" s="14"/>
      <c r="Y21" s="14"/>
      <c r="Z21" s="14"/>
      <c r="AA21" s="14"/>
      <c r="AB21" s="14"/>
      <c r="AC21" s="14"/>
    </row>
    <row r="22">
      <c r="A22" s="4">
        <v>45292.0</v>
      </c>
      <c r="B22" s="5" t="s">
        <v>35</v>
      </c>
      <c r="C22" s="6" t="s">
        <v>26</v>
      </c>
      <c r="D22" s="5" t="s">
        <v>27</v>
      </c>
      <c r="E22" s="7">
        <v>16.6</v>
      </c>
      <c r="F22" s="7">
        <v>0.0</v>
      </c>
      <c r="G22" s="7">
        <v>0.0258</v>
      </c>
      <c r="H22" s="15">
        <v>0.0</v>
      </c>
      <c r="I22" s="10">
        <f t="shared" si="3"/>
        <v>-0.0258</v>
      </c>
      <c r="J22" s="11">
        <f t="shared" si="4"/>
        <v>0</v>
      </c>
      <c r="K22" s="7">
        <f t="shared" ref="K22:L22" si="47">IFERROR(G22,0)</f>
        <v>0.0258</v>
      </c>
      <c r="L22" s="7">
        <f t="shared" si="47"/>
        <v>0</v>
      </c>
      <c r="M22" s="10">
        <f t="shared" si="6"/>
        <v>-0.0258</v>
      </c>
      <c r="N22" s="11">
        <f t="shared" si="7"/>
        <v>0</v>
      </c>
      <c r="O22" s="10">
        <f t="shared" ref="O22:P22" si="48">IFERROR(K22,0)</f>
        <v>0.0258</v>
      </c>
      <c r="P22" s="10">
        <f t="shared" si="48"/>
        <v>0</v>
      </c>
      <c r="Q22" s="10">
        <f t="shared" si="9"/>
        <v>-0.0258</v>
      </c>
      <c r="R22" s="11">
        <f t="shared" si="10"/>
        <v>0</v>
      </c>
      <c r="S22" s="21">
        <v>0.009</v>
      </c>
      <c r="T22" s="13">
        <f>H22+S22-H23-U22-H24-H25</f>
        <v>0.009</v>
      </c>
      <c r="U22" s="13">
        <v>0.0</v>
      </c>
      <c r="V22" s="14"/>
      <c r="W22" s="14"/>
      <c r="X22" s="14"/>
      <c r="Y22" s="14"/>
      <c r="Z22" s="14"/>
      <c r="AA22" s="14"/>
      <c r="AB22" s="14"/>
      <c r="AC22" s="14"/>
    </row>
    <row r="23">
      <c r="A23" s="4">
        <v>45292.0</v>
      </c>
      <c r="B23" s="5" t="s">
        <v>35</v>
      </c>
      <c r="C23" s="6" t="s">
        <v>26</v>
      </c>
      <c r="D23" s="5" t="s">
        <v>28</v>
      </c>
      <c r="E23" s="7">
        <v>0.0</v>
      </c>
      <c r="F23" s="7">
        <v>0.0</v>
      </c>
      <c r="G23" s="7">
        <v>0.0</v>
      </c>
      <c r="H23" s="15">
        <v>0.0</v>
      </c>
      <c r="I23" s="10">
        <f t="shared" si="3"/>
        <v>0</v>
      </c>
      <c r="J23" s="11">
        <f t="shared" si="4"/>
        <v>0</v>
      </c>
      <c r="K23" s="7">
        <f t="shared" ref="K23:L23" si="49">IFERROR(G23,0)</f>
        <v>0</v>
      </c>
      <c r="L23" s="7">
        <f t="shared" si="49"/>
        <v>0</v>
      </c>
      <c r="M23" s="10">
        <f t="shared" si="6"/>
        <v>0</v>
      </c>
      <c r="N23" s="11">
        <f t="shared" si="7"/>
        <v>0</v>
      </c>
      <c r="O23" s="10">
        <f t="shared" ref="O23:P23" si="50">IFERROR(K23,0)</f>
        <v>0</v>
      </c>
      <c r="P23" s="10">
        <f t="shared" si="50"/>
        <v>0</v>
      </c>
      <c r="Q23" s="10">
        <f t="shared" si="9"/>
        <v>0</v>
      </c>
      <c r="R23" s="11">
        <f t="shared" si="10"/>
        <v>0</v>
      </c>
      <c r="S23" s="22"/>
      <c r="T23" s="22"/>
      <c r="U23" s="20"/>
      <c r="V23" s="14"/>
      <c r="W23" s="14"/>
      <c r="X23" s="14"/>
      <c r="Y23" s="14"/>
      <c r="Z23" s="14"/>
      <c r="AA23" s="14"/>
      <c r="AB23" s="14"/>
      <c r="AC23" s="14"/>
    </row>
    <row r="24">
      <c r="A24" s="4">
        <v>45292.0</v>
      </c>
      <c r="B24" s="5" t="s">
        <v>35</v>
      </c>
      <c r="C24" s="6" t="s">
        <v>26</v>
      </c>
      <c r="D24" s="5" t="s">
        <v>29</v>
      </c>
      <c r="E24" s="7">
        <v>16.6</v>
      </c>
      <c r="F24" s="7">
        <v>0.0</v>
      </c>
      <c r="G24" s="7">
        <v>0.0258</v>
      </c>
      <c r="H24" s="15">
        <v>0.0</v>
      </c>
      <c r="I24" s="10">
        <f t="shared" si="3"/>
        <v>-0.0258</v>
      </c>
      <c r="J24" s="11">
        <f t="shared" si="4"/>
        <v>0</v>
      </c>
      <c r="K24" s="7">
        <f t="shared" ref="K24:L24" si="51">IFERROR(G24,0)</f>
        <v>0.0258</v>
      </c>
      <c r="L24" s="7">
        <f t="shared" si="51"/>
        <v>0</v>
      </c>
      <c r="M24" s="10">
        <f t="shared" si="6"/>
        <v>-0.0258</v>
      </c>
      <c r="N24" s="11">
        <f t="shared" si="7"/>
        <v>0</v>
      </c>
      <c r="O24" s="10">
        <f t="shared" ref="O24:P24" si="52">IFERROR(K24,0)</f>
        <v>0.0258</v>
      </c>
      <c r="P24" s="10">
        <f t="shared" si="52"/>
        <v>0</v>
      </c>
      <c r="Q24" s="10">
        <f t="shared" si="9"/>
        <v>-0.0258</v>
      </c>
      <c r="R24" s="11">
        <f t="shared" si="10"/>
        <v>0</v>
      </c>
      <c r="S24" s="22"/>
      <c r="T24" s="22"/>
      <c r="U24" s="20"/>
      <c r="V24" s="14"/>
      <c r="W24" s="14"/>
      <c r="X24" s="14"/>
      <c r="Y24" s="14"/>
      <c r="Z24" s="14"/>
      <c r="AA24" s="14"/>
      <c r="AB24" s="14"/>
      <c r="AC24" s="14"/>
    </row>
    <row r="25">
      <c r="A25" s="4">
        <v>45292.0</v>
      </c>
      <c r="B25" s="5" t="s">
        <v>35</v>
      </c>
      <c r="C25" s="6" t="s">
        <v>26</v>
      </c>
      <c r="D25" s="5" t="s">
        <v>30</v>
      </c>
      <c r="E25" s="7">
        <v>0.0</v>
      </c>
      <c r="F25" s="7">
        <v>0.0</v>
      </c>
      <c r="G25" s="7">
        <v>0.0</v>
      </c>
      <c r="H25" s="15">
        <v>0.0</v>
      </c>
      <c r="I25" s="10">
        <f t="shared" si="3"/>
        <v>0</v>
      </c>
      <c r="J25" s="11">
        <f t="shared" si="4"/>
        <v>0</v>
      </c>
      <c r="K25" s="7">
        <f t="shared" ref="K25:L25" si="53">IFERROR(G25,0)</f>
        <v>0</v>
      </c>
      <c r="L25" s="7">
        <f t="shared" si="53"/>
        <v>0</v>
      </c>
      <c r="M25" s="10">
        <f t="shared" si="6"/>
        <v>0</v>
      </c>
      <c r="N25" s="11">
        <f t="shared" si="7"/>
        <v>0</v>
      </c>
      <c r="O25" s="10">
        <f t="shared" ref="O25:P25" si="54">IFERROR(K25,0)</f>
        <v>0</v>
      </c>
      <c r="P25" s="10">
        <f t="shared" si="54"/>
        <v>0</v>
      </c>
      <c r="Q25" s="10">
        <f t="shared" si="9"/>
        <v>0</v>
      </c>
      <c r="R25" s="11">
        <f t="shared" si="10"/>
        <v>0</v>
      </c>
      <c r="S25" s="22"/>
      <c r="T25" s="22"/>
      <c r="U25" s="20"/>
      <c r="V25" s="14"/>
      <c r="W25" s="14"/>
      <c r="X25" s="14"/>
      <c r="Y25" s="14"/>
      <c r="Z25" s="14"/>
      <c r="AA25" s="14"/>
      <c r="AB25" s="14"/>
      <c r="AC25" s="14"/>
    </row>
    <row r="26">
      <c r="A26" s="4">
        <v>45292.0</v>
      </c>
      <c r="B26" s="5" t="s">
        <v>36</v>
      </c>
      <c r="C26" s="6" t="s">
        <v>37</v>
      </c>
      <c r="D26" s="5" t="s">
        <v>27</v>
      </c>
      <c r="E26" s="7">
        <v>174.0</v>
      </c>
      <c r="F26" s="23">
        <v>0.52</v>
      </c>
      <c r="G26" s="7">
        <v>0.487096</v>
      </c>
      <c r="H26" s="24">
        <v>0.5</v>
      </c>
      <c r="I26" s="10">
        <f t="shared" si="3"/>
        <v>0.012904</v>
      </c>
      <c r="J26" s="11">
        <f t="shared" si="4"/>
        <v>102.6491698</v>
      </c>
      <c r="K26" s="7">
        <f t="shared" ref="K26:L26" si="55">IFERROR(G26,0)</f>
        <v>0.487096</v>
      </c>
      <c r="L26" s="7">
        <f t="shared" si="55"/>
        <v>0.5</v>
      </c>
      <c r="M26" s="10">
        <f t="shared" si="6"/>
        <v>0.012904</v>
      </c>
      <c r="N26" s="11">
        <f t="shared" si="7"/>
        <v>102.6491698</v>
      </c>
      <c r="O26" s="10">
        <f t="shared" ref="O26:P26" si="56">IFERROR(K26,0)</f>
        <v>0.487096</v>
      </c>
      <c r="P26" s="10">
        <f t="shared" si="56"/>
        <v>0.5</v>
      </c>
      <c r="Q26" s="10">
        <f t="shared" si="9"/>
        <v>0.012904</v>
      </c>
      <c r="R26" s="11">
        <f t="shared" si="10"/>
        <v>102.6491698</v>
      </c>
      <c r="S26" s="21">
        <v>0.0</v>
      </c>
      <c r="T26" s="13">
        <f>H26+S26-H27-U26-H28-H29</f>
        <v>-0.06125806452</v>
      </c>
      <c r="U26" s="13">
        <f>0.008/31</f>
        <v>0.0002580645161</v>
      </c>
      <c r="V26" s="14"/>
      <c r="W26" s="14"/>
      <c r="X26" s="14"/>
      <c r="Y26" s="14"/>
      <c r="Z26" s="14"/>
      <c r="AA26" s="14"/>
      <c r="AB26" s="14"/>
      <c r="AC26" s="14"/>
    </row>
    <row r="27">
      <c r="A27" s="4">
        <v>45292.0</v>
      </c>
      <c r="B27" s="5" t="s">
        <v>36</v>
      </c>
      <c r="C27" s="6" t="s">
        <v>37</v>
      </c>
      <c r="D27" s="5" t="s">
        <v>28</v>
      </c>
      <c r="E27" s="7">
        <v>45.1</v>
      </c>
      <c r="F27" s="25">
        <v>0.0</v>
      </c>
      <c r="G27" s="7">
        <v>0.0</v>
      </c>
      <c r="H27" s="24">
        <v>0.0</v>
      </c>
      <c r="I27" s="10">
        <f t="shared" si="3"/>
        <v>0</v>
      </c>
      <c r="J27" s="11">
        <f t="shared" si="4"/>
        <v>0</v>
      </c>
      <c r="K27" s="7">
        <f t="shared" ref="K27:L27" si="57">IFERROR(G27,0)</f>
        <v>0</v>
      </c>
      <c r="L27" s="7">
        <f t="shared" si="57"/>
        <v>0</v>
      </c>
      <c r="M27" s="10">
        <f t="shared" si="6"/>
        <v>0</v>
      </c>
      <c r="N27" s="11">
        <f t="shared" si="7"/>
        <v>0</v>
      </c>
      <c r="O27" s="10">
        <f t="shared" ref="O27:P27" si="58">IFERROR(K27,0)</f>
        <v>0</v>
      </c>
      <c r="P27" s="10">
        <f t="shared" si="58"/>
        <v>0</v>
      </c>
      <c r="Q27" s="10">
        <f t="shared" si="9"/>
        <v>0</v>
      </c>
      <c r="R27" s="11">
        <f t="shared" si="10"/>
        <v>0</v>
      </c>
      <c r="S27" s="22"/>
      <c r="T27" s="22"/>
      <c r="U27" s="20"/>
      <c r="V27" s="14"/>
      <c r="W27" s="14"/>
      <c r="X27" s="14"/>
      <c r="Y27" s="14"/>
      <c r="Z27" s="14"/>
      <c r="AA27" s="14"/>
      <c r="AB27" s="14"/>
      <c r="AC27" s="14"/>
    </row>
    <row r="28">
      <c r="A28" s="4">
        <v>45292.0</v>
      </c>
      <c r="B28" s="5" t="s">
        <v>36</v>
      </c>
      <c r="C28" s="6" t="s">
        <v>37</v>
      </c>
      <c r="D28" s="5" t="s">
        <v>29</v>
      </c>
      <c r="E28" s="7">
        <f>E26-E27</f>
        <v>128.9</v>
      </c>
      <c r="F28" s="25">
        <v>0.812</v>
      </c>
      <c r="G28" s="7">
        <v>0.48358</v>
      </c>
      <c r="H28" s="24">
        <v>0.561</v>
      </c>
      <c r="I28" s="10">
        <f t="shared" si="3"/>
        <v>0.07742</v>
      </c>
      <c r="J28" s="11">
        <f t="shared" si="4"/>
        <v>116.0097605</v>
      </c>
      <c r="K28" s="7">
        <f t="shared" ref="K28:L28" si="59">IFERROR(G28,0)</f>
        <v>0.48358</v>
      </c>
      <c r="L28" s="7">
        <f t="shared" si="59"/>
        <v>0.561</v>
      </c>
      <c r="M28" s="10">
        <f t="shared" si="6"/>
        <v>0.07742</v>
      </c>
      <c r="N28" s="11">
        <f t="shared" si="7"/>
        <v>116.0097605</v>
      </c>
      <c r="O28" s="10">
        <f t="shared" ref="O28:P28" si="60">IFERROR(K28,0)</f>
        <v>0.48358</v>
      </c>
      <c r="P28" s="10">
        <f t="shared" si="60"/>
        <v>0.561</v>
      </c>
      <c r="Q28" s="10">
        <f t="shared" si="9"/>
        <v>0.07742</v>
      </c>
      <c r="R28" s="11">
        <f t="shared" si="10"/>
        <v>116.0097605</v>
      </c>
      <c r="S28" s="22"/>
      <c r="T28" s="22"/>
      <c r="U28" s="20"/>
      <c r="V28" s="14"/>
      <c r="W28" s="14"/>
      <c r="X28" s="14"/>
      <c r="Y28" s="14"/>
      <c r="Z28" s="14"/>
      <c r="AA28" s="14"/>
      <c r="AB28" s="14"/>
      <c r="AC28" s="14"/>
    </row>
    <row r="29">
      <c r="A29" s="4">
        <v>45292.0</v>
      </c>
      <c r="B29" s="5" t="s">
        <v>36</v>
      </c>
      <c r="C29" s="6" t="s">
        <v>37</v>
      </c>
      <c r="D29" s="5" t="s">
        <v>30</v>
      </c>
      <c r="E29" s="7">
        <v>0.0</v>
      </c>
      <c r="F29" s="25">
        <v>0.0</v>
      </c>
      <c r="G29" s="7">
        <v>0.0</v>
      </c>
      <c r="H29" s="24">
        <v>0.0</v>
      </c>
      <c r="I29" s="10">
        <f t="shared" si="3"/>
        <v>0</v>
      </c>
      <c r="J29" s="11">
        <f t="shared" si="4"/>
        <v>0</v>
      </c>
      <c r="K29" s="7">
        <f t="shared" ref="K29:L29" si="61">IFERROR(G29,0)</f>
        <v>0</v>
      </c>
      <c r="L29" s="7">
        <f t="shared" si="61"/>
        <v>0</v>
      </c>
      <c r="M29" s="10">
        <f t="shared" si="6"/>
        <v>0</v>
      </c>
      <c r="N29" s="11">
        <f t="shared" si="7"/>
        <v>0</v>
      </c>
      <c r="O29" s="10">
        <f t="shared" ref="O29:P29" si="62">IFERROR(K29,0)</f>
        <v>0</v>
      </c>
      <c r="P29" s="10">
        <f t="shared" si="62"/>
        <v>0</v>
      </c>
      <c r="Q29" s="10">
        <f t="shared" si="9"/>
        <v>0</v>
      </c>
      <c r="R29" s="11">
        <f t="shared" si="10"/>
        <v>0</v>
      </c>
      <c r="S29" s="22"/>
      <c r="T29" s="22"/>
      <c r="U29" s="20"/>
      <c r="V29" s="14"/>
      <c r="W29" s="14"/>
      <c r="X29" s="14"/>
      <c r="Y29" s="14"/>
      <c r="Z29" s="14"/>
      <c r="AA29" s="14"/>
      <c r="AB29" s="14"/>
      <c r="AC29" s="14"/>
    </row>
    <row r="30">
      <c r="A30" s="4">
        <v>45292.0</v>
      </c>
      <c r="B30" s="5" t="s">
        <v>38</v>
      </c>
      <c r="C30" s="6" t="s">
        <v>37</v>
      </c>
      <c r="D30" s="5" t="s">
        <v>27</v>
      </c>
      <c r="E30" s="7">
        <v>40.1</v>
      </c>
      <c r="F30" s="23">
        <v>0.015</v>
      </c>
      <c r="G30" s="7">
        <v>0.050967</v>
      </c>
      <c r="H30" s="24">
        <v>0.06</v>
      </c>
      <c r="I30" s="10">
        <f t="shared" si="3"/>
        <v>0.009033</v>
      </c>
      <c r="J30" s="11">
        <f t="shared" si="4"/>
        <v>117.7232327</v>
      </c>
      <c r="K30" s="7">
        <f t="shared" ref="K30:L30" si="63">IFERROR(G30,0)</f>
        <v>0.050967</v>
      </c>
      <c r="L30" s="7">
        <f t="shared" si="63"/>
        <v>0.06</v>
      </c>
      <c r="M30" s="10">
        <f t="shared" si="6"/>
        <v>0.009033</v>
      </c>
      <c r="N30" s="11">
        <f t="shared" si="7"/>
        <v>117.7232327</v>
      </c>
      <c r="O30" s="10">
        <f t="shared" ref="O30:P30" si="64">IFERROR(K30,0)</f>
        <v>0.050967</v>
      </c>
      <c r="P30" s="10">
        <f t="shared" si="64"/>
        <v>0.06</v>
      </c>
      <c r="Q30" s="10">
        <f t="shared" si="9"/>
        <v>0.009033</v>
      </c>
      <c r="R30" s="11">
        <f t="shared" si="10"/>
        <v>117.7232327</v>
      </c>
      <c r="S30" s="21">
        <v>1.92</v>
      </c>
      <c r="T30" s="13">
        <f>H30+S30-H31-U30-H32-H33</f>
        <v>1.979967742</v>
      </c>
      <c r="U30" s="13">
        <f>0.001/31</f>
        <v>0.00003225806452</v>
      </c>
      <c r="V30" s="14"/>
      <c r="W30" s="14"/>
      <c r="X30" s="14"/>
      <c r="Y30" s="14"/>
      <c r="Z30" s="14"/>
      <c r="AA30" s="14"/>
      <c r="AB30" s="14"/>
      <c r="AC30" s="14"/>
    </row>
    <row r="31">
      <c r="A31" s="4">
        <v>45292.0</v>
      </c>
      <c r="B31" s="5" t="s">
        <v>38</v>
      </c>
      <c r="C31" s="6" t="s">
        <v>37</v>
      </c>
      <c r="D31" s="5" t="s">
        <v>28</v>
      </c>
      <c r="E31" s="7">
        <v>0.0</v>
      </c>
      <c r="F31" s="7">
        <v>0.0</v>
      </c>
      <c r="G31" s="7">
        <v>0.0</v>
      </c>
      <c r="H31" s="15">
        <v>0.0</v>
      </c>
      <c r="I31" s="10">
        <f t="shared" si="3"/>
        <v>0</v>
      </c>
      <c r="J31" s="11">
        <f t="shared" si="4"/>
        <v>0</v>
      </c>
      <c r="K31" s="7">
        <f t="shared" ref="K31:L31" si="65">IFERROR(G31,0)</f>
        <v>0</v>
      </c>
      <c r="L31" s="7">
        <f t="shared" si="65"/>
        <v>0</v>
      </c>
      <c r="M31" s="10">
        <f t="shared" si="6"/>
        <v>0</v>
      </c>
      <c r="N31" s="11">
        <f t="shared" si="7"/>
        <v>0</v>
      </c>
      <c r="O31" s="10">
        <f t="shared" ref="O31:P31" si="66">IFERROR(K31,0)</f>
        <v>0</v>
      </c>
      <c r="P31" s="10">
        <f t="shared" si="66"/>
        <v>0</v>
      </c>
      <c r="Q31" s="10">
        <f t="shared" si="9"/>
        <v>0</v>
      </c>
      <c r="R31" s="11">
        <f t="shared" si="10"/>
        <v>0</v>
      </c>
      <c r="S31" s="22"/>
      <c r="T31" s="22"/>
      <c r="U31" s="20"/>
      <c r="V31" s="14"/>
      <c r="W31" s="14"/>
      <c r="X31" s="14"/>
      <c r="Y31" s="14"/>
      <c r="Z31" s="14"/>
      <c r="AA31" s="14"/>
      <c r="AB31" s="14"/>
      <c r="AC31" s="14"/>
    </row>
    <row r="32">
      <c r="A32" s="4">
        <v>45292.0</v>
      </c>
      <c r="B32" s="5" t="s">
        <v>38</v>
      </c>
      <c r="C32" s="6" t="s">
        <v>37</v>
      </c>
      <c r="D32" s="5" t="s">
        <v>29</v>
      </c>
      <c r="E32" s="7">
        <v>40.1</v>
      </c>
      <c r="F32" s="7">
        <v>0.0</v>
      </c>
      <c r="G32" s="7">
        <v>0.050903</v>
      </c>
      <c r="H32" s="15">
        <v>0.0</v>
      </c>
      <c r="I32" s="10">
        <f t="shared" si="3"/>
        <v>-0.050903</v>
      </c>
      <c r="J32" s="11">
        <f t="shared" si="4"/>
        <v>0</v>
      </c>
      <c r="K32" s="7">
        <f t="shared" ref="K32:L32" si="67">IFERROR(G32,0)</f>
        <v>0.050903</v>
      </c>
      <c r="L32" s="7">
        <f t="shared" si="67"/>
        <v>0</v>
      </c>
      <c r="M32" s="10">
        <f t="shared" si="6"/>
        <v>-0.050903</v>
      </c>
      <c r="N32" s="11">
        <f t="shared" si="7"/>
        <v>0</v>
      </c>
      <c r="O32" s="10">
        <f t="shared" ref="O32:P32" si="68">IFERROR(K32,0)</f>
        <v>0.050903</v>
      </c>
      <c r="P32" s="10">
        <f t="shared" si="68"/>
        <v>0</v>
      </c>
      <c r="Q32" s="10">
        <f t="shared" si="9"/>
        <v>-0.050903</v>
      </c>
      <c r="R32" s="11">
        <f t="shared" si="10"/>
        <v>0</v>
      </c>
      <c r="S32" s="22"/>
      <c r="T32" s="22"/>
      <c r="U32" s="20"/>
      <c r="V32" s="14"/>
      <c r="W32" s="14"/>
      <c r="X32" s="14"/>
      <c r="Y32" s="14"/>
      <c r="Z32" s="14"/>
      <c r="AA32" s="14"/>
      <c r="AB32" s="14"/>
      <c r="AC32" s="14"/>
    </row>
    <row r="33">
      <c r="A33" s="4">
        <v>45292.0</v>
      </c>
      <c r="B33" s="5" t="s">
        <v>38</v>
      </c>
      <c r="C33" s="6" t="s">
        <v>37</v>
      </c>
      <c r="D33" s="5" t="s">
        <v>30</v>
      </c>
      <c r="E33" s="7">
        <v>0.0</v>
      </c>
      <c r="F33" s="7">
        <v>0.0</v>
      </c>
      <c r="G33" s="7">
        <v>0.0</v>
      </c>
      <c r="H33" s="15">
        <v>0.0</v>
      </c>
      <c r="I33" s="10">
        <f t="shared" si="3"/>
        <v>0</v>
      </c>
      <c r="J33" s="11">
        <f t="shared" si="4"/>
        <v>0</v>
      </c>
      <c r="K33" s="7">
        <f t="shared" ref="K33:L33" si="69">IFERROR(G33,0)</f>
        <v>0</v>
      </c>
      <c r="L33" s="7">
        <f t="shared" si="69"/>
        <v>0</v>
      </c>
      <c r="M33" s="10">
        <f t="shared" si="6"/>
        <v>0</v>
      </c>
      <c r="N33" s="11">
        <f t="shared" si="7"/>
        <v>0</v>
      </c>
      <c r="O33" s="10">
        <f t="shared" ref="O33:P33" si="70">IFERROR(K33,0)</f>
        <v>0</v>
      </c>
      <c r="P33" s="10">
        <f t="shared" si="70"/>
        <v>0</v>
      </c>
      <c r="Q33" s="10">
        <f t="shared" si="9"/>
        <v>0</v>
      </c>
      <c r="R33" s="11">
        <f t="shared" si="10"/>
        <v>0</v>
      </c>
      <c r="S33" s="22"/>
      <c r="T33" s="22"/>
      <c r="U33" s="20"/>
      <c r="V33" s="14"/>
      <c r="W33" s="14"/>
      <c r="X33" s="14"/>
      <c r="Y33" s="14"/>
      <c r="Z33" s="14"/>
      <c r="AA33" s="14"/>
      <c r="AB33" s="14"/>
      <c r="AC33" s="14"/>
    </row>
    <row r="34">
      <c r="A34" s="4">
        <v>45292.0</v>
      </c>
      <c r="B34" s="5" t="s">
        <v>39</v>
      </c>
      <c r="C34" s="6" t="s">
        <v>37</v>
      </c>
      <c r="D34" s="5" t="s">
        <v>27</v>
      </c>
      <c r="E34" s="7">
        <v>9.6</v>
      </c>
      <c r="F34" s="7">
        <v>0.07</v>
      </c>
      <c r="G34" s="7">
        <v>0.0129</v>
      </c>
      <c r="H34" s="15">
        <v>0.022</v>
      </c>
      <c r="I34" s="10">
        <f t="shared" si="3"/>
        <v>0.0091</v>
      </c>
      <c r="J34" s="11">
        <f t="shared" si="4"/>
        <v>170.5426357</v>
      </c>
      <c r="K34" s="7">
        <f t="shared" ref="K34:L34" si="71">IFERROR(G34,0)</f>
        <v>0.0129</v>
      </c>
      <c r="L34" s="7">
        <f t="shared" si="71"/>
        <v>0.022</v>
      </c>
      <c r="M34" s="10">
        <f t="shared" si="6"/>
        <v>0.0091</v>
      </c>
      <c r="N34" s="11">
        <f t="shared" si="7"/>
        <v>170.5426357</v>
      </c>
      <c r="O34" s="10">
        <f t="shared" ref="O34:P34" si="72">IFERROR(K34,0)</f>
        <v>0.0129</v>
      </c>
      <c r="P34" s="10">
        <f t="shared" si="72"/>
        <v>0.022</v>
      </c>
      <c r="Q34" s="10">
        <f t="shared" si="9"/>
        <v>0.0091</v>
      </c>
      <c r="R34" s="11">
        <f t="shared" si="10"/>
        <v>170.5426357</v>
      </c>
      <c r="S34" s="21">
        <v>0.07</v>
      </c>
      <c r="T34" s="13">
        <f>H34+S34-H35-U34-H36-H37</f>
        <v>0.092</v>
      </c>
      <c r="U34" s="13">
        <v>0.0</v>
      </c>
      <c r="V34" s="14"/>
      <c r="W34" s="14"/>
      <c r="X34" s="14"/>
      <c r="Y34" s="14"/>
      <c r="Z34" s="14"/>
      <c r="AA34" s="14"/>
      <c r="AB34" s="14"/>
      <c r="AC34" s="14"/>
    </row>
    <row r="35">
      <c r="A35" s="4">
        <v>45292.0</v>
      </c>
      <c r="B35" s="5" t="s">
        <v>39</v>
      </c>
      <c r="C35" s="6" t="s">
        <v>37</v>
      </c>
      <c r="D35" s="5" t="s">
        <v>28</v>
      </c>
      <c r="E35" s="7">
        <v>0.0</v>
      </c>
      <c r="F35" s="7">
        <v>0.0</v>
      </c>
      <c r="G35" s="7">
        <v>0.0</v>
      </c>
      <c r="H35" s="15">
        <v>0.0</v>
      </c>
      <c r="I35" s="10">
        <f t="shared" si="3"/>
        <v>0</v>
      </c>
      <c r="J35" s="11">
        <f t="shared" si="4"/>
        <v>0</v>
      </c>
      <c r="K35" s="7">
        <f t="shared" ref="K35:L35" si="73">IFERROR(G35,0)</f>
        <v>0</v>
      </c>
      <c r="L35" s="7">
        <f t="shared" si="73"/>
        <v>0</v>
      </c>
      <c r="M35" s="10">
        <f t="shared" si="6"/>
        <v>0</v>
      </c>
      <c r="N35" s="11">
        <f t="shared" si="7"/>
        <v>0</v>
      </c>
      <c r="O35" s="10">
        <f t="shared" ref="O35:P35" si="74">IFERROR(K35,0)</f>
        <v>0</v>
      </c>
      <c r="P35" s="10">
        <f t="shared" si="74"/>
        <v>0</v>
      </c>
      <c r="Q35" s="10">
        <f t="shared" si="9"/>
        <v>0</v>
      </c>
      <c r="R35" s="11">
        <f t="shared" si="10"/>
        <v>0</v>
      </c>
      <c r="S35" s="22"/>
      <c r="T35" s="22"/>
      <c r="U35" s="20"/>
      <c r="V35" s="14"/>
      <c r="W35" s="14"/>
      <c r="X35" s="14"/>
      <c r="Y35" s="14"/>
      <c r="Z35" s="14"/>
      <c r="AA35" s="14"/>
      <c r="AB35" s="14"/>
      <c r="AC35" s="14"/>
    </row>
    <row r="36">
      <c r="A36" s="4">
        <v>45292.0</v>
      </c>
      <c r="B36" s="5" t="s">
        <v>39</v>
      </c>
      <c r="C36" s="6" t="s">
        <v>37</v>
      </c>
      <c r="D36" s="5" t="s">
        <v>29</v>
      </c>
      <c r="E36" s="7">
        <v>9.3</v>
      </c>
      <c r="F36" s="7">
        <v>0.0</v>
      </c>
      <c r="G36" s="7">
        <v>0.03216</v>
      </c>
      <c r="H36" s="15">
        <v>0.0</v>
      </c>
      <c r="I36" s="10">
        <f t="shared" si="3"/>
        <v>-0.03216</v>
      </c>
      <c r="J36" s="11">
        <f t="shared" si="4"/>
        <v>0</v>
      </c>
      <c r="K36" s="7">
        <f t="shared" ref="K36:L36" si="75">IFERROR(G36,0)</f>
        <v>0.03216</v>
      </c>
      <c r="L36" s="7">
        <f t="shared" si="75"/>
        <v>0</v>
      </c>
      <c r="M36" s="10">
        <f t="shared" si="6"/>
        <v>-0.03216</v>
      </c>
      <c r="N36" s="11">
        <f t="shared" si="7"/>
        <v>0</v>
      </c>
      <c r="O36" s="10">
        <f t="shared" ref="O36:P36" si="76">IFERROR(K36,0)</f>
        <v>0.03216</v>
      </c>
      <c r="P36" s="10">
        <f t="shared" si="76"/>
        <v>0</v>
      </c>
      <c r="Q36" s="10">
        <f t="shared" si="9"/>
        <v>-0.03216</v>
      </c>
      <c r="R36" s="11">
        <f t="shared" si="10"/>
        <v>0</v>
      </c>
      <c r="S36" s="22"/>
      <c r="T36" s="22"/>
      <c r="U36" s="20"/>
      <c r="V36" s="14"/>
      <c r="W36" s="14"/>
      <c r="X36" s="14"/>
      <c r="Y36" s="14"/>
      <c r="Z36" s="14"/>
      <c r="AA36" s="14"/>
      <c r="AB36" s="14"/>
      <c r="AC36" s="14"/>
    </row>
    <row r="37">
      <c r="A37" s="4">
        <v>45292.0</v>
      </c>
      <c r="B37" s="5" t="s">
        <v>39</v>
      </c>
      <c r="C37" s="6" t="s">
        <v>37</v>
      </c>
      <c r="D37" s="5" t="s">
        <v>30</v>
      </c>
      <c r="E37" s="7">
        <v>0.0</v>
      </c>
      <c r="F37" s="7">
        <v>0.0</v>
      </c>
      <c r="G37" s="7">
        <v>0.0</v>
      </c>
      <c r="H37" s="15">
        <v>0.0</v>
      </c>
      <c r="I37" s="10">
        <f t="shared" si="3"/>
        <v>0</v>
      </c>
      <c r="J37" s="11">
        <f t="shared" si="4"/>
        <v>0</v>
      </c>
      <c r="K37" s="7">
        <f t="shared" ref="K37:L37" si="77">IFERROR(G37,0)</f>
        <v>0</v>
      </c>
      <c r="L37" s="7">
        <f t="shared" si="77"/>
        <v>0</v>
      </c>
      <c r="M37" s="10">
        <f t="shared" si="6"/>
        <v>0</v>
      </c>
      <c r="N37" s="11">
        <f t="shared" si="7"/>
        <v>0</v>
      </c>
      <c r="O37" s="10">
        <f t="shared" ref="O37:P37" si="78">IFERROR(K37,0)</f>
        <v>0</v>
      </c>
      <c r="P37" s="10">
        <f t="shared" si="78"/>
        <v>0</v>
      </c>
      <c r="Q37" s="10">
        <f t="shared" si="9"/>
        <v>0</v>
      </c>
      <c r="R37" s="11">
        <f t="shared" si="10"/>
        <v>0</v>
      </c>
      <c r="S37" s="22"/>
      <c r="T37" s="22"/>
      <c r="U37" s="20"/>
      <c r="V37" s="14"/>
      <c r="W37" s="14"/>
      <c r="X37" s="14"/>
      <c r="Y37" s="14"/>
      <c r="Z37" s="14"/>
      <c r="AA37" s="14"/>
      <c r="AB37" s="14"/>
      <c r="AC37" s="14"/>
    </row>
    <row r="38">
      <c r="A38" s="4">
        <v>45293.0</v>
      </c>
      <c r="B38" s="5" t="s">
        <v>25</v>
      </c>
      <c r="C38" s="6" t="s">
        <v>26</v>
      </c>
      <c r="D38" s="5" t="s">
        <v>27</v>
      </c>
      <c r="E38" s="7">
        <v>140.3</v>
      </c>
      <c r="F38" s="8">
        <v>0.676</v>
      </c>
      <c r="G38" s="7">
        <v>0.45161</v>
      </c>
      <c r="H38" s="9">
        <v>0.346</v>
      </c>
      <c r="I38" s="10">
        <f t="shared" si="3"/>
        <v>-0.10561</v>
      </c>
      <c r="J38" s="11">
        <f t="shared" si="4"/>
        <v>76.61477824</v>
      </c>
      <c r="K38" s="7">
        <f t="shared" ref="K38:L38" si="79">IFERROR(G38,0)</f>
        <v>0.45161</v>
      </c>
      <c r="L38" s="7">
        <f t="shared" si="79"/>
        <v>0.346</v>
      </c>
      <c r="M38" s="10">
        <f t="shared" si="6"/>
        <v>-0.10561</v>
      </c>
      <c r="N38" s="11">
        <f t="shared" si="7"/>
        <v>76.61477824</v>
      </c>
      <c r="O38" s="10">
        <f t="shared" ref="O38:P38" si="80">IFERROR(K38,0)</f>
        <v>0.45161</v>
      </c>
      <c r="P38" s="10">
        <f t="shared" si="80"/>
        <v>0.346</v>
      </c>
      <c r="Q38" s="10">
        <f t="shared" si="9"/>
        <v>-0.10561</v>
      </c>
      <c r="R38" s="11">
        <f t="shared" si="10"/>
        <v>76.61477824</v>
      </c>
      <c r="S38" s="12">
        <v>0.134</v>
      </c>
      <c r="T38" s="13">
        <f>H38+S38-H39-U38-H40-H41</f>
        <v>-0.03309677419</v>
      </c>
      <c r="U38" s="13">
        <f>0.003/31</f>
        <v>0.00009677419355</v>
      </c>
      <c r="V38" s="10">
        <f>IFERROR(O38/F38*100,0)</f>
        <v>66.80621302</v>
      </c>
      <c r="W38" s="10">
        <f>IFERROR(P38/F38*100,0)</f>
        <v>51.18343195</v>
      </c>
      <c r="X38" s="26">
        <f t="shared" ref="X38:X109" si="83">H2</f>
        <v>0.333</v>
      </c>
      <c r="Y38" s="14"/>
      <c r="Z38" s="14"/>
      <c r="AA38" s="14"/>
      <c r="AB38" s="14"/>
      <c r="AC38" s="14"/>
    </row>
    <row r="39">
      <c r="A39" s="4">
        <v>45293.0</v>
      </c>
      <c r="B39" s="5" t="s">
        <v>25</v>
      </c>
      <c r="C39" s="6" t="s">
        <v>26</v>
      </c>
      <c r="D39" s="5" t="s">
        <v>28</v>
      </c>
      <c r="E39" s="7">
        <v>165.12</v>
      </c>
      <c r="F39" s="7">
        <v>0.259</v>
      </c>
      <c r="G39" s="7">
        <v>0.45645</v>
      </c>
      <c r="H39" s="15">
        <v>0.513</v>
      </c>
      <c r="I39" s="10">
        <f t="shared" si="3"/>
        <v>0.05655</v>
      </c>
      <c r="J39" s="11">
        <f t="shared" si="4"/>
        <v>112.3890897</v>
      </c>
      <c r="K39" s="7">
        <f t="shared" ref="K39:L39" si="81">IFERROR(G39,0)</f>
        <v>0.45645</v>
      </c>
      <c r="L39" s="7">
        <f t="shared" si="81"/>
        <v>0.513</v>
      </c>
      <c r="M39" s="10">
        <f t="shared" si="6"/>
        <v>0.05655</v>
      </c>
      <c r="N39" s="11">
        <f t="shared" si="7"/>
        <v>112.3890897</v>
      </c>
      <c r="O39" s="10">
        <f t="shared" ref="O39:P39" si="82">IFERROR(K39,0)</f>
        <v>0.45645</v>
      </c>
      <c r="P39" s="10">
        <f t="shared" si="82"/>
        <v>0.513</v>
      </c>
      <c r="Q39" s="10">
        <f t="shared" si="9"/>
        <v>0.05655</v>
      </c>
      <c r="R39" s="11">
        <f t="shared" si="10"/>
        <v>112.3890897</v>
      </c>
      <c r="S39" s="14"/>
      <c r="T39" s="16"/>
      <c r="U39" s="16"/>
      <c r="V39" s="11"/>
      <c r="W39" s="14"/>
      <c r="X39" s="26">
        <f t="shared" si="83"/>
        <v>0</v>
      </c>
      <c r="Y39" s="14"/>
      <c r="Z39" s="14"/>
      <c r="AA39" s="14"/>
      <c r="AB39" s="14"/>
      <c r="AC39" s="14"/>
    </row>
    <row r="40">
      <c r="A40" s="4">
        <v>45293.0</v>
      </c>
      <c r="B40" s="5" t="s">
        <v>25</v>
      </c>
      <c r="C40" s="6" t="s">
        <v>26</v>
      </c>
      <c r="D40" s="5" t="s">
        <v>29</v>
      </c>
      <c r="E40" s="7">
        <v>0.0</v>
      </c>
      <c r="F40" s="7">
        <v>0.065</v>
      </c>
      <c r="G40" s="7">
        <v>0.0</v>
      </c>
      <c r="H40" s="15">
        <v>0.0</v>
      </c>
      <c r="I40" s="10">
        <f t="shared" si="3"/>
        <v>0</v>
      </c>
      <c r="J40" s="11">
        <f t="shared" si="4"/>
        <v>0</v>
      </c>
      <c r="K40" s="7">
        <f t="shared" ref="K40:L40" si="84">IFERROR(G40,0)</f>
        <v>0</v>
      </c>
      <c r="L40" s="7">
        <f t="shared" si="84"/>
        <v>0</v>
      </c>
      <c r="M40" s="10">
        <f t="shared" si="6"/>
        <v>0</v>
      </c>
      <c r="N40" s="11">
        <f t="shared" si="7"/>
        <v>0</v>
      </c>
      <c r="O40" s="10">
        <f t="shared" ref="O40:P40" si="85">IFERROR(K40,0)</f>
        <v>0</v>
      </c>
      <c r="P40" s="10">
        <f t="shared" si="85"/>
        <v>0</v>
      </c>
      <c r="Q40" s="10">
        <f t="shared" si="9"/>
        <v>0</v>
      </c>
      <c r="R40" s="11">
        <f t="shared" si="10"/>
        <v>0</v>
      </c>
      <c r="S40" s="14"/>
      <c r="T40" s="16"/>
      <c r="U40" s="16"/>
      <c r="V40" s="17"/>
      <c r="W40" s="14"/>
      <c r="X40" s="26">
        <f t="shared" si="83"/>
        <v>0</v>
      </c>
      <c r="Y40" s="14"/>
      <c r="Z40" s="14"/>
      <c r="AA40" s="14"/>
      <c r="AB40" s="14"/>
      <c r="AC40" s="14"/>
    </row>
    <row r="41">
      <c r="A41" s="4">
        <v>45293.0</v>
      </c>
      <c r="B41" s="5" t="s">
        <v>25</v>
      </c>
      <c r="C41" s="6" t="s">
        <v>26</v>
      </c>
      <c r="D41" s="5" t="s">
        <v>30</v>
      </c>
      <c r="E41" s="7">
        <v>0.0</v>
      </c>
      <c r="F41" s="7">
        <v>0.0</v>
      </c>
      <c r="G41" s="7">
        <v>0.0</v>
      </c>
      <c r="H41" s="15">
        <v>0.0</v>
      </c>
      <c r="I41" s="10">
        <f t="shared" si="3"/>
        <v>0</v>
      </c>
      <c r="J41" s="11">
        <f t="shared" si="4"/>
        <v>0</v>
      </c>
      <c r="K41" s="7">
        <f t="shared" ref="K41:L41" si="86">IFERROR(G41,0)</f>
        <v>0</v>
      </c>
      <c r="L41" s="7">
        <f t="shared" si="86"/>
        <v>0</v>
      </c>
      <c r="M41" s="10">
        <f t="shared" si="6"/>
        <v>0</v>
      </c>
      <c r="N41" s="11">
        <f t="shared" si="7"/>
        <v>0</v>
      </c>
      <c r="O41" s="10">
        <f t="shared" ref="O41:P41" si="87">IFERROR(K41,0)</f>
        <v>0</v>
      </c>
      <c r="P41" s="10">
        <f t="shared" si="87"/>
        <v>0</v>
      </c>
      <c r="Q41" s="10">
        <f t="shared" si="9"/>
        <v>0</v>
      </c>
      <c r="R41" s="11">
        <f t="shared" si="10"/>
        <v>0</v>
      </c>
      <c r="S41" s="14"/>
      <c r="T41" s="16"/>
      <c r="U41" s="16"/>
      <c r="V41" s="17"/>
      <c r="W41" s="14"/>
      <c r="X41" s="26">
        <f t="shared" si="83"/>
        <v>0</v>
      </c>
      <c r="Y41" s="14"/>
      <c r="Z41" s="14"/>
      <c r="AA41" s="14"/>
      <c r="AB41" s="14"/>
      <c r="AC41" s="14"/>
    </row>
    <row r="42">
      <c r="A42" s="4">
        <v>45293.0</v>
      </c>
      <c r="B42" s="5" t="s">
        <v>31</v>
      </c>
      <c r="C42" s="6" t="s">
        <v>26</v>
      </c>
      <c r="D42" s="5" t="s">
        <v>27</v>
      </c>
      <c r="E42" s="7">
        <v>180.7</v>
      </c>
      <c r="F42" s="7">
        <v>0.828</v>
      </c>
      <c r="G42" s="7">
        <v>0.66129</v>
      </c>
      <c r="H42" s="15">
        <v>0.783</v>
      </c>
      <c r="I42" s="10">
        <f t="shared" si="3"/>
        <v>0.12171</v>
      </c>
      <c r="J42" s="11">
        <f t="shared" si="4"/>
        <v>118.4049358</v>
      </c>
      <c r="K42" s="7">
        <f t="shared" ref="K42:L42" si="88">IFERROR(G42,0)</f>
        <v>0.66129</v>
      </c>
      <c r="L42" s="7">
        <f t="shared" si="88"/>
        <v>0.783</v>
      </c>
      <c r="M42" s="10">
        <f t="shared" si="6"/>
        <v>0.12171</v>
      </c>
      <c r="N42" s="11">
        <f t="shared" si="7"/>
        <v>118.4049358</v>
      </c>
      <c r="O42" s="10">
        <f t="shared" ref="O42:P42" si="89">IFERROR(K42,0)</f>
        <v>0.66129</v>
      </c>
      <c r="P42" s="10">
        <f t="shared" si="89"/>
        <v>0.783</v>
      </c>
      <c r="Q42" s="10">
        <f t="shared" si="9"/>
        <v>0.12171</v>
      </c>
      <c r="R42" s="11">
        <f t="shared" si="10"/>
        <v>118.4049358</v>
      </c>
      <c r="S42" s="12">
        <v>1.751</v>
      </c>
      <c r="T42" s="13">
        <f>H42+S42-H43-U42-H44-H45</f>
        <v>1.685870968</v>
      </c>
      <c r="U42" s="13">
        <f>0.004/31</f>
        <v>0.0001290322581</v>
      </c>
      <c r="V42" s="11"/>
      <c r="W42" s="14"/>
      <c r="X42" s="26">
        <f t="shared" si="83"/>
        <v>0.809</v>
      </c>
      <c r="Y42" s="14"/>
      <c r="Z42" s="14"/>
      <c r="AA42" s="14"/>
      <c r="AB42" s="14"/>
      <c r="AC42" s="14"/>
    </row>
    <row r="43">
      <c r="A43" s="4">
        <v>45293.0</v>
      </c>
      <c r="B43" s="5" t="s">
        <v>31</v>
      </c>
      <c r="C43" s="6" t="s">
        <v>26</v>
      </c>
      <c r="D43" s="5" t="s">
        <v>28</v>
      </c>
      <c r="E43" s="7">
        <v>180.1</v>
      </c>
      <c r="F43" s="7">
        <v>0.821</v>
      </c>
      <c r="G43" s="7">
        <v>0.7145</v>
      </c>
      <c r="H43" s="15">
        <v>0.848</v>
      </c>
      <c r="I43" s="10">
        <f t="shared" si="3"/>
        <v>0.1335</v>
      </c>
      <c r="J43" s="11">
        <f t="shared" si="4"/>
        <v>118.6843947</v>
      </c>
      <c r="K43" s="7">
        <f t="shared" ref="K43:L43" si="90">IFERROR(G43,0)</f>
        <v>0.7145</v>
      </c>
      <c r="L43" s="7">
        <f t="shared" si="90"/>
        <v>0.848</v>
      </c>
      <c r="M43" s="10">
        <f t="shared" si="6"/>
        <v>0.1335</v>
      </c>
      <c r="N43" s="11">
        <f t="shared" si="7"/>
        <v>118.6843947</v>
      </c>
      <c r="O43" s="10">
        <f t="shared" ref="O43:P43" si="91">IFERROR(K43,0)</f>
        <v>0.7145</v>
      </c>
      <c r="P43" s="10">
        <f t="shared" si="91"/>
        <v>0.848</v>
      </c>
      <c r="Q43" s="10">
        <f t="shared" si="9"/>
        <v>0.1335</v>
      </c>
      <c r="R43" s="11">
        <f t="shared" si="10"/>
        <v>118.6843947</v>
      </c>
      <c r="S43" s="18"/>
      <c r="T43" s="19"/>
      <c r="U43" s="20"/>
      <c r="V43" s="11"/>
      <c r="W43" s="14"/>
      <c r="X43" s="26">
        <f t="shared" si="83"/>
        <v>1.075</v>
      </c>
      <c r="Y43" s="14"/>
      <c r="Z43" s="14"/>
      <c r="AA43" s="14"/>
      <c r="AB43" s="14"/>
      <c r="AC43" s="14"/>
    </row>
    <row r="44">
      <c r="A44" s="4">
        <v>45293.0</v>
      </c>
      <c r="B44" s="5" t="s">
        <v>31</v>
      </c>
      <c r="C44" s="6" t="s">
        <v>26</v>
      </c>
      <c r="D44" s="5" t="s">
        <v>29</v>
      </c>
      <c r="E44" s="7">
        <v>0.0</v>
      </c>
      <c r="F44" s="7">
        <v>0.095</v>
      </c>
      <c r="G44" s="7">
        <v>0.0</v>
      </c>
      <c r="H44" s="15">
        <v>0.0</v>
      </c>
      <c r="I44" s="10">
        <f t="shared" si="3"/>
        <v>0</v>
      </c>
      <c r="J44" s="11">
        <f t="shared" si="4"/>
        <v>0</v>
      </c>
      <c r="K44" s="7">
        <f t="shared" ref="K44:L44" si="92">IFERROR(G44,0)</f>
        <v>0</v>
      </c>
      <c r="L44" s="7">
        <f t="shared" si="92"/>
        <v>0</v>
      </c>
      <c r="M44" s="10">
        <f t="shared" si="6"/>
        <v>0</v>
      </c>
      <c r="N44" s="11">
        <f t="shared" si="7"/>
        <v>0</v>
      </c>
      <c r="O44" s="10">
        <f t="shared" ref="O44:P44" si="93">IFERROR(K44,0)</f>
        <v>0</v>
      </c>
      <c r="P44" s="10">
        <f t="shared" si="93"/>
        <v>0</v>
      </c>
      <c r="Q44" s="10">
        <f t="shared" si="9"/>
        <v>0</v>
      </c>
      <c r="R44" s="11">
        <f t="shared" si="10"/>
        <v>0</v>
      </c>
      <c r="S44" s="18"/>
      <c r="T44" s="19"/>
      <c r="U44" s="20"/>
      <c r="V44" s="17"/>
      <c r="W44" s="14"/>
      <c r="X44" s="26">
        <f t="shared" si="83"/>
        <v>0.009</v>
      </c>
      <c r="Y44" s="14"/>
      <c r="Z44" s="14"/>
      <c r="AA44" s="14"/>
      <c r="AB44" s="14"/>
      <c r="AC44" s="14"/>
    </row>
    <row r="45">
      <c r="A45" s="4">
        <v>45293.0</v>
      </c>
      <c r="B45" s="5" t="s">
        <v>31</v>
      </c>
      <c r="C45" s="6" t="s">
        <v>26</v>
      </c>
      <c r="D45" s="5" t="s">
        <v>30</v>
      </c>
      <c r="E45" s="7">
        <v>0.0</v>
      </c>
      <c r="F45" s="7">
        <v>0.0</v>
      </c>
      <c r="G45" s="7">
        <v>0.0</v>
      </c>
      <c r="H45" s="15">
        <v>0.0</v>
      </c>
      <c r="I45" s="10">
        <f t="shared" si="3"/>
        <v>0</v>
      </c>
      <c r="J45" s="11">
        <f t="shared" si="4"/>
        <v>0</v>
      </c>
      <c r="K45" s="7">
        <f t="shared" ref="K45:L45" si="94">IFERROR(G45,0)</f>
        <v>0</v>
      </c>
      <c r="L45" s="7">
        <f t="shared" si="94"/>
        <v>0</v>
      </c>
      <c r="M45" s="10">
        <f t="shared" si="6"/>
        <v>0</v>
      </c>
      <c r="N45" s="11">
        <f t="shared" si="7"/>
        <v>0</v>
      </c>
      <c r="O45" s="10">
        <f t="shared" ref="O45:P45" si="95">IFERROR(K45,0)</f>
        <v>0</v>
      </c>
      <c r="P45" s="10">
        <f t="shared" si="95"/>
        <v>0</v>
      </c>
      <c r="Q45" s="10">
        <f t="shared" si="9"/>
        <v>0</v>
      </c>
      <c r="R45" s="11">
        <f t="shared" si="10"/>
        <v>0</v>
      </c>
      <c r="S45" s="18"/>
      <c r="T45" s="19"/>
      <c r="U45" s="20"/>
      <c r="V45" s="17"/>
      <c r="W45" s="14"/>
      <c r="X45" s="26">
        <f t="shared" si="83"/>
        <v>0</v>
      </c>
      <c r="Y45" s="14"/>
      <c r="Z45" s="14"/>
      <c r="AA45" s="14"/>
      <c r="AB45" s="14"/>
      <c r="AC45" s="14"/>
    </row>
    <row r="46">
      <c r="A46" s="4">
        <v>45293.0</v>
      </c>
      <c r="B46" s="5" t="s">
        <v>32</v>
      </c>
      <c r="C46" s="6" t="s">
        <v>26</v>
      </c>
      <c r="D46" s="5" t="s">
        <v>27</v>
      </c>
      <c r="E46" s="7">
        <v>78.6</v>
      </c>
      <c r="F46" s="7">
        <v>0.187</v>
      </c>
      <c r="G46" s="7">
        <v>0.2096774</v>
      </c>
      <c r="H46" s="15">
        <v>0.246</v>
      </c>
      <c r="I46" s="10">
        <f t="shared" si="3"/>
        <v>0.0363226</v>
      </c>
      <c r="J46" s="11">
        <f t="shared" si="4"/>
        <v>117.3230878</v>
      </c>
      <c r="K46" s="7">
        <f t="shared" ref="K46:L46" si="96">IFERROR(G46,0)</f>
        <v>0.2096774</v>
      </c>
      <c r="L46" s="7">
        <f t="shared" si="96"/>
        <v>0.246</v>
      </c>
      <c r="M46" s="10">
        <f t="shared" si="6"/>
        <v>0.0363226</v>
      </c>
      <c r="N46" s="11">
        <f t="shared" si="7"/>
        <v>117.3230878</v>
      </c>
      <c r="O46" s="10">
        <f t="shared" ref="O46:P46" si="97">IFERROR(K46,0)</f>
        <v>0.2096774</v>
      </c>
      <c r="P46" s="10">
        <f t="shared" si="97"/>
        <v>0.246</v>
      </c>
      <c r="Q46" s="10">
        <f t="shared" si="9"/>
        <v>0.0363226</v>
      </c>
      <c r="R46" s="11">
        <f t="shared" si="10"/>
        <v>117.3230878</v>
      </c>
      <c r="S46" s="12">
        <v>0.285</v>
      </c>
      <c r="T46" s="13">
        <f>H46+S46-H47-U46-H48-H49</f>
        <v>0.1798780645</v>
      </c>
      <c r="U46" s="13">
        <f>0.00378/31</f>
        <v>0.0001219354839</v>
      </c>
      <c r="V46" s="14"/>
      <c r="W46" s="14"/>
      <c r="X46" s="26">
        <f t="shared" si="83"/>
        <v>0.238</v>
      </c>
      <c r="Y46" s="14"/>
      <c r="Z46" s="14"/>
      <c r="AA46" s="14"/>
      <c r="AB46" s="14"/>
      <c r="AC46" s="14"/>
    </row>
    <row r="47">
      <c r="A47" s="4">
        <v>45293.0</v>
      </c>
      <c r="B47" s="5" t="s">
        <v>32</v>
      </c>
      <c r="C47" s="6" t="s">
        <v>26</v>
      </c>
      <c r="D47" s="5" t="s">
        <v>28</v>
      </c>
      <c r="E47" s="7">
        <v>78.7</v>
      </c>
      <c r="F47" s="7">
        <v>0.252</v>
      </c>
      <c r="G47" s="7">
        <v>0.203225</v>
      </c>
      <c r="H47" s="15">
        <v>0.351</v>
      </c>
      <c r="I47" s="10">
        <f t="shared" si="3"/>
        <v>0.147775</v>
      </c>
      <c r="J47" s="11">
        <f t="shared" si="4"/>
        <v>172.7149711</v>
      </c>
      <c r="K47" s="7">
        <f t="shared" ref="K47:L47" si="98">IFERROR(G47,0)</f>
        <v>0.203225</v>
      </c>
      <c r="L47" s="7">
        <f t="shared" si="98"/>
        <v>0.351</v>
      </c>
      <c r="M47" s="10">
        <f t="shared" si="6"/>
        <v>0.147775</v>
      </c>
      <c r="N47" s="11">
        <f t="shared" si="7"/>
        <v>172.7149711</v>
      </c>
      <c r="O47" s="10">
        <f t="shared" ref="O47:P47" si="99">IFERROR(K47,0)</f>
        <v>0.203225</v>
      </c>
      <c r="P47" s="10">
        <f t="shared" si="99"/>
        <v>0.351</v>
      </c>
      <c r="Q47" s="10">
        <f t="shared" si="9"/>
        <v>0.147775</v>
      </c>
      <c r="R47" s="11">
        <f t="shared" si="10"/>
        <v>172.7149711</v>
      </c>
      <c r="S47" s="18"/>
      <c r="T47" s="19"/>
      <c r="U47" s="20"/>
      <c r="V47" s="14"/>
      <c r="W47" s="14"/>
      <c r="X47" s="26">
        <f t="shared" si="83"/>
        <v>0</v>
      </c>
      <c r="Y47" s="14"/>
      <c r="Z47" s="14"/>
      <c r="AA47" s="14"/>
      <c r="AB47" s="14"/>
      <c r="AC47" s="14"/>
    </row>
    <row r="48">
      <c r="A48" s="4">
        <v>45293.0</v>
      </c>
      <c r="B48" s="5" t="s">
        <v>32</v>
      </c>
      <c r="C48" s="6" t="s">
        <v>26</v>
      </c>
      <c r="D48" s="5" t="s">
        <v>29</v>
      </c>
      <c r="E48" s="7">
        <v>0.0</v>
      </c>
      <c r="F48" s="7">
        <v>0.0</v>
      </c>
      <c r="G48" s="7">
        <v>0.0</v>
      </c>
      <c r="H48" s="15">
        <v>0.0</v>
      </c>
      <c r="I48" s="10">
        <f t="shared" si="3"/>
        <v>0</v>
      </c>
      <c r="J48" s="11">
        <f t="shared" si="4"/>
        <v>0</v>
      </c>
      <c r="K48" s="7">
        <f t="shared" ref="K48:L48" si="100">IFERROR(G48,0)</f>
        <v>0</v>
      </c>
      <c r="L48" s="7">
        <f t="shared" si="100"/>
        <v>0</v>
      </c>
      <c r="M48" s="10">
        <f t="shared" si="6"/>
        <v>0</v>
      </c>
      <c r="N48" s="11">
        <f t="shared" si="7"/>
        <v>0</v>
      </c>
      <c r="O48" s="10">
        <f t="shared" ref="O48:P48" si="101">IFERROR(K48,0)</f>
        <v>0</v>
      </c>
      <c r="P48" s="10">
        <f t="shared" si="101"/>
        <v>0</v>
      </c>
      <c r="Q48" s="10">
        <f t="shared" si="9"/>
        <v>0</v>
      </c>
      <c r="R48" s="11">
        <f t="shared" si="10"/>
        <v>0</v>
      </c>
      <c r="S48" s="18"/>
      <c r="T48" s="19"/>
      <c r="U48" s="20"/>
      <c r="V48" s="14"/>
      <c r="W48" s="14"/>
      <c r="X48" s="26">
        <f t="shared" si="83"/>
        <v>0</v>
      </c>
      <c r="Y48" s="14"/>
      <c r="Z48" s="14"/>
      <c r="AA48" s="14"/>
      <c r="AB48" s="14"/>
      <c r="AC48" s="14"/>
    </row>
    <row r="49">
      <c r="A49" s="4">
        <v>45293.0</v>
      </c>
      <c r="B49" s="5" t="s">
        <v>32</v>
      </c>
      <c r="C49" s="6" t="s">
        <v>26</v>
      </c>
      <c r="D49" s="5" t="s">
        <v>30</v>
      </c>
      <c r="E49" s="7">
        <v>0.0</v>
      </c>
      <c r="F49" s="7">
        <v>0.0</v>
      </c>
      <c r="G49" s="7">
        <v>0.0</v>
      </c>
      <c r="H49" s="15">
        <v>0.0</v>
      </c>
      <c r="I49" s="10">
        <f t="shared" si="3"/>
        <v>0</v>
      </c>
      <c r="J49" s="11">
        <f t="shared" si="4"/>
        <v>0</v>
      </c>
      <c r="K49" s="7">
        <f t="shared" ref="K49:L49" si="102">IFERROR(G49,0)</f>
        <v>0</v>
      </c>
      <c r="L49" s="7">
        <f t="shared" si="102"/>
        <v>0</v>
      </c>
      <c r="M49" s="10">
        <f t="shared" si="6"/>
        <v>0</v>
      </c>
      <c r="N49" s="11">
        <f t="shared" si="7"/>
        <v>0</v>
      </c>
      <c r="O49" s="10">
        <f t="shared" ref="O49:P49" si="103">IFERROR(K49,0)</f>
        <v>0</v>
      </c>
      <c r="P49" s="10">
        <f t="shared" si="103"/>
        <v>0</v>
      </c>
      <c r="Q49" s="10">
        <f t="shared" si="9"/>
        <v>0</v>
      </c>
      <c r="R49" s="11">
        <f t="shared" si="10"/>
        <v>0</v>
      </c>
      <c r="S49" s="18"/>
      <c r="T49" s="19"/>
      <c r="U49" s="20"/>
      <c r="V49" s="14"/>
      <c r="W49" s="14"/>
      <c r="X49" s="26">
        <f t="shared" si="83"/>
        <v>0</v>
      </c>
      <c r="Y49" s="14"/>
      <c r="Z49" s="14"/>
      <c r="AA49" s="14"/>
      <c r="AB49" s="14"/>
      <c r="AC49" s="14"/>
    </row>
    <row r="50">
      <c r="A50" s="4">
        <v>45293.0</v>
      </c>
      <c r="B50" s="5" t="s">
        <v>33</v>
      </c>
      <c r="C50" s="6" t="s">
        <v>26</v>
      </c>
      <c r="D50" s="5" t="s">
        <v>27</v>
      </c>
      <c r="E50" s="7">
        <v>110.0</v>
      </c>
      <c r="F50" s="7">
        <v>0.34</v>
      </c>
      <c r="G50" s="7">
        <v>0.3193548</v>
      </c>
      <c r="H50" s="15">
        <v>0.355</v>
      </c>
      <c r="I50" s="10">
        <f t="shared" si="3"/>
        <v>0.0356452</v>
      </c>
      <c r="J50" s="11">
        <f t="shared" si="4"/>
        <v>111.1616296</v>
      </c>
      <c r="K50" s="7">
        <f t="shared" ref="K50:L50" si="104">IFERROR(G50,0)</f>
        <v>0.3193548</v>
      </c>
      <c r="L50" s="7">
        <f t="shared" si="104"/>
        <v>0.355</v>
      </c>
      <c r="M50" s="10">
        <f t="shared" si="6"/>
        <v>0.0356452</v>
      </c>
      <c r="N50" s="11">
        <f t="shared" si="7"/>
        <v>111.1616296</v>
      </c>
      <c r="O50" s="10">
        <f t="shared" ref="O50:P50" si="105">IFERROR(K50,0)</f>
        <v>0.3193548</v>
      </c>
      <c r="P50" s="10">
        <f t="shared" si="105"/>
        <v>0.355</v>
      </c>
      <c r="Q50" s="10">
        <f t="shared" si="9"/>
        <v>0.0356452</v>
      </c>
      <c r="R50" s="11">
        <f t="shared" si="10"/>
        <v>111.1616296</v>
      </c>
      <c r="S50" s="12">
        <v>1.226</v>
      </c>
      <c r="T50" s="13">
        <f>H50+S50-H51-U50-H52-H53</f>
        <v>1.028860968</v>
      </c>
      <c r="U50" s="13">
        <f>0.00431/31</f>
        <v>0.0001390322581</v>
      </c>
      <c r="V50" s="14"/>
      <c r="W50" s="14"/>
      <c r="X50" s="26">
        <f t="shared" si="83"/>
        <v>0.35</v>
      </c>
      <c r="Y50" s="14"/>
      <c r="Z50" s="14"/>
      <c r="AA50" s="14"/>
      <c r="AB50" s="14"/>
      <c r="AC50" s="14"/>
    </row>
    <row r="51">
      <c r="A51" s="4">
        <v>45293.0</v>
      </c>
      <c r="B51" s="5" t="s">
        <v>33</v>
      </c>
      <c r="C51" s="6" t="s">
        <v>26</v>
      </c>
      <c r="D51" s="5" t="s">
        <v>28</v>
      </c>
      <c r="E51" s="7">
        <v>108.2</v>
      </c>
      <c r="F51" s="7">
        <v>0.314</v>
      </c>
      <c r="G51" s="7">
        <v>0.32258</v>
      </c>
      <c r="H51" s="15">
        <v>0.552</v>
      </c>
      <c r="I51" s="10">
        <f t="shared" si="3"/>
        <v>0.22942</v>
      </c>
      <c r="J51" s="11">
        <f t="shared" si="4"/>
        <v>171.1203422</v>
      </c>
      <c r="K51" s="7">
        <f t="shared" ref="K51:L51" si="106">IFERROR(G51,0)</f>
        <v>0.32258</v>
      </c>
      <c r="L51" s="7">
        <f t="shared" si="106"/>
        <v>0.552</v>
      </c>
      <c r="M51" s="10">
        <f t="shared" si="6"/>
        <v>0.22942</v>
      </c>
      <c r="N51" s="11">
        <f t="shared" si="7"/>
        <v>171.1203422</v>
      </c>
      <c r="O51" s="10">
        <f t="shared" ref="O51:P51" si="107">IFERROR(K51,0)</f>
        <v>0.32258</v>
      </c>
      <c r="P51" s="10">
        <f t="shared" si="107"/>
        <v>0.552</v>
      </c>
      <c r="Q51" s="10">
        <f t="shared" si="9"/>
        <v>0.22942</v>
      </c>
      <c r="R51" s="11">
        <f t="shared" si="10"/>
        <v>171.1203422</v>
      </c>
      <c r="S51" s="18"/>
      <c r="T51" s="19"/>
      <c r="U51" s="20"/>
      <c r="V51" s="14"/>
      <c r="W51" s="14"/>
      <c r="X51" s="26">
        <f t="shared" si="83"/>
        <v>0.2</v>
      </c>
      <c r="Y51" s="14"/>
      <c r="Z51" s="14"/>
      <c r="AA51" s="14"/>
      <c r="AB51" s="14"/>
      <c r="AC51" s="14"/>
    </row>
    <row r="52">
      <c r="A52" s="4">
        <v>45293.0</v>
      </c>
      <c r="B52" s="5" t="s">
        <v>33</v>
      </c>
      <c r="C52" s="6" t="s">
        <v>26</v>
      </c>
      <c r="D52" s="5" t="s">
        <v>29</v>
      </c>
      <c r="E52" s="7">
        <v>1.0</v>
      </c>
      <c r="F52" s="7">
        <v>0.0</v>
      </c>
      <c r="G52" s="7">
        <v>0.0032258</v>
      </c>
      <c r="H52" s="15">
        <v>0.0</v>
      </c>
      <c r="I52" s="10">
        <f t="shared" si="3"/>
        <v>-0.0032258</v>
      </c>
      <c r="J52" s="11">
        <f t="shared" si="4"/>
        <v>0</v>
      </c>
      <c r="K52" s="7">
        <f t="shared" ref="K52:L52" si="108">IFERROR(G52,0)</f>
        <v>0.0032258</v>
      </c>
      <c r="L52" s="7">
        <f t="shared" si="108"/>
        <v>0</v>
      </c>
      <c r="M52" s="10">
        <f t="shared" si="6"/>
        <v>-0.0032258</v>
      </c>
      <c r="N52" s="11">
        <f t="shared" si="7"/>
        <v>0</v>
      </c>
      <c r="O52" s="10">
        <f t="shared" ref="O52:P52" si="109">IFERROR(K52,0)</f>
        <v>0.0032258</v>
      </c>
      <c r="P52" s="10">
        <f t="shared" si="109"/>
        <v>0</v>
      </c>
      <c r="Q52" s="10">
        <f t="shared" si="9"/>
        <v>-0.0032258</v>
      </c>
      <c r="R52" s="11">
        <f t="shared" si="10"/>
        <v>0</v>
      </c>
      <c r="S52" s="18"/>
      <c r="T52" s="19"/>
      <c r="U52" s="20"/>
      <c r="V52" s="14"/>
      <c r="W52" s="14"/>
      <c r="X52" s="26">
        <f t="shared" si="83"/>
        <v>0</v>
      </c>
      <c r="Y52" s="14"/>
      <c r="Z52" s="14"/>
      <c r="AA52" s="14"/>
      <c r="AB52" s="14"/>
      <c r="AC52" s="14"/>
    </row>
    <row r="53">
      <c r="A53" s="4">
        <v>45293.0</v>
      </c>
      <c r="B53" s="5" t="s">
        <v>33</v>
      </c>
      <c r="C53" s="6" t="s">
        <v>26</v>
      </c>
      <c r="D53" s="5" t="s">
        <v>30</v>
      </c>
      <c r="E53" s="7">
        <v>0.0</v>
      </c>
      <c r="F53" s="7">
        <v>0.0</v>
      </c>
      <c r="G53" s="7">
        <v>0.0</v>
      </c>
      <c r="H53" s="15">
        <v>0.0</v>
      </c>
      <c r="I53" s="10">
        <f t="shared" si="3"/>
        <v>0</v>
      </c>
      <c r="J53" s="11">
        <f t="shared" si="4"/>
        <v>0</v>
      </c>
      <c r="K53" s="7">
        <f t="shared" ref="K53:L53" si="110">IFERROR(G53,0)</f>
        <v>0</v>
      </c>
      <c r="L53" s="7">
        <f t="shared" si="110"/>
        <v>0</v>
      </c>
      <c r="M53" s="10">
        <f t="shared" si="6"/>
        <v>0</v>
      </c>
      <c r="N53" s="11">
        <f t="shared" si="7"/>
        <v>0</v>
      </c>
      <c r="O53" s="10">
        <f t="shared" ref="O53:P53" si="111">IFERROR(K53,0)</f>
        <v>0</v>
      </c>
      <c r="P53" s="10">
        <f t="shared" si="111"/>
        <v>0</v>
      </c>
      <c r="Q53" s="10">
        <f t="shared" si="9"/>
        <v>0</v>
      </c>
      <c r="R53" s="11">
        <f t="shared" si="10"/>
        <v>0</v>
      </c>
      <c r="S53" s="18"/>
      <c r="T53" s="19"/>
      <c r="U53" s="20"/>
      <c r="V53" s="14"/>
      <c r="W53" s="14"/>
      <c r="X53" s="26">
        <f t="shared" si="83"/>
        <v>0</v>
      </c>
      <c r="Y53" s="14"/>
      <c r="Z53" s="14"/>
      <c r="AA53" s="14"/>
      <c r="AB53" s="14"/>
      <c r="AC53" s="14"/>
    </row>
    <row r="54">
      <c r="A54" s="4">
        <v>45293.0</v>
      </c>
      <c r="B54" s="5" t="s">
        <v>34</v>
      </c>
      <c r="C54" s="6" t="s">
        <v>26</v>
      </c>
      <c r="D54" s="5" t="s">
        <v>27</v>
      </c>
      <c r="E54" s="7">
        <v>14.3</v>
      </c>
      <c r="F54" s="7">
        <v>0.045</v>
      </c>
      <c r="G54" s="7">
        <v>0.041935</v>
      </c>
      <c r="H54" s="15">
        <v>0.05</v>
      </c>
      <c r="I54" s="10">
        <f t="shared" si="3"/>
        <v>0.008065</v>
      </c>
      <c r="J54" s="11">
        <f t="shared" si="4"/>
        <v>119.232145</v>
      </c>
      <c r="K54" s="7">
        <f t="shared" ref="K54:L54" si="112">IFERROR(G54,0)</f>
        <v>0.041935</v>
      </c>
      <c r="L54" s="7">
        <f t="shared" si="112"/>
        <v>0.05</v>
      </c>
      <c r="M54" s="10">
        <f t="shared" si="6"/>
        <v>0.008065</v>
      </c>
      <c r="N54" s="11">
        <f t="shared" si="7"/>
        <v>119.232145</v>
      </c>
      <c r="O54" s="10">
        <f t="shared" ref="O54:P54" si="113">IFERROR(K54,0)</f>
        <v>0.041935</v>
      </c>
      <c r="P54" s="10">
        <f t="shared" si="113"/>
        <v>0.05</v>
      </c>
      <c r="Q54" s="10">
        <f t="shared" si="9"/>
        <v>0.008065</v>
      </c>
      <c r="R54" s="11">
        <f t="shared" si="10"/>
        <v>119.232145</v>
      </c>
      <c r="S54" s="12">
        <v>0.073</v>
      </c>
      <c r="T54" s="13">
        <f>H54+S54-H55-U54-H56-H57</f>
        <v>0.123</v>
      </c>
      <c r="U54" s="13">
        <v>0.0</v>
      </c>
      <c r="V54" s="14"/>
      <c r="W54" s="14"/>
      <c r="X54" s="26">
        <f t="shared" si="83"/>
        <v>0.05</v>
      </c>
      <c r="Y54" s="14"/>
      <c r="Z54" s="14"/>
      <c r="AA54" s="14"/>
      <c r="AB54" s="14"/>
      <c r="AC54" s="14"/>
    </row>
    <row r="55">
      <c r="A55" s="4">
        <v>45293.0</v>
      </c>
      <c r="B55" s="5" t="s">
        <v>34</v>
      </c>
      <c r="C55" s="6" t="s">
        <v>26</v>
      </c>
      <c r="D55" s="5" t="s">
        <v>28</v>
      </c>
      <c r="E55" s="7">
        <v>14.3</v>
      </c>
      <c r="F55" s="7">
        <v>0.065</v>
      </c>
      <c r="G55" s="7">
        <v>0.0387096</v>
      </c>
      <c r="H55" s="15">
        <v>0.0</v>
      </c>
      <c r="I55" s="10">
        <f t="shared" si="3"/>
        <v>-0.0387096</v>
      </c>
      <c r="J55" s="11">
        <f t="shared" si="4"/>
        <v>0</v>
      </c>
      <c r="K55" s="7">
        <f t="shared" ref="K55:L55" si="114">IFERROR(G55,0)</f>
        <v>0.0387096</v>
      </c>
      <c r="L55" s="7">
        <f t="shared" si="114"/>
        <v>0</v>
      </c>
      <c r="M55" s="10">
        <f t="shared" si="6"/>
        <v>-0.0387096</v>
      </c>
      <c r="N55" s="11">
        <f t="shared" si="7"/>
        <v>0</v>
      </c>
      <c r="O55" s="10">
        <f t="shared" ref="O55:P55" si="115">IFERROR(K55,0)</f>
        <v>0.0387096</v>
      </c>
      <c r="P55" s="10">
        <f t="shared" si="115"/>
        <v>0</v>
      </c>
      <c r="Q55" s="10">
        <f t="shared" si="9"/>
        <v>-0.0387096</v>
      </c>
      <c r="R55" s="11">
        <f t="shared" si="10"/>
        <v>0</v>
      </c>
      <c r="S55" s="18"/>
      <c r="T55" s="19"/>
      <c r="U55" s="20"/>
      <c r="V55" s="14"/>
      <c r="W55" s="14"/>
      <c r="X55" s="26">
        <f t="shared" si="83"/>
        <v>0</v>
      </c>
      <c r="Y55" s="14"/>
      <c r="Z55" s="14"/>
      <c r="AA55" s="14"/>
      <c r="AB55" s="14"/>
      <c r="AC55" s="14"/>
    </row>
    <row r="56">
      <c r="A56" s="4">
        <v>45293.0</v>
      </c>
      <c r="B56" s="5" t="s">
        <v>34</v>
      </c>
      <c r="C56" s="6" t="s">
        <v>26</v>
      </c>
      <c r="D56" s="5" t="s">
        <v>29</v>
      </c>
      <c r="E56" s="7">
        <v>0.0</v>
      </c>
      <c r="F56" s="7">
        <v>0.0</v>
      </c>
      <c r="G56" s="7">
        <v>0.0</v>
      </c>
      <c r="H56" s="15">
        <v>0.0</v>
      </c>
      <c r="I56" s="10">
        <f t="shared" si="3"/>
        <v>0</v>
      </c>
      <c r="J56" s="11">
        <f t="shared" si="4"/>
        <v>0</v>
      </c>
      <c r="K56" s="7">
        <f t="shared" ref="K56:L56" si="116">IFERROR(G56,0)</f>
        <v>0</v>
      </c>
      <c r="L56" s="7">
        <f t="shared" si="116"/>
        <v>0</v>
      </c>
      <c r="M56" s="10">
        <f t="shared" si="6"/>
        <v>0</v>
      </c>
      <c r="N56" s="11">
        <f t="shared" si="7"/>
        <v>0</v>
      </c>
      <c r="O56" s="10">
        <f t="shared" ref="O56:P56" si="117">IFERROR(K56,0)</f>
        <v>0</v>
      </c>
      <c r="P56" s="10">
        <f t="shared" si="117"/>
        <v>0</v>
      </c>
      <c r="Q56" s="10">
        <f t="shared" si="9"/>
        <v>0</v>
      </c>
      <c r="R56" s="11">
        <f t="shared" si="10"/>
        <v>0</v>
      </c>
      <c r="S56" s="18"/>
      <c r="T56" s="19"/>
      <c r="U56" s="20"/>
      <c r="V56" s="14"/>
      <c r="W56" s="14"/>
      <c r="X56" s="26">
        <f t="shared" si="83"/>
        <v>0</v>
      </c>
      <c r="Y56" s="14"/>
      <c r="Z56" s="14"/>
      <c r="AA56" s="14"/>
      <c r="AB56" s="14"/>
      <c r="AC56" s="14"/>
    </row>
    <row r="57">
      <c r="A57" s="4">
        <v>45293.0</v>
      </c>
      <c r="B57" s="5" t="s">
        <v>34</v>
      </c>
      <c r="C57" s="6" t="s">
        <v>26</v>
      </c>
      <c r="D57" s="5" t="s">
        <v>30</v>
      </c>
      <c r="E57" s="7">
        <v>0.0</v>
      </c>
      <c r="F57" s="7">
        <v>0.0</v>
      </c>
      <c r="G57" s="7">
        <v>0.0</v>
      </c>
      <c r="H57" s="15">
        <v>0.0</v>
      </c>
      <c r="I57" s="10">
        <f t="shared" si="3"/>
        <v>0</v>
      </c>
      <c r="J57" s="11">
        <f t="shared" si="4"/>
        <v>0</v>
      </c>
      <c r="K57" s="7">
        <f t="shared" ref="K57:L57" si="118">IFERROR(G57,0)</f>
        <v>0</v>
      </c>
      <c r="L57" s="7">
        <f t="shared" si="118"/>
        <v>0</v>
      </c>
      <c r="M57" s="10">
        <f t="shared" si="6"/>
        <v>0</v>
      </c>
      <c r="N57" s="11">
        <f t="shared" si="7"/>
        <v>0</v>
      </c>
      <c r="O57" s="10">
        <f t="shared" ref="O57:P57" si="119">IFERROR(K57,0)</f>
        <v>0</v>
      </c>
      <c r="P57" s="10">
        <f t="shared" si="119"/>
        <v>0</v>
      </c>
      <c r="Q57" s="10">
        <f t="shared" si="9"/>
        <v>0</v>
      </c>
      <c r="R57" s="11">
        <f t="shared" si="10"/>
        <v>0</v>
      </c>
      <c r="S57" s="18"/>
      <c r="T57" s="19"/>
      <c r="U57" s="20"/>
      <c r="V57" s="14"/>
      <c r="W57" s="14"/>
      <c r="X57" s="26">
        <f t="shared" si="83"/>
        <v>0</v>
      </c>
      <c r="Y57" s="14"/>
      <c r="Z57" s="14"/>
      <c r="AA57" s="14"/>
      <c r="AB57" s="14"/>
      <c r="AC57" s="14"/>
    </row>
    <row r="58">
      <c r="A58" s="4">
        <v>45293.0</v>
      </c>
      <c r="B58" s="5" t="s">
        <v>35</v>
      </c>
      <c r="C58" s="6" t="s">
        <v>26</v>
      </c>
      <c r="D58" s="5" t="s">
        <v>27</v>
      </c>
      <c r="E58" s="7">
        <v>16.6</v>
      </c>
      <c r="F58" s="7">
        <v>0.0</v>
      </c>
      <c r="G58" s="7">
        <v>0.0258</v>
      </c>
      <c r="H58" s="15">
        <v>0.0</v>
      </c>
      <c r="I58" s="10">
        <f t="shared" si="3"/>
        <v>-0.0258</v>
      </c>
      <c r="J58" s="11">
        <f t="shared" si="4"/>
        <v>0</v>
      </c>
      <c r="K58" s="7">
        <f t="shared" ref="K58:L58" si="120">IFERROR(G58,0)</f>
        <v>0.0258</v>
      </c>
      <c r="L58" s="7">
        <f t="shared" si="120"/>
        <v>0</v>
      </c>
      <c r="M58" s="10">
        <f t="shared" si="6"/>
        <v>-0.0258</v>
      </c>
      <c r="N58" s="11">
        <f t="shared" si="7"/>
        <v>0</v>
      </c>
      <c r="O58" s="10">
        <f t="shared" ref="O58:P58" si="121">IFERROR(K58,0)</f>
        <v>0.0258</v>
      </c>
      <c r="P58" s="10">
        <f t="shared" si="121"/>
        <v>0</v>
      </c>
      <c r="Q58" s="10">
        <f t="shared" si="9"/>
        <v>-0.0258</v>
      </c>
      <c r="R58" s="11">
        <f t="shared" si="10"/>
        <v>0</v>
      </c>
      <c r="S58" s="21">
        <v>0.009</v>
      </c>
      <c r="T58" s="13">
        <f>H58+S58-H59-U58-H60-H61</f>
        <v>0.009</v>
      </c>
      <c r="U58" s="13">
        <v>0.0</v>
      </c>
      <c r="V58" s="14"/>
      <c r="W58" s="14"/>
      <c r="X58" s="26">
        <f t="shared" si="83"/>
        <v>0</v>
      </c>
      <c r="Y58" s="14"/>
      <c r="Z58" s="14"/>
      <c r="AA58" s="14"/>
      <c r="AB58" s="14"/>
      <c r="AC58" s="14"/>
    </row>
    <row r="59">
      <c r="A59" s="4">
        <v>45293.0</v>
      </c>
      <c r="B59" s="5" t="s">
        <v>35</v>
      </c>
      <c r="C59" s="6" t="s">
        <v>26</v>
      </c>
      <c r="D59" s="5" t="s">
        <v>28</v>
      </c>
      <c r="E59" s="7">
        <v>0.0</v>
      </c>
      <c r="F59" s="7">
        <v>0.0</v>
      </c>
      <c r="G59" s="7">
        <v>0.0</v>
      </c>
      <c r="H59" s="15">
        <v>0.0</v>
      </c>
      <c r="I59" s="10">
        <f t="shared" si="3"/>
        <v>0</v>
      </c>
      <c r="J59" s="11">
        <f t="shared" si="4"/>
        <v>0</v>
      </c>
      <c r="K59" s="7">
        <f t="shared" ref="K59:L59" si="122">IFERROR(G59,0)</f>
        <v>0</v>
      </c>
      <c r="L59" s="7">
        <f t="shared" si="122"/>
        <v>0</v>
      </c>
      <c r="M59" s="10">
        <f t="shared" si="6"/>
        <v>0</v>
      </c>
      <c r="N59" s="11">
        <f t="shared" si="7"/>
        <v>0</v>
      </c>
      <c r="O59" s="10">
        <f t="shared" ref="O59:P59" si="123">IFERROR(K59,0)</f>
        <v>0</v>
      </c>
      <c r="P59" s="10">
        <f t="shared" si="123"/>
        <v>0</v>
      </c>
      <c r="Q59" s="10">
        <f t="shared" si="9"/>
        <v>0</v>
      </c>
      <c r="R59" s="11">
        <f t="shared" si="10"/>
        <v>0</v>
      </c>
      <c r="S59" s="22"/>
      <c r="T59" s="22"/>
      <c r="U59" s="20"/>
      <c r="V59" s="14"/>
      <c r="W59" s="14"/>
      <c r="X59" s="26">
        <f t="shared" si="83"/>
        <v>0</v>
      </c>
      <c r="Y59" s="14"/>
      <c r="Z59" s="14"/>
      <c r="AA59" s="14"/>
      <c r="AB59" s="14"/>
      <c r="AC59" s="14"/>
    </row>
    <row r="60">
      <c r="A60" s="4">
        <v>45293.0</v>
      </c>
      <c r="B60" s="5" t="s">
        <v>35</v>
      </c>
      <c r="C60" s="6" t="s">
        <v>26</v>
      </c>
      <c r="D60" s="5" t="s">
        <v>29</v>
      </c>
      <c r="E60" s="7">
        <v>16.6</v>
      </c>
      <c r="F60" s="7">
        <v>0.0</v>
      </c>
      <c r="G60" s="7">
        <v>0.0258</v>
      </c>
      <c r="H60" s="15">
        <v>0.0</v>
      </c>
      <c r="I60" s="10">
        <f t="shared" si="3"/>
        <v>-0.0258</v>
      </c>
      <c r="J60" s="11">
        <f t="shared" si="4"/>
        <v>0</v>
      </c>
      <c r="K60" s="7">
        <f t="shared" ref="K60:L60" si="124">IFERROR(G60,0)</f>
        <v>0.0258</v>
      </c>
      <c r="L60" s="7">
        <f t="shared" si="124"/>
        <v>0</v>
      </c>
      <c r="M60" s="10">
        <f t="shared" si="6"/>
        <v>-0.0258</v>
      </c>
      <c r="N60" s="11">
        <f t="shared" si="7"/>
        <v>0</v>
      </c>
      <c r="O60" s="10">
        <f t="shared" ref="O60:P60" si="125">IFERROR(K60,0)</f>
        <v>0.0258</v>
      </c>
      <c r="P60" s="10">
        <f t="shared" si="125"/>
        <v>0</v>
      </c>
      <c r="Q60" s="10">
        <f t="shared" si="9"/>
        <v>-0.0258</v>
      </c>
      <c r="R60" s="11">
        <f t="shared" si="10"/>
        <v>0</v>
      </c>
      <c r="S60" s="22"/>
      <c r="T60" s="22"/>
      <c r="U60" s="20"/>
      <c r="V60" s="14"/>
      <c r="W60" s="14"/>
      <c r="X60" s="26">
        <f t="shared" si="83"/>
        <v>0</v>
      </c>
      <c r="Y60" s="14"/>
      <c r="Z60" s="14"/>
      <c r="AA60" s="14"/>
      <c r="AB60" s="14"/>
      <c r="AC60" s="14"/>
    </row>
    <row r="61">
      <c r="A61" s="4">
        <v>45293.0</v>
      </c>
      <c r="B61" s="5" t="s">
        <v>35</v>
      </c>
      <c r="C61" s="6" t="s">
        <v>26</v>
      </c>
      <c r="D61" s="5" t="s">
        <v>30</v>
      </c>
      <c r="E61" s="7">
        <v>0.0</v>
      </c>
      <c r="F61" s="7">
        <v>0.0</v>
      </c>
      <c r="G61" s="7">
        <v>0.0</v>
      </c>
      <c r="H61" s="15">
        <v>0.0</v>
      </c>
      <c r="I61" s="10">
        <f t="shared" si="3"/>
        <v>0</v>
      </c>
      <c r="J61" s="11">
        <f t="shared" si="4"/>
        <v>0</v>
      </c>
      <c r="K61" s="7">
        <f t="shared" ref="K61:L61" si="126">IFERROR(G61,0)</f>
        <v>0</v>
      </c>
      <c r="L61" s="7">
        <f t="shared" si="126"/>
        <v>0</v>
      </c>
      <c r="M61" s="10">
        <f t="shared" si="6"/>
        <v>0</v>
      </c>
      <c r="N61" s="11">
        <f t="shared" si="7"/>
        <v>0</v>
      </c>
      <c r="O61" s="10">
        <f t="shared" ref="O61:P61" si="127">IFERROR(K61,0)</f>
        <v>0</v>
      </c>
      <c r="P61" s="10">
        <f t="shared" si="127"/>
        <v>0</v>
      </c>
      <c r="Q61" s="10">
        <f t="shared" si="9"/>
        <v>0</v>
      </c>
      <c r="R61" s="11">
        <f t="shared" si="10"/>
        <v>0</v>
      </c>
      <c r="S61" s="22"/>
      <c r="T61" s="22"/>
      <c r="U61" s="20"/>
      <c r="V61" s="14"/>
      <c r="W61" s="14"/>
      <c r="X61" s="26">
        <f t="shared" si="83"/>
        <v>0</v>
      </c>
      <c r="Y61" s="14"/>
      <c r="Z61" s="14"/>
      <c r="AA61" s="14"/>
      <c r="AB61" s="14"/>
      <c r="AC61" s="14"/>
    </row>
    <row r="62">
      <c r="A62" s="4">
        <v>45293.0</v>
      </c>
      <c r="B62" s="5" t="s">
        <v>36</v>
      </c>
      <c r="C62" s="6" t="s">
        <v>37</v>
      </c>
      <c r="D62" s="5" t="s">
        <v>27</v>
      </c>
      <c r="E62" s="7">
        <v>174.0</v>
      </c>
      <c r="F62" s="23">
        <v>0.52</v>
      </c>
      <c r="G62" s="7">
        <v>0.487096</v>
      </c>
      <c r="H62" s="24">
        <v>0.51</v>
      </c>
      <c r="I62" s="10">
        <f t="shared" si="3"/>
        <v>0.022904</v>
      </c>
      <c r="J62" s="11">
        <f t="shared" si="4"/>
        <v>104.7021532</v>
      </c>
      <c r="K62" s="7">
        <f t="shared" ref="K62:L62" si="128">IFERROR(G62,0)</f>
        <v>0.487096</v>
      </c>
      <c r="L62" s="7">
        <f t="shared" si="128"/>
        <v>0.51</v>
      </c>
      <c r="M62" s="10">
        <f t="shared" si="6"/>
        <v>0.022904</v>
      </c>
      <c r="N62" s="11">
        <f t="shared" si="7"/>
        <v>104.7021532</v>
      </c>
      <c r="O62" s="10">
        <f t="shared" ref="O62:P62" si="129">IFERROR(K62,0)</f>
        <v>0.487096</v>
      </c>
      <c r="P62" s="10">
        <f t="shared" si="129"/>
        <v>0.51</v>
      </c>
      <c r="Q62" s="10">
        <f t="shared" si="9"/>
        <v>0.022904</v>
      </c>
      <c r="R62" s="11">
        <f t="shared" si="10"/>
        <v>104.7021532</v>
      </c>
      <c r="S62" s="21">
        <v>0.0</v>
      </c>
      <c r="T62" s="13">
        <f>H62+S62-H63-U62-H64-H65</f>
        <v>0.02574193548</v>
      </c>
      <c r="U62" s="13">
        <f>0.008/31</f>
        <v>0.0002580645161</v>
      </c>
      <c r="V62" s="14"/>
      <c r="W62" s="14"/>
      <c r="X62" s="26">
        <f t="shared" si="83"/>
        <v>0.5</v>
      </c>
      <c r="Y62" s="14"/>
      <c r="Z62" s="14"/>
      <c r="AA62" s="14"/>
      <c r="AB62" s="14"/>
      <c r="AC62" s="14"/>
    </row>
    <row r="63">
      <c r="A63" s="4">
        <v>45293.0</v>
      </c>
      <c r="B63" s="5" t="s">
        <v>36</v>
      </c>
      <c r="C63" s="6" t="s">
        <v>37</v>
      </c>
      <c r="D63" s="5" t="s">
        <v>28</v>
      </c>
      <c r="E63" s="7">
        <v>45.1</v>
      </c>
      <c r="F63" s="25">
        <v>0.0</v>
      </c>
      <c r="G63" s="7">
        <v>0.0</v>
      </c>
      <c r="H63" s="24">
        <v>0.0</v>
      </c>
      <c r="I63" s="10">
        <f t="shared" si="3"/>
        <v>0</v>
      </c>
      <c r="J63" s="11">
        <f t="shared" si="4"/>
        <v>0</v>
      </c>
      <c r="K63" s="7">
        <f t="shared" ref="K63:L63" si="130">IFERROR(G63,0)</f>
        <v>0</v>
      </c>
      <c r="L63" s="7">
        <f t="shared" si="130"/>
        <v>0</v>
      </c>
      <c r="M63" s="10">
        <f t="shared" si="6"/>
        <v>0</v>
      </c>
      <c r="N63" s="11">
        <f t="shared" si="7"/>
        <v>0</v>
      </c>
      <c r="O63" s="10">
        <f t="shared" ref="O63:P63" si="131">IFERROR(K63,0)</f>
        <v>0</v>
      </c>
      <c r="P63" s="10">
        <f t="shared" si="131"/>
        <v>0</v>
      </c>
      <c r="Q63" s="10">
        <f t="shared" si="9"/>
        <v>0</v>
      </c>
      <c r="R63" s="11">
        <f t="shared" si="10"/>
        <v>0</v>
      </c>
      <c r="S63" s="22"/>
      <c r="T63" s="22"/>
      <c r="U63" s="20"/>
      <c r="V63" s="14"/>
      <c r="W63" s="14"/>
      <c r="X63" s="26">
        <f t="shared" si="83"/>
        <v>0</v>
      </c>
      <c r="Y63" s="14"/>
      <c r="Z63" s="14"/>
      <c r="AA63" s="14"/>
      <c r="AB63" s="14"/>
      <c r="AC63" s="14"/>
    </row>
    <row r="64">
      <c r="A64" s="4">
        <v>45293.0</v>
      </c>
      <c r="B64" s="5" t="s">
        <v>36</v>
      </c>
      <c r="C64" s="6" t="s">
        <v>37</v>
      </c>
      <c r="D64" s="5" t="s">
        <v>29</v>
      </c>
      <c r="E64" s="7">
        <f>E62-E63</f>
        <v>128.9</v>
      </c>
      <c r="F64" s="25">
        <v>0.623</v>
      </c>
      <c r="G64" s="7">
        <v>0.48358</v>
      </c>
      <c r="H64" s="24">
        <v>0.484</v>
      </c>
      <c r="I64" s="10">
        <f t="shared" si="3"/>
        <v>0.00042</v>
      </c>
      <c r="J64" s="11">
        <f t="shared" si="4"/>
        <v>100.0868522</v>
      </c>
      <c r="K64" s="7">
        <f t="shared" ref="K64:L64" si="132">IFERROR(G64,0)</f>
        <v>0.48358</v>
      </c>
      <c r="L64" s="7">
        <f t="shared" si="132"/>
        <v>0.484</v>
      </c>
      <c r="M64" s="10">
        <f t="shared" si="6"/>
        <v>0.00042</v>
      </c>
      <c r="N64" s="11">
        <f t="shared" si="7"/>
        <v>100.0868522</v>
      </c>
      <c r="O64" s="10">
        <f t="shared" ref="O64:P64" si="133">IFERROR(K64,0)</f>
        <v>0.48358</v>
      </c>
      <c r="P64" s="10">
        <f t="shared" si="133"/>
        <v>0.484</v>
      </c>
      <c r="Q64" s="10">
        <f t="shared" si="9"/>
        <v>0.00042</v>
      </c>
      <c r="R64" s="11">
        <f t="shared" si="10"/>
        <v>100.0868522</v>
      </c>
      <c r="S64" s="22"/>
      <c r="T64" s="22"/>
      <c r="U64" s="20"/>
      <c r="V64" s="14"/>
      <c r="W64" s="14"/>
      <c r="X64" s="26">
        <f t="shared" si="83"/>
        <v>0.561</v>
      </c>
      <c r="Y64" s="14"/>
      <c r="Z64" s="14"/>
      <c r="AA64" s="14"/>
      <c r="AB64" s="14"/>
      <c r="AC64" s="14"/>
    </row>
    <row r="65">
      <c r="A65" s="4">
        <v>45293.0</v>
      </c>
      <c r="B65" s="5" t="s">
        <v>36</v>
      </c>
      <c r="C65" s="6" t="s">
        <v>37</v>
      </c>
      <c r="D65" s="5" t="s">
        <v>30</v>
      </c>
      <c r="E65" s="7">
        <v>0.0</v>
      </c>
      <c r="F65" s="25">
        <v>0.0</v>
      </c>
      <c r="G65" s="7">
        <v>0.0</v>
      </c>
      <c r="H65" s="24">
        <v>0.0</v>
      </c>
      <c r="I65" s="10">
        <f t="shared" si="3"/>
        <v>0</v>
      </c>
      <c r="J65" s="11">
        <f t="shared" si="4"/>
        <v>0</v>
      </c>
      <c r="K65" s="7">
        <f t="shared" ref="K65:L65" si="134">IFERROR(G65,0)</f>
        <v>0</v>
      </c>
      <c r="L65" s="7">
        <f t="shared" si="134"/>
        <v>0</v>
      </c>
      <c r="M65" s="10">
        <f t="shared" si="6"/>
        <v>0</v>
      </c>
      <c r="N65" s="11">
        <f t="shared" si="7"/>
        <v>0</v>
      </c>
      <c r="O65" s="10">
        <f t="shared" ref="O65:P65" si="135">IFERROR(K65,0)</f>
        <v>0</v>
      </c>
      <c r="P65" s="10">
        <f t="shared" si="135"/>
        <v>0</v>
      </c>
      <c r="Q65" s="10">
        <f t="shared" si="9"/>
        <v>0</v>
      </c>
      <c r="R65" s="11">
        <f t="shared" si="10"/>
        <v>0</v>
      </c>
      <c r="S65" s="22"/>
      <c r="T65" s="22"/>
      <c r="U65" s="20"/>
      <c r="V65" s="14"/>
      <c r="W65" s="14"/>
      <c r="X65" s="26">
        <f t="shared" si="83"/>
        <v>0</v>
      </c>
      <c r="Y65" s="14"/>
      <c r="Z65" s="14"/>
      <c r="AA65" s="14"/>
      <c r="AB65" s="14"/>
      <c r="AC65" s="14"/>
    </row>
    <row r="66">
      <c r="A66" s="4">
        <v>45293.0</v>
      </c>
      <c r="B66" s="5" t="s">
        <v>38</v>
      </c>
      <c r="C66" s="6" t="s">
        <v>37</v>
      </c>
      <c r="D66" s="5" t="s">
        <v>27</v>
      </c>
      <c r="E66" s="7">
        <v>40.1</v>
      </c>
      <c r="F66" s="23">
        <v>0.015</v>
      </c>
      <c r="G66" s="7">
        <v>0.050967</v>
      </c>
      <c r="H66" s="24">
        <v>0.06</v>
      </c>
      <c r="I66" s="10">
        <f t="shared" si="3"/>
        <v>0.009033</v>
      </c>
      <c r="J66" s="11">
        <f t="shared" si="4"/>
        <v>117.7232327</v>
      </c>
      <c r="K66" s="7">
        <f t="shared" ref="K66:L66" si="136">IFERROR(G66,0)</f>
        <v>0.050967</v>
      </c>
      <c r="L66" s="7">
        <f t="shared" si="136"/>
        <v>0.06</v>
      </c>
      <c r="M66" s="10">
        <f t="shared" si="6"/>
        <v>0.009033</v>
      </c>
      <c r="N66" s="11">
        <f t="shared" si="7"/>
        <v>117.7232327</v>
      </c>
      <c r="O66" s="10">
        <f t="shared" ref="O66:P66" si="137">IFERROR(K66,0)</f>
        <v>0.050967</v>
      </c>
      <c r="P66" s="10">
        <f t="shared" si="137"/>
        <v>0.06</v>
      </c>
      <c r="Q66" s="10">
        <f t="shared" si="9"/>
        <v>0.009033</v>
      </c>
      <c r="R66" s="11">
        <f t="shared" si="10"/>
        <v>117.7232327</v>
      </c>
      <c r="S66" s="21">
        <v>1.92</v>
      </c>
      <c r="T66" s="13">
        <f>H66+S66-H67-U66-H68-H69</f>
        <v>1.979967742</v>
      </c>
      <c r="U66" s="13">
        <f>0.001/31</f>
        <v>0.00003225806452</v>
      </c>
      <c r="V66" s="14"/>
      <c r="W66" s="14"/>
      <c r="X66" s="26">
        <f t="shared" si="83"/>
        <v>0.06</v>
      </c>
      <c r="Y66" s="14"/>
      <c r="Z66" s="14"/>
      <c r="AA66" s="14"/>
      <c r="AB66" s="14"/>
      <c r="AC66" s="14"/>
    </row>
    <row r="67">
      <c r="A67" s="4">
        <v>45293.0</v>
      </c>
      <c r="B67" s="5" t="s">
        <v>38</v>
      </c>
      <c r="C67" s="6" t="s">
        <v>37</v>
      </c>
      <c r="D67" s="5" t="s">
        <v>28</v>
      </c>
      <c r="E67" s="7">
        <v>0.0</v>
      </c>
      <c r="F67" s="7">
        <v>0.0</v>
      </c>
      <c r="G67" s="7">
        <v>0.0</v>
      </c>
      <c r="H67" s="15">
        <v>0.0</v>
      </c>
      <c r="I67" s="10">
        <f t="shared" si="3"/>
        <v>0</v>
      </c>
      <c r="J67" s="11">
        <f t="shared" si="4"/>
        <v>0</v>
      </c>
      <c r="K67" s="7">
        <f t="shared" ref="K67:L67" si="138">IFERROR(G67,0)</f>
        <v>0</v>
      </c>
      <c r="L67" s="7">
        <f t="shared" si="138"/>
        <v>0</v>
      </c>
      <c r="M67" s="10">
        <f t="shared" si="6"/>
        <v>0</v>
      </c>
      <c r="N67" s="11">
        <f t="shared" si="7"/>
        <v>0</v>
      </c>
      <c r="O67" s="10">
        <f t="shared" ref="O67:P67" si="139">IFERROR(K67,0)</f>
        <v>0</v>
      </c>
      <c r="P67" s="10">
        <f t="shared" si="139"/>
        <v>0</v>
      </c>
      <c r="Q67" s="10">
        <f t="shared" si="9"/>
        <v>0</v>
      </c>
      <c r="R67" s="11">
        <f t="shared" si="10"/>
        <v>0</v>
      </c>
      <c r="S67" s="22"/>
      <c r="T67" s="22"/>
      <c r="U67" s="20"/>
      <c r="V67" s="14"/>
      <c r="W67" s="14"/>
      <c r="X67" s="26">
        <f t="shared" si="83"/>
        <v>0</v>
      </c>
      <c r="Y67" s="14"/>
      <c r="Z67" s="14"/>
      <c r="AA67" s="14"/>
      <c r="AB67" s="14"/>
      <c r="AC67" s="14"/>
    </row>
    <row r="68">
      <c r="A68" s="4">
        <v>45293.0</v>
      </c>
      <c r="B68" s="5" t="s">
        <v>38</v>
      </c>
      <c r="C68" s="6" t="s">
        <v>37</v>
      </c>
      <c r="D68" s="5" t="s">
        <v>29</v>
      </c>
      <c r="E68" s="7">
        <v>40.1</v>
      </c>
      <c r="F68" s="7">
        <v>0.183</v>
      </c>
      <c r="G68" s="7">
        <v>0.050903</v>
      </c>
      <c r="H68" s="15">
        <v>0.0</v>
      </c>
      <c r="I68" s="10">
        <f t="shared" si="3"/>
        <v>-0.050903</v>
      </c>
      <c r="J68" s="11">
        <f t="shared" si="4"/>
        <v>0</v>
      </c>
      <c r="K68" s="7">
        <f t="shared" ref="K68:L68" si="140">IFERROR(G68,0)</f>
        <v>0.050903</v>
      </c>
      <c r="L68" s="7">
        <f t="shared" si="140"/>
        <v>0</v>
      </c>
      <c r="M68" s="10">
        <f t="shared" si="6"/>
        <v>-0.050903</v>
      </c>
      <c r="N68" s="11">
        <f t="shared" si="7"/>
        <v>0</v>
      </c>
      <c r="O68" s="10">
        <f t="shared" ref="O68:P68" si="141">IFERROR(K68,0)</f>
        <v>0.050903</v>
      </c>
      <c r="P68" s="10">
        <f t="shared" si="141"/>
        <v>0</v>
      </c>
      <c r="Q68" s="10">
        <f t="shared" si="9"/>
        <v>-0.050903</v>
      </c>
      <c r="R68" s="11">
        <f t="shared" si="10"/>
        <v>0</v>
      </c>
      <c r="S68" s="22"/>
      <c r="T68" s="22"/>
      <c r="U68" s="20"/>
      <c r="V68" s="14"/>
      <c r="W68" s="14"/>
      <c r="X68" s="26">
        <f t="shared" si="83"/>
        <v>0</v>
      </c>
      <c r="Y68" s="14"/>
      <c r="Z68" s="14"/>
      <c r="AA68" s="14"/>
      <c r="AB68" s="14"/>
      <c r="AC68" s="14"/>
    </row>
    <row r="69">
      <c r="A69" s="4">
        <v>45293.0</v>
      </c>
      <c r="B69" s="5" t="s">
        <v>38</v>
      </c>
      <c r="C69" s="6" t="s">
        <v>37</v>
      </c>
      <c r="D69" s="5" t="s">
        <v>30</v>
      </c>
      <c r="E69" s="7">
        <v>0.0</v>
      </c>
      <c r="F69" s="7">
        <v>0.0</v>
      </c>
      <c r="G69" s="7">
        <v>0.0</v>
      </c>
      <c r="H69" s="15">
        <v>0.0</v>
      </c>
      <c r="I69" s="10">
        <f t="shared" si="3"/>
        <v>0</v>
      </c>
      <c r="J69" s="11">
        <f t="shared" si="4"/>
        <v>0</v>
      </c>
      <c r="K69" s="7">
        <f t="shared" ref="K69:L69" si="142">IFERROR(G69,0)</f>
        <v>0</v>
      </c>
      <c r="L69" s="7">
        <f t="shared" si="142"/>
        <v>0</v>
      </c>
      <c r="M69" s="10">
        <f t="shared" si="6"/>
        <v>0</v>
      </c>
      <c r="N69" s="11">
        <f t="shared" si="7"/>
        <v>0</v>
      </c>
      <c r="O69" s="10">
        <f t="shared" ref="O69:P69" si="143">IFERROR(K69,0)</f>
        <v>0</v>
      </c>
      <c r="P69" s="10">
        <f t="shared" si="143"/>
        <v>0</v>
      </c>
      <c r="Q69" s="10">
        <f t="shared" si="9"/>
        <v>0</v>
      </c>
      <c r="R69" s="11">
        <f t="shared" si="10"/>
        <v>0</v>
      </c>
      <c r="S69" s="22"/>
      <c r="T69" s="22"/>
      <c r="U69" s="20"/>
      <c r="V69" s="14"/>
      <c r="W69" s="14"/>
      <c r="X69" s="26">
        <f t="shared" si="83"/>
        <v>0</v>
      </c>
      <c r="Y69" s="14"/>
      <c r="Z69" s="14"/>
      <c r="AA69" s="14"/>
      <c r="AB69" s="14"/>
      <c r="AC69" s="14"/>
    </row>
    <row r="70">
      <c r="A70" s="4">
        <v>45293.0</v>
      </c>
      <c r="B70" s="5" t="s">
        <v>39</v>
      </c>
      <c r="C70" s="6" t="s">
        <v>37</v>
      </c>
      <c r="D70" s="5" t="s">
        <v>27</v>
      </c>
      <c r="E70" s="7">
        <v>9.6</v>
      </c>
      <c r="F70" s="7">
        <v>0.081</v>
      </c>
      <c r="G70" s="7">
        <v>0.0129</v>
      </c>
      <c r="H70" s="15">
        <v>0.044</v>
      </c>
      <c r="I70" s="10">
        <f t="shared" si="3"/>
        <v>0.0311</v>
      </c>
      <c r="J70" s="11">
        <f t="shared" si="4"/>
        <v>341.0852713</v>
      </c>
      <c r="K70" s="7">
        <f t="shared" ref="K70:L70" si="144">IFERROR(G70,0)</f>
        <v>0.0129</v>
      </c>
      <c r="L70" s="7">
        <f t="shared" si="144"/>
        <v>0.044</v>
      </c>
      <c r="M70" s="10">
        <f t="shared" si="6"/>
        <v>0.0311</v>
      </c>
      <c r="N70" s="11">
        <f t="shared" si="7"/>
        <v>341.0852713</v>
      </c>
      <c r="O70" s="10">
        <f t="shared" ref="O70:P70" si="145">IFERROR(K70,0)</f>
        <v>0.0129</v>
      </c>
      <c r="P70" s="10">
        <f t="shared" si="145"/>
        <v>0.044</v>
      </c>
      <c r="Q70" s="10">
        <f t="shared" si="9"/>
        <v>0.0311</v>
      </c>
      <c r="R70" s="11">
        <f t="shared" si="10"/>
        <v>341.0852713</v>
      </c>
      <c r="S70" s="21">
        <v>0.07</v>
      </c>
      <c r="T70" s="13">
        <f>H70+S70-H71-U70-H72-H73</f>
        <v>0.114</v>
      </c>
      <c r="U70" s="13">
        <v>0.0</v>
      </c>
      <c r="V70" s="14"/>
      <c r="W70" s="14"/>
      <c r="X70" s="26">
        <f t="shared" si="83"/>
        <v>0.022</v>
      </c>
      <c r="Y70" s="14"/>
      <c r="Z70" s="14"/>
      <c r="AA70" s="14"/>
      <c r="AB70" s="14"/>
      <c r="AC70" s="14"/>
    </row>
    <row r="71">
      <c r="A71" s="4">
        <v>45293.0</v>
      </c>
      <c r="B71" s="5" t="s">
        <v>39</v>
      </c>
      <c r="C71" s="6" t="s">
        <v>37</v>
      </c>
      <c r="D71" s="5" t="s">
        <v>28</v>
      </c>
      <c r="E71" s="7">
        <v>0.0</v>
      </c>
      <c r="F71" s="7">
        <v>0.0</v>
      </c>
      <c r="G71" s="7">
        <v>0.0</v>
      </c>
      <c r="H71" s="15">
        <v>0.0</v>
      </c>
      <c r="I71" s="10">
        <f t="shared" si="3"/>
        <v>0</v>
      </c>
      <c r="J71" s="11">
        <f t="shared" si="4"/>
        <v>0</v>
      </c>
      <c r="K71" s="7">
        <f t="shared" ref="K71:L71" si="146">IFERROR(G71,0)</f>
        <v>0</v>
      </c>
      <c r="L71" s="7">
        <f t="shared" si="146"/>
        <v>0</v>
      </c>
      <c r="M71" s="10">
        <f t="shared" si="6"/>
        <v>0</v>
      </c>
      <c r="N71" s="11">
        <f t="shared" si="7"/>
        <v>0</v>
      </c>
      <c r="O71" s="10">
        <f t="shared" ref="O71:P71" si="147">IFERROR(K71,0)</f>
        <v>0</v>
      </c>
      <c r="P71" s="10">
        <f t="shared" si="147"/>
        <v>0</v>
      </c>
      <c r="Q71" s="10">
        <f t="shared" si="9"/>
        <v>0</v>
      </c>
      <c r="R71" s="11">
        <f t="shared" si="10"/>
        <v>0</v>
      </c>
      <c r="S71" s="22"/>
      <c r="T71" s="22"/>
      <c r="U71" s="20"/>
      <c r="V71" s="14"/>
      <c r="W71" s="14"/>
      <c r="X71" s="26">
        <f t="shared" si="83"/>
        <v>0</v>
      </c>
      <c r="Y71" s="14"/>
      <c r="Z71" s="14"/>
      <c r="AA71" s="14"/>
      <c r="AB71" s="14"/>
      <c r="AC71" s="14"/>
    </row>
    <row r="72">
      <c r="A72" s="4">
        <v>45293.0</v>
      </c>
      <c r="B72" s="5" t="s">
        <v>39</v>
      </c>
      <c r="C72" s="6" t="s">
        <v>37</v>
      </c>
      <c r="D72" s="5" t="s">
        <v>29</v>
      </c>
      <c r="E72" s="7">
        <v>9.3</v>
      </c>
      <c r="F72" s="7">
        <v>0.058</v>
      </c>
      <c r="G72" s="7">
        <v>0.03216</v>
      </c>
      <c r="H72" s="15">
        <v>0.0</v>
      </c>
      <c r="I72" s="10">
        <f t="shared" si="3"/>
        <v>-0.03216</v>
      </c>
      <c r="J72" s="11">
        <f t="shared" si="4"/>
        <v>0</v>
      </c>
      <c r="K72" s="7">
        <f t="shared" ref="K72:L72" si="148">IFERROR(G72,0)</f>
        <v>0.03216</v>
      </c>
      <c r="L72" s="7">
        <f t="shared" si="148"/>
        <v>0</v>
      </c>
      <c r="M72" s="10">
        <f t="shared" si="6"/>
        <v>-0.03216</v>
      </c>
      <c r="N72" s="11">
        <f t="shared" si="7"/>
        <v>0</v>
      </c>
      <c r="O72" s="10">
        <f t="shared" ref="O72:P72" si="149">IFERROR(K72,0)</f>
        <v>0.03216</v>
      </c>
      <c r="P72" s="10">
        <f t="shared" si="149"/>
        <v>0</v>
      </c>
      <c r="Q72" s="10">
        <f t="shared" si="9"/>
        <v>-0.03216</v>
      </c>
      <c r="R72" s="11">
        <f t="shared" si="10"/>
        <v>0</v>
      </c>
      <c r="S72" s="22"/>
      <c r="T72" s="22"/>
      <c r="U72" s="20"/>
      <c r="V72" s="14"/>
      <c r="W72" s="14"/>
      <c r="X72" s="26">
        <f t="shared" si="83"/>
        <v>0</v>
      </c>
      <c r="Y72" s="14"/>
      <c r="Z72" s="14"/>
      <c r="AA72" s="14"/>
      <c r="AB72" s="14"/>
      <c r="AC72" s="14"/>
    </row>
    <row r="73">
      <c r="A73" s="4">
        <v>45293.0</v>
      </c>
      <c r="B73" s="5" t="s">
        <v>39</v>
      </c>
      <c r="C73" s="6" t="s">
        <v>37</v>
      </c>
      <c r="D73" s="5" t="s">
        <v>30</v>
      </c>
      <c r="E73" s="7">
        <v>0.0</v>
      </c>
      <c r="F73" s="7">
        <v>0.0</v>
      </c>
      <c r="G73" s="7">
        <v>0.0</v>
      </c>
      <c r="H73" s="15">
        <v>0.0</v>
      </c>
      <c r="I73" s="10">
        <f t="shared" si="3"/>
        <v>0</v>
      </c>
      <c r="J73" s="11">
        <f t="shared" si="4"/>
        <v>0</v>
      </c>
      <c r="K73" s="7">
        <f t="shared" ref="K73:L73" si="150">IFERROR(G73,0)</f>
        <v>0</v>
      </c>
      <c r="L73" s="7">
        <f t="shared" si="150"/>
        <v>0</v>
      </c>
      <c r="M73" s="10">
        <f t="shared" si="6"/>
        <v>0</v>
      </c>
      <c r="N73" s="11">
        <f t="shared" si="7"/>
        <v>0</v>
      </c>
      <c r="O73" s="10">
        <f t="shared" ref="O73:P73" si="151">IFERROR(K73,0)</f>
        <v>0</v>
      </c>
      <c r="P73" s="10">
        <f t="shared" si="151"/>
        <v>0</v>
      </c>
      <c r="Q73" s="10">
        <f t="shared" si="9"/>
        <v>0</v>
      </c>
      <c r="R73" s="11">
        <f t="shared" si="10"/>
        <v>0</v>
      </c>
      <c r="S73" s="22"/>
      <c r="T73" s="22"/>
      <c r="U73" s="20"/>
      <c r="V73" s="14"/>
      <c r="W73" s="14"/>
      <c r="X73" s="26">
        <f t="shared" si="83"/>
        <v>0</v>
      </c>
      <c r="Y73" s="14"/>
      <c r="Z73" s="14"/>
      <c r="AA73" s="14"/>
      <c r="AB73" s="14"/>
      <c r="AC73" s="14"/>
    </row>
    <row r="74">
      <c r="A74" s="4">
        <v>45294.0</v>
      </c>
      <c r="B74" s="5" t="s">
        <v>25</v>
      </c>
      <c r="C74" s="6" t="s">
        <v>26</v>
      </c>
      <c r="D74" s="5" t="s">
        <v>27</v>
      </c>
      <c r="E74" s="7">
        <v>140.3</v>
      </c>
      <c r="F74" s="8">
        <v>0.676</v>
      </c>
      <c r="G74" s="7">
        <v>0.45161</v>
      </c>
      <c r="H74" s="9">
        <v>0.351</v>
      </c>
      <c r="I74" s="10">
        <f t="shared" si="3"/>
        <v>-0.10061</v>
      </c>
      <c r="J74" s="11">
        <f t="shared" si="4"/>
        <v>77.72192821</v>
      </c>
      <c r="K74" s="7">
        <f t="shared" ref="K74:L74" si="152">IFERROR(G74,0)</f>
        <v>0.45161</v>
      </c>
      <c r="L74" s="7">
        <f t="shared" si="152"/>
        <v>0.351</v>
      </c>
      <c r="M74" s="10">
        <f t="shared" si="6"/>
        <v>-0.10061</v>
      </c>
      <c r="N74" s="11">
        <f t="shared" si="7"/>
        <v>77.72192821</v>
      </c>
      <c r="O74" s="10">
        <f t="shared" ref="O74:P74" si="153">IFERROR(K74,0)</f>
        <v>0.45161</v>
      </c>
      <c r="P74" s="10">
        <f t="shared" si="153"/>
        <v>0.351</v>
      </c>
      <c r="Q74" s="10">
        <f t="shared" si="9"/>
        <v>-0.10061</v>
      </c>
      <c r="R74" s="11">
        <f t="shared" si="10"/>
        <v>77.72192821</v>
      </c>
      <c r="S74" s="12">
        <v>0.134</v>
      </c>
      <c r="T74" s="13">
        <f>H74+S74-H75-U74-H76-H77</f>
        <v>-0.3300967742</v>
      </c>
      <c r="U74" s="13">
        <f>0.003/31</f>
        <v>0.00009677419355</v>
      </c>
      <c r="V74" s="10">
        <f>IFERROR(O74/F74*100,0)</f>
        <v>66.80621302</v>
      </c>
      <c r="W74" s="10">
        <f>IFERROR(P74/F74*100,0)</f>
        <v>51.92307692</v>
      </c>
      <c r="X74" s="26">
        <f t="shared" si="83"/>
        <v>0.346</v>
      </c>
      <c r="Y74" s="14"/>
      <c r="Z74" s="14"/>
      <c r="AA74" s="14"/>
      <c r="AB74" s="14"/>
      <c r="AC74" s="14"/>
    </row>
    <row r="75">
      <c r="A75" s="4">
        <v>45294.0</v>
      </c>
      <c r="B75" s="5" t="s">
        <v>25</v>
      </c>
      <c r="C75" s="6" t="s">
        <v>26</v>
      </c>
      <c r="D75" s="5" t="s">
        <v>28</v>
      </c>
      <c r="E75" s="7">
        <v>165.12</v>
      </c>
      <c r="F75" s="27">
        <v>0.259</v>
      </c>
      <c r="G75" s="7">
        <v>0.45645</v>
      </c>
      <c r="H75" s="15">
        <v>0.815</v>
      </c>
      <c r="I75" s="10">
        <f t="shared" si="3"/>
        <v>0.35855</v>
      </c>
      <c r="J75" s="11">
        <f t="shared" si="4"/>
        <v>178.5518677</v>
      </c>
      <c r="K75" s="7">
        <f t="shared" ref="K75:L75" si="154">IFERROR(G75,0)</f>
        <v>0.45645</v>
      </c>
      <c r="L75" s="7">
        <f t="shared" si="154"/>
        <v>0.815</v>
      </c>
      <c r="M75" s="10">
        <f t="shared" si="6"/>
        <v>0.35855</v>
      </c>
      <c r="N75" s="11">
        <f t="shared" si="7"/>
        <v>178.5518677</v>
      </c>
      <c r="O75" s="10">
        <f t="shared" ref="O75:P75" si="155">IFERROR(K75,0)</f>
        <v>0.45645</v>
      </c>
      <c r="P75" s="10">
        <f t="shared" si="155"/>
        <v>0.815</v>
      </c>
      <c r="Q75" s="10">
        <f t="shared" si="9"/>
        <v>0.35855</v>
      </c>
      <c r="R75" s="11">
        <f t="shared" si="10"/>
        <v>178.5518677</v>
      </c>
      <c r="S75" s="14"/>
      <c r="T75" s="16"/>
      <c r="U75" s="16"/>
      <c r="V75" s="11"/>
      <c r="W75" s="14"/>
      <c r="X75" s="26">
        <f t="shared" si="83"/>
        <v>0.513</v>
      </c>
      <c r="Y75" s="14"/>
      <c r="Z75" s="14"/>
      <c r="AA75" s="14"/>
      <c r="AB75" s="14"/>
      <c r="AC75" s="14"/>
    </row>
    <row r="76">
      <c r="A76" s="4">
        <v>45294.0</v>
      </c>
      <c r="B76" s="5" t="s">
        <v>25</v>
      </c>
      <c r="C76" s="6" t="s">
        <v>26</v>
      </c>
      <c r="D76" s="5" t="s">
        <v>29</v>
      </c>
      <c r="E76" s="7">
        <v>0.0</v>
      </c>
      <c r="F76" s="27">
        <v>0.065</v>
      </c>
      <c r="G76" s="7">
        <v>0.0</v>
      </c>
      <c r="H76" s="15">
        <v>0.0</v>
      </c>
      <c r="I76" s="10">
        <f t="shared" si="3"/>
        <v>0</v>
      </c>
      <c r="J76" s="11">
        <f t="shared" si="4"/>
        <v>0</v>
      </c>
      <c r="K76" s="7">
        <f t="shared" ref="K76:L76" si="156">IFERROR(G76,0)</f>
        <v>0</v>
      </c>
      <c r="L76" s="7">
        <f t="shared" si="156"/>
        <v>0</v>
      </c>
      <c r="M76" s="10">
        <f t="shared" si="6"/>
        <v>0</v>
      </c>
      <c r="N76" s="11">
        <f t="shared" si="7"/>
        <v>0</v>
      </c>
      <c r="O76" s="10">
        <f t="shared" ref="O76:P76" si="157">IFERROR(K76,0)</f>
        <v>0</v>
      </c>
      <c r="P76" s="10">
        <f t="shared" si="157"/>
        <v>0</v>
      </c>
      <c r="Q76" s="10">
        <f t="shared" si="9"/>
        <v>0</v>
      </c>
      <c r="R76" s="11">
        <f t="shared" si="10"/>
        <v>0</v>
      </c>
      <c r="S76" s="14"/>
      <c r="T76" s="16"/>
      <c r="U76" s="16"/>
      <c r="V76" s="17"/>
      <c r="W76" s="14"/>
      <c r="X76" s="26">
        <f t="shared" si="83"/>
        <v>0</v>
      </c>
      <c r="Y76" s="14"/>
      <c r="Z76" s="14"/>
      <c r="AA76" s="14"/>
      <c r="AB76" s="14"/>
      <c r="AC76" s="14"/>
    </row>
    <row r="77">
      <c r="A77" s="4">
        <v>45294.0</v>
      </c>
      <c r="B77" s="5" t="s">
        <v>25</v>
      </c>
      <c r="C77" s="6" t="s">
        <v>26</v>
      </c>
      <c r="D77" s="5" t="s">
        <v>30</v>
      </c>
      <c r="E77" s="7">
        <v>0.0</v>
      </c>
      <c r="F77" s="27">
        <v>0.0</v>
      </c>
      <c r="G77" s="7">
        <v>0.0</v>
      </c>
      <c r="H77" s="15">
        <v>0.0</v>
      </c>
      <c r="I77" s="10">
        <f t="shared" si="3"/>
        <v>0</v>
      </c>
      <c r="J77" s="11">
        <f t="shared" si="4"/>
        <v>0</v>
      </c>
      <c r="K77" s="7">
        <f t="shared" ref="K77:L77" si="158">IFERROR(G77,0)</f>
        <v>0</v>
      </c>
      <c r="L77" s="7">
        <f t="shared" si="158"/>
        <v>0</v>
      </c>
      <c r="M77" s="10">
        <f t="shared" si="6"/>
        <v>0</v>
      </c>
      <c r="N77" s="11">
        <f t="shared" si="7"/>
        <v>0</v>
      </c>
      <c r="O77" s="10">
        <f t="shared" ref="O77:P77" si="159">IFERROR(K77,0)</f>
        <v>0</v>
      </c>
      <c r="P77" s="10">
        <f t="shared" si="159"/>
        <v>0</v>
      </c>
      <c r="Q77" s="10">
        <f t="shared" si="9"/>
        <v>0</v>
      </c>
      <c r="R77" s="11">
        <f t="shared" si="10"/>
        <v>0</v>
      </c>
      <c r="S77" s="14"/>
      <c r="T77" s="16"/>
      <c r="U77" s="16"/>
      <c r="V77" s="17"/>
      <c r="W77" s="14"/>
      <c r="X77" s="26">
        <f t="shared" si="83"/>
        <v>0</v>
      </c>
      <c r="Y77" s="14"/>
      <c r="Z77" s="14"/>
      <c r="AA77" s="14"/>
      <c r="AB77" s="14"/>
      <c r="AC77" s="14"/>
    </row>
    <row r="78">
      <c r="A78" s="4">
        <v>45294.0</v>
      </c>
      <c r="B78" s="5" t="s">
        <v>31</v>
      </c>
      <c r="C78" s="6" t="s">
        <v>26</v>
      </c>
      <c r="D78" s="5" t="s">
        <v>27</v>
      </c>
      <c r="E78" s="7">
        <v>180.7</v>
      </c>
      <c r="F78" s="27">
        <v>0.828</v>
      </c>
      <c r="G78" s="7">
        <v>0.66129</v>
      </c>
      <c r="H78" s="15">
        <v>0.773</v>
      </c>
      <c r="I78" s="10">
        <f t="shared" si="3"/>
        <v>0.11171</v>
      </c>
      <c r="J78" s="11">
        <f t="shared" si="4"/>
        <v>116.8927399</v>
      </c>
      <c r="K78" s="7">
        <f t="shared" ref="K78:L78" si="160">IFERROR(G78,0)</f>
        <v>0.66129</v>
      </c>
      <c r="L78" s="7">
        <f t="shared" si="160"/>
        <v>0.773</v>
      </c>
      <c r="M78" s="10">
        <f t="shared" si="6"/>
        <v>0.11171</v>
      </c>
      <c r="N78" s="11">
        <f t="shared" si="7"/>
        <v>116.8927399</v>
      </c>
      <c r="O78" s="10">
        <f t="shared" ref="O78:P78" si="161">IFERROR(K78,0)</f>
        <v>0.66129</v>
      </c>
      <c r="P78" s="10">
        <f t="shared" si="161"/>
        <v>0.773</v>
      </c>
      <c r="Q78" s="10">
        <f t="shared" si="9"/>
        <v>0.11171</v>
      </c>
      <c r="R78" s="11">
        <f t="shared" si="10"/>
        <v>116.8927399</v>
      </c>
      <c r="S78" s="12">
        <v>1.751</v>
      </c>
      <c r="T78" s="13">
        <f>H78+S78-H79-U78-H80-H81</f>
        <v>1.911870968</v>
      </c>
      <c r="U78" s="13">
        <f>0.004/31</f>
        <v>0.0001290322581</v>
      </c>
      <c r="V78" s="11"/>
      <c r="W78" s="14"/>
      <c r="X78" s="26">
        <f t="shared" si="83"/>
        <v>0.783</v>
      </c>
      <c r="Y78" s="14"/>
      <c r="Z78" s="14"/>
      <c r="AA78" s="14"/>
      <c r="AB78" s="14"/>
      <c r="AC78" s="14"/>
    </row>
    <row r="79">
      <c r="A79" s="4">
        <v>45294.0</v>
      </c>
      <c r="B79" s="5" t="s">
        <v>31</v>
      </c>
      <c r="C79" s="6" t="s">
        <v>26</v>
      </c>
      <c r="D79" s="5" t="s">
        <v>28</v>
      </c>
      <c r="E79" s="7">
        <v>180.1</v>
      </c>
      <c r="F79" s="27">
        <v>0.821</v>
      </c>
      <c r="G79" s="7">
        <v>0.7145</v>
      </c>
      <c r="H79" s="15">
        <v>0.546</v>
      </c>
      <c r="I79" s="10">
        <f t="shared" si="3"/>
        <v>-0.1685</v>
      </c>
      <c r="J79" s="11">
        <f t="shared" si="4"/>
        <v>76.41707488</v>
      </c>
      <c r="K79" s="7">
        <f t="shared" ref="K79:L79" si="162">IFERROR(G79,0)</f>
        <v>0.7145</v>
      </c>
      <c r="L79" s="7">
        <f t="shared" si="162"/>
        <v>0.546</v>
      </c>
      <c r="M79" s="10">
        <f t="shared" si="6"/>
        <v>-0.1685</v>
      </c>
      <c r="N79" s="11">
        <f t="shared" si="7"/>
        <v>76.41707488</v>
      </c>
      <c r="O79" s="10">
        <f t="shared" ref="O79:P79" si="163">IFERROR(K79,0)</f>
        <v>0.7145</v>
      </c>
      <c r="P79" s="10">
        <f t="shared" si="163"/>
        <v>0.546</v>
      </c>
      <c r="Q79" s="10">
        <f t="shared" si="9"/>
        <v>-0.1685</v>
      </c>
      <c r="R79" s="11">
        <f t="shared" si="10"/>
        <v>76.41707488</v>
      </c>
      <c r="S79" s="18"/>
      <c r="T79" s="19"/>
      <c r="U79" s="20"/>
      <c r="V79" s="11"/>
      <c r="W79" s="14"/>
      <c r="X79" s="26">
        <f t="shared" si="83"/>
        <v>0.848</v>
      </c>
      <c r="Y79" s="14"/>
      <c r="Z79" s="14"/>
      <c r="AA79" s="14"/>
      <c r="AB79" s="14"/>
      <c r="AC79" s="14"/>
    </row>
    <row r="80">
      <c r="A80" s="4">
        <v>45294.0</v>
      </c>
      <c r="B80" s="5" t="s">
        <v>31</v>
      </c>
      <c r="C80" s="6" t="s">
        <v>26</v>
      </c>
      <c r="D80" s="5" t="s">
        <v>29</v>
      </c>
      <c r="E80" s="7">
        <v>0.0</v>
      </c>
      <c r="F80" s="27">
        <v>0.095</v>
      </c>
      <c r="G80" s="7">
        <v>0.0</v>
      </c>
      <c r="H80" s="15">
        <v>0.066</v>
      </c>
      <c r="I80" s="10">
        <f t="shared" si="3"/>
        <v>0.066</v>
      </c>
      <c r="J80" s="11">
        <f t="shared" si="4"/>
        <v>0</v>
      </c>
      <c r="K80" s="7">
        <f t="shared" ref="K80:L80" si="164">IFERROR(G80,0)</f>
        <v>0</v>
      </c>
      <c r="L80" s="7">
        <f t="shared" si="164"/>
        <v>0.066</v>
      </c>
      <c r="M80" s="10">
        <f t="shared" si="6"/>
        <v>0.066</v>
      </c>
      <c r="N80" s="11">
        <f t="shared" si="7"/>
        <v>0</v>
      </c>
      <c r="O80" s="10">
        <f t="shared" ref="O80:P80" si="165">IFERROR(K80,0)</f>
        <v>0</v>
      </c>
      <c r="P80" s="10">
        <f t="shared" si="165"/>
        <v>0.066</v>
      </c>
      <c r="Q80" s="10">
        <f t="shared" si="9"/>
        <v>0.066</v>
      </c>
      <c r="R80" s="11">
        <f t="shared" si="10"/>
        <v>0</v>
      </c>
      <c r="S80" s="18"/>
      <c r="T80" s="19"/>
      <c r="U80" s="20"/>
      <c r="V80" s="17"/>
      <c r="W80" s="14"/>
      <c r="X80" s="26">
        <f t="shared" si="83"/>
        <v>0</v>
      </c>
      <c r="Y80" s="14"/>
      <c r="Z80" s="14"/>
      <c r="AA80" s="14"/>
      <c r="AB80" s="14"/>
      <c r="AC80" s="14"/>
    </row>
    <row r="81">
      <c r="A81" s="4">
        <v>45294.0</v>
      </c>
      <c r="B81" s="5" t="s">
        <v>31</v>
      </c>
      <c r="C81" s="6" t="s">
        <v>26</v>
      </c>
      <c r="D81" s="5" t="s">
        <v>30</v>
      </c>
      <c r="E81" s="7">
        <v>0.0</v>
      </c>
      <c r="F81" s="27">
        <v>0.0</v>
      </c>
      <c r="G81" s="7">
        <v>0.0</v>
      </c>
      <c r="H81" s="15">
        <v>0.0</v>
      </c>
      <c r="I81" s="10">
        <f t="shared" si="3"/>
        <v>0</v>
      </c>
      <c r="J81" s="11">
        <f t="shared" si="4"/>
        <v>0</v>
      </c>
      <c r="K81" s="7">
        <f t="shared" ref="K81:L81" si="166">IFERROR(G81,0)</f>
        <v>0</v>
      </c>
      <c r="L81" s="7">
        <f t="shared" si="166"/>
        <v>0</v>
      </c>
      <c r="M81" s="10">
        <f t="shared" si="6"/>
        <v>0</v>
      </c>
      <c r="N81" s="11">
        <f t="shared" si="7"/>
        <v>0</v>
      </c>
      <c r="O81" s="10">
        <f t="shared" ref="O81:P81" si="167">IFERROR(K81,0)</f>
        <v>0</v>
      </c>
      <c r="P81" s="10">
        <f t="shared" si="167"/>
        <v>0</v>
      </c>
      <c r="Q81" s="10">
        <f t="shared" si="9"/>
        <v>0</v>
      </c>
      <c r="R81" s="11">
        <f t="shared" si="10"/>
        <v>0</v>
      </c>
      <c r="S81" s="18"/>
      <c r="T81" s="19"/>
      <c r="U81" s="20"/>
      <c r="V81" s="17"/>
      <c r="W81" s="14"/>
      <c r="X81" s="26">
        <f t="shared" si="83"/>
        <v>0</v>
      </c>
      <c r="Y81" s="14"/>
      <c r="Z81" s="14"/>
      <c r="AA81" s="14"/>
      <c r="AB81" s="14"/>
      <c r="AC81" s="14"/>
    </row>
    <row r="82">
      <c r="A82" s="4">
        <v>45294.0</v>
      </c>
      <c r="B82" s="5" t="s">
        <v>32</v>
      </c>
      <c r="C82" s="6" t="s">
        <v>26</v>
      </c>
      <c r="D82" s="5" t="s">
        <v>27</v>
      </c>
      <c r="E82" s="7">
        <v>78.6</v>
      </c>
      <c r="F82" s="27">
        <v>0.187</v>
      </c>
      <c r="G82" s="7">
        <v>0.2096774</v>
      </c>
      <c r="H82" s="15">
        <v>0.248</v>
      </c>
      <c r="I82" s="10">
        <f t="shared" si="3"/>
        <v>0.0383226</v>
      </c>
      <c r="J82" s="11">
        <f t="shared" si="4"/>
        <v>118.276934</v>
      </c>
      <c r="K82" s="7">
        <f t="shared" ref="K82:L82" si="168">IFERROR(G82,0)</f>
        <v>0.2096774</v>
      </c>
      <c r="L82" s="7">
        <f t="shared" si="168"/>
        <v>0.248</v>
      </c>
      <c r="M82" s="10">
        <f t="shared" si="6"/>
        <v>0.0383226</v>
      </c>
      <c r="N82" s="11">
        <f t="shared" si="7"/>
        <v>118.276934</v>
      </c>
      <c r="O82" s="10">
        <f t="shared" ref="O82:P82" si="169">IFERROR(K82,0)</f>
        <v>0.2096774</v>
      </c>
      <c r="P82" s="10">
        <f t="shared" si="169"/>
        <v>0.248</v>
      </c>
      <c r="Q82" s="10">
        <f t="shared" si="9"/>
        <v>0.0383226</v>
      </c>
      <c r="R82" s="11">
        <f t="shared" si="10"/>
        <v>118.276934</v>
      </c>
      <c r="S82" s="12">
        <v>0.285</v>
      </c>
      <c r="T82" s="13">
        <f>H82+S82-H83-U82-H84-H85</f>
        <v>0.1908780645</v>
      </c>
      <c r="U82" s="13">
        <f>0.00378/31</f>
        <v>0.0001219354839</v>
      </c>
      <c r="V82" s="14"/>
      <c r="W82" s="14"/>
      <c r="X82" s="26">
        <f t="shared" si="83"/>
        <v>0.246</v>
      </c>
      <c r="Y82" s="14"/>
      <c r="Z82" s="14"/>
      <c r="AA82" s="14"/>
      <c r="AB82" s="14"/>
      <c r="AC82" s="14"/>
    </row>
    <row r="83">
      <c r="A83" s="4">
        <v>45294.0</v>
      </c>
      <c r="B83" s="5" t="s">
        <v>32</v>
      </c>
      <c r="C83" s="6" t="s">
        <v>26</v>
      </c>
      <c r="D83" s="5" t="s">
        <v>28</v>
      </c>
      <c r="E83" s="7">
        <v>78.7</v>
      </c>
      <c r="F83" s="27">
        <v>0.252</v>
      </c>
      <c r="G83" s="7">
        <v>0.203225</v>
      </c>
      <c r="H83" s="15">
        <v>0.342</v>
      </c>
      <c r="I83" s="10">
        <f t="shared" si="3"/>
        <v>0.138775</v>
      </c>
      <c r="J83" s="11">
        <f t="shared" si="4"/>
        <v>168.2863821</v>
      </c>
      <c r="K83" s="7">
        <f t="shared" ref="K83:L83" si="170">IFERROR(G83,0)</f>
        <v>0.203225</v>
      </c>
      <c r="L83" s="7">
        <f t="shared" si="170"/>
        <v>0.342</v>
      </c>
      <c r="M83" s="10">
        <f t="shared" si="6"/>
        <v>0.138775</v>
      </c>
      <c r="N83" s="11">
        <f t="shared" si="7"/>
        <v>168.2863821</v>
      </c>
      <c r="O83" s="10">
        <f t="shared" ref="O83:P83" si="171">IFERROR(K83,0)</f>
        <v>0.203225</v>
      </c>
      <c r="P83" s="10">
        <f t="shared" si="171"/>
        <v>0.342</v>
      </c>
      <c r="Q83" s="10">
        <f t="shared" si="9"/>
        <v>0.138775</v>
      </c>
      <c r="R83" s="11">
        <f t="shared" si="10"/>
        <v>168.2863821</v>
      </c>
      <c r="S83" s="18"/>
      <c r="T83" s="19"/>
      <c r="U83" s="20"/>
      <c r="V83" s="14"/>
      <c r="W83" s="14"/>
      <c r="X83" s="26">
        <f t="shared" si="83"/>
        <v>0.351</v>
      </c>
      <c r="Y83" s="14"/>
      <c r="Z83" s="14"/>
      <c r="AA83" s="14"/>
      <c r="AB83" s="14"/>
      <c r="AC83" s="14"/>
    </row>
    <row r="84">
      <c r="A84" s="4">
        <v>45294.0</v>
      </c>
      <c r="B84" s="5" t="s">
        <v>32</v>
      </c>
      <c r="C84" s="6" t="s">
        <v>26</v>
      </c>
      <c r="D84" s="5" t="s">
        <v>29</v>
      </c>
      <c r="E84" s="7">
        <v>0.0</v>
      </c>
      <c r="F84" s="27">
        <v>0.0</v>
      </c>
      <c r="G84" s="7">
        <v>0.0</v>
      </c>
      <c r="H84" s="15">
        <v>0.0</v>
      </c>
      <c r="I84" s="10">
        <f t="shared" si="3"/>
        <v>0</v>
      </c>
      <c r="J84" s="11">
        <f t="shared" si="4"/>
        <v>0</v>
      </c>
      <c r="K84" s="7">
        <f t="shared" ref="K84:L84" si="172">IFERROR(G84,0)</f>
        <v>0</v>
      </c>
      <c r="L84" s="7">
        <f t="shared" si="172"/>
        <v>0</v>
      </c>
      <c r="M84" s="10">
        <f t="shared" si="6"/>
        <v>0</v>
      </c>
      <c r="N84" s="11">
        <f t="shared" si="7"/>
        <v>0</v>
      </c>
      <c r="O84" s="10">
        <f t="shared" ref="O84:P84" si="173">IFERROR(K84,0)</f>
        <v>0</v>
      </c>
      <c r="P84" s="10">
        <f t="shared" si="173"/>
        <v>0</v>
      </c>
      <c r="Q84" s="10">
        <f t="shared" si="9"/>
        <v>0</v>
      </c>
      <c r="R84" s="11">
        <f t="shared" si="10"/>
        <v>0</v>
      </c>
      <c r="S84" s="18"/>
      <c r="T84" s="19"/>
      <c r="U84" s="20"/>
      <c r="V84" s="14"/>
      <c r="W84" s="14"/>
      <c r="X84" s="26">
        <f t="shared" si="83"/>
        <v>0</v>
      </c>
      <c r="Y84" s="14"/>
      <c r="Z84" s="14"/>
      <c r="AA84" s="14"/>
      <c r="AB84" s="14"/>
      <c r="AC84" s="14"/>
    </row>
    <row r="85">
      <c r="A85" s="4">
        <v>45294.0</v>
      </c>
      <c r="B85" s="5" t="s">
        <v>32</v>
      </c>
      <c r="C85" s="6" t="s">
        <v>26</v>
      </c>
      <c r="D85" s="5" t="s">
        <v>30</v>
      </c>
      <c r="E85" s="7">
        <v>0.0</v>
      </c>
      <c r="F85" s="27">
        <v>0.0</v>
      </c>
      <c r="G85" s="7">
        <v>0.0</v>
      </c>
      <c r="H85" s="15">
        <v>0.0</v>
      </c>
      <c r="I85" s="10">
        <f t="shared" si="3"/>
        <v>0</v>
      </c>
      <c r="J85" s="11">
        <f t="shared" si="4"/>
        <v>0</v>
      </c>
      <c r="K85" s="7">
        <f t="shared" ref="K85:L85" si="174">IFERROR(G85,0)</f>
        <v>0</v>
      </c>
      <c r="L85" s="7">
        <f t="shared" si="174"/>
        <v>0</v>
      </c>
      <c r="M85" s="10">
        <f t="shared" si="6"/>
        <v>0</v>
      </c>
      <c r="N85" s="11">
        <f t="shared" si="7"/>
        <v>0</v>
      </c>
      <c r="O85" s="10">
        <f t="shared" ref="O85:P85" si="175">IFERROR(K85,0)</f>
        <v>0</v>
      </c>
      <c r="P85" s="10">
        <f t="shared" si="175"/>
        <v>0</v>
      </c>
      <c r="Q85" s="10">
        <f t="shared" si="9"/>
        <v>0</v>
      </c>
      <c r="R85" s="11">
        <f t="shared" si="10"/>
        <v>0</v>
      </c>
      <c r="S85" s="18"/>
      <c r="T85" s="19"/>
      <c r="U85" s="20"/>
      <c r="V85" s="14"/>
      <c r="W85" s="14"/>
      <c r="X85" s="26">
        <f t="shared" si="83"/>
        <v>0</v>
      </c>
      <c r="Y85" s="14"/>
      <c r="Z85" s="14"/>
      <c r="AA85" s="14"/>
      <c r="AB85" s="14"/>
      <c r="AC85" s="14"/>
    </row>
    <row r="86">
      <c r="A86" s="4">
        <v>45294.0</v>
      </c>
      <c r="B86" s="5" t="s">
        <v>33</v>
      </c>
      <c r="C86" s="6" t="s">
        <v>26</v>
      </c>
      <c r="D86" s="5" t="s">
        <v>27</v>
      </c>
      <c r="E86" s="7">
        <v>110.0</v>
      </c>
      <c r="F86" s="27">
        <v>0.34</v>
      </c>
      <c r="G86" s="7">
        <v>0.3193548</v>
      </c>
      <c r="H86" s="15">
        <v>0.36</v>
      </c>
      <c r="I86" s="10">
        <f t="shared" si="3"/>
        <v>0.0406452</v>
      </c>
      <c r="J86" s="11">
        <f t="shared" si="4"/>
        <v>112.7272864</v>
      </c>
      <c r="K86" s="7">
        <f t="shared" ref="K86:L86" si="176">IFERROR(G86,0)</f>
        <v>0.3193548</v>
      </c>
      <c r="L86" s="7">
        <f t="shared" si="176"/>
        <v>0.36</v>
      </c>
      <c r="M86" s="10">
        <f t="shared" si="6"/>
        <v>0.0406452</v>
      </c>
      <c r="N86" s="11">
        <f t="shared" si="7"/>
        <v>112.7272864</v>
      </c>
      <c r="O86" s="10">
        <f t="shared" ref="O86:P86" si="177">IFERROR(K86,0)</f>
        <v>0.3193548</v>
      </c>
      <c r="P86" s="10">
        <f t="shared" si="177"/>
        <v>0.36</v>
      </c>
      <c r="Q86" s="10">
        <f t="shared" si="9"/>
        <v>0.0406452</v>
      </c>
      <c r="R86" s="11">
        <f t="shared" si="10"/>
        <v>112.7272864</v>
      </c>
      <c r="S86" s="12">
        <v>1.226</v>
      </c>
      <c r="T86" s="13">
        <f>H86+S86-H87-U86-H88-H89</f>
        <v>1.266860968</v>
      </c>
      <c r="U86" s="13">
        <f>0.00431/31</f>
        <v>0.0001390322581</v>
      </c>
      <c r="V86" s="14"/>
      <c r="W86" s="14"/>
      <c r="X86" s="26">
        <f t="shared" si="83"/>
        <v>0.355</v>
      </c>
      <c r="Y86" s="14"/>
      <c r="Z86" s="14"/>
      <c r="AA86" s="14"/>
      <c r="AB86" s="14"/>
      <c r="AC86" s="14"/>
    </row>
    <row r="87">
      <c r="A87" s="4">
        <v>45294.0</v>
      </c>
      <c r="B87" s="5" t="s">
        <v>33</v>
      </c>
      <c r="C87" s="6" t="s">
        <v>26</v>
      </c>
      <c r="D87" s="5" t="s">
        <v>28</v>
      </c>
      <c r="E87" s="7">
        <v>108.2</v>
      </c>
      <c r="F87" s="27">
        <v>0.314</v>
      </c>
      <c r="G87" s="7">
        <v>0.32258</v>
      </c>
      <c r="H87" s="15">
        <v>0.319</v>
      </c>
      <c r="I87" s="10">
        <f t="shared" si="3"/>
        <v>-0.00358</v>
      </c>
      <c r="J87" s="11">
        <f t="shared" si="4"/>
        <v>98.89019778</v>
      </c>
      <c r="K87" s="7">
        <f t="shared" ref="K87:L87" si="178">IFERROR(G87,0)</f>
        <v>0.32258</v>
      </c>
      <c r="L87" s="7">
        <f t="shared" si="178"/>
        <v>0.319</v>
      </c>
      <c r="M87" s="10">
        <f t="shared" si="6"/>
        <v>-0.00358</v>
      </c>
      <c r="N87" s="11">
        <f t="shared" si="7"/>
        <v>98.89019778</v>
      </c>
      <c r="O87" s="10">
        <f t="shared" ref="O87:P87" si="179">IFERROR(K87,0)</f>
        <v>0.32258</v>
      </c>
      <c r="P87" s="10">
        <f t="shared" si="179"/>
        <v>0.319</v>
      </c>
      <c r="Q87" s="10">
        <f t="shared" si="9"/>
        <v>-0.00358</v>
      </c>
      <c r="R87" s="11">
        <f t="shared" si="10"/>
        <v>98.89019778</v>
      </c>
      <c r="S87" s="18"/>
      <c r="T87" s="19"/>
      <c r="U87" s="20"/>
      <c r="V87" s="14"/>
      <c r="W87" s="14"/>
      <c r="X87" s="26">
        <f t="shared" si="83"/>
        <v>0.552</v>
      </c>
      <c r="Y87" s="14"/>
      <c r="Z87" s="14"/>
      <c r="AA87" s="14"/>
      <c r="AB87" s="14"/>
      <c r="AC87" s="14"/>
    </row>
    <row r="88">
      <c r="A88" s="4">
        <v>45294.0</v>
      </c>
      <c r="B88" s="5" t="s">
        <v>33</v>
      </c>
      <c r="C88" s="6" t="s">
        <v>26</v>
      </c>
      <c r="D88" s="5" t="s">
        <v>29</v>
      </c>
      <c r="E88" s="7">
        <v>1.0</v>
      </c>
      <c r="F88" s="27">
        <v>0.0</v>
      </c>
      <c r="G88" s="7">
        <v>0.0032258</v>
      </c>
      <c r="H88" s="15">
        <v>0.0</v>
      </c>
      <c r="I88" s="10">
        <f t="shared" si="3"/>
        <v>-0.0032258</v>
      </c>
      <c r="J88" s="11">
        <f t="shared" si="4"/>
        <v>0</v>
      </c>
      <c r="K88" s="7">
        <f t="shared" ref="K88:L88" si="180">IFERROR(G88,0)</f>
        <v>0.0032258</v>
      </c>
      <c r="L88" s="7">
        <f t="shared" si="180"/>
        <v>0</v>
      </c>
      <c r="M88" s="10">
        <f t="shared" si="6"/>
        <v>-0.0032258</v>
      </c>
      <c r="N88" s="11">
        <f t="shared" si="7"/>
        <v>0</v>
      </c>
      <c r="O88" s="10">
        <f t="shared" ref="O88:P88" si="181">IFERROR(K88,0)</f>
        <v>0.0032258</v>
      </c>
      <c r="P88" s="10">
        <f t="shared" si="181"/>
        <v>0</v>
      </c>
      <c r="Q88" s="10">
        <f t="shared" si="9"/>
        <v>-0.0032258</v>
      </c>
      <c r="R88" s="11">
        <f t="shared" si="10"/>
        <v>0</v>
      </c>
      <c r="S88" s="18"/>
      <c r="T88" s="19"/>
      <c r="U88" s="20"/>
      <c r="V88" s="14"/>
      <c r="W88" s="14"/>
      <c r="X88" s="26">
        <f t="shared" si="83"/>
        <v>0</v>
      </c>
      <c r="Y88" s="14"/>
      <c r="Z88" s="14"/>
      <c r="AA88" s="14"/>
      <c r="AB88" s="14"/>
      <c r="AC88" s="14"/>
    </row>
    <row r="89">
      <c r="A89" s="4">
        <v>45294.0</v>
      </c>
      <c r="B89" s="5" t="s">
        <v>33</v>
      </c>
      <c r="C89" s="6" t="s">
        <v>26</v>
      </c>
      <c r="D89" s="5" t="s">
        <v>30</v>
      </c>
      <c r="E89" s="7">
        <v>0.0</v>
      </c>
      <c r="F89" s="27">
        <v>0.0</v>
      </c>
      <c r="G89" s="7">
        <v>0.0</v>
      </c>
      <c r="H89" s="15">
        <v>0.0</v>
      </c>
      <c r="I89" s="10">
        <f t="shared" si="3"/>
        <v>0</v>
      </c>
      <c r="J89" s="11">
        <f t="shared" si="4"/>
        <v>0</v>
      </c>
      <c r="K89" s="7">
        <f t="shared" ref="K89:L89" si="182">IFERROR(G89,0)</f>
        <v>0</v>
      </c>
      <c r="L89" s="7">
        <f t="shared" si="182"/>
        <v>0</v>
      </c>
      <c r="M89" s="10">
        <f t="shared" si="6"/>
        <v>0</v>
      </c>
      <c r="N89" s="11">
        <f t="shared" si="7"/>
        <v>0</v>
      </c>
      <c r="O89" s="10">
        <f t="shared" ref="O89:P89" si="183">IFERROR(K89,0)</f>
        <v>0</v>
      </c>
      <c r="P89" s="10">
        <f t="shared" si="183"/>
        <v>0</v>
      </c>
      <c r="Q89" s="10">
        <f t="shared" si="9"/>
        <v>0</v>
      </c>
      <c r="R89" s="11">
        <f t="shared" si="10"/>
        <v>0</v>
      </c>
      <c r="S89" s="18"/>
      <c r="T89" s="19"/>
      <c r="U89" s="20"/>
      <c r="V89" s="14"/>
      <c r="W89" s="14"/>
      <c r="X89" s="26">
        <f t="shared" si="83"/>
        <v>0</v>
      </c>
      <c r="Y89" s="14"/>
      <c r="Z89" s="14"/>
      <c r="AA89" s="14"/>
      <c r="AB89" s="14"/>
      <c r="AC89" s="14"/>
    </row>
    <row r="90">
      <c r="A90" s="4">
        <v>45294.0</v>
      </c>
      <c r="B90" s="5" t="s">
        <v>34</v>
      </c>
      <c r="C90" s="6" t="s">
        <v>26</v>
      </c>
      <c r="D90" s="5" t="s">
        <v>27</v>
      </c>
      <c r="E90" s="7">
        <v>14.3</v>
      </c>
      <c r="F90" s="27">
        <v>0.045</v>
      </c>
      <c r="G90" s="7">
        <v>0.041935</v>
      </c>
      <c r="H90" s="15">
        <v>0.05</v>
      </c>
      <c r="I90" s="10">
        <f t="shared" si="3"/>
        <v>0.008065</v>
      </c>
      <c r="J90" s="11">
        <f t="shared" si="4"/>
        <v>119.232145</v>
      </c>
      <c r="K90" s="7">
        <f t="shared" ref="K90:L90" si="184">IFERROR(G90,0)</f>
        <v>0.041935</v>
      </c>
      <c r="L90" s="7">
        <f t="shared" si="184"/>
        <v>0.05</v>
      </c>
      <c r="M90" s="10">
        <f t="shared" si="6"/>
        <v>0.008065</v>
      </c>
      <c r="N90" s="11">
        <f t="shared" si="7"/>
        <v>119.232145</v>
      </c>
      <c r="O90" s="10">
        <f t="shared" ref="O90:P90" si="185">IFERROR(K90,0)</f>
        <v>0.041935</v>
      </c>
      <c r="P90" s="10">
        <f t="shared" si="185"/>
        <v>0.05</v>
      </c>
      <c r="Q90" s="10">
        <f t="shared" si="9"/>
        <v>0.008065</v>
      </c>
      <c r="R90" s="11">
        <f t="shared" si="10"/>
        <v>119.232145</v>
      </c>
      <c r="S90" s="12">
        <v>0.073</v>
      </c>
      <c r="T90" s="13">
        <f>H90+S90-H91-U90-H92-H93</f>
        <v>0.123</v>
      </c>
      <c r="U90" s="13">
        <v>0.0</v>
      </c>
      <c r="V90" s="14"/>
      <c r="W90" s="14"/>
      <c r="X90" s="26">
        <f t="shared" si="83"/>
        <v>0.05</v>
      </c>
      <c r="Y90" s="14"/>
      <c r="Z90" s="14"/>
      <c r="AA90" s="14"/>
      <c r="AB90" s="14"/>
      <c r="AC90" s="14"/>
    </row>
    <row r="91">
      <c r="A91" s="4">
        <v>45294.0</v>
      </c>
      <c r="B91" s="5" t="s">
        <v>34</v>
      </c>
      <c r="C91" s="6" t="s">
        <v>26</v>
      </c>
      <c r="D91" s="5" t="s">
        <v>28</v>
      </c>
      <c r="E91" s="7">
        <v>14.3</v>
      </c>
      <c r="F91" s="27">
        <v>0.065</v>
      </c>
      <c r="G91" s="7">
        <v>0.0387096</v>
      </c>
      <c r="H91" s="15">
        <v>0.0</v>
      </c>
      <c r="I91" s="10">
        <f t="shared" si="3"/>
        <v>-0.0387096</v>
      </c>
      <c r="J91" s="11">
        <f t="shared" si="4"/>
        <v>0</v>
      </c>
      <c r="K91" s="7">
        <f t="shared" ref="K91:L91" si="186">IFERROR(G91,0)</f>
        <v>0.0387096</v>
      </c>
      <c r="L91" s="7">
        <f t="shared" si="186"/>
        <v>0</v>
      </c>
      <c r="M91" s="10">
        <f t="shared" si="6"/>
        <v>-0.0387096</v>
      </c>
      <c r="N91" s="11">
        <f t="shared" si="7"/>
        <v>0</v>
      </c>
      <c r="O91" s="10">
        <f t="shared" ref="O91:P91" si="187">IFERROR(K91,0)</f>
        <v>0.0387096</v>
      </c>
      <c r="P91" s="10">
        <f t="shared" si="187"/>
        <v>0</v>
      </c>
      <c r="Q91" s="10">
        <f t="shared" si="9"/>
        <v>-0.0387096</v>
      </c>
      <c r="R91" s="11">
        <f t="shared" si="10"/>
        <v>0</v>
      </c>
      <c r="S91" s="18"/>
      <c r="T91" s="19"/>
      <c r="U91" s="20"/>
      <c r="V91" s="14"/>
      <c r="W91" s="14"/>
      <c r="X91" s="26">
        <f t="shared" si="83"/>
        <v>0</v>
      </c>
      <c r="Y91" s="14"/>
      <c r="Z91" s="14"/>
      <c r="AA91" s="14"/>
      <c r="AB91" s="14"/>
      <c r="AC91" s="14"/>
    </row>
    <row r="92">
      <c r="A92" s="4">
        <v>45294.0</v>
      </c>
      <c r="B92" s="5" t="s">
        <v>34</v>
      </c>
      <c r="C92" s="6" t="s">
        <v>26</v>
      </c>
      <c r="D92" s="5" t="s">
        <v>29</v>
      </c>
      <c r="E92" s="7">
        <v>0.0</v>
      </c>
      <c r="F92" s="27">
        <v>0.0</v>
      </c>
      <c r="G92" s="7">
        <v>0.0</v>
      </c>
      <c r="H92" s="15">
        <v>0.0</v>
      </c>
      <c r="I92" s="10">
        <f t="shared" si="3"/>
        <v>0</v>
      </c>
      <c r="J92" s="11">
        <f t="shared" si="4"/>
        <v>0</v>
      </c>
      <c r="K92" s="7">
        <f t="shared" ref="K92:L92" si="188">IFERROR(G92,0)</f>
        <v>0</v>
      </c>
      <c r="L92" s="7">
        <f t="shared" si="188"/>
        <v>0</v>
      </c>
      <c r="M92" s="10">
        <f t="shared" si="6"/>
        <v>0</v>
      </c>
      <c r="N92" s="11">
        <f t="shared" si="7"/>
        <v>0</v>
      </c>
      <c r="O92" s="10">
        <f t="shared" ref="O92:P92" si="189">IFERROR(K92,0)</f>
        <v>0</v>
      </c>
      <c r="P92" s="10">
        <f t="shared" si="189"/>
        <v>0</v>
      </c>
      <c r="Q92" s="10">
        <f t="shared" si="9"/>
        <v>0</v>
      </c>
      <c r="R92" s="11">
        <f t="shared" si="10"/>
        <v>0</v>
      </c>
      <c r="S92" s="18"/>
      <c r="T92" s="19"/>
      <c r="U92" s="20"/>
      <c r="V92" s="14"/>
      <c r="W92" s="14"/>
      <c r="X92" s="26">
        <f t="shared" si="83"/>
        <v>0</v>
      </c>
      <c r="Y92" s="14"/>
      <c r="Z92" s="14"/>
      <c r="AA92" s="14"/>
      <c r="AB92" s="14"/>
      <c r="AC92" s="14"/>
    </row>
    <row r="93">
      <c r="A93" s="4">
        <v>45294.0</v>
      </c>
      <c r="B93" s="5" t="s">
        <v>34</v>
      </c>
      <c r="C93" s="6" t="s">
        <v>26</v>
      </c>
      <c r="D93" s="5" t="s">
        <v>30</v>
      </c>
      <c r="E93" s="7">
        <v>0.0</v>
      </c>
      <c r="F93" s="27">
        <v>0.0</v>
      </c>
      <c r="G93" s="7">
        <v>0.0</v>
      </c>
      <c r="H93" s="15">
        <v>0.0</v>
      </c>
      <c r="I93" s="10">
        <f t="shared" si="3"/>
        <v>0</v>
      </c>
      <c r="J93" s="11">
        <f t="shared" si="4"/>
        <v>0</v>
      </c>
      <c r="K93" s="7">
        <f t="shared" ref="K93:L93" si="190">IFERROR(G93,0)</f>
        <v>0</v>
      </c>
      <c r="L93" s="7">
        <f t="shared" si="190"/>
        <v>0</v>
      </c>
      <c r="M93" s="10">
        <f t="shared" si="6"/>
        <v>0</v>
      </c>
      <c r="N93" s="11">
        <f t="shared" si="7"/>
        <v>0</v>
      </c>
      <c r="O93" s="10">
        <f t="shared" ref="O93:P93" si="191">IFERROR(K93,0)</f>
        <v>0</v>
      </c>
      <c r="P93" s="10">
        <f t="shared" si="191"/>
        <v>0</v>
      </c>
      <c r="Q93" s="10">
        <f t="shared" si="9"/>
        <v>0</v>
      </c>
      <c r="R93" s="11">
        <f t="shared" si="10"/>
        <v>0</v>
      </c>
      <c r="S93" s="18"/>
      <c r="T93" s="19"/>
      <c r="U93" s="20"/>
      <c r="V93" s="14"/>
      <c r="W93" s="14"/>
      <c r="X93" s="26">
        <f t="shared" si="83"/>
        <v>0</v>
      </c>
      <c r="Y93" s="14"/>
      <c r="Z93" s="14"/>
      <c r="AA93" s="14"/>
      <c r="AB93" s="14"/>
      <c r="AC93" s="14"/>
    </row>
    <row r="94">
      <c r="A94" s="4">
        <v>45294.0</v>
      </c>
      <c r="B94" s="5" t="s">
        <v>35</v>
      </c>
      <c r="C94" s="6" t="s">
        <v>26</v>
      </c>
      <c r="D94" s="5" t="s">
        <v>27</v>
      </c>
      <c r="E94" s="7">
        <v>16.6</v>
      </c>
      <c r="F94" s="27">
        <v>0.0</v>
      </c>
      <c r="G94" s="7">
        <v>0.0258</v>
      </c>
      <c r="H94" s="15">
        <v>0.0</v>
      </c>
      <c r="I94" s="10">
        <f t="shared" si="3"/>
        <v>-0.0258</v>
      </c>
      <c r="J94" s="11">
        <f t="shared" si="4"/>
        <v>0</v>
      </c>
      <c r="K94" s="7">
        <f t="shared" ref="K94:L94" si="192">IFERROR(G94,0)</f>
        <v>0.0258</v>
      </c>
      <c r="L94" s="7">
        <f t="shared" si="192"/>
        <v>0</v>
      </c>
      <c r="M94" s="10">
        <f t="shared" si="6"/>
        <v>-0.0258</v>
      </c>
      <c r="N94" s="11">
        <f t="shared" si="7"/>
        <v>0</v>
      </c>
      <c r="O94" s="10">
        <f t="shared" ref="O94:P94" si="193">IFERROR(K94,0)</f>
        <v>0.0258</v>
      </c>
      <c r="P94" s="10">
        <f t="shared" si="193"/>
        <v>0</v>
      </c>
      <c r="Q94" s="10">
        <f t="shared" si="9"/>
        <v>-0.0258</v>
      </c>
      <c r="R94" s="11">
        <f t="shared" si="10"/>
        <v>0</v>
      </c>
      <c r="S94" s="21">
        <v>0.009</v>
      </c>
      <c r="T94" s="13">
        <f>H94+S94-H95-U94-H96-H97</f>
        <v>0.009</v>
      </c>
      <c r="U94" s="13">
        <v>0.0</v>
      </c>
      <c r="V94" s="14"/>
      <c r="W94" s="14"/>
      <c r="X94" s="26">
        <f t="shared" si="83"/>
        <v>0</v>
      </c>
      <c r="Y94" s="14"/>
      <c r="Z94" s="14"/>
      <c r="AA94" s="14"/>
      <c r="AB94" s="14"/>
      <c r="AC94" s="14"/>
    </row>
    <row r="95">
      <c r="A95" s="4">
        <v>45294.0</v>
      </c>
      <c r="B95" s="5" t="s">
        <v>35</v>
      </c>
      <c r="C95" s="6" t="s">
        <v>26</v>
      </c>
      <c r="D95" s="5" t="s">
        <v>28</v>
      </c>
      <c r="E95" s="7">
        <v>0.0</v>
      </c>
      <c r="F95" s="27">
        <v>0.0</v>
      </c>
      <c r="G95" s="7">
        <v>0.0</v>
      </c>
      <c r="H95" s="15">
        <v>0.0</v>
      </c>
      <c r="I95" s="10">
        <f t="shared" si="3"/>
        <v>0</v>
      </c>
      <c r="J95" s="11">
        <f t="shared" si="4"/>
        <v>0</v>
      </c>
      <c r="K95" s="7">
        <f t="shared" ref="K95:L95" si="194">IFERROR(G95,0)</f>
        <v>0</v>
      </c>
      <c r="L95" s="7">
        <f t="shared" si="194"/>
        <v>0</v>
      </c>
      <c r="M95" s="10">
        <f t="shared" si="6"/>
        <v>0</v>
      </c>
      <c r="N95" s="11">
        <f t="shared" si="7"/>
        <v>0</v>
      </c>
      <c r="O95" s="10">
        <f t="shared" ref="O95:P95" si="195">IFERROR(K95,0)</f>
        <v>0</v>
      </c>
      <c r="P95" s="10">
        <f t="shared" si="195"/>
        <v>0</v>
      </c>
      <c r="Q95" s="10">
        <f t="shared" si="9"/>
        <v>0</v>
      </c>
      <c r="R95" s="11">
        <f t="shared" si="10"/>
        <v>0</v>
      </c>
      <c r="S95" s="22"/>
      <c r="T95" s="22"/>
      <c r="U95" s="20"/>
      <c r="V95" s="14"/>
      <c r="W95" s="14"/>
      <c r="X95" s="26">
        <f t="shared" si="83"/>
        <v>0</v>
      </c>
      <c r="Y95" s="14"/>
      <c r="Z95" s="14"/>
      <c r="AA95" s="14"/>
      <c r="AB95" s="14"/>
      <c r="AC95" s="14"/>
    </row>
    <row r="96">
      <c r="A96" s="4">
        <v>45294.0</v>
      </c>
      <c r="B96" s="5" t="s">
        <v>35</v>
      </c>
      <c r="C96" s="6" t="s">
        <v>26</v>
      </c>
      <c r="D96" s="5" t="s">
        <v>29</v>
      </c>
      <c r="E96" s="7">
        <v>16.6</v>
      </c>
      <c r="F96" s="27">
        <v>0.0</v>
      </c>
      <c r="G96" s="7">
        <v>0.0258</v>
      </c>
      <c r="H96" s="15">
        <v>0.0</v>
      </c>
      <c r="I96" s="10">
        <f t="shared" si="3"/>
        <v>-0.0258</v>
      </c>
      <c r="J96" s="11">
        <f t="shared" si="4"/>
        <v>0</v>
      </c>
      <c r="K96" s="7">
        <f t="shared" ref="K96:L96" si="196">IFERROR(G96,0)</f>
        <v>0.0258</v>
      </c>
      <c r="L96" s="7">
        <f t="shared" si="196"/>
        <v>0</v>
      </c>
      <c r="M96" s="10">
        <f t="shared" si="6"/>
        <v>-0.0258</v>
      </c>
      <c r="N96" s="11">
        <f t="shared" si="7"/>
        <v>0</v>
      </c>
      <c r="O96" s="10">
        <f t="shared" ref="O96:P96" si="197">IFERROR(K96,0)</f>
        <v>0.0258</v>
      </c>
      <c r="P96" s="10">
        <f t="shared" si="197"/>
        <v>0</v>
      </c>
      <c r="Q96" s="10">
        <f t="shared" si="9"/>
        <v>-0.0258</v>
      </c>
      <c r="R96" s="11">
        <f t="shared" si="10"/>
        <v>0</v>
      </c>
      <c r="S96" s="22"/>
      <c r="T96" s="22"/>
      <c r="U96" s="20"/>
      <c r="V96" s="14"/>
      <c r="W96" s="14"/>
      <c r="X96" s="26">
        <f t="shared" si="83"/>
        <v>0</v>
      </c>
      <c r="Y96" s="14"/>
      <c r="Z96" s="14"/>
      <c r="AA96" s="14"/>
      <c r="AB96" s="14"/>
      <c r="AC96" s="14"/>
    </row>
    <row r="97">
      <c r="A97" s="4">
        <v>45294.0</v>
      </c>
      <c r="B97" s="5" t="s">
        <v>35</v>
      </c>
      <c r="C97" s="6" t="s">
        <v>26</v>
      </c>
      <c r="D97" s="5" t="s">
        <v>30</v>
      </c>
      <c r="E97" s="7">
        <v>0.0</v>
      </c>
      <c r="F97" s="27">
        <v>0.0</v>
      </c>
      <c r="G97" s="7">
        <v>0.0</v>
      </c>
      <c r="H97" s="15">
        <v>0.0</v>
      </c>
      <c r="I97" s="10">
        <f t="shared" si="3"/>
        <v>0</v>
      </c>
      <c r="J97" s="11">
        <f t="shared" si="4"/>
        <v>0</v>
      </c>
      <c r="K97" s="7">
        <f t="shared" ref="K97:L97" si="198">IFERROR(G97,0)</f>
        <v>0</v>
      </c>
      <c r="L97" s="7">
        <f t="shared" si="198"/>
        <v>0</v>
      </c>
      <c r="M97" s="10">
        <f t="shared" si="6"/>
        <v>0</v>
      </c>
      <c r="N97" s="11">
        <f t="shared" si="7"/>
        <v>0</v>
      </c>
      <c r="O97" s="10">
        <f t="shared" ref="O97:P97" si="199">IFERROR(K97,0)</f>
        <v>0</v>
      </c>
      <c r="P97" s="10">
        <f t="shared" si="199"/>
        <v>0</v>
      </c>
      <c r="Q97" s="10">
        <f t="shared" si="9"/>
        <v>0</v>
      </c>
      <c r="R97" s="11">
        <f t="shared" si="10"/>
        <v>0</v>
      </c>
      <c r="S97" s="22"/>
      <c r="T97" s="22"/>
      <c r="U97" s="20"/>
      <c r="V97" s="14"/>
      <c r="W97" s="14"/>
      <c r="X97" s="26">
        <f t="shared" si="83"/>
        <v>0</v>
      </c>
      <c r="Y97" s="14"/>
      <c r="Z97" s="14"/>
      <c r="AA97" s="14"/>
      <c r="AB97" s="14"/>
      <c r="AC97" s="14"/>
    </row>
    <row r="98">
      <c r="A98" s="4">
        <v>45294.0</v>
      </c>
      <c r="B98" s="5" t="s">
        <v>36</v>
      </c>
      <c r="C98" s="6" t="s">
        <v>37</v>
      </c>
      <c r="D98" s="5" t="s">
        <v>27</v>
      </c>
      <c r="E98" s="7">
        <v>174.0</v>
      </c>
      <c r="F98" s="23">
        <v>0.52</v>
      </c>
      <c r="G98" s="7">
        <v>0.487096</v>
      </c>
      <c r="H98" s="24">
        <v>0.51</v>
      </c>
      <c r="I98" s="10">
        <f t="shared" si="3"/>
        <v>0.022904</v>
      </c>
      <c r="J98" s="11">
        <f t="shared" si="4"/>
        <v>104.7021532</v>
      </c>
      <c r="K98" s="7">
        <f t="shared" ref="K98:L98" si="200">IFERROR(G98,0)</f>
        <v>0.487096</v>
      </c>
      <c r="L98" s="7">
        <f t="shared" si="200"/>
        <v>0.51</v>
      </c>
      <c r="M98" s="10">
        <f t="shared" si="6"/>
        <v>0.022904</v>
      </c>
      <c r="N98" s="11">
        <f t="shared" si="7"/>
        <v>104.7021532</v>
      </c>
      <c r="O98" s="10">
        <f t="shared" ref="O98:P98" si="201">IFERROR(K98,0)</f>
        <v>0.487096</v>
      </c>
      <c r="P98" s="10">
        <f t="shared" si="201"/>
        <v>0.51</v>
      </c>
      <c r="Q98" s="10">
        <f t="shared" si="9"/>
        <v>0.022904</v>
      </c>
      <c r="R98" s="11">
        <f t="shared" si="10"/>
        <v>104.7021532</v>
      </c>
      <c r="S98" s="21">
        <v>0.0</v>
      </c>
      <c r="T98" s="13">
        <f>H98+S98-H99-U98-H100-H101</f>
        <v>0.03174193548</v>
      </c>
      <c r="U98" s="13">
        <f>0.008/31</f>
        <v>0.0002580645161</v>
      </c>
      <c r="V98" s="14"/>
      <c r="W98" s="14"/>
      <c r="X98" s="26">
        <f t="shared" si="83"/>
        <v>0.51</v>
      </c>
      <c r="Y98" s="14"/>
      <c r="Z98" s="14"/>
      <c r="AA98" s="14"/>
      <c r="AB98" s="14"/>
      <c r="AC98" s="14"/>
    </row>
    <row r="99">
      <c r="A99" s="4">
        <v>45294.0</v>
      </c>
      <c r="B99" s="5" t="s">
        <v>36</v>
      </c>
      <c r="C99" s="6" t="s">
        <v>37</v>
      </c>
      <c r="D99" s="5" t="s">
        <v>28</v>
      </c>
      <c r="E99" s="7">
        <v>45.1</v>
      </c>
      <c r="F99" s="25">
        <v>0.0</v>
      </c>
      <c r="G99" s="7">
        <v>0.0</v>
      </c>
      <c r="H99" s="24">
        <v>0.0</v>
      </c>
      <c r="I99" s="10">
        <f t="shared" si="3"/>
        <v>0</v>
      </c>
      <c r="J99" s="11">
        <f t="shared" si="4"/>
        <v>0</v>
      </c>
      <c r="K99" s="7">
        <f t="shared" ref="K99:L99" si="202">IFERROR(G99,0)</f>
        <v>0</v>
      </c>
      <c r="L99" s="7">
        <f t="shared" si="202"/>
        <v>0</v>
      </c>
      <c r="M99" s="10">
        <f t="shared" si="6"/>
        <v>0</v>
      </c>
      <c r="N99" s="11">
        <f t="shared" si="7"/>
        <v>0</v>
      </c>
      <c r="O99" s="10">
        <f t="shared" ref="O99:P99" si="203">IFERROR(K99,0)</f>
        <v>0</v>
      </c>
      <c r="P99" s="10">
        <f t="shared" si="203"/>
        <v>0</v>
      </c>
      <c r="Q99" s="10">
        <f t="shared" si="9"/>
        <v>0</v>
      </c>
      <c r="R99" s="11">
        <f t="shared" si="10"/>
        <v>0</v>
      </c>
      <c r="S99" s="22"/>
      <c r="T99" s="22"/>
      <c r="U99" s="20"/>
      <c r="V99" s="14"/>
      <c r="W99" s="14"/>
      <c r="X99" s="26">
        <f t="shared" si="83"/>
        <v>0</v>
      </c>
      <c r="Y99" s="14"/>
      <c r="Z99" s="14"/>
      <c r="AA99" s="14"/>
      <c r="AB99" s="14"/>
      <c r="AC99" s="14"/>
    </row>
    <row r="100">
      <c r="A100" s="4">
        <v>45294.0</v>
      </c>
      <c r="B100" s="5" t="s">
        <v>36</v>
      </c>
      <c r="C100" s="6" t="s">
        <v>37</v>
      </c>
      <c r="D100" s="5" t="s">
        <v>29</v>
      </c>
      <c r="E100" s="7">
        <f>E98-E99</f>
        <v>128.9</v>
      </c>
      <c r="F100" s="25">
        <v>0.623</v>
      </c>
      <c r="G100" s="7">
        <v>0.48358</v>
      </c>
      <c r="H100" s="24">
        <v>0.478</v>
      </c>
      <c r="I100" s="10">
        <f t="shared" si="3"/>
        <v>-0.00558</v>
      </c>
      <c r="J100" s="11">
        <f t="shared" si="4"/>
        <v>98.84610613</v>
      </c>
      <c r="K100" s="7">
        <f t="shared" ref="K100:L100" si="204">IFERROR(G100,0)</f>
        <v>0.48358</v>
      </c>
      <c r="L100" s="7">
        <f t="shared" si="204"/>
        <v>0.478</v>
      </c>
      <c r="M100" s="10">
        <f t="shared" si="6"/>
        <v>-0.00558</v>
      </c>
      <c r="N100" s="11">
        <f t="shared" si="7"/>
        <v>98.84610613</v>
      </c>
      <c r="O100" s="10">
        <f t="shared" ref="O100:P100" si="205">IFERROR(K100,0)</f>
        <v>0.48358</v>
      </c>
      <c r="P100" s="10">
        <f t="shared" si="205"/>
        <v>0.478</v>
      </c>
      <c r="Q100" s="10">
        <f t="shared" si="9"/>
        <v>-0.00558</v>
      </c>
      <c r="R100" s="11">
        <f t="shared" si="10"/>
        <v>98.84610613</v>
      </c>
      <c r="S100" s="22"/>
      <c r="T100" s="22"/>
      <c r="U100" s="20"/>
      <c r="V100" s="14"/>
      <c r="W100" s="14"/>
      <c r="X100" s="26">
        <f t="shared" si="83"/>
        <v>0.484</v>
      </c>
      <c r="Y100" s="14"/>
      <c r="Z100" s="14"/>
      <c r="AA100" s="14"/>
      <c r="AB100" s="14"/>
      <c r="AC100" s="14"/>
    </row>
    <row r="101">
      <c r="A101" s="4">
        <v>45294.0</v>
      </c>
      <c r="B101" s="5" t="s">
        <v>36</v>
      </c>
      <c r="C101" s="6" t="s">
        <v>37</v>
      </c>
      <c r="D101" s="5" t="s">
        <v>30</v>
      </c>
      <c r="E101" s="7">
        <v>0.0</v>
      </c>
      <c r="F101" s="25">
        <v>0.0</v>
      </c>
      <c r="G101" s="7">
        <v>0.0</v>
      </c>
      <c r="H101" s="24">
        <v>0.0</v>
      </c>
      <c r="I101" s="10">
        <f t="shared" si="3"/>
        <v>0</v>
      </c>
      <c r="J101" s="11">
        <f t="shared" si="4"/>
        <v>0</v>
      </c>
      <c r="K101" s="7">
        <f t="shared" ref="K101:L101" si="206">IFERROR(G101,0)</f>
        <v>0</v>
      </c>
      <c r="L101" s="7">
        <f t="shared" si="206"/>
        <v>0</v>
      </c>
      <c r="M101" s="10">
        <f t="shared" si="6"/>
        <v>0</v>
      </c>
      <c r="N101" s="11">
        <f t="shared" si="7"/>
        <v>0</v>
      </c>
      <c r="O101" s="10">
        <f t="shared" ref="O101:P101" si="207">IFERROR(K101,0)</f>
        <v>0</v>
      </c>
      <c r="P101" s="10">
        <f t="shared" si="207"/>
        <v>0</v>
      </c>
      <c r="Q101" s="10">
        <f t="shared" si="9"/>
        <v>0</v>
      </c>
      <c r="R101" s="11">
        <f t="shared" si="10"/>
        <v>0</v>
      </c>
      <c r="S101" s="22"/>
      <c r="T101" s="22"/>
      <c r="U101" s="20"/>
      <c r="V101" s="14"/>
      <c r="W101" s="14"/>
      <c r="X101" s="26">
        <f t="shared" si="83"/>
        <v>0</v>
      </c>
      <c r="Y101" s="14"/>
      <c r="Z101" s="14"/>
      <c r="AA101" s="14"/>
      <c r="AB101" s="14"/>
      <c r="AC101" s="14"/>
    </row>
    <row r="102">
      <c r="A102" s="4">
        <v>45294.0</v>
      </c>
      <c r="B102" s="5" t="s">
        <v>38</v>
      </c>
      <c r="C102" s="6" t="s">
        <v>37</v>
      </c>
      <c r="D102" s="5" t="s">
        <v>27</v>
      </c>
      <c r="E102" s="7">
        <v>40.1</v>
      </c>
      <c r="F102" s="23">
        <v>0.015</v>
      </c>
      <c r="G102" s="7">
        <v>0.050967</v>
      </c>
      <c r="H102" s="24">
        <v>0.06</v>
      </c>
      <c r="I102" s="10">
        <f t="shared" si="3"/>
        <v>0.009033</v>
      </c>
      <c r="J102" s="11">
        <f t="shared" si="4"/>
        <v>117.7232327</v>
      </c>
      <c r="K102" s="7">
        <f t="shared" ref="K102:L102" si="208">IFERROR(G102,0)</f>
        <v>0.050967</v>
      </c>
      <c r="L102" s="7">
        <f t="shared" si="208"/>
        <v>0.06</v>
      </c>
      <c r="M102" s="10">
        <f t="shared" si="6"/>
        <v>0.009033</v>
      </c>
      <c r="N102" s="11">
        <f t="shared" si="7"/>
        <v>117.7232327</v>
      </c>
      <c r="O102" s="10">
        <f t="shared" ref="O102:P102" si="209">IFERROR(K102,0)</f>
        <v>0.050967</v>
      </c>
      <c r="P102" s="10">
        <f t="shared" si="209"/>
        <v>0.06</v>
      </c>
      <c r="Q102" s="10">
        <f t="shared" si="9"/>
        <v>0.009033</v>
      </c>
      <c r="R102" s="11">
        <f t="shared" si="10"/>
        <v>117.7232327</v>
      </c>
      <c r="S102" s="21">
        <v>1.92</v>
      </c>
      <c r="T102" s="13">
        <f>H102+S102-H103-U102-H104-H105</f>
        <v>1.955967742</v>
      </c>
      <c r="U102" s="13">
        <f>0.001/31</f>
        <v>0.00003225806452</v>
      </c>
      <c r="V102" s="14"/>
      <c r="W102" s="14"/>
      <c r="X102" s="26">
        <f t="shared" si="83"/>
        <v>0.06</v>
      </c>
      <c r="Y102" s="14"/>
      <c r="Z102" s="14"/>
      <c r="AA102" s="14"/>
      <c r="AB102" s="14"/>
      <c r="AC102" s="14"/>
    </row>
    <row r="103">
      <c r="A103" s="4">
        <v>45294.0</v>
      </c>
      <c r="B103" s="5" t="s">
        <v>38</v>
      </c>
      <c r="C103" s="6" t="s">
        <v>37</v>
      </c>
      <c r="D103" s="5" t="s">
        <v>28</v>
      </c>
      <c r="E103" s="7">
        <v>0.0</v>
      </c>
      <c r="F103" s="7">
        <v>0.0</v>
      </c>
      <c r="G103" s="7">
        <v>0.0</v>
      </c>
      <c r="H103" s="15">
        <v>0.0</v>
      </c>
      <c r="I103" s="10">
        <f t="shared" si="3"/>
        <v>0</v>
      </c>
      <c r="J103" s="11">
        <f t="shared" si="4"/>
        <v>0</v>
      </c>
      <c r="K103" s="7">
        <f t="shared" ref="K103:L103" si="210">IFERROR(G103,0)</f>
        <v>0</v>
      </c>
      <c r="L103" s="7">
        <f t="shared" si="210"/>
        <v>0</v>
      </c>
      <c r="M103" s="10">
        <f t="shared" si="6"/>
        <v>0</v>
      </c>
      <c r="N103" s="11">
        <f t="shared" si="7"/>
        <v>0</v>
      </c>
      <c r="O103" s="10">
        <f t="shared" ref="O103:P103" si="211">IFERROR(K103,0)</f>
        <v>0</v>
      </c>
      <c r="P103" s="10">
        <f t="shared" si="211"/>
        <v>0</v>
      </c>
      <c r="Q103" s="10">
        <f t="shared" si="9"/>
        <v>0</v>
      </c>
      <c r="R103" s="11">
        <f t="shared" si="10"/>
        <v>0</v>
      </c>
      <c r="S103" s="22"/>
      <c r="T103" s="22"/>
      <c r="U103" s="20"/>
      <c r="V103" s="14"/>
      <c r="W103" s="14"/>
      <c r="X103" s="26">
        <f t="shared" si="83"/>
        <v>0</v>
      </c>
      <c r="Y103" s="14"/>
      <c r="Z103" s="14"/>
      <c r="AA103" s="14"/>
      <c r="AB103" s="14"/>
      <c r="AC103" s="14"/>
    </row>
    <row r="104">
      <c r="A104" s="4">
        <v>45294.0</v>
      </c>
      <c r="B104" s="5" t="s">
        <v>38</v>
      </c>
      <c r="C104" s="6" t="s">
        <v>37</v>
      </c>
      <c r="D104" s="5" t="s">
        <v>29</v>
      </c>
      <c r="E104" s="7">
        <v>40.1</v>
      </c>
      <c r="F104" s="7">
        <v>0.183</v>
      </c>
      <c r="G104" s="7">
        <v>0.050903</v>
      </c>
      <c r="H104" s="15">
        <v>0.024</v>
      </c>
      <c r="I104" s="10">
        <f t="shared" si="3"/>
        <v>-0.026903</v>
      </c>
      <c r="J104" s="11">
        <f t="shared" si="4"/>
        <v>47.14849812</v>
      </c>
      <c r="K104" s="7">
        <f t="shared" ref="K104:L104" si="212">IFERROR(G104,0)</f>
        <v>0.050903</v>
      </c>
      <c r="L104" s="7">
        <f t="shared" si="212"/>
        <v>0.024</v>
      </c>
      <c r="M104" s="10">
        <f t="shared" si="6"/>
        <v>-0.026903</v>
      </c>
      <c r="N104" s="11">
        <f t="shared" si="7"/>
        <v>47.14849812</v>
      </c>
      <c r="O104" s="10">
        <f t="shared" ref="O104:P104" si="213">IFERROR(K104,0)</f>
        <v>0.050903</v>
      </c>
      <c r="P104" s="10">
        <f t="shared" si="213"/>
        <v>0.024</v>
      </c>
      <c r="Q104" s="10">
        <f t="shared" si="9"/>
        <v>-0.026903</v>
      </c>
      <c r="R104" s="11">
        <f t="shared" si="10"/>
        <v>47.14849812</v>
      </c>
      <c r="S104" s="22"/>
      <c r="T104" s="22"/>
      <c r="U104" s="20"/>
      <c r="V104" s="14"/>
      <c r="W104" s="14"/>
      <c r="X104" s="26">
        <f t="shared" si="83"/>
        <v>0</v>
      </c>
      <c r="Y104" s="14"/>
      <c r="Z104" s="14"/>
      <c r="AA104" s="14"/>
      <c r="AB104" s="14"/>
      <c r="AC104" s="14"/>
    </row>
    <row r="105">
      <c r="A105" s="4">
        <v>45294.0</v>
      </c>
      <c r="B105" s="5" t="s">
        <v>38</v>
      </c>
      <c r="C105" s="6" t="s">
        <v>37</v>
      </c>
      <c r="D105" s="5" t="s">
        <v>30</v>
      </c>
      <c r="E105" s="7">
        <v>0.0</v>
      </c>
      <c r="F105" s="7">
        <v>0.0</v>
      </c>
      <c r="G105" s="7">
        <v>0.0</v>
      </c>
      <c r="H105" s="15">
        <v>0.0</v>
      </c>
      <c r="I105" s="10">
        <f t="shared" si="3"/>
        <v>0</v>
      </c>
      <c r="J105" s="11">
        <f t="shared" si="4"/>
        <v>0</v>
      </c>
      <c r="K105" s="7">
        <f t="shared" ref="K105:L105" si="214">IFERROR(G105,0)</f>
        <v>0</v>
      </c>
      <c r="L105" s="7">
        <f t="shared" si="214"/>
        <v>0</v>
      </c>
      <c r="M105" s="10">
        <f t="shared" si="6"/>
        <v>0</v>
      </c>
      <c r="N105" s="11">
        <f t="shared" si="7"/>
        <v>0</v>
      </c>
      <c r="O105" s="10">
        <f t="shared" ref="O105:P105" si="215">IFERROR(K105,0)</f>
        <v>0</v>
      </c>
      <c r="P105" s="10">
        <f t="shared" si="215"/>
        <v>0</v>
      </c>
      <c r="Q105" s="10">
        <f t="shared" si="9"/>
        <v>0</v>
      </c>
      <c r="R105" s="11">
        <f t="shared" si="10"/>
        <v>0</v>
      </c>
      <c r="S105" s="22"/>
      <c r="T105" s="22"/>
      <c r="U105" s="20"/>
      <c r="V105" s="14"/>
      <c r="W105" s="14"/>
      <c r="X105" s="26">
        <f t="shared" si="83"/>
        <v>0</v>
      </c>
      <c r="Y105" s="14"/>
      <c r="Z105" s="14"/>
      <c r="AA105" s="14"/>
      <c r="AB105" s="14"/>
      <c r="AC105" s="14"/>
    </row>
    <row r="106">
      <c r="A106" s="4">
        <v>45294.0</v>
      </c>
      <c r="B106" s="5" t="s">
        <v>39</v>
      </c>
      <c r="C106" s="6" t="s">
        <v>37</v>
      </c>
      <c r="D106" s="5" t="s">
        <v>27</v>
      </c>
      <c r="E106" s="7">
        <v>9.6</v>
      </c>
      <c r="F106" s="7">
        <v>0.081</v>
      </c>
      <c r="G106" s="7">
        <v>0.0129</v>
      </c>
      <c r="H106" s="15">
        <v>0.032</v>
      </c>
      <c r="I106" s="10">
        <f t="shared" si="3"/>
        <v>0.0191</v>
      </c>
      <c r="J106" s="11">
        <f t="shared" si="4"/>
        <v>248.0620155</v>
      </c>
      <c r="K106" s="7">
        <f t="shared" ref="K106:L106" si="216">IFERROR(G106,0)</f>
        <v>0.0129</v>
      </c>
      <c r="L106" s="7">
        <f t="shared" si="216"/>
        <v>0.032</v>
      </c>
      <c r="M106" s="10">
        <f t="shared" si="6"/>
        <v>0.0191</v>
      </c>
      <c r="N106" s="11">
        <f t="shared" si="7"/>
        <v>248.0620155</v>
      </c>
      <c r="O106" s="10">
        <f t="shared" ref="O106:P106" si="217">IFERROR(K106,0)</f>
        <v>0.0129</v>
      </c>
      <c r="P106" s="10">
        <f t="shared" si="217"/>
        <v>0.032</v>
      </c>
      <c r="Q106" s="10">
        <f t="shared" si="9"/>
        <v>0.0191</v>
      </c>
      <c r="R106" s="11">
        <f t="shared" si="10"/>
        <v>248.0620155</v>
      </c>
      <c r="S106" s="21">
        <v>0.07</v>
      </c>
      <c r="T106" s="13">
        <f>H106+S106-H107-U106-H108-H109</f>
        <v>0.054</v>
      </c>
      <c r="U106" s="13">
        <v>0.0</v>
      </c>
      <c r="V106" s="14"/>
      <c r="W106" s="14"/>
      <c r="X106" s="26">
        <f t="shared" si="83"/>
        <v>0.044</v>
      </c>
      <c r="Y106" s="14"/>
      <c r="Z106" s="14"/>
      <c r="AA106" s="14"/>
      <c r="AB106" s="14"/>
      <c r="AC106" s="14"/>
    </row>
    <row r="107">
      <c r="A107" s="4">
        <v>45294.0</v>
      </c>
      <c r="B107" s="5" t="s">
        <v>39</v>
      </c>
      <c r="C107" s="6" t="s">
        <v>37</v>
      </c>
      <c r="D107" s="5" t="s">
        <v>28</v>
      </c>
      <c r="E107" s="7">
        <v>0.0</v>
      </c>
      <c r="F107" s="7">
        <v>0.0</v>
      </c>
      <c r="G107" s="7">
        <v>0.0</v>
      </c>
      <c r="H107" s="15">
        <v>0.0</v>
      </c>
      <c r="I107" s="10">
        <f t="shared" si="3"/>
        <v>0</v>
      </c>
      <c r="J107" s="11">
        <f t="shared" si="4"/>
        <v>0</v>
      </c>
      <c r="K107" s="7">
        <f t="shared" ref="K107:L107" si="218">IFERROR(G107,0)</f>
        <v>0</v>
      </c>
      <c r="L107" s="7">
        <f t="shared" si="218"/>
        <v>0</v>
      </c>
      <c r="M107" s="10">
        <f t="shared" si="6"/>
        <v>0</v>
      </c>
      <c r="N107" s="11">
        <f t="shared" si="7"/>
        <v>0</v>
      </c>
      <c r="O107" s="10">
        <f t="shared" ref="O107:P107" si="219">IFERROR(K107,0)</f>
        <v>0</v>
      </c>
      <c r="P107" s="10">
        <f t="shared" si="219"/>
        <v>0</v>
      </c>
      <c r="Q107" s="10">
        <f t="shared" si="9"/>
        <v>0</v>
      </c>
      <c r="R107" s="11">
        <f t="shared" si="10"/>
        <v>0</v>
      </c>
      <c r="S107" s="22"/>
      <c r="T107" s="22"/>
      <c r="U107" s="20"/>
      <c r="V107" s="14"/>
      <c r="W107" s="14"/>
      <c r="X107" s="26">
        <f t="shared" si="83"/>
        <v>0</v>
      </c>
      <c r="Y107" s="14"/>
      <c r="Z107" s="14"/>
      <c r="AA107" s="14"/>
      <c r="AB107" s="14"/>
      <c r="AC107" s="14"/>
    </row>
    <row r="108">
      <c r="A108" s="4">
        <v>45294.0</v>
      </c>
      <c r="B108" s="5" t="s">
        <v>39</v>
      </c>
      <c r="C108" s="6" t="s">
        <v>37</v>
      </c>
      <c r="D108" s="5" t="s">
        <v>29</v>
      </c>
      <c r="E108" s="7">
        <v>9.3</v>
      </c>
      <c r="F108" s="7">
        <v>0.058</v>
      </c>
      <c r="G108" s="7">
        <v>0.03216</v>
      </c>
      <c r="H108" s="15">
        <v>0.048</v>
      </c>
      <c r="I108" s="10">
        <f t="shared" si="3"/>
        <v>0.01584</v>
      </c>
      <c r="J108" s="11">
        <f t="shared" si="4"/>
        <v>149.2537313</v>
      </c>
      <c r="K108" s="7">
        <f t="shared" ref="K108:L108" si="220">IFERROR(G108,0)</f>
        <v>0.03216</v>
      </c>
      <c r="L108" s="7">
        <f t="shared" si="220"/>
        <v>0.048</v>
      </c>
      <c r="M108" s="10">
        <f t="shared" si="6"/>
        <v>0.01584</v>
      </c>
      <c r="N108" s="11">
        <f t="shared" si="7"/>
        <v>149.2537313</v>
      </c>
      <c r="O108" s="10">
        <f t="shared" ref="O108:P108" si="221">IFERROR(K108,0)</f>
        <v>0.03216</v>
      </c>
      <c r="P108" s="10">
        <f t="shared" si="221"/>
        <v>0.048</v>
      </c>
      <c r="Q108" s="10">
        <f t="shared" si="9"/>
        <v>0.01584</v>
      </c>
      <c r="R108" s="11">
        <f t="shared" si="10"/>
        <v>149.2537313</v>
      </c>
      <c r="S108" s="22"/>
      <c r="T108" s="22"/>
      <c r="U108" s="20"/>
      <c r="V108" s="14"/>
      <c r="W108" s="14"/>
      <c r="X108" s="26">
        <f t="shared" si="83"/>
        <v>0</v>
      </c>
      <c r="Y108" s="14"/>
      <c r="Z108" s="14"/>
      <c r="AA108" s="14"/>
      <c r="AB108" s="14"/>
      <c r="AC108" s="14"/>
    </row>
    <row r="109">
      <c r="A109" s="4">
        <v>45294.0</v>
      </c>
      <c r="B109" s="5" t="s">
        <v>39</v>
      </c>
      <c r="C109" s="6" t="s">
        <v>37</v>
      </c>
      <c r="D109" s="5" t="s">
        <v>30</v>
      </c>
      <c r="E109" s="7">
        <v>0.0</v>
      </c>
      <c r="F109" s="7">
        <v>0.0</v>
      </c>
      <c r="G109" s="7">
        <v>0.0</v>
      </c>
      <c r="H109" s="15">
        <v>0.0</v>
      </c>
      <c r="I109" s="10">
        <f t="shared" si="3"/>
        <v>0</v>
      </c>
      <c r="J109" s="11">
        <f t="shared" si="4"/>
        <v>0</v>
      </c>
      <c r="K109" s="7">
        <f t="shared" ref="K109:L109" si="222">IFERROR(G109,0)</f>
        <v>0</v>
      </c>
      <c r="L109" s="7">
        <f t="shared" si="222"/>
        <v>0</v>
      </c>
      <c r="M109" s="10">
        <f t="shared" si="6"/>
        <v>0</v>
      </c>
      <c r="N109" s="11">
        <f t="shared" si="7"/>
        <v>0</v>
      </c>
      <c r="O109" s="10">
        <f t="shared" ref="O109:P109" si="223">IFERROR(K109,0)</f>
        <v>0</v>
      </c>
      <c r="P109" s="10">
        <f t="shared" si="223"/>
        <v>0</v>
      </c>
      <c r="Q109" s="10">
        <f t="shared" si="9"/>
        <v>0</v>
      </c>
      <c r="R109" s="11">
        <f t="shared" si="10"/>
        <v>0</v>
      </c>
      <c r="S109" s="22"/>
      <c r="T109" s="22"/>
      <c r="U109" s="20"/>
      <c r="V109" s="14"/>
      <c r="W109" s="14"/>
      <c r="X109" s="26">
        <f t="shared" si="83"/>
        <v>0</v>
      </c>
      <c r="Y109" s="14"/>
      <c r="Z109" s="14"/>
      <c r="AA109" s="14"/>
      <c r="AB109" s="14"/>
      <c r="AC109" s="14"/>
    </row>
    <row r="110">
      <c r="A110" s="4"/>
      <c r="B110" s="5"/>
      <c r="C110" s="6"/>
      <c r="D110" s="5"/>
      <c r="E110" s="7"/>
      <c r="F110" s="8"/>
      <c r="G110" s="7"/>
      <c r="H110" s="15"/>
      <c r="I110" s="10"/>
      <c r="J110" s="11"/>
      <c r="K110" s="7"/>
      <c r="L110" s="7"/>
      <c r="M110" s="10"/>
      <c r="N110" s="11"/>
      <c r="O110" s="10"/>
      <c r="P110" s="10"/>
      <c r="Q110" s="10"/>
      <c r="R110" s="11"/>
      <c r="S110" s="12"/>
      <c r="T110" s="28"/>
      <c r="U110" s="13"/>
      <c r="V110" s="10"/>
      <c r="W110" s="10"/>
      <c r="X110" s="14"/>
      <c r="Y110" s="14"/>
      <c r="Z110" s="14"/>
      <c r="AA110" s="14"/>
      <c r="AB110" s="14"/>
      <c r="AC110" s="14"/>
    </row>
    <row r="111">
      <c r="A111" s="4"/>
      <c r="B111" s="5"/>
      <c r="C111" s="6"/>
      <c r="D111" s="5"/>
      <c r="E111" s="7"/>
      <c r="F111" s="8"/>
      <c r="G111" s="7"/>
      <c r="H111" s="15"/>
      <c r="I111" s="10"/>
      <c r="J111" s="11"/>
      <c r="K111" s="7"/>
      <c r="L111" s="7"/>
      <c r="M111" s="10"/>
      <c r="N111" s="11"/>
      <c r="O111" s="10"/>
      <c r="P111" s="10"/>
      <c r="Q111" s="10"/>
      <c r="R111" s="11"/>
      <c r="S111" s="12"/>
      <c r="T111" s="28"/>
      <c r="U111" s="13"/>
      <c r="V111" s="10"/>
      <c r="W111" s="10"/>
      <c r="X111" s="14"/>
      <c r="Y111" s="14"/>
      <c r="Z111" s="14"/>
      <c r="AA111" s="14"/>
      <c r="AB111" s="14"/>
      <c r="AC111" s="14"/>
    </row>
    <row r="112">
      <c r="A112" s="4"/>
      <c r="B112" s="5"/>
      <c r="C112" s="6"/>
      <c r="D112" s="5"/>
      <c r="E112" s="7"/>
      <c r="F112" s="8"/>
      <c r="G112" s="7"/>
      <c r="H112" s="15"/>
      <c r="I112" s="10"/>
      <c r="J112" s="11"/>
      <c r="K112" s="7"/>
      <c r="L112" s="7"/>
      <c r="M112" s="10"/>
      <c r="N112" s="11"/>
      <c r="O112" s="10"/>
      <c r="P112" s="10"/>
      <c r="Q112" s="10"/>
      <c r="R112" s="11"/>
      <c r="S112" s="12"/>
      <c r="T112" s="28"/>
      <c r="U112" s="13"/>
      <c r="V112" s="10"/>
      <c r="W112" s="10"/>
      <c r="X112" s="14"/>
      <c r="Y112" s="14"/>
      <c r="Z112" s="14"/>
      <c r="AA112" s="14"/>
      <c r="AB112" s="14"/>
      <c r="AC112" s="14"/>
    </row>
    <row r="113">
      <c r="A113" s="4"/>
      <c r="B113" s="5"/>
      <c r="C113" s="6"/>
      <c r="D113" s="5"/>
      <c r="E113" s="7"/>
      <c r="F113" s="8"/>
      <c r="G113" s="7"/>
      <c r="H113" s="15"/>
      <c r="I113" s="10"/>
      <c r="J113" s="11"/>
      <c r="K113" s="7"/>
      <c r="L113" s="7"/>
      <c r="M113" s="10"/>
      <c r="N113" s="11"/>
      <c r="O113" s="10"/>
      <c r="P113" s="10"/>
      <c r="Q113" s="10"/>
      <c r="R113" s="11"/>
      <c r="S113" s="12"/>
      <c r="T113" s="28"/>
      <c r="U113" s="13"/>
      <c r="V113" s="10"/>
      <c r="W113" s="10"/>
      <c r="X113" s="14"/>
      <c r="Y113" s="14"/>
      <c r="Z113" s="14"/>
      <c r="AA113" s="14"/>
      <c r="AB113" s="14"/>
      <c r="AC113" s="14"/>
    </row>
    <row r="114">
      <c r="A114" s="4"/>
      <c r="B114" s="5"/>
      <c r="C114" s="6"/>
      <c r="D114" s="5"/>
      <c r="E114" s="7"/>
      <c r="F114" s="8"/>
      <c r="G114" s="7"/>
      <c r="H114" s="15"/>
      <c r="I114" s="10"/>
      <c r="J114" s="11"/>
      <c r="K114" s="7"/>
      <c r="L114" s="7"/>
      <c r="M114" s="10"/>
      <c r="N114" s="11"/>
      <c r="O114" s="10"/>
      <c r="P114" s="10"/>
      <c r="Q114" s="10"/>
      <c r="R114" s="11"/>
      <c r="S114" s="12"/>
      <c r="T114" s="28"/>
      <c r="U114" s="13"/>
      <c r="V114" s="10"/>
      <c r="W114" s="10"/>
      <c r="X114" s="14"/>
      <c r="Y114" s="14"/>
      <c r="Z114" s="14"/>
      <c r="AA114" s="14"/>
      <c r="AB114" s="14"/>
      <c r="AC114" s="14"/>
    </row>
    <row r="115">
      <c r="A115" s="4"/>
      <c r="B115" s="5"/>
      <c r="C115" s="6"/>
      <c r="D115" s="5"/>
      <c r="E115" s="7"/>
      <c r="F115" s="8"/>
      <c r="G115" s="7"/>
      <c r="H115" s="15"/>
      <c r="I115" s="10"/>
      <c r="J115" s="11"/>
      <c r="K115" s="7"/>
      <c r="L115" s="7"/>
      <c r="M115" s="10"/>
      <c r="N115" s="11"/>
      <c r="O115" s="10"/>
      <c r="P115" s="10"/>
      <c r="Q115" s="10"/>
      <c r="R115" s="11"/>
      <c r="S115" s="12"/>
      <c r="T115" s="28"/>
      <c r="U115" s="13"/>
      <c r="V115" s="10"/>
      <c r="W115" s="10"/>
      <c r="X115" s="14"/>
      <c r="Y115" s="14"/>
      <c r="Z115" s="14"/>
      <c r="AA115" s="14"/>
      <c r="AB115" s="14"/>
      <c r="AC115" s="14"/>
    </row>
    <row r="116">
      <c r="A116" s="4"/>
      <c r="B116" s="5"/>
      <c r="C116" s="6"/>
      <c r="D116" s="5"/>
      <c r="E116" s="7"/>
      <c r="F116" s="8"/>
      <c r="G116" s="7"/>
      <c r="H116" s="15"/>
      <c r="I116" s="10"/>
      <c r="J116" s="11"/>
      <c r="K116" s="7"/>
      <c r="L116" s="7"/>
      <c r="M116" s="10"/>
      <c r="N116" s="11"/>
      <c r="O116" s="10"/>
      <c r="P116" s="10"/>
      <c r="Q116" s="10"/>
      <c r="R116" s="11"/>
      <c r="S116" s="12"/>
      <c r="T116" s="28"/>
      <c r="U116" s="13"/>
      <c r="V116" s="10"/>
      <c r="W116" s="10"/>
      <c r="X116" s="14"/>
      <c r="Y116" s="14"/>
      <c r="Z116" s="14"/>
      <c r="AA116" s="14"/>
      <c r="AB116" s="14"/>
      <c r="AC116" s="14"/>
    </row>
    <row r="117">
      <c r="A117" s="4"/>
      <c r="B117" s="5"/>
      <c r="C117" s="6"/>
      <c r="D117" s="5"/>
      <c r="E117" s="7"/>
      <c r="F117" s="8"/>
      <c r="G117" s="7"/>
      <c r="H117" s="15"/>
      <c r="I117" s="10"/>
      <c r="J117" s="11"/>
      <c r="K117" s="7"/>
      <c r="L117" s="7"/>
      <c r="M117" s="10"/>
      <c r="N117" s="11"/>
      <c r="O117" s="10"/>
      <c r="P117" s="10"/>
      <c r="Q117" s="10"/>
      <c r="R117" s="11"/>
      <c r="S117" s="12"/>
      <c r="T117" s="28"/>
      <c r="U117" s="13"/>
      <c r="V117" s="10"/>
      <c r="W117" s="10"/>
      <c r="X117" s="14"/>
      <c r="Y117" s="14"/>
      <c r="Z117" s="14"/>
      <c r="AA117" s="14"/>
      <c r="AB117" s="14"/>
      <c r="AC117" s="14"/>
    </row>
    <row r="118">
      <c r="A118" s="4"/>
      <c r="B118" s="5"/>
      <c r="C118" s="6"/>
      <c r="D118" s="5"/>
      <c r="E118" s="7"/>
      <c r="F118" s="8"/>
      <c r="G118" s="7"/>
      <c r="H118" s="15"/>
      <c r="I118" s="10"/>
      <c r="J118" s="11"/>
      <c r="K118" s="7"/>
      <c r="L118" s="7"/>
      <c r="M118" s="10"/>
      <c r="N118" s="11"/>
      <c r="O118" s="10"/>
      <c r="P118" s="10"/>
      <c r="Q118" s="10"/>
      <c r="R118" s="11"/>
      <c r="S118" s="12"/>
      <c r="T118" s="28"/>
      <c r="U118" s="13"/>
      <c r="V118" s="10"/>
      <c r="W118" s="10"/>
      <c r="X118" s="14"/>
      <c r="Y118" s="14"/>
      <c r="Z118" s="14"/>
      <c r="AA118" s="14"/>
      <c r="AB118" s="14"/>
      <c r="AC118" s="14"/>
    </row>
    <row r="119">
      <c r="A119" s="4"/>
      <c r="B119" s="5"/>
      <c r="C119" s="6"/>
      <c r="D119" s="5"/>
      <c r="E119" s="7"/>
      <c r="F119" s="8"/>
      <c r="G119" s="7"/>
      <c r="H119" s="15"/>
      <c r="I119" s="10"/>
      <c r="J119" s="11"/>
      <c r="K119" s="7"/>
      <c r="L119" s="7"/>
      <c r="M119" s="10"/>
      <c r="N119" s="11"/>
      <c r="O119" s="10"/>
      <c r="P119" s="10"/>
      <c r="Q119" s="10"/>
      <c r="R119" s="11"/>
      <c r="S119" s="12"/>
      <c r="T119" s="28"/>
      <c r="U119" s="13"/>
      <c r="V119" s="10"/>
      <c r="W119" s="10"/>
      <c r="X119" s="14"/>
      <c r="Y119" s="14"/>
      <c r="Z119" s="14"/>
      <c r="AA119" s="14"/>
      <c r="AB119" s="14"/>
      <c r="AC119" s="14"/>
    </row>
    <row r="120">
      <c r="A120" s="4"/>
      <c r="B120" s="5"/>
      <c r="C120" s="6"/>
      <c r="D120" s="5"/>
      <c r="E120" s="7"/>
      <c r="F120" s="8"/>
      <c r="G120" s="7"/>
      <c r="H120" s="15"/>
      <c r="I120" s="10"/>
      <c r="J120" s="11"/>
      <c r="K120" s="7"/>
      <c r="L120" s="7"/>
      <c r="M120" s="10"/>
      <c r="N120" s="11"/>
      <c r="O120" s="10"/>
      <c r="P120" s="10"/>
      <c r="Q120" s="10"/>
      <c r="R120" s="11"/>
      <c r="S120" s="12"/>
      <c r="T120" s="28"/>
      <c r="U120" s="13"/>
      <c r="V120" s="10"/>
      <c r="W120" s="10"/>
      <c r="X120" s="14"/>
      <c r="Y120" s="14"/>
      <c r="Z120" s="14"/>
      <c r="AA120" s="14"/>
      <c r="AB120" s="14"/>
      <c r="AC120" s="14"/>
    </row>
    <row r="121">
      <c r="A121" s="4"/>
      <c r="B121" s="5"/>
      <c r="C121" s="6"/>
      <c r="D121" s="5"/>
      <c r="E121" s="7"/>
      <c r="F121" s="8"/>
      <c r="G121" s="7"/>
      <c r="H121" s="15"/>
      <c r="I121" s="10"/>
      <c r="J121" s="11"/>
      <c r="K121" s="7"/>
      <c r="L121" s="7"/>
      <c r="M121" s="10"/>
      <c r="N121" s="11"/>
      <c r="O121" s="10"/>
      <c r="P121" s="10"/>
      <c r="Q121" s="10"/>
      <c r="R121" s="11"/>
      <c r="S121" s="12"/>
      <c r="T121" s="28"/>
      <c r="U121" s="13"/>
      <c r="V121" s="10"/>
      <c r="W121" s="10"/>
      <c r="X121" s="14"/>
      <c r="Y121" s="14"/>
      <c r="Z121" s="14"/>
      <c r="AA121" s="14"/>
      <c r="AB121" s="14"/>
      <c r="AC121" s="14"/>
    </row>
    <row r="122">
      <c r="A122" s="4"/>
      <c r="B122" s="5"/>
      <c r="C122" s="6"/>
      <c r="D122" s="5"/>
      <c r="E122" s="7"/>
      <c r="F122" s="8"/>
      <c r="G122" s="7"/>
      <c r="H122" s="15"/>
      <c r="I122" s="10"/>
      <c r="J122" s="11"/>
      <c r="K122" s="7"/>
      <c r="L122" s="7"/>
      <c r="M122" s="10"/>
      <c r="N122" s="11"/>
      <c r="O122" s="10"/>
      <c r="P122" s="10"/>
      <c r="Q122" s="10"/>
      <c r="R122" s="11"/>
      <c r="S122" s="12"/>
      <c r="T122" s="28"/>
      <c r="U122" s="13"/>
      <c r="V122" s="10"/>
      <c r="W122" s="10"/>
      <c r="X122" s="14"/>
      <c r="Y122" s="14"/>
      <c r="Z122" s="14"/>
      <c r="AA122" s="14"/>
      <c r="AB122" s="14"/>
      <c r="AC122" s="14"/>
    </row>
    <row r="123">
      <c r="A123" s="4"/>
      <c r="B123" s="5"/>
      <c r="C123" s="6"/>
      <c r="D123" s="5"/>
      <c r="E123" s="7"/>
      <c r="F123" s="8"/>
      <c r="G123" s="7"/>
      <c r="H123" s="15"/>
      <c r="I123" s="10"/>
      <c r="J123" s="11"/>
      <c r="K123" s="7"/>
      <c r="L123" s="7"/>
      <c r="M123" s="10"/>
      <c r="N123" s="11"/>
      <c r="O123" s="10"/>
      <c r="P123" s="10"/>
      <c r="Q123" s="10"/>
      <c r="R123" s="11"/>
      <c r="S123" s="12"/>
      <c r="T123" s="28"/>
      <c r="U123" s="13"/>
      <c r="V123" s="10"/>
      <c r="W123" s="10"/>
      <c r="X123" s="14"/>
      <c r="Y123" s="14"/>
      <c r="Z123" s="14"/>
      <c r="AA123" s="14"/>
      <c r="AB123" s="14"/>
      <c r="AC123" s="14"/>
    </row>
    <row r="124">
      <c r="A124" s="4"/>
      <c r="B124" s="5"/>
      <c r="C124" s="6"/>
      <c r="D124" s="5"/>
      <c r="E124" s="7"/>
      <c r="F124" s="8"/>
      <c r="G124" s="7"/>
      <c r="H124" s="15"/>
      <c r="I124" s="10"/>
      <c r="J124" s="11"/>
      <c r="K124" s="7"/>
      <c r="L124" s="7"/>
      <c r="M124" s="10"/>
      <c r="N124" s="11"/>
      <c r="O124" s="10"/>
      <c r="P124" s="10"/>
      <c r="Q124" s="10"/>
      <c r="R124" s="11"/>
      <c r="S124" s="12"/>
      <c r="T124" s="28"/>
      <c r="U124" s="13"/>
      <c r="V124" s="10"/>
      <c r="W124" s="10"/>
      <c r="X124" s="14"/>
      <c r="Y124" s="14"/>
      <c r="Z124" s="14"/>
      <c r="AA124" s="14"/>
      <c r="AB124" s="14"/>
      <c r="AC124" s="14"/>
    </row>
    <row r="125">
      <c r="A125" s="4"/>
      <c r="B125" s="5"/>
      <c r="C125" s="6"/>
      <c r="D125" s="5"/>
      <c r="E125" s="7"/>
      <c r="F125" s="8"/>
      <c r="G125" s="7"/>
      <c r="H125" s="15"/>
      <c r="I125" s="10"/>
      <c r="J125" s="11"/>
      <c r="K125" s="7"/>
      <c r="L125" s="7"/>
      <c r="M125" s="10"/>
      <c r="N125" s="11"/>
      <c r="O125" s="10"/>
      <c r="P125" s="10"/>
      <c r="Q125" s="10"/>
      <c r="R125" s="11"/>
      <c r="S125" s="12"/>
      <c r="T125" s="28"/>
      <c r="U125" s="13"/>
      <c r="V125" s="10"/>
      <c r="W125" s="10"/>
      <c r="X125" s="14"/>
      <c r="Y125" s="14"/>
      <c r="Z125" s="14"/>
      <c r="AA125" s="14"/>
      <c r="AB125" s="14"/>
      <c r="AC125" s="14"/>
    </row>
    <row r="126">
      <c r="A126" s="4"/>
      <c r="B126" s="5"/>
      <c r="C126" s="6"/>
      <c r="D126" s="5"/>
      <c r="E126" s="7"/>
      <c r="F126" s="8"/>
      <c r="G126" s="7"/>
      <c r="H126" s="15"/>
      <c r="I126" s="10"/>
      <c r="J126" s="11"/>
      <c r="K126" s="7"/>
      <c r="L126" s="7"/>
      <c r="M126" s="10"/>
      <c r="N126" s="11"/>
      <c r="O126" s="10"/>
      <c r="P126" s="10"/>
      <c r="Q126" s="10"/>
      <c r="R126" s="11"/>
      <c r="S126" s="12"/>
      <c r="T126" s="28"/>
      <c r="U126" s="13"/>
      <c r="V126" s="10"/>
      <c r="W126" s="10"/>
      <c r="X126" s="14"/>
      <c r="Y126" s="14"/>
      <c r="Z126" s="14"/>
      <c r="AA126" s="14"/>
      <c r="AB126" s="14"/>
      <c r="AC126" s="14"/>
    </row>
    <row r="127">
      <c r="A127" s="4"/>
      <c r="B127" s="5"/>
      <c r="C127" s="6"/>
      <c r="D127" s="5"/>
      <c r="E127" s="7"/>
      <c r="F127" s="8"/>
      <c r="G127" s="7"/>
      <c r="H127" s="15"/>
      <c r="I127" s="10"/>
      <c r="J127" s="11"/>
      <c r="K127" s="7"/>
      <c r="L127" s="7"/>
      <c r="M127" s="10"/>
      <c r="N127" s="11"/>
      <c r="O127" s="10"/>
      <c r="P127" s="10"/>
      <c r="Q127" s="10"/>
      <c r="R127" s="11"/>
      <c r="S127" s="12"/>
      <c r="T127" s="28"/>
      <c r="U127" s="13"/>
      <c r="V127" s="10"/>
      <c r="W127" s="10"/>
      <c r="X127" s="14"/>
      <c r="Y127" s="14"/>
      <c r="Z127" s="14"/>
      <c r="AA127" s="14"/>
      <c r="AB127" s="14"/>
      <c r="AC127" s="14"/>
    </row>
    <row r="128">
      <c r="A128" s="4"/>
      <c r="B128" s="5"/>
      <c r="C128" s="6"/>
      <c r="D128" s="5"/>
      <c r="E128" s="7"/>
      <c r="F128" s="8"/>
      <c r="G128" s="7"/>
      <c r="H128" s="15"/>
      <c r="I128" s="10"/>
      <c r="J128" s="11"/>
      <c r="K128" s="7"/>
      <c r="L128" s="7"/>
      <c r="M128" s="10"/>
      <c r="N128" s="11"/>
      <c r="O128" s="10"/>
      <c r="P128" s="10"/>
      <c r="Q128" s="10"/>
      <c r="R128" s="11"/>
      <c r="S128" s="12"/>
      <c r="T128" s="28"/>
      <c r="U128" s="13"/>
      <c r="V128" s="10"/>
      <c r="W128" s="10"/>
      <c r="X128" s="14"/>
      <c r="Y128" s="14"/>
      <c r="Z128" s="14"/>
      <c r="AA128" s="14"/>
      <c r="AB128" s="14"/>
      <c r="AC128" s="14"/>
    </row>
    <row r="129">
      <c r="A129" s="4"/>
      <c r="B129" s="5"/>
      <c r="C129" s="6"/>
      <c r="D129" s="5"/>
      <c r="E129" s="7"/>
      <c r="F129" s="8"/>
      <c r="G129" s="7"/>
      <c r="H129" s="15"/>
      <c r="I129" s="10"/>
      <c r="J129" s="11"/>
      <c r="K129" s="7"/>
      <c r="L129" s="7"/>
      <c r="M129" s="10"/>
      <c r="N129" s="11"/>
      <c r="O129" s="10"/>
      <c r="P129" s="10"/>
      <c r="Q129" s="10"/>
      <c r="R129" s="11"/>
      <c r="S129" s="12"/>
      <c r="T129" s="28"/>
      <c r="U129" s="13"/>
      <c r="V129" s="10"/>
      <c r="W129" s="10"/>
      <c r="X129" s="14"/>
      <c r="Y129" s="14"/>
      <c r="Z129" s="14"/>
      <c r="AA129" s="14"/>
      <c r="AB129" s="14"/>
      <c r="AC129" s="14"/>
    </row>
    <row r="130">
      <c r="A130" s="4"/>
      <c r="B130" s="5"/>
      <c r="C130" s="6"/>
      <c r="D130" s="5"/>
      <c r="E130" s="7"/>
      <c r="F130" s="8"/>
      <c r="G130" s="7"/>
      <c r="H130" s="15"/>
      <c r="I130" s="10"/>
      <c r="J130" s="11"/>
      <c r="K130" s="7"/>
      <c r="L130" s="7"/>
      <c r="M130" s="10"/>
      <c r="N130" s="11"/>
      <c r="O130" s="10"/>
      <c r="P130" s="10"/>
      <c r="Q130" s="10"/>
      <c r="R130" s="11"/>
      <c r="S130" s="12"/>
      <c r="T130" s="28"/>
      <c r="U130" s="13"/>
      <c r="V130" s="10"/>
      <c r="W130" s="10"/>
      <c r="X130" s="14"/>
      <c r="Y130" s="14"/>
      <c r="Z130" s="14"/>
      <c r="AA130" s="14"/>
      <c r="AB130" s="14"/>
      <c r="AC130" s="14"/>
    </row>
    <row r="131">
      <c r="A131" s="4"/>
      <c r="B131" s="5"/>
      <c r="C131" s="6"/>
      <c r="D131" s="5"/>
      <c r="E131" s="7"/>
      <c r="F131" s="8"/>
      <c r="G131" s="7"/>
      <c r="H131" s="15"/>
      <c r="I131" s="10"/>
      <c r="J131" s="11"/>
      <c r="K131" s="7"/>
      <c r="L131" s="7"/>
      <c r="M131" s="10"/>
      <c r="N131" s="11"/>
      <c r="O131" s="10"/>
      <c r="P131" s="10"/>
      <c r="Q131" s="10"/>
      <c r="R131" s="11"/>
      <c r="S131" s="12"/>
      <c r="T131" s="28"/>
      <c r="U131" s="13"/>
      <c r="V131" s="10"/>
      <c r="W131" s="10"/>
      <c r="X131" s="14"/>
      <c r="Y131" s="14"/>
      <c r="Z131" s="14"/>
      <c r="AA131" s="14"/>
      <c r="AB131" s="14"/>
      <c r="AC131" s="14"/>
    </row>
    <row r="132">
      <c r="A132" s="4"/>
      <c r="B132" s="5"/>
      <c r="C132" s="6"/>
      <c r="D132" s="5"/>
      <c r="E132" s="7"/>
      <c r="F132" s="8"/>
      <c r="G132" s="7"/>
      <c r="H132" s="15"/>
      <c r="I132" s="10"/>
      <c r="J132" s="11"/>
      <c r="K132" s="7"/>
      <c r="L132" s="7"/>
      <c r="M132" s="10"/>
      <c r="N132" s="11"/>
      <c r="O132" s="10"/>
      <c r="P132" s="10"/>
      <c r="Q132" s="10"/>
      <c r="R132" s="11"/>
      <c r="S132" s="12"/>
      <c r="T132" s="28"/>
      <c r="U132" s="13"/>
      <c r="V132" s="10"/>
      <c r="W132" s="10"/>
      <c r="X132" s="14"/>
      <c r="Y132" s="14"/>
      <c r="Z132" s="14"/>
      <c r="AA132" s="14"/>
      <c r="AB132" s="14"/>
      <c r="AC132" s="14"/>
    </row>
    <row r="133">
      <c r="A133" s="4"/>
      <c r="B133" s="5"/>
      <c r="C133" s="6"/>
      <c r="D133" s="5"/>
      <c r="E133" s="7"/>
      <c r="F133" s="8"/>
      <c r="G133" s="7"/>
      <c r="H133" s="15"/>
      <c r="I133" s="10"/>
      <c r="J133" s="11"/>
      <c r="K133" s="7"/>
      <c r="L133" s="7"/>
      <c r="M133" s="10"/>
      <c r="N133" s="11"/>
      <c r="O133" s="10"/>
      <c r="P133" s="10"/>
      <c r="Q133" s="10"/>
      <c r="R133" s="11"/>
      <c r="S133" s="12"/>
      <c r="T133" s="28"/>
      <c r="U133" s="13"/>
      <c r="V133" s="10"/>
      <c r="W133" s="10"/>
      <c r="X133" s="14"/>
      <c r="Y133" s="14"/>
      <c r="Z133" s="14"/>
      <c r="AA133" s="14"/>
      <c r="AB133" s="14"/>
      <c r="AC133" s="14"/>
    </row>
    <row r="134">
      <c r="A134" s="4"/>
      <c r="B134" s="5"/>
      <c r="C134" s="6"/>
      <c r="D134" s="5"/>
      <c r="E134" s="7"/>
      <c r="F134" s="8"/>
      <c r="G134" s="7"/>
      <c r="H134" s="15"/>
      <c r="I134" s="10"/>
      <c r="J134" s="11"/>
      <c r="K134" s="7"/>
      <c r="L134" s="7"/>
      <c r="M134" s="10"/>
      <c r="N134" s="11"/>
      <c r="O134" s="10"/>
      <c r="P134" s="10"/>
      <c r="Q134" s="10"/>
      <c r="R134" s="11"/>
      <c r="S134" s="12"/>
      <c r="T134" s="28"/>
      <c r="U134" s="13"/>
      <c r="V134" s="10"/>
      <c r="W134" s="10"/>
      <c r="X134" s="14"/>
      <c r="Y134" s="14"/>
      <c r="Z134" s="14"/>
      <c r="AA134" s="14"/>
      <c r="AB134" s="14"/>
      <c r="AC134" s="14"/>
    </row>
    <row r="135">
      <c r="A135" s="4"/>
      <c r="B135" s="5"/>
      <c r="C135" s="6"/>
      <c r="D135" s="5"/>
      <c r="E135" s="7"/>
      <c r="F135" s="8"/>
      <c r="G135" s="7"/>
      <c r="H135" s="15"/>
      <c r="I135" s="10"/>
      <c r="J135" s="11"/>
      <c r="K135" s="7"/>
      <c r="L135" s="7"/>
      <c r="M135" s="10"/>
      <c r="N135" s="11"/>
      <c r="O135" s="10"/>
      <c r="P135" s="10"/>
      <c r="Q135" s="10"/>
      <c r="R135" s="11"/>
      <c r="S135" s="12"/>
      <c r="T135" s="28"/>
      <c r="U135" s="13"/>
      <c r="V135" s="10"/>
      <c r="W135" s="10"/>
      <c r="X135" s="14"/>
      <c r="Y135" s="14"/>
      <c r="Z135" s="14"/>
      <c r="AA135" s="14"/>
      <c r="AB135" s="14"/>
      <c r="AC135" s="14"/>
    </row>
    <row r="136">
      <c r="A136" s="4"/>
      <c r="B136" s="5"/>
      <c r="C136" s="6"/>
      <c r="D136" s="5"/>
      <c r="E136" s="7"/>
      <c r="F136" s="8"/>
      <c r="G136" s="7"/>
      <c r="H136" s="15"/>
      <c r="I136" s="10"/>
      <c r="J136" s="11"/>
      <c r="K136" s="7"/>
      <c r="L136" s="7"/>
      <c r="M136" s="10"/>
      <c r="N136" s="11"/>
      <c r="O136" s="10"/>
      <c r="P136" s="10"/>
      <c r="Q136" s="10"/>
      <c r="R136" s="11"/>
      <c r="S136" s="12"/>
      <c r="T136" s="28"/>
      <c r="U136" s="13"/>
      <c r="V136" s="10"/>
      <c r="W136" s="10"/>
      <c r="X136" s="14"/>
      <c r="Y136" s="14"/>
      <c r="Z136" s="14"/>
      <c r="AA136" s="14"/>
      <c r="AB136" s="14"/>
      <c r="AC136" s="14"/>
    </row>
    <row r="137">
      <c r="A137" s="4"/>
      <c r="B137" s="5"/>
      <c r="C137" s="6"/>
      <c r="D137" s="5"/>
      <c r="E137" s="7"/>
      <c r="F137" s="8"/>
      <c r="G137" s="7"/>
      <c r="H137" s="15"/>
      <c r="I137" s="10"/>
      <c r="J137" s="11"/>
      <c r="K137" s="7"/>
      <c r="L137" s="7"/>
      <c r="M137" s="10"/>
      <c r="N137" s="11"/>
      <c r="O137" s="10"/>
      <c r="P137" s="10"/>
      <c r="Q137" s="10"/>
      <c r="R137" s="11"/>
      <c r="S137" s="12"/>
      <c r="T137" s="28"/>
      <c r="U137" s="13"/>
      <c r="V137" s="10"/>
      <c r="W137" s="10"/>
      <c r="X137" s="14"/>
      <c r="Y137" s="14"/>
      <c r="Z137" s="14"/>
      <c r="AA137" s="14"/>
      <c r="AB137" s="14"/>
      <c r="AC137" s="14"/>
    </row>
    <row r="138">
      <c r="A138" s="4"/>
      <c r="B138" s="5"/>
      <c r="C138" s="6"/>
      <c r="D138" s="5"/>
      <c r="E138" s="7"/>
      <c r="F138" s="8"/>
      <c r="G138" s="7"/>
      <c r="H138" s="15"/>
      <c r="I138" s="10"/>
      <c r="J138" s="11"/>
      <c r="K138" s="7"/>
      <c r="L138" s="7"/>
      <c r="M138" s="10"/>
      <c r="N138" s="11"/>
      <c r="O138" s="10"/>
      <c r="P138" s="10"/>
      <c r="Q138" s="10"/>
      <c r="R138" s="11"/>
      <c r="S138" s="12"/>
      <c r="T138" s="28"/>
      <c r="U138" s="13"/>
      <c r="V138" s="10"/>
      <c r="W138" s="10"/>
      <c r="X138" s="14"/>
      <c r="Y138" s="14"/>
      <c r="Z138" s="14"/>
      <c r="AA138" s="14"/>
      <c r="AB138" s="14"/>
      <c r="AC138" s="14"/>
    </row>
    <row r="139">
      <c r="A139" s="4"/>
      <c r="B139" s="5"/>
      <c r="C139" s="6"/>
      <c r="D139" s="5"/>
      <c r="E139" s="7"/>
      <c r="F139" s="8"/>
      <c r="G139" s="7"/>
      <c r="H139" s="15"/>
      <c r="I139" s="10"/>
      <c r="J139" s="11"/>
      <c r="K139" s="7"/>
      <c r="L139" s="7"/>
      <c r="M139" s="10"/>
      <c r="N139" s="11"/>
      <c r="O139" s="10"/>
      <c r="P139" s="10"/>
      <c r="Q139" s="10"/>
      <c r="R139" s="11"/>
      <c r="S139" s="12"/>
      <c r="T139" s="28"/>
      <c r="U139" s="13"/>
      <c r="V139" s="10"/>
      <c r="W139" s="10"/>
      <c r="X139" s="14"/>
      <c r="Y139" s="14"/>
      <c r="Z139" s="14"/>
      <c r="AA139" s="14"/>
      <c r="AB139" s="14"/>
      <c r="AC139" s="14"/>
    </row>
    <row r="140">
      <c r="A140" s="4"/>
      <c r="B140" s="5"/>
      <c r="C140" s="6"/>
      <c r="D140" s="5"/>
      <c r="E140" s="7"/>
      <c r="F140" s="8"/>
      <c r="G140" s="7"/>
      <c r="H140" s="15"/>
      <c r="I140" s="10"/>
      <c r="J140" s="11"/>
      <c r="K140" s="7"/>
      <c r="L140" s="7"/>
      <c r="M140" s="10"/>
      <c r="N140" s="11"/>
      <c r="O140" s="10"/>
      <c r="P140" s="10"/>
      <c r="Q140" s="10"/>
      <c r="R140" s="11"/>
      <c r="S140" s="12"/>
      <c r="T140" s="28"/>
      <c r="U140" s="13"/>
      <c r="V140" s="10"/>
      <c r="W140" s="10"/>
      <c r="X140" s="14"/>
      <c r="Y140" s="14"/>
      <c r="Z140" s="14"/>
      <c r="AA140" s="14"/>
      <c r="AB140" s="14"/>
      <c r="AC140" s="14"/>
    </row>
    <row r="141">
      <c r="A141" s="4"/>
      <c r="B141" s="5"/>
      <c r="C141" s="6"/>
      <c r="D141" s="5"/>
      <c r="E141" s="7"/>
      <c r="F141" s="8"/>
      <c r="G141" s="7"/>
      <c r="H141" s="15"/>
      <c r="I141" s="10"/>
      <c r="J141" s="11"/>
      <c r="K141" s="7"/>
      <c r="L141" s="7"/>
      <c r="M141" s="10"/>
      <c r="N141" s="11"/>
      <c r="O141" s="10"/>
      <c r="P141" s="10"/>
      <c r="Q141" s="10"/>
      <c r="R141" s="11"/>
      <c r="S141" s="12"/>
      <c r="T141" s="28"/>
      <c r="U141" s="13"/>
      <c r="V141" s="10"/>
      <c r="W141" s="10"/>
      <c r="X141" s="14"/>
      <c r="Y141" s="14"/>
      <c r="Z141" s="14"/>
      <c r="AA141" s="14"/>
      <c r="AB141" s="14"/>
      <c r="AC141" s="14"/>
    </row>
    <row r="142">
      <c r="A142" s="4"/>
      <c r="B142" s="5"/>
      <c r="C142" s="6"/>
      <c r="D142" s="5"/>
      <c r="E142" s="7"/>
      <c r="F142" s="8"/>
      <c r="G142" s="7"/>
      <c r="H142" s="15"/>
      <c r="I142" s="10"/>
      <c r="J142" s="11"/>
      <c r="K142" s="7"/>
      <c r="L142" s="7"/>
      <c r="M142" s="10"/>
      <c r="N142" s="11"/>
      <c r="O142" s="10"/>
      <c r="P142" s="10"/>
      <c r="Q142" s="10"/>
      <c r="R142" s="11"/>
      <c r="S142" s="12"/>
      <c r="T142" s="28"/>
      <c r="U142" s="13"/>
      <c r="V142" s="10"/>
      <c r="W142" s="10"/>
      <c r="X142" s="14"/>
      <c r="Y142" s="14"/>
      <c r="Z142" s="14"/>
      <c r="AA142" s="14"/>
      <c r="AB142" s="14"/>
      <c r="AC142" s="14"/>
    </row>
    <row r="143">
      <c r="A143" s="4"/>
      <c r="B143" s="5"/>
      <c r="C143" s="6"/>
      <c r="D143" s="5"/>
      <c r="E143" s="7"/>
      <c r="F143" s="8"/>
      <c r="G143" s="7"/>
      <c r="H143" s="15"/>
      <c r="I143" s="10"/>
      <c r="J143" s="11"/>
      <c r="K143" s="7"/>
      <c r="L143" s="7"/>
      <c r="M143" s="10"/>
      <c r="N143" s="11"/>
      <c r="O143" s="10"/>
      <c r="P143" s="10"/>
      <c r="Q143" s="10"/>
      <c r="R143" s="11"/>
      <c r="S143" s="12"/>
      <c r="T143" s="28"/>
      <c r="U143" s="13"/>
      <c r="V143" s="10"/>
      <c r="W143" s="10"/>
      <c r="X143" s="14"/>
      <c r="Y143" s="14"/>
      <c r="Z143" s="14"/>
      <c r="AA143" s="14"/>
      <c r="AB143" s="14"/>
      <c r="AC143" s="14"/>
    </row>
    <row r="144">
      <c r="A144" s="4"/>
      <c r="B144" s="5"/>
      <c r="C144" s="6"/>
      <c r="D144" s="5"/>
      <c r="E144" s="7"/>
      <c r="F144" s="8"/>
      <c r="G144" s="7"/>
      <c r="H144" s="15"/>
      <c r="I144" s="10"/>
      <c r="J144" s="11"/>
      <c r="K144" s="7"/>
      <c r="L144" s="7"/>
      <c r="M144" s="10"/>
      <c r="N144" s="11"/>
      <c r="O144" s="10"/>
      <c r="P144" s="10"/>
      <c r="Q144" s="10"/>
      <c r="R144" s="11"/>
      <c r="S144" s="12"/>
      <c r="T144" s="28"/>
      <c r="U144" s="13"/>
      <c r="V144" s="10"/>
      <c r="W144" s="10"/>
      <c r="X144" s="14"/>
      <c r="Y144" s="14"/>
      <c r="Z144" s="14"/>
      <c r="AA144" s="14"/>
      <c r="AB144" s="14"/>
      <c r="AC144" s="14"/>
    </row>
    <row r="145">
      <c r="A145" s="4"/>
      <c r="B145" s="5"/>
      <c r="C145" s="6"/>
      <c r="D145" s="5"/>
      <c r="E145" s="7"/>
      <c r="F145" s="8"/>
      <c r="G145" s="7"/>
      <c r="H145" s="15"/>
      <c r="I145" s="10"/>
      <c r="J145" s="11"/>
      <c r="K145" s="7"/>
      <c r="L145" s="7"/>
      <c r="M145" s="10"/>
      <c r="N145" s="11"/>
      <c r="O145" s="10"/>
      <c r="P145" s="10"/>
      <c r="Q145" s="10"/>
      <c r="R145" s="11"/>
      <c r="S145" s="12"/>
      <c r="T145" s="28"/>
      <c r="U145" s="13"/>
      <c r="V145" s="10"/>
      <c r="W145" s="10"/>
      <c r="X145" s="14"/>
      <c r="Y145" s="14"/>
      <c r="Z145" s="14"/>
      <c r="AA145" s="14"/>
      <c r="AB145" s="14"/>
      <c r="AC145" s="14"/>
    </row>
    <row r="146">
      <c r="A146" s="4"/>
      <c r="B146" s="5"/>
      <c r="C146" s="6"/>
      <c r="D146" s="5"/>
      <c r="E146" s="7"/>
      <c r="F146" s="8"/>
      <c r="G146" s="7"/>
      <c r="H146" s="15"/>
      <c r="I146" s="10"/>
      <c r="J146" s="11"/>
      <c r="K146" s="7"/>
      <c r="L146" s="7"/>
      <c r="M146" s="10"/>
      <c r="N146" s="11"/>
      <c r="O146" s="10"/>
      <c r="P146" s="10"/>
      <c r="Q146" s="10"/>
      <c r="R146" s="11"/>
      <c r="S146" s="12"/>
      <c r="T146" s="28"/>
      <c r="U146" s="13"/>
      <c r="V146" s="10"/>
      <c r="W146" s="10"/>
      <c r="X146" s="14"/>
      <c r="Y146" s="14"/>
      <c r="Z146" s="14"/>
      <c r="AA146" s="14"/>
      <c r="AB146" s="14"/>
      <c r="AC146" s="14"/>
    </row>
    <row r="147">
      <c r="A147" s="4"/>
      <c r="B147" s="5"/>
      <c r="C147" s="6"/>
      <c r="D147" s="5"/>
      <c r="E147" s="7"/>
      <c r="F147" s="8"/>
      <c r="G147" s="7"/>
      <c r="H147" s="15"/>
      <c r="I147" s="10"/>
      <c r="J147" s="11"/>
      <c r="K147" s="7"/>
      <c r="L147" s="7"/>
      <c r="M147" s="10"/>
      <c r="N147" s="11"/>
      <c r="O147" s="10"/>
      <c r="P147" s="10"/>
      <c r="Q147" s="10"/>
      <c r="R147" s="11"/>
      <c r="S147" s="12"/>
      <c r="T147" s="28"/>
      <c r="U147" s="13"/>
      <c r="V147" s="10"/>
      <c r="W147" s="10"/>
      <c r="X147" s="14"/>
      <c r="Y147" s="14"/>
      <c r="Z147" s="14"/>
      <c r="AA147" s="14"/>
      <c r="AB147" s="14"/>
      <c r="AC147" s="14"/>
    </row>
    <row r="148">
      <c r="A148" s="4"/>
      <c r="B148" s="5"/>
      <c r="C148" s="6"/>
      <c r="D148" s="5"/>
      <c r="E148" s="7"/>
      <c r="F148" s="8"/>
      <c r="G148" s="7"/>
      <c r="H148" s="15"/>
      <c r="I148" s="10"/>
      <c r="J148" s="11"/>
      <c r="K148" s="7"/>
      <c r="L148" s="7"/>
      <c r="M148" s="10"/>
      <c r="N148" s="11"/>
      <c r="O148" s="10"/>
      <c r="P148" s="10"/>
      <c r="Q148" s="10"/>
      <c r="R148" s="11"/>
      <c r="S148" s="12"/>
      <c r="T148" s="28"/>
      <c r="U148" s="13"/>
      <c r="V148" s="10"/>
      <c r="W148" s="10"/>
      <c r="X148" s="14"/>
      <c r="Y148" s="14"/>
      <c r="Z148" s="14"/>
      <c r="AA148" s="14"/>
      <c r="AB148" s="14"/>
      <c r="AC148" s="14"/>
    </row>
    <row r="149">
      <c r="A149" s="4"/>
      <c r="B149" s="5"/>
      <c r="C149" s="6"/>
      <c r="D149" s="5"/>
      <c r="E149" s="7"/>
      <c r="F149" s="8"/>
      <c r="G149" s="7"/>
      <c r="H149" s="15"/>
      <c r="I149" s="10"/>
      <c r="J149" s="11"/>
      <c r="K149" s="7"/>
      <c r="L149" s="7"/>
      <c r="M149" s="10"/>
      <c r="N149" s="11"/>
      <c r="O149" s="10"/>
      <c r="P149" s="10"/>
      <c r="Q149" s="10"/>
      <c r="R149" s="11"/>
      <c r="S149" s="12"/>
      <c r="T149" s="28"/>
      <c r="U149" s="13"/>
      <c r="V149" s="10"/>
      <c r="W149" s="10"/>
      <c r="X149" s="14"/>
      <c r="Y149" s="14"/>
      <c r="Z149" s="14"/>
      <c r="AA149" s="14"/>
      <c r="AB149" s="14"/>
      <c r="AC149" s="14"/>
    </row>
    <row r="150">
      <c r="A150" s="4"/>
      <c r="B150" s="5"/>
      <c r="C150" s="6"/>
      <c r="D150" s="5"/>
      <c r="E150" s="7"/>
      <c r="F150" s="8"/>
      <c r="G150" s="7"/>
      <c r="H150" s="15"/>
      <c r="I150" s="10"/>
      <c r="J150" s="11"/>
      <c r="K150" s="7"/>
      <c r="L150" s="7"/>
      <c r="M150" s="10"/>
      <c r="N150" s="11"/>
      <c r="O150" s="10"/>
      <c r="P150" s="10"/>
      <c r="Q150" s="10"/>
      <c r="R150" s="11"/>
      <c r="S150" s="12"/>
      <c r="T150" s="28"/>
      <c r="U150" s="13"/>
      <c r="V150" s="10"/>
      <c r="W150" s="10"/>
      <c r="X150" s="14"/>
      <c r="Y150" s="14"/>
      <c r="Z150" s="14"/>
      <c r="AA150" s="14"/>
      <c r="AB150" s="14"/>
      <c r="AC150" s="14"/>
    </row>
    <row r="151">
      <c r="A151" s="4"/>
      <c r="B151" s="5"/>
      <c r="C151" s="6"/>
      <c r="D151" s="5"/>
      <c r="E151" s="7"/>
      <c r="F151" s="8"/>
      <c r="G151" s="7"/>
      <c r="H151" s="15"/>
      <c r="I151" s="10"/>
      <c r="J151" s="11"/>
      <c r="K151" s="7"/>
      <c r="L151" s="7"/>
      <c r="M151" s="10"/>
      <c r="N151" s="11"/>
      <c r="O151" s="10"/>
      <c r="P151" s="10"/>
      <c r="Q151" s="10"/>
      <c r="R151" s="11"/>
      <c r="S151" s="12"/>
      <c r="T151" s="28"/>
      <c r="U151" s="13"/>
      <c r="V151" s="10"/>
      <c r="W151" s="10"/>
      <c r="X151" s="14"/>
      <c r="Y151" s="14"/>
      <c r="Z151" s="14"/>
      <c r="AA151" s="14"/>
      <c r="AB151" s="14"/>
      <c r="AC151" s="14"/>
    </row>
    <row r="152">
      <c r="A152" s="4"/>
      <c r="B152" s="5"/>
      <c r="C152" s="6"/>
      <c r="D152" s="5"/>
      <c r="E152" s="7"/>
      <c r="F152" s="8"/>
      <c r="G152" s="7"/>
      <c r="H152" s="15"/>
      <c r="I152" s="10"/>
      <c r="J152" s="11"/>
      <c r="K152" s="7"/>
      <c r="L152" s="7"/>
      <c r="M152" s="10"/>
      <c r="N152" s="11"/>
      <c r="O152" s="10"/>
      <c r="P152" s="10"/>
      <c r="Q152" s="10"/>
      <c r="R152" s="11"/>
      <c r="S152" s="12"/>
      <c r="T152" s="28"/>
      <c r="U152" s="13"/>
      <c r="V152" s="10"/>
      <c r="W152" s="10"/>
      <c r="X152" s="14"/>
      <c r="Y152" s="14"/>
      <c r="Z152" s="14"/>
      <c r="AA152" s="14"/>
      <c r="AB152" s="14"/>
      <c r="AC152" s="14"/>
    </row>
    <row r="153">
      <c r="A153" s="4"/>
      <c r="B153" s="5"/>
      <c r="C153" s="6"/>
      <c r="D153" s="5"/>
      <c r="E153" s="7"/>
      <c r="F153" s="8"/>
      <c r="G153" s="7"/>
      <c r="H153" s="15"/>
      <c r="I153" s="10"/>
      <c r="J153" s="11"/>
      <c r="K153" s="7"/>
      <c r="L153" s="7"/>
      <c r="M153" s="10"/>
      <c r="N153" s="11"/>
      <c r="O153" s="10"/>
      <c r="P153" s="10"/>
      <c r="Q153" s="10"/>
      <c r="R153" s="11"/>
      <c r="S153" s="12"/>
      <c r="T153" s="28"/>
      <c r="U153" s="13"/>
      <c r="V153" s="10"/>
      <c r="W153" s="10"/>
      <c r="X153" s="14"/>
      <c r="Y153" s="14"/>
      <c r="Z153" s="14"/>
      <c r="AA153" s="14"/>
      <c r="AB153" s="14"/>
      <c r="AC153" s="14"/>
    </row>
    <row r="154">
      <c r="A154" s="4"/>
      <c r="B154" s="5"/>
      <c r="C154" s="6"/>
      <c r="D154" s="5"/>
      <c r="E154" s="7"/>
      <c r="F154" s="8"/>
      <c r="G154" s="7"/>
      <c r="H154" s="15"/>
      <c r="I154" s="10"/>
      <c r="J154" s="11"/>
      <c r="K154" s="7"/>
      <c r="L154" s="7"/>
      <c r="M154" s="10"/>
      <c r="N154" s="11"/>
      <c r="O154" s="10"/>
      <c r="P154" s="10"/>
      <c r="Q154" s="10"/>
      <c r="R154" s="11"/>
      <c r="S154" s="12"/>
      <c r="T154" s="28"/>
      <c r="U154" s="13"/>
      <c r="V154" s="10"/>
      <c r="W154" s="10"/>
      <c r="X154" s="14"/>
      <c r="Y154" s="14"/>
      <c r="Z154" s="14"/>
      <c r="AA154" s="14"/>
      <c r="AB154" s="14"/>
      <c r="AC154" s="14"/>
    </row>
    <row r="155">
      <c r="A155" s="4"/>
      <c r="B155" s="5"/>
      <c r="C155" s="6"/>
      <c r="D155" s="5"/>
      <c r="E155" s="7"/>
      <c r="F155" s="8"/>
      <c r="G155" s="7"/>
      <c r="H155" s="15"/>
      <c r="I155" s="10"/>
      <c r="J155" s="11"/>
      <c r="K155" s="7"/>
      <c r="L155" s="7"/>
      <c r="M155" s="10"/>
      <c r="N155" s="11"/>
      <c r="O155" s="10"/>
      <c r="P155" s="10"/>
      <c r="Q155" s="10"/>
      <c r="R155" s="11"/>
      <c r="S155" s="12"/>
      <c r="T155" s="28"/>
      <c r="U155" s="13"/>
      <c r="V155" s="10"/>
      <c r="W155" s="10"/>
      <c r="X155" s="14"/>
      <c r="Y155" s="14"/>
      <c r="Z155" s="14"/>
      <c r="AA155" s="14"/>
      <c r="AB155" s="14"/>
      <c r="AC155" s="14"/>
    </row>
    <row r="156">
      <c r="A156" s="4"/>
      <c r="B156" s="5"/>
      <c r="C156" s="6"/>
      <c r="D156" s="5"/>
      <c r="E156" s="7"/>
      <c r="F156" s="8"/>
      <c r="G156" s="7"/>
      <c r="H156" s="15"/>
      <c r="I156" s="10"/>
      <c r="J156" s="11"/>
      <c r="K156" s="7"/>
      <c r="L156" s="7"/>
      <c r="M156" s="10"/>
      <c r="N156" s="11"/>
      <c r="O156" s="10"/>
      <c r="P156" s="10"/>
      <c r="Q156" s="10"/>
      <c r="R156" s="11"/>
      <c r="S156" s="12"/>
      <c r="T156" s="28"/>
      <c r="U156" s="13"/>
      <c r="V156" s="10"/>
      <c r="W156" s="10"/>
      <c r="X156" s="14"/>
      <c r="Y156" s="14"/>
      <c r="Z156" s="14"/>
      <c r="AA156" s="14"/>
      <c r="AB156" s="14"/>
      <c r="AC156" s="14"/>
    </row>
    <row r="157">
      <c r="A157" s="4"/>
      <c r="B157" s="5"/>
      <c r="C157" s="6"/>
      <c r="D157" s="5"/>
      <c r="E157" s="7"/>
      <c r="F157" s="8"/>
      <c r="G157" s="7"/>
      <c r="H157" s="15"/>
      <c r="I157" s="10"/>
      <c r="J157" s="11"/>
      <c r="K157" s="7"/>
      <c r="L157" s="7"/>
      <c r="M157" s="10"/>
      <c r="N157" s="11"/>
      <c r="O157" s="10"/>
      <c r="P157" s="10"/>
      <c r="Q157" s="10"/>
      <c r="R157" s="11"/>
      <c r="S157" s="12"/>
      <c r="T157" s="28"/>
      <c r="U157" s="13"/>
      <c r="V157" s="10"/>
      <c r="W157" s="10"/>
      <c r="X157" s="14"/>
      <c r="Y157" s="14"/>
      <c r="Z157" s="14"/>
      <c r="AA157" s="14"/>
      <c r="AB157" s="14"/>
      <c r="AC157" s="14"/>
    </row>
    <row r="158">
      <c r="A158" s="4">
        <v>45658.0</v>
      </c>
      <c r="B158" s="5" t="s">
        <v>25</v>
      </c>
      <c r="C158" s="6" t="s">
        <v>26</v>
      </c>
      <c r="D158" s="5" t="s">
        <v>27</v>
      </c>
      <c r="E158" s="7">
        <v>140.3</v>
      </c>
      <c r="F158" s="8">
        <v>0.333</v>
      </c>
      <c r="G158" s="7">
        <v>0.41612</v>
      </c>
      <c r="H158" s="15">
        <v>0.442645</v>
      </c>
      <c r="I158" s="10">
        <f t="shared" ref="I158:I3487" si="226">H158-G158</f>
        <v>0.026525</v>
      </c>
      <c r="J158" s="11">
        <f t="shared" ref="J158:J3486" si="227">IFERROR(H158/G158*100,0)</f>
        <v>106.3743632</v>
      </c>
      <c r="K158" s="7">
        <f t="shared" ref="K158:L158" si="224">IFERROR(G158,0)</f>
        <v>0.41612</v>
      </c>
      <c r="L158" s="7">
        <f t="shared" si="224"/>
        <v>0.442645</v>
      </c>
      <c r="M158" s="10">
        <f t="shared" ref="M158:M4877" si="229">IFERROR(L158-K158,0)</f>
        <v>0.026525</v>
      </c>
      <c r="N158" s="11">
        <f t="shared" ref="N158:N1845" si="230">IFERROR(L158/K158*100,0)</f>
        <v>106.3743632</v>
      </c>
      <c r="O158" s="10">
        <f t="shared" ref="O158:P158" si="225">IFERROR(K158,0)</f>
        <v>0.41612</v>
      </c>
      <c r="P158" s="10">
        <f t="shared" si="225"/>
        <v>0.442645</v>
      </c>
      <c r="Q158" s="10">
        <f t="shared" ref="Q158:Q4877" si="232">IFERROR(P158-O158,0)</f>
        <v>0.026525</v>
      </c>
      <c r="R158" s="11">
        <f t="shared" ref="R158:R4877" si="233">IFERROR(P158/O158*100,0)</f>
        <v>106.3743632</v>
      </c>
      <c r="S158" s="12">
        <v>0.134</v>
      </c>
      <c r="T158" s="13">
        <f>H158+S158-H159-U158-H160-H161</f>
        <v>0.1500682258</v>
      </c>
      <c r="U158" s="13">
        <f>0.003/31</f>
        <v>0.00009677419355</v>
      </c>
      <c r="V158" s="10">
        <f>IFERROR(O158/F158*100,0)</f>
        <v>124.960961</v>
      </c>
      <c r="W158" s="10">
        <f>IFERROR(P158/F158*100,0)</f>
        <v>132.9264264</v>
      </c>
      <c r="X158" s="14"/>
      <c r="Y158" s="14"/>
      <c r="Z158" s="14"/>
      <c r="AA158" s="14"/>
      <c r="AB158" s="14"/>
      <c r="AC158" s="14"/>
    </row>
    <row r="159">
      <c r="A159" s="4">
        <v>45658.0</v>
      </c>
      <c r="B159" s="5" t="s">
        <v>25</v>
      </c>
      <c r="C159" s="6" t="s">
        <v>26</v>
      </c>
      <c r="D159" s="5" t="s">
        <v>28</v>
      </c>
      <c r="E159" s="7">
        <v>165.12</v>
      </c>
      <c r="F159" s="7">
        <v>0.0</v>
      </c>
      <c r="G159" s="7">
        <v>0.3968</v>
      </c>
      <c r="H159" s="15">
        <v>0.42648</v>
      </c>
      <c r="I159" s="10">
        <f t="shared" si="226"/>
        <v>0.02968</v>
      </c>
      <c r="J159" s="11">
        <f t="shared" si="227"/>
        <v>107.4798387</v>
      </c>
      <c r="K159" s="7">
        <f t="shared" ref="K159:L159" si="228">IFERROR(G159,0)</f>
        <v>0.3968</v>
      </c>
      <c r="L159" s="7">
        <f t="shared" si="228"/>
        <v>0.42648</v>
      </c>
      <c r="M159" s="10">
        <f t="shared" si="229"/>
        <v>0.02968</v>
      </c>
      <c r="N159" s="11">
        <f t="shared" si="230"/>
        <v>107.4798387</v>
      </c>
      <c r="O159" s="10">
        <f t="shared" ref="O159:P159" si="231">IFERROR(K159,0)</f>
        <v>0.3968</v>
      </c>
      <c r="P159" s="10">
        <f t="shared" si="231"/>
        <v>0.42648</v>
      </c>
      <c r="Q159" s="10">
        <f t="shared" si="232"/>
        <v>0.02968</v>
      </c>
      <c r="R159" s="11">
        <f t="shared" si="233"/>
        <v>107.4798387</v>
      </c>
      <c r="S159" s="14"/>
      <c r="T159" s="16"/>
      <c r="U159" s="16"/>
      <c r="V159" s="11"/>
      <c r="W159" s="14"/>
      <c r="X159" s="14"/>
      <c r="Y159" s="14"/>
      <c r="Z159" s="14"/>
      <c r="AA159" s="14"/>
      <c r="AB159" s="14"/>
      <c r="AC159" s="14"/>
    </row>
    <row r="160">
      <c r="A160" s="4">
        <v>45658.0</v>
      </c>
      <c r="B160" s="5" t="s">
        <v>25</v>
      </c>
      <c r="C160" s="6" t="s">
        <v>26</v>
      </c>
      <c r="D160" s="5" t="s">
        <v>29</v>
      </c>
      <c r="E160" s="7">
        <v>0.0</v>
      </c>
      <c r="F160" s="7">
        <v>0.0</v>
      </c>
      <c r="G160" s="7">
        <v>0.0</v>
      </c>
      <c r="H160" s="15">
        <v>0.0</v>
      </c>
      <c r="I160" s="10">
        <f t="shared" si="226"/>
        <v>0</v>
      </c>
      <c r="J160" s="11">
        <f t="shared" si="227"/>
        <v>0</v>
      </c>
      <c r="K160" s="7">
        <f t="shared" ref="K160:L160" si="234">IFERROR(G160,0)</f>
        <v>0</v>
      </c>
      <c r="L160" s="7">
        <f t="shared" si="234"/>
        <v>0</v>
      </c>
      <c r="M160" s="10">
        <f t="shared" si="229"/>
        <v>0</v>
      </c>
      <c r="N160" s="11">
        <f t="shared" si="230"/>
        <v>0</v>
      </c>
      <c r="O160" s="10">
        <f t="shared" ref="O160:P160" si="235">IFERROR(K160,0)</f>
        <v>0</v>
      </c>
      <c r="P160" s="10">
        <f t="shared" si="235"/>
        <v>0</v>
      </c>
      <c r="Q160" s="10">
        <f t="shared" si="232"/>
        <v>0</v>
      </c>
      <c r="R160" s="11">
        <f t="shared" si="233"/>
        <v>0</v>
      </c>
      <c r="S160" s="14"/>
      <c r="T160" s="16"/>
      <c r="U160" s="16"/>
      <c r="V160" s="17"/>
      <c r="W160" s="14"/>
      <c r="X160" s="14"/>
      <c r="Y160" s="14"/>
      <c r="Z160" s="14"/>
      <c r="AA160" s="14"/>
      <c r="AB160" s="14"/>
      <c r="AC160" s="14"/>
    </row>
    <row r="161">
      <c r="A161" s="4">
        <v>45658.0</v>
      </c>
      <c r="B161" s="5" t="s">
        <v>25</v>
      </c>
      <c r="C161" s="6" t="s">
        <v>26</v>
      </c>
      <c r="D161" s="5" t="s">
        <v>30</v>
      </c>
      <c r="E161" s="7">
        <v>0.0</v>
      </c>
      <c r="F161" s="7">
        <v>0.0</v>
      </c>
      <c r="G161" s="7">
        <v>0.0</v>
      </c>
      <c r="H161" s="15">
        <v>0.0</v>
      </c>
      <c r="I161" s="10">
        <f t="shared" si="226"/>
        <v>0</v>
      </c>
      <c r="J161" s="11">
        <f t="shared" si="227"/>
        <v>0</v>
      </c>
      <c r="K161" s="7">
        <f t="shared" ref="K161:L161" si="236">IFERROR(G161,0)</f>
        <v>0</v>
      </c>
      <c r="L161" s="7">
        <f t="shared" si="236"/>
        <v>0</v>
      </c>
      <c r="M161" s="10">
        <f t="shared" si="229"/>
        <v>0</v>
      </c>
      <c r="N161" s="11">
        <f t="shared" si="230"/>
        <v>0</v>
      </c>
      <c r="O161" s="10">
        <f t="shared" ref="O161:P161" si="237">IFERROR(K161,0)</f>
        <v>0</v>
      </c>
      <c r="P161" s="10">
        <f t="shared" si="237"/>
        <v>0</v>
      </c>
      <c r="Q161" s="10">
        <f t="shared" si="232"/>
        <v>0</v>
      </c>
      <c r="R161" s="11">
        <f t="shared" si="233"/>
        <v>0</v>
      </c>
      <c r="S161" s="14"/>
      <c r="T161" s="16"/>
      <c r="U161" s="16"/>
      <c r="V161" s="17"/>
      <c r="W161" s="14"/>
      <c r="X161" s="14"/>
      <c r="Y161" s="14"/>
      <c r="Z161" s="14"/>
      <c r="AA161" s="14"/>
      <c r="AB161" s="14"/>
      <c r="AC161" s="14"/>
    </row>
    <row r="162">
      <c r="A162" s="4">
        <v>45658.0</v>
      </c>
      <c r="B162" s="5" t="s">
        <v>31</v>
      </c>
      <c r="C162" s="6" t="s">
        <v>26</v>
      </c>
      <c r="D162" s="5" t="s">
        <v>27</v>
      </c>
      <c r="E162" s="7">
        <v>180.7</v>
      </c>
      <c r="F162" s="7">
        <v>0.809</v>
      </c>
      <c r="G162" s="7">
        <v>0.516129</v>
      </c>
      <c r="H162" s="15">
        <v>0.61206</v>
      </c>
      <c r="I162" s="10">
        <f t="shared" si="226"/>
        <v>0.095931</v>
      </c>
      <c r="J162" s="11">
        <f t="shared" si="227"/>
        <v>118.5866324</v>
      </c>
      <c r="K162" s="7">
        <f t="shared" ref="K162:L162" si="238">IFERROR(G162,0)</f>
        <v>0.516129</v>
      </c>
      <c r="L162" s="7">
        <f t="shared" si="238"/>
        <v>0.61206</v>
      </c>
      <c r="M162" s="10">
        <f t="shared" si="229"/>
        <v>0.095931</v>
      </c>
      <c r="N162" s="11">
        <f t="shared" si="230"/>
        <v>118.5866324</v>
      </c>
      <c r="O162" s="10">
        <f t="shared" ref="O162:P162" si="239">IFERROR(K162,0)</f>
        <v>0.516129</v>
      </c>
      <c r="P162" s="10">
        <f t="shared" si="239"/>
        <v>0.61206</v>
      </c>
      <c r="Q162" s="10">
        <f t="shared" si="232"/>
        <v>0.095931</v>
      </c>
      <c r="R162" s="11">
        <f t="shared" si="233"/>
        <v>118.5866324</v>
      </c>
      <c r="S162" s="12">
        <v>1.751</v>
      </c>
      <c r="T162" s="13">
        <f>H162+S162-H163-U162-H164-H165</f>
        <v>1.750100968</v>
      </c>
      <c r="U162" s="13">
        <f>0.004/31</f>
        <v>0.0001290322581</v>
      </c>
      <c r="V162" s="11"/>
      <c r="W162" s="14"/>
      <c r="X162" s="14"/>
      <c r="Y162" s="14"/>
      <c r="Z162" s="14"/>
      <c r="AA162" s="14"/>
      <c r="AB162" s="14"/>
      <c r="AC162" s="14"/>
    </row>
    <row r="163">
      <c r="A163" s="4">
        <v>45658.0</v>
      </c>
      <c r="B163" s="5" t="s">
        <v>31</v>
      </c>
      <c r="C163" s="6" t="s">
        <v>26</v>
      </c>
      <c r="D163" s="5" t="s">
        <v>28</v>
      </c>
      <c r="E163" s="7">
        <v>180.1</v>
      </c>
      <c r="F163" s="7">
        <v>1.075</v>
      </c>
      <c r="G163" s="7">
        <v>0.51193</v>
      </c>
      <c r="H163" s="15">
        <v>0.61283</v>
      </c>
      <c r="I163" s="10">
        <f t="shared" si="226"/>
        <v>0.1009</v>
      </c>
      <c r="J163" s="11">
        <f t="shared" si="227"/>
        <v>119.7097259</v>
      </c>
      <c r="K163" s="7">
        <f t="shared" ref="K163:L163" si="240">IFERROR(G163,0)</f>
        <v>0.51193</v>
      </c>
      <c r="L163" s="7">
        <f t="shared" si="240"/>
        <v>0.61283</v>
      </c>
      <c r="M163" s="10">
        <f t="shared" si="229"/>
        <v>0.1009</v>
      </c>
      <c r="N163" s="11">
        <f t="shared" si="230"/>
        <v>119.7097259</v>
      </c>
      <c r="O163" s="10">
        <f t="shared" ref="O163:P163" si="241">IFERROR(K163,0)</f>
        <v>0.51193</v>
      </c>
      <c r="P163" s="10">
        <f t="shared" si="241"/>
        <v>0.61283</v>
      </c>
      <c r="Q163" s="10">
        <f t="shared" si="232"/>
        <v>0.1009</v>
      </c>
      <c r="R163" s="11">
        <f t="shared" si="233"/>
        <v>119.7097259</v>
      </c>
      <c r="S163" s="18"/>
      <c r="T163" s="19"/>
      <c r="U163" s="20"/>
      <c r="V163" s="11"/>
      <c r="W163" s="14"/>
      <c r="X163" s="14"/>
      <c r="Y163" s="14"/>
      <c r="Z163" s="14"/>
      <c r="AA163" s="14"/>
      <c r="AB163" s="14"/>
      <c r="AC163" s="14"/>
    </row>
    <row r="164">
      <c r="A164" s="4">
        <v>45658.0</v>
      </c>
      <c r="B164" s="5" t="s">
        <v>31</v>
      </c>
      <c r="C164" s="6" t="s">
        <v>26</v>
      </c>
      <c r="D164" s="5" t="s">
        <v>29</v>
      </c>
      <c r="E164" s="7">
        <v>0.0</v>
      </c>
      <c r="F164" s="7">
        <v>0.009</v>
      </c>
      <c r="G164" s="7">
        <v>0.0</v>
      </c>
      <c r="H164" s="15">
        <v>0.0</v>
      </c>
      <c r="I164" s="10">
        <f t="shared" si="226"/>
        <v>0</v>
      </c>
      <c r="J164" s="11">
        <f t="shared" si="227"/>
        <v>0</v>
      </c>
      <c r="K164" s="7">
        <f t="shared" ref="K164:L164" si="242">IFERROR(G164,0)</f>
        <v>0</v>
      </c>
      <c r="L164" s="7">
        <f t="shared" si="242"/>
        <v>0</v>
      </c>
      <c r="M164" s="10">
        <f t="shared" si="229"/>
        <v>0</v>
      </c>
      <c r="N164" s="11">
        <f t="shared" si="230"/>
        <v>0</v>
      </c>
      <c r="O164" s="10">
        <f t="shared" ref="O164:P164" si="243">IFERROR(K164,0)</f>
        <v>0</v>
      </c>
      <c r="P164" s="10">
        <f t="shared" si="243"/>
        <v>0</v>
      </c>
      <c r="Q164" s="10">
        <f t="shared" si="232"/>
        <v>0</v>
      </c>
      <c r="R164" s="11">
        <f t="shared" si="233"/>
        <v>0</v>
      </c>
      <c r="S164" s="18"/>
      <c r="T164" s="19"/>
      <c r="U164" s="20"/>
      <c r="V164" s="17"/>
      <c r="W164" s="14"/>
      <c r="X164" s="14"/>
      <c r="Y164" s="14"/>
      <c r="Z164" s="14"/>
      <c r="AA164" s="14"/>
      <c r="AB164" s="14"/>
      <c r="AC164" s="14"/>
    </row>
    <row r="165">
      <c r="A165" s="4">
        <v>45658.0</v>
      </c>
      <c r="B165" s="5" t="s">
        <v>31</v>
      </c>
      <c r="C165" s="6" t="s">
        <v>26</v>
      </c>
      <c r="D165" s="5" t="s">
        <v>30</v>
      </c>
      <c r="E165" s="7">
        <v>0.0</v>
      </c>
      <c r="F165" s="7">
        <v>0.0</v>
      </c>
      <c r="G165" s="7">
        <v>0.0</v>
      </c>
      <c r="H165" s="15">
        <v>0.0</v>
      </c>
      <c r="I165" s="10">
        <f t="shared" si="226"/>
        <v>0</v>
      </c>
      <c r="J165" s="11">
        <f t="shared" si="227"/>
        <v>0</v>
      </c>
      <c r="K165" s="7">
        <f t="shared" ref="K165:L165" si="244">IFERROR(G165,0)</f>
        <v>0</v>
      </c>
      <c r="L165" s="7">
        <f t="shared" si="244"/>
        <v>0</v>
      </c>
      <c r="M165" s="10">
        <f t="shared" si="229"/>
        <v>0</v>
      </c>
      <c r="N165" s="11">
        <f t="shared" si="230"/>
        <v>0</v>
      </c>
      <c r="O165" s="10">
        <f t="shared" ref="O165:P165" si="245">IFERROR(K165,0)</f>
        <v>0</v>
      </c>
      <c r="P165" s="10">
        <f t="shared" si="245"/>
        <v>0</v>
      </c>
      <c r="Q165" s="10">
        <f t="shared" si="232"/>
        <v>0</v>
      </c>
      <c r="R165" s="11">
        <f t="shared" si="233"/>
        <v>0</v>
      </c>
      <c r="S165" s="18"/>
      <c r="T165" s="19"/>
      <c r="U165" s="20"/>
      <c r="V165" s="17"/>
      <c r="W165" s="14"/>
      <c r="X165" s="14"/>
      <c r="Y165" s="14"/>
      <c r="Z165" s="14"/>
      <c r="AA165" s="14"/>
      <c r="AB165" s="14"/>
      <c r="AC165" s="14"/>
    </row>
    <row r="166">
      <c r="A166" s="4">
        <v>45658.0</v>
      </c>
      <c r="B166" s="5" t="s">
        <v>32</v>
      </c>
      <c r="C166" s="6" t="s">
        <v>26</v>
      </c>
      <c r="D166" s="5" t="s">
        <v>27</v>
      </c>
      <c r="E166" s="7">
        <v>78.6</v>
      </c>
      <c r="F166" s="7">
        <v>0.238</v>
      </c>
      <c r="G166" s="7">
        <v>0.225806</v>
      </c>
      <c r="H166" s="15">
        <v>0.23022</v>
      </c>
      <c r="I166" s="10">
        <f t="shared" si="226"/>
        <v>0.004414</v>
      </c>
      <c r="J166" s="11">
        <f t="shared" si="227"/>
        <v>101.9547753</v>
      </c>
      <c r="K166" s="7">
        <f t="shared" ref="K166:L166" si="246">IFERROR(G166,0)</f>
        <v>0.225806</v>
      </c>
      <c r="L166" s="7">
        <f t="shared" si="246"/>
        <v>0.23022</v>
      </c>
      <c r="M166" s="10">
        <f t="shared" si="229"/>
        <v>0.004414</v>
      </c>
      <c r="N166" s="11">
        <f t="shared" si="230"/>
        <v>101.9547753</v>
      </c>
      <c r="O166" s="10">
        <f t="shared" ref="O166:P166" si="247">IFERROR(K166,0)</f>
        <v>0.225806</v>
      </c>
      <c r="P166" s="10">
        <f t="shared" si="247"/>
        <v>0.23022</v>
      </c>
      <c r="Q166" s="10">
        <f t="shared" si="232"/>
        <v>0.004414</v>
      </c>
      <c r="R166" s="11">
        <f t="shared" si="233"/>
        <v>101.9547753</v>
      </c>
      <c r="S166" s="12">
        <v>0.285</v>
      </c>
      <c r="T166" s="13">
        <f>H166+S166-H167-U166-H168-H169</f>
        <v>0.2861680645</v>
      </c>
      <c r="U166" s="13">
        <f>0.00378/31</f>
        <v>0.0001219354839</v>
      </c>
      <c r="V166" s="14"/>
      <c r="W166" s="14"/>
      <c r="X166" s="14"/>
      <c r="Y166" s="14"/>
      <c r="Z166" s="14"/>
      <c r="AA166" s="14"/>
      <c r="AB166" s="14"/>
      <c r="AC166" s="14"/>
    </row>
    <row r="167">
      <c r="A167" s="4">
        <v>45658.0</v>
      </c>
      <c r="B167" s="5" t="s">
        <v>32</v>
      </c>
      <c r="C167" s="6" t="s">
        <v>26</v>
      </c>
      <c r="D167" s="5" t="s">
        <v>28</v>
      </c>
      <c r="E167" s="7">
        <v>78.7</v>
      </c>
      <c r="F167" s="7">
        <v>0.0</v>
      </c>
      <c r="G167" s="7">
        <v>0.22545</v>
      </c>
      <c r="H167" s="15">
        <v>0.22893</v>
      </c>
      <c r="I167" s="10">
        <f t="shared" si="226"/>
        <v>0.00348</v>
      </c>
      <c r="J167" s="11">
        <f t="shared" si="227"/>
        <v>101.5435795</v>
      </c>
      <c r="K167" s="7">
        <f t="shared" ref="K167:L167" si="248">IFERROR(G167,0)</f>
        <v>0.22545</v>
      </c>
      <c r="L167" s="7">
        <f t="shared" si="248"/>
        <v>0.22893</v>
      </c>
      <c r="M167" s="10">
        <f t="shared" si="229"/>
        <v>0.00348</v>
      </c>
      <c r="N167" s="11">
        <f t="shared" si="230"/>
        <v>101.5435795</v>
      </c>
      <c r="O167" s="10">
        <f t="shared" ref="O167:P167" si="249">IFERROR(K167,0)</f>
        <v>0.22545</v>
      </c>
      <c r="P167" s="10">
        <f t="shared" si="249"/>
        <v>0.22893</v>
      </c>
      <c r="Q167" s="10">
        <f t="shared" si="232"/>
        <v>0.00348</v>
      </c>
      <c r="R167" s="11">
        <f t="shared" si="233"/>
        <v>101.5435795</v>
      </c>
      <c r="S167" s="18"/>
      <c r="T167" s="19"/>
      <c r="U167" s="20"/>
      <c r="V167" s="14"/>
      <c r="W167" s="14"/>
      <c r="X167" s="14"/>
      <c r="Y167" s="14"/>
      <c r="Z167" s="14"/>
      <c r="AA167" s="14"/>
      <c r="AB167" s="14"/>
      <c r="AC167" s="14"/>
    </row>
    <row r="168">
      <c r="A168" s="4">
        <v>45658.0</v>
      </c>
      <c r="B168" s="5" t="s">
        <v>32</v>
      </c>
      <c r="C168" s="6" t="s">
        <v>26</v>
      </c>
      <c r="D168" s="5" t="s">
        <v>29</v>
      </c>
      <c r="E168" s="7">
        <v>0.0</v>
      </c>
      <c r="F168" s="7">
        <v>0.0</v>
      </c>
      <c r="G168" s="7">
        <v>0.0</v>
      </c>
      <c r="H168" s="15">
        <v>0.0</v>
      </c>
      <c r="I168" s="10">
        <f t="shared" si="226"/>
        <v>0</v>
      </c>
      <c r="J168" s="11">
        <f t="shared" si="227"/>
        <v>0</v>
      </c>
      <c r="K168" s="7">
        <f t="shared" ref="K168:L168" si="250">IFERROR(G168,0)</f>
        <v>0</v>
      </c>
      <c r="L168" s="7">
        <f t="shared" si="250"/>
        <v>0</v>
      </c>
      <c r="M168" s="10">
        <f t="shared" si="229"/>
        <v>0</v>
      </c>
      <c r="N168" s="11">
        <f t="shared" si="230"/>
        <v>0</v>
      </c>
      <c r="O168" s="10">
        <f t="shared" ref="O168:P168" si="251">IFERROR(K168,0)</f>
        <v>0</v>
      </c>
      <c r="P168" s="10">
        <f t="shared" si="251"/>
        <v>0</v>
      </c>
      <c r="Q168" s="10">
        <f t="shared" si="232"/>
        <v>0</v>
      </c>
      <c r="R168" s="11">
        <f t="shared" si="233"/>
        <v>0</v>
      </c>
      <c r="S168" s="18"/>
      <c r="T168" s="19"/>
      <c r="U168" s="20"/>
      <c r="V168" s="14"/>
      <c r="W168" s="14"/>
      <c r="X168" s="14"/>
      <c r="Y168" s="14"/>
      <c r="Z168" s="14"/>
      <c r="AA168" s="14"/>
      <c r="AB168" s="14"/>
      <c r="AC168" s="14"/>
    </row>
    <row r="169">
      <c r="A169" s="4">
        <v>45658.0</v>
      </c>
      <c r="B169" s="5" t="s">
        <v>32</v>
      </c>
      <c r="C169" s="6" t="s">
        <v>26</v>
      </c>
      <c r="D169" s="5" t="s">
        <v>30</v>
      </c>
      <c r="E169" s="7">
        <v>0.0</v>
      </c>
      <c r="F169" s="7">
        <v>0.0</v>
      </c>
      <c r="G169" s="7">
        <v>0.0</v>
      </c>
      <c r="H169" s="15">
        <v>0.0</v>
      </c>
      <c r="I169" s="10">
        <f t="shared" si="226"/>
        <v>0</v>
      </c>
      <c r="J169" s="11">
        <f t="shared" si="227"/>
        <v>0</v>
      </c>
      <c r="K169" s="7">
        <f t="shared" ref="K169:L169" si="252">IFERROR(G169,0)</f>
        <v>0</v>
      </c>
      <c r="L169" s="7">
        <f t="shared" si="252"/>
        <v>0</v>
      </c>
      <c r="M169" s="10">
        <f t="shared" si="229"/>
        <v>0</v>
      </c>
      <c r="N169" s="11">
        <f t="shared" si="230"/>
        <v>0</v>
      </c>
      <c r="O169" s="10">
        <f t="shared" ref="O169:P169" si="253">IFERROR(K169,0)</f>
        <v>0</v>
      </c>
      <c r="P169" s="10">
        <f t="shared" si="253"/>
        <v>0</v>
      </c>
      <c r="Q169" s="10">
        <f t="shared" si="232"/>
        <v>0</v>
      </c>
      <c r="R169" s="11">
        <f t="shared" si="233"/>
        <v>0</v>
      </c>
      <c r="S169" s="18"/>
      <c r="T169" s="19"/>
      <c r="U169" s="20"/>
      <c r="V169" s="14"/>
      <c r="W169" s="14"/>
      <c r="X169" s="14"/>
      <c r="Y169" s="14"/>
      <c r="Z169" s="14"/>
      <c r="AA169" s="14"/>
      <c r="AB169" s="14"/>
      <c r="AC169" s="14"/>
    </row>
    <row r="170">
      <c r="A170" s="4">
        <v>45658.0</v>
      </c>
      <c r="B170" s="5" t="s">
        <v>33</v>
      </c>
      <c r="C170" s="6" t="s">
        <v>26</v>
      </c>
      <c r="D170" s="5" t="s">
        <v>27</v>
      </c>
      <c r="E170" s="7">
        <v>110.0</v>
      </c>
      <c r="F170" s="7">
        <v>0.35</v>
      </c>
      <c r="G170" s="7">
        <v>0.32903</v>
      </c>
      <c r="H170" s="15">
        <v>0.37083</v>
      </c>
      <c r="I170" s="10">
        <f t="shared" si="226"/>
        <v>0.0418</v>
      </c>
      <c r="J170" s="11">
        <f t="shared" si="227"/>
        <v>112.7040088</v>
      </c>
      <c r="K170" s="7">
        <f t="shared" ref="K170:L170" si="254">IFERROR(G170,0)</f>
        <v>0.32903</v>
      </c>
      <c r="L170" s="7">
        <f t="shared" si="254"/>
        <v>0.37083</v>
      </c>
      <c r="M170" s="10">
        <f t="shared" si="229"/>
        <v>0.0418</v>
      </c>
      <c r="N170" s="11">
        <f t="shared" si="230"/>
        <v>112.7040088</v>
      </c>
      <c r="O170" s="10">
        <f t="shared" ref="O170:P170" si="255">IFERROR(K170,0)</f>
        <v>0.32903</v>
      </c>
      <c r="P170" s="10">
        <f t="shared" si="255"/>
        <v>0.37083</v>
      </c>
      <c r="Q170" s="10">
        <f t="shared" si="232"/>
        <v>0.0418</v>
      </c>
      <c r="R170" s="11">
        <f t="shared" si="233"/>
        <v>112.7040088</v>
      </c>
      <c r="S170" s="12">
        <v>1.226</v>
      </c>
      <c r="T170" s="13">
        <f>H170+S170-H171-U170-H172-H173</f>
        <v>1.242692968</v>
      </c>
      <c r="U170" s="13">
        <f>0.00431/31</f>
        <v>0.0001390322581</v>
      </c>
      <c r="V170" s="14"/>
      <c r="W170" s="14"/>
      <c r="X170" s="14"/>
      <c r="Y170" s="14"/>
      <c r="Z170" s="14"/>
      <c r="AA170" s="14"/>
      <c r="AB170" s="14"/>
      <c r="AC170" s="14"/>
    </row>
    <row r="171">
      <c r="A171" s="4">
        <v>45658.0</v>
      </c>
      <c r="B171" s="5" t="s">
        <v>33</v>
      </c>
      <c r="C171" s="6" t="s">
        <v>26</v>
      </c>
      <c r="D171" s="5" t="s">
        <v>28</v>
      </c>
      <c r="E171" s="7">
        <v>108.2</v>
      </c>
      <c r="F171" s="7">
        <v>0.2</v>
      </c>
      <c r="G171" s="7">
        <v>0.324</v>
      </c>
      <c r="H171" s="15">
        <v>0.35145</v>
      </c>
      <c r="I171" s="10">
        <f t="shared" si="226"/>
        <v>0.02745</v>
      </c>
      <c r="J171" s="11">
        <f t="shared" si="227"/>
        <v>108.4722222</v>
      </c>
      <c r="K171" s="7">
        <f t="shared" ref="K171:L171" si="256">IFERROR(G171,0)</f>
        <v>0.324</v>
      </c>
      <c r="L171" s="7">
        <f t="shared" si="256"/>
        <v>0.35145</v>
      </c>
      <c r="M171" s="10">
        <f t="shared" si="229"/>
        <v>0.02745</v>
      </c>
      <c r="N171" s="11">
        <f t="shared" si="230"/>
        <v>108.4722222</v>
      </c>
      <c r="O171" s="10">
        <f t="shared" ref="O171:P171" si="257">IFERROR(K171,0)</f>
        <v>0.324</v>
      </c>
      <c r="P171" s="10">
        <f t="shared" si="257"/>
        <v>0.35145</v>
      </c>
      <c r="Q171" s="10">
        <f t="shared" si="232"/>
        <v>0.02745</v>
      </c>
      <c r="R171" s="11">
        <f t="shared" si="233"/>
        <v>108.4722222</v>
      </c>
      <c r="S171" s="18"/>
      <c r="T171" s="19"/>
      <c r="U171" s="20"/>
      <c r="V171" s="14"/>
      <c r="W171" s="14"/>
      <c r="X171" s="14"/>
      <c r="Y171" s="14"/>
      <c r="Z171" s="14"/>
      <c r="AA171" s="14"/>
      <c r="AB171" s="14"/>
      <c r="AC171" s="14"/>
    </row>
    <row r="172">
      <c r="A172" s="4">
        <v>45658.0</v>
      </c>
      <c r="B172" s="5" t="s">
        <v>33</v>
      </c>
      <c r="C172" s="6" t="s">
        <v>26</v>
      </c>
      <c r="D172" s="5" t="s">
        <v>29</v>
      </c>
      <c r="E172" s="7">
        <v>1.0</v>
      </c>
      <c r="F172" s="7">
        <v>0.0</v>
      </c>
      <c r="G172" s="7">
        <v>0.00274</v>
      </c>
      <c r="H172" s="15">
        <v>0.002548</v>
      </c>
      <c r="I172" s="10">
        <f t="shared" si="226"/>
        <v>-0.000192</v>
      </c>
      <c r="J172" s="11">
        <f t="shared" si="227"/>
        <v>92.99270073</v>
      </c>
      <c r="K172" s="7">
        <f t="shared" ref="K172:L172" si="258">IFERROR(G172,0)</f>
        <v>0.00274</v>
      </c>
      <c r="L172" s="7">
        <f t="shared" si="258"/>
        <v>0.002548</v>
      </c>
      <c r="M172" s="10">
        <f t="shared" si="229"/>
        <v>-0.000192</v>
      </c>
      <c r="N172" s="11">
        <f t="shared" si="230"/>
        <v>92.99270073</v>
      </c>
      <c r="O172" s="10">
        <f t="shared" ref="O172:P172" si="259">IFERROR(K172,0)</f>
        <v>0.00274</v>
      </c>
      <c r="P172" s="10">
        <f t="shared" si="259"/>
        <v>0.002548</v>
      </c>
      <c r="Q172" s="10">
        <f t="shared" si="232"/>
        <v>-0.000192</v>
      </c>
      <c r="R172" s="11">
        <f t="shared" si="233"/>
        <v>92.99270073</v>
      </c>
      <c r="S172" s="18"/>
      <c r="T172" s="19"/>
      <c r="U172" s="20"/>
      <c r="V172" s="14"/>
      <c r="W172" s="14"/>
      <c r="X172" s="14"/>
      <c r="Y172" s="14"/>
      <c r="Z172" s="14"/>
      <c r="AA172" s="14"/>
      <c r="AB172" s="14"/>
      <c r="AC172" s="14"/>
    </row>
    <row r="173">
      <c r="A173" s="4">
        <v>45658.0</v>
      </c>
      <c r="B173" s="5" t="s">
        <v>33</v>
      </c>
      <c r="C173" s="6" t="s">
        <v>26</v>
      </c>
      <c r="D173" s="5" t="s">
        <v>30</v>
      </c>
      <c r="E173" s="7">
        <v>0.0</v>
      </c>
      <c r="F173" s="7">
        <v>0.0</v>
      </c>
      <c r="G173" s="7">
        <v>0.0</v>
      </c>
      <c r="H173" s="15">
        <v>0.0</v>
      </c>
      <c r="I173" s="10">
        <f t="shared" si="226"/>
        <v>0</v>
      </c>
      <c r="J173" s="11">
        <f t="shared" si="227"/>
        <v>0</v>
      </c>
      <c r="K173" s="7">
        <f t="shared" ref="K173:L173" si="260">IFERROR(G173,0)</f>
        <v>0</v>
      </c>
      <c r="L173" s="7">
        <f t="shared" si="260"/>
        <v>0</v>
      </c>
      <c r="M173" s="10">
        <f t="shared" si="229"/>
        <v>0</v>
      </c>
      <c r="N173" s="11">
        <f t="shared" si="230"/>
        <v>0</v>
      </c>
      <c r="O173" s="10">
        <f t="shared" ref="O173:P173" si="261">IFERROR(K173,0)</f>
        <v>0</v>
      </c>
      <c r="P173" s="10">
        <f t="shared" si="261"/>
        <v>0</v>
      </c>
      <c r="Q173" s="10">
        <f t="shared" si="232"/>
        <v>0</v>
      </c>
      <c r="R173" s="11">
        <f t="shared" si="233"/>
        <v>0</v>
      </c>
      <c r="S173" s="18"/>
      <c r="T173" s="19"/>
      <c r="U173" s="20"/>
      <c r="V173" s="14"/>
      <c r="W173" s="14"/>
      <c r="X173" s="14"/>
      <c r="Y173" s="14"/>
      <c r="Z173" s="14"/>
      <c r="AA173" s="14"/>
      <c r="AB173" s="14"/>
      <c r="AC173" s="14"/>
    </row>
    <row r="174">
      <c r="A174" s="4">
        <v>45658.0</v>
      </c>
      <c r="B174" s="5" t="s">
        <v>34</v>
      </c>
      <c r="C174" s="6" t="s">
        <v>26</v>
      </c>
      <c r="D174" s="5" t="s">
        <v>27</v>
      </c>
      <c r="E174" s="7">
        <v>14.3</v>
      </c>
      <c r="F174" s="7">
        <v>0.05</v>
      </c>
      <c r="G174" s="7">
        <v>0.04193</v>
      </c>
      <c r="H174" s="15">
        <v>0.049806</v>
      </c>
      <c r="I174" s="10">
        <f t="shared" si="226"/>
        <v>0.007876</v>
      </c>
      <c r="J174" s="11">
        <f t="shared" si="227"/>
        <v>118.7836871</v>
      </c>
      <c r="K174" s="7">
        <f t="shared" ref="K174:L174" si="262">IFERROR(G174,0)</f>
        <v>0.04193</v>
      </c>
      <c r="L174" s="7">
        <f t="shared" si="262"/>
        <v>0.049806</v>
      </c>
      <c r="M174" s="10">
        <f t="shared" si="229"/>
        <v>0.007876</v>
      </c>
      <c r="N174" s="11">
        <f t="shared" si="230"/>
        <v>118.7836871</v>
      </c>
      <c r="O174" s="10">
        <f t="shared" ref="O174:P174" si="263">IFERROR(K174,0)</f>
        <v>0.04193</v>
      </c>
      <c r="P174" s="10">
        <f t="shared" si="263"/>
        <v>0.049806</v>
      </c>
      <c r="Q174" s="10">
        <f t="shared" si="232"/>
        <v>0.007876</v>
      </c>
      <c r="R174" s="11">
        <f t="shared" si="233"/>
        <v>118.7836871</v>
      </c>
      <c r="S174" s="12">
        <v>0.073</v>
      </c>
      <c r="T174" s="13">
        <f>H174+S174-H175-U174-H176-H177</f>
        <v>0.077516</v>
      </c>
      <c r="U174" s="13">
        <v>0.0</v>
      </c>
      <c r="V174" s="14"/>
      <c r="W174" s="14"/>
      <c r="X174" s="14"/>
      <c r="Y174" s="14"/>
      <c r="Z174" s="14"/>
      <c r="AA174" s="14"/>
      <c r="AB174" s="14"/>
      <c r="AC174" s="14"/>
    </row>
    <row r="175">
      <c r="A175" s="4">
        <v>45658.0</v>
      </c>
      <c r="B175" s="5" t="s">
        <v>34</v>
      </c>
      <c r="C175" s="6" t="s">
        <v>26</v>
      </c>
      <c r="D175" s="5" t="s">
        <v>28</v>
      </c>
      <c r="E175" s="7">
        <v>14.3</v>
      </c>
      <c r="F175" s="7">
        <v>0.0</v>
      </c>
      <c r="G175" s="7">
        <v>0.041129</v>
      </c>
      <c r="H175" s="15">
        <v>0.04529</v>
      </c>
      <c r="I175" s="10">
        <f t="shared" si="226"/>
        <v>0.004161</v>
      </c>
      <c r="J175" s="11">
        <f t="shared" si="227"/>
        <v>110.1169491</v>
      </c>
      <c r="K175" s="7">
        <f t="shared" ref="K175:L175" si="264">IFERROR(G175,0)</f>
        <v>0.041129</v>
      </c>
      <c r="L175" s="7">
        <f t="shared" si="264"/>
        <v>0.04529</v>
      </c>
      <c r="M175" s="10">
        <f t="shared" si="229"/>
        <v>0.004161</v>
      </c>
      <c r="N175" s="11">
        <f t="shared" si="230"/>
        <v>110.1169491</v>
      </c>
      <c r="O175" s="10">
        <f t="shared" ref="O175:P175" si="265">IFERROR(K175,0)</f>
        <v>0.041129</v>
      </c>
      <c r="P175" s="10">
        <f t="shared" si="265"/>
        <v>0.04529</v>
      </c>
      <c r="Q175" s="10">
        <f t="shared" si="232"/>
        <v>0.004161</v>
      </c>
      <c r="R175" s="11">
        <f t="shared" si="233"/>
        <v>110.1169491</v>
      </c>
      <c r="S175" s="18"/>
      <c r="T175" s="19"/>
      <c r="U175" s="20"/>
      <c r="V175" s="14"/>
      <c r="W175" s="14"/>
      <c r="X175" s="14"/>
      <c r="Y175" s="14"/>
      <c r="Z175" s="14"/>
      <c r="AA175" s="14"/>
      <c r="AB175" s="14"/>
      <c r="AC175" s="14"/>
    </row>
    <row r="176">
      <c r="A176" s="4">
        <v>45658.0</v>
      </c>
      <c r="B176" s="5" t="s">
        <v>34</v>
      </c>
      <c r="C176" s="6" t="s">
        <v>26</v>
      </c>
      <c r="D176" s="5" t="s">
        <v>29</v>
      </c>
      <c r="E176" s="7">
        <v>0.0</v>
      </c>
      <c r="F176" s="7">
        <v>0.0</v>
      </c>
      <c r="G176" s="7">
        <v>0.0</v>
      </c>
      <c r="H176" s="15">
        <v>0.0</v>
      </c>
      <c r="I176" s="10">
        <f t="shared" si="226"/>
        <v>0</v>
      </c>
      <c r="J176" s="11">
        <f t="shared" si="227"/>
        <v>0</v>
      </c>
      <c r="K176" s="7">
        <f t="shared" ref="K176:L176" si="266">IFERROR(G176,0)</f>
        <v>0</v>
      </c>
      <c r="L176" s="7">
        <f t="shared" si="266"/>
        <v>0</v>
      </c>
      <c r="M176" s="10">
        <f t="shared" si="229"/>
        <v>0</v>
      </c>
      <c r="N176" s="11">
        <f t="shared" si="230"/>
        <v>0</v>
      </c>
      <c r="O176" s="10">
        <f t="shared" ref="O176:P176" si="267">IFERROR(K176,0)</f>
        <v>0</v>
      </c>
      <c r="P176" s="10">
        <f t="shared" si="267"/>
        <v>0</v>
      </c>
      <c r="Q176" s="10">
        <f t="shared" si="232"/>
        <v>0</v>
      </c>
      <c r="R176" s="11">
        <f t="shared" si="233"/>
        <v>0</v>
      </c>
      <c r="S176" s="18"/>
      <c r="T176" s="19"/>
      <c r="U176" s="20"/>
      <c r="V176" s="14"/>
      <c r="W176" s="14"/>
      <c r="X176" s="14"/>
      <c r="Y176" s="14"/>
      <c r="Z176" s="14"/>
      <c r="AA176" s="14"/>
      <c r="AB176" s="14"/>
      <c r="AC176" s="14"/>
    </row>
    <row r="177">
      <c r="A177" s="4">
        <v>45658.0</v>
      </c>
      <c r="B177" s="5" t="s">
        <v>34</v>
      </c>
      <c r="C177" s="6" t="s">
        <v>26</v>
      </c>
      <c r="D177" s="5" t="s">
        <v>30</v>
      </c>
      <c r="E177" s="7">
        <v>0.0</v>
      </c>
      <c r="F177" s="7">
        <v>0.0</v>
      </c>
      <c r="G177" s="7">
        <v>0.0</v>
      </c>
      <c r="H177" s="15">
        <v>0.0</v>
      </c>
      <c r="I177" s="10">
        <f t="shared" si="226"/>
        <v>0</v>
      </c>
      <c r="J177" s="11">
        <f t="shared" si="227"/>
        <v>0</v>
      </c>
      <c r="K177" s="7">
        <f t="shared" ref="K177:L177" si="268">IFERROR(G177,0)</f>
        <v>0</v>
      </c>
      <c r="L177" s="7">
        <f t="shared" si="268"/>
        <v>0</v>
      </c>
      <c r="M177" s="10">
        <f t="shared" si="229"/>
        <v>0</v>
      </c>
      <c r="N177" s="11">
        <f t="shared" si="230"/>
        <v>0</v>
      </c>
      <c r="O177" s="10">
        <f t="shared" ref="O177:P177" si="269">IFERROR(K177,0)</f>
        <v>0</v>
      </c>
      <c r="P177" s="10">
        <f t="shared" si="269"/>
        <v>0</v>
      </c>
      <c r="Q177" s="10">
        <f t="shared" si="232"/>
        <v>0</v>
      </c>
      <c r="R177" s="11">
        <f t="shared" si="233"/>
        <v>0</v>
      </c>
      <c r="S177" s="18"/>
      <c r="T177" s="19"/>
      <c r="U177" s="20"/>
      <c r="V177" s="14"/>
      <c r="W177" s="14"/>
      <c r="X177" s="14"/>
      <c r="Y177" s="14"/>
      <c r="Z177" s="14"/>
      <c r="AA177" s="14"/>
      <c r="AB177" s="14"/>
      <c r="AC177" s="14"/>
    </row>
    <row r="178">
      <c r="A178" s="4">
        <v>45658.0</v>
      </c>
      <c r="B178" s="5" t="s">
        <v>35</v>
      </c>
      <c r="C178" s="6" t="s">
        <v>26</v>
      </c>
      <c r="D178" s="5" t="s">
        <v>27</v>
      </c>
      <c r="E178" s="7">
        <v>16.6</v>
      </c>
      <c r="F178" s="7">
        <v>0.0</v>
      </c>
      <c r="G178" s="7">
        <v>0.0</v>
      </c>
      <c r="H178" s="15">
        <v>0.0</v>
      </c>
      <c r="I178" s="10">
        <f t="shared" si="226"/>
        <v>0</v>
      </c>
      <c r="J178" s="11">
        <f t="shared" si="227"/>
        <v>0</v>
      </c>
      <c r="K178" s="7">
        <f t="shared" ref="K178:L178" si="270">IFERROR(G178,0)</f>
        <v>0</v>
      </c>
      <c r="L178" s="7">
        <f t="shared" si="270"/>
        <v>0</v>
      </c>
      <c r="M178" s="10">
        <f t="shared" si="229"/>
        <v>0</v>
      </c>
      <c r="N178" s="11">
        <f t="shared" si="230"/>
        <v>0</v>
      </c>
      <c r="O178" s="10">
        <f t="shared" ref="O178:P178" si="271">IFERROR(K178,0)</f>
        <v>0</v>
      </c>
      <c r="P178" s="10">
        <f t="shared" si="271"/>
        <v>0</v>
      </c>
      <c r="Q178" s="10">
        <f t="shared" si="232"/>
        <v>0</v>
      </c>
      <c r="R178" s="11">
        <f t="shared" si="233"/>
        <v>0</v>
      </c>
      <c r="S178" s="21">
        <v>0.009</v>
      </c>
      <c r="T178" s="13">
        <f>H178+S178-H179-U178-H180-H181</f>
        <v>0.001484</v>
      </c>
      <c r="U178" s="13">
        <v>0.0</v>
      </c>
      <c r="V178" s="14"/>
      <c r="W178" s="14"/>
      <c r="X178" s="14"/>
      <c r="Y178" s="14"/>
      <c r="Z178" s="14"/>
      <c r="AA178" s="14"/>
      <c r="AB178" s="14"/>
      <c r="AC178" s="14"/>
    </row>
    <row r="179">
      <c r="A179" s="4">
        <v>45658.0</v>
      </c>
      <c r="B179" s="5" t="s">
        <v>35</v>
      </c>
      <c r="C179" s="6" t="s">
        <v>26</v>
      </c>
      <c r="D179" s="5" t="s">
        <v>28</v>
      </c>
      <c r="E179" s="7">
        <v>0.0</v>
      </c>
      <c r="F179" s="7">
        <v>0.0</v>
      </c>
      <c r="G179" s="7">
        <v>0.0</v>
      </c>
      <c r="H179" s="15">
        <v>0.0</v>
      </c>
      <c r="I179" s="10">
        <f t="shared" si="226"/>
        <v>0</v>
      </c>
      <c r="J179" s="11">
        <f t="shared" si="227"/>
        <v>0</v>
      </c>
      <c r="K179" s="7">
        <f t="shared" ref="K179:L179" si="272">IFERROR(G179,0)</f>
        <v>0</v>
      </c>
      <c r="L179" s="7">
        <f t="shared" si="272"/>
        <v>0</v>
      </c>
      <c r="M179" s="10">
        <f t="shared" si="229"/>
        <v>0</v>
      </c>
      <c r="N179" s="11">
        <f t="shared" si="230"/>
        <v>0</v>
      </c>
      <c r="O179" s="10">
        <f t="shared" ref="O179:P179" si="273">IFERROR(K179,0)</f>
        <v>0</v>
      </c>
      <c r="P179" s="10">
        <f t="shared" si="273"/>
        <v>0</v>
      </c>
      <c r="Q179" s="10">
        <f t="shared" si="232"/>
        <v>0</v>
      </c>
      <c r="R179" s="11">
        <f t="shared" si="233"/>
        <v>0</v>
      </c>
      <c r="S179" s="22"/>
      <c r="T179" s="22"/>
      <c r="U179" s="20"/>
      <c r="V179" s="14"/>
      <c r="W179" s="14"/>
      <c r="X179" s="14"/>
      <c r="Y179" s="14"/>
      <c r="Z179" s="14"/>
      <c r="AA179" s="14"/>
      <c r="AB179" s="14"/>
      <c r="AC179" s="14"/>
    </row>
    <row r="180">
      <c r="A180" s="4">
        <v>45658.0</v>
      </c>
      <c r="B180" s="5" t="s">
        <v>35</v>
      </c>
      <c r="C180" s="6" t="s">
        <v>26</v>
      </c>
      <c r="D180" s="5" t="s">
        <v>29</v>
      </c>
      <c r="E180" s="7">
        <v>16.6</v>
      </c>
      <c r="F180" s="7">
        <v>0.0</v>
      </c>
      <c r="G180" s="7">
        <v>0.0</v>
      </c>
      <c r="H180" s="15">
        <v>0.007516</v>
      </c>
      <c r="I180" s="10">
        <f t="shared" si="226"/>
        <v>0.007516</v>
      </c>
      <c r="J180" s="11">
        <f t="shared" si="227"/>
        <v>0</v>
      </c>
      <c r="K180" s="7">
        <f t="shared" ref="K180:L180" si="274">IFERROR(G180,0)</f>
        <v>0</v>
      </c>
      <c r="L180" s="7">
        <f t="shared" si="274"/>
        <v>0.007516</v>
      </c>
      <c r="M180" s="10">
        <f t="shared" si="229"/>
        <v>0.007516</v>
      </c>
      <c r="N180" s="11">
        <f t="shared" si="230"/>
        <v>0</v>
      </c>
      <c r="O180" s="10">
        <f t="shared" ref="O180:P180" si="275">IFERROR(K180,0)</f>
        <v>0</v>
      </c>
      <c r="P180" s="10">
        <f t="shared" si="275"/>
        <v>0.007516</v>
      </c>
      <c r="Q180" s="10">
        <f t="shared" si="232"/>
        <v>0.007516</v>
      </c>
      <c r="R180" s="11">
        <f t="shared" si="233"/>
        <v>0</v>
      </c>
      <c r="S180" s="22"/>
      <c r="T180" s="22"/>
      <c r="U180" s="20"/>
      <c r="V180" s="14"/>
      <c r="W180" s="14"/>
      <c r="X180" s="14"/>
      <c r="Y180" s="14"/>
      <c r="Z180" s="14"/>
      <c r="AA180" s="14"/>
      <c r="AB180" s="14"/>
      <c r="AC180" s="14"/>
    </row>
    <row r="181">
      <c r="A181" s="4">
        <v>45658.0</v>
      </c>
      <c r="B181" s="5" t="s">
        <v>35</v>
      </c>
      <c r="C181" s="6" t="s">
        <v>26</v>
      </c>
      <c r="D181" s="5" t="s">
        <v>30</v>
      </c>
      <c r="E181" s="7">
        <v>0.0</v>
      </c>
      <c r="F181" s="7">
        <v>0.0</v>
      </c>
      <c r="G181" s="7">
        <v>0.0</v>
      </c>
      <c r="H181" s="15">
        <v>0.0</v>
      </c>
      <c r="I181" s="10">
        <f t="shared" si="226"/>
        <v>0</v>
      </c>
      <c r="J181" s="11">
        <f t="shared" si="227"/>
        <v>0</v>
      </c>
      <c r="K181" s="7">
        <f t="shared" ref="K181:L181" si="276">IFERROR(G181,0)</f>
        <v>0</v>
      </c>
      <c r="L181" s="7">
        <f t="shared" si="276"/>
        <v>0</v>
      </c>
      <c r="M181" s="10">
        <f t="shared" si="229"/>
        <v>0</v>
      </c>
      <c r="N181" s="11">
        <f t="shared" si="230"/>
        <v>0</v>
      </c>
      <c r="O181" s="10">
        <f t="shared" ref="O181:P181" si="277">IFERROR(K181,0)</f>
        <v>0</v>
      </c>
      <c r="P181" s="10">
        <f t="shared" si="277"/>
        <v>0</v>
      </c>
      <c r="Q181" s="10">
        <f t="shared" si="232"/>
        <v>0</v>
      </c>
      <c r="R181" s="11">
        <f t="shared" si="233"/>
        <v>0</v>
      </c>
      <c r="S181" s="22"/>
      <c r="T181" s="22"/>
      <c r="U181" s="20"/>
      <c r="V181" s="14"/>
      <c r="W181" s="14"/>
      <c r="X181" s="14"/>
      <c r="Y181" s="14"/>
      <c r="Z181" s="14"/>
      <c r="AA181" s="14"/>
      <c r="AB181" s="14"/>
      <c r="AC181" s="14"/>
    </row>
    <row r="182">
      <c r="A182" s="4">
        <v>45658.0</v>
      </c>
      <c r="B182" s="5" t="s">
        <v>36</v>
      </c>
      <c r="C182" s="6" t="s">
        <v>37</v>
      </c>
      <c r="D182" s="5" t="s">
        <v>27</v>
      </c>
      <c r="E182" s="7">
        <v>174.0</v>
      </c>
      <c r="F182" s="25">
        <v>0.5</v>
      </c>
      <c r="G182" s="7">
        <v>0.551612</v>
      </c>
      <c r="H182" s="15">
        <v>0.59922</v>
      </c>
      <c r="I182" s="10">
        <f t="shared" si="226"/>
        <v>0.047608</v>
      </c>
      <c r="J182" s="11">
        <f t="shared" si="227"/>
        <v>108.6307042</v>
      </c>
      <c r="K182" s="7">
        <f t="shared" ref="K182:L182" si="278">IFERROR(G182,0)</f>
        <v>0.551612</v>
      </c>
      <c r="L182" s="7">
        <f t="shared" si="278"/>
        <v>0.59922</v>
      </c>
      <c r="M182" s="10">
        <f t="shared" si="229"/>
        <v>0.047608</v>
      </c>
      <c r="N182" s="11">
        <f t="shared" si="230"/>
        <v>108.6307042</v>
      </c>
      <c r="O182" s="10">
        <f t="shared" ref="O182:P182" si="279">IFERROR(K182,0)</f>
        <v>0.551612</v>
      </c>
      <c r="P182" s="10">
        <f t="shared" si="279"/>
        <v>0.59922</v>
      </c>
      <c r="Q182" s="10">
        <f t="shared" si="232"/>
        <v>0.047608</v>
      </c>
      <c r="R182" s="11">
        <f t="shared" si="233"/>
        <v>108.6307042</v>
      </c>
      <c r="S182" s="21">
        <v>0.0</v>
      </c>
      <c r="T182" s="13">
        <f>H182+S182-H183-U182-H184-H185</f>
        <v>-0.02102806452</v>
      </c>
      <c r="U182" s="13">
        <f>0.008/31</f>
        <v>0.0002580645161</v>
      </c>
      <c r="V182" s="14"/>
      <c r="W182" s="14"/>
      <c r="X182" s="14"/>
      <c r="Y182" s="14"/>
      <c r="Z182" s="14"/>
      <c r="AA182" s="14"/>
      <c r="AB182" s="14"/>
      <c r="AC182" s="14"/>
    </row>
    <row r="183">
      <c r="A183" s="4">
        <v>45658.0</v>
      </c>
      <c r="B183" s="5" t="s">
        <v>36</v>
      </c>
      <c r="C183" s="6" t="s">
        <v>37</v>
      </c>
      <c r="D183" s="5" t="s">
        <v>28</v>
      </c>
      <c r="E183" s="7">
        <v>45.1</v>
      </c>
      <c r="F183" s="25">
        <v>0.0</v>
      </c>
      <c r="G183" s="7">
        <v>0.50061</v>
      </c>
      <c r="H183" s="15">
        <v>0.18058</v>
      </c>
      <c r="I183" s="10">
        <f t="shared" si="226"/>
        <v>-0.32003</v>
      </c>
      <c r="J183" s="11">
        <f t="shared" si="227"/>
        <v>36.07199217</v>
      </c>
      <c r="K183" s="7">
        <f t="shared" ref="K183:L183" si="280">IFERROR(G183,0)</f>
        <v>0.50061</v>
      </c>
      <c r="L183" s="7">
        <f t="shared" si="280"/>
        <v>0.18058</v>
      </c>
      <c r="M183" s="10">
        <f t="shared" si="229"/>
        <v>-0.32003</v>
      </c>
      <c r="N183" s="11">
        <f t="shared" si="230"/>
        <v>36.07199217</v>
      </c>
      <c r="O183" s="10">
        <f t="shared" ref="O183:P183" si="281">IFERROR(K183,0)</f>
        <v>0.50061</v>
      </c>
      <c r="P183" s="10">
        <f t="shared" si="281"/>
        <v>0.18058</v>
      </c>
      <c r="Q183" s="10">
        <f t="shared" si="232"/>
        <v>-0.32003</v>
      </c>
      <c r="R183" s="11">
        <f t="shared" si="233"/>
        <v>36.07199217</v>
      </c>
      <c r="S183" s="22"/>
      <c r="T183" s="22"/>
      <c r="U183" s="20"/>
      <c r="V183" s="14"/>
      <c r="W183" s="14"/>
      <c r="X183" s="14"/>
      <c r="Y183" s="14"/>
      <c r="Z183" s="14"/>
      <c r="AA183" s="14"/>
      <c r="AB183" s="14"/>
      <c r="AC183" s="14"/>
    </row>
    <row r="184">
      <c r="A184" s="4">
        <v>45658.0</v>
      </c>
      <c r="B184" s="5" t="s">
        <v>36</v>
      </c>
      <c r="C184" s="6" t="s">
        <v>37</v>
      </c>
      <c r="D184" s="5" t="s">
        <v>29</v>
      </c>
      <c r="E184" s="7">
        <f>E182-E183</f>
        <v>128.9</v>
      </c>
      <c r="F184" s="25">
        <v>0.561</v>
      </c>
      <c r="G184" s="7">
        <v>0.05077</v>
      </c>
      <c r="H184" s="15">
        <v>0.43941</v>
      </c>
      <c r="I184" s="10">
        <f t="shared" si="226"/>
        <v>0.38864</v>
      </c>
      <c r="J184" s="11">
        <f t="shared" si="227"/>
        <v>865.4914319</v>
      </c>
      <c r="K184" s="7">
        <f t="shared" ref="K184:L184" si="282">IFERROR(G184,0)</f>
        <v>0.05077</v>
      </c>
      <c r="L184" s="7">
        <f t="shared" si="282"/>
        <v>0.43941</v>
      </c>
      <c r="M184" s="10">
        <f t="shared" si="229"/>
        <v>0.38864</v>
      </c>
      <c r="N184" s="11">
        <f t="shared" si="230"/>
        <v>865.4914319</v>
      </c>
      <c r="O184" s="10">
        <f t="shared" ref="O184:P184" si="283">IFERROR(K184,0)</f>
        <v>0.05077</v>
      </c>
      <c r="P184" s="10">
        <f t="shared" si="283"/>
        <v>0.43941</v>
      </c>
      <c r="Q184" s="10">
        <f t="shared" si="232"/>
        <v>0.38864</v>
      </c>
      <c r="R184" s="11">
        <f t="shared" si="233"/>
        <v>865.4914319</v>
      </c>
      <c r="S184" s="22"/>
      <c r="T184" s="22"/>
      <c r="U184" s="20"/>
      <c r="V184" s="14"/>
      <c r="W184" s="14"/>
      <c r="X184" s="14"/>
      <c r="Y184" s="14"/>
      <c r="Z184" s="14"/>
      <c r="AA184" s="14"/>
      <c r="AB184" s="14"/>
      <c r="AC184" s="14"/>
    </row>
    <row r="185">
      <c r="A185" s="4">
        <v>45658.0</v>
      </c>
      <c r="B185" s="5" t="s">
        <v>36</v>
      </c>
      <c r="C185" s="6" t="s">
        <v>37</v>
      </c>
      <c r="D185" s="5" t="s">
        <v>30</v>
      </c>
      <c r="E185" s="7">
        <v>0.0</v>
      </c>
      <c r="F185" s="25">
        <v>0.0</v>
      </c>
      <c r="G185" s="7">
        <v>0.0</v>
      </c>
      <c r="H185" s="15">
        <v>0.0</v>
      </c>
      <c r="I185" s="10">
        <f t="shared" si="226"/>
        <v>0</v>
      </c>
      <c r="J185" s="11">
        <f t="shared" si="227"/>
        <v>0</v>
      </c>
      <c r="K185" s="7">
        <f t="shared" ref="K185:L185" si="284">IFERROR(G185,0)</f>
        <v>0</v>
      </c>
      <c r="L185" s="7">
        <f t="shared" si="284"/>
        <v>0</v>
      </c>
      <c r="M185" s="10">
        <f t="shared" si="229"/>
        <v>0</v>
      </c>
      <c r="N185" s="11">
        <f t="shared" si="230"/>
        <v>0</v>
      </c>
      <c r="O185" s="10">
        <f t="shared" ref="O185:P185" si="285">IFERROR(K185,0)</f>
        <v>0</v>
      </c>
      <c r="P185" s="10">
        <f t="shared" si="285"/>
        <v>0</v>
      </c>
      <c r="Q185" s="10">
        <f t="shared" si="232"/>
        <v>0</v>
      </c>
      <c r="R185" s="11">
        <f t="shared" si="233"/>
        <v>0</v>
      </c>
      <c r="S185" s="22"/>
      <c r="T185" s="22"/>
      <c r="U185" s="20"/>
      <c r="V185" s="14"/>
      <c r="W185" s="14"/>
      <c r="X185" s="14"/>
      <c r="Y185" s="14"/>
      <c r="Z185" s="14"/>
      <c r="AA185" s="14"/>
      <c r="AB185" s="14"/>
      <c r="AC185" s="14"/>
    </row>
    <row r="186">
      <c r="A186" s="4">
        <v>45658.0</v>
      </c>
      <c r="B186" s="5" t="s">
        <v>38</v>
      </c>
      <c r="C186" s="6" t="s">
        <v>37</v>
      </c>
      <c r="D186" s="5" t="s">
        <v>27</v>
      </c>
      <c r="E186" s="7">
        <v>40.1</v>
      </c>
      <c r="F186" s="25">
        <v>0.06</v>
      </c>
      <c r="G186" s="7">
        <v>0.09999999999999999</v>
      </c>
      <c r="H186" s="15">
        <v>0.191096</v>
      </c>
      <c r="I186" s="10">
        <f t="shared" si="226"/>
        <v>0.091096</v>
      </c>
      <c r="J186" s="11">
        <f t="shared" si="227"/>
        <v>191.096</v>
      </c>
      <c r="K186" s="7">
        <f t="shared" ref="K186:L186" si="286">IFERROR(G186,0)</f>
        <v>0.1</v>
      </c>
      <c r="L186" s="7">
        <f t="shared" si="286"/>
        <v>0.191096</v>
      </c>
      <c r="M186" s="10">
        <f t="shared" si="229"/>
        <v>0.091096</v>
      </c>
      <c r="N186" s="11">
        <f t="shared" si="230"/>
        <v>191.096</v>
      </c>
      <c r="O186" s="10">
        <f t="shared" ref="O186:P186" si="287">IFERROR(K186,0)</f>
        <v>0.1</v>
      </c>
      <c r="P186" s="10">
        <f t="shared" si="287"/>
        <v>0.191096</v>
      </c>
      <c r="Q186" s="10">
        <f t="shared" si="232"/>
        <v>0.091096</v>
      </c>
      <c r="R186" s="11">
        <f t="shared" si="233"/>
        <v>191.096</v>
      </c>
      <c r="S186" s="21">
        <v>1.92</v>
      </c>
      <c r="T186" s="13">
        <f>H186+S186-H187-U186-H188-H189</f>
        <v>1.923033742</v>
      </c>
      <c r="U186" s="13">
        <f>0.001/31</f>
        <v>0.00003225806452</v>
      </c>
      <c r="V186" s="14"/>
      <c r="W186" s="14"/>
      <c r="X186" s="14"/>
      <c r="Y186" s="14"/>
      <c r="Z186" s="14"/>
      <c r="AA186" s="14"/>
      <c r="AB186" s="14"/>
      <c r="AC186" s="14"/>
    </row>
    <row r="187">
      <c r="A187" s="4">
        <v>45658.0</v>
      </c>
      <c r="B187" s="5" t="s">
        <v>38</v>
      </c>
      <c r="C187" s="6" t="s">
        <v>37</v>
      </c>
      <c r="D187" s="5" t="s">
        <v>28</v>
      </c>
      <c r="E187" s="7">
        <v>0.0</v>
      </c>
      <c r="F187" s="7">
        <v>0.0</v>
      </c>
      <c r="G187" s="7">
        <v>0.0</v>
      </c>
      <c r="H187" s="15">
        <v>0.0</v>
      </c>
      <c r="I187" s="10">
        <f t="shared" si="226"/>
        <v>0</v>
      </c>
      <c r="J187" s="11">
        <f t="shared" si="227"/>
        <v>0</v>
      </c>
      <c r="K187" s="7">
        <f t="shared" ref="K187:L187" si="288">IFERROR(G187,0)</f>
        <v>0</v>
      </c>
      <c r="L187" s="7">
        <f t="shared" si="288"/>
        <v>0</v>
      </c>
      <c r="M187" s="10">
        <f t="shared" si="229"/>
        <v>0</v>
      </c>
      <c r="N187" s="11">
        <f t="shared" si="230"/>
        <v>0</v>
      </c>
      <c r="O187" s="10">
        <f t="shared" ref="O187:P187" si="289">IFERROR(K187,0)</f>
        <v>0</v>
      </c>
      <c r="P187" s="10">
        <f t="shared" si="289"/>
        <v>0</v>
      </c>
      <c r="Q187" s="10">
        <f t="shared" si="232"/>
        <v>0</v>
      </c>
      <c r="R187" s="11">
        <f t="shared" si="233"/>
        <v>0</v>
      </c>
      <c r="S187" s="22"/>
      <c r="T187" s="22"/>
      <c r="U187" s="20"/>
      <c r="V187" s="14"/>
      <c r="W187" s="14"/>
      <c r="X187" s="14"/>
      <c r="Y187" s="14"/>
      <c r="Z187" s="14"/>
      <c r="AA187" s="14"/>
      <c r="AB187" s="14"/>
      <c r="AC187" s="14"/>
    </row>
    <row r="188">
      <c r="A188" s="4">
        <v>45658.0</v>
      </c>
      <c r="B188" s="5" t="s">
        <v>38</v>
      </c>
      <c r="C188" s="6" t="s">
        <v>37</v>
      </c>
      <c r="D188" s="5" t="s">
        <v>29</v>
      </c>
      <c r="E188" s="7">
        <v>40.1</v>
      </c>
      <c r="F188" s="7">
        <v>0.0</v>
      </c>
      <c r="G188" s="7">
        <v>0.09996</v>
      </c>
      <c r="H188" s="15">
        <v>0.18803</v>
      </c>
      <c r="I188" s="10">
        <f t="shared" si="226"/>
        <v>0.08807</v>
      </c>
      <c r="J188" s="11">
        <f t="shared" si="227"/>
        <v>188.1052421</v>
      </c>
      <c r="K188" s="7">
        <f t="shared" ref="K188:L188" si="290">IFERROR(G188,0)</f>
        <v>0.09996</v>
      </c>
      <c r="L188" s="7">
        <f t="shared" si="290"/>
        <v>0.18803</v>
      </c>
      <c r="M188" s="10">
        <f t="shared" si="229"/>
        <v>0.08807</v>
      </c>
      <c r="N188" s="11">
        <f t="shared" si="230"/>
        <v>188.1052421</v>
      </c>
      <c r="O188" s="10">
        <f t="shared" ref="O188:P188" si="291">IFERROR(K188,0)</f>
        <v>0.09996</v>
      </c>
      <c r="P188" s="10">
        <f t="shared" si="291"/>
        <v>0.18803</v>
      </c>
      <c r="Q188" s="10">
        <f t="shared" si="232"/>
        <v>0.08807</v>
      </c>
      <c r="R188" s="11">
        <f t="shared" si="233"/>
        <v>188.1052421</v>
      </c>
      <c r="S188" s="22"/>
      <c r="T188" s="22"/>
      <c r="U188" s="20"/>
      <c r="V188" s="14"/>
      <c r="W188" s="14"/>
      <c r="X188" s="14"/>
      <c r="Y188" s="14"/>
      <c r="Z188" s="14"/>
      <c r="AA188" s="14"/>
      <c r="AB188" s="14"/>
      <c r="AC188" s="14"/>
    </row>
    <row r="189">
      <c r="A189" s="4">
        <v>45658.0</v>
      </c>
      <c r="B189" s="5" t="s">
        <v>38</v>
      </c>
      <c r="C189" s="6" t="s">
        <v>37</v>
      </c>
      <c r="D189" s="5" t="s">
        <v>30</v>
      </c>
      <c r="E189" s="7">
        <v>0.0</v>
      </c>
      <c r="F189" s="7">
        <v>0.0</v>
      </c>
      <c r="G189" s="7">
        <v>0.0</v>
      </c>
      <c r="H189" s="15">
        <v>0.0</v>
      </c>
      <c r="I189" s="10">
        <f t="shared" si="226"/>
        <v>0</v>
      </c>
      <c r="J189" s="11">
        <f t="shared" si="227"/>
        <v>0</v>
      </c>
      <c r="K189" s="7">
        <f t="shared" ref="K189:L189" si="292">IFERROR(G189,0)</f>
        <v>0</v>
      </c>
      <c r="L189" s="7">
        <f t="shared" si="292"/>
        <v>0</v>
      </c>
      <c r="M189" s="10">
        <f t="shared" si="229"/>
        <v>0</v>
      </c>
      <c r="N189" s="11">
        <f t="shared" si="230"/>
        <v>0</v>
      </c>
      <c r="O189" s="10">
        <f t="shared" ref="O189:P189" si="293">IFERROR(K189,0)</f>
        <v>0</v>
      </c>
      <c r="P189" s="10">
        <f t="shared" si="293"/>
        <v>0</v>
      </c>
      <c r="Q189" s="10">
        <f t="shared" si="232"/>
        <v>0</v>
      </c>
      <c r="R189" s="11">
        <f t="shared" si="233"/>
        <v>0</v>
      </c>
      <c r="S189" s="22"/>
      <c r="T189" s="22"/>
      <c r="U189" s="20"/>
      <c r="V189" s="14"/>
      <c r="W189" s="14"/>
      <c r="X189" s="14"/>
      <c r="Y189" s="14"/>
      <c r="Z189" s="14"/>
      <c r="AA189" s="14"/>
      <c r="AB189" s="14"/>
      <c r="AC189" s="14"/>
    </row>
    <row r="190">
      <c r="A190" s="4">
        <v>45658.0</v>
      </c>
      <c r="B190" s="5" t="s">
        <v>39</v>
      </c>
      <c r="C190" s="6" t="s">
        <v>37</v>
      </c>
      <c r="D190" s="5" t="s">
        <v>27</v>
      </c>
      <c r="E190" s="7">
        <v>9.6</v>
      </c>
      <c r="F190" s="7">
        <v>0.022</v>
      </c>
      <c r="G190" s="7">
        <v>0.02903</v>
      </c>
      <c r="H190" s="15">
        <v>0.02854</v>
      </c>
      <c r="I190" s="10">
        <f t="shared" si="226"/>
        <v>-0.00049</v>
      </c>
      <c r="J190" s="11">
        <f t="shared" si="227"/>
        <v>98.31209094</v>
      </c>
      <c r="K190" s="7">
        <f t="shared" ref="K190:L190" si="294">IFERROR(G190,0)</f>
        <v>0.02903</v>
      </c>
      <c r="L190" s="7">
        <f t="shared" si="294"/>
        <v>0.02854</v>
      </c>
      <c r="M190" s="10">
        <f t="shared" si="229"/>
        <v>-0.00049</v>
      </c>
      <c r="N190" s="11">
        <f t="shared" si="230"/>
        <v>98.31209094</v>
      </c>
      <c r="O190" s="10">
        <f t="shared" ref="O190:P190" si="295">IFERROR(K190,0)</f>
        <v>0.02903</v>
      </c>
      <c r="P190" s="10">
        <f t="shared" si="295"/>
        <v>0.02854</v>
      </c>
      <c r="Q190" s="10">
        <f t="shared" si="232"/>
        <v>-0.00049</v>
      </c>
      <c r="R190" s="11">
        <f t="shared" si="233"/>
        <v>98.31209094</v>
      </c>
      <c r="S190" s="21">
        <v>0.07</v>
      </c>
      <c r="T190" s="13">
        <f>H190+S190-H191-U190-H192-H193</f>
        <v>0.0708</v>
      </c>
      <c r="U190" s="13">
        <v>0.0</v>
      </c>
      <c r="V190" s="14"/>
      <c r="W190" s="14"/>
      <c r="X190" s="14"/>
      <c r="Y190" s="14"/>
      <c r="Z190" s="14"/>
      <c r="AA190" s="14"/>
      <c r="AB190" s="14"/>
      <c r="AC190" s="14"/>
    </row>
    <row r="191">
      <c r="A191" s="4">
        <v>45658.0</v>
      </c>
      <c r="B191" s="5" t="s">
        <v>39</v>
      </c>
      <c r="C191" s="6" t="s">
        <v>37</v>
      </c>
      <c r="D191" s="5" t="s">
        <v>28</v>
      </c>
      <c r="E191" s="7">
        <v>0.0</v>
      </c>
      <c r="F191" s="7">
        <v>0.0</v>
      </c>
      <c r="G191" s="7">
        <v>0.0</v>
      </c>
      <c r="H191" s="15">
        <v>0.0</v>
      </c>
      <c r="I191" s="10">
        <f t="shared" si="226"/>
        <v>0</v>
      </c>
      <c r="J191" s="11">
        <f t="shared" si="227"/>
        <v>0</v>
      </c>
      <c r="K191" s="7">
        <f t="shared" ref="K191:L191" si="296">IFERROR(G191,0)</f>
        <v>0</v>
      </c>
      <c r="L191" s="7">
        <f t="shared" si="296"/>
        <v>0</v>
      </c>
      <c r="M191" s="10">
        <f t="shared" si="229"/>
        <v>0</v>
      </c>
      <c r="N191" s="11">
        <f t="shared" si="230"/>
        <v>0</v>
      </c>
      <c r="O191" s="10">
        <f t="shared" ref="O191:P191" si="297">IFERROR(K191,0)</f>
        <v>0</v>
      </c>
      <c r="P191" s="10">
        <f t="shared" si="297"/>
        <v>0</v>
      </c>
      <c r="Q191" s="10">
        <f t="shared" si="232"/>
        <v>0</v>
      </c>
      <c r="R191" s="11">
        <f t="shared" si="233"/>
        <v>0</v>
      </c>
      <c r="S191" s="22"/>
      <c r="T191" s="22"/>
      <c r="U191" s="20"/>
      <c r="V191" s="14"/>
      <c r="W191" s="14"/>
      <c r="X191" s="14"/>
      <c r="Y191" s="14"/>
      <c r="Z191" s="14"/>
      <c r="AA191" s="14"/>
      <c r="AB191" s="14"/>
      <c r="AC191" s="14"/>
    </row>
    <row r="192">
      <c r="A192" s="4">
        <v>45658.0</v>
      </c>
      <c r="B192" s="5" t="s">
        <v>39</v>
      </c>
      <c r="C192" s="6" t="s">
        <v>37</v>
      </c>
      <c r="D192" s="5" t="s">
        <v>29</v>
      </c>
      <c r="E192" s="7">
        <v>9.3</v>
      </c>
      <c r="F192" s="7">
        <v>0.0</v>
      </c>
      <c r="G192" s="7">
        <v>0.028774</v>
      </c>
      <c r="H192" s="15">
        <v>0.02774</v>
      </c>
      <c r="I192" s="10">
        <f t="shared" si="226"/>
        <v>-0.001034</v>
      </c>
      <c r="J192" s="11">
        <f t="shared" si="227"/>
        <v>96.40647807</v>
      </c>
      <c r="K192" s="7">
        <f t="shared" ref="K192:L192" si="298">IFERROR(G192,0)</f>
        <v>0.028774</v>
      </c>
      <c r="L192" s="7">
        <f t="shared" si="298"/>
        <v>0.02774</v>
      </c>
      <c r="M192" s="10">
        <f t="shared" si="229"/>
        <v>-0.001034</v>
      </c>
      <c r="N192" s="11">
        <f t="shared" si="230"/>
        <v>96.40647807</v>
      </c>
      <c r="O192" s="10">
        <f t="shared" ref="O192:P192" si="299">IFERROR(K192,0)</f>
        <v>0.028774</v>
      </c>
      <c r="P192" s="10">
        <f t="shared" si="299"/>
        <v>0.02774</v>
      </c>
      <c r="Q192" s="10">
        <f t="shared" si="232"/>
        <v>-0.001034</v>
      </c>
      <c r="R192" s="11">
        <f t="shared" si="233"/>
        <v>96.40647807</v>
      </c>
      <c r="S192" s="22"/>
      <c r="T192" s="22"/>
      <c r="U192" s="20"/>
      <c r="V192" s="14"/>
      <c r="W192" s="14"/>
      <c r="X192" s="14"/>
      <c r="Y192" s="14"/>
      <c r="Z192" s="14"/>
      <c r="AA192" s="14"/>
      <c r="AB192" s="14"/>
      <c r="AC192" s="14"/>
    </row>
    <row r="193">
      <c r="A193" s="4">
        <v>45658.0</v>
      </c>
      <c r="B193" s="5" t="s">
        <v>39</v>
      </c>
      <c r="C193" s="6" t="s">
        <v>37</v>
      </c>
      <c r="D193" s="5" t="s">
        <v>30</v>
      </c>
      <c r="E193" s="7">
        <v>0.0</v>
      </c>
      <c r="F193" s="7">
        <v>0.0</v>
      </c>
      <c r="G193" s="7">
        <v>0.0</v>
      </c>
      <c r="H193" s="15">
        <v>0.0</v>
      </c>
      <c r="I193" s="10">
        <f t="shared" si="226"/>
        <v>0</v>
      </c>
      <c r="J193" s="11">
        <f t="shared" si="227"/>
        <v>0</v>
      </c>
      <c r="K193" s="7">
        <f t="shared" ref="K193:L193" si="300">IFERROR(G193,0)</f>
        <v>0</v>
      </c>
      <c r="L193" s="7">
        <f t="shared" si="300"/>
        <v>0</v>
      </c>
      <c r="M193" s="10">
        <f t="shared" si="229"/>
        <v>0</v>
      </c>
      <c r="N193" s="11">
        <f t="shared" si="230"/>
        <v>0</v>
      </c>
      <c r="O193" s="10">
        <f t="shared" ref="O193:P193" si="301">IFERROR(K193,0)</f>
        <v>0</v>
      </c>
      <c r="P193" s="10">
        <f t="shared" si="301"/>
        <v>0</v>
      </c>
      <c r="Q193" s="10">
        <f t="shared" si="232"/>
        <v>0</v>
      </c>
      <c r="R193" s="11">
        <f t="shared" si="233"/>
        <v>0</v>
      </c>
      <c r="S193" s="22"/>
      <c r="T193" s="22"/>
      <c r="U193" s="20"/>
      <c r="V193" s="14"/>
      <c r="W193" s="14"/>
      <c r="X193" s="14"/>
      <c r="Y193" s="14"/>
      <c r="Z193" s="14"/>
      <c r="AA193" s="14"/>
      <c r="AB193" s="14"/>
      <c r="AC193" s="14"/>
    </row>
    <row r="194">
      <c r="A194" s="4">
        <v>45658.0</v>
      </c>
      <c r="B194" s="5" t="s">
        <v>40</v>
      </c>
      <c r="C194" s="6" t="s">
        <v>37</v>
      </c>
      <c r="D194" s="5" t="s">
        <v>27</v>
      </c>
      <c r="E194" s="7">
        <v>26.3</v>
      </c>
      <c r="F194" s="7">
        <v>0.0</v>
      </c>
      <c r="G194" s="7">
        <v>0.07142857142857142</v>
      </c>
      <c r="H194" s="15">
        <v>0.0359</v>
      </c>
      <c r="I194" s="10">
        <f t="shared" si="226"/>
        <v>-0.03552857143</v>
      </c>
      <c r="J194" s="11">
        <f t="shared" si="227"/>
        <v>50.26</v>
      </c>
      <c r="K194" s="7">
        <f t="shared" ref="K194:L194" si="302">IFERROR(G194,0)</f>
        <v>0.07142857143</v>
      </c>
      <c r="L194" s="7">
        <f t="shared" si="302"/>
        <v>0.0359</v>
      </c>
      <c r="M194" s="10">
        <f t="shared" si="229"/>
        <v>-0.03552857143</v>
      </c>
      <c r="N194" s="11">
        <f t="shared" si="230"/>
        <v>50.26</v>
      </c>
      <c r="O194" s="10">
        <f t="shared" ref="O194:P194" si="303">IFERROR(K194,0)</f>
        <v>0.07142857143</v>
      </c>
      <c r="P194" s="10">
        <f t="shared" si="303"/>
        <v>0.0359</v>
      </c>
      <c r="Q194" s="10">
        <f t="shared" si="232"/>
        <v>-0.03552857143</v>
      </c>
      <c r="R194" s="11">
        <f t="shared" si="233"/>
        <v>50.26</v>
      </c>
      <c r="S194" s="21">
        <v>0.736</v>
      </c>
      <c r="T194" s="13">
        <f>H194+S194-H195-U194-H196-H197</f>
        <v>0.7552132258</v>
      </c>
      <c r="U194" s="13">
        <f>0.00331/31</f>
        <v>0.0001067741935</v>
      </c>
      <c r="V194" s="14"/>
      <c r="W194" s="14"/>
      <c r="X194" s="14"/>
      <c r="Y194" s="14"/>
      <c r="Z194" s="14"/>
      <c r="AA194" s="14"/>
      <c r="AB194" s="14"/>
      <c r="AC194" s="14"/>
    </row>
    <row r="195">
      <c r="A195" s="4">
        <v>45658.0</v>
      </c>
      <c r="B195" s="5" t="s">
        <v>40</v>
      </c>
      <c r="C195" s="6" t="s">
        <v>37</v>
      </c>
      <c r="D195" s="5" t="s">
        <v>28</v>
      </c>
      <c r="E195" s="7">
        <v>0.0</v>
      </c>
      <c r="F195" s="7">
        <v>0.0</v>
      </c>
      <c r="G195" s="7">
        <v>0.0</v>
      </c>
      <c r="H195" s="15">
        <v>0.0</v>
      </c>
      <c r="I195" s="10">
        <f t="shared" si="226"/>
        <v>0</v>
      </c>
      <c r="J195" s="11">
        <f t="shared" si="227"/>
        <v>0</v>
      </c>
      <c r="K195" s="7">
        <f t="shared" ref="K195:L195" si="304">IFERROR(G195,0)</f>
        <v>0</v>
      </c>
      <c r="L195" s="7">
        <f t="shared" si="304"/>
        <v>0</v>
      </c>
      <c r="M195" s="10">
        <f t="shared" si="229"/>
        <v>0</v>
      </c>
      <c r="N195" s="11">
        <f t="shared" si="230"/>
        <v>0</v>
      </c>
      <c r="O195" s="10">
        <f t="shared" ref="O195:P195" si="305">IFERROR(K195,0)</f>
        <v>0</v>
      </c>
      <c r="P195" s="10">
        <f t="shared" si="305"/>
        <v>0</v>
      </c>
      <c r="Q195" s="10">
        <f t="shared" si="232"/>
        <v>0</v>
      </c>
      <c r="R195" s="11">
        <f t="shared" si="233"/>
        <v>0</v>
      </c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</row>
    <row r="196">
      <c r="A196" s="4">
        <v>45658.0</v>
      </c>
      <c r="B196" s="5" t="s">
        <v>40</v>
      </c>
      <c r="C196" s="6" t="s">
        <v>37</v>
      </c>
      <c r="D196" s="5" t="s">
        <v>29</v>
      </c>
      <c r="E196" s="7">
        <v>26.1</v>
      </c>
      <c r="F196" s="7">
        <v>0.0</v>
      </c>
      <c r="G196" s="7">
        <v>0.07142857142857142</v>
      </c>
      <c r="H196" s="15">
        <v>0.01658</v>
      </c>
      <c r="I196" s="10">
        <f t="shared" si="226"/>
        <v>-0.05484857143</v>
      </c>
      <c r="J196" s="11">
        <f t="shared" si="227"/>
        <v>23.212</v>
      </c>
      <c r="K196" s="7">
        <f t="shared" ref="K196:L196" si="306">IFERROR(G196,0)</f>
        <v>0.07142857143</v>
      </c>
      <c r="L196" s="7">
        <f t="shared" si="306"/>
        <v>0.01658</v>
      </c>
      <c r="M196" s="10">
        <f t="shared" si="229"/>
        <v>-0.05484857143</v>
      </c>
      <c r="N196" s="11">
        <f t="shared" si="230"/>
        <v>23.212</v>
      </c>
      <c r="O196" s="10">
        <f t="shared" ref="O196:P196" si="307">IFERROR(K196,0)</f>
        <v>0.07142857143</v>
      </c>
      <c r="P196" s="10">
        <f t="shared" si="307"/>
        <v>0.01658</v>
      </c>
      <c r="Q196" s="10">
        <f t="shared" si="232"/>
        <v>-0.05484857143</v>
      </c>
      <c r="R196" s="11">
        <f t="shared" si="233"/>
        <v>23.212</v>
      </c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</row>
    <row r="197">
      <c r="A197" s="4">
        <v>45658.0</v>
      </c>
      <c r="B197" s="5" t="s">
        <v>40</v>
      </c>
      <c r="C197" s="6" t="s">
        <v>37</v>
      </c>
      <c r="D197" s="5" t="s">
        <v>30</v>
      </c>
      <c r="E197" s="7">
        <v>0.0</v>
      </c>
      <c r="F197" s="7">
        <v>0.0</v>
      </c>
      <c r="G197" s="7">
        <v>0.0</v>
      </c>
      <c r="H197" s="15">
        <v>0.0</v>
      </c>
      <c r="I197" s="10">
        <f t="shared" si="226"/>
        <v>0</v>
      </c>
      <c r="J197" s="11">
        <f t="shared" si="227"/>
        <v>0</v>
      </c>
      <c r="K197" s="7">
        <f t="shared" ref="K197:L197" si="308">IFERROR(G197,0)</f>
        <v>0</v>
      </c>
      <c r="L197" s="7">
        <f t="shared" si="308"/>
        <v>0</v>
      </c>
      <c r="M197" s="10">
        <f t="shared" si="229"/>
        <v>0</v>
      </c>
      <c r="N197" s="11">
        <f t="shared" si="230"/>
        <v>0</v>
      </c>
      <c r="O197" s="10">
        <f t="shared" ref="O197:P197" si="309">IFERROR(K197,0)</f>
        <v>0</v>
      </c>
      <c r="P197" s="10">
        <f t="shared" si="309"/>
        <v>0</v>
      </c>
      <c r="Q197" s="10">
        <f t="shared" si="232"/>
        <v>0</v>
      </c>
      <c r="R197" s="11">
        <f t="shared" si="233"/>
        <v>0</v>
      </c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</row>
    <row r="198">
      <c r="A198" s="4">
        <v>45659.0</v>
      </c>
      <c r="B198" s="5" t="s">
        <v>25</v>
      </c>
      <c r="C198" s="6" t="s">
        <v>26</v>
      </c>
      <c r="D198" s="5" t="s">
        <v>27</v>
      </c>
      <c r="E198" s="7">
        <v>140.3</v>
      </c>
      <c r="F198" s="8">
        <v>0.346</v>
      </c>
      <c r="G198" s="7">
        <v>0.41612</v>
      </c>
      <c r="H198" s="15">
        <v>0.442645</v>
      </c>
      <c r="I198" s="10">
        <f t="shared" si="226"/>
        <v>0.026525</v>
      </c>
      <c r="J198" s="11">
        <f t="shared" si="227"/>
        <v>106.3743632</v>
      </c>
      <c r="K198" s="7">
        <f t="shared" ref="K198:L198" si="310">IFERROR(G198+K158,0)</f>
        <v>0.83224</v>
      </c>
      <c r="L198" s="7">
        <f t="shared" si="310"/>
        <v>0.88529</v>
      </c>
      <c r="M198" s="10">
        <f t="shared" si="229"/>
        <v>0.05305</v>
      </c>
      <c r="N198" s="11">
        <f t="shared" si="230"/>
        <v>106.3743632</v>
      </c>
      <c r="O198" s="10">
        <f t="shared" ref="O198:P198" si="311">IFERROR(G198+O158,0)</f>
        <v>0.83224</v>
      </c>
      <c r="P198" s="10">
        <f t="shared" si="311"/>
        <v>0.88529</v>
      </c>
      <c r="Q198" s="10">
        <f t="shared" si="232"/>
        <v>0.05305</v>
      </c>
      <c r="R198" s="11">
        <f t="shared" si="233"/>
        <v>106.3743632</v>
      </c>
      <c r="S198" s="13">
        <f>T158</f>
        <v>0.1500682258</v>
      </c>
      <c r="T198" s="13">
        <f>H198+S198-H199-U198-H200-H201</f>
        <v>0.1661364516</v>
      </c>
      <c r="U198" s="13">
        <f>0.003/31</f>
        <v>0.00009677419355</v>
      </c>
      <c r="V198" s="14"/>
      <c r="W198" s="14"/>
      <c r="X198" s="26">
        <f t="shared" ref="X198:X4877" si="314">H158</f>
        <v>0.442645</v>
      </c>
      <c r="Y198" s="29"/>
      <c r="Z198" s="29"/>
      <c r="AA198" s="29"/>
      <c r="AB198" s="29"/>
      <c r="AC198" s="29"/>
    </row>
    <row r="199">
      <c r="A199" s="4">
        <v>45659.0</v>
      </c>
      <c r="B199" s="5" t="s">
        <v>25</v>
      </c>
      <c r="C199" s="6" t="s">
        <v>26</v>
      </c>
      <c r="D199" s="5" t="s">
        <v>28</v>
      </c>
      <c r="E199" s="7">
        <v>165.12</v>
      </c>
      <c r="F199" s="7">
        <v>0.513</v>
      </c>
      <c r="G199" s="7">
        <v>0.3968</v>
      </c>
      <c r="H199" s="15">
        <v>0.42648</v>
      </c>
      <c r="I199" s="10">
        <f t="shared" si="226"/>
        <v>0.02968</v>
      </c>
      <c r="J199" s="11">
        <f t="shared" si="227"/>
        <v>107.4798387</v>
      </c>
      <c r="K199" s="7">
        <f t="shared" ref="K199:L199" si="312">IFERROR(G199+K159,0)</f>
        <v>0.7936</v>
      </c>
      <c r="L199" s="7">
        <f t="shared" si="312"/>
        <v>0.85296</v>
      </c>
      <c r="M199" s="10">
        <f t="shared" si="229"/>
        <v>0.05936</v>
      </c>
      <c r="N199" s="11">
        <f t="shared" si="230"/>
        <v>107.4798387</v>
      </c>
      <c r="O199" s="10">
        <f t="shared" ref="O199:P199" si="313">IFERROR(G199+O159,0)</f>
        <v>0.7936</v>
      </c>
      <c r="P199" s="10">
        <f t="shared" si="313"/>
        <v>0.85296</v>
      </c>
      <c r="Q199" s="10">
        <f t="shared" si="232"/>
        <v>0.05936</v>
      </c>
      <c r="R199" s="11">
        <f t="shared" si="233"/>
        <v>107.4798387</v>
      </c>
      <c r="S199" s="14"/>
      <c r="T199" s="16"/>
      <c r="U199" s="16"/>
      <c r="V199" s="14"/>
      <c r="W199" s="14"/>
      <c r="X199" s="26">
        <f t="shared" si="314"/>
        <v>0.42648</v>
      </c>
      <c r="Y199" s="29"/>
      <c r="Z199" s="29"/>
      <c r="AA199" s="29"/>
      <c r="AB199" s="29"/>
      <c r="AC199" s="29"/>
    </row>
    <row r="200">
      <c r="A200" s="4">
        <v>45659.0</v>
      </c>
      <c r="B200" s="5" t="s">
        <v>25</v>
      </c>
      <c r="C200" s="6" t="s">
        <v>26</v>
      </c>
      <c r="D200" s="5" t="s">
        <v>29</v>
      </c>
      <c r="E200" s="7">
        <v>0.0</v>
      </c>
      <c r="F200" s="7">
        <v>0.0</v>
      </c>
      <c r="G200" s="7">
        <v>0.0</v>
      </c>
      <c r="H200" s="15">
        <v>0.0</v>
      </c>
      <c r="I200" s="10">
        <f t="shared" si="226"/>
        <v>0</v>
      </c>
      <c r="J200" s="11">
        <f t="shared" si="227"/>
        <v>0</v>
      </c>
      <c r="K200" s="7">
        <f t="shared" ref="K200:L200" si="315">IFERROR(G200+K160,0)</f>
        <v>0</v>
      </c>
      <c r="L200" s="7">
        <f t="shared" si="315"/>
        <v>0</v>
      </c>
      <c r="M200" s="10">
        <f t="shared" si="229"/>
        <v>0</v>
      </c>
      <c r="N200" s="11">
        <f t="shared" si="230"/>
        <v>0</v>
      </c>
      <c r="O200" s="10">
        <f t="shared" ref="O200:P200" si="316">IFERROR(G200+O160,0)</f>
        <v>0</v>
      </c>
      <c r="P200" s="10">
        <f t="shared" si="316"/>
        <v>0</v>
      </c>
      <c r="Q200" s="10">
        <f t="shared" si="232"/>
        <v>0</v>
      </c>
      <c r="R200" s="11">
        <f t="shared" si="233"/>
        <v>0</v>
      </c>
      <c r="S200" s="14"/>
      <c r="T200" s="16"/>
      <c r="U200" s="16"/>
      <c r="V200" s="14"/>
      <c r="W200" s="14"/>
      <c r="X200" s="26">
        <f t="shared" si="314"/>
        <v>0</v>
      </c>
      <c r="Y200" s="29"/>
      <c r="Z200" s="29"/>
      <c r="AA200" s="29"/>
      <c r="AB200" s="29"/>
      <c r="AC200" s="29"/>
    </row>
    <row r="201">
      <c r="A201" s="4">
        <v>45659.0</v>
      </c>
      <c r="B201" s="5" t="s">
        <v>25</v>
      </c>
      <c r="C201" s="6" t="s">
        <v>26</v>
      </c>
      <c r="D201" s="5" t="s">
        <v>30</v>
      </c>
      <c r="E201" s="7">
        <v>0.0</v>
      </c>
      <c r="F201" s="7">
        <v>0.0</v>
      </c>
      <c r="G201" s="7">
        <v>0.0</v>
      </c>
      <c r="H201" s="15">
        <v>0.0</v>
      </c>
      <c r="I201" s="10">
        <f t="shared" si="226"/>
        <v>0</v>
      </c>
      <c r="J201" s="11">
        <f t="shared" si="227"/>
        <v>0</v>
      </c>
      <c r="K201" s="7">
        <f t="shared" ref="K201:L201" si="317">IFERROR(G201+K161,0)</f>
        <v>0</v>
      </c>
      <c r="L201" s="7">
        <f t="shared" si="317"/>
        <v>0</v>
      </c>
      <c r="M201" s="10">
        <f t="shared" si="229"/>
        <v>0</v>
      </c>
      <c r="N201" s="11">
        <f t="shared" si="230"/>
        <v>0</v>
      </c>
      <c r="O201" s="10">
        <f t="shared" ref="O201:P201" si="318">IFERROR(G201+O161,0)</f>
        <v>0</v>
      </c>
      <c r="P201" s="10">
        <f t="shared" si="318"/>
        <v>0</v>
      </c>
      <c r="Q201" s="10">
        <f t="shared" si="232"/>
        <v>0</v>
      </c>
      <c r="R201" s="11">
        <f t="shared" si="233"/>
        <v>0</v>
      </c>
      <c r="S201" s="14"/>
      <c r="T201" s="16"/>
      <c r="U201" s="16"/>
      <c r="V201" s="14"/>
      <c r="W201" s="14"/>
      <c r="X201" s="26">
        <f t="shared" si="314"/>
        <v>0</v>
      </c>
      <c r="Y201" s="29"/>
      <c r="Z201" s="29"/>
      <c r="AA201" s="29"/>
      <c r="AB201" s="29"/>
      <c r="AC201" s="29"/>
    </row>
    <row r="202">
      <c r="A202" s="4">
        <v>45659.0</v>
      </c>
      <c r="B202" s="5" t="s">
        <v>31</v>
      </c>
      <c r="C202" s="6" t="s">
        <v>26</v>
      </c>
      <c r="D202" s="5" t="s">
        <v>27</v>
      </c>
      <c r="E202" s="7">
        <v>180.7</v>
      </c>
      <c r="F202" s="7">
        <v>0.783</v>
      </c>
      <c r="G202" s="7">
        <v>0.516129</v>
      </c>
      <c r="H202" s="15">
        <v>0.61206</v>
      </c>
      <c r="I202" s="10">
        <f t="shared" si="226"/>
        <v>0.095931</v>
      </c>
      <c r="J202" s="11">
        <f t="shared" si="227"/>
        <v>118.5866324</v>
      </c>
      <c r="K202" s="7">
        <f t="shared" ref="K202:L202" si="319">IFERROR(G202+K162,0)</f>
        <v>1.032258</v>
      </c>
      <c r="L202" s="7">
        <f t="shared" si="319"/>
        <v>1.22412</v>
      </c>
      <c r="M202" s="10">
        <f t="shared" si="229"/>
        <v>0.191862</v>
      </c>
      <c r="N202" s="11">
        <f t="shared" si="230"/>
        <v>118.5866324</v>
      </c>
      <c r="O202" s="10">
        <f t="shared" ref="O202:P202" si="320">IFERROR(G202+O162,0)</f>
        <v>1.032258</v>
      </c>
      <c r="P202" s="10">
        <f t="shared" si="320"/>
        <v>1.22412</v>
      </c>
      <c r="Q202" s="10">
        <f t="shared" si="232"/>
        <v>0.191862</v>
      </c>
      <c r="R202" s="11">
        <f t="shared" si="233"/>
        <v>118.5866324</v>
      </c>
      <c r="S202" s="13">
        <f>T162</f>
        <v>1.750100968</v>
      </c>
      <c r="T202" s="13">
        <f>H202+S202-H203-U202-H204-H205</f>
        <v>1.749201935</v>
      </c>
      <c r="U202" s="13">
        <f>0.004/31</f>
        <v>0.0001290322581</v>
      </c>
      <c r="V202" s="14"/>
      <c r="W202" s="14"/>
      <c r="X202" s="26">
        <f t="shared" si="314"/>
        <v>0.61206</v>
      </c>
      <c r="Y202" s="29"/>
      <c r="Z202" s="29"/>
      <c r="AA202" s="29"/>
      <c r="AB202" s="29"/>
      <c r="AC202" s="29"/>
    </row>
    <row r="203">
      <c r="A203" s="4">
        <v>45659.0</v>
      </c>
      <c r="B203" s="5" t="s">
        <v>31</v>
      </c>
      <c r="C203" s="6" t="s">
        <v>26</v>
      </c>
      <c r="D203" s="5" t="s">
        <v>28</v>
      </c>
      <c r="E203" s="7">
        <v>180.1</v>
      </c>
      <c r="F203" s="7">
        <v>0.848</v>
      </c>
      <c r="G203" s="7">
        <v>0.51193</v>
      </c>
      <c r="H203" s="15">
        <v>0.61283</v>
      </c>
      <c r="I203" s="10">
        <f t="shared" si="226"/>
        <v>0.1009</v>
      </c>
      <c r="J203" s="11">
        <f t="shared" si="227"/>
        <v>119.7097259</v>
      </c>
      <c r="K203" s="7">
        <f t="shared" ref="K203:L203" si="321">IFERROR(G203+K163,0)</f>
        <v>1.02386</v>
      </c>
      <c r="L203" s="7">
        <f t="shared" si="321"/>
        <v>1.22566</v>
      </c>
      <c r="M203" s="10">
        <f t="shared" si="229"/>
        <v>0.2018</v>
      </c>
      <c r="N203" s="11">
        <f t="shared" si="230"/>
        <v>119.7097259</v>
      </c>
      <c r="O203" s="10">
        <f t="shared" ref="O203:P203" si="322">IFERROR(G203+O163,0)</f>
        <v>1.02386</v>
      </c>
      <c r="P203" s="10">
        <f t="shared" si="322"/>
        <v>1.22566</v>
      </c>
      <c r="Q203" s="10">
        <f t="shared" si="232"/>
        <v>0.2018</v>
      </c>
      <c r="R203" s="11">
        <f t="shared" si="233"/>
        <v>119.7097259</v>
      </c>
      <c r="S203" s="18"/>
      <c r="T203" s="19"/>
      <c r="U203" s="20"/>
      <c r="V203" s="14"/>
      <c r="W203" s="14"/>
      <c r="X203" s="26">
        <f t="shared" si="314"/>
        <v>0.61283</v>
      </c>
      <c r="Y203" s="29"/>
      <c r="Z203" s="29"/>
      <c r="AA203" s="29"/>
      <c r="AB203" s="29"/>
      <c r="AC203" s="29"/>
    </row>
    <row r="204">
      <c r="A204" s="4">
        <v>45659.0</v>
      </c>
      <c r="B204" s="5" t="s">
        <v>31</v>
      </c>
      <c r="C204" s="6" t="s">
        <v>26</v>
      </c>
      <c r="D204" s="5" t="s">
        <v>29</v>
      </c>
      <c r="E204" s="7">
        <v>0.0</v>
      </c>
      <c r="F204" s="7">
        <v>0.0</v>
      </c>
      <c r="G204" s="7">
        <v>0.0</v>
      </c>
      <c r="H204" s="15">
        <v>0.0</v>
      </c>
      <c r="I204" s="10">
        <f t="shared" si="226"/>
        <v>0</v>
      </c>
      <c r="J204" s="11">
        <f t="shared" si="227"/>
        <v>0</v>
      </c>
      <c r="K204" s="7">
        <f t="shared" ref="K204:L204" si="323">IFERROR(G204+K164,0)</f>
        <v>0</v>
      </c>
      <c r="L204" s="7">
        <f t="shared" si="323"/>
        <v>0</v>
      </c>
      <c r="M204" s="10">
        <f t="shared" si="229"/>
        <v>0</v>
      </c>
      <c r="N204" s="11">
        <f t="shared" si="230"/>
        <v>0</v>
      </c>
      <c r="O204" s="10">
        <f t="shared" ref="O204:P204" si="324">IFERROR(G204+O164,0)</f>
        <v>0</v>
      </c>
      <c r="P204" s="10">
        <f t="shared" si="324"/>
        <v>0</v>
      </c>
      <c r="Q204" s="10">
        <f t="shared" si="232"/>
        <v>0</v>
      </c>
      <c r="R204" s="11">
        <f t="shared" si="233"/>
        <v>0</v>
      </c>
      <c r="S204" s="18"/>
      <c r="T204" s="19"/>
      <c r="U204" s="20"/>
      <c r="V204" s="14"/>
      <c r="W204" s="14"/>
      <c r="X204" s="26">
        <f t="shared" si="314"/>
        <v>0</v>
      </c>
      <c r="Y204" s="29"/>
      <c r="Z204" s="29"/>
      <c r="AA204" s="29"/>
      <c r="AB204" s="29"/>
      <c r="AC204" s="29"/>
    </row>
    <row r="205">
      <c r="A205" s="4">
        <v>45659.0</v>
      </c>
      <c r="B205" s="5" t="s">
        <v>31</v>
      </c>
      <c r="C205" s="6" t="s">
        <v>26</v>
      </c>
      <c r="D205" s="5" t="s">
        <v>30</v>
      </c>
      <c r="E205" s="7">
        <v>0.0</v>
      </c>
      <c r="F205" s="7">
        <v>0.0</v>
      </c>
      <c r="G205" s="7">
        <v>0.0</v>
      </c>
      <c r="H205" s="15">
        <v>0.0</v>
      </c>
      <c r="I205" s="10">
        <f t="shared" si="226"/>
        <v>0</v>
      </c>
      <c r="J205" s="11">
        <f t="shared" si="227"/>
        <v>0</v>
      </c>
      <c r="K205" s="7">
        <f t="shared" ref="K205:L205" si="325">IFERROR(G205+K165,0)</f>
        <v>0</v>
      </c>
      <c r="L205" s="7">
        <f t="shared" si="325"/>
        <v>0</v>
      </c>
      <c r="M205" s="10">
        <f t="shared" si="229"/>
        <v>0</v>
      </c>
      <c r="N205" s="11">
        <f t="shared" si="230"/>
        <v>0</v>
      </c>
      <c r="O205" s="10">
        <f t="shared" ref="O205:P205" si="326">IFERROR(G205+O165,0)</f>
        <v>0</v>
      </c>
      <c r="P205" s="10">
        <f t="shared" si="326"/>
        <v>0</v>
      </c>
      <c r="Q205" s="10">
        <f t="shared" si="232"/>
        <v>0</v>
      </c>
      <c r="R205" s="11">
        <f t="shared" si="233"/>
        <v>0</v>
      </c>
      <c r="S205" s="18"/>
      <c r="T205" s="19"/>
      <c r="U205" s="20"/>
      <c r="V205" s="14"/>
      <c r="W205" s="14"/>
      <c r="X205" s="26">
        <f t="shared" si="314"/>
        <v>0</v>
      </c>
      <c r="Y205" s="29"/>
      <c r="Z205" s="29"/>
      <c r="AA205" s="29"/>
      <c r="AB205" s="29"/>
      <c r="AC205" s="29"/>
    </row>
    <row r="206">
      <c r="A206" s="4">
        <v>45659.0</v>
      </c>
      <c r="B206" s="5" t="s">
        <v>32</v>
      </c>
      <c r="C206" s="6" t="s">
        <v>26</v>
      </c>
      <c r="D206" s="5" t="s">
        <v>27</v>
      </c>
      <c r="E206" s="7">
        <v>78.6</v>
      </c>
      <c r="F206" s="7">
        <v>0.246</v>
      </c>
      <c r="G206" s="7">
        <v>0.225806</v>
      </c>
      <c r="H206" s="15">
        <v>0.23022</v>
      </c>
      <c r="I206" s="10">
        <f t="shared" si="226"/>
        <v>0.004414</v>
      </c>
      <c r="J206" s="11">
        <f t="shared" si="227"/>
        <v>101.9547753</v>
      </c>
      <c r="K206" s="7">
        <f t="shared" ref="K206:L206" si="327">IFERROR(G206+K166,0)</f>
        <v>0.451612</v>
      </c>
      <c r="L206" s="7">
        <f t="shared" si="327"/>
        <v>0.46044</v>
      </c>
      <c r="M206" s="10">
        <f t="shared" si="229"/>
        <v>0.008828</v>
      </c>
      <c r="N206" s="11">
        <f t="shared" si="230"/>
        <v>101.9547753</v>
      </c>
      <c r="O206" s="10">
        <f t="shared" ref="O206:P206" si="328">IFERROR(G206+O166,0)</f>
        <v>0.451612</v>
      </c>
      <c r="P206" s="10">
        <f t="shared" si="328"/>
        <v>0.46044</v>
      </c>
      <c r="Q206" s="10">
        <f t="shared" si="232"/>
        <v>0.008828</v>
      </c>
      <c r="R206" s="11">
        <f t="shared" si="233"/>
        <v>101.9547753</v>
      </c>
      <c r="S206" s="13">
        <f>T166</f>
        <v>0.2861680645</v>
      </c>
      <c r="T206" s="13">
        <f>H206+S206-H207-U206-H208-H209</f>
        <v>0.287336129</v>
      </c>
      <c r="U206" s="13">
        <f>0.00378/31</f>
        <v>0.0001219354839</v>
      </c>
      <c r="V206" s="14"/>
      <c r="W206" s="14"/>
      <c r="X206" s="26">
        <f t="shared" si="314"/>
        <v>0.23022</v>
      </c>
      <c r="Y206" s="29"/>
      <c r="Z206" s="29"/>
      <c r="AA206" s="29"/>
      <c r="AB206" s="29"/>
      <c r="AC206" s="29"/>
    </row>
    <row r="207">
      <c r="A207" s="4">
        <v>45659.0</v>
      </c>
      <c r="B207" s="5" t="s">
        <v>32</v>
      </c>
      <c r="C207" s="6" t="s">
        <v>26</v>
      </c>
      <c r="D207" s="5" t="s">
        <v>28</v>
      </c>
      <c r="E207" s="7">
        <v>78.7</v>
      </c>
      <c r="F207" s="7">
        <v>0.351</v>
      </c>
      <c r="G207" s="7">
        <v>0.22545</v>
      </c>
      <c r="H207" s="15">
        <v>0.22893</v>
      </c>
      <c r="I207" s="10">
        <f t="shared" si="226"/>
        <v>0.00348</v>
      </c>
      <c r="J207" s="11">
        <f t="shared" si="227"/>
        <v>101.5435795</v>
      </c>
      <c r="K207" s="7">
        <f t="shared" ref="K207:L207" si="329">IFERROR(G207+K167,0)</f>
        <v>0.4509</v>
      </c>
      <c r="L207" s="7">
        <f t="shared" si="329"/>
        <v>0.45786</v>
      </c>
      <c r="M207" s="10">
        <f t="shared" si="229"/>
        <v>0.00696</v>
      </c>
      <c r="N207" s="11">
        <f t="shared" si="230"/>
        <v>101.5435795</v>
      </c>
      <c r="O207" s="10">
        <f t="shared" ref="O207:P207" si="330">IFERROR(G207+O167,0)</f>
        <v>0.4509</v>
      </c>
      <c r="P207" s="10">
        <f t="shared" si="330"/>
        <v>0.45786</v>
      </c>
      <c r="Q207" s="10">
        <f t="shared" si="232"/>
        <v>0.00696</v>
      </c>
      <c r="R207" s="11">
        <f t="shared" si="233"/>
        <v>101.5435795</v>
      </c>
      <c r="S207" s="18"/>
      <c r="T207" s="19"/>
      <c r="U207" s="20"/>
      <c r="V207" s="14"/>
      <c r="W207" s="14"/>
      <c r="X207" s="26">
        <f t="shared" si="314"/>
        <v>0.22893</v>
      </c>
      <c r="Y207" s="29"/>
      <c r="Z207" s="29"/>
      <c r="AA207" s="29"/>
      <c r="AB207" s="29"/>
      <c r="AC207" s="29"/>
    </row>
    <row r="208">
      <c r="A208" s="4">
        <v>45659.0</v>
      </c>
      <c r="B208" s="5" t="s">
        <v>32</v>
      </c>
      <c r="C208" s="6" t="s">
        <v>26</v>
      </c>
      <c r="D208" s="5" t="s">
        <v>29</v>
      </c>
      <c r="E208" s="7">
        <v>0.0</v>
      </c>
      <c r="F208" s="7">
        <v>0.0</v>
      </c>
      <c r="G208" s="7">
        <v>0.0</v>
      </c>
      <c r="H208" s="15">
        <v>0.0</v>
      </c>
      <c r="I208" s="10">
        <f t="shared" si="226"/>
        <v>0</v>
      </c>
      <c r="J208" s="11">
        <f t="shared" si="227"/>
        <v>0</v>
      </c>
      <c r="K208" s="7">
        <f t="shared" ref="K208:L208" si="331">IFERROR(G208+K168,0)</f>
        <v>0</v>
      </c>
      <c r="L208" s="7">
        <f t="shared" si="331"/>
        <v>0</v>
      </c>
      <c r="M208" s="10">
        <f t="shared" si="229"/>
        <v>0</v>
      </c>
      <c r="N208" s="11">
        <f t="shared" si="230"/>
        <v>0</v>
      </c>
      <c r="O208" s="10">
        <f t="shared" ref="O208:P208" si="332">IFERROR(G208+O168,0)</f>
        <v>0</v>
      </c>
      <c r="P208" s="10">
        <f t="shared" si="332"/>
        <v>0</v>
      </c>
      <c r="Q208" s="10">
        <f t="shared" si="232"/>
        <v>0</v>
      </c>
      <c r="R208" s="11">
        <f t="shared" si="233"/>
        <v>0</v>
      </c>
      <c r="S208" s="18"/>
      <c r="T208" s="19"/>
      <c r="U208" s="20"/>
      <c r="V208" s="14"/>
      <c r="W208" s="14"/>
      <c r="X208" s="26">
        <f t="shared" si="314"/>
        <v>0</v>
      </c>
      <c r="Y208" s="29"/>
      <c r="Z208" s="29"/>
      <c r="AA208" s="29"/>
      <c r="AB208" s="29"/>
      <c r="AC208" s="29"/>
    </row>
    <row r="209">
      <c r="A209" s="4">
        <v>45659.0</v>
      </c>
      <c r="B209" s="5" t="s">
        <v>32</v>
      </c>
      <c r="C209" s="6" t="s">
        <v>26</v>
      </c>
      <c r="D209" s="5" t="s">
        <v>30</v>
      </c>
      <c r="E209" s="7">
        <v>0.0</v>
      </c>
      <c r="F209" s="7">
        <v>0.0</v>
      </c>
      <c r="G209" s="7">
        <v>0.0</v>
      </c>
      <c r="H209" s="15">
        <v>0.0</v>
      </c>
      <c r="I209" s="10">
        <f t="shared" si="226"/>
        <v>0</v>
      </c>
      <c r="J209" s="11">
        <f t="shared" si="227"/>
        <v>0</v>
      </c>
      <c r="K209" s="7">
        <f t="shared" ref="K209:L209" si="333">IFERROR(G209+K169,0)</f>
        <v>0</v>
      </c>
      <c r="L209" s="7">
        <f t="shared" si="333"/>
        <v>0</v>
      </c>
      <c r="M209" s="10">
        <f t="shared" si="229"/>
        <v>0</v>
      </c>
      <c r="N209" s="11">
        <f t="shared" si="230"/>
        <v>0</v>
      </c>
      <c r="O209" s="10">
        <f t="shared" ref="O209:P209" si="334">IFERROR(G209+O169,0)</f>
        <v>0</v>
      </c>
      <c r="P209" s="10">
        <f t="shared" si="334"/>
        <v>0</v>
      </c>
      <c r="Q209" s="10">
        <f t="shared" si="232"/>
        <v>0</v>
      </c>
      <c r="R209" s="11">
        <f t="shared" si="233"/>
        <v>0</v>
      </c>
      <c r="S209" s="18"/>
      <c r="T209" s="19"/>
      <c r="U209" s="20"/>
      <c r="V209" s="14"/>
      <c r="W209" s="14"/>
      <c r="X209" s="26">
        <f t="shared" si="314"/>
        <v>0</v>
      </c>
      <c r="Y209" s="29"/>
      <c r="Z209" s="29"/>
      <c r="AA209" s="29"/>
      <c r="AB209" s="29"/>
      <c r="AC209" s="29"/>
    </row>
    <row r="210">
      <c r="A210" s="4">
        <v>45659.0</v>
      </c>
      <c r="B210" s="5" t="s">
        <v>33</v>
      </c>
      <c r="C210" s="6" t="s">
        <v>26</v>
      </c>
      <c r="D210" s="5" t="s">
        <v>27</v>
      </c>
      <c r="E210" s="7">
        <v>110.0</v>
      </c>
      <c r="F210" s="7">
        <v>0.355</v>
      </c>
      <c r="G210" s="7">
        <v>0.32903</v>
      </c>
      <c r="H210" s="15">
        <v>0.37083</v>
      </c>
      <c r="I210" s="10">
        <f t="shared" si="226"/>
        <v>0.0418</v>
      </c>
      <c r="J210" s="11">
        <f t="shared" si="227"/>
        <v>112.7040088</v>
      </c>
      <c r="K210" s="7">
        <f t="shared" ref="K210:L210" si="335">IFERROR(G210+K170,0)</f>
        <v>0.65806</v>
      </c>
      <c r="L210" s="7">
        <f t="shared" si="335"/>
        <v>0.74166</v>
      </c>
      <c r="M210" s="10">
        <f t="shared" si="229"/>
        <v>0.0836</v>
      </c>
      <c r="N210" s="11">
        <f t="shared" si="230"/>
        <v>112.7040088</v>
      </c>
      <c r="O210" s="10">
        <f t="shared" ref="O210:P210" si="336">IFERROR(G210+O170,0)</f>
        <v>0.65806</v>
      </c>
      <c r="P210" s="10">
        <f t="shared" si="336"/>
        <v>0.74166</v>
      </c>
      <c r="Q210" s="10">
        <f t="shared" si="232"/>
        <v>0.0836</v>
      </c>
      <c r="R210" s="11">
        <f t="shared" si="233"/>
        <v>112.7040088</v>
      </c>
      <c r="S210" s="13">
        <f>T170</f>
        <v>1.242692968</v>
      </c>
      <c r="T210" s="13">
        <f>H210+S210-H211-U210-H212-H213</f>
        <v>1.259385935</v>
      </c>
      <c r="U210" s="13">
        <f>0.00431/31</f>
        <v>0.0001390322581</v>
      </c>
      <c r="V210" s="14"/>
      <c r="W210" s="14"/>
      <c r="X210" s="26">
        <f t="shared" si="314"/>
        <v>0.37083</v>
      </c>
      <c r="Y210" s="29"/>
      <c r="Z210" s="29"/>
      <c r="AA210" s="29"/>
      <c r="AB210" s="29"/>
      <c r="AC210" s="29"/>
    </row>
    <row r="211">
      <c r="A211" s="4">
        <v>45659.0</v>
      </c>
      <c r="B211" s="5" t="s">
        <v>33</v>
      </c>
      <c r="C211" s="6" t="s">
        <v>26</v>
      </c>
      <c r="D211" s="5" t="s">
        <v>28</v>
      </c>
      <c r="E211" s="7">
        <v>108.2</v>
      </c>
      <c r="F211" s="7">
        <v>0.552</v>
      </c>
      <c r="G211" s="7">
        <v>0.324</v>
      </c>
      <c r="H211" s="15">
        <v>0.35145</v>
      </c>
      <c r="I211" s="10">
        <f t="shared" si="226"/>
        <v>0.02745</v>
      </c>
      <c r="J211" s="11">
        <f t="shared" si="227"/>
        <v>108.4722222</v>
      </c>
      <c r="K211" s="7">
        <f t="shared" ref="K211:L211" si="337">IFERROR(G211+K171,0)</f>
        <v>0.648</v>
      </c>
      <c r="L211" s="7">
        <f t="shared" si="337"/>
        <v>0.7029</v>
      </c>
      <c r="M211" s="10">
        <f t="shared" si="229"/>
        <v>0.0549</v>
      </c>
      <c r="N211" s="11">
        <f t="shared" si="230"/>
        <v>108.4722222</v>
      </c>
      <c r="O211" s="10">
        <f t="shared" ref="O211:P211" si="338">IFERROR(G211+O171,0)</f>
        <v>0.648</v>
      </c>
      <c r="P211" s="10">
        <f t="shared" si="338"/>
        <v>0.7029</v>
      </c>
      <c r="Q211" s="10">
        <f t="shared" si="232"/>
        <v>0.0549</v>
      </c>
      <c r="R211" s="11">
        <f t="shared" si="233"/>
        <v>108.4722222</v>
      </c>
      <c r="S211" s="18"/>
      <c r="T211" s="19"/>
      <c r="U211" s="20"/>
      <c r="V211" s="14"/>
      <c r="W211" s="14"/>
      <c r="X211" s="26">
        <f t="shared" si="314"/>
        <v>0.35145</v>
      </c>
      <c r="Y211" s="29"/>
      <c r="Z211" s="29"/>
      <c r="AA211" s="29"/>
      <c r="AB211" s="29"/>
      <c r="AC211" s="29"/>
    </row>
    <row r="212">
      <c r="A212" s="4">
        <v>45659.0</v>
      </c>
      <c r="B212" s="5" t="s">
        <v>33</v>
      </c>
      <c r="C212" s="6" t="s">
        <v>26</v>
      </c>
      <c r="D212" s="5" t="s">
        <v>29</v>
      </c>
      <c r="E212" s="7">
        <v>1.0</v>
      </c>
      <c r="F212" s="7">
        <v>0.0</v>
      </c>
      <c r="G212" s="7">
        <v>0.00274</v>
      </c>
      <c r="H212" s="15">
        <v>0.002548</v>
      </c>
      <c r="I212" s="10">
        <f t="shared" si="226"/>
        <v>-0.000192</v>
      </c>
      <c r="J212" s="11">
        <f t="shared" si="227"/>
        <v>92.99270073</v>
      </c>
      <c r="K212" s="7">
        <f t="shared" ref="K212:L212" si="339">IFERROR(G212+K172,0)</f>
        <v>0.00548</v>
      </c>
      <c r="L212" s="7">
        <f t="shared" si="339"/>
        <v>0.005096</v>
      </c>
      <c r="M212" s="10">
        <f t="shared" si="229"/>
        <v>-0.000384</v>
      </c>
      <c r="N212" s="11">
        <f t="shared" si="230"/>
        <v>92.99270073</v>
      </c>
      <c r="O212" s="10">
        <f t="shared" ref="O212:P212" si="340">IFERROR(G212+O172,0)</f>
        <v>0.00548</v>
      </c>
      <c r="P212" s="10">
        <f t="shared" si="340"/>
        <v>0.005096</v>
      </c>
      <c r="Q212" s="10">
        <f t="shared" si="232"/>
        <v>-0.000384</v>
      </c>
      <c r="R212" s="11">
        <f t="shared" si="233"/>
        <v>92.99270073</v>
      </c>
      <c r="S212" s="18"/>
      <c r="T212" s="19"/>
      <c r="U212" s="20"/>
      <c r="V212" s="14"/>
      <c r="W212" s="14"/>
      <c r="X212" s="26">
        <f t="shared" si="314"/>
        <v>0.002548</v>
      </c>
      <c r="Y212" s="29"/>
      <c r="Z212" s="29"/>
      <c r="AA212" s="29"/>
      <c r="AB212" s="29"/>
      <c r="AC212" s="29"/>
    </row>
    <row r="213">
      <c r="A213" s="4">
        <v>45659.0</v>
      </c>
      <c r="B213" s="5" t="s">
        <v>33</v>
      </c>
      <c r="C213" s="6" t="s">
        <v>26</v>
      </c>
      <c r="D213" s="5" t="s">
        <v>30</v>
      </c>
      <c r="E213" s="7">
        <v>0.0</v>
      </c>
      <c r="F213" s="7">
        <v>0.0</v>
      </c>
      <c r="G213" s="7">
        <v>0.0</v>
      </c>
      <c r="H213" s="15">
        <v>0.0</v>
      </c>
      <c r="I213" s="10">
        <f t="shared" si="226"/>
        <v>0</v>
      </c>
      <c r="J213" s="11">
        <f t="shared" si="227"/>
        <v>0</v>
      </c>
      <c r="K213" s="7">
        <f t="shared" ref="K213:L213" si="341">IFERROR(G213+K173,0)</f>
        <v>0</v>
      </c>
      <c r="L213" s="7">
        <f t="shared" si="341"/>
        <v>0</v>
      </c>
      <c r="M213" s="10">
        <f t="shared" si="229"/>
        <v>0</v>
      </c>
      <c r="N213" s="11">
        <f t="shared" si="230"/>
        <v>0</v>
      </c>
      <c r="O213" s="10">
        <f t="shared" ref="O213:P213" si="342">IFERROR(G213+O173,0)</f>
        <v>0</v>
      </c>
      <c r="P213" s="10">
        <f t="shared" si="342"/>
        <v>0</v>
      </c>
      <c r="Q213" s="10">
        <f t="shared" si="232"/>
        <v>0</v>
      </c>
      <c r="R213" s="11">
        <f t="shared" si="233"/>
        <v>0</v>
      </c>
      <c r="S213" s="18"/>
      <c r="T213" s="19"/>
      <c r="U213" s="20"/>
      <c r="V213" s="14"/>
      <c r="W213" s="14"/>
      <c r="X213" s="26">
        <f t="shared" si="314"/>
        <v>0</v>
      </c>
      <c r="Y213" s="29"/>
      <c r="Z213" s="29"/>
      <c r="AA213" s="29"/>
      <c r="AB213" s="29"/>
      <c r="AC213" s="29"/>
    </row>
    <row r="214">
      <c r="A214" s="4">
        <v>45659.0</v>
      </c>
      <c r="B214" s="5" t="s">
        <v>34</v>
      </c>
      <c r="C214" s="6" t="s">
        <v>26</v>
      </c>
      <c r="D214" s="5" t="s">
        <v>27</v>
      </c>
      <c r="E214" s="7">
        <v>14.3</v>
      </c>
      <c r="F214" s="7">
        <v>0.05</v>
      </c>
      <c r="G214" s="7">
        <v>0.04193</v>
      </c>
      <c r="H214" s="15">
        <v>0.049806</v>
      </c>
      <c r="I214" s="10">
        <f t="shared" si="226"/>
        <v>0.007876</v>
      </c>
      <c r="J214" s="11">
        <f t="shared" si="227"/>
        <v>118.7836871</v>
      </c>
      <c r="K214" s="7">
        <f t="shared" ref="K214:L214" si="343">IFERROR(G214+K174,0)</f>
        <v>0.08386</v>
      </c>
      <c r="L214" s="7">
        <f t="shared" si="343"/>
        <v>0.099612</v>
      </c>
      <c r="M214" s="10">
        <f t="shared" si="229"/>
        <v>0.015752</v>
      </c>
      <c r="N214" s="11">
        <f t="shared" si="230"/>
        <v>118.7836871</v>
      </c>
      <c r="O214" s="10">
        <f t="shared" ref="O214:P214" si="344">IFERROR(G214+O174,0)</f>
        <v>0.08386</v>
      </c>
      <c r="P214" s="10">
        <f t="shared" si="344"/>
        <v>0.099612</v>
      </c>
      <c r="Q214" s="10">
        <f t="shared" si="232"/>
        <v>0.015752</v>
      </c>
      <c r="R214" s="11">
        <f t="shared" si="233"/>
        <v>118.7836871</v>
      </c>
      <c r="S214" s="13">
        <f>T174</f>
        <v>0.077516</v>
      </c>
      <c r="T214" s="13">
        <f>H214+S214-H215-U214-H216-H217</f>
        <v>0.082032</v>
      </c>
      <c r="U214" s="13">
        <v>0.0</v>
      </c>
      <c r="V214" s="14"/>
      <c r="W214" s="14"/>
      <c r="X214" s="26">
        <f t="shared" si="314"/>
        <v>0.049806</v>
      </c>
      <c r="Y214" s="29"/>
      <c r="Z214" s="29"/>
      <c r="AA214" s="29"/>
      <c r="AB214" s="29"/>
      <c r="AC214" s="29"/>
    </row>
    <row r="215">
      <c r="A215" s="4">
        <v>45659.0</v>
      </c>
      <c r="B215" s="5" t="s">
        <v>34</v>
      </c>
      <c r="C215" s="6" t="s">
        <v>26</v>
      </c>
      <c r="D215" s="5" t="s">
        <v>28</v>
      </c>
      <c r="E215" s="7">
        <v>14.3</v>
      </c>
      <c r="F215" s="7">
        <v>0.0</v>
      </c>
      <c r="G215" s="7">
        <v>0.041129</v>
      </c>
      <c r="H215" s="15">
        <v>0.04529</v>
      </c>
      <c r="I215" s="10">
        <f t="shared" si="226"/>
        <v>0.004161</v>
      </c>
      <c r="J215" s="11">
        <f t="shared" si="227"/>
        <v>110.1169491</v>
      </c>
      <c r="K215" s="7">
        <f t="shared" ref="K215:L215" si="345">IFERROR(G215+K175,0)</f>
        <v>0.082258</v>
      </c>
      <c r="L215" s="7">
        <f t="shared" si="345"/>
        <v>0.09058</v>
      </c>
      <c r="M215" s="10">
        <f t="shared" si="229"/>
        <v>0.008322</v>
      </c>
      <c r="N215" s="11">
        <f t="shared" si="230"/>
        <v>110.1169491</v>
      </c>
      <c r="O215" s="10">
        <f t="shared" ref="O215:P215" si="346">IFERROR(G215+O175,0)</f>
        <v>0.082258</v>
      </c>
      <c r="P215" s="10">
        <f t="shared" si="346"/>
        <v>0.09058</v>
      </c>
      <c r="Q215" s="10">
        <f t="shared" si="232"/>
        <v>0.008322</v>
      </c>
      <c r="R215" s="11">
        <f t="shared" si="233"/>
        <v>110.1169491</v>
      </c>
      <c r="S215" s="18"/>
      <c r="T215" s="19"/>
      <c r="U215" s="20"/>
      <c r="V215" s="14"/>
      <c r="W215" s="14"/>
      <c r="X215" s="26">
        <f t="shared" si="314"/>
        <v>0.04529</v>
      </c>
      <c r="Y215" s="29"/>
      <c r="Z215" s="29"/>
      <c r="AA215" s="29"/>
      <c r="AB215" s="29"/>
      <c r="AC215" s="29"/>
    </row>
    <row r="216">
      <c r="A216" s="4">
        <v>45659.0</v>
      </c>
      <c r="B216" s="5" t="s">
        <v>34</v>
      </c>
      <c r="C216" s="6" t="s">
        <v>26</v>
      </c>
      <c r="D216" s="5" t="s">
        <v>29</v>
      </c>
      <c r="E216" s="7">
        <v>0.0</v>
      </c>
      <c r="F216" s="7">
        <v>0.0</v>
      </c>
      <c r="G216" s="7">
        <v>0.0</v>
      </c>
      <c r="H216" s="15">
        <v>0.0</v>
      </c>
      <c r="I216" s="10">
        <f t="shared" si="226"/>
        <v>0</v>
      </c>
      <c r="J216" s="11">
        <f t="shared" si="227"/>
        <v>0</v>
      </c>
      <c r="K216" s="7">
        <f t="shared" ref="K216:L216" si="347">IFERROR(G216+K176,0)</f>
        <v>0</v>
      </c>
      <c r="L216" s="7">
        <f t="shared" si="347"/>
        <v>0</v>
      </c>
      <c r="M216" s="10">
        <f t="shared" si="229"/>
        <v>0</v>
      </c>
      <c r="N216" s="11">
        <f t="shared" si="230"/>
        <v>0</v>
      </c>
      <c r="O216" s="10">
        <f t="shared" ref="O216:P216" si="348">IFERROR(G216+O176,0)</f>
        <v>0</v>
      </c>
      <c r="P216" s="10">
        <f t="shared" si="348"/>
        <v>0</v>
      </c>
      <c r="Q216" s="10">
        <f t="shared" si="232"/>
        <v>0</v>
      </c>
      <c r="R216" s="11">
        <f t="shared" si="233"/>
        <v>0</v>
      </c>
      <c r="S216" s="18"/>
      <c r="T216" s="19"/>
      <c r="U216" s="20"/>
      <c r="V216" s="14"/>
      <c r="W216" s="14"/>
      <c r="X216" s="26">
        <f t="shared" si="314"/>
        <v>0</v>
      </c>
      <c r="Y216" s="29"/>
      <c r="Z216" s="29"/>
      <c r="AA216" s="29"/>
      <c r="AB216" s="29"/>
      <c r="AC216" s="29"/>
    </row>
    <row r="217">
      <c r="A217" s="4">
        <v>45659.0</v>
      </c>
      <c r="B217" s="5" t="s">
        <v>34</v>
      </c>
      <c r="C217" s="6" t="s">
        <v>26</v>
      </c>
      <c r="D217" s="5" t="s">
        <v>30</v>
      </c>
      <c r="E217" s="7">
        <v>0.0</v>
      </c>
      <c r="F217" s="7">
        <v>0.0</v>
      </c>
      <c r="G217" s="7">
        <v>0.0</v>
      </c>
      <c r="H217" s="15">
        <v>0.0</v>
      </c>
      <c r="I217" s="10">
        <f t="shared" si="226"/>
        <v>0</v>
      </c>
      <c r="J217" s="11">
        <f t="shared" si="227"/>
        <v>0</v>
      </c>
      <c r="K217" s="7">
        <f t="shared" ref="K217:L217" si="349">IFERROR(G217+K177,0)</f>
        <v>0</v>
      </c>
      <c r="L217" s="7">
        <f t="shared" si="349"/>
        <v>0</v>
      </c>
      <c r="M217" s="10">
        <f t="shared" si="229"/>
        <v>0</v>
      </c>
      <c r="N217" s="11">
        <f t="shared" si="230"/>
        <v>0</v>
      </c>
      <c r="O217" s="10">
        <f t="shared" ref="O217:P217" si="350">IFERROR(G217+O177,0)</f>
        <v>0</v>
      </c>
      <c r="P217" s="10">
        <f t="shared" si="350"/>
        <v>0</v>
      </c>
      <c r="Q217" s="10">
        <f t="shared" si="232"/>
        <v>0</v>
      </c>
      <c r="R217" s="11">
        <f t="shared" si="233"/>
        <v>0</v>
      </c>
      <c r="S217" s="18"/>
      <c r="T217" s="19"/>
      <c r="U217" s="20"/>
      <c r="V217" s="14"/>
      <c r="W217" s="14"/>
      <c r="X217" s="26">
        <f t="shared" si="314"/>
        <v>0</v>
      </c>
      <c r="Y217" s="29"/>
      <c r="Z217" s="29"/>
      <c r="AA217" s="29"/>
      <c r="AB217" s="29"/>
      <c r="AC217" s="29"/>
    </row>
    <row r="218">
      <c r="A218" s="4">
        <v>45659.0</v>
      </c>
      <c r="B218" s="5" t="s">
        <v>35</v>
      </c>
      <c r="C218" s="6" t="s">
        <v>26</v>
      </c>
      <c r="D218" s="5" t="s">
        <v>27</v>
      </c>
      <c r="E218" s="7">
        <v>16.6</v>
      </c>
      <c r="F218" s="7">
        <v>0.0</v>
      </c>
      <c r="G218" s="7">
        <v>0.0</v>
      </c>
      <c r="H218" s="15">
        <v>0.0</v>
      </c>
      <c r="I218" s="10">
        <f t="shared" si="226"/>
        <v>0</v>
      </c>
      <c r="J218" s="11">
        <f t="shared" si="227"/>
        <v>0</v>
      </c>
      <c r="K218" s="7">
        <f t="shared" ref="K218:L218" si="351">IFERROR(G218+K178,0)</f>
        <v>0</v>
      </c>
      <c r="L218" s="7">
        <f t="shared" si="351"/>
        <v>0</v>
      </c>
      <c r="M218" s="10">
        <f t="shared" si="229"/>
        <v>0</v>
      </c>
      <c r="N218" s="11">
        <f t="shared" si="230"/>
        <v>0</v>
      </c>
      <c r="O218" s="10">
        <f t="shared" ref="O218:P218" si="352">IFERROR(G218+O178,0)</f>
        <v>0</v>
      </c>
      <c r="P218" s="10">
        <f t="shared" si="352"/>
        <v>0</v>
      </c>
      <c r="Q218" s="10">
        <f t="shared" si="232"/>
        <v>0</v>
      </c>
      <c r="R218" s="11">
        <f t="shared" si="233"/>
        <v>0</v>
      </c>
      <c r="S218" s="13">
        <f>T178</f>
        <v>0.001484</v>
      </c>
      <c r="T218" s="13">
        <f>H218+S218-H219-U218-H220-H221</f>
        <v>-0.006032</v>
      </c>
      <c r="U218" s="13">
        <v>0.0</v>
      </c>
      <c r="V218" s="14"/>
      <c r="W218" s="14"/>
      <c r="X218" s="26">
        <f t="shared" si="314"/>
        <v>0</v>
      </c>
      <c r="Y218" s="29"/>
      <c r="Z218" s="29"/>
      <c r="AA218" s="29"/>
      <c r="AB218" s="29"/>
      <c r="AC218" s="29"/>
    </row>
    <row r="219">
      <c r="A219" s="4">
        <v>45659.0</v>
      </c>
      <c r="B219" s="5" t="s">
        <v>35</v>
      </c>
      <c r="C219" s="6" t="s">
        <v>26</v>
      </c>
      <c r="D219" s="5" t="s">
        <v>28</v>
      </c>
      <c r="E219" s="7">
        <v>0.0</v>
      </c>
      <c r="F219" s="7">
        <v>0.0</v>
      </c>
      <c r="G219" s="7">
        <v>0.0</v>
      </c>
      <c r="H219" s="15">
        <v>0.0</v>
      </c>
      <c r="I219" s="10">
        <f t="shared" si="226"/>
        <v>0</v>
      </c>
      <c r="J219" s="11">
        <f t="shared" si="227"/>
        <v>0</v>
      </c>
      <c r="K219" s="7">
        <f t="shared" ref="K219:L219" si="353">IFERROR(G219+K179,0)</f>
        <v>0</v>
      </c>
      <c r="L219" s="7">
        <f t="shared" si="353"/>
        <v>0</v>
      </c>
      <c r="M219" s="10">
        <f t="shared" si="229"/>
        <v>0</v>
      </c>
      <c r="N219" s="11">
        <f t="shared" si="230"/>
        <v>0</v>
      </c>
      <c r="O219" s="10">
        <f t="shared" ref="O219:P219" si="354">IFERROR(G219+O179,0)</f>
        <v>0</v>
      </c>
      <c r="P219" s="10">
        <f t="shared" si="354"/>
        <v>0</v>
      </c>
      <c r="Q219" s="10">
        <f t="shared" si="232"/>
        <v>0</v>
      </c>
      <c r="R219" s="11">
        <f t="shared" si="233"/>
        <v>0</v>
      </c>
      <c r="S219" s="22"/>
      <c r="T219" s="22"/>
      <c r="U219" s="20"/>
      <c r="V219" s="14"/>
      <c r="W219" s="14"/>
      <c r="X219" s="26">
        <f t="shared" si="314"/>
        <v>0</v>
      </c>
      <c r="Y219" s="29"/>
      <c r="Z219" s="29"/>
      <c r="AA219" s="29"/>
      <c r="AB219" s="29"/>
      <c r="AC219" s="29"/>
    </row>
    <row r="220">
      <c r="A220" s="4">
        <v>45659.0</v>
      </c>
      <c r="B220" s="5" t="s">
        <v>35</v>
      </c>
      <c r="C220" s="6" t="s">
        <v>26</v>
      </c>
      <c r="D220" s="5" t="s">
        <v>29</v>
      </c>
      <c r="E220" s="7">
        <v>16.6</v>
      </c>
      <c r="F220" s="7">
        <v>0.0</v>
      </c>
      <c r="G220" s="7">
        <v>0.0</v>
      </c>
      <c r="H220" s="15">
        <v>0.007516</v>
      </c>
      <c r="I220" s="10">
        <f t="shared" si="226"/>
        <v>0.007516</v>
      </c>
      <c r="J220" s="11">
        <f t="shared" si="227"/>
        <v>0</v>
      </c>
      <c r="K220" s="7">
        <f t="shared" ref="K220:L220" si="355">IFERROR(G220+K180,0)</f>
        <v>0</v>
      </c>
      <c r="L220" s="7">
        <f t="shared" si="355"/>
        <v>0.015032</v>
      </c>
      <c r="M220" s="10">
        <f t="shared" si="229"/>
        <v>0.015032</v>
      </c>
      <c r="N220" s="11">
        <f t="shared" si="230"/>
        <v>0</v>
      </c>
      <c r="O220" s="10">
        <f t="shared" ref="O220:P220" si="356">IFERROR(G220+O180,0)</f>
        <v>0</v>
      </c>
      <c r="P220" s="10">
        <f t="shared" si="356"/>
        <v>0.015032</v>
      </c>
      <c r="Q220" s="10">
        <f t="shared" si="232"/>
        <v>0.015032</v>
      </c>
      <c r="R220" s="11">
        <f t="shared" si="233"/>
        <v>0</v>
      </c>
      <c r="S220" s="22"/>
      <c r="T220" s="22"/>
      <c r="U220" s="20"/>
      <c r="V220" s="14"/>
      <c r="W220" s="14"/>
      <c r="X220" s="26">
        <f t="shared" si="314"/>
        <v>0.007516</v>
      </c>
      <c r="Y220" s="29"/>
      <c r="Z220" s="29"/>
      <c r="AA220" s="29"/>
      <c r="AB220" s="29"/>
      <c r="AC220" s="29"/>
    </row>
    <row r="221">
      <c r="A221" s="4">
        <v>45659.0</v>
      </c>
      <c r="B221" s="5" t="s">
        <v>35</v>
      </c>
      <c r="C221" s="6" t="s">
        <v>26</v>
      </c>
      <c r="D221" s="5" t="s">
        <v>30</v>
      </c>
      <c r="E221" s="7">
        <v>0.0</v>
      </c>
      <c r="F221" s="7">
        <v>0.0</v>
      </c>
      <c r="G221" s="7">
        <v>0.0</v>
      </c>
      <c r="H221" s="15">
        <v>0.0</v>
      </c>
      <c r="I221" s="10">
        <f t="shared" si="226"/>
        <v>0</v>
      </c>
      <c r="J221" s="11">
        <f t="shared" si="227"/>
        <v>0</v>
      </c>
      <c r="K221" s="7">
        <f t="shared" ref="K221:L221" si="357">IFERROR(G221+K181,0)</f>
        <v>0</v>
      </c>
      <c r="L221" s="7">
        <f t="shared" si="357"/>
        <v>0</v>
      </c>
      <c r="M221" s="10">
        <f t="shared" si="229"/>
        <v>0</v>
      </c>
      <c r="N221" s="11">
        <f t="shared" si="230"/>
        <v>0</v>
      </c>
      <c r="O221" s="10">
        <f t="shared" ref="O221:P221" si="358">IFERROR(G221+O181,0)</f>
        <v>0</v>
      </c>
      <c r="P221" s="10">
        <f t="shared" si="358"/>
        <v>0</v>
      </c>
      <c r="Q221" s="10">
        <f t="shared" si="232"/>
        <v>0</v>
      </c>
      <c r="R221" s="11">
        <f t="shared" si="233"/>
        <v>0</v>
      </c>
      <c r="S221" s="22"/>
      <c r="T221" s="22"/>
      <c r="U221" s="20"/>
      <c r="V221" s="14"/>
      <c r="W221" s="14"/>
      <c r="X221" s="26">
        <f t="shared" si="314"/>
        <v>0</v>
      </c>
      <c r="Y221" s="29"/>
      <c r="Z221" s="29"/>
      <c r="AA221" s="29"/>
      <c r="AB221" s="29"/>
      <c r="AC221" s="29"/>
    </row>
    <row r="222">
      <c r="A222" s="4">
        <v>45659.0</v>
      </c>
      <c r="B222" s="5" t="s">
        <v>36</v>
      </c>
      <c r="C222" s="6" t="s">
        <v>37</v>
      </c>
      <c r="D222" s="5" t="s">
        <v>27</v>
      </c>
      <c r="E222" s="7">
        <v>174.0</v>
      </c>
      <c r="F222" s="25">
        <v>0.51</v>
      </c>
      <c r="G222" s="7">
        <v>0.551612</v>
      </c>
      <c r="H222" s="15">
        <v>0.59922</v>
      </c>
      <c r="I222" s="10">
        <f t="shared" si="226"/>
        <v>0.047608</v>
      </c>
      <c r="J222" s="11">
        <f t="shared" si="227"/>
        <v>108.6307042</v>
      </c>
      <c r="K222" s="7">
        <f t="shared" ref="K222:L222" si="359">IFERROR(G222+K182,0)</f>
        <v>1.103224</v>
      </c>
      <c r="L222" s="7">
        <f t="shared" si="359"/>
        <v>1.19844</v>
      </c>
      <c r="M222" s="10">
        <f t="shared" si="229"/>
        <v>0.095216</v>
      </c>
      <c r="N222" s="11">
        <f t="shared" si="230"/>
        <v>108.6307042</v>
      </c>
      <c r="O222" s="10">
        <f t="shared" ref="O222:P222" si="360">IFERROR(G222+O182,0)</f>
        <v>1.103224</v>
      </c>
      <c r="P222" s="10">
        <f t="shared" si="360"/>
        <v>1.19844</v>
      </c>
      <c r="Q222" s="10">
        <f t="shared" si="232"/>
        <v>0.095216</v>
      </c>
      <c r="R222" s="11">
        <f t="shared" si="233"/>
        <v>108.6307042</v>
      </c>
      <c r="S222" s="13">
        <f>T182</f>
        <v>-0.02102806452</v>
      </c>
      <c r="T222" s="13">
        <f>H222+S222-H223-U222-H224-H225</f>
        <v>-0.04205612903</v>
      </c>
      <c r="U222" s="13">
        <f>0.008/31</f>
        <v>0.0002580645161</v>
      </c>
      <c r="V222" s="14"/>
      <c r="W222" s="14"/>
      <c r="X222" s="26">
        <f t="shared" si="314"/>
        <v>0.59922</v>
      </c>
      <c r="Y222" s="29"/>
      <c r="Z222" s="29"/>
      <c r="AA222" s="29"/>
      <c r="AB222" s="29"/>
      <c r="AC222" s="29"/>
    </row>
    <row r="223">
      <c r="A223" s="4">
        <v>45659.0</v>
      </c>
      <c r="B223" s="5" t="s">
        <v>36</v>
      </c>
      <c r="C223" s="6" t="s">
        <v>37</v>
      </c>
      <c r="D223" s="5" t="s">
        <v>28</v>
      </c>
      <c r="E223" s="7">
        <v>45.1</v>
      </c>
      <c r="F223" s="25">
        <v>0.0</v>
      </c>
      <c r="G223" s="7">
        <v>0.50061</v>
      </c>
      <c r="H223" s="15">
        <v>0.18058</v>
      </c>
      <c r="I223" s="10">
        <f t="shared" si="226"/>
        <v>-0.32003</v>
      </c>
      <c r="J223" s="11">
        <f t="shared" si="227"/>
        <v>36.07199217</v>
      </c>
      <c r="K223" s="7">
        <f t="shared" ref="K223:L223" si="361">IFERROR(G223+K183,0)</f>
        <v>1.00122</v>
      </c>
      <c r="L223" s="7">
        <f t="shared" si="361"/>
        <v>0.36116</v>
      </c>
      <c r="M223" s="10">
        <f t="shared" si="229"/>
        <v>-0.64006</v>
      </c>
      <c r="N223" s="11">
        <f t="shared" si="230"/>
        <v>36.07199217</v>
      </c>
      <c r="O223" s="10">
        <f t="shared" ref="O223:P223" si="362">IFERROR(G223+O183,0)</f>
        <v>1.00122</v>
      </c>
      <c r="P223" s="10">
        <f t="shared" si="362"/>
        <v>0.36116</v>
      </c>
      <c r="Q223" s="10">
        <f t="shared" si="232"/>
        <v>-0.64006</v>
      </c>
      <c r="R223" s="11">
        <f t="shared" si="233"/>
        <v>36.07199217</v>
      </c>
      <c r="S223" s="22"/>
      <c r="T223" s="22"/>
      <c r="U223" s="20"/>
      <c r="V223" s="14"/>
      <c r="W223" s="14"/>
      <c r="X223" s="26">
        <f t="shared" si="314"/>
        <v>0.18058</v>
      </c>
      <c r="Y223" s="29"/>
      <c r="Z223" s="29"/>
      <c r="AA223" s="29"/>
      <c r="AB223" s="29"/>
      <c r="AC223" s="29"/>
    </row>
    <row r="224">
      <c r="A224" s="4">
        <v>45659.0</v>
      </c>
      <c r="B224" s="5" t="s">
        <v>36</v>
      </c>
      <c r="C224" s="6" t="s">
        <v>37</v>
      </c>
      <c r="D224" s="5" t="s">
        <v>29</v>
      </c>
      <c r="E224" s="7">
        <f>E222-E223</f>
        <v>128.9</v>
      </c>
      <c r="F224" s="25">
        <v>0.484</v>
      </c>
      <c r="G224" s="7">
        <v>0.05077</v>
      </c>
      <c r="H224" s="15">
        <v>0.43941</v>
      </c>
      <c r="I224" s="10">
        <f t="shared" si="226"/>
        <v>0.38864</v>
      </c>
      <c r="J224" s="11">
        <f t="shared" si="227"/>
        <v>865.4914319</v>
      </c>
      <c r="K224" s="7">
        <f t="shared" ref="K224:L224" si="363">IFERROR(G224+K184,0)</f>
        <v>0.10154</v>
      </c>
      <c r="L224" s="7">
        <f t="shared" si="363"/>
        <v>0.87882</v>
      </c>
      <c r="M224" s="10">
        <f t="shared" si="229"/>
        <v>0.77728</v>
      </c>
      <c r="N224" s="11">
        <f t="shared" si="230"/>
        <v>865.4914319</v>
      </c>
      <c r="O224" s="10">
        <f t="shared" ref="O224:P224" si="364">IFERROR(G224+O184,0)</f>
        <v>0.10154</v>
      </c>
      <c r="P224" s="10">
        <f t="shared" si="364"/>
        <v>0.87882</v>
      </c>
      <c r="Q224" s="10">
        <f t="shared" si="232"/>
        <v>0.77728</v>
      </c>
      <c r="R224" s="11">
        <f t="shared" si="233"/>
        <v>865.4914319</v>
      </c>
      <c r="S224" s="22"/>
      <c r="T224" s="22"/>
      <c r="U224" s="20"/>
      <c r="V224" s="14"/>
      <c r="W224" s="14"/>
      <c r="X224" s="26">
        <f t="shared" si="314"/>
        <v>0.43941</v>
      </c>
      <c r="Y224" s="29"/>
      <c r="Z224" s="29"/>
      <c r="AA224" s="29"/>
      <c r="AB224" s="29"/>
      <c r="AC224" s="29"/>
    </row>
    <row r="225">
      <c r="A225" s="4">
        <v>45659.0</v>
      </c>
      <c r="B225" s="5" t="s">
        <v>36</v>
      </c>
      <c r="C225" s="6" t="s">
        <v>37</v>
      </c>
      <c r="D225" s="5" t="s">
        <v>30</v>
      </c>
      <c r="E225" s="7">
        <v>0.0</v>
      </c>
      <c r="F225" s="25">
        <v>0.0</v>
      </c>
      <c r="G225" s="7">
        <v>0.0</v>
      </c>
      <c r="H225" s="15">
        <v>0.0</v>
      </c>
      <c r="I225" s="10">
        <f t="shared" si="226"/>
        <v>0</v>
      </c>
      <c r="J225" s="11">
        <f t="shared" si="227"/>
        <v>0</v>
      </c>
      <c r="K225" s="7">
        <f t="shared" ref="K225:L225" si="365">IFERROR(G225+K185,0)</f>
        <v>0</v>
      </c>
      <c r="L225" s="7">
        <f t="shared" si="365"/>
        <v>0</v>
      </c>
      <c r="M225" s="10">
        <f t="shared" si="229"/>
        <v>0</v>
      </c>
      <c r="N225" s="11">
        <f t="shared" si="230"/>
        <v>0</v>
      </c>
      <c r="O225" s="10">
        <f t="shared" ref="O225:P225" si="366">IFERROR(G225+O185,0)</f>
        <v>0</v>
      </c>
      <c r="P225" s="10">
        <f t="shared" si="366"/>
        <v>0</v>
      </c>
      <c r="Q225" s="10">
        <f t="shared" si="232"/>
        <v>0</v>
      </c>
      <c r="R225" s="11">
        <f t="shared" si="233"/>
        <v>0</v>
      </c>
      <c r="S225" s="22"/>
      <c r="T225" s="22"/>
      <c r="U225" s="20"/>
      <c r="V225" s="14"/>
      <c r="W225" s="14"/>
      <c r="X225" s="26">
        <f t="shared" si="314"/>
        <v>0</v>
      </c>
      <c r="Y225" s="29"/>
      <c r="Z225" s="29"/>
      <c r="AA225" s="29"/>
      <c r="AB225" s="29"/>
      <c r="AC225" s="29"/>
    </row>
    <row r="226">
      <c r="A226" s="4">
        <v>45659.0</v>
      </c>
      <c r="B226" s="5" t="s">
        <v>38</v>
      </c>
      <c r="C226" s="6" t="s">
        <v>37</v>
      </c>
      <c r="D226" s="5" t="s">
        <v>27</v>
      </c>
      <c r="E226" s="7">
        <v>40.1</v>
      </c>
      <c r="F226" s="25">
        <v>0.06</v>
      </c>
      <c r="G226" s="7">
        <v>0.09999999999999999</v>
      </c>
      <c r="H226" s="15">
        <v>0.191096</v>
      </c>
      <c r="I226" s="10">
        <f t="shared" si="226"/>
        <v>0.091096</v>
      </c>
      <c r="J226" s="11">
        <f t="shared" si="227"/>
        <v>191.096</v>
      </c>
      <c r="K226" s="7">
        <f t="shared" ref="K226:L226" si="367">IFERROR(G226+K186,0)</f>
        <v>0.2</v>
      </c>
      <c r="L226" s="7">
        <f t="shared" si="367"/>
        <v>0.382192</v>
      </c>
      <c r="M226" s="10">
        <f t="shared" si="229"/>
        <v>0.182192</v>
      </c>
      <c r="N226" s="11">
        <f t="shared" si="230"/>
        <v>191.096</v>
      </c>
      <c r="O226" s="10">
        <f t="shared" ref="O226:P226" si="368">IFERROR(G226+O186,0)</f>
        <v>0.2</v>
      </c>
      <c r="P226" s="10">
        <f t="shared" si="368"/>
        <v>0.382192</v>
      </c>
      <c r="Q226" s="10">
        <f t="shared" si="232"/>
        <v>0.182192</v>
      </c>
      <c r="R226" s="11">
        <f t="shared" si="233"/>
        <v>191.096</v>
      </c>
      <c r="S226" s="13">
        <f>T186</f>
        <v>1.923033742</v>
      </c>
      <c r="T226" s="13">
        <f>H226+S226-H227-U226-H228-H229</f>
        <v>1.926067484</v>
      </c>
      <c r="U226" s="13">
        <f>0.001/31</f>
        <v>0.00003225806452</v>
      </c>
      <c r="V226" s="14"/>
      <c r="W226" s="14"/>
      <c r="X226" s="26">
        <f t="shared" si="314"/>
        <v>0.191096</v>
      </c>
      <c r="Y226" s="29"/>
      <c r="Z226" s="29"/>
      <c r="AA226" s="29"/>
      <c r="AB226" s="29"/>
      <c r="AC226" s="29"/>
    </row>
    <row r="227">
      <c r="A227" s="4">
        <v>45659.0</v>
      </c>
      <c r="B227" s="5" t="s">
        <v>38</v>
      </c>
      <c r="C227" s="6" t="s">
        <v>37</v>
      </c>
      <c r="D227" s="5" t="s">
        <v>28</v>
      </c>
      <c r="E227" s="7">
        <v>0.0</v>
      </c>
      <c r="F227" s="7">
        <v>0.0</v>
      </c>
      <c r="G227" s="7">
        <v>0.0</v>
      </c>
      <c r="H227" s="15">
        <v>0.0</v>
      </c>
      <c r="I227" s="10">
        <f t="shared" si="226"/>
        <v>0</v>
      </c>
      <c r="J227" s="11">
        <f t="shared" si="227"/>
        <v>0</v>
      </c>
      <c r="K227" s="7">
        <f t="shared" ref="K227:L227" si="369">IFERROR(G227+K187,0)</f>
        <v>0</v>
      </c>
      <c r="L227" s="7">
        <f t="shared" si="369"/>
        <v>0</v>
      </c>
      <c r="M227" s="10">
        <f t="shared" si="229"/>
        <v>0</v>
      </c>
      <c r="N227" s="11">
        <f t="shared" si="230"/>
        <v>0</v>
      </c>
      <c r="O227" s="10">
        <f t="shared" ref="O227:P227" si="370">IFERROR(G227+O187,0)</f>
        <v>0</v>
      </c>
      <c r="P227" s="10">
        <f t="shared" si="370"/>
        <v>0</v>
      </c>
      <c r="Q227" s="10">
        <f t="shared" si="232"/>
        <v>0</v>
      </c>
      <c r="R227" s="11">
        <f t="shared" si="233"/>
        <v>0</v>
      </c>
      <c r="S227" s="22"/>
      <c r="T227" s="22"/>
      <c r="U227" s="20"/>
      <c r="V227" s="14"/>
      <c r="W227" s="14"/>
      <c r="X227" s="26">
        <f t="shared" si="314"/>
        <v>0</v>
      </c>
      <c r="Y227" s="29"/>
      <c r="Z227" s="29"/>
      <c r="AA227" s="29"/>
      <c r="AB227" s="29"/>
      <c r="AC227" s="29"/>
    </row>
    <row r="228">
      <c r="A228" s="4">
        <v>45659.0</v>
      </c>
      <c r="B228" s="5" t="s">
        <v>38</v>
      </c>
      <c r="C228" s="6" t="s">
        <v>37</v>
      </c>
      <c r="D228" s="5" t="s">
        <v>29</v>
      </c>
      <c r="E228" s="7">
        <v>40.1</v>
      </c>
      <c r="F228" s="7">
        <v>0.0</v>
      </c>
      <c r="G228" s="7">
        <v>0.09996</v>
      </c>
      <c r="H228" s="15">
        <v>0.18803</v>
      </c>
      <c r="I228" s="10">
        <f t="shared" si="226"/>
        <v>0.08807</v>
      </c>
      <c r="J228" s="11">
        <f t="shared" si="227"/>
        <v>188.1052421</v>
      </c>
      <c r="K228" s="7">
        <f t="shared" ref="K228:L228" si="371">IFERROR(G228+K188,0)</f>
        <v>0.19992</v>
      </c>
      <c r="L228" s="7">
        <f t="shared" si="371"/>
        <v>0.37606</v>
      </c>
      <c r="M228" s="10">
        <f t="shared" si="229"/>
        <v>0.17614</v>
      </c>
      <c r="N228" s="11">
        <f t="shared" si="230"/>
        <v>188.1052421</v>
      </c>
      <c r="O228" s="10">
        <f t="shared" ref="O228:P228" si="372">IFERROR(G228+O188,0)</f>
        <v>0.19992</v>
      </c>
      <c r="P228" s="10">
        <f t="shared" si="372"/>
        <v>0.37606</v>
      </c>
      <c r="Q228" s="10">
        <f t="shared" si="232"/>
        <v>0.17614</v>
      </c>
      <c r="R228" s="11">
        <f t="shared" si="233"/>
        <v>188.1052421</v>
      </c>
      <c r="S228" s="22"/>
      <c r="T228" s="22"/>
      <c r="U228" s="20"/>
      <c r="V228" s="14"/>
      <c r="W228" s="14"/>
      <c r="X228" s="26">
        <f t="shared" si="314"/>
        <v>0.18803</v>
      </c>
      <c r="Y228" s="29"/>
      <c r="Z228" s="29"/>
      <c r="AA228" s="29"/>
      <c r="AB228" s="29"/>
      <c r="AC228" s="29"/>
    </row>
    <row r="229">
      <c r="A229" s="4">
        <v>45659.0</v>
      </c>
      <c r="B229" s="5" t="s">
        <v>38</v>
      </c>
      <c r="C229" s="6" t="s">
        <v>37</v>
      </c>
      <c r="D229" s="5" t="s">
        <v>30</v>
      </c>
      <c r="E229" s="7">
        <v>0.0</v>
      </c>
      <c r="F229" s="7">
        <v>0.0</v>
      </c>
      <c r="G229" s="7">
        <v>0.0</v>
      </c>
      <c r="H229" s="15">
        <v>0.0</v>
      </c>
      <c r="I229" s="10">
        <f t="shared" si="226"/>
        <v>0</v>
      </c>
      <c r="J229" s="11">
        <f t="shared" si="227"/>
        <v>0</v>
      </c>
      <c r="K229" s="7">
        <f t="shared" ref="K229:L229" si="373">IFERROR(G229+K189,0)</f>
        <v>0</v>
      </c>
      <c r="L229" s="7">
        <f t="shared" si="373"/>
        <v>0</v>
      </c>
      <c r="M229" s="10">
        <f t="shared" si="229"/>
        <v>0</v>
      </c>
      <c r="N229" s="11">
        <f t="shared" si="230"/>
        <v>0</v>
      </c>
      <c r="O229" s="10">
        <f t="shared" ref="O229:P229" si="374">IFERROR(G229+O189,0)</f>
        <v>0</v>
      </c>
      <c r="P229" s="10">
        <f t="shared" si="374"/>
        <v>0</v>
      </c>
      <c r="Q229" s="10">
        <f t="shared" si="232"/>
        <v>0</v>
      </c>
      <c r="R229" s="11">
        <f t="shared" si="233"/>
        <v>0</v>
      </c>
      <c r="S229" s="22"/>
      <c r="T229" s="22"/>
      <c r="U229" s="20"/>
      <c r="V229" s="14"/>
      <c r="W229" s="14"/>
      <c r="X229" s="26">
        <f t="shared" si="314"/>
        <v>0</v>
      </c>
      <c r="Y229" s="29"/>
      <c r="Z229" s="29"/>
      <c r="AA229" s="29"/>
      <c r="AB229" s="29"/>
      <c r="AC229" s="29"/>
    </row>
    <row r="230">
      <c r="A230" s="4">
        <v>45659.0</v>
      </c>
      <c r="B230" s="5" t="s">
        <v>39</v>
      </c>
      <c r="C230" s="6" t="s">
        <v>37</v>
      </c>
      <c r="D230" s="5" t="s">
        <v>27</v>
      </c>
      <c r="E230" s="7">
        <v>9.6</v>
      </c>
      <c r="F230" s="7">
        <v>0.044</v>
      </c>
      <c r="G230" s="7">
        <v>0.02903</v>
      </c>
      <c r="H230" s="15">
        <v>0.02854</v>
      </c>
      <c r="I230" s="10">
        <f t="shared" si="226"/>
        <v>-0.00049</v>
      </c>
      <c r="J230" s="11">
        <f t="shared" si="227"/>
        <v>98.31209094</v>
      </c>
      <c r="K230" s="7">
        <f t="shared" ref="K230:L230" si="375">IFERROR(G230+K190,0)</f>
        <v>0.05806</v>
      </c>
      <c r="L230" s="7">
        <f t="shared" si="375"/>
        <v>0.05708</v>
      </c>
      <c r="M230" s="10">
        <f t="shared" si="229"/>
        <v>-0.00098</v>
      </c>
      <c r="N230" s="11">
        <f t="shared" si="230"/>
        <v>98.31209094</v>
      </c>
      <c r="O230" s="10">
        <f t="shared" ref="O230:P230" si="376">IFERROR(G230+O190,0)</f>
        <v>0.05806</v>
      </c>
      <c r="P230" s="10">
        <f t="shared" si="376"/>
        <v>0.05708</v>
      </c>
      <c r="Q230" s="10">
        <f t="shared" si="232"/>
        <v>-0.00098</v>
      </c>
      <c r="R230" s="11">
        <f t="shared" si="233"/>
        <v>98.31209094</v>
      </c>
      <c r="S230" s="13">
        <f>T190</f>
        <v>0.0708</v>
      </c>
      <c r="T230" s="13">
        <f>H230+S230-H231-U230-H232-H233</f>
        <v>0.0716</v>
      </c>
      <c r="U230" s="13">
        <v>0.0</v>
      </c>
      <c r="V230" s="14"/>
      <c r="W230" s="14"/>
      <c r="X230" s="26">
        <f t="shared" si="314"/>
        <v>0.02854</v>
      </c>
      <c r="Y230" s="29"/>
      <c r="Z230" s="29"/>
      <c r="AA230" s="29"/>
      <c r="AB230" s="29"/>
      <c r="AC230" s="29"/>
    </row>
    <row r="231">
      <c r="A231" s="4">
        <v>45659.0</v>
      </c>
      <c r="B231" s="5" t="s">
        <v>39</v>
      </c>
      <c r="C231" s="6" t="s">
        <v>37</v>
      </c>
      <c r="D231" s="5" t="s">
        <v>28</v>
      </c>
      <c r="E231" s="7">
        <v>0.0</v>
      </c>
      <c r="F231" s="7">
        <v>0.0</v>
      </c>
      <c r="G231" s="7">
        <v>0.0</v>
      </c>
      <c r="H231" s="15">
        <v>0.0</v>
      </c>
      <c r="I231" s="10">
        <f t="shared" si="226"/>
        <v>0</v>
      </c>
      <c r="J231" s="11">
        <f t="shared" si="227"/>
        <v>0</v>
      </c>
      <c r="K231" s="7">
        <f t="shared" ref="K231:L231" si="377">IFERROR(G231+K191,0)</f>
        <v>0</v>
      </c>
      <c r="L231" s="7">
        <f t="shared" si="377"/>
        <v>0</v>
      </c>
      <c r="M231" s="10">
        <f t="shared" si="229"/>
        <v>0</v>
      </c>
      <c r="N231" s="11">
        <f t="shared" si="230"/>
        <v>0</v>
      </c>
      <c r="O231" s="10">
        <f t="shared" ref="O231:P231" si="378">IFERROR(G231+O191,0)</f>
        <v>0</v>
      </c>
      <c r="P231" s="10">
        <f t="shared" si="378"/>
        <v>0</v>
      </c>
      <c r="Q231" s="10">
        <f t="shared" si="232"/>
        <v>0</v>
      </c>
      <c r="R231" s="11">
        <f t="shared" si="233"/>
        <v>0</v>
      </c>
      <c r="S231" s="22"/>
      <c r="T231" s="22"/>
      <c r="U231" s="20"/>
      <c r="V231" s="14"/>
      <c r="W231" s="14"/>
      <c r="X231" s="26">
        <f t="shared" si="314"/>
        <v>0</v>
      </c>
      <c r="Y231" s="29"/>
      <c r="Z231" s="29"/>
      <c r="AA231" s="29"/>
      <c r="AB231" s="29"/>
      <c r="AC231" s="29"/>
    </row>
    <row r="232">
      <c r="A232" s="4">
        <v>45659.0</v>
      </c>
      <c r="B232" s="5" t="s">
        <v>39</v>
      </c>
      <c r="C232" s="6" t="s">
        <v>37</v>
      </c>
      <c r="D232" s="5" t="s">
        <v>29</v>
      </c>
      <c r="E232" s="7">
        <v>9.3</v>
      </c>
      <c r="F232" s="7">
        <v>0.0</v>
      </c>
      <c r="G232" s="7">
        <v>0.028774</v>
      </c>
      <c r="H232" s="15">
        <v>0.02774</v>
      </c>
      <c r="I232" s="10">
        <f t="shared" si="226"/>
        <v>-0.001034</v>
      </c>
      <c r="J232" s="11">
        <f t="shared" si="227"/>
        <v>96.40647807</v>
      </c>
      <c r="K232" s="7">
        <f t="shared" ref="K232:L232" si="379">IFERROR(G232+K192,0)</f>
        <v>0.057548</v>
      </c>
      <c r="L232" s="7">
        <f t="shared" si="379"/>
        <v>0.05548</v>
      </c>
      <c r="M232" s="10">
        <f t="shared" si="229"/>
        <v>-0.002068</v>
      </c>
      <c r="N232" s="11">
        <f t="shared" si="230"/>
        <v>96.40647807</v>
      </c>
      <c r="O232" s="10">
        <f t="shared" ref="O232:P232" si="380">IFERROR(G232+O192,0)</f>
        <v>0.057548</v>
      </c>
      <c r="P232" s="10">
        <f t="shared" si="380"/>
        <v>0.05548</v>
      </c>
      <c r="Q232" s="10">
        <f t="shared" si="232"/>
        <v>-0.002068</v>
      </c>
      <c r="R232" s="11">
        <f t="shared" si="233"/>
        <v>96.40647807</v>
      </c>
      <c r="S232" s="22"/>
      <c r="T232" s="22"/>
      <c r="U232" s="20"/>
      <c r="V232" s="14"/>
      <c r="W232" s="14"/>
      <c r="X232" s="26">
        <f t="shared" si="314"/>
        <v>0.02774</v>
      </c>
      <c r="Y232" s="29"/>
      <c r="Z232" s="29"/>
      <c r="AA232" s="29"/>
      <c r="AB232" s="29"/>
      <c r="AC232" s="29"/>
    </row>
    <row r="233">
      <c r="A233" s="4">
        <v>45659.0</v>
      </c>
      <c r="B233" s="5" t="s">
        <v>39</v>
      </c>
      <c r="C233" s="6" t="s">
        <v>37</v>
      </c>
      <c r="D233" s="5" t="s">
        <v>30</v>
      </c>
      <c r="E233" s="7">
        <v>0.0</v>
      </c>
      <c r="F233" s="7">
        <v>0.0</v>
      </c>
      <c r="G233" s="7">
        <v>0.0</v>
      </c>
      <c r="H233" s="15">
        <v>0.0</v>
      </c>
      <c r="I233" s="10">
        <f t="shared" si="226"/>
        <v>0</v>
      </c>
      <c r="J233" s="11">
        <f t="shared" si="227"/>
        <v>0</v>
      </c>
      <c r="K233" s="7">
        <f t="shared" ref="K233:L233" si="381">IFERROR(G233+K193,0)</f>
        <v>0</v>
      </c>
      <c r="L233" s="7">
        <f t="shared" si="381"/>
        <v>0</v>
      </c>
      <c r="M233" s="10">
        <f t="shared" si="229"/>
        <v>0</v>
      </c>
      <c r="N233" s="11">
        <f t="shared" si="230"/>
        <v>0</v>
      </c>
      <c r="O233" s="10">
        <f t="shared" ref="O233:P233" si="382">IFERROR(G233+O193,0)</f>
        <v>0</v>
      </c>
      <c r="P233" s="10">
        <f t="shared" si="382"/>
        <v>0</v>
      </c>
      <c r="Q233" s="10">
        <f t="shared" si="232"/>
        <v>0</v>
      </c>
      <c r="R233" s="11">
        <f t="shared" si="233"/>
        <v>0</v>
      </c>
      <c r="S233" s="22"/>
      <c r="T233" s="22"/>
      <c r="U233" s="20"/>
      <c r="V233" s="14"/>
      <c r="W233" s="14"/>
      <c r="X233" s="26">
        <f t="shared" si="314"/>
        <v>0</v>
      </c>
      <c r="Y233" s="29"/>
      <c r="Z233" s="29"/>
      <c r="AA233" s="29"/>
      <c r="AB233" s="29"/>
      <c r="AC233" s="29"/>
    </row>
    <row r="234">
      <c r="A234" s="4">
        <v>45659.0</v>
      </c>
      <c r="B234" s="5" t="s">
        <v>40</v>
      </c>
      <c r="C234" s="6" t="s">
        <v>37</v>
      </c>
      <c r="D234" s="5" t="s">
        <v>27</v>
      </c>
      <c r="E234" s="7">
        <v>26.3</v>
      </c>
      <c r="F234" s="7">
        <v>0.0</v>
      </c>
      <c r="G234" s="7">
        <v>0.07142857142857142</v>
      </c>
      <c r="H234" s="15">
        <v>0.0359</v>
      </c>
      <c r="I234" s="10">
        <f t="shared" si="226"/>
        <v>-0.03552857143</v>
      </c>
      <c r="J234" s="11">
        <f t="shared" si="227"/>
        <v>50.26</v>
      </c>
      <c r="K234" s="7">
        <f t="shared" ref="K234:L234" si="383">IFERROR(G234+K194,0)</f>
        <v>0.1428571429</v>
      </c>
      <c r="L234" s="7">
        <f t="shared" si="383"/>
        <v>0.0718</v>
      </c>
      <c r="M234" s="10">
        <f t="shared" si="229"/>
        <v>-0.07105714286</v>
      </c>
      <c r="N234" s="11">
        <f t="shared" si="230"/>
        <v>50.26</v>
      </c>
      <c r="O234" s="10">
        <f t="shared" ref="O234:P234" si="384">IFERROR(G234+O194,0)</f>
        <v>0.1428571429</v>
      </c>
      <c r="P234" s="10">
        <f t="shared" si="384"/>
        <v>0.0718</v>
      </c>
      <c r="Q234" s="10">
        <f t="shared" si="232"/>
        <v>-0.07105714286</v>
      </c>
      <c r="R234" s="11">
        <f t="shared" si="233"/>
        <v>50.26</v>
      </c>
      <c r="S234" s="13">
        <f>T194</f>
        <v>0.7552132258</v>
      </c>
      <c r="T234" s="13">
        <f>H234+S234-H235-U234-H236-H237</f>
        <v>0.7744264516</v>
      </c>
      <c r="U234" s="13">
        <f>0.00331/31</f>
        <v>0.0001067741935</v>
      </c>
      <c r="V234" s="14"/>
      <c r="W234" s="14"/>
      <c r="X234" s="26">
        <f t="shared" si="314"/>
        <v>0.0359</v>
      </c>
      <c r="Y234" s="29"/>
      <c r="Z234" s="29"/>
      <c r="AA234" s="29"/>
      <c r="AB234" s="29"/>
      <c r="AC234" s="29"/>
    </row>
    <row r="235">
      <c r="A235" s="4">
        <v>45659.0</v>
      </c>
      <c r="B235" s="5" t="s">
        <v>40</v>
      </c>
      <c r="C235" s="6" t="s">
        <v>37</v>
      </c>
      <c r="D235" s="5" t="s">
        <v>28</v>
      </c>
      <c r="E235" s="7">
        <v>0.0</v>
      </c>
      <c r="F235" s="7">
        <v>0.0</v>
      </c>
      <c r="G235" s="7">
        <v>0.0</v>
      </c>
      <c r="H235" s="15">
        <v>0.0</v>
      </c>
      <c r="I235" s="10">
        <f t="shared" si="226"/>
        <v>0</v>
      </c>
      <c r="J235" s="11">
        <f t="shared" si="227"/>
        <v>0</v>
      </c>
      <c r="K235" s="7">
        <f t="shared" ref="K235:L235" si="385">IFERROR(G235+K195,0)</f>
        <v>0</v>
      </c>
      <c r="L235" s="7">
        <f t="shared" si="385"/>
        <v>0</v>
      </c>
      <c r="M235" s="10">
        <f t="shared" si="229"/>
        <v>0</v>
      </c>
      <c r="N235" s="11">
        <f t="shared" si="230"/>
        <v>0</v>
      </c>
      <c r="O235" s="10">
        <f t="shared" ref="O235:P235" si="386">IFERROR(G235+O195,0)</f>
        <v>0</v>
      </c>
      <c r="P235" s="10">
        <f t="shared" si="386"/>
        <v>0</v>
      </c>
      <c r="Q235" s="10">
        <f t="shared" si="232"/>
        <v>0</v>
      </c>
      <c r="R235" s="11">
        <f t="shared" si="233"/>
        <v>0</v>
      </c>
      <c r="S235" s="14"/>
      <c r="T235" s="14"/>
      <c r="U235" s="14"/>
      <c r="V235" s="14"/>
      <c r="W235" s="14"/>
      <c r="X235" s="26">
        <f t="shared" si="314"/>
        <v>0</v>
      </c>
      <c r="Y235" s="29"/>
      <c r="Z235" s="29"/>
      <c r="AA235" s="29"/>
      <c r="AB235" s="29"/>
      <c r="AC235" s="29"/>
    </row>
    <row r="236">
      <c r="A236" s="4">
        <v>45659.0</v>
      </c>
      <c r="B236" s="5" t="s">
        <v>40</v>
      </c>
      <c r="C236" s="6" t="s">
        <v>37</v>
      </c>
      <c r="D236" s="5" t="s">
        <v>29</v>
      </c>
      <c r="E236" s="7">
        <v>26.1</v>
      </c>
      <c r="F236" s="7">
        <v>0.0</v>
      </c>
      <c r="G236" s="7">
        <v>0.07142857142857142</v>
      </c>
      <c r="H236" s="15">
        <v>0.01658</v>
      </c>
      <c r="I236" s="10">
        <f t="shared" si="226"/>
        <v>-0.05484857143</v>
      </c>
      <c r="J236" s="11">
        <f t="shared" si="227"/>
        <v>23.212</v>
      </c>
      <c r="K236" s="7">
        <f t="shared" ref="K236:L236" si="387">IFERROR(G236+K196,0)</f>
        <v>0.1428571429</v>
      </c>
      <c r="L236" s="7">
        <f t="shared" si="387"/>
        <v>0.03316</v>
      </c>
      <c r="M236" s="10">
        <f t="shared" si="229"/>
        <v>-0.1096971429</v>
      </c>
      <c r="N236" s="11">
        <f t="shared" si="230"/>
        <v>23.212</v>
      </c>
      <c r="O236" s="10">
        <f t="shared" ref="O236:P236" si="388">IFERROR(G236+O196,0)</f>
        <v>0.1428571429</v>
      </c>
      <c r="P236" s="10">
        <f t="shared" si="388"/>
        <v>0.03316</v>
      </c>
      <c r="Q236" s="10">
        <f t="shared" si="232"/>
        <v>-0.1096971429</v>
      </c>
      <c r="R236" s="11">
        <f t="shared" si="233"/>
        <v>23.212</v>
      </c>
      <c r="S236" s="14"/>
      <c r="T236" s="14"/>
      <c r="U236" s="14"/>
      <c r="V236" s="14"/>
      <c r="W236" s="14"/>
      <c r="X236" s="26">
        <f t="shared" si="314"/>
        <v>0.01658</v>
      </c>
      <c r="Y236" s="29"/>
      <c r="Z236" s="29"/>
      <c r="AA236" s="29"/>
      <c r="AB236" s="29"/>
      <c r="AC236" s="29"/>
    </row>
    <row r="237">
      <c r="A237" s="4">
        <v>45659.0</v>
      </c>
      <c r="B237" s="5" t="s">
        <v>40</v>
      </c>
      <c r="C237" s="6" t="s">
        <v>37</v>
      </c>
      <c r="D237" s="5" t="s">
        <v>30</v>
      </c>
      <c r="E237" s="7">
        <v>0.0</v>
      </c>
      <c r="F237" s="7">
        <v>0.0</v>
      </c>
      <c r="G237" s="7">
        <v>0.0</v>
      </c>
      <c r="H237" s="15">
        <v>0.0</v>
      </c>
      <c r="I237" s="10">
        <f t="shared" si="226"/>
        <v>0</v>
      </c>
      <c r="J237" s="11">
        <f t="shared" si="227"/>
        <v>0</v>
      </c>
      <c r="K237" s="7">
        <f t="shared" ref="K237:L237" si="389">IFERROR(G237+K197,0)</f>
        <v>0</v>
      </c>
      <c r="L237" s="7">
        <f t="shared" si="389"/>
        <v>0</v>
      </c>
      <c r="M237" s="10">
        <f t="shared" si="229"/>
        <v>0</v>
      </c>
      <c r="N237" s="11">
        <f t="shared" si="230"/>
        <v>0</v>
      </c>
      <c r="O237" s="10">
        <f t="shared" ref="O237:P237" si="390">IFERROR(G237+O197,0)</f>
        <v>0</v>
      </c>
      <c r="P237" s="10">
        <f t="shared" si="390"/>
        <v>0</v>
      </c>
      <c r="Q237" s="10">
        <f t="shared" si="232"/>
        <v>0</v>
      </c>
      <c r="R237" s="11">
        <f t="shared" si="233"/>
        <v>0</v>
      </c>
      <c r="S237" s="14"/>
      <c r="T237" s="14"/>
      <c r="U237" s="14"/>
      <c r="V237" s="14"/>
      <c r="W237" s="14"/>
      <c r="X237" s="26">
        <f t="shared" si="314"/>
        <v>0</v>
      </c>
      <c r="Y237" s="29"/>
      <c r="Z237" s="29"/>
      <c r="AA237" s="29"/>
      <c r="AB237" s="29"/>
      <c r="AC237" s="29"/>
    </row>
    <row r="238">
      <c r="A238" s="4">
        <v>45660.0</v>
      </c>
      <c r="B238" s="5" t="s">
        <v>25</v>
      </c>
      <c r="C238" s="6" t="s">
        <v>26</v>
      </c>
      <c r="D238" s="5" t="s">
        <v>27</v>
      </c>
      <c r="E238" s="7">
        <v>140.3</v>
      </c>
      <c r="F238" s="8">
        <v>0.351</v>
      </c>
      <c r="G238" s="7">
        <v>0.41612</v>
      </c>
      <c r="H238" s="15">
        <v>0.442645</v>
      </c>
      <c r="I238" s="10">
        <f t="shared" si="226"/>
        <v>0.026525</v>
      </c>
      <c r="J238" s="11">
        <f t="shared" si="227"/>
        <v>106.3743632</v>
      </c>
      <c r="K238" s="7">
        <f t="shared" ref="K238:L238" si="391">IFERROR(G238+K198,0)</f>
        <v>1.24836</v>
      </c>
      <c r="L238" s="7">
        <f t="shared" si="391"/>
        <v>1.327935</v>
      </c>
      <c r="M238" s="10">
        <f t="shared" si="229"/>
        <v>0.079575</v>
      </c>
      <c r="N238" s="11">
        <f t="shared" si="230"/>
        <v>106.3743632</v>
      </c>
      <c r="O238" s="10">
        <f t="shared" ref="O238:P238" si="392">IFERROR(G238+O198,0)</f>
        <v>1.24836</v>
      </c>
      <c r="P238" s="10">
        <f t="shared" si="392"/>
        <v>1.327935</v>
      </c>
      <c r="Q238" s="10">
        <f t="shared" si="232"/>
        <v>0.079575</v>
      </c>
      <c r="R238" s="11">
        <f t="shared" si="233"/>
        <v>106.3743632</v>
      </c>
      <c r="S238" s="13">
        <f>T198</f>
        <v>0.1661364516</v>
      </c>
      <c r="T238" s="13">
        <f>H238+S238-H239-U238-H240-H241</f>
        <v>0.1822046774</v>
      </c>
      <c r="U238" s="13">
        <f>0.003/31</f>
        <v>0.00009677419355</v>
      </c>
      <c r="V238" s="14"/>
      <c r="W238" s="14"/>
      <c r="X238" s="26">
        <f t="shared" si="314"/>
        <v>0.442645</v>
      </c>
      <c r="Y238" s="29"/>
      <c r="Z238" s="29"/>
      <c r="AA238" s="29"/>
      <c r="AB238" s="29"/>
      <c r="AC238" s="29"/>
    </row>
    <row r="239">
      <c r="A239" s="4">
        <v>45660.0</v>
      </c>
      <c r="B239" s="5" t="s">
        <v>25</v>
      </c>
      <c r="C239" s="6" t="s">
        <v>26</v>
      </c>
      <c r="D239" s="5" t="s">
        <v>28</v>
      </c>
      <c r="E239" s="7">
        <v>165.12</v>
      </c>
      <c r="F239" s="7">
        <v>0.815</v>
      </c>
      <c r="G239" s="7">
        <v>0.3968</v>
      </c>
      <c r="H239" s="15">
        <v>0.42648</v>
      </c>
      <c r="I239" s="10">
        <f t="shared" si="226"/>
        <v>0.02968</v>
      </c>
      <c r="J239" s="11">
        <f t="shared" si="227"/>
        <v>107.4798387</v>
      </c>
      <c r="K239" s="7">
        <f t="shared" ref="K239:L239" si="393">IFERROR(G239+K199,0)</f>
        <v>1.1904</v>
      </c>
      <c r="L239" s="7">
        <f t="shared" si="393"/>
        <v>1.27944</v>
      </c>
      <c r="M239" s="10">
        <f t="shared" si="229"/>
        <v>0.08904</v>
      </c>
      <c r="N239" s="11">
        <f t="shared" si="230"/>
        <v>107.4798387</v>
      </c>
      <c r="O239" s="10">
        <f t="shared" ref="O239:P239" si="394">IFERROR(G239+O199,0)</f>
        <v>1.1904</v>
      </c>
      <c r="P239" s="10">
        <f t="shared" si="394"/>
        <v>1.27944</v>
      </c>
      <c r="Q239" s="10">
        <f t="shared" si="232"/>
        <v>0.08904</v>
      </c>
      <c r="R239" s="11">
        <f t="shared" si="233"/>
        <v>107.4798387</v>
      </c>
      <c r="S239" s="14"/>
      <c r="T239" s="16"/>
      <c r="U239" s="16"/>
      <c r="V239" s="14"/>
      <c r="W239" s="14"/>
      <c r="X239" s="26">
        <f t="shared" si="314"/>
        <v>0.42648</v>
      </c>
      <c r="Y239" s="29"/>
      <c r="Z239" s="29"/>
      <c r="AA239" s="29"/>
      <c r="AB239" s="29"/>
      <c r="AC239" s="29"/>
    </row>
    <row r="240">
      <c r="A240" s="4">
        <v>45660.0</v>
      </c>
      <c r="B240" s="5" t="s">
        <v>25</v>
      </c>
      <c r="C240" s="6" t="s">
        <v>26</v>
      </c>
      <c r="D240" s="5" t="s">
        <v>29</v>
      </c>
      <c r="E240" s="7">
        <v>0.0</v>
      </c>
      <c r="F240" s="7">
        <v>0.0</v>
      </c>
      <c r="G240" s="7">
        <v>0.0</v>
      </c>
      <c r="H240" s="15">
        <v>0.0</v>
      </c>
      <c r="I240" s="10">
        <f t="shared" si="226"/>
        <v>0</v>
      </c>
      <c r="J240" s="11">
        <f t="shared" si="227"/>
        <v>0</v>
      </c>
      <c r="K240" s="7">
        <f t="shared" ref="K240:L240" si="395">IFERROR(G240+K200,0)</f>
        <v>0</v>
      </c>
      <c r="L240" s="7">
        <f t="shared" si="395"/>
        <v>0</v>
      </c>
      <c r="M240" s="10">
        <f t="shared" si="229"/>
        <v>0</v>
      </c>
      <c r="N240" s="11">
        <f t="shared" si="230"/>
        <v>0</v>
      </c>
      <c r="O240" s="10">
        <f t="shared" ref="O240:P240" si="396">IFERROR(G240+O200,0)</f>
        <v>0</v>
      </c>
      <c r="P240" s="10">
        <f t="shared" si="396"/>
        <v>0</v>
      </c>
      <c r="Q240" s="10">
        <f t="shared" si="232"/>
        <v>0</v>
      </c>
      <c r="R240" s="11">
        <f t="shared" si="233"/>
        <v>0</v>
      </c>
      <c r="S240" s="14"/>
      <c r="T240" s="16"/>
      <c r="U240" s="16"/>
      <c r="V240" s="14"/>
      <c r="W240" s="14"/>
      <c r="X240" s="26">
        <f t="shared" si="314"/>
        <v>0</v>
      </c>
      <c r="Y240" s="29"/>
      <c r="Z240" s="29"/>
      <c r="AA240" s="29"/>
      <c r="AB240" s="29"/>
      <c r="AC240" s="29"/>
    </row>
    <row r="241">
      <c r="A241" s="4">
        <v>45660.0</v>
      </c>
      <c r="B241" s="5" t="s">
        <v>25</v>
      </c>
      <c r="C241" s="6" t="s">
        <v>26</v>
      </c>
      <c r="D241" s="5" t="s">
        <v>30</v>
      </c>
      <c r="E241" s="7">
        <v>0.0</v>
      </c>
      <c r="F241" s="7">
        <v>0.0</v>
      </c>
      <c r="G241" s="7">
        <v>0.0</v>
      </c>
      <c r="H241" s="15">
        <v>0.0</v>
      </c>
      <c r="I241" s="10">
        <f t="shared" si="226"/>
        <v>0</v>
      </c>
      <c r="J241" s="11">
        <f t="shared" si="227"/>
        <v>0</v>
      </c>
      <c r="K241" s="7">
        <f t="shared" ref="K241:L241" si="397">IFERROR(G241+K201,0)</f>
        <v>0</v>
      </c>
      <c r="L241" s="7">
        <f t="shared" si="397"/>
        <v>0</v>
      </c>
      <c r="M241" s="10">
        <f t="shared" si="229"/>
        <v>0</v>
      </c>
      <c r="N241" s="11">
        <f t="shared" si="230"/>
        <v>0</v>
      </c>
      <c r="O241" s="10">
        <f t="shared" ref="O241:P241" si="398">IFERROR(G241+O201,0)</f>
        <v>0</v>
      </c>
      <c r="P241" s="10">
        <f t="shared" si="398"/>
        <v>0</v>
      </c>
      <c r="Q241" s="10">
        <f t="shared" si="232"/>
        <v>0</v>
      </c>
      <c r="R241" s="11">
        <f t="shared" si="233"/>
        <v>0</v>
      </c>
      <c r="S241" s="14"/>
      <c r="T241" s="16"/>
      <c r="U241" s="16"/>
      <c r="V241" s="14"/>
      <c r="W241" s="14"/>
      <c r="X241" s="26">
        <f t="shared" si="314"/>
        <v>0</v>
      </c>
      <c r="Y241" s="29"/>
      <c r="Z241" s="29"/>
      <c r="AA241" s="29"/>
      <c r="AB241" s="29"/>
      <c r="AC241" s="29"/>
    </row>
    <row r="242">
      <c r="A242" s="4">
        <v>45660.0</v>
      </c>
      <c r="B242" s="5" t="s">
        <v>31</v>
      </c>
      <c r="C242" s="6" t="s">
        <v>26</v>
      </c>
      <c r="D242" s="5" t="s">
        <v>27</v>
      </c>
      <c r="E242" s="7">
        <v>180.7</v>
      </c>
      <c r="F242" s="7">
        <v>0.773</v>
      </c>
      <c r="G242" s="7">
        <v>0.516129</v>
      </c>
      <c r="H242" s="15">
        <v>0.61206</v>
      </c>
      <c r="I242" s="10">
        <f t="shared" si="226"/>
        <v>0.095931</v>
      </c>
      <c r="J242" s="11">
        <f t="shared" si="227"/>
        <v>118.5866324</v>
      </c>
      <c r="K242" s="7">
        <f t="shared" ref="K242:L242" si="399">IFERROR(G242+K202,0)</f>
        <v>1.548387</v>
      </c>
      <c r="L242" s="7">
        <f t="shared" si="399"/>
        <v>1.83618</v>
      </c>
      <c r="M242" s="10">
        <f t="shared" si="229"/>
        <v>0.287793</v>
      </c>
      <c r="N242" s="11">
        <f t="shared" si="230"/>
        <v>118.5866324</v>
      </c>
      <c r="O242" s="10">
        <f t="shared" ref="O242:P242" si="400">IFERROR(G242+O202,0)</f>
        <v>1.548387</v>
      </c>
      <c r="P242" s="10">
        <f t="shared" si="400"/>
        <v>1.83618</v>
      </c>
      <c r="Q242" s="10">
        <f t="shared" si="232"/>
        <v>0.287793</v>
      </c>
      <c r="R242" s="11">
        <f t="shared" si="233"/>
        <v>118.5866324</v>
      </c>
      <c r="S242" s="13">
        <f>T202</f>
        <v>1.749201935</v>
      </c>
      <c r="T242" s="13">
        <f>H242+S242-H243-U242-H244-H245</f>
        <v>1.748302903</v>
      </c>
      <c r="U242" s="13">
        <f>0.004/31</f>
        <v>0.0001290322581</v>
      </c>
      <c r="V242" s="14"/>
      <c r="W242" s="14"/>
      <c r="X242" s="26">
        <f t="shared" si="314"/>
        <v>0.61206</v>
      </c>
      <c r="Y242" s="29"/>
      <c r="Z242" s="29"/>
      <c r="AA242" s="29"/>
      <c r="AB242" s="29"/>
      <c r="AC242" s="29"/>
    </row>
    <row r="243">
      <c r="A243" s="4">
        <v>45660.0</v>
      </c>
      <c r="B243" s="5" t="s">
        <v>31</v>
      </c>
      <c r="C243" s="6" t="s">
        <v>26</v>
      </c>
      <c r="D243" s="5" t="s">
        <v>28</v>
      </c>
      <c r="E243" s="7">
        <v>180.1</v>
      </c>
      <c r="F243" s="7">
        <v>0.546</v>
      </c>
      <c r="G243" s="7">
        <v>0.51193</v>
      </c>
      <c r="H243" s="15">
        <v>0.61283</v>
      </c>
      <c r="I243" s="10">
        <f t="shared" si="226"/>
        <v>0.1009</v>
      </c>
      <c r="J243" s="11">
        <f t="shared" si="227"/>
        <v>119.7097259</v>
      </c>
      <c r="K243" s="7">
        <f t="shared" ref="K243:L243" si="401">IFERROR(G243+K203,0)</f>
        <v>1.53579</v>
      </c>
      <c r="L243" s="7">
        <f t="shared" si="401"/>
        <v>1.83849</v>
      </c>
      <c r="M243" s="10">
        <f t="shared" si="229"/>
        <v>0.3027</v>
      </c>
      <c r="N243" s="11">
        <f t="shared" si="230"/>
        <v>119.7097259</v>
      </c>
      <c r="O243" s="10">
        <f t="shared" ref="O243:P243" si="402">IFERROR(G243+O203,0)</f>
        <v>1.53579</v>
      </c>
      <c r="P243" s="10">
        <f t="shared" si="402"/>
        <v>1.83849</v>
      </c>
      <c r="Q243" s="10">
        <f t="shared" si="232"/>
        <v>0.3027</v>
      </c>
      <c r="R243" s="11">
        <f t="shared" si="233"/>
        <v>119.7097259</v>
      </c>
      <c r="S243" s="18"/>
      <c r="T243" s="19"/>
      <c r="U243" s="20"/>
      <c r="V243" s="14"/>
      <c r="W243" s="14"/>
      <c r="X243" s="26">
        <f t="shared" si="314"/>
        <v>0.61283</v>
      </c>
      <c r="Y243" s="29"/>
      <c r="Z243" s="29"/>
      <c r="AA243" s="29"/>
      <c r="AB243" s="29"/>
      <c r="AC243" s="29"/>
    </row>
    <row r="244">
      <c r="A244" s="4">
        <v>45660.0</v>
      </c>
      <c r="B244" s="5" t="s">
        <v>31</v>
      </c>
      <c r="C244" s="6" t="s">
        <v>26</v>
      </c>
      <c r="D244" s="5" t="s">
        <v>29</v>
      </c>
      <c r="E244" s="7">
        <v>0.0</v>
      </c>
      <c r="F244" s="7">
        <v>0.066</v>
      </c>
      <c r="G244" s="7">
        <v>0.0</v>
      </c>
      <c r="H244" s="15">
        <v>0.0</v>
      </c>
      <c r="I244" s="10">
        <f t="shared" si="226"/>
        <v>0</v>
      </c>
      <c r="J244" s="11">
        <f t="shared" si="227"/>
        <v>0</v>
      </c>
      <c r="K244" s="7">
        <f t="shared" ref="K244:L244" si="403">IFERROR(G244+K204,0)</f>
        <v>0</v>
      </c>
      <c r="L244" s="7">
        <f t="shared" si="403"/>
        <v>0</v>
      </c>
      <c r="M244" s="10">
        <f t="shared" si="229"/>
        <v>0</v>
      </c>
      <c r="N244" s="11">
        <f t="shared" si="230"/>
        <v>0</v>
      </c>
      <c r="O244" s="10">
        <f t="shared" ref="O244:P244" si="404">IFERROR(G244+O204,0)</f>
        <v>0</v>
      </c>
      <c r="P244" s="10">
        <f t="shared" si="404"/>
        <v>0</v>
      </c>
      <c r="Q244" s="10">
        <f t="shared" si="232"/>
        <v>0</v>
      </c>
      <c r="R244" s="11">
        <f t="shared" si="233"/>
        <v>0</v>
      </c>
      <c r="S244" s="18"/>
      <c r="T244" s="19"/>
      <c r="U244" s="20"/>
      <c r="V244" s="14"/>
      <c r="W244" s="14"/>
      <c r="X244" s="26">
        <f t="shared" si="314"/>
        <v>0</v>
      </c>
      <c r="Y244" s="29"/>
      <c r="Z244" s="29"/>
      <c r="AA244" s="29"/>
      <c r="AB244" s="29"/>
      <c r="AC244" s="29"/>
    </row>
    <row r="245">
      <c r="A245" s="4">
        <v>45660.0</v>
      </c>
      <c r="B245" s="5" t="s">
        <v>31</v>
      </c>
      <c r="C245" s="6" t="s">
        <v>26</v>
      </c>
      <c r="D245" s="5" t="s">
        <v>30</v>
      </c>
      <c r="E245" s="7">
        <v>0.0</v>
      </c>
      <c r="F245" s="7">
        <v>0.0</v>
      </c>
      <c r="G245" s="7">
        <v>0.0</v>
      </c>
      <c r="H245" s="15">
        <v>0.0</v>
      </c>
      <c r="I245" s="10">
        <f t="shared" si="226"/>
        <v>0</v>
      </c>
      <c r="J245" s="11">
        <f t="shared" si="227"/>
        <v>0</v>
      </c>
      <c r="K245" s="7">
        <f t="shared" ref="K245:L245" si="405">IFERROR(G245+K205,0)</f>
        <v>0</v>
      </c>
      <c r="L245" s="7">
        <f t="shared" si="405"/>
        <v>0</v>
      </c>
      <c r="M245" s="10">
        <f t="shared" si="229"/>
        <v>0</v>
      </c>
      <c r="N245" s="11">
        <f t="shared" si="230"/>
        <v>0</v>
      </c>
      <c r="O245" s="10">
        <f t="shared" ref="O245:P245" si="406">IFERROR(G245+O205,0)</f>
        <v>0</v>
      </c>
      <c r="P245" s="10">
        <f t="shared" si="406"/>
        <v>0</v>
      </c>
      <c r="Q245" s="10">
        <f t="shared" si="232"/>
        <v>0</v>
      </c>
      <c r="R245" s="11">
        <f t="shared" si="233"/>
        <v>0</v>
      </c>
      <c r="S245" s="18"/>
      <c r="T245" s="19"/>
      <c r="U245" s="20"/>
      <c r="V245" s="14"/>
      <c r="W245" s="14"/>
      <c r="X245" s="26">
        <f t="shared" si="314"/>
        <v>0</v>
      </c>
      <c r="Y245" s="29"/>
      <c r="Z245" s="29"/>
      <c r="AA245" s="29"/>
      <c r="AB245" s="29"/>
      <c r="AC245" s="29"/>
    </row>
    <row r="246">
      <c r="A246" s="4">
        <v>45660.0</v>
      </c>
      <c r="B246" s="5" t="s">
        <v>32</v>
      </c>
      <c r="C246" s="6" t="s">
        <v>26</v>
      </c>
      <c r="D246" s="5" t="s">
        <v>27</v>
      </c>
      <c r="E246" s="7">
        <v>78.6</v>
      </c>
      <c r="F246" s="7">
        <v>0.248</v>
      </c>
      <c r="G246" s="7">
        <v>0.225806</v>
      </c>
      <c r="H246" s="15">
        <v>0.23022</v>
      </c>
      <c r="I246" s="10">
        <f t="shared" si="226"/>
        <v>0.004414</v>
      </c>
      <c r="J246" s="11">
        <f t="shared" si="227"/>
        <v>101.9547753</v>
      </c>
      <c r="K246" s="7">
        <f t="shared" ref="K246:L246" si="407">IFERROR(G246+K206,0)</f>
        <v>0.677418</v>
      </c>
      <c r="L246" s="7">
        <f t="shared" si="407"/>
        <v>0.69066</v>
      </c>
      <c r="M246" s="10">
        <f t="shared" si="229"/>
        <v>0.013242</v>
      </c>
      <c r="N246" s="11">
        <f t="shared" si="230"/>
        <v>101.9547753</v>
      </c>
      <c r="O246" s="10">
        <f t="shared" ref="O246:P246" si="408">IFERROR(G246+O206,0)</f>
        <v>0.677418</v>
      </c>
      <c r="P246" s="10">
        <f t="shared" si="408"/>
        <v>0.69066</v>
      </c>
      <c r="Q246" s="10">
        <f t="shared" si="232"/>
        <v>0.013242</v>
      </c>
      <c r="R246" s="11">
        <f t="shared" si="233"/>
        <v>101.9547753</v>
      </c>
      <c r="S246" s="13">
        <f>T206</f>
        <v>0.287336129</v>
      </c>
      <c r="T246" s="13">
        <f>H246+S246-H247-U246-H248-H249</f>
        <v>0.2885041935</v>
      </c>
      <c r="U246" s="13">
        <f>0.00378/31</f>
        <v>0.0001219354839</v>
      </c>
      <c r="V246" s="14"/>
      <c r="W246" s="14"/>
      <c r="X246" s="26">
        <f t="shared" si="314"/>
        <v>0.23022</v>
      </c>
      <c r="Y246" s="29"/>
      <c r="Z246" s="29"/>
      <c r="AA246" s="29"/>
      <c r="AB246" s="29"/>
      <c r="AC246" s="29"/>
    </row>
    <row r="247">
      <c r="A247" s="4">
        <v>45660.0</v>
      </c>
      <c r="B247" s="5" t="s">
        <v>32</v>
      </c>
      <c r="C247" s="6" t="s">
        <v>26</v>
      </c>
      <c r="D247" s="5" t="s">
        <v>28</v>
      </c>
      <c r="E247" s="7">
        <v>78.7</v>
      </c>
      <c r="F247" s="7">
        <v>0.342</v>
      </c>
      <c r="G247" s="7">
        <v>0.22545</v>
      </c>
      <c r="H247" s="15">
        <v>0.22893</v>
      </c>
      <c r="I247" s="10">
        <f t="shared" si="226"/>
        <v>0.00348</v>
      </c>
      <c r="J247" s="11">
        <f t="shared" si="227"/>
        <v>101.5435795</v>
      </c>
      <c r="K247" s="7">
        <f t="shared" ref="K247:L247" si="409">IFERROR(G247+K207,0)</f>
        <v>0.67635</v>
      </c>
      <c r="L247" s="7">
        <f t="shared" si="409"/>
        <v>0.68679</v>
      </c>
      <c r="M247" s="10">
        <f t="shared" si="229"/>
        <v>0.01044</v>
      </c>
      <c r="N247" s="11">
        <f t="shared" si="230"/>
        <v>101.5435795</v>
      </c>
      <c r="O247" s="10">
        <f t="shared" ref="O247:P247" si="410">IFERROR(G247+O207,0)</f>
        <v>0.67635</v>
      </c>
      <c r="P247" s="10">
        <f t="shared" si="410"/>
        <v>0.68679</v>
      </c>
      <c r="Q247" s="10">
        <f t="shared" si="232"/>
        <v>0.01044</v>
      </c>
      <c r="R247" s="11">
        <f t="shared" si="233"/>
        <v>101.5435795</v>
      </c>
      <c r="S247" s="18"/>
      <c r="T247" s="19"/>
      <c r="U247" s="20"/>
      <c r="V247" s="14"/>
      <c r="W247" s="14"/>
      <c r="X247" s="26">
        <f t="shared" si="314"/>
        <v>0.22893</v>
      </c>
      <c r="Y247" s="29"/>
      <c r="Z247" s="29"/>
      <c r="AA247" s="29"/>
      <c r="AB247" s="29"/>
      <c r="AC247" s="29"/>
    </row>
    <row r="248">
      <c r="A248" s="4">
        <v>45660.0</v>
      </c>
      <c r="B248" s="5" t="s">
        <v>32</v>
      </c>
      <c r="C248" s="6" t="s">
        <v>26</v>
      </c>
      <c r="D248" s="5" t="s">
        <v>29</v>
      </c>
      <c r="E248" s="7">
        <v>0.0</v>
      </c>
      <c r="F248" s="7">
        <v>0.0</v>
      </c>
      <c r="G248" s="7">
        <v>0.0</v>
      </c>
      <c r="H248" s="15">
        <v>0.0</v>
      </c>
      <c r="I248" s="10">
        <f t="shared" si="226"/>
        <v>0</v>
      </c>
      <c r="J248" s="11">
        <f t="shared" si="227"/>
        <v>0</v>
      </c>
      <c r="K248" s="7">
        <f t="shared" ref="K248:L248" si="411">IFERROR(G248+K208,0)</f>
        <v>0</v>
      </c>
      <c r="L248" s="7">
        <f t="shared" si="411"/>
        <v>0</v>
      </c>
      <c r="M248" s="10">
        <f t="shared" si="229"/>
        <v>0</v>
      </c>
      <c r="N248" s="11">
        <f t="shared" si="230"/>
        <v>0</v>
      </c>
      <c r="O248" s="10">
        <f t="shared" ref="O248:P248" si="412">IFERROR(G248+O208,0)</f>
        <v>0</v>
      </c>
      <c r="P248" s="10">
        <f t="shared" si="412"/>
        <v>0</v>
      </c>
      <c r="Q248" s="10">
        <f t="shared" si="232"/>
        <v>0</v>
      </c>
      <c r="R248" s="11">
        <f t="shared" si="233"/>
        <v>0</v>
      </c>
      <c r="S248" s="18"/>
      <c r="T248" s="19"/>
      <c r="U248" s="20"/>
      <c r="V248" s="14"/>
      <c r="W248" s="14"/>
      <c r="X248" s="26">
        <f t="shared" si="314"/>
        <v>0</v>
      </c>
      <c r="Y248" s="29"/>
      <c r="Z248" s="29"/>
      <c r="AA248" s="29"/>
      <c r="AB248" s="29"/>
      <c r="AC248" s="29"/>
    </row>
    <row r="249">
      <c r="A249" s="4">
        <v>45660.0</v>
      </c>
      <c r="B249" s="5" t="s">
        <v>32</v>
      </c>
      <c r="C249" s="6" t="s">
        <v>26</v>
      </c>
      <c r="D249" s="5" t="s">
        <v>30</v>
      </c>
      <c r="E249" s="7">
        <v>0.0</v>
      </c>
      <c r="F249" s="7">
        <v>0.0</v>
      </c>
      <c r="G249" s="7">
        <v>0.0</v>
      </c>
      <c r="H249" s="15">
        <v>0.0</v>
      </c>
      <c r="I249" s="10">
        <f t="shared" si="226"/>
        <v>0</v>
      </c>
      <c r="J249" s="11">
        <f t="shared" si="227"/>
        <v>0</v>
      </c>
      <c r="K249" s="7">
        <f t="shared" ref="K249:L249" si="413">IFERROR(G249+K209,0)</f>
        <v>0</v>
      </c>
      <c r="L249" s="7">
        <f t="shared" si="413"/>
        <v>0</v>
      </c>
      <c r="M249" s="10">
        <f t="shared" si="229"/>
        <v>0</v>
      </c>
      <c r="N249" s="11">
        <f t="shared" si="230"/>
        <v>0</v>
      </c>
      <c r="O249" s="10">
        <f t="shared" ref="O249:P249" si="414">IFERROR(G249+O209,0)</f>
        <v>0</v>
      </c>
      <c r="P249" s="10">
        <f t="shared" si="414"/>
        <v>0</v>
      </c>
      <c r="Q249" s="10">
        <f t="shared" si="232"/>
        <v>0</v>
      </c>
      <c r="R249" s="11">
        <f t="shared" si="233"/>
        <v>0</v>
      </c>
      <c r="S249" s="18"/>
      <c r="T249" s="19"/>
      <c r="U249" s="20"/>
      <c r="V249" s="14"/>
      <c r="W249" s="14"/>
      <c r="X249" s="26">
        <f t="shared" si="314"/>
        <v>0</v>
      </c>
      <c r="Y249" s="29"/>
      <c r="Z249" s="29"/>
      <c r="AA249" s="29"/>
      <c r="AB249" s="29"/>
      <c r="AC249" s="29"/>
    </row>
    <row r="250">
      <c r="A250" s="4">
        <v>45660.0</v>
      </c>
      <c r="B250" s="5" t="s">
        <v>33</v>
      </c>
      <c r="C250" s="6" t="s">
        <v>26</v>
      </c>
      <c r="D250" s="5" t="s">
        <v>27</v>
      </c>
      <c r="E250" s="7">
        <v>110.0</v>
      </c>
      <c r="F250" s="7">
        <v>0.36</v>
      </c>
      <c r="G250" s="7">
        <v>0.32903</v>
      </c>
      <c r="H250" s="15">
        <v>0.37083</v>
      </c>
      <c r="I250" s="10">
        <f t="shared" si="226"/>
        <v>0.0418</v>
      </c>
      <c r="J250" s="11">
        <f t="shared" si="227"/>
        <v>112.7040088</v>
      </c>
      <c r="K250" s="7">
        <f t="shared" ref="K250:L250" si="415">IFERROR(G250+K210,0)</f>
        <v>0.98709</v>
      </c>
      <c r="L250" s="7">
        <f t="shared" si="415"/>
        <v>1.11249</v>
      </c>
      <c r="M250" s="10">
        <f t="shared" si="229"/>
        <v>0.1254</v>
      </c>
      <c r="N250" s="11">
        <f t="shared" si="230"/>
        <v>112.7040088</v>
      </c>
      <c r="O250" s="10">
        <f t="shared" ref="O250:P250" si="416">IFERROR(G250+O210,0)</f>
        <v>0.98709</v>
      </c>
      <c r="P250" s="10">
        <f t="shared" si="416"/>
        <v>1.11249</v>
      </c>
      <c r="Q250" s="10">
        <f t="shared" si="232"/>
        <v>0.1254</v>
      </c>
      <c r="R250" s="11">
        <f t="shared" si="233"/>
        <v>112.7040088</v>
      </c>
      <c r="S250" s="13">
        <f>T210</f>
        <v>1.259385935</v>
      </c>
      <c r="T250" s="13">
        <f>H250+S250-H251-U250-H252-H253</f>
        <v>1.276078903</v>
      </c>
      <c r="U250" s="13">
        <f>0.00431/31</f>
        <v>0.0001390322581</v>
      </c>
      <c r="V250" s="14"/>
      <c r="W250" s="14"/>
      <c r="X250" s="26">
        <f t="shared" si="314"/>
        <v>0.37083</v>
      </c>
      <c r="Y250" s="29"/>
      <c r="Z250" s="29"/>
      <c r="AA250" s="29"/>
      <c r="AB250" s="29"/>
      <c r="AC250" s="29"/>
    </row>
    <row r="251">
      <c r="A251" s="4">
        <v>45660.0</v>
      </c>
      <c r="B251" s="5" t="s">
        <v>33</v>
      </c>
      <c r="C251" s="6" t="s">
        <v>26</v>
      </c>
      <c r="D251" s="5" t="s">
        <v>28</v>
      </c>
      <c r="E251" s="7">
        <v>108.2</v>
      </c>
      <c r="F251" s="7">
        <v>0.319</v>
      </c>
      <c r="G251" s="7">
        <v>0.324</v>
      </c>
      <c r="H251" s="15">
        <v>0.35145</v>
      </c>
      <c r="I251" s="10">
        <f t="shared" si="226"/>
        <v>0.02745</v>
      </c>
      <c r="J251" s="11">
        <f t="shared" si="227"/>
        <v>108.4722222</v>
      </c>
      <c r="K251" s="7">
        <f t="shared" ref="K251:L251" si="417">IFERROR(G251+K211,0)</f>
        <v>0.972</v>
      </c>
      <c r="L251" s="7">
        <f t="shared" si="417"/>
        <v>1.05435</v>
      </c>
      <c r="M251" s="10">
        <f t="shared" si="229"/>
        <v>0.08235</v>
      </c>
      <c r="N251" s="11">
        <f t="shared" si="230"/>
        <v>108.4722222</v>
      </c>
      <c r="O251" s="10">
        <f t="shared" ref="O251:P251" si="418">IFERROR(G251+O211,0)</f>
        <v>0.972</v>
      </c>
      <c r="P251" s="10">
        <f t="shared" si="418"/>
        <v>1.05435</v>
      </c>
      <c r="Q251" s="10">
        <f t="shared" si="232"/>
        <v>0.08235</v>
      </c>
      <c r="R251" s="11">
        <f t="shared" si="233"/>
        <v>108.4722222</v>
      </c>
      <c r="S251" s="18"/>
      <c r="T251" s="19"/>
      <c r="U251" s="20"/>
      <c r="V251" s="14"/>
      <c r="W251" s="14"/>
      <c r="X251" s="26">
        <f t="shared" si="314"/>
        <v>0.35145</v>
      </c>
      <c r="Y251" s="29"/>
      <c r="Z251" s="29"/>
      <c r="AA251" s="29"/>
      <c r="AB251" s="29"/>
      <c r="AC251" s="29"/>
    </row>
    <row r="252">
      <c r="A252" s="4">
        <v>45660.0</v>
      </c>
      <c r="B252" s="5" t="s">
        <v>33</v>
      </c>
      <c r="C252" s="6" t="s">
        <v>26</v>
      </c>
      <c r="D252" s="5" t="s">
        <v>29</v>
      </c>
      <c r="E252" s="7">
        <v>1.0</v>
      </c>
      <c r="F252" s="7">
        <v>0.0</v>
      </c>
      <c r="G252" s="7">
        <v>0.00274</v>
      </c>
      <c r="H252" s="15">
        <v>0.002548</v>
      </c>
      <c r="I252" s="10">
        <f t="shared" si="226"/>
        <v>-0.000192</v>
      </c>
      <c r="J252" s="11">
        <f t="shared" si="227"/>
        <v>92.99270073</v>
      </c>
      <c r="K252" s="7">
        <f t="shared" ref="K252:L252" si="419">IFERROR(G252+K212,0)</f>
        <v>0.00822</v>
      </c>
      <c r="L252" s="7">
        <f t="shared" si="419"/>
        <v>0.007644</v>
      </c>
      <c r="M252" s="10">
        <f t="shared" si="229"/>
        <v>-0.000576</v>
      </c>
      <c r="N252" s="11">
        <f t="shared" si="230"/>
        <v>92.99270073</v>
      </c>
      <c r="O252" s="10">
        <f t="shared" ref="O252:P252" si="420">IFERROR(G252+O212,0)</f>
        <v>0.00822</v>
      </c>
      <c r="P252" s="10">
        <f t="shared" si="420"/>
        <v>0.007644</v>
      </c>
      <c r="Q252" s="10">
        <f t="shared" si="232"/>
        <v>-0.000576</v>
      </c>
      <c r="R252" s="11">
        <f t="shared" si="233"/>
        <v>92.99270073</v>
      </c>
      <c r="S252" s="18"/>
      <c r="T252" s="19"/>
      <c r="U252" s="20"/>
      <c r="V252" s="14"/>
      <c r="W252" s="14"/>
      <c r="X252" s="26">
        <f t="shared" si="314"/>
        <v>0.002548</v>
      </c>
      <c r="Y252" s="29"/>
      <c r="Z252" s="29"/>
      <c r="AA252" s="29"/>
      <c r="AB252" s="29"/>
      <c r="AC252" s="29"/>
    </row>
    <row r="253">
      <c r="A253" s="4">
        <v>45660.0</v>
      </c>
      <c r="B253" s="5" t="s">
        <v>33</v>
      </c>
      <c r="C253" s="6" t="s">
        <v>26</v>
      </c>
      <c r="D253" s="5" t="s">
        <v>30</v>
      </c>
      <c r="E253" s="7">
        <v>0.0</v>
      </c>
      <c r="F253" s="7">
        <v>0.0</v>
      </c>
      <c r="G253" s="7">
        <v>0.0</v>
      </c>
      <c r="H253" s="15">
        <v>0.0</v>
      </c>
      <c r="I253" s="10">
        <f t="shared" si="226"/>
        <v>0</v>
      </c>
      <c r="J253" s="11">
        <f t="shared" si="227"/>
        <v>0</v>
      </c>
      <c r="K253" s="7">
        <f t="shared" ref="K253:L253" si="421">IFERROR(G253+K213,0)</f>
        <v>0</v>
      </c>
      <c r="L253" s="7">
        <f t="shared" si="421"/>
        <v>0</v>
      </c>
      <c r="M253" s="10">
        <f t="shared" si="229"/>
        <v>0</v>
      </c>
      <c r="N253" s="11">
        <f t="shared" si="230"/>
        <v>0</v>
      </c>
      <c r="O253" s="10">
        <f t="shared" ref="O253:P253" si="422">IFERROR(G253+O213,0)</f>
        <v>0</v>
      </c>
      <c r="P253" s="10">
        <f t="shared" si="422"/>
        <v>0</v>
      </c>
      <c r="Q253" s="10">
        <f t="shared" si="232"/>
        <v>0</v>
      </c>
      <c r="R253" s="11">
        <f t="shared" si="233"/>
        <v>0</v>
      </c>
      <c r="S253" s="18"/>
      <c r="T253" s="19"/>
      <c r="U253" s="20"/>
      <c r="V253" s="14"/>
      <c r="W253" s="14"/>
      <c r="X253" s="26">
        <f t="shared" si="314"/>
        <v>0</v>
      </c>
      <c r="Y253" s="29"/>
      <c r="Z253" s="29"/>
      <c r="AA253" s="29"/>
      <c r="AB253" s="29"/>
      <c r="AC253" s="29"/>
    </row>
    <row r="254">
      <c r="A254" s="4">
        <v>45660.0</v>
      </c>
      <c r="B254" s="5" t="s">
        <v>34</v>
      </c>
      <c r="C254" s="6" t="s">
        <v>26</v>
      </c>
      <c r="D254" s="5" t="s">
        <v>27</v>
      </c>
      <c r="E254" s="7">
        <v>14.3</v>
      </c>
      <c r="F254" s="7">
        <v>0.05</v>
      </c>
      <c r="G254" s="7">
        <v>0.04193</v>
      </c>
      <c r="H254" s="15">
        <v>0.049806</v>
      </c>
      <c r="I254" s="10">
        <f t="shared" si="226"/>
        <v>0.007876</v>
      </c>
      <c r="J254" s="11">
        <f t="shared" si="227"/>
        <v>118.7836871</v>
      </c>
      <c r="K254" s="7">
        <f t="shared" ref="K254:L254" si="423">IFERROR(G254+K214,0)</f>
        <v>0.12579</v>
      </c>
      <c r="L254" s="7">
        <f t="shared" si="423"/>
        <v>0.149418</v>
      </c>
      <c r="M254" s="10">
        <f t="shared" si="229"/>
        <v>0.023628</v>
      </c>
      <c r="N254" s="11">
        <f t="shared" si="230"/>
        <v>118.7836871</v>
      </c>
      <c r="O254" s="10">
        <f t="shared" ref="O254:P254" si="424">IFERROR(G254+O214,0)</f>
        <v>0.12579</v>
      </c>
      <c r="P254" s="10">
        <f t="shared" si="424"/>
        <v>0.149418</v>
      </c>
      <c r="Q254" s="10">
        <f t="shared" si="232"/>
        <v>0.023628</v>
      </c>
      <c r="R254" s="11">
        <f t="shared" si="233"/>
        <v>118.7836871</v>
      </c>
      <c r="S254" s="13">
        <f>T214</f>
        <v>0.082032</v>
      </c>
      <c r="T254" s="13">
        <f>H254+S254-H255-U254-H256-H257</f>
        <v>0.086548</v>
      </c>
      <c r="U254" s="13">
        <v>0.0</v>
      </c>
      <c r="V254" s="14"/>
      <c r="W254" s="14"/>
      <c r="X254" s="26">
        <f t="shared" si="314"/>
        <v>0.049806</v>
      </c>
      <c r="Y254" s="29"/>
      <c r="Z254" s="29"/>
      <c r="AA254" s="29"/>
      <c r="AB254" s="29"/>
      <c r="AC254" s="29"/>
    </row>
    <row r="255">
      <c r="A255" s="4">
        <v>45660.0</v>
      </c>
      <c r="B255" s="5" t="s">
        <v>34</v>
      </c>
      <c r="C255" s="6" t="s">
        <v>26</v>
      </c>
      <c r="D255" s="5" t="s">
        <v>28</v>
      </c>
      <c r="E255" s="7">
        <v>14.3</v>
      </c>
      <c r="F255" s="7">
        <v>0.0</v>
      </c>
      <c r="G255" s="7">
        <v>0.041129</v>
      </c>
      <c r="H255" s="15">
        <v>0.04529</v>
      </c>
      <c r="I255" s="10">
        <f t="shared" si="226"/>
        <v>0.004161</v>
      </c>
      <c r="J255" s="11">
        <f t="shared" si="227"/>
        <v>110.1169491</v>
      </c>
      <c r="K255" s="7">
        <f t="shared" ref="K255:L255" si="425">IFERROR(G255+K215,0)</f>
        <v>0.123387</v>
      </c>
      <c r="L255" s="7">
        <f t="shared" si="425"/>
        <v>0.13587</v>
      </c>
      <c r="M255" s="10">
        <f t="shared" si="229"/>
        <v>0.012483</v>
      </c>
      <c r="N255" s="11">
        <f t="shared" si="230"/>
        <v>110.1169491</v>
      </c>
      <c r="O255" s="10">
        <f t="shared" ref="O255:P255" si="426">IFERROR(G255+O215,0)</f>
        <v>0.123387</v>
      </c>
      <c r="P255" s="10">
        <f t="shared" si="426"/>
        <v>0.13587</v>
      </c>
      <c r="Q255" s="10">
        <f t="shared" si="232"/>
        <v>0.012483</v>
      </c>
      <c r="R255" s="11">
        <f t="shared" si="233"/>
        <v>110.1169491</v>
      </c>
      <c r="S255" s="18"/>
      <c r="T255" s="19"/>
      <c r="U255" s="20"/>
      <c r="V255" s="14"/>
      <c r="W255" s="14"/>
      <c r="X255" s="26">
        <f t="shared" si="314"/>
        <v>0.04529</v>
      </c>
      <c r="Y255" s="29"/>
      <c r="Z255" s="29"/>
      <c r="AA255" s="29"/>
      <c r="AB255" s="29"/>
      <c r="AC255" s="29"/>
    </row>
    <row r="256">
      <c r="A256" s="4">
        <v>45660.0</v>
      </c>
      <c r="B256" s="5" t="s">
        <v>34</v>
      </c>
      <c r="C256" s="6" t="s">
        <v>26</v>
      </c>
      <c r="D256" s="5" t="s">
        <v>29</v>
      </c>
      <c r="E256" s="7">
        <v>0.0</v>
      </c>
      <c r="F256" s="7">
        <v>0.0</v>
      </c>
      <c r="G256" s="7">
        <v>0.0</v>
      </c>
      <c r="H256" s="15">
        <v>0.0</v>
      </c>
      <c r="I256" s="10">
        <f t="shared" si="226"/>
        <v>0</v>
      </c>
      <c r="J256" s="11">
        <f t="shared" si="227"/>
        <v>0</v>
      </c>
      <c r="K256" s="7">
        <f t="shared" ref="K256:L256" si="427">IFERROR(G256+K216,0)</f>
        <v>0</v>
      </c>
      <c r="L256" s="7">
        <f t="shared" si="427"/>
        <v>0</v>
      </c>
      <c r="M256" s="10">
        <f t="shared" si="229"/>
        <v>0</v>
      </c>
      <c r="N256" s="11">
        <f t="shared" si="230"/>
        <v>0</v>
      </c>
      <c r="O256" s="10">
        <f t="shared" ref="O256:P256" si="428">IFERROR(G256+O216,0)</f>
        <v>0</v>
      </c>
      <c r="P256" s="10">
        <f t="shared" si="428"/>
        <v>0</v>
      </c>
      <c r="Q256" s="10">
        <f t="shared" si="232"/>
        <v>0</v>
      </c>
      <c r="R256" s="11">
        <f t="shared" si="233"/>
        <v>0</v>
      </c>
      <c r="S256" s="18"/>
      <c r="T256" s="19"/>
      <c r="U256" s="20"/>
      <c r="V256" s="14"/>
      <c r="W256" s="14"/>
      <c r="X256" s="26">
        <f t="shared" si="314"/>
        <v>0</v>
      </c>
      <c r="Y256" s="29"/>
      <c r="Z256" s="29"/>
      <c r="AA256" s="29"/>
      <c r="AB256" s="29"/>
      <c r="AC256" s="29"/>
    </row>
    <row r="257">
      <c r="A257" s="4">
        <v>45660.0</v>
      </c>
      <c r="B257" s="5" t="s">
        <v>34</v>
      </c>
      <c r="C257" s="6" t="s">
        <v>26</v>
      </c>
      <c r="D257" s="5" t="s">
        <v>30</v>
      </c>
      <c r="E257" s="7">
        <v>0.0</v>
      </c>
      <c r="F257" s="7">
        <v>0.0</v>
      </c>
      <c r="G257" s="7">
        <v>0.0</v>
      </c>
      <c r="H257" s="15">
        <v>0.0</v>
      </c>
      <c r="I257" s="10">
        <f t="shared" si="226"/>
        <v>0</v>
      </c>
      <c r="J257" s="11">
        <f t="shared" si="227"/>
        <v>0</v>
      </c>
      <c r="K257" s="7">
        <f t="shared" ref="K257:L257" si="429">IFERROR(G257+K217,0)</f>
        <v>0</v>
      </c>
      <c r="L257" s="7">
        <f t="shared" si="429"/>
        <v>0</v>
      </c>
      <c r="M257" s="10">
        <f t="shared" si="229"/>
        <v>0</v>
      </c>
      <c r="N257" s="11">
        <f t="shared" si="230"/>
        <v>0</v>
      </c>
      <c r="O257" s="10">
        <f t="shared" ref="O257:P257" si="430">IFERROR(G257+O217,0)</f>
        <v>0</v>
      </c>
      <c r="P257" s="10">
        <f t="shared" si="430"/>
        <v>0</v>
      </c>
      <c r="Q257" s="10">
        <f t="shared" si="232"/>
        <v>0</v>
      </c>
      <c r="R257" s="11">
        <f t="shared" si="233"/>
        <v>0</v>
      </c>
      <c r="S257" s="18"/>
      <c r="T257" s="19"/>
      <c r="U257" s="20"/>
      <c r="V257" s="14"/>
      <c r="W257" s="14"/>
      <c r="X257" s="26">
        <f t="shared" si="314"/>
        <v>0</v>
      </c>
      <c r="Y257" s="29"/>
      <c r="Z257" s="29"/>
      <c r="AA257" s="29"/>
      <c r="AB257" s="29"/>
      <c r="AC257" s="29"/>
    </row>
    <row r="258">
      <c r="A258" s="4">
        <v>45660.0</v>
      </c>
      <c r="B258" s="5" t="s">
        <v>35</v>
      </c>
      <c r="C258" s="6" t="s">
        <v>26</v>
      </c>
      <c r="D258" s="5" t="s">
        <v>27</v>
      </c>
      <c r="E258" s="7">
        <v>16.6</v>
      </c>
      <c r="F258" s="7">
        <v>0.0</v>
      </c>
      <c r="G258" s="7">
        <v>0.0</v>
      </c>
      <c r="H258" s="15">
        <v>0.0</v>
      </c>
      <c r="I258" s="10">
        <f t="shared" si="226"/>
        <v>0</v>
      </c>
      <c r="J258" s="11">
        <f t="shared" si="227"/>
        <v>0</v>
      </c>
      <c r="K258" s="7">
        <f t="shared" ref="K258:L258" si="431">IFERROR(G258+K218,0)</f>
        <v>0</v>
      </c>
      <c r="L258" s="7">
        <f t="shared" si="431"/>
        <v>0</v>
      </c>
      <c r="M258" s="10">
        <f t="shared" si="229"/>
        <v>0</v>
      </c>
      <c r="N258" s="11">
        <f t="shared" si="230"/>
        <v>0</v>
      </c>
      <c r="O258" s="10">
        <f t="shared" ref="O258:P258" si="432">IFERROR(G258+O218,0)</f>
        <v>0</v>
      </c>
      <c r="P258" s="10">
        <f t="shared" si="432"/>
        <v>0</v>
      </c>
      <c r="Q258" s="10">
        <f t="shared" si="232"/>
        <v>0</v>
      </c>
      <c r="R258" s="11">
        <f t="shared" si="233"/>
        <v>0</v>
      </c>
      <c r="S258" s="13">
        <f>T218</f>
        <v>-0.006032</v>
      </c>
      <c r="T258" s="13">
        <f>H258+S258-H259-U258-H260-H261</f>
        <v>-0.013548</v>
      </c>
      <c r="U258" s="13">
        <v>0.0</v>
      </c>
      <c r="V258" s="14"/>
      <c r="W258" s="14"/>
      <c r="X258" s="26">
        <f t="shared" si="314"/>
        <v>0</v>
      </c>
      <c r="Y258" s="29"/>
      <c r="Z258" s="29"/>
      <c r="AA258" s="29"/>
      <c r="AB258" s="29"/>
      <c r="AC258" s="29"/>
    </row>
    <row r="259">
      <c r="A259" s="4">
        <v>45660.0</v>
      </c>
      <c r="B259" s="5" t="s">
        <v>35</v>
      </c>
      <c r="C259" s="6" t="s">
        <v>26</v>
      </c>
      <c r="D259" s="5" t="s">
        <v>28</v>
      </c>
      <c r="E259" s="7">
        <v>0.0</v>
      </c>
      <c r="F259" s="7">
        <v>0.0</v>
      </c>
      <c r="G259" s="7">
        <v>0.0</v>
      </c>
      <c r="H259" s="15">
        <v>0.0</v>
      </c>
      <c r="I259" s="10">
        <f t="shared" si="226"/>
        <v>0</v>
      </c>
      <c r="J259" s="11">
        <f t="shared" si="227"/>
        <v>0</v>
      </c>
      <c r="K259" s="7">
        <f t="shared" ref="K259:L259" si="433">IFERROR(G259+K219,0)</f>
        <v>0</v>
      </c>
      <c r="L259" s="7">
        <f t="shared" si="433"/>
        <v>0</v>
      </c>
      <c r="M259" s="10">
        <f t="shared" si="229"/>
        <v>0</v>
      </c>
      <c r="N259" s="11">
        <f t="shared" si="230"/>
        <v>0</v>
      </c>
      <c r="O259" s="10">
        <f t="shared" ref="O259:P259" si="434">IFERROR(G259+O219,0)</f>
        <v>0</v>
      </c>
      <c r="P259" s="10">
        <f t="shared" si="434"/>
        <v>0</v>
      </c>
      <c r="Q259" s="10">
        <f t="shared" si="232"/>
        <v>0</v>
      </c>
      <c r="R259" s="11">
        <f t="shared" si="233"/>
        <v>0</v>
      </c>
      <c r="S259" s="22"/>
      <c r="T259" s="22"/>
      <c r="U259" s="20"/>
      <c r="V259" s="14"/>
      <c r="W259" s="14"/>
      <c r="X259" s="26">
        <f t="shared" si="314"/>
        <v>0</v>
      </c>
      <c r="Y259" s="29"/>
      <c r="Z259" s="29"/>
      <c r="AA259" s="29"/>
      <c r="AB259" s="29"/>
      <c r="AC259" s="29"/>
    </row>
    <row r="260">
      <c r="A260" s="4">
        <v>45660.0</v>
      </c>
      <c r="B260" s="5" t="s">
        <v>35</v>
      </c>
      <c r="C260" s="6" t="s">
        <v>26</v>
      </c>
      <c r="D260" s="5" t="s">
        <v>29</v>
      </c>
      <c r="E260" s="7">
        <v>16.6</v>
      </c>
      <c r="F260" s="7">
        <v>0.0</v>
      </c>
      <c r="G260" s="7">
        <v>0.0</v>
      </c>
      <c r="H260" s="15">
        <v>0.007516</v>
      </c>
      <c r="I260" s="10">
        <f t="shared" si="226"/>
        <v>0.007516</v>
      </c>
      <c r="J260" s="11">
        <f t="shared" si="227"/>
        <v>0</v>
      </c>
      <c r="K260" s="7">
        <f t="shared" ref="K260:L260" si="435">IFERROR(G260+K220,0)</f>
        <v>0</v>
      </c>
      <c r="L260" s="7">
        <f t="shared" si="435"/>
        <v>0.022548</v>
      </c>
      <c r="M260" s="10">
        <f t="shared" si="229"/>
        <v>0.022548</v>
      </c>
      <c r="N260" s="11">
        <f t="shared" si="230"/>
        <v>0</v>
      </c>
      <c r="O260" s="10">
        <f t="shared" ref="O260:P260" si="436">IFERROR(G260+O220,0)</f>
        <v>0</v>
      </c>
      <c r="P260" s="10">
        <f t="shared" si="436"/>
        <v>0.022548</v>
      </c>
      <c r="Q260" s="10">
        <f t="shared" si="232"/>
        <v>0.022548</v>
      </c>
      <c r="R260" s="11">
        <f t="shared" si="233"/>
        <v>0</v>
      </c>
      <c r="S260" s="22"/>
      <c r="T260" s="22"/>
      <c r="U260" s="20"/>
      <c r="V260" s="14"/>
      <c r="W260" s="14"/>
      <c r="X260" s="26">
        <f t="shared" si="314"/>
        <v>0.007516</v>
      </c>
      <c r="Y260" s="29"/>
      <c r="Z260" s="29"/>
      <c r="AA260" s="29"/>
      <c r="AB260" s="29"/>
      <c r="AC260" s="29"/>
    </row>
    <row r="261">
      <c r="A261" s="4">
        <v>45660.0</v>
      </c>
      <c r="B261" s="5" t="s">
        <v>35</v>
      </c>
      <c r="C261" s="6" t="s">
        <v>26</v>
      </c>
      <c r="D261" s="5" t="s">
        <v>30</v>
      </c>
      <c r="E261" s="7">
        <v>0.0</v>
      </c>
      <c r="F261" s="7">
        <v>0.0</v>
      </c>
      <c r="G261" s="7">
        <v>0.0</v>
      </c>
      <c r="H261" s="15">
        <v>0.0</v>
      </c>
      <c r="I261" s="10">
        <f t="shared" si="226"/>
        <v>0</v>
      </c>
      <c r="J261" s="11">
        <f t="shared" si="227"/>
        <v>0</v>
      </c>
      <c r="K261" s="7">
        <f t="shared" ref="K261:L261" si="437">IFERROR(G261+K221,0)</f>
        <v>0</v>
      </c>
      <c r="L261" s="7">
        <f t="shared" si="437"/>
        <v>0</v>
      </c>
      <c r="M261" s="10">
        <f t="shared" si="229"/>
        <v>0</v>
      </c>
      <c r="N261" s="11">
        <f t="shared" si="230"/>
        <v>0</v>
      </c>
      <c r="O261" s="10">
        <f t="shared" ref="O261:P261" si="438">IFERROR(G261+O221,0)</f>
        <v>0</v>
      </c>
      <c r="P261" s="10">
        <f t="shared" si="438"/>
        <v>0</v>
      </c>
      <c r="Q261" s="10">
        <f t="shared" si="232"/>
        <v>0</v>
      </c>
      <c r="R261" s="11">
        <f t="shared" si="233"/>
        <v>0</v>
      </c>
      <c r="S261" s="22"/>
      <c r="T261" s="22"/>
      <c r="U261" s="20"/>
      <c r="V261" s="14"/>
      <c r="W261" s="14"/>
      <c r="X261" s="26">
        <f t="shared" si="314"/>
        <v>0</v>
      </c>
      <c r="Y261" s="29"/>
      <c r="Z261" s="29"/>
      <c r="AA261" s="29"/>
      <c r="AB261" s="29"/>
      <c r="AC261" s="29"/>
    </row>
    <row r="262">
      <c r="A262" s="4">
        <v>45660.0</v>
      </c>
      <c r="B262" s="5" t="s">
        <v>36</v>
      </c>
      <c r="C262" s="6" t="s">
        <v>37</v>
      </c>
      <c r="D262" s="5" t="s">
        <v>27</v>
      </c>
      <c r="E262" s="7">
        <v>174.0</v>
      </c>
      <c r="F262" s="25">
        <v>0.51</v>
      </c>
      <c r="G262" s="7">
        <v>0.551612</v>
      </c>
      <c r="H262" s="15">
        <v>0.59922</v>
      </c>
      <c r="I262" s="10">
        <f t="shared" si="226"/>
        <v>0.047608</v>
      </c>
      <c r="J262" s="11">
        <f t="shared" si="227"/>
        <v>108.6307042</v>
      </c>
      <c r="K262" s="7">
        <f t="shared" ref="K262:L262" si="439">IFERROR(G262+K222,0)</f>
        <v>1.654836</v>
      </c>
      <c r="L262" s="7">
        <f t="shared" si="439"/>
        <v>1.79766</v>
      </c>
      <c r="M262" s="10">
        <f t="shared" si="229"/>
        <v>0.142824</v>
      </c>
      <c r="N262" s="11">
        <f t="shared" si="230"/>
        <v>108.6307042</v>
      </c>
      <c r="O262" s="10">
        <f t="shared" ref="O262:P262" si="440">IFERROR(G262+O222,0)</f>
        <v>1.654836</v>
      </c>
      <c r="P262" s="10">
        <f t="shared" si="440"/>
        <v>1.79766</v>
      </c>
      <c r="Q262" s="10">
        <f t="shared" si="232"/>
        <v>0.142824</v>
      </c>
      <c r="R262" s="11">
        <f t="shared" si="233"/>
        <v>108.6307042</v>
      </c>
      <c r="S262" s="13">
        <f>T222</f>
        <v>-0.04205612903</v>
      </c>
      <c r="T262" s="13">
        <f>H262+S262-H263-U262-H264-H265</f>
        <v>-0.06308419355</v>
      </c>
      <c r="U262" s="13">
        <f>0.008/31</f>
        <v>0.0002580645161</v>
      </c>
      <c r="V262" s="14"/>
      <c r="W262" s="14"/>
      <c r="X262" s="26">
        <f t="shared" si="314"/>
        <v>0.59922</v>
      </c>
      <c r="Y262" s="29"/>
      <c r="Z262" s="29"/>
      <c r="AA262" s="29"/>
      <c r="AB262" s="29"/>
      <c r="AC262" s="29"/>
    </row>
    <row r="263">
      <c r="A263" s="4">
        <v>45660.0</v>
      </c>
      <c r="B263" s="5" t="s">
        <v>36</v>
      </c>
      <c r="C263" s="6" t="s">
        <v>37</v>
      </c>
      <c r="D263" s="5" t="s">
        <v>28</v>
      </c>
      <c r="E263" s="7">
        <v>45.1</v>
      </c>
      <c r="F263" s="25">
        <v>0.0</v>
      </c>
      <c r="G263" s="7">
        <v>0.50061</v>
      </c>
      <c r="H263" s="15">
        <v>0.18058</v>
      </c>
      <c r="I263" s="10">
        <f t="shared" si="226"/>
        <v>-0.32003</v>
      </c>
      <c r="J263" s="11">
        <f t="shared" si="227"/>
        <v>36.07199217</v>
      </c>
      <c r="K263" s="7">
        <f t="shared" ref="K263:L263" si="441">IFERROR(G263+K223,0)</f>
        <v>1.50183</v>
      </c>
      <c r="L263" s="7">
        <f t="shared" si="441"/>
        <v>0.54174</v>
      </c>
      <c r="M263" s="10">
        <f t="shared" si="229"/>
        <v>-0.96009</v>
      </c>
      <c r="N263" s="11">
        <f t="shared" si="230"/>
        <v>36.07199217</v>
      </c>
      <c r="O263" s="10">
        <f t="shared" ref="O263:P263" si="442">IFERROR(G263+O223,0)</f>
        <v>1.50183</v>
      </c>
      <c r="P263" s="10">
        <f t="shared" si="442"/>
        <v>0.54174</v>
      </c>
      <c r="Q263" s="10">
        <f t="shared" si="232"/>
        <v>-0.96009</v>
      </c>
      <c r="R263" s="11">
        <f t="shared" si="233"/>
        <v>36.07199217</v>
      </c>
      <c r="S263" s="22"/>
      <c r="T263" s="22"/>
      <c r="U263" s="20"/>
      <c r="V263" s="14"/>
      <c r="W263" s="14"/>
      <c r="X263" s="26">
        <f t="shared" si="314"/>
        <v>0.18058</v>
      </c>
      <c r="Y263" s="29"/>
      <c r="Z263" s="29"/>
      <c r="AA263" s="29"/>
      <c r="AB263" s="29"/>
      <c r="AC263" s="29"/>
    </row>
    <row r="264">
      <c r="A264" s="4">
        <v>45660.0</v>
      </c>
      <c r="B264" s="5" t="s">
        <v>36</v>
      </c>
      <c r="C264" s="6" t="s">
        <v>37</v>
      </c>
      <c r="D264" s="5" t="s">
        <v>29</v>
      </c>
      <c r="E264" s="7">
        <f>E262-E263</f>
        <v>128.9</v>
      </c>
      <c r="F264" s="25">
        <v>0.478</v>
      </c>
      <c r="G264" s="7">
        <v>0.05077</v>
      </c>
      <c r="H264" s="15">
        <v>0.43941</v>
      </c>
      <c r="I264" s="10">
        <f t="shared" si="226"/>
        <v>0.38864</v>
      </c>
      <c r="J264" s="11">
        <f t="shared" si="227"/>
        <v>865.4914319</v>
      </c>
      <c r="K264" s="7">
        <f t="shared" ref="K264:L264" si="443">IFERROR(G264+K224,0)</f>
        <v>0.15231</v>
      </c>
      <c r="L264" s="7">
        <f t="shared" si="443"/>
        <v>1.31823</v>
      </c>
      <c r="M264" s="10">
        <f t="shared" si="229"/>
        <v>1.16592</v>
      </c>
      <c r="N264" s="11">
        <f t="shared" si="230"/>
        <v>865.4914319</v>
      </c>
      <c r="O264" s="10">
        <f t="shared" ref="O264:P264" si="444">IFERROR(G264+O224,0)</f>
        <v>0.15231</v>
      </c>
      <c r="P264" s="10">
        <f t="shared" si="444"/>
        <v>1.31823</v>
      </c>
      <c r="Q264" s="10">
        <f t="shared" si="232"/>
        <v>1.16592</v>
      </c>
      <c r="R264" s="11">
        <f t="shared" si="233"/>
        <v>865.4914319</v>
      </c>
      <c r="S264" s="22"/>
      <c r="T264" s="22"/>
      <c r="U264" s="20"/>
      <c r="V264" s="14"/>
      <c r="W264" s="14"/>
      <c r="X264" s="26">
        <f t="shared" si="314"/>
        <v>0.43941</v>
      </c>
      <c r="Y264" s="29"/>
      <c r="Z264" s="29"/>
      <c r="AA264" s="29"/>
      <c r="AB264" s="29"/>
      <c r="AC264" s="29"/>
    </row>
    <row r="265">
      <c r="A265" s="4">
        <v>45660.0</v>
      </c>
      <c r="B265" s="5" t="s">
        <v>36</v>
      </c>
      <c r="C265" s="6" t="s">
        <v>37</v>
      </c>
      <c r="D265" s="5" t="s">
        <v>30</v>
      </c>
      <c r="E265" s="7">
        <v>0.0</v>
      </c>
      <c r="F265" s="25">
        <v>0.0</v>
      </c>
      <c r="G265" s="7">
        <v>0.0</v>
      </c>
      <c r="H265" s="15">
        <v>0.0</v>
      </c>
      <c r="I265" s="10">
        <f t="shared" si="226"/>
        <v>0</v>
      </c>
      <c r="J265" s="11">
        <f t="shared" si="227"/>
        <v>0</v>
      </c>
      <c r="K265" s="7">
        <f t="shared" ref="K265:L265" si="445">IFERROR(G265+K225,0)</f>
        <v>0</v>
      </c>
      <c r="L265" s="7">
        <f t="shared" si="445"/>
        <v>0</v>
      </c>
      <c r="M265" s="10">
        <f t="shared" si="229"/>
        <v>0</v>
      </c>
      <c r="N265" s="11">
        <f t="shared" si="230"/>
        <v>0</v>
      </c>
      <c r="O265" s="10">
        <f t="shared" ref="O265:P265" si="446">IFERROR(G265+O225,0)</f>
        <v>0</v>
      </c>
      <c r="P265" s="10">
        <f t="shared" si="446"/>
        <v>0</v>
      </c>
      <c r="Q265" s="10">
        <f t="shared" si="232"/>
        <v>0</v>
      </c>
      <c r="R265" s="11">
        <f t="shared" si="233"/>
        <v>0</v>
      </c>
      <c r="S265" s="22"/>
      <c r="T265" s="22"/>
      <c r="U265" s="20"/>
      <c r="V265" s="14"/>
      <c r="W265" s="14"/>
      <c r="X265" s="26">
        <f t="shared" si="314"/>
        <v>0</v>
      </c>
      <c r="Y265" s="29"/>
      <c r="Z265" s="29"/>
      <c r="AA265" s="29"/>
      <c r="AB265" s="29"/>
      <c r="AC265" s="29"/>
    </row>
    <row r="266">
      <c r="A266" s="4">
        <v>45660.0</v>
      </c>
      <c r="B266" s="5" t="s">
        <v>38</v>
      </c>
      <c r="C266" s="6" t="s">
        <v>37</v>
      </c>
      <c r="D266" s="5" t="s">
        <v>27</v>
      </c>
      <c r="E266" s="7">
        <v>40.1</v>
      </c>
      <c r="F266" s="25">
        <v>0.06</v>
      </c>
      <c r="G266" s="7">
        <v>0.09999999999999999</v>
      </c>
      <c r="H266" s="15">
        <v>0.191096</v>
      </c>
      <c r="I266" s="10">
        <f t="shared" si="226"/>
        <v>0.091096</v>
      </c>
      <c r="J266" s="11">
        <f t="shared" si="227"/>
        <v>191.096</v>
      </c>
      <c r="K266" s="7">
        <f t="shared" ref="K266:L266" si="447">IFERROR(G266+K226,0)</f>
        <v>0.3</v>
      </c>
      <c r="L266" s="7">
        <f t="shared" si="447"/>
        <v>0.573288</v>
      </c>
      <c r="M266" s="10">
        <f t="shared" si="229"/>
        <v>0.273288</v>
      </c>
      <c r="N266" s="11">
        <f t="shared" si="230"/>
        <v>191.096</v>
      </c>
      <c r="O266" s="10">
        <f t="shared" ref="O266:P266" si="448">IFERROR(G266+O226,0)</f>
        <v>0.3</v>
      </c>
      <c r="P266" s="10">
        <f t="shared" si="448"/>
        <v>0.573288</v>
      </c>
      <c r="Q266" s="10">
        <f t="shared" si="232"/>
        <v>0.273288</v>
      </c>
      <c r="R266" s="11">
        <f t="shared" si="233"/>
        <v>191.096</v>
      </c>
      <c r="S266" s="13">
        <f>T226</f>
        <v>1.926067484</v>
      </c>
      <c r="T266" s="13">
        <f>H266+S266-H267-U266-H268-H269</f>
        <v>1.929101226</v>
      </c>
      <c r="U266" s="13">
        <f>0.001/31</f>
        <v>0.00003225806452</v>
      </c>
      <c r="V266" s="14"/>
      <c r="W266" s="14"/>
      <c r="X266" s="26">
        <f t="shared" si="314"/>
        <v>0.191096</v>
      </c>
      <c r="Y266" s="29"/>
      <c r="Z266" s="29"/>
      <c r="AA266" s="29"/>
      <c r="AB266" s="29"/>
      <c r="AC266" s="29"/>
    </row>
    <row r="267">
      <c r="A267" s="4">
        <v>45660.0</v>
      </c>
      <c r="B267" s="5" t="s">
        <v>38</v>
      </c>
      <c r="C267" s="6" t="s">
        <v>37</v>
      </c>
      <c r="D267" s="5" t="s">
        <v>28</v>
      </c>
      <c r="E267" s="7">
        <v>0.0</v>
      </c>
      <c r="F267" s="7">
        <v>0.0</v>
      </c>
      <c r="G267" s="7">
        <v>0.0</v>
      </c>
      <c r="H267" s="15">
        <v>0.0</v>
      </c>
      <c r="I267" s="10">
        <f t="shared" si="226"/>
        <v>0</v>
      </c>
      <c r="J267" s="11">
        <f t="shared" si="227"/>
        <v>0</v>
      </c>
      <c r="K267" s="7">
        <f t="shared" ref="K267:L267" si="449">IFERROR(G267+K227,0)</f>
        <v>0</v>
      </c>
      <c r="L267" s="7">
        <f t="shared" si="449"/>
        <v>0</v>
      </c>
      <c r="M267" s="10">
        <f t="shared" si="229"/>
        <v>0</v>
      </c>
      <c r="N267" s="11">
        <f t="shared" si="230"/>
        <v>0</v>
      </c>
      <c r="O267" s="10">
        <f t="shared" ref="O267:P267" si="450">IFERROR(G267+O227,0)</f>
        <v>0</v>
      </c>
      <c r="P267" s="10">
        <f t="shared" si="450"/>
        <v>0</v>
      </c>
      <c r="Q267" s="10">
        <f t="shared" si="232"/>
        <v>0</v>
      </c>
      <c r="R267" s="11">
        <f t="shared" si="233"/>
        <v>0</v>
      </c>
      <c r="S267" s="22"/>
      <c r="T267" s="22"/>
      <c r="U267" s="20"/>
      <c r="V267" s="14"/>
      <c r="W267" s="14"/>
      <c r="X267" s="26">
        <f t="shared" si="314"/>
        <v>0</v>
      </c>
      <c r="Y267" s="29"/>
      <c r="Z267" s="29"/>
      <c r="AA267" s="29"/>
      <c r="AB267" s="29"/>
      <c r="AC267" s="29"/>
    </row>
    <row r="268">
      <c r="A268" s="4">
        <v>45660.0</v>
      </c>
      <c r="B268" s="5" t="s">
        <v>38</v>
      </c>
      <c r="C268" s="6" t="s">
        <v>37</v>
      </c>
      <c r="D268" s="5" t="s">
        <v>29</v>
      </c>
      <c r="E268" s="7">
        <v>40.1</v>
      </c>
      <c r="F268" s="7">
        <v>0.024</v>
      </c>
      <c r="G268" s="7">
        <v>0.09996</v>
      </c>
      <c r="H268" s="15">
        <v>0.18803</v>
      </c>
      <c r="I268" s="10">
        <f t="shared" si="226"/>
        <v>0.08807</v>
      </c>
      <c r="J268" s="11">
        <f t="shared" si="227"/>
        <v>188.1052421</v>
      </c>
      <c r="K268" s="7">
        <f t="shared" ref="K268:L268" si="451">IFERROR(G268+K228,0)</f>
        <v>0.29988</v>
      </c>
      <c r="L268" s="7">
        <f t="shared" si="451"/>
        <v>0.56409</v>
      </c>
      <c r="M268" s="10">
        <f t="shared" si="229"/>
        <v>0.26421</v>
      </c>
      <c r="N268" s="11">
        <f t="shared" si="230"/>
        <v>188.1052421</v>
      </c>
      <c r="O268" s="10">
        <f t="shared" ref="O268:P268" si="452">IFERROR(G268+O228,0)</f>
        <v>0.29988</v>
      </c>
      <c r="P268" s="10">
        <f t="shared" si="452"/>
        <v>0.56409</v>
      </c>
      <c r="Q268" s="10">
        <f t="shared" si="232"/>
        <v>0.26421</v>
      </c>
      <c r="R268" s="11">
        <f t="shared" si="233"/>
        <v>188.1052421</v>
      </c>
      <c r="S268" s="22"/>
      <c r="T268" s="22"/>
      <c r="U268" s="20"/>
      <c r="V268" s="14"/>
      <c r="W268" s="14"/>
      <c r="X268" s="26">
        <f t="shared" si="314"/>
        <v>0.18803</v>
      </c>
      <c r="Y268" s="29"/>
      <c r="Z268" s="29"/>
      <c r="AA268" s="29"/>
      <c r="AB268" s="29"/>
      <c r="AC268" s="29"/>
    </row>
    <row r="269">
      <c r="A269" s="4">
        <v>45660.0</v>
      </c>
      <c r="B269" s="5" t="s">
        <v>38</v>
      </c>
      <c r="C269" s="6" t="s">
        <v>37</v>
      </c>
      <c r="D269" s="5" t="s">
        <v>30</v>
      </c>
      <c r="E269" s="7">
        <v>0.0</v>
      </c>
      <c r="F269" s="7">
        <v>0.0</v>
      </c>
      <c r="G269" s="7">
        <v>0.0</v>
      </c>
      <c r="H269" s="15">
        <v>0.0</v>
      </c>
      <c r="I269" s="10">
        <f t="shared" si="226"/>
        <v>0</v>
      </c>
      <c r="J269" s="11">
        <f t="shared" si="227"/>
        <v>0</v>
      </c>
      <c r="K269" s="7">
        <f t="shared" ref="K269:L269" si="453">IFERROR(G269+K229,0)</f>
        <v>0</v>
      </c>
      <c r="L269" s="7">
        <f t="shared" si="453"/>
        <v>0</v>
      </c>
      <c r="M269" s="10">
        <f t="shared" si="229"/>
        <v>0</v>
      </c>
      <c r="N269" s="11">
        <f t="shared" si="230"/>
        <v>0</v>
      </c>
      <c r="O269" s="10">
        <f t="shared" ref="O269:P269" si="454">IFERROR(G269+O229,0)</f>
        <v>0</v>
      </c>
      <c r="P269" s="10">
        <f t="shared" si="454"/>
        <v>0</v>
      </c>
      <c r="Q269" s="10">
        <f t="shared" si="232"/>
        <v>0</v>
      </c>
      <c r="R269" s="11">
        <f t="shared" si="233"/>
        <v>0</v>
      </c>
      <c r="S269" s="22"/>
      <c r="T269" s="22"/>
      <c r="U269" s="20"/>
      <c r="V269" s="14"/>
      <c r="W269" s="14"/>
      <c r="X269" s="26">
        <f t="shared" si="314"/>
        <v>0</v>
      </c>
      <c r="Y269" s="29"/>
      <c r="Z269" s="29"/>
      <c r="AA269" s="29"/>
      <c r="AB269" s="29"/>
      <c r="AC269" s="29"/>
    </row>
    <row r="270">
      <c r="A270" s="4">
        <v>45660.0</v>
      </c>
      <c r="B270" s="5" t="s">
        <v>39</v>
      </c>
      <c r="C270" s="6" t="s">
        <v>37</v>
      </c>
      <c r="D270" s="5" t="s">
        <v>27</v>
      </c>
      <c r="E270" s="7">
        <v>9.6</v>
      </c>
      <c r="F270" s="7">
        <v>0.032</v>
      </c>
      <c r="G270" s="7">
        <v>0.02903</v>
      </c>
      <c r="H270" s="15">
        <v>0.02854</v>
      </c>
      <c r="I270" s="10">
        <f t="shared" si="226"/>
        <v>-0.00049</v>
      </c>
      <c r="J270" s="11">
        <f t="shared" si="227"/>
        <v>98.31209094</v>
      </c>
      <c r="K270" s="7">
        <f t="shared" ref="K270:L270" si="455">IFERROR(G270+K230,0)</f>
        <v>0.08709</v>
      </c>
      <c r="L270" s="7">
        <f t="shared" si="455"/>
        <v>0.08562</v>
      </c>
      <c r="M270" s="10">
        <f t="shared" si="229"/>
        <v>-0.00147</v>
      </c>
      <c r="N270" s="11">
        <f t="shared" si="230"/>
        <v>98.31209094</v>
      </c>
      <c r="O270" s="10">
        <f t="shared" ref="O270:P270" si="456">IFERROR(G270+O230,0)</f>
        <v>0.08709</v>
      </c>
      <c r="P270" s="10">
        <f t="shared" si="456"/>
        <v>0.08562</v>
      </c>
      <c r="Q270" s="10">
        <f t="shared" si="232"/>
        <v>-0.00147</v>
      </c>
      <c r="R270" s="11">
        <f t="shared" si="233"/>
        <v>98.31209094</v>
      </c>
      <c r="S270" s="13">
        <f>T230</f>
        <v>0.0716</v>
      </c>
      <c r="T270" s="13">
        <f>H270+S270-H271-U270-H272-H273</f>
        <v>0.0724</v>
      </c>
      <c r="U270" s="13">
        <v>0.0</v>
      </c>
      <c r="V270" s="14"/>
      <c r="W270" s="14"/>
      <c r="X270" s="26">
        <f t="shared" si="314"/>
        <v>0.02854</v>
      </c>
      <c r="Y270" s="29"/>
      <c r="Z270" s="29"/>
      <c r="AA270" s="29"/>
      <c r="AB270" s="29"/>
      <c r="AC270" s="29"/>
    </row>
    <row r="271">
      <c r="A271" s="4">
        <v>45660.0</v>
      </c>
      <c r="B271" s="5" t="s">
        <v>39</v>
      </c>
      <c r="C271" s="6" t="s">
        <v>37</v>
      </c>
      <c r="D271" s="5" t="s">
        <v>28</v>
      </c>
      <c r="E271" s="7">
        <v>0.0</v>
      </c>
      <c r="F271" s="7">
        <v>0.0</v>
      </c>
      <c r="G271" s="7">
        <v>0.0</v>
      </c>
      <c r="H271" s="15">
        <v>0.0</v>
      </c>
      <c r="I271" s="10">
        <f t="shared" si="226"/>
        <v>0</v>
      </c>
      <c r="J271" s="11">
        <f t="shared" si="227"/>
        <v>0</v>
      </c>
      <c r="K271" s="7">
        <f t="shared" ref="K271:L271" si="457">IFERROR(G271+K231,0)</f>
        <v>0</v>
      </c>
      <c r="L271" s="7">
        <f t="shared" si="457"/>
        <v>0</v>
      </c>
      <c r="M271" s="10">
        <f t="shared" si="229"/>
        <v>0</v>
      </c>
      <c r="N271" s="11">
        <f t="shared" si="230"/>
        <v>0</v>
      </c>
      <c r="O271" s="10">
        <f t="shared" ref="O271:P271" si="458">IFERROR(G271+O231,0)</f>
        <v>0</v>
      </c>
      <c r="P271" s="10">
        <f t="shared" si="458"/>
        <v>0</v>
      </c>
      <c r="Q271" s="10">
        <f t="shared" si="232"/>
        <v>0</v>
      </c>
      <c r="R271" s="11">
        <f t="shared" si="233"/>
        <v>0</v>
      </c>
      <c r="S271" s="22"/>
      <c r="T271" s="22"/>
      <c r="U271" s="20"/>
      <c r="V271" s="14"/>
      <c r="W271" s="14"/>
      <c r="X271" s="26">
        <f t="shared" si="314"/>
        <v>0</v>
      </c>
      <c r="Y271" s="29"/>
      <c r="Z271" s="29"/>
      <c r="AA271" s="29"/>
      <c r="AB271" s="29"/>
      <c r="AC271" s="29"/>
    </row>
    <row r="272">
      <c r="A272" s="4">
        <v>45660.0</v>
      </c>
      <c r="B272" s="5" t="s">
        <v>39</v>
      </c>
      <c r="C272" s="6" t="s">
        <v>37</v>
      </c>
      <c r="D272" s="5" t="s">
        <v>29</v>
      </c>
      <c r="E272" s="7">
        <v>9.3</v>
      </c>
      <c r="F272" s="7">
        <v>0.048</v>
      </c>
      <c r="G272" s="7">
        <v>0.028774</v>
      </c>
      <c r="H272" s="15">
        <v>0.02774</v>
      </c>
      <c r="I272" s="10">
        <f t="shared" si="226"/>
        <v>-0.001034</v>
      </c>
      <c r="J272" s="11">
        <f t="shared" si="227"/>
        <v>96.40647807</v>
      </c>
      <c r="K272" s="7">
        <f t="shared" ref="K272:L272" si="459">IFERROR(G272+K232,0)</f>
        <v>0.086322</v>
      </c>
      <c r="L272" s="7">
        <f t="shared" si="459"/>
        <v>0.08322</v>
      </c>
      <c r="M272" s="10">
        <f t="shared" si="229"/>
        <v>-0.003102</v>
      </c>
      <c r="N272" s="11">
        <f t="shared" si="230"/>
        <v>96.40647807</v>
      </c>
      <c r="O272" s="10">
        <f t="shared" ref="O272:P272" si="460">IFERROR(G272+O232,0)</f>
        <v>0.086322</v>
      </c>
      <c r="P272" s="10">
        <f t="shared" si="460"/>
        <v>0.08322</v>
      </c>
      <c r="Q272" s="10">
        <f t="shared" si="232"/>
        <v>-0.003102</v>
      </c>
      <c r="R272" s="11">
        <f t="shared" si="233"/>
        <v>96.40647807</v>
      </c>
      <c r="S272" s="22"/>
      <c r="T272" s="22"/>
      <c r="U272" s="20"/>
      <c r="V272" s="14"/>
      <c r="W272" s="14"/>
      <c r="X272" s="26">
        <f t="shared" si="314"/>
        <v>0.02774</v>
      </c>
      <c r="Y272" s="29"/>
      <c r="Z272" s="29"/>
      <c r="AA272" s="29"/>
      <c r="AB272" s="29"/>
      <c r="AC272" s="29"/>
    </row>
    <row r="273">
      <c r="A273" s="4">
        <v>45660.0</v>
      </c>
      <c r="B273" s="5" t="s">
        <v>39</v>
      </c>
      <c r="C273" s="6" t="s">
        <v>37</v>
      </c>
      <c r="D273" s="5" t="s">
        <v>30</v>
      </c>
      <c r="E273" s="7">
        <v>0.0</v>
      </c>
      <c r="F273" s="7">
        <v>0.0</v>
      </c>
      <c r="G273" s="7">
        <v>0.0</v>
      </c>
      <c r="H273" s="15">
        <v>0.0</v>
      </c>
      <c r="I273" s="10">
        <f t="shared" si="226"/>
        <v>0</v>
      </c>
      <c r="J273" s="11">
        <f t="shared" si="227"/>
        <v>0</v>
      </c>
      <c r="K273" s="7">
        <f t="shared" ref="K273:L273" si="461">IFERROR(G273+K233,0)</f>
        <v>0</v>
      </c>
      <c r="L273" s="7">
        <f t="shared" si="461"/>
        <v>0</v>
      </c>
      <c r="M273" s="10">
        <f t="shared" si="229"/>
        <v>0</v>
      </c>
      <c r="N273" s="11">
        <f t="shared" si="230"/>
        <v>0</v>
      </c>
      <c r="O273" s="10">
        <f t="shared" ref="O273:P273" si="462">IFERROR(G273+O233,0)</f>
        <v>0</v>
      </c>
      <c r="P273" s="10">
        <f t="shared" si="462"/>
        <v>0</v>
      </c>
      <c r="Q273" s="10">
        <f t="shared" si="232"/>
        <v>0</v>
      </c>
      <c r="R273" s="11">
        <f t="shared" si="233"/>
        <v>0</v>
      </c>
      <c r="S273" s="22"/>
      <c r="T273" s="22"/>
      <c r="U273" s="20"/>
      <c r="V273" s="14"/>
      <c r="W273" s="14"/>
      <c r="X273" s="26">
        <f t="shared" si="314"/>
        <v>0</v>
      </c>
      <c r="Y273" s="29"/>
      <c r="Z273" s="29"/>
      <c r="AA273" s="29"/>
      <c r="AB273" s="29"/>
      <c r="AC273" s="29"/>
    </row>
    <row r="274">
      <c r="A274" s="4">
        <v>45660.0</v>
      </c>
      <c r="B274" s="5" t="s">
        <v>40</v>
      </c>
      <c r="C274" s="6" t="s">
        <v>37</v>
      </c>
      <c r="D274" s="5" t="s">
        <v>27</v>
      </c>
      <c r="E274" s="7">
        <v>26.3</v>
      </c>
      <c r="F274" s="7">
        <v>0.0</v>
      </c>
      <c r="G274" s="7">
        <v>0.07142857142857142</v>
      </c>
      <c r="H274" s="15">
        <v>0.0359</v>
      </c>
      <c r="I274" s="10">
        <f t="shared" si="226"/>
        <v>-0.03552857143</v>
      </c>
      <c r="J274" s="11">
        <f t="shared" si="227"/>
        <v>50.26</v>
      </c>
      <c r="K274" s="7">
        <f t="shared" ref="K274:L274" si="463">IFERROR(G274+K234,0)</f>
        <v>0.2142857143</v>
      </c>
      <c r="L274" s="7">
        <f t="shared" si="463"/>
        <v>0.1077</v>
      </c>
      <c r="M274" s="10">
        <f t="shared" si="229"/>
        <v>-0.1065857143</v>
      </c>
      <c r="N274" s="11">
        <f t="shared" si="230"/>
        <v>50.26</v>
      </c>
      <c r="O274" s="10">
        <f t="shared" ref="O274:P274" si="464">IFERROR(G274+O234,0)</f>
        <v>0.2142857143</v>
      </c>
      <c r="P274" s="10">
        <f t="shared" si="464"/>
        <v>0.1077</v>
      </c>
      <c r="Q274" s="10">
        <f t="shared" si="232"/>
        <v>-0.1065857143</v>
      </c>
      <c r="R274" s="11">
        <f t="shared" si="233"/>
        <v>50.26</v>
      </c>
      <c r="S274" s="13">
        <f>T234</f>
        <v>0.7744264516</v>
      </c>
      <c r="T274" s="13">
        <f>H274+S274-H275-U274-H276-H277</f>
        <v>0.7936396774</v>
      </c>
      <c r="U274" s="13">
        <f>0.00331/31</f>
        <v>0.0001067741935</v>
      </c>
      <c r="V274" s="14"/>
      <c r="W274" s="14"/>
      <c r="X274" s="26">
        <f t="shared" si="314"/>
        <v>0.0359</v>
      </c>
      <c r="Y274" s="29"/>
      <c r="Z274" s="29"/>
      <c r="AA274" s="29"/>
      <c r="AB274" s="29"/>
      <c r="AC274" s="29"/>
    </row>
    <row r="275">
      <c r="A275" s="4">
        <v>45660.0</v>
      </c>
      <c r="B275" s="5" t="s">
        <v>40</v>
      </c>
      <c r="C275" s="6" t="s">
        <v>37</v>
      </c>
      <c r="D275" s="5" t="s">
        <v>28</v>
      </c>
      <c r="E275" s="7">
        <v>0.0</v>
      </c>
      <c r="F275" s="7">
        <v>0.0</v>
      </c>
      <c r="G275" s="7">
        <v>0.0</v>
      </c>
      <c r="H275" s="15">
        <v>0.0</v>
      </c>
      <c r="I275" s="10">
        <f t="shared" si="226"/>
        <v>0</v>
      </c>
      <c r="J275" s="11">
        <f t="shared" si="227"/>
        <v>0</v>
      </c>
      <c r="K275" s="7">
        <f t="shared" ref="K275:L275" si="465">IFERROR(G275+K235,0)</f>
        <v>0</v>
      </c>
      <c r="L275" s="7">
        <f t="shared" si="465"/>
        <v>0</v>
      </c>
      <c r="M275" s="10">
        <f t="shared" si="229"/>
        <v>0</v>
      </c>
      <c r="N275" s="11">
        <f t="shared" si="230"/>
        <v>0</v>
      </c>
      <c r="O275" s="10">
        <f t="shared" ref="O275:P275" si="466">IFERROR(G275+O235,0)</f>
        <v>0</v>
      </c>
      <c r="P275" s="10">
        <f t="shared" si="466"/>
        <v>0</v>
      </c>
      <c r="Q275" s="10">
        <f t="shared" si="232"/>
        <v>0</v>
      </c>
      <c r="R275" s="11">
        <f t="shared" si="233"/>
        <v>0</v>
      </c>
      <c r="S275" s="14"/>
      <c r="T275" s="14"/>
      <c r="U275" s="14"/>
      <c r="V275" s="14"/>
      <c r="W275" s="14"/>
      <c r="X275" s="26">
        <f t="shared" si="314"/>
        <v>0</v>
      </c>
      <c r="Y275" s="29"/>
      <c r="Z275" s="29"/>
      <c r="AA275" s="29"/>
      <c r="AB275" s="29"/>
      <c r="AC275" s="29"/>
    </row>
    <row r="276">
      <c r="A276" s="4">
        <v>45660.0</v>
      </c>
      <c r="B276" s="5" t="s">
        <v>40</v>
      </c>
      <c r="C276" s="6" t="s">
        <v>37</v>
      </c>
      <c r="D276" s="5" t="s">
        <v>29</v>
      </c>
      <c r="E276" s="7">
        <v>26.1</v>
      </c>
      <c r="F276" s="7">
        <v>0.0</v>
      </c>
      <c r="G276" s="7">
        <v>0.07142857142857142</v>
      </c>
      <c r="H276" s="15">
        <v>0.01658</v>
      </c>
      <c r="I276" s="10">
        <f t="shared" si="226"/>
        <v>-0.05484857143</v>
      </c>
      <c r="J276" s="11">
        <f t="shared" si="227"/>
        <v>23.212</v>
      </c>
      <c r="K276" s="7">
        <f t="shared" ref="K276:L276" si="467">IFERROR(G276+K236,0)</f>
        <v>0.2142857143</v>
      </c>
      <c r="L276" s="7">
        <f t="shared" si="467"/>
        <v>0.04974</v>
      </c>
      <c r="M276" s="10">
        <f t="shared" si="229"/>
        <v>-0.1645457143</v>
      </c>
      <c r="N276" s="11">
        <f t="shared" si="230"/>
        <v>23.212</v>
      </c>
      <c r="O276" s="10">
        <f t="shared" ref="O276:P276" si="468">IFERROR(G276+O236,0)</f>
        <v>0.2142857143</v>
      </c>
      <c r="P276" s="10">
        <f t="shared" si="468"/>
        <v>0.04974</v>
      </c>
      <c r="Q276" s="10">
        <f t="shared" si="232"/>
        <v>-0.1645457143</v>
      </c>
      <c r="R276" s="11">
        <f t="shared" si="233"/>
        <v>23.212</v>
      </c>
      <c r="S276" s="14"/>
      <c r="T276" s="14"/>
      <c r="U276" s="14"/>
      <c r="V276" s="14"/>
      <c r="W276" s="14"/>
      <c r="X276" s="26">
        <f t="shared" si="314"/>
        <v>0.01658</v>
      </c>
      <c r="Y276" s="29"/>
      <c r="Z276" s="29"/>
      <c r="AA276" s="29"/>
      <c r="AB276" s="29"/>
      <c r="AC276" s="29"/>
    </row>
    <row r="277">
      <c r="A277" s="4">
        <v>45660.0</v>
      </c>
      <c r="B277" s="5" t="s">
        <v>40</v>
      </c>
      <c r="C277" s="6" t="s">
        <v>37</v>
      </c>
      <c r="D277" s="5" t="s">
        <v>30</v>
      </c>
      <c r="E277" s="7">
        <v>0.0</v>
      </c>
      <c r="F277" s="7">
        <v>0.0</v>
      </c>
      <c r="G277" s="7">
        <v>0.0</v>
      </c>
      <c r="H277" s="15">
        <v>0.0</v>
      </c>
      <c r="I277" s="10">
        <f t="shared" si="226"/>
        <v>0</v>
      </c>
      <c r="J277" s="11">
        <f t="shared" si="227"/>
        <v>0</v>
      </c>
      <c r="K277" s="7">
        <f t="shared" ref="K277:L277" si="469">IFERROR(G277+K237,0)</f>
        <v>0</v>
      </c>
      <c r="L277" s="7">
        <f t="shared" si="469"/>
        <v>0</v>
      </c>
      <c r="M277" s="10">
        <f t="shared" si="229"/>
        <v>0</v>
      </c>
      <c r="N277" s="11">
        <f t="shared" si="230"/>
        <v>0</v>
      </c>
      <c r="O277" s="10">
        <f t="shared" ref="O277:P277" si="470">IFERROR(G277+O237,0)</f>
        <v>0</v>
      </c>
      <c r="P277" s="10">
        <f t="shared" si="470"/>
        <v>0</v>
      </c>
      <c r="Q277" s="10">
        <f t="shared" si="232"/>
        <v>0</v>
      </c>
      <c r="R277" s="11">
        <f t="shared" si="233"/>
        <v>0</v>
      </c>
      <c r="S277" s="14"/>
      <c r="T277" s="14"/>
      <c r="U277" s="14"/>
      <c r="V277" s="14"/>
      <c r="W277" s="14"/>
      <c r="X277" s="26">
        <f t="shared" si="314"/>
        <v>0</v>
      </c>
      <c r="Y277" s="29"/>
      <c r="Z277" s="29"/>
      <c r="AA277" s="29"/>
      <c r="AB277" s="29"/>
      <c r="AC277" s="29"/>
    </row>
    <row r="278">
      <c r="A278" s="4">
        <v>45661.0</v>
      </c>
      <c r="B278" s="5" t="s">
        <v>25</v>
      </c>
      <c r="C278" s="6" t="s">
        <v>26</v>
      </c>
      <c r="D278" s="5" t="s">
        <v>27</v>
      </c>
      <c r="E278" s="7">
        <v>140.3</v>
      </c>
      <c r="F278" s="8">
        <v>0.351</v>
      </c>
      <c r="G278" s="7">
        <v>0.41612</v>
      </c>
      <c r="H278" s="15">
        <v>0.442645</v>
      </c>
      <c r="I278" s="10">
        <f t="shared" si="226"/>
        <v>0.026525</v>
      </c>
      <c r="J278" s="11">
        <f t="shared" si="227"/>
        <v>106.3743632</v>
      </c>
      <c r="K278" s="7">
        <f t="shared" ref="K278:L278" si="471">IFERROR(G278+K238,0)</f>
        <v>1.66448</v>
      </c>
      <c r="L278" s="7">
        <f t="shared" si="471"/>
        <v>1.77058</v>
      </c>
      <c r="M278" s="10">
        <f t="shared" si="229"/>
        <v>0.1061</v>
      </c>
      <c r="N278" s="11">
        <f t="shared" si="230"/>
        <v>106.3743632</v>
      </c>
      <c r="O278" s="10">
        <f t="shared" ref="O278:P278" si="472">IFERROR(G278+O238,0)</f>
        <v>1.66448</v>
      </c>
      <c r="P278" s="10">
        <f t="shared" si="472"/>
        <v>1.77058</v>
      </c>
      <c r="Q278" s="10">
        <f t="shared" si="232"/>
        <v>0.1061</v>
      </c>
      <c r="R278" s="11">
        <f t="shared" si="233"/>
        <v>106.3743632</v>
      </c>
      <c r="S278" s="13">
        <f>T238</f>
        <v>0.1822046774</v>
      </c>
      <c r="T278" s="13">
        <f>H278+S278-H279-U278-H280-H281</f>
        <v>0.1982729032</v>
      </c>
      <c r="U278" s="13">
        <f>0.003/31</f>
        <v>0.00009677419355</v>
      </c>
      <c r="V278" s="14"/>
      <c r="W278" s="14"/>
      <c r="X278" s="26">
        <f t="shared" si="314"/>
        <v>0.442645</v>
      </c>
      <c r="Y278" s="29"/>
      <c r="Z278" s="29"/>
      <c r="AA278" s="29"/>
      <c r="AB278" s="29"/>
      <c r="AC278" s="29"/>
    </row>
    <row r="279">
      <c r="A279" s="4">
        <v>45661.0</v>
      </c>
      <c r="B279" s="5" t="s">
        <v>25</v>
      </c>
      <c r="C279" s="6" t="s">
        <v>26</v>
      </c>
      <c r="D279" s="5" t="s">
        <v>28</v>
      </c>
      <c r="E279" s="7">
        <v>165.12</v>
      </c>
      <c r="F279" s="7">
        <v>0.421</v>
      </c>
      <c r="G279" s="7">
        <v>0.3968</v>
      </c>
      <c r="H279" s="15">
        <v>0.42648</v>
      </c>
      <c r="I279" s="10">
        <f t="shared" si="226"/>
        <v>0.02968</v>
      </c>
      <c r="J279" s="11">
        <f t="shared" si="227"/>
        <v>107.4798387</v>
      </c>
      <c r="K279" s="7">
        <f t="shared" ref="K279:L279" si="473">IFERROR(G279+K239,0)</f>
        <v>1.5872</v>
      </c>
      <c r="L279" s="7">
        <f t="shared" si="473"/>
        <v>1.70592</v>
      </c>
      <c r="M279" s="10">
        <f t="shared" si="229"/>
        <v>0.11872</v>
      </c>
      <c r="N279" s="11">
        <f t="shared" si="230"/>
        <v>107.4798387</v>
      </c>
      <c r="O279" s="10">
        <f t="shared" ref="O279:P279" si="474">IFERROR(G279+O239,0)</f>
        <v>1.5872</v>
      </c>
      <c r="P279" s="10">
        <f t="shared" si="474"/>
        <v>1.70592</v>
      </c>
      <c r="Q279" s="10">
        <f t="shared" si="232"/>
        <v>0.11872</v>
      </c>
      <c r="R279" s="11">
        <f t="shared" si="233"/>
        <v>107.4798387</v>
      </c>
      <c r="S279" s="14"/>
      <c r="T279" s="16"/>
      <c r="U279" s="16"/>
      <c r="V279" s="14"/>
      <c r="W279" s="14"/>
      <c r="X279" s="26">
        <f t="shared" si="314"/>
        <v>0.42648</v>
      </c>
      <c r="Y279" s="29"/>
      <c r="Z279" s="29"/>
      <c r="AA279" s="29"/>
      <c r="AB279" s="29"/>
      <c r="AC279" s="29"/>
    </row>
    <row r="280">
      <c r="A280" s="4">
        <v>45661.0</v>
      </c>
      <c r="B280" s="5" t="s">
        <v>25</v>
      </c>
      <c r="C280" s="6" t="s">
        <v>26</v>
      </c>
      <c r="D280" s="5" t="s">
        <v>29</v>
      </c>
      <c r="E280" s="7">
        <v>0.0</v>
      </c>
      <c r="F280" s="7">
        <v>0.0</v>
      </c>
      <c r="G280" s="7">
        <v>0.0</v>
      </c>
      <c r="H280" s="15">
        <v>0.0</v>
      </c>
      <c r="I280" s="10">
        <f t="shared" si="226"/>
        <v>0</v>
      </c>
      <c r="J280" s="11">
        <f t="shared" si="227"/>
        <v>0</v>
      </c>
      <c r="K280" s="7">
        <f t="shared" ref="K280:L280" si="475">IFERROR(G280+K240,0)</f>
        <v>0</v>
      </c>
      <c r="L280" s="7">
        <f t="shared" si="475"/>
        <v>0</v>
      </c>
      <c r="M280" s="10">
        <f t="shared" si="229"/>
        <v>0</v>
      </c>
      <c r="N280" s="11">
        <f t="shared" si="230"/>
        <v>0</v>
      </c>
      <c r="O280" s="10">
        <f t="shared" ref="O280:P280" si="476">IFERROR(G280+O240,0)</f>
        <v>0</v>
      </c>
      <c r="P280" s="10">
        <f t="shared" si="476"/>
        <v>0</v>
      </c>
      <c r="Q280" s="10">
        <f t="shared" si="232"/>
        <v>0</v>
      </c>
      <c r="R280" s="11">
        <f t="shared" si="233"/>
        <v>0</v>
      </c>
      <c r="S280" s="14"/>
      <c r="T280" s="16"/>
      <c r="U280" s="16"/>
      <c r="V280" s="14"/>
      <c r="W280" s="14"/>
      <c r="X280" s="26">
        <f t="shared" si="314"/>
        <v>0</v>
      </c>
      <c r="Y280" s="29"/>
      <c r="Z280" s="29"/>
      <c r="AA280" s="29"/>
      <c r="AB280" s="29"/>
      <c r="AC280" s="29"/>
    </row>
    <row r="281">
      <c r="A281" s="4">
        <v>45661.0</v>
      </c>
      <c r="B281" s="5" t="s">
        <v>25</v>
      </c>
      <c r="C281" s="6" t="s">
        <v>26</v>
      </c>
      <c r="D281" s="5" t="s">
        <v>30</v>
      </c>
      <c r="E281" s="7">
        <v>0.0</v>
      </c>
      <c r="F281" s="7">
        <v>0.0</v>
      </c>
      <c r="G281" s="7">
        <v>0.0</v>
      </c>
      <c r="H281" s="15">
        <v>0.0</v>
      </c>
      <c r="I281" s="10">
        <f t="shared" si="226"/>
        <v>0</v>
      </c>
      <c r="J281" s="11">
        <f t="shared" si="227"/>
        <v>0</v>
      </c>
      <c r="K281" s="7">
        <f t="shared" ref="K281:L281" si="477">IFERROR(G281+K241,0)</f>
        <v>0</v>
      </c>
      <c r="L281" s="7">
        <f t="shared" si="477"/>
        <v>0</v>
      </c>
      <c r="M281" s="10">
        <f t="shared" si="229"/>
        <v>0</v>
      </c>
      <c r="N281" s="11">
        <f t="shared" si="230"/>
        <v>0</v>
      </c>
      <c r="O281" s="10">
        <f t="shared" ref="O281:P281" si="478">IFERROR(G281+O241,0)</f>
        <v>0</v>
      </c>
      <c r="P281" s="10">
        <f t="shared" si="478"/>
        <v>0</v>
      </c>
      <c r="Q281" s="10">
        <f t="shared" si="232"/>
        <v>0</v>
      </c>
      <c r="R281" s="11">
        <f t="shared" si="233"/>
        <v>0</v>
      </c>
      <c r="S281" s="14"/>
      <c r="T281" s="16"/>
      <c r="U281" s="16"/>
      <c r="V281" s="14"/>
      <c r="W281" s="14"/>
      <c r="X281" s="26">
        <f t="shared" si="314"/>
        <v>0</v>
      </c>
      <c r="Y281" s="29"/>
      <c r="Z281" s="29"/>
      <c r="AA281" s="29"/>
      <c r="AB281" s="29"/>
      <c r="AC281" s="29"/>
    </row>
    <row r="282">
      <c r="A282" s="4">
        <v>45661.0</v>
      </c>
      <c r="B282" s="5" t="s">
        <v>31</v>
      </c>
      <c r="C282" s="6" t="s">
        <v>26</v>
      </c>
      <c r="D282" s="5" t="s">
        <v>27</v>
      </c>
      <c r="E282" s="7">
        <v>180.7</v>
      </c>
      <c r="F282" s="7">
        <v>0.771</v>
      </c>
      <c r="G282" s="7">
        <v>0.516129</v>
      </c>
      <c r="H282" s="15">
        <v>0.61206</v>
      </c>
      <c r="I282" s="10">
        <f t="shared" si="226"/>
        <v>0.095931</v>
      </c>
      <c r="J282" s="11">
        <f t="shared" si="227"/>
        <v>118.5866324</v>
      </c>
      <c r="K282" s="7">
        <f t="shared" ref="K282:L282" si="479">IFERROR(G282+K242,0)</f>
        <v>2.064516</v>
      </c>
      <c r="L282" s="7">
        <f t="shared" si="479"/>
        <v>2.44824</v>
      </c>
      <c r="M282" s="10">
        <f t="shared" si="229"/>
        <v>0.383724</v>
      </c>
      <c r="N282" s="11">
        <f t="shared" si="230"/>
        <v>118.5866324</v>
      </c>
      <c r="O282" s="10">
        <f t="shared" ref="O282:P282" si="480">IFERROR(G282+O242,0)</f>
        <v>2.064516</v>
      </c>
      <c r="P282" s="10">
        <f t="shared" si="480"/>
        <v>2.44824</v>
      </c>
      <c r="Q282" s="10">
        <f t="shared" si="232"/>
        <v>0.383724</v>
      </c>
      <c r="R282" s="11">
        <f t="shared" si="233"/>
        <v>118.5866324</v>
      </c>
      <c r="S282" s="13">
        <f>T242</f>
        <v>1.748302903</v>
      </c>
      <c r="T282" s="13">
        <f>H282+S282-H283-U282-H284-H285</f>
        <v>1.747403871</v>
      </c>
      <c r="U282" s="13">
        <f>0.004/31</f>
        <v>0.0001290322581</v>
      </c>
      <c r="V282" s="14"/>
      <c r="W282" s="14"/>
      <c r="X282" s="26">
        <f t="shared" si="314"/>
        <v>0.61206</v>
      </c>
      <c r="Y282" s="29"/>
      <c r="Z282" s="29"/>
      <c r="AA282" s="29"/>
      <c r="AB282" s="29"/>
      <c r="AC282" s="29"/>
    </row>
    <row r="283">
      <c r="A283" s="4">
        <v>45661.0</v>
      </c>
      <c r="B283" s="5" t="s">
        <v>31</v>
      </c>
      <c r="C283" s="6" t="s">
        <v>26</v>
      </c>
      <c r="D283" s="5" t="s">
        <v>28</v>
      </c>
      <c r="E283" s="7">
        <v>180.1</v>
      </c>
      <c r="F283" s="7">
        <v>0.896</v>
      </c>
      <c r="G283" s="7">
        <v>0.51193</v>
      </c>
      <c r="H283" s="15">
        <v>0.61283</v>
      </c>
      <c r="I283" s="10">
        <f t="shared" si="226"/>
        <v>0.1009</v>
      </c>
      <c r="J283" s="11">
        <f t="shared" si="227"/>
        <v>119.7097259</v>
      </c>
      <c r="K283" s="7">
        <f t="shared" ref="K283:L283" si="481">IFERROR(G283+K243,0)</f>
        <v>2.04772</v>
      </c>
      <c r="L283" s="7">
        <f t="shared" si="481"/>
        <v>2.45132</v>
      </c>
      <c r="M283" s="10">
        <f t="shared" si="229"/>
        <v>0.4036</v>
      </c>
      <c r="N283" s="11">
        <f t="shared" si="230"/>
        <v>119.7097259</v>
      </c>
      <c r="O283" s="10">
        <f t="shared" ref="O283:P283" si="482">IFERROR(G283+O243,0)</f>
        <v>2.04772</v>
      </c>
      <c r="P283" s="10">
        <f t="shared" si="482"/>
        <v>2.45132</v>
      </c>
      <c r="Q283" s="10">
        <f t="shared" si="232"/>
        <v>0.4036</v>
      </c>
      <c r="R283" s="11">
        <f t="shared" si="233"/>
        <v>119.7097259</v>
      </c>
      <c r="S283" s="18"/>
      <c r="T283" s="19"/>
      <c r="U283" s="20"/>
      <c r="V283" s="14"/>
      <c r="W283" s="14"/>
      <c r="X283" s="26">
        <f t="shared" si="314"/>
        <v>0.61283</v>
      </c>
      <c r="Y283" s="29"/>
      <c r="Z283" s="29"/>
      <c r="AA283" s="29"/>
      <c r="AB283" s="29"/>
      <c r="AC283" s="29"/>
    </row>
    <row r="284">
      <c r="A284" s="4">
        <v>45661.0</v>
      </c>
      <c r="B284" s="5" t="s">
        <v>31</v>
      </c>
      <c r="C284" s="6" t="s">
        <v>26</v>
      </c>
      <c r="D284" s="5" t="s">
        <v>29</v>
      </c>
      <c r="E284" s="7">
        <v>0.0</v>
      </c>
      <c r="F284" s="7">
        <v>0.062</v>
      </c>
      <c r="G284" s="7">
        <v>0.0</v>
      </c>
      <c r="H284" s="15">
        <v>0.0</v>
      </c>
      <c r="I284" s="10">
        <f t="shared" si="226"/>
        <v>0</v>
      </c>
      <c r="J284" s="11">
        <f t="shared" si="227"/>
        <v>0</v>
      </c>
      <c r="K284" s="7">
        <f t="shared" ref="K284:L284" si="483">IFERROR(G284+K244,0)</f>
        <v>0</v>
      </c>
      <c r="L284" s="7">
        <f t="shared" si="483"/>
        <v>0</v>
      </c>
      <c r="M284" s="10">
        <f t="shared" si="229"/>
        <v>0</v>
      </c>
      <c r="N284" s="11">
        <f t="shared" si="230"/>
        <v>0</v>
      </c>
      <c r="O284" s="10">
        <f t="shared" ref="O284:P284" si="484">IFERROR(G284+O244,0)</f>
        <v>0</v>
      </c>
      <c r="P284" s="10">
        <f t="shared" si="484"/>
        <v>0</v>
      </c>
      <c r="Q284" s="10">
        <f t="shared" si="232"/>
        <v>0</v>
      </c>
      <c r="R284" s="11">
        <f t="shared" si="233"/>
        <v>0</v>
      </c>
      <c r="S284" s="18"/>
      <c r="T284" s="19"/>
      <c r="U284" s="20"/>
      <c r="V284" s="14"/>
      <c r="W284" s="14"/>
      <c r="X284" s="26">
        <f t="shared" si="314"/>
        <v>0</v>
      </c>
      <c r="Y284" s="29"/>
      <c r="Z284" s="29"/>
      <c r="AA284" s="29"/>
      <c r="AB284" s="29"/>
      <c r="AC284" s="29"/>
    </row>
    <row r="285">
      <c r="A285" s="4">
        <v>45661.0</v>
      </c>
      <c r="B285" s="5" t="s">
        <v>31</v>
      </c>
      <c r="C285" s="6" t="s">
        <v>26</v>
      </c>
      <c r="D285" s="5" t="s">
        <v>30</v>
      </c>
      <c r="E285" s="7">
        <v>0.0</v>
      </c>
      <c r="F285" s="7">
        <v>0.0</v>
      </c>
      <c r="G285" s="7">
        <v>0.0</v>
      </c>
      <c r="H285" s="15">
        <v>0.0</v>
      </c>
      <c r="I285" s="10">
        <f t="shared" si="226"/>
        <v>0</v>
      </c>
      <c r="J285" s="11">
        <f t="shared" si="227"/>
        <v>0</v>
      </c>
      <c r="K285" s="7">
        <f t="shared" ref="K285:L285" si="485">IFERROR(G285+K245,0)</f>
        <v>0</v>
      </c>
      <c r="L285" s="7">
        <f t="shared" si="485"/>
        <v>0</v>
      </c>
      <c r="M285" s="10">
        <f t="shared" si="229"/>
        <v>0</v>
      </c>
      <c r="N285" s="11">
        <f t="shared" si="230"/>
        <v>0</v>
      </c>
      <c r="O285" s="10">
        <f t="shared" ref="O285:P285" si="486">IFERROR(G285+O245,0)</f>
        <v>0</v>
      </c>
      <c r="P285" s="10">
        <f t="shared" si="486"/>
        <v>0</v>
      </c>
      <c r="Q285" s="10">
        <f t="shared" si="232"/>
        <v>0</v>
      </c>
      <c r="R285" s="11">
        <f t="shared" si="233"/>
        <v>0</v>
      </c>
      <c r="S285" s="18"/>
      <c r="T285" s="19"/>
      <c r="U285" s="20"/>
      <c r="V285" s="14"/>
      <c r="W285" s="14"/>
      <c r="X285" s="26">
        <f t="shared" si="314"/>
        <v>0</v>
      </c>
      <c r="Y285" s="29"/>
      <c r="Z285" s="29"/>
      <c r="AA285" s="29"/>
      <c r="AB285" s="29"/>
      <c r="AC285" s="29"/>
    </row>
    <row r="286">
      <c r="A286" s="4">
        <v>45661.0</v>
      </c>
      <c r="B286" s="5" t="s">
        <v>32</v>
      </c>
      <c r="C286" s="6" t="s">
        <v>26</v>
      </c>
      <c r="D286" s="5" t="s">
        <v>27</v>
      </c>
      <c r="E286" s="7">
        <v>78.6</v>
      </c>
      <c r="F286" s="7">
        <v>0.243</v>
      </c>
      <c r="G286" s="7">
        <v>0.225806</v>
      </c>
      <c r="H286" s="15">
        <v>0.23022</v>
      </c>
      <c r="I286" s="10">
        <f t="shared" si="226"/>
        <v>0.004414</v>
      </c>
      <c r="J286" s="11">
        <f t="shared" si="227"/>
        <v>101.9547753</v>
      </c>
      <c r="K286" s="7">
        <f t="shared" ref="K286:L286" si="487">IFERROR(G286+K246,0)</f>
        <v>0.903224</v>
      </c>
      <c r="L286" s="7">
        <f t="shared" si="487"/>
        <v>0.92088</v>
      </c>
      <c r="M286" s="10">
        <f t="shared" si="229"/>
        <v>0.017656</v>
      </c>
      <c r="N286" s="11">
        <f t="shared" si="230"/>
        <v>101.9547753</v>
      </c>
      <c r="O286" s="10">
        <f t="shared" ref="O286:P286" si="488">IFERROR(G286+O246,0)</f>
        <v>0.903224</v>
      </c>
      <c r="P286" s="10">
        <f t="shared" si="488"/>
        <v>0.92088</v>
      </c>
      <c r="Q286" s="10">
        <f t="shared" si="232"/>
        <v>0.017656</v>
      </c>
      <c r="R286" s="11">
        <f t="shared" si="233"/>
        <v>101.9547753</v>
      </c>
      <c r="S286" s="13">
        <f>T246</f>
        <v>0.2885041935</v>
      </c>
      <c r="T286" s="13">
        <f>H286+S286-H287-U286-H288-H289</f>
        <v>0.2896722581</v>
      </c>
      <c r="U286" s="13">
        <f>0.00378/31</f>
        <v>0.0001219354839</v>
      </c>
      <c r="V286" s="14"/>
      <c r="W286" s="14"/>
      <c r="X286" s="26">
        <f t="shared" si="314"/>
        <v>0.23022</v>
      </c>
      <c r="Y286" s="29"/>
      <c r="Z286" s="29"/>
      <c r="AA286" s="29"/>
      <c r="AB286" s="29"/>
      <c r="AC286" s="29"/>
    </row>
    <row r="287">
      <c r="A287" s="4">
        <v>45661.0</v>
      </c>
      <c r="B287" s="5" t="s">
        <v>32</v>
      </c>
      <c r="C287" s="6" t="s">
        <v>26</v>
      </c>
      <c r="D287" s="5" t="s">
        <v>28</v>
      </c>
      <c r="E287" s="7">
        <v>78.7</v>
      </c>
      <c r="F287" s="7">
        <v>0.329</v>
      </c>
      <c r="G287" s="7">
        <v>0.22545</v>
      </c>
      <c r="H287" s="15">
        <v>0.22893</v>
      </c>
      <c r="I287" s="10">
        <f t="shared" si="226"/>
        <v>0.00348</v>
      </c>
      <c r="J287" s="11">
        <f t="shared" si="227"/>
        <v>101.5435795</v>
      </c>
      <c r="K287" s="7">
        <f t="shared" ref="K287:L287" si="489">IFERROR(G287+K247,0)</f>
        <v>0.9018</v>
      </c>
      <c r="L287" s="7">
        <f t="shared" si="489"/>
        <v>0.91572</v>
      </c>
      <c r="M287" s="10">
        <f t="shared" si="229"/>
        <v>0.01392</v>
      </c>
      <c r="N287" s="11">
        <f t="shared" si="230"/>
        <v>101.5435795</v>
      </c>
      <c r="O287" s="10">
        <f t="shared" ref="O287:P287" si="490">IFERROR(G287+O247,0)</f>
        <v>0.9018</v>
      </c>
      <c r="P287" s="10">
        <f t="shared" si="490"/>
        <v>0.91572</v>
      </c>
      <c r="Q287" s="10">
        <f t="shared" si="232"/>
        <v>0.01392</v>
      </c>
      <c r="R287" s="11">
        <f t="shared" si="233"/>
        <v>101.5435795</v>
      </c>
      <c r="S287" s="18"/>
      <c r="T287" s="19"/>
      <c r="U287" s="20"/>
      <c r="V287" s="14"/>
      <c r="W287" s="14"/>
      <c r="X287" s="26">
        <f t="shared" si="314"/>
        <v>0.22893</v>
      </c>
      <c r="Y287" s="29"/>
      <c r="Z287" s="29"/>
      <c r="AA287" s="29"/>
      <c r="AB287" s="29"/>
      <c r="AC287" s="29"/>
    </row>
    <row r="288">
      <c r="A288" s="4">
        <v>45661.0</v>
      </c>
      <c r="B288" s="5" t="s">
        <v>32</v>
      </c>
      <c r="C288" s="6" t="s">
        <v>26</v>
      </c>
      <c r="D288" s="5" t="s">
        <v>29</v>
      </c>
      <c r="E288" s="7">
        <v>0.0</v>
      </c>
      <c r="F288" s="7">
        <v>0.0</v>
      </c>
      <c r="G288" s="7">
        <v>0.0</v>
      </c>
      <c r="H288" s="15">
        <v>0.0</v>
      </c>
      <c r="I288" s="10">
        <f t="shared" si="226"/>
        <v>0</v>
      </c>
      <c r="J288" s="11">
        <f t="shared" si="227"/>
        <v>0</v>
      </c>
      <c r="K288" s="7">
        <f t="shared" ref="K288:L288" si="491">IFERROR(G288+K248,0)</f>
        <v>0</v>
      </c>
      <c r="L288" s="7">
        <f t="shared" si="491"/>
        <v>0</v>
      </c>
      <c r="M288" s="10">
        <f t="shared" si="229"/>
        <v>0</v>
      </c>
      <c r="N288" s="11">
        <f t="shared" si="230"/>
        <v>0</v>
      </c>
      <c r="O288" s="10">
        <f t="shared" ref="O288:P288" si="492">IFERROR(G288+O248,0)</f>
        <v>0</v>
      </c>
      <c r="P288" s="10">
        <f t="shared" si="492"/>
        <v>0</v>
      </c>
      <c r="Q288" s="10">
        <f t="shared" si="232"/>
        <v>0</v>
      </c>
      <c r="R288" s="11">
        <f t="shared" si="233"/>
        <v>0</v>
      </c>
      <c r="S288" s="18"/>
      <c r="T288" s="19"/>
      <c r="U288" s="20"/>
      <c r="V288" s="14"/>
      <c r="W288" s="14"/>
      <c r="X288" s="26">
        <f t="shared" si="314"/>
        <v>0</v>
      </c>
      <c r="Y288" s="29"/>
      <c r="Z288" s="29"/>
      <c r="AA288" s="29"/>
      <c r="AB288" s="29"/>
      <c r="AC288" s="29"/>
    </row>
    <row r="289">
      <c r="A289" s="4">
        <v>45661.0</v>
      </c>
      <c r="B289" s="5" t="s">
        <v>32</v>
      </c>
      <c r="C289" s="6" t="s">
        <v>26</v>
      </c>
      <c r="D289" s="5" t="s">
        <v>30</v>
      </c>
      <c r="E289" s="7">
        <v>0.0</v>
      </c>
      <c r="F289" s="7">
        <v>0.0</v>
      </c>
      <c r="G289" s="7">
        <v>0.0</v>
      </c>
      <c r="H289" s="15">
        <v>0.0</v>
      </c>
      <c r="I289" s="10">
        <f t="shared" si="226"/>
        <v>0</v>
      </c>
      <c r="J289" s="11">
        <f t="shared" si="227"/>
        <v>0</v>
      </c>
      <c r="K289" s="7">
        <f t="shared" ref="K289:L289" si="493">IFERROR(G289+K249,0)</f>
        <v>0</v>
      </c>
      <c r="L289" s="7">
        <f t="shared" si="493"/>
        <v>0</v>
      </c>
      <c r="M289" s="10">
        <f t="shared" si="229"/>
        <v>0</v>
      </c>
      <c r="N289" s="11">
        <f t="shared" si="230"/>
        <v>0</v>
      </c>
      <c r="O289" s="10">
        <f t="shared" ref="O289:P289" si="494">IFERROR(G289+O249,0)</f>
        <v>0</v>
      </c>
      <c r="P289" s="10">
        <f t="shared" si="494"/>
        <v>0</v>
      </c>
      <c r="Q289" s="10">
        <f t="shared" si="232"/>
        <v>0</v>
      </c>
      <c r="R289" s="11">
        <f t="shared" si="233"/>
        <v>0</v>
      </c>
      <c r="S289" s="18"/>
      <c r="T289" s="19"/>
      <c r="U289" s="20"/>
      <c r="V289" s="14"/>
      <c r="W289" s="14"/>
      <c r="X289" s="26">
        <f t="shared" si="314"/>
        <v>0</v>
      </c>
      <c r="Y289" s="29"/>
      <c r="Z289" s="29"/>
      <c r="AA289" s="29"/>
      <c r="AB289" s="29"/>
      <c r="AC289" s="29"/>
    </row>
    <row r="290">
      <c r="A290" s="4">
        <v>45661.0</v>
      </c>
      <c r="B290" s="5" t="s">
        <v>33</v>
      </c>
      <c r="C290" s="6" t="s">
        <v>26</v>
      </c>
      <c r="D290" s="5" t="s">
        <v>27</v>
      </c>
      <c r="E290" s="7">
        <v>110.0</v>
      </c>
      <c r="F290" s="7">
        <v>0.358</v>
      </c>
      <c r="G290" s="7">
        <v>0.32903</v>
      </c>
      <c r="H290" s="15">
        <v>0.37083</v>
      </c>
      <c r="I290" s="10">
        <f t="shared" si="226"/>
        <v>0.0418</v>
      </c>
      <c r="J290" s="11">
        <f t="shared" si="227"/>
        <v>112.7040088</v>
      </c>
      <c r="K290" s="7">
        <f t="shared" ref="K290:L290" si="495">IFERROR(G290+K250,0)</f>
        <v>1.31612</v>
      </c>
      <c r="L290" s="7">
        <f t="shared" si="495"/>
        <v>1.48332</v>
      </c>
      <c r="M290" s="10">
        <f t="shared" si="229"/>
        <v>0.1672</v>
      </c>
      <c r="N290" s="11">
        <f t="shared" si="230"/>
        <v>112.7040088</v>
      </c>
      <c r="O290" s="10">
        <f t="shared" ref="O290:P290" si="496">IFERROR(G290+O250,0)</f>
        <v>1.31612</v>
      </c>
      <c r="P290" s="10">
        <f t="shared" si="496"/>
        <v>1.48332</v>
      </c>
      <c r="Q290" s="10">
        <f t="shared" si="232"/>
        <v>0.1672</v>
      </c>
      <c r="R290" s="11">
        <f t="shared" si="233"/>
        <v>112.7040088</v>
      </c>
      <c r="S290" s="13">
        <f>T250</f>
        <v>1.276078903</v>
      </c>
      <c r="T290" s="13">
        <f>H290+S290-H291-U290-H292-H293</f>
        <v>1.292771871</v>
      </c>
      <c r="U290" s="13">
        <f>0.00431/31</f>
        <v>0.0001390322581</v>
      </c>
      <c r="V290" s="14"/>
      <c r="W290" s="14"/>
      <c r="X290" s="26">
        <f t="shared" si="314"/>
        <v>0.37083</v>
      </c>
      <c r="Y290" s="29"/>
      <c r="Z290" s="29"/>
      <c r="AA290" s="29"/>
      <c r="AB290" s="29"/>
      <c r="AC290" s="29"/>
    </row>
    <row r="291">
      <c r="A291" s="4">
        <v>45661.0</v>
      </c>
      <c r="B291" s="5" t="s">
        <v>33</v>
      </c>
      <c r="C291" s="6" t="s">
        <v>26</v>
      </c>
      <c r="D291" s="5" t="s">
        <v>28</v>
      </c>
      <c r="E291" s="7">
        <v>108.2</v>
      </c>
      <c r="F291" s="7">
        <v>0.413</v>
      </c>
      <c r="G291" s="7">
        <v>0.324</v>
      </c>
      <c r="H291" s="15">
        <v>0.35145</v>
      </c>
      <c r="I291" s="10">
        <f t="shared" si="226"/>
        <v>0.02745</v>
      </c>
      <c r="J291" s="11">
        <f t="shared" si="227"/>
        <v>108.4722222</v>
      </c>
      <c r="K291" s="7">
        <f t="shared" ref="K291:L291" si="497">IFERROR(G291+K251,0)</f>
        <v>1.296</v>
      </c>
      <c r="L291" s="7">
        <f t="shared" si="497"/>
        <v>1.4058</v>
      </c>
      <c r="M291" s="10">
        <f t="shared" si="229"/>
        <v>0.1098</v>
      </c>
      <c r="N291" s="11">
        <f t="shared" si="230"/>
        <v>108.4722222</v>
      </c>
      <c r="O291" s="10">
        <f t="shared" ref="O291:P291" si="498">IFERROR(G291+O251,0)</f>
        <v>1.296</v>
      </c>
      <c r="P291" s="10">
        <f t="shared" si="498"/>
        <v>1.4058</v>
      </c>
      <c r="Q291" s="10">
        <f t="shared" si="232"/>
        <v>0.1098</v>
      </c>
      <c r="R291" s="11">
        <f t="shared" si="233"/>
        <v>108.4722222</v>
      </c>
      <c r="S291" s="18"/>
      <c r="T291" s="19"/>
      <c r="U291" s="20"/>
      <c r="V291" s="14"/>
      <c r="W291" s="14"/>
      <c r="X291" s="26">
        <f t="shared" si="314"/>
        <v>0.35145</v>
      </c>
      <c r="Y291" s="29"/>
      <c r="Z291" s="29"/>
      <c r="AA291" s="29"/>
      <c r="AB291" s="29"/>
      <c r="AC291" s="29"/>
    </row>
    <row r="292">
      <c r="A292" s="4">
        <v>45661.0</v>
      </c>
      <c r="B292" s="5" t="s">
        <v>33</v>
      </c>
      <c r="C292" s="6" t="s">
        <v>26</v>
      </c>
      <c r="D292" s="5" t="s">
        <v>29</v>
      </c>
      <c r="E292" s="7">
        <v>1.0</v>
      </c>
      <c r="F292" s="7">
        <v>0.0</v>
      </c>
      <c r="G292" s="7">
        <v>0.00274</v>
      </c>
      <c r="H292" s="15">
        <v>0.002548</v>
      </c>
      <c r="I292" s="10">
        <f t="shared" si="226"/>
        <v>-0.000192</v>
      </c>
      <c r="J292" s="11">
        <f t="shared" si="227"/>
        <v>92.99270073</v>
      </c>
      <c r="K292" s="7">
        <f t="shared" ref="K292:L292" si="499">IFERROR(G292+K252,0)</f>
        <v>0.01096</v>
      </c>
      <c r="L292" s="7">
        <f t="shared" si="499"/>
        <v>0.010192</v>
      </c>
      <c r="M292" s="10">
        <f t="shared" si="229"/>
        <v>-0.000768</v>
      </c>
      <c r="N292" s="11">
        <f t="shared" si="230"/>
        <v>92.99270073</v>
      </c>
      <c r="O292" s="10">
        <f t="shared" ref="O292:P292" si="500">IFERROR(G292+O252,0)</f>
        <v>0.01096</v>
      </c>
      <c r="P292" s="10">
        <f t="shared" si="500"/>
        <v>0.010192</v>
      </c>
      <c r="Q292" s="10">
        <f t="shared" si="232"/>
        <v>-0.000768</v>
      </c>
      <c r="R292" s="11">
        <f t="shared" si="233"/>
        <v>92.99270073</v>
      </c>
      <c r="S292" s="18"/>
      <c r="T292" s="19"/>
      <c r="U292" s="20"/>
      <c r="V292" s="14"/>
      <c r="W292" s="14"/>
      <c r="X292" s="26">
        <f t="shared" si="314"/>
        <v>0.002548</v>
      </c>
      <c r="Y292" s="29"/>
      <c r="Z292" s="29"/>
      <c r="AA292" s="29"/>
      <c r="AB292" s="29"/>
      <c r="AC292" s="29"/>
    </row>
    <row r="293">
      <c r="A293" s="4">
        <v>45661.0</v>
      </c>
      <c r="B293" s="5" t="s">
        <v>33</v>
      </c>
      <c r="C293" s="6" t="s">
        <v>26</v>
      </c>
      <c r="D293" s="5" t="s">
        <v>30</v>
      </c>
      <c r="E293" s="7">
        <v>0.0</v>
      </c>
      <c r="F293" s="7">
        <v>0.0</v>
      </c>
      <c r="G293" s="7">
        <v>0.0</v>
      </c>
      <c r="H293" s="15">
        <v>0.0</v>
      </c>
      <c r="I293" s="10">
        <f t="shared" si="226"/>
        <v>0</v>
      </c>
      <c r="J293" s="11">
        <f t="shared" si="227"/>
        <v>0</v>
      </c>
      <c r="K293" s="7">
        <f t="shared" ref="K293:L293" si="501">IFERROR(G293+K253,0)</f>
        <v>0</v>
      </c>
      <c r="L293" s="7">
        <f t="shared" si="501"/>
        <v>0</v>
      </c>
      <c r="M293" s="10">
        <f t="shared" si="229"/>
        <v>0</v>
      </c>
      <c r="N293" s="11">
        <f t="shared" si="230"/>
        <v>0</v>
      </c>
      <c r="O293" s="10">
        <f t="shared" ref="O293:P293" si="502">IFERROR(G293+O253,0)</f>
        <v>0</v>
      </c>
      <c r="P293" s="10">
        <f t="shared" si="502"/>
        <v>0</v>
      </c>
      <c r="Q293" s="10">
        <f t="shared" si="232"/>
        <v>0</v>
      </c>
      <c r="R293" s="11">
        <f t="shared" si="233"/>
        <v>0</v>
      </c>
      <c r="S293" s="18"/>
      <c r="T293" s="19"/>
      <c r="U293" s="20"/>
      <c r="V293" s="14"/>
      <c r="W293" s="14"/>
      <c r="X293" s="26">
        <f t="shared" si="314"/>
        <v>0</v>
      </c>
      <c r="Y293" s="29"/>
      <c r="Z293" s="29"/>
      <c r="AA293" s="29"/>
      <c r="AB293" s="29"/>
      <c r="AC293" s="29"/>
    </row>
    <row r="294">
      <c r="A294" s="4">
        <v>45661.0</v>
      </c>
      <c r="B294" s="5" t="s">
        <v>34</v>
      </c>
      <c r="C294" s="6" t="s">
        <v>26</v>
      </c>
      <c r="D294" s="5" t="s">
        <v>27</v>
      </c>
      <c r="E294" s="7">
        <v>14.3</v>
      </c>
      <c r="F294" s="7">
        <v>0.05</v>
      </c>
      <c r="G294" s="7">
        <v>0.04193</v>
      </c>
      <c r="H294" s="15">
        <v>0.049806</v>
      </c>
      <c r="I294" s="10">
        <f t="shared" si="226"/>
        <v>0.007876</v>
      </c>
      <c r="J294" s="11">
        <f t="shared" si="227"/>
        <v>118.7836871</v>
      </c>
      <c r="K294" s="7">
        <f t="shared" ref="K294:L294" si="503">IFERROR(G294+K254,0)</f>
        <v>0.16772</v>
      </c>
      <c r="L294" s="7">
        <f t="shared" si="503"/>
        <v>0.199224</v>
      </c>
      <c r="M294" s="10">
        <f t="shared" si="229"/>
        <v>0.031504</v>
      </c>
      <c r="N294" s="11">
        <f t="shared" si="230"/>
        <v>118.7836871</v>
      </c>
      <c r="O294" s="10">
        <f t="shared" ref="O294:P294" si="504">IFERROR(G294+O254,0)</f>
        <v>0.16772</v>
      </c>
      <c r="P294" s="10">
        <f t="shared" si="504"/>
        <v>0.199224</v>
      </c>
      <c r="Q294" s="10">
        <f t="shared" si="232"/>
        <v>0.031504</v>
      </c>
      <c r="R294" s="11">
        <f t="shared" si="233"/>
        <v>118.7836871</v>
      </c>
      <c r="S294" s="13">
        <f>T254</f>
        <v>0.086548</v>
      </c>
      <c r="T294" s="13">
        <f>H294+S294-H295-U294-H296-H297</f>
        <v>0.091064</v>
      </c>
      <c r="U294" s="13">
        <v>0.0</v>
      </c>
      <c r="V294" s="14"/>
      <c r="W294" s="14"/>
      <c r="X294" s="26">
        <f t="shared" si="314"/>
        <v>0.049806</v>
      </c>
      <c r="Y294" s="29"/>
      <c r="Z294" s="29"/>
      <c r="AA294" s="29"/>
      <c r="AB294" s="29"/>
      <c r="AC294" s="29"/>
    </row>
    <row r="295">
      <c r="A295" s="4">
        <v>45661.0</v>
      </c>
      <c r="B295" s="5" t="s">
        <v>34</v>
      </c>
      <c r="C295" s="6" t="s">
        <v>26</v>
      </c>
      <c r="D295" s="5" t="s">
        <v>28</v>
      </c>
      <c r="E295" s="7">
        <v>14.3</v>
      </c>
      <c r="F295" s="7">
        <v>0.033</v>
      </c>
      <c r="G295" s="7">
        <v>0.041129</v>
      </c>
      <c r="H295" s="15">
        <v>0.04529</v>
      </c>
      <c r="I295" s="10">
        <f t="shared" si="226"/>
        <v>0.004161</v>
      </c>
      <c r="J295" s="11">
        <f t="shared" si="227"/>
        <v>110.1169491</v>
      </c>
      <c r="K295" s="7">
        <f t="shared" ref="K295:L295" si="505">IFERROR(G295+K255,0)</f>
        <v>0.164516</v>
      </c>
      <c r="L295" s="7">
        <f t="shared" si="505"/>
        <v>0.18116</v>
      </c>
      <c r="M295" s="10">
        <f t="shared" si="229"/>
        <v>0.016644</v>
      </c>
      <c r="N295" s="11">
        <f t="shared" si="230"/>
        <v>110.1169491</v>
      </c>
      <c r="O295" s="10">
        <f t="shared" ref="O295:P295" si="506">IFERROR(G295+O255,0)</f>
        <v>0.164516</v>
      </c>
      <c r="P295" s="10">
        <f t="shared" si="506"/>
        <v>0.18116</v>
      </c>
      <c r="Q295" s="10">
        <f t="shared" si="232"/>
        <v>0.016644</v>
      </c>
      <c r="R295" s="11">
        <f t="shared" si="233"/>
        <v>110.1169491</v>
      </c>
      <c r="S295" s="18"/>
      <c r="T295" s="19"/>
      <c r="U295" s="20"/>
      <c r="V295" s="14"/>
      <c r="W295" s="14"/>
      <c r="X295" s="26">
        <f t="shared" si="314"/>
        <v>0.04529</v>
      </c>
      <c r="Y295" s="29"/>
      <c r="Z295" s="29"/>
      <c r="AA295" s="29"/>
      <c r="AB295" s="29"/>
      <c r="AC295" s="29"/>
    </row>
    <row r="296">
      <c r="A296" s="4">
        <v>45661.0</v>
      </c>
      <c r="B296" s="5" t="s">
        <v>34</v>
      </c>
      <c r="C296" s="6" t="s">
        <v>26</v>
      </c>
      <c r="D296" s="5" t="s">
        <v>29</v>
      </c>
      <c r="E296" s="7">
        <v>0.0</v>
      </c>
      <c r="F296" s="7">
        <v>0.0</v>
      </c>
      <c r="G296" s="7">
        <v>0.0</v>
      </c>
      <c r="H296" s="15">
        <v>0.0</v>
      </c>
      <c r="I296" s="10">
        <f t="shared" si="226"/>
        <v>0</v>
      </c>
      <c r="J296" s="11">
        <f t="shared" si="227"/>
        <v>0</v>
      </c>
      <c r="K296" s="7">
        <f t="shared" ref="K296:L296" si="507">IFERROR(G296+K256,0)</f>
        <v>0</v>
      </c>
      <c r="L296" s="7">
        <f t="shared" si="507"/>
        <v>0</v>
      </c>
      <c r="M296" s="10">
        <f t="shared" si="229"/>
        <v>0</v>
      </c>
      <c r="N296" s="11">
        <f t="shared" si="230"/>
        <v>0</v>
      </c>
      <c r="O296" s="10">
        <f t="shared" ref="O296:P296" si="508">IFERROR(G296+O256,0)</f>
        <v>0</v>
      </c>
      <c r="P296" s="10">
        <f t="shared" si="508"/>
        <v>0</v>
      </c>
      <c r="Q296" s="10">
        <f t="shared" si="232"/>
        <v>0</v>
      </c>
      <c r="R296" s="11">
        <f t="shared" si="233"/>
        <v>0</v>
      </c>
      <c r="S296" s="18"/>
      <c r="T296" s="19"/>
      <c r="U296" s="20"/>
      <c r="V296" s="14"/>
      <c r="W296" s="14"/>
      <c r="X296" s="26">
        <f t="shared" si="314"/>
        <v>0</v>
      </c>
      <c r="Y296" s="29"/>
      <c r="Z296" s="29"/>
      <c r="AA296" s="29"/>
      <c r="AB296" s="29"/>
      <c r="AC296" s="29"/>
    </row>
    <row r="297">
      <c r="A297" s="4">
        <v>45661.0</v>
      </c>
      <c r="B297" s="5" t="s">
        <v>34</v>
      </c>
      <c r="C297" s="6" t="s">
        <v>26</v>
      </c>
      <c r="D297" s="5" t="s">
        <v>30</v>
      </c>
      <c r="E297" s="7">
        <v>0.0</v>
      </c>
      <c r="F297" s="7">
        <v>0.0</v>
      </c>
      <c r="G297" s="7">
        <v>0.0</v>
      </c>
      <c r="H297" s="15">
        <v>0.0</v>
      </c>
      <c r="I297" s="10">
        <f t="shared" si="226"/>
        <v>0</v>
      </c>
      <c r="J297" s="11">
        <f t="shared" si="227"/>
        <v>0</v>
      </c>
      <c r="K297" s="7">
        <f t="shared" ref="K297:L297" si="509">IFERROR(G297+K257,0)</f>
        <v>0</v>
      </c>
      <c r="L297" s="7">
        <f t="shared" si="509"/>
        <v>0</v>
      </c>
      <c r="M297" s="10">
        <f t="shared" si="229"/>
        <v>0</v>
      </c>
      <c r="N297" s="11">
        <f t="shared" si="230"/>
        <v>0</v>
      </c>
      <c r="O297" s="10">
        <f t="shared" ref="O297:P297" si="510">IFERROR(G297+O257,0)</f>
        <v>0</v>
      </c>
      <c r="P297" s="10">
        <f t="shared" si="510"/>
        <v>0</v>
      </c>
      <c r="Q297" s="10">
        <f t="shared" si="232"/>
        <v>0</v>
      </c>
      <c r="R297" s="11">
        <f t="shared" si="233"/>
        <v>0</v>
      </c>
      <c r="S297" s="18"/>
      <c r="T297" s="19"/>
      <c r="U297" s="20"/>
      <c r="V297" s="14"/>
      <c r="W297" s="14"/>
      <c r="X297" s="26">
        <f t="shared" si="314"/>
        <v>0</v>
      </c>
      <c r="Y297" s="29"/>
      <c r="Z297" s="29"/>
      <c r="AA297" s="29"/>
      <c r="AB297" s="29"/>
      <c r="AC297" s="29"/>
    </row>
    <row r="298">
      <c r="A298" s="4">
        <v>45661.0</v>
      </c>
      <c r="B298" s="5" t="s">
        <v>35</v>
      </c>
      <c r="C298" s="6" t="s">
        <v>26</v>
      </c>
      <c r="D298" s="5" t="s">
        <v>27</v>
      </c>
      <c r="E298" s="7">
        <v>16.6</v>
      </c>
      <c r="F298" s="7">
        <v>0.0</v>
      </c>
      <c r="G298" s="7">
        <v>0.0</v>
      </c>
      <c r="H298" s="15">
        <v>0.0</v>
      </c>
      <c r="I298" s="10">
        <f t="shared" si="226"/>
        <v>0</v>
      </c>
      <c r="J298" s="11">
        <f t="shared" si="227"/>
        <v>0</v>
      </c>
      <c r="K298" s="7">
        <f t="shared" ref="K298:L298" si="511">IFERROR(G298+K258,0)</f>
        <v>0</v>
      </c>
      <c r="L298" s="7">
        <f t="shared" si="511"/>
        <v>0</v>
      </c>
      <c r="M298" s="10">
        <f t="shared" si="229"/>
        <v>0</v>
      </c>
      <c r="N298" s="11">
        <f t="shared" si="230"/>
        <v>0</v>
      </c>
      <c r="O298" s="10">
        <f t="shared" ref="O298:P298" si="512">IFERROR(G298+O258,0)</f>
        <v>0</v>
      </c>
      <c r="P298" s="10">
        <f t="shared" si="512"/>
        <v>0</v>
      </c>
      <c r="Q298" s="10">
        <f t="shared" si="232"/>
        <v>0</v>
      </c>
      <c r="R298" s="11">
        <f t="shared" si="233"/>
        <v>0</v>
      </c>
      <c r="S298" s="13">
        <f>T258</f>
        <v>-0.013548</v>
      </c>
      <c r="T298" s="13">
        <f>H298+S298-H299-U298-H300-H301</f>
        <v>-0.021064</v>
      </c>
      <c r="U298" s="13">
        <v>0.0</v>
      </c>
      <c r="V298" s="14"/>
      <c r="W298" s="14"/>
      <c r="X298" s="26">
        <f t="shared" si="314"/>
        <v>0</v>
      </c>
      <c r="Y298" s="29"/>
      <c r="Z298" s="29"/>
      <c r="AA298" s="29"/>
      <c r="AB298" s="29"/>
      <c r="AC298" s="29"/>
    </row>
    <row r="299">
      <c r="A299" s="4">
        <v>45661.0</v>
      </c>
      <c r="B299" s="5" t="s">
        <v>35</v>
      </c>
      <c r="C299" s="6" t="s">
        <v>26</v>
      </c>
      <c r="D299" s="5" t="s">
        <v>28</v>
      </c>
      <c r="E299" s="7">
        <v>0.0</v>
      </c>
      <c r="F299" s="7">
        <v>0.0</v>
      </c>
      <c r="G299" s="7">
        <v>0.0</v>
      </c>
      <c r="H299" s="15">
        <v>0.0</v>
      </c>
      <c r="I299" s="10">
        <f t="shared" si="226"/>
        <v>0</v>
      </c>
      <c r="J299" s="11">
        <f t="shared" si="227"/>
        <v>0</v>
      </c>
      <c r="K299" s="7">
        <f t="shared" ref="K299:L299" si="513">IFERROR(G299+K259,0)</f>
        <v>0</v>
      </c>
      <c r="L299" s="7">
        <f t="shared" si="513"/>
        <v>0</v>
      </c>
      <c r="M299" s="10">
        <f t="shared" si="229"/>
        <v>0</v>
      </c>
      <c r="N299" s="11">
        <f t="shared" si="230"/>
        <v>0</v>
      </c>
      <c r="O299" s="10">
        <f t="shared" ref="O299:P299" si="514">IFERROR(G299+O259,0)</f>
        <v>0</v>
      </c>
      <c r="P299" s="10">
        <f t="shared" si="514"/>
        <v>0</v>
      </c>
      <c r="Q299" s="10">
        <f t="shared" si="232"/>
        <v>0</v>
      </c>
      <c r="R299" s="11">
        <f t="shared" si="233"/>
        <v>0</v>
      </c>
      <c r="S299" s="22"/>
      <c r="T299" s="22"/>
      <c r="U299" s="20"/>
      <c r="V299" s="14"/>
      <c r="W299" s="14"/>
      <c r="X299" s="26">
        <f t="shared" si="314"/>
        <v>0</v>
      </c>
      <c r="Y299" s="29"/>
      <c r="Z299" s="29"/>
      <c r="AA299" s="29"/>
      <c r="AB299" s="29"/>
      <c r="AC299" s="29"/>
    </row>
    <row r="300">
      <c r="A300" s="4">
        <v>45661.0</v>
      </c>
      <c r="B300" s="5" t="s">
        <v>35</v>
      </c>
      <c r="C300" s="6" t="s">
        <v>26</v>
      </c>
      <c r="D300" s="5" t="s">
        <v>29</v>
      </c>
      <c r="E300" s="7">
        <v>16.6</v>
      </c>
      <c r="F300" s="7">
        <v>0.0</v>
      </c>
      <c r="G300" s="7">
        <v>0.0</v>
      </c>
      <c r="H300" s="15">
        <v>0.007516</v>
      </c>
      <c r="I300" s="10">
        <f t="shared" si="226"/>
        <v>0.007516</v>
      </c>
      <c r="J300" s="11">
        <f t="shared" si="227"/>
        <v>0</v>
      </c>
      <c r="K300" s="7">
        <f t="shared" ref="K300:L300" si="515">IFERROR(G300+K260,0)</f>
        <v>0</v>
      </c>
      <c r="L300" s="7">
        <f t="shared" si="515"/>
        <v>0.030064</v>
      </c>
      <c r="M300" s="10">
        <f t="shared" si="229"/>
        <v>0.030064</v>
      </c>
      <c r="N300" s="11">
        <f t="shared" si="230"/>
        <v>0</v>
      </c>
      <c r="O300" s="10">
        <f t="shared" ref="O300:P300" si="516">IFERROR(G300+O260,0)</f>
        <v>0</v>
      </c>
      <c r="P300" s="10">
        <f t="shared" si="516"/>
        <v>0.030064</v>
      </c>
      <c r="Q300" s="10">
        <f t="shared" si="232"/>
        <v>0.030064</v>
      </c>
      <c r="R300" s="11">
        <f t="shared" si="233"/>
        <v>0</v>
      </c>
      <c r="S300" s="22"/>
      <c r="T300" s="22"/>
      <c r="U300" s="20"/>
      <c r="V300" s="14"/>
      <c r="W300" s="14"/>
      <c r="X300" s="26">
        <f t="shared" si="314"/>
        <v>0.007516</v>
      </c>
      <c r="Y300" s="29"/>
      <c r="Z300" s="29"/>
      <c r="AA300" s="29"/>
      <c r="AB300" s="29"/>
      <c r="AC300" s="29"/>
    </row>
    <row r="301">
      <c r="A301" s="4">
        <v>45661.0</v>
      </c>
      <c r="B301" s="5" t="s">
        <v>35</v>
      </c>
      <c r="C301" s="6" t="s">
        <v>26</v>
      </c>
      <c r="D301" s="5" t="s">
        <v>30</v>
      </c>
      <c r="E301" s="7">
        <v>0.0</v>
      </c>
      <c r="F301" s="7">
        <v>0.0</v>
      </c>
      <c r="G301" s="7">
        <v>0.0</v>
      </c>
      <c r="H301" s="15">
        <v>0.0</v>
      </c>
      <c r="I301" s="10">
        <f t="shared" si="226"/>
        <v>0</v>
      </c>
      <c r="J301" s="11">
        <f t="shared" si="227"/>
        <v>0</v>
      </c>
      <c r="K301" s="7">
        <f t="shared" ref="K301:L301" si="517">IFERROR(G301+K261,0)</f>
        <v>0</v>
      </c>
      <c r="L301" s="7">
        <f t="shared" si="517"/>
        <v>0</v>
      </c>
      <c r="M301" s="10">
        <f t="shared" si="229"/>
        <v>0</v>
      </c>
      <c r="N301" s="11">
        <f t="shared" si="230"/>
        <v>0</v>
      </c>
      <c r="O301" s="10">
        <f t="shared" ref="O301:P301" si="518">IFERROR(G301+O261,0)</f>
        <v>0</v>
      </c>
      <c r="P301" s="10">
        <f t="shared" si="518"/>
        <v>0</v>
      </c>
      <c r="Q301" s="10">
        <f t="shared" si="232"/>
        <v>0</v>
      </c>
      <c r="R301" s="11">
        <f t="shared" si="233"/>
        <v>0</v>
      </c>
      <c r="S301" s="22"/>
      <c r="T301" s="22"/>
      <c r="U301" s="20"/>
      <c r="V301" s="14"/>
      <c r="W301" s="14"/>
      <c r="X301" s="26">
        <f t="shared" si="314"/>
        <v>0</v>
      </c>
      <c r="Y301" s="29"/>
      <c r="Z301" s="29"/>
      <c r="AA301" s="29"/>
      <c r="AB301" s="29"/>
      <c r="AC301" s="29"/>
    </row>
    <row r="302">
      <c r="A302" s="4">
        <v>45661.0</v>
      </c>
      <c r="B302" s="5" t="s">
        <v>36</v>
      </c>
      <c r="C302" s="6" t="s">
        <v>37</v>
      </c>
      <c r="D302" s="5" t="s">
        <v>27</v>
      </c>
      <c r="E302" s="7">
        <v>174.0</v>
      </c>
      <c r="F302" s="25">
        <v>0.51</v>
      </c>
      <c r="G302" s="7">
        <v>0.551612</v>
      </c>
      <c r="H302" s="15">
        <v>0.59922</v>
      </c>
      <c r="I302" s="10">
        <f t="shared" si="226"/>
        <v>0.047608</v>
      </c>
      <c r="J302" s="11">
        <f t="shared" si="227"/>
        <v>108.6307042</v>
      </c>
      <c r="K302" s="7">
        <f t="shared" ref="K302:L302" si="519">IFERROR(G302+K262,0)</f>
        <v>2.206448</v>
      </c>
      <c r="L302" s="7">
        <f t="shared" si="519"/>
        <v>2.39688</v>
      </c>
      <c r="M302" s="10">
        <f t="shared" si="229"/>
        <v>0.190432</v>
      </c>
      <c r="N302" s="11">
        <f t="shared" si="230"/>
        <v>108.6307042</v>
      </c>
      <c r="O302" s="10">
        <f t="shared" ref="O302:P302" si="520">IFERROR(G302+O262,0)</f>
        <v>2.206448</v>
      </c>
      <c r="P302" s="10">
        <f t="shared" si="520"/>
        <v>2.39688</v>
      </c>
      <c r="Q302" s="10">
        <f t="shared" si="232"/>
        <v>0.190432</v>
      </c>
      <c r="R302" s="11">
        <f t="shared" si="233"/>
        <v>108.6307042</v>
      </c>
      <c r="S302" s="13">
        <f>T262</f>
        <v>-0.06308419355</v>
      </c>
      <c r="T302" s="13">
        <f>H302+S302-H303-U302-H304-H305</f>
        <v>-0.08411225806</v>
      </c>
      <c r="U302" s="13">
        <f>0.008/31</f>
        <v>0.0002580645161</v>
      </c>
      <c r="V302" s="14"/>
      <c r="W302" s="14"/>
      <c r="X302" s="26">
        <f t="shared" si="314"/>
        <v>0.59922</v>
      </c>
      <c r="Y302" s="29"/>
      <c r="Z302" s="29"/>
      <c r="AA302" s="29"/>
      <c r="AB302" s="29"/>
      <c r="AC302" s="29"/>
    </row>
    <row r="303">
      <c r="A303" s="4">
        <v>45661.0</v>
      </c>
      <c r="B303" s="5" t="s">
        <v>36</v>
      </c>
      <c r="C303" s="6" t="s">
        <v>37</v>
      </c>
      <c r="D303" s="5" t="s">
        <v>28</v>
      </c>
      <c r="E303" s="7">
        <v>45.1</v>
      </c>
      <c r="F303" s="25">
        <v>0.0</v>
      </c>
      <c r="G303" s="7">
        <v>0.50061</v>
      </c>
      <c r="H303" s="15">
        <v>0.18058</v>
      </c>
      <c r="I303" s="10">
        <f t="shared" si="226"/>
        <v>-0.32003</v>
      </c>
      <c r="J303" s="11">
        <f t="shared" si="227"/>
        <v>36.07199217</v>
      </c>
      <c r="K303" s="7">
        <f t="shared" ref="K303:L303" si="521">IFERROR(G303+K263,0)</f>
        <v>2.00244</v>
      </c>
      <c r="L303" s="7">
        <f t="shared" si="521"/>
        <v>0.72232</v>
      </c>
      <c r="M303" s="10">
        <f t="shared" si="229"/>
        <v>-1.28012</v>
      </c>
      <c r="N303" s="11">
        <f t="shared" si="230"/>
        <v>36.07199217</v>
      </c>
      <c r="O303" s="10">
        <f t="shared" ref="O303:P303" si="522">IFERROR(G303+O263,0)</f>
        <v>2.00244</v>
      </c>
      <c r="P303" s="10">
        <f t="shared" si="522"/>
        <v>0.72232</v>
      </c>
      <c r="Q303" s="10">
        <f t="shared" si="232"/>
        <v>-1.28012</v>
      </c>
      <c r="R303" s="11">
        <f t="shared" si="233"/>
        <v>36.07199217</v>
      </c>
      <c r="S303" s="22"/>
      <c r="T303" s="22"/>
      <c r="U303" s="20"/>
      <c r="V303" s="14"/>
      <c r="W303" s="14"/>
      <c r="X303" s="26">
        <f t="shared" si="314"/>
        <v>0.18058</v>
      </c>
      <c r="Y303" s="29"/>
      <c r="Z303" s="29"/>
      <c r="AA303" s="29"/>
      <c r="AB303" s="29"/>
      <c r="AC303" s="29"/>
    </row>
    <row r="304">
      <c r="A304" s="4">
        <v>45661.0</v>
      </c>
      <c r="B304" s="5" t="s">
        <v>36</v>
      </c>
      <c r="C304" s="6" t="s">
        <v>37</v>
      </c>
      <c r="D304" s="5" t="s">
        <v>29</v>
      </c>
      <c r="E304" s="7">
        <f>E302-E303</f>
        <v>128.9</v>
      </c>
      <c r="F304" s="25">
        <v>0.494</v>
      </c>
      <c r="G304" s="7">
        <v>0.05077</v>
      </c>
      <c r="H304" s="15">
        <v>0.43941</v>
      </c>
      <c r="I304" s="10">
        <f t="shared" si="226"/>
        <v>0.38864</v>
      </c>
      <c r="J304" s="11">
        <f t="shared" si="227"/>
        <v>865.4914319</v>
      </c>
      <c r="K304" s="7">
        <f t="shared" ref="K304:L304" si="523">IFERROR(G304+K264,0)</f>
        <v>0.20308</v>
      </c>
      <c r="L304" s="7">
        <f t="shared" si="523"/>
        <v>1.75764</v>
      </c>
      <c r="M304" s="10">
        <f t="shared" si="229"/>
        <v>1.55456</v>
      </c>
      <c r="N304" s="11">
        <f t="shared" si="230"/>
        <v>865.4914319</v>
      </c>
      <c r="O304" s="10">
        <f t="shared" ref="O304:P304" si="524">IFERROR(G304+O264,0)</f>
        <v>0.20308</v>
      </c>
      <c r="P304" s="10">
        <f t="shared" si="524"/>
        <v>1.75764</v>
      </c>
      <c r="Q304" s="10">
        <f t="shared" si="232"/>
        <v>1.55456</v>
      </c>
      <c r="R304" s="11">
        <f t="shared" si="233"/>
        <v>865.4914319</v>
      </c>
      <c r="S304" s="22"/>
      <c r="T304" s="22"/>
      <c r="U304" s="20"/>
      <c r="V304" s="14"/>
      <c r="W304" s="14"/>
      <c r="X304" s="26">
        <f t="shared" si="314"/>
        <v>0.43941</v>
      </c>
      <c r="Y304" s="29"/>
      <c r="Z304" s="29"/>
      <c r="AA304" s="29"/>
      <c r="AB304" s="29"/>
      <c r="AC304" s="29"/>
    </row>
    <row r="305">
      <c r="A305" s="4">
        <v>45661.0</v>
      </c>
      <c r="B305" s="5" t="s">
        <v>36</v>
      </c>
      <c r="C305" s="6" t="s">
        <v>37</v>
      </c>
      <c r="D305" s="5" t="s">
        <v>30</v>
      </c>
      <c r="E305" s="7">
        <v>0.0</v>
      </c>
      <c r="F305" s="25">
        <v>0.0</v>
      </c>
      <c r="G305" s="7">
        <v>0.0</v>
      </c>
      <c r="H305" s="15">
        <v>0.0</v>
      </c>
      <c r="I305" s="10">
        <f t="shared" si="226"/>
        <v>0</v>
      </c>
      <c r="J305" s="11">
        <f t="shared" si="227"/>
        <v>0</v>
      </c>
      <c r="K305" s="7">
        <f t="shared" ref="K305:L305" si="525">IFERROR(G305+K265,0)</f>
        <v>0</v>
      </c>
      <c r="L305" s="7">
        <f t="shared" si="525"/>
        <v>0</v>
      </c>
      <c r="M305" s="10">
        <f t="shared" si="229"/>
        <v>0</v>
      </c>
      <c r="N305" s="11">
        <f t="shared" si="230"/>
        <v>0</v>
      </c>
      <c r="O305" s="10">
        <f t="shared" ref="O305:P305" si="526">IFERROR(G305+O265,0)</f>
        <v>0</v>
      </c>
      <c r="P305" s="10">
        <f t="shared" si="526"/>
        <v>0</v>
      </c>
      <c r="Q305" s="10">
        <f t="shared" si="232"/>
        <v>0</v>
      </c>
      <c r="R305" s="11">
        <f t="shared" si="233"/>
        <v>0</v>
      </c>
      <c r="S305" s="22"/>
      <c r="T305" s="22"/>
      <c r="U305" s="20"/>
      <c r="V305" s="14"/>
      <c r="W305" s="14"/>
      <c r="X305" s="26">
        <f t="shared" si="314"/>
        <v>0</v>
      </c>
      <c r="Y305" s="29"/>
      <c r="Z305" s="29"/>
      <c r="AA305" s="29"/>
      <c r="AB305" s="29"/>
      <c r="AC305" s="29"/>
    </row>
    <row r="306">
      <c r="A306" s="4">
        <v>45661.0</v>
      </c>
      <c r="B306" s="5" t="s">
        <v>38</v>
      </c>
      <c r="C306" s="6" t="s">
        <v>37</v>
      </c>
      <c r="D306" s="5" t="s">
        <v>27</v>
      </c>
      <c r="E306" s="7">
        <v>40.1</v>
      </c>
      <c r="F306" s="25">
        <v>0.06</v>
      </c>
      <c r="G306" s="7">
        <v>0.09999999999999999</v>
      </c>
      <c r="H306" s="15">
        <v>0.191096</v>
      </c>
      <c r="I306" s="10">
        <f t="shared" si="226"/>
        <v>0.091096</v>
      </c>
      <c r="J306" s="11">
        <f t="shared" si="227"/>
        <v>191.096</v>
      </c>
      <c r="K306" s="7">
        <f t="shared" ref="K306:L306" si="527">IFERROR(G306+K266,0)</f>
        <v>0.4</v>
      </c>
      <c r="L306" s="7">
        <f t="shared" si="527"/>
        <v>0.764384</v>
      </c>
      <c r="M306" s="10">
        <f t="shared" si="229"/>
        <v>0.364384</v>
      </c>
      <c r="N306" s="11">
        <f t="shared" si="230"/>
        <v>191.096</v>
      </c>
      <c r="O306" s="10">
        <f t="shared" ref="O306:P306" si="528">IFERROR(G306+O266,0)</f>
        <v>0.4</v>
      </c>
      <c r="P306" s="10">
        <f t="shared" si="528"/>
        <v>0.764384</v>
      </c>
      <c r="Q306" s="10">
        <f t="shared" si="232"/>
        <v>0.364384</v>
      </c>
      <c r="R306" s="11">
        <f t="shared" si="233"/>
        <v>191.096</v>
      </c>
      <c r="S306" s="13">
        <f>T266</f>
        <v>1.929101226</v>
      </c>
      <c r="T306" s="13">
        <f>H306+S306-H307-U306-H308-H309</f>
        <v>1.932134968</v>
      </c>
      <c r="U306" s="13">
        <f>0.001/31</f>
        <v>0.00003225806452</v>
      </c>
      <c r="V306" s="14"/>
      <c r="W306" s="14"/>
      <c r="X306" s="26">
        <f t="shared" si="314"/>
        <v>0.191096</v>
      </c>
      <c r="Y306" s="29"/>
      <c r="Z306" s="29"/>
      <c r="AA306" s="29"/>
      <c r="AB306" s="29"/>
      <c r="AC306" s="29"/>
    </row>
    <row r="307">
      <c r="A307" s="4">
        <v>45661.0</v>
      </c>
      <c r="B307" s="5" t="s">
        <v>38</v>
      </c>
      <c r="C307" s="6" t="s">
        <v>37</v>
      </c>
      <c r="D307" s="5" t="s">
        <v>28</v>
      </c>
      <c r="E307" s="7">
        <v>0.0</v>
      </c>
      <c r="F307" s="7">
        <v>0.0</v>
      </c>
      <c r="G307" s="7">
        <v>0.0</v>
      </c>
      <c r="H307" s="15">
        <v>0.0</v>
      </c>
      <c r="I307" s="10">
        <f t="shared" si="226"/>
        <v>0</v>
      </c>
      <c r="J307" s="11">
        <f t="shared" si="227"/>
        <v>0</v>
      </c>
      <c r="K307" s="7">
        <f t="shared" ref="K307:L307" si="529">IFERROR(G307+K267,0)</f>
        <v>0</v>
      </c>
      <c r="L307" s="7">
        <f t="shared" si="529"/>
        <v>0</v>
      </c>
      <c r="M307" s="10">
        <f t="shared" si="229"/>
        <v>0</v>
      </c>
      <c r="N307" s="11">
        <f t="shared" si="230"/>
        <v>0</v>
      </c>
      <c r="O307" s="10">
        <f t="shared" ref="O307:P307" si="530">IFERROR(G307+O267,0)</f>
        <v>0</v>
      </c>
      <c r="P307" s="10">
        <f t="shared" si="530"/>
        <v>0</v>
      </c>
      <c r="Q307" s="10">
        <f t="shared" si="232"/>
        <v>0</v>
      </c>
      <c r="R307" s="11">
        <f t="shared" si="233"/>
        <v>0</v>
      </c>
      <c r="S307" s="22"/>
      <c r="T307" s="22"/>
      <c r="U307" s="20"/>
      <c r="V307" s="14"/>
      <c r="W307" s="14"/>
      <c r="X307" s="26">
        <f t="shared" si="314"/>
        <v>0</v>
      </c>
      <c r="Y307" s="29"/>
      <c r="Z307" s="29"/>
      <c r="AA307" s="29"/>
      <c r="AB307" s="29"/>
      <c r="AC307" s="29"/>
    </row>
    <row r="308">
      <c r="A308" s="4">
        <v>45661.0</v>
      </c>
      <c r="B308" s="5" t="s">
        <v>38</v>
      </c>
      <c r="C308" s="6" t="s">
        <v>37</v>
      </c>
      <c r="D308" s="5" t="s">
        <v>29</v>
      </c>
      <c r="E308" s="7">
        <v>40.1</v>
      </c>
      <c r="F308" s="7">
        <v>0.013</v>
      </c>
      <c r="G308" s="7">
        <v>0.09996</v>
      </c>
      <c r="H308" s="15">
        <v>0.18803</v>
      </c>
      <c r="I308" s="10">
        <f t="shared" si="226"/>
        <v>0.08807</v>
      </c>
      <c r="J308" s="11">
        <f t="shared" si="227"/>
        <v>188.1052421</v>
      </c>
      <c r="K308" s="7">
        <f t="shared" ref="K308:L308" si="531">IFERROR(G308+K268,0)</f>
        <v>0.39984</v>
      </c>
      <c r="L308" s="7">
        <f t="shared" si="531"/>
        <v>0.75212</v>
      </c>
      <c r="M308" s="10">
        <f t="shared" si="229"/>
        <v>0.35228</v>
      </c>
      <c r="N308" s="11">
        <f t="shared" si="230"/>
        <v>188.1052421</v>
      </c>
      <c r="O308" s="10">
        <f t="shared" ref="O308:P308" si="532">IFERROR(G308+O268,0)</f>
        <v>0.39984</v>
      </c>
      <c r="P308" s="10">
        <f t="shared" si="532"/>
        <v>0.75212</v>
      </c>
      <c r="Q308" s="10">
        <f t="shared" si="232"/>
        <v>0.35228</v>
      </c>
      <c r="R308" s="11">
        <f t="shared" si="233"/>
        <v>188.1052421</v>
      </c>
      <c r="S308" s="22"/>
      <c r="T308" s="22"/>
      <c r="U308" s="20"/>
      <c r="V308" s="14"/>
      <c r="W308" s="14"/>
      <c r="X308" s="26">
        <f t="shared" si="314"/>
        <v>0.18803</v>
      </c>
      <c r="Y308" s="29"/>
      <c r="Z308" s="29"/>
      <c r="AA308" s="29"/>
      <c r="AB308" s="29"/>
      <c r="AC308" s="29"/>
    </row>
    <row r="309">
      <c r="A309" s="4">
        <v>45661.0</v>
      </c>
      <c r="B309" s="5" t="s">
        <v>38</v>
      </c>
      <c r="C309" s="6" t="s">
        <v>37</v>
      </c>
      <c r="D309" s="5" t="s">
        <v>30</v>
      </c>
      <c r="E309" s="7">
        <v>0.0</v>
      </c>
      <c r="F309" s="7">
        <v>0.0</v>
      </c>
      <c r="G309" s="7">
        <v>0.0</v>
      </c>
      <c r="H309" s="15">
        <v>0.0</v>
      </c>
      <c r="I309" s="10">
        <f t="shared" si="226"/>
        <v>0</v>
      </c>
      <c r="J309" s="11">
        <f t="shared" si="227"/>
        <v>0</v>
      </c>
      <c r="K309" s="7">
        <f t="shared" ref="K309:L309" si="533">IFERROR(G309+K269,0)</f>
        <v>0</v>
      </c>
      <c r="L309" s="7">
        <f t="shared" si="533"/>
        <v>0</v>
      </c>
      <c r="M309" s="10">
        <f t="shared" si="229"/>
        <v>0</v>
      </c>
      <c r="N309" s="11">
        <f t="shared" si="230"/>
        <v>0</v>
      </c>
      <c r="O309" s="10">
        <f t="shared" ref="O309:P309" si="534">IFERROR(G309+O269,0)</f>
        <v>0</v>
      </c>
      <c r="P309" s="10">
        <f t="shared" si="534"/>
        <v>0</v>
      </c>
      <c r="Q309" s="10">
        <f t="shared" si="232"/>
        <v>0</v>
      </c>
      <c r="R309" s="11">
        <f t="shared" si="233"/>
        <v>0</v>
      </c>
      <c r="S309" s="22"/>
      <c r="T309" s="22"/>
      <c r="U309" s="20"/>
      <c r="V309" s="14"/>
      <c r="W309" s="14"/>
      <c r="X309" s="26">
        <f t="shared" si="314"/>
        <v>0</v>
      </c>
      <c r="Y309" s="29"/>
      <c r="Z309" s="29"/>
      <c r="AA309" s="29"/>
      <c r="AB309" s="29"/>
      <c r="AC309" s="29"/>
    </row>
    <row r="310">
      <c r="A310" s="4">
        <v>45661.0</v>
      </c>
      <c r="B310" s="5" t="s">
        <v>39</v>
      </c>
      <c r="C310" s="6" t="s">
        <v>37</v>
      </c>
      <c r="D310" s="5" t="s">
        <v>27</v>
      </c>
      <c r="E310" s="7">
        <v>9.6</v>
      </c>
      <c r="F310" s="7">
        <v>0.019</v>
      </c>
      <c r="G310" s="7">
        <v>0.02903</v>
      </c>
      <c r="H310" s="15">
        <v>0.02854</v>
      </c>
      <c r="I310" s="10">
        <f t="shared" si="226"/>
        <v>-0.00049</v>
      </c>
      <c r="J310" s="11">
        <f t="shared" si="227"/>
        <v>98.31209094</v>
      </c>
      <c r="K310" s="7">
        <f t="shared" ref="K310:L310" si="535">IFERROR(G310+K270,0)</f>
        <v>0.11612</v>
      </c>
      <c r="L310" s="7">
        <f t="shared" si="535"/>
        <v>0.11416</v>
      </c>
      <c r="M310" s="10">
        <f t="shared" si="229"/>
        <v>-0.00196</v>
      </c>
      <c r="N310" s="11">
        <f t="shared" si="230"/>
        <v>98.31209094</v>
      </c>
      <c r="O310" s="10">
        <f t="shared" ref="O310:P310" si="536">IFERROR(G310+O270,0)</f>
        <v>0.11612</v>
      </c>
      <c r="P310" s="10">
        <f t="shared" si="536"/>
        <v>0.11416</v>
      </c>
      <c r="Q310" s="10">
        <f t="shared" si="232"/>
        <v>-0.00196</v>
      </c>
      <c r="R310" s="11">
        <f t="shared" si="233"/>
        <v>98.31209094</v>
      </c>
      <c r="S310" s="13">
        <f>T270</f>
        <v>0.0724</v>
      </c>
      <c r="T310" s="13">
        <f>H310+S310-H311-U310-H312-H313</f>
        <v>0.0732</v>
      </c>
      <c r="U310" s="13">
        <v>0.0</v>
      </c>
      <c r="V310" s="14"/>
      <c r="W310" s="14"/>
      <c r="X310" s="26">
        <f t="shared" si="314"/>
        <v>0.02854</v>
      </c>
      <c r="Y310" s="29"/>
      <c r="Z310" s="29"/>
      <c r="AA310" s="29"/>
      <c r="AB310" s="29"/>
      <c r="AC310" s="29"/>
    </row>
    <row r="311">
      <c r="A311" s="4">
        <v>45661.0</v>
      </c>
      <c r="B311" s="5" t="s">
        <v>39</v>
      </c>
      <c r="C311" s="6" t="s">
        <v>37</v>
      </c>
      <c r="D311" s="5" t="s">
        <v>28</v>
      </c>
      <c r="E311" s="7">
        <v>0.0</v>
      </c>
      <c r="F311" s="7">
        <v>0.0</v>
      </c>
      <c r="G311" s="7">
        <v>0.0</v>
      </c>
      <c r="H311" s="15">
        <v>0.0</v>
      </c>
      <c r="I311" s="10">
        <f t="shared" si="226"/>
        <v>0</v>
      </c>
      <c r="J311" s="11">
        <f t="shared" si="227"/>
        <v>0</v>
      </c>
      <c r="K311" s="7">
        <f t="shared" ref="K311:L311" si="537">IFERROR(G311+K271,0)</f>
        <v>0</v>
      </c>
      <c r="L311" s="7">
        <f t="shared" si="537"/>
        <v>0</v>
      </c>
      <c r="M311" s="10">
        <f t="shared" si="229"/>
        <v>0</v>
      </c>
      <c r="N311" s="11">
        <f t="shared" si="230"/>
        <v>0</v>
      </c>
      <c r="O311" s="10">
        <f t="shared" ref="O311:P311" si="538">IFERROR(G311+O271,0)</f>
        <v>0</v>
      </c>
      <c r="P311" s="10">
        <f t="shared" si="538"/>
        <v>0</v>
      </c>
      <c r="Q311" s="10">
        <f t="shared" si="232"/>
        <v>0</v>
      </c>
      <c r="R311" s="11">
        <f t="shared" si="233"/>
        <v>0</v>
      </c>
      <c r="S311" s="22"/>
      <c r="T311" s="22"/>
      <c r="U311" s="20"/>
      <c r="V311" s="14"/>
      <c r="W311" s="14"/>
      <c r="X311" s="26">
        <f t="shared" si="314"/>
        <v>0</v>
      </c>
      <c r="Y311" s="29"/>
      <c r="Z311" s="29"/>
      <c r="AA311" s="29"/>
      <c r="AB311" s="29"/>
      <c r="AC311" s="29"/>
    </row>
    <row r="312">
      <c r="A312" s="4">
        <v>45661.0</v>
      </c>
      <c r="B312" s="5" t="s">
        <v>39</v>
      </c>
      <c r="C312" s="6" t="s">
        <v>37</v>
      </c>
      <c r="D312" s="5" t="s">
        <v>29</v>
      </c>
      <c r="E312" s="7">
        <v>9.3</v>
      </c>
      <c r="F312" s="7">
        <v>0.039</v>
      </c>
      <c r="G312" s="7">
        <v>0.028774</v>
      </c>
      <c r="H312" s="15">
        <v>0.02774</v>
      </c>
      <c r="I312" s="10">
        <f t="shared" si="226"/>
        <v>-0.001034</v>
      </c>
      <c r="J312" s="11">
        <f t="shared" si="227"/>
        <v>96.40647807</v>
      </c>
      <c r="K312" s="7">
        <f t="shared" ref="K312:L312" si="539">IFERROR(G312+K272,0)</f>
        <v>0.115096</v>
      </c>
      <c r="L312" s="7">
        <f t="shared" si="539"/>
        <v>0.11096</v>
      </c>
      <c r="M312" s="10">
        <f t="shared" si="229"/>
        <v>-0.004136</v>
      </c>
      <c r="N312" s="11">
        <f t="shared" si="230"/>
        <v>96.40647807</v>
      </c>
      <c r="O312" s="10">
        <f t="shared" ref="O312:P312" si="540">IFERROR(G312+O272,0)</f>
        <v>0.115096</v>
      </c>
      <c r="P312" s="10">
        <f t="shared" si="540"/>
        <v>0.11096</v>
      </c>
      <c r="Q312" s="10">
        <f t="shared" si="232"/>
        <v>-0.004136</v>
      </c>
      <c r="R312" s="11">
        <f t="shared" si="233"/>
        <v>96.40647807</v>
      </c>
      <c r="S312" s="22"/>
      <c r="T312" s="22"/>
      <c r="U312" s="20"/>
      <c r="V312" s="14"/>
      <c r="W312" s="14"/>
      <c r="X312" s="26">
        <f t="shared" si="314"/>
        <v>0.02774</v>
      </c>
      <c r="Y312" s="29"/>
      <c r="Z312" s="29"/>
      <c r="AA312" s="29"/>
      <c r="AB312" s="29"/>
      <c r="AC312" s="29"/>
    </row>
    <row r="313">
      <c r="A313" s="4">
        <v>45661.0</v>
      </c>
      <c r="B313" s="5" t="s">
        <v>39</v>
      </c>
      <c r="C313" s="6" t="s">
        <v>37</v>
      </c>
      <c r="D313" s="5" t="s">
        <v>30</v>
      </c>
      <c r="E313" s="7">
        <v>0.0</v>
      </c>
      <c r="F313" s="7">
        <v>0.0</v>
      </c>
      <c r="G313" s="7">
        <v>0.0</v>
      </c>
      <c r="H313" s="15">
        <v>0.0</v>
      </c>
      <c r="I313" s="10">
        <f t="shared" si="226"/>
        <v>0</v>
      </c>
      <c r="J313" s="11">
        <f t="shared" si="227"/>
        <v>0</v>
      </c>
      <c r="K313" s="7">
        <f t="shared" ref="K313:L313" si="541">IFERROR(G313+K273,0)</f>
        <v>0</v>
      </c>
      <c r="L313" s="7">
        <f t="shared" si="541"/>
        <v>0</v>
      </c>
      <c r="M313" s="10">
        <f t="shared" si="229"/>
        <v>0</v>
      </c>
      <c r="N313" s="11">
        <f t="shared" si="230"/>
        <v>0</v>
      </c>
      <c r="O313" s="10">
        <f t="shared" ref="O313:P313" si="542">IFERROR(G313+O273,0)</f>
        <v>0</v>
      </c>
      <c r="P313" s="10">
        <f t="shared" si="542"/>
        <v>0</v>
      </c>
      <c r="Q313" s="10">
        <f t="shared" si="232"/>
        <v>0</v>
      </c>
      <c r="R313" s="11">
        <f t="shared" si="233"/>
        <v>0</v>
      </c>
      <c r="S313" s="22"/>
      <c r="T313" s="22"/>
      <c r="U313" s="20"/>
      <c r="V313" s="14"/>
      <c r="W313" s="14"/>
      <c r="X313" s="26">
        <f t="shared" si="314"/>
        <v>0</v>
      </c>
      <c r="Y313" s="29"/>
      <c r="Z313" s="29"/>
      <c r="AA313" s="29"/>
      <c r="AB313" s="29"/>
      <c r="AC313" s="29"/>
    </row>
    <row r="314">
      <c r="A314" s="4">
        <v>45661.0</v>
      </c>
      <c r="B314" s="5" t="s">
        <v>40</v>
      </c>
      <c r="C314" s="6" t="s">
        <v>37</v>
      </c>
      <c r="D314" s="5" t="s">
        <v>27</v>
      </c>
      <c r="E314" s="7">
        <v>26.3</v>
      </c>
      <c r="F314" s="7">
        <v>0.0</v>
      </c>
      <c r="G314" s="7">
        <v>0.07142857142857142</v>
      </c>
      <c r="H314" s="15">
        <v>0.0359</v>
      </c>
      <c r="I314" s="10">
        <f t="shared" si="226"/>
        <v>-0.03552857143</v>
      </c>
      <c r="J314" s="11">
        <f t="shared" si="227"/>
        <v>50.26</v>
      </c>
      <c r="K314" s="7">
        <f t="shared" ref="K314:L314" si="543">IFERROR(G314+K274,0)</f>
        <v>0.2857142857</v>
      </c>
      <c r="L314" s="7">
        <f t="shared" si="543"/>
        <v>0.1436</v>
      </c>
      <c r="M314" s="10">
        <f t="shared" si="229"/>
        <v>-0.1421142857</v>
      </c>
      <c r="N314" s="11">
        <f t="shared" si="230"/>
        <v>50.26</v>
      </c>
      <c r="O314" s="10">
        <f t="shared" ref="O314:P314" si="544">IFERROR(G314+O274,0)</f>
        <v>0.2857142857</v>
      </c>
      <c r="P314" s="10">
        <f t="shared" si="544"/>
        <v>0.1436</v>
      </c>
      <c r="Q314" s="10">
        <f t="shared" si="232"/>
        <v>-0.1421142857</v>
      </c>
      <c r="R314" s="11">
        <f t="shared" si="233"/>
        <v>50.26</v>
      </c>
      <c r="S314" s="13">
        <f>T274</f>
        <v>0.7936396774</v>
      </c>
      <c r="T314" s="13">
        <f>H314+S314-H315-U314-H316-H317</f>
        <v>0.8128529032</v>
      </c>
      <c r="U314" s="13">
        <f>0.00331/31</f>
        <v>0.0001067741935</v>
      </c>
      <c r="V314" s="14"/>
      <c r="W314" s="14"/>
      <c r="X314" s="26">
        <f t="shared" si="314"/>
        <v>0.0359</v>
      </c>
      <c r="Y314" s="29"/>
      <c r="Z314" s="29"/>
      <c r="AA314" s="29"/>
      <c r="AB314" s="29"/>
      <c r="AC314" s="29"/>
    </row>
    <row r="315">
      <c r="A315" s="4">
        <v>45661.0</v>
      </c>
      <c r="B315" s="5" t="s">
        <v>40</v>
      </c>
      <c r="C315" s="6" t="s">
        <v>37</v>
      </c>
      <c r="D315" s="5" t="s">
        <v>28</v>
      </c>
      <c r="E315" s="7">
        <v>0.0</v>
      </c>
      <c r="F315" s="7">
        <v>0.0</v>
      </c>
      <c r="G315" s="7">
        <v>0.0</v>
      </c>
      <c r="H315" s="15">
        <v>0.0</v>
      </c>
      <c r="I315" s="10">
        <f t="shared" si="226"/>
        <v>0</v>
      </c>
      <c r="J315" s="11">
        <f t="shared" si="227"/>
        <v>0</v>
      </c>
      <c r="K315" s="7">
        <f t="shared" ref="K315:L315" si="545">IFERROR(G315+K275,0)</f>
        <v>0</v>
      </c>
      <c r="L315" s="7">
        <f t="shared" si="545"/>
        <v>0</v>
      </c>
      <c r="M315" s="10">
        <f t="shared" si="229"/>
        <v>0</v>
      </c>
      <c r="N315" s="11">
        <f t="shared" si="230"/>
        <v>0</v>
      </c>
      <c r="O315" s="10">
        <f t="shared" ref="O315:P315" si="546">IFERROR(G315+O275,0)</f>
        <v>0</v>
      </c>
      <c r="P315" s="10">
        <f t="shared" si="546"/>
        <v>0</v>
      </c>
      <c r="Q315" s="10">
        <f t="shared" si="232"/>
        <v>0</v>
      </c>
      <c r="R315" s="11">
        <f t="shared" si="233"/>
        <v>0</v>
      </c>
      <c r="S315" s="14"/>
      <c r="T315" s="14"/>
      <c r="U315" s="14"/>
      <c r="V315" s="14"/>
      <c r="W315" s="14"/>
      <c r="X315" s="26">
        <f t="shared" si="314"/>
        <v>0</v>
      </c>
      <c r="Y315" s="29"/>
      <c r="Z315" s="29"/>
      <c r="AA315" s="29"/>
      <c r="AB315" s="29"/>
      <c r="AC315" s="29"/>
    </row>
    <row r="316">
      <c r="A316" s="4">
        <v>45661.0</v>
      </c>
      <c r="B316" s="5" t="s">
        <v>40</v>
      </c>
      <c r="C316" s="6" t="s">
        <v>37</v>
      </c>
      <c r="D316" s="5" t="s">
        <v>29</v>
      </c>
      <c r="E316" s="7">
        <v>26.1</v>
      </c>
      <c r="F316" s="7">
        <v>0.0</v>
      </c>
      <c r="G316" s="7">
        <v>0.07142857142857142</v>
      </c>
      <c r="H316" s="15">
        <v>0.01658</v>
      </c>
      <c r="I316" s="10">
        <f t="shared" si="226"/>
        <v>-0.05484857143</v>
      </c>
      <c r="J316" s="11">
        <f t="shared" si="227"/>
        <v>23.212</v>
      </c>
      <c r="K316" s="7">
        <f t="shared" ref="K316:L316" si="547">IFERROR(G316+K276,0)</f>
        <v>0.2857142857</v>
      </c>
      <c r="L316" s="7">
        <f t="shared" si="547"/>
        <v>0.06632</v>
      </c>
      <c r="M316" s="10">
        <f t="shared" si="229"/>
        <v>-0.2193942857</v>
      </c>
      <c r="N316" s="11">
        <f t="shared" si="230"/>
        <v>23.212</v>
      </c>
      <c r="O316" s="10">
        <f t="shared" ref="O316:P316" si="548">IFERROR(G316+O276,0)</f>
        <v>0.2857142857</v>
      </c>
      <c r="P316" s="10">
        <f t="shared" si="548"/>
        <v>0.06632</v>
      </c>
      <c r="Q316" s="10">
        <f t="shared" si="232"/>
        <v>-0.2193942857</v>
      </c>
      <c r="R316" s="11">
        <f t="shared" si="233"/>
        <v>23.212</v>
      </c>
      <c r="S316" s="14"/>
      <c r="T316" s="14"/>
      <c r="U316" s="14"/>
      <c r="V316" s="14"/>
      <c r="W316" s="14"/>
      <c r="X316" s="26">
        <f t="shared" si="314"/>
        <v>0.01658</v>
      </c>
      <c r="Y316" s="29"/>
      <c r="Z316" s="29"/>
      <c r="AA316" s="29"/>
      <c r="AB316" s="29"/>
      <c r="AC316" s="29"/>
    </row>
    <row r="317">
      <c r="A317" s="4">
        <v>45661.0</v>
      </c>
      <c r="B317" s="5" t="s">
        <v>40</v>
      </c>
      <c r="C317" s="6" t="s">
        <v>37</v>
      </c>
      <c r="D317" s="5" t="s">
        <v>30</v>
      </c>
      <c r="E317" s="7">
        <v>0.0</v>
      </c>
      <c r="F317" s="7">
        <v>0.0</v>
      </c>
      <c r="G317" s="7">
        <v>0.0</v>
      </c>
      <c r="H317" s="15">
        <v>0.0</v>
      </c>
      <c r="I317" s="10">
        <f t="shared" si="226"/>
        <v>0</v>
      </c>
      <c r="J317" s="11">
        <f t="shared" si="227"/>
        <v>0</v>
      </c>
      <c r="K317" s="7">
        <f t="shared" ref="K317:L317" si="549">IFERROR(G317+K277,0)</f>
        <v>0</v>
      </c>
      <c r="L317" s="7">
        <f t="shared" si="549"/>
        <v>0</v>
      </c>
      <c r="M317" s="10">
        <f t="shared" si="229"/>
        <v>0</v>
      </c>
      <c r="N317" s="11">
        <f t="shared" si="230"/>
        <v>0</v>
      </c>
      <c r="O317" s="10">
        <f t="shared" ref="O317:P317" si="550">IFERROR(G317+O277,0)</f>
        <v>0</v>
      </c>
      <c r="P317" s="10">
        <f t="shared" si="550"/>
        <v>0</v>
      </c>
      <c r="Q317" s="10">
        <f t="shared" si="232"/>
        <v>0</v>
      </c>
      <c r="R317" s="11">
        <f t="shared" si="233"/>
        <v>0</v>
      </c>
      <c r="S317" s="14"/>
      <c r="T317" s="14"/>
      <c r="U317" s="14"/>
      <c r="V317" s="14"/>
      <c r="W317" s="14"/>
      <c r="X317" s="26">
        <f t="shared" si="314"/>
        <v>0</v>
      </c>
      <c r="Y317" s="29"/>
      <c r="Z317" s="29"/>
      <c r="AA317" s="29"/>
      <c r="AB317" s="29"/>
      <c r="AC317" s="29"/>
    </row>
    <row r="318">
      <c r="A318" s="4">
        <v>45662.0</v>
      </c>
      <c r="B318" s="5" t="s">
        <v>25</v>
      </c>
      <c r="C318" s="6" t="s">
        <v>26</v>
      </c>
      <c r="D318" s="5" t="s">
        <v>27</v>
      </c>
      <c r="E318" s="7">
        <v>140.3</v>
      </c>
      <c r="F318" s="8">
        <v>0.453</v>
      </c>
      <c r="G318" s="7">
        <v>0.41612</v>
      </c>
      <c r="H318" s="15">
        <v>0.442645</v>
      </c>
      <c r="I318" s="10">
        <f t="shared" si="226"/>
        <v>0.026525</v>
      </c>
      <c r="J318" s="11">
        <f t="shared" si="227"/>
        <v>106.3743632</v>
      </c>
      <c r="K318" s="7">
        <f t="shared" ref="K318:L318" si="551">IFERROR(G318+K278,0)</f>
        <v>2.0806</v>
      </c>
      <c r="L318" s="7">
        <f t="shared" si="551"/>
        <v>2.213225</v>
      </c>
      <c r="M318" s="10">
        <f t="shared" si="229"/>
        <v>0.132625</v>
      </c>
      <c r="N318" s="11">
        <f t="shared" si="230"/>
        <v>106.3743632</v>
      </c>
      <c r="O318" s="10">
        <f t="shared" ref="O318:P318" si="552">IFERROR(G318+O278,0)</f>
        <v>2.0806</v>
      </c>
      <c r="P318" s="10">
        <f t="shared" si="552"/>
        <v>2.213225</v>
      </c>
      <c r="Q318" s="10">
        <f t="shared" si="232"/>
        <v>0.132625</v>
      </c>
      <c r="R318" s="11">
        <f t="shared" si="233"/>
        <v>106.3743632</v>
      </c>
      <c r="S318" s="13">
        <f>T278</f>
        <v>0.1982729032</v>
      </c>
      <c r="T318" s="13">
        <f>H318+S318-H319-U318-H320-H321</f>
        <v>0.214341129</v>
      </c>
      <c r="U318" s="13">
        <f>0.003/31</f>
        <v>0.00009677419355</v>
      </c>
      <c r="V318" s="14"/>
      <c r="W318" s="14"/>
      <c r="X318" s="26">
        <f t="shared" si="314"/>
        <v>0.442645</v>
      </c>
      <c r="Y318" s="29"/>
      <c r="Z318" s="29"/>
      <c r="AA318" s="29"/>
      <c r="AB318" s="29"/>
      <c r="AC318" s="29"/>
    </row>
    <row r="319">
      <c r="A319" s="4">
        <v>45662.0</v>
      </c>
      <c r="B319" s="5" t="s">
        <v>25</v>
      </c>
      <c r="C319" s="6" t="s">
        <v>26</v>
      </c>
      <c r="D319" s="5" t="s">
        <v>28</v>
      </c>
      <c r="E319" s="7">
        <v>165.12</v>
      </c>
      <c r="F319" s="7">
        <v>0.755</v>
      </c>
      <c r="G319" s="7">
        <v>0.3968</v>
      </c>
      <c r="H319" s="15">
        <v>0.42648</v>
      </c>
      <c r="I319" s="10">
        <f t="shared" si="226"/>
        <v>0.02968</v>
      </c>
      <c r="J319" s="11">
        <f t="shared" si="227"/>
        <v>107.4798387</v>
      </c>
      <c r="K319" s="7">
        <f t="shared" ref="K319:L319" si="553">IFERROR(G319+K279,0)</f>
        <v>1.984</v>
      </c>
      <c r="L319" s="7">
        <f t="shared" si="553"/>
        <v>2.1324</v>
      </c>
      <c r="M319" s="10">
        <f t="shared" si="229"/>
        <v>0.1484</v>
      </c>
      <c r="N319" s="11">
        <f t="shared" si="230"/>
        <v>107.4798387</v>
      </c>
      <c r="O319" s="10">
        <f t="shared" ref="O319:P319" si="554">IFERROR(G319+O279,0)</f>
        <v>1.984</v>
      </c>
      <c r="P319" s="10">
        <f t="shared" si="554"/>
        <v>2.1324</v>
      </c>
      <c r="Q319" s="10">
        <f t="shared" si="232"/>
        <v>0.1484</v>
      </c>
      <c r="R319" s="11">
        <f t="shared" si="233"/>
        <v>107.4798387</v>
      </c>
      <c r="S319" s="14"/>
      <c r="T319" s="16"/>
      <c r="U319" s="16"/>
      <c r="V319" s="14"/>
      <c r="W319" s="14"/>
      <c r="X319" s="26">
        <f t="shared" si="314"/>
        <v>0.42648</v>
      </c>
      <c r="Y319" s="29"/>
      <c r="Z319" s="29"/>
      <c r="AA319" s="29"/>
      <c r="AB319" s="29"/>
      <c r="AC319" s="29"/>
    </row>
    <row r="320">
      <c r="A320" s="4">
        <v>45662.0</v>
      </c>
      <c r="B320" s="5" t="s">
        <v>25</v>
      </c>
      <c r="C320" s="6" t="s">
        <v>26</v>
      </c>
      <c r="D320" s="5" t="s">
        <v>29</v>
      </c>
      <c r="E320" s="7">
        <v>0.0</v>
      </c>
      <c r="F320" s="7">
        <v>0.0</v>
      </c>
      <c r="G320" s="7">
        <v>0.0</v>
      </c>
      <c r="H320" s="15">
        <v>0.0</v>
      </c>
      <c r="I320" s="10">
        <f t="shared" si="226"/>
        <v>0</v>
      </c>
      <c r="J320" s="11">
        <f t="shared" si="227"/>
        <v>0</v>
      </c>
      <c r="K320" s="7">
        <f t="shared" ref="K320:L320" si="555">IFERROR(G320+K280,0)</f>
        <v>0</v>
      </c>
      <c r="L320" s="7">
        <f t="shared" si="555"/>
        <v>0</v>
      </c>
      <c r="M320" s="10">
        <f t="shared" si="229"/>
        <v>0</v>
      </c>
      <c r="N320" s="11">
        <f t="shared" si="230"/>
        <v>0</v>
      </c>
      <c r="O320" s="10">
        <f t="shared" ref="O320:P320" si="556">IFERROR(G320+O280,0)</f>
        <v>0</v>
      </c>
      <c r="P320" s="10">
        <f t="shared" si="556"/>
        <v>0</v>
      </c>
      <c r="Q320" s="10">
        <f t="shared" si="232"/>
        <v>0</v>
      </c>
      <c r="R320" s="11">
        <f t="shared" si="233"/>
        <v>0</v>
      </c>
      <c r="S320" s="14"/>
      <c r="T320" s="16"/>
      <c r="U320" s="16"/>
      <c r="V320" s="14"/>
      <c r="W320" s="14"/>
      <c r="X320" s="26">
        <f t="shared" si="314"/>
        <v>0</v>
      </c>
      <c r="Y320" s="29"/>
      <c r="Z320" s="29"/>
      <c r="AA320" s="29"/>
      <c r="AB320" s="29"/>
      <c r="AC320" s="29"/>
    </row>
    <row r="321">
      <c r="A321" s="4">
        <v>45662.0</v>
      </c>
      <c r="B321" s="5" t="s">
        <v>25</v>
      </c>
      <c r="C321" s="6" t="s">
        <v>26</v>
      </c>
      <c r="D321" s="5" t="s">
        <v>30</v>
      </c>
      <c r="E321" s="7">
        <v>0.0</v>
      </c>
      <c r="F321" s="7">
        <v>0.0</v>
      </c>
      <c r="G321" s="7">
        <v>0.0</v>
      </c>
      <c r="H321" s="15">
        <v>0.0</v>
      </c>
      <c r="I321" s="10">
        <f t="shared" si="226"/>
        <v>0</v>
      </c>
      <c r="J321" s="11">
        <f t="shared" si="227"/>
        <v>0</v>
      </c>
      <c r="K321" s="7">
        <f t="shared" ref="K321:L321" si="557">IFERROR(G321+K281,0)</f>
        <v>0</v>
      </c>
      <c r="L321" s="7">
        <f t="shared" si="557"/>
        <v>0</v>
      </c>
      <c r="M321" s="10">
        <f t="shared" si="229"/>
        <v>0</v>
      </c>
      <c r="N321" s="11">
        <f t="shared" si="230"/>
        <v>0</v>
      </c>
      <c r="O321" s="10">
        <f t="shared" ref="O321:P321" si="558">IFERROR(G321+O281,0)</f>
        <v>0</v>
      </c>
      <c r="P321" s="10">
        <f t="shared" si="558"/>
        <v>0</v>
      </c>
      <c r="Q321" s="10">
        <f t="shared" si="232"/>
        <v>0</v>
      </c>
      <c r="R321" s="11">
        <f t="shared" si="233"/>
        <v>0</v>
      </c>
      <c r="S321" s="14"/>
      <c r="T321" s="16"/>
      <c r="U321" s="16"/>
      <c r="V321" s="14"/>
      <c r="W321" s="14"/>
      <c r="X321" s="26">
        <f t="shared" si="314"/>
        <v>0</v>
      </c>
      <c r="Y321" s="29"/>
      <c r="Z321" s="29"/>
      <c r="AA321" s="29"/>
      <c r="AB321" s="29"/>
      <c r="AC321" s="29"/>
    </row>
    <row r="322">
      <c r="A322" s="4">
        <v>45662.0</v>
      </c>
      <c r="B322" s="5" t="s">
        <v>31</v>
      </c>
      <c r="C322" s="6" t="s">
        <v>26</v>
      </c>
      <c r="D322" s="5" t="s">
        <v>27</v>
      </c>
      <c r="E322" s="7">
        <v>180.7</v>
      </c>
      <c r="F322" s="7">
        <v>0.76</v>
      </c>
      <c r="G322" s="7">
        <v>0.516129</v>
      </c>
      <c r="H322" s="15">
        <v>0.61206</v>
      </c>
      <c r="I322" s="10">
        <f t="shared" si="226"/>
        <v>0.095931</v>
      </c>
      <c r="J322" s="11">
        <f t="shared" si="227"/>
        <v>118.5866324</v>
      </c>
      <c r="K322" s="7">
        <f t="shared" ref="K322:L322" si="559">IFERROR(G322+K282,0)</f>
        <v>2.580645</v>
      </c>
      <c r="L322" s="7">
        <f t="shared" si="559"/>
        <v>3.0603</v>
      </c>
      <c r="M322" s="10">
        <f t="shared" si="229"/>
        <v>0.479655</v>
      </c>
      <c r="N322" s="11">
        <f t="shared" si="230"/>
        <v>118.5866324</v>
      </c>
      <c r="O322" s="10">
        <f t="shared" ref="O322:P322" si="560">IFERROR(G322+O282,0)</f>
        <v>2.580645</v>
      </c>
      <c r="P322" s="10">
        <f t="shared" si="560"/>
        <v>3.0603</v>
      </c>
      <c r="Q322" s="10">
        <f t="shared" si="232"/>
        <v>0.479655</v>
      </c>
      <c r="R322" s="11">
        <f t="shared" si="233"/>
        <v>118.5866324</v>
      </c>
      <c r="S322" s="13">
        <f>T282</f>
        <v>1.747403871</v>
      </c>
      <c r="T322" s="13">
        <f>H322+S322-H323-U322-H324-H325</f>
        <v>1.746504839</v>
      </c>
      <c r="U322" s="13">
        <f>0.004/31</f>
        <v>0.0001290322581</v>
      </c>
      <c r="V322" s="14"/>
      <c r="W322" s="14"/>
      <c r="X322" s="26">
        <f t="shared" si="314"/>
        <v>0.61206</v>
      </c>
      <c r="Y322" s="29"/>
      <c r="Z322" s="29"/>
      <c r="AA322" s="29"/>
      <c r="AB322" s="29"/>
      <c r="AC322" s="29"/>
    </row>
    <row r="323">
      <c r="A323" s="4">
        <v>45662.0</v>
      </c>
      <c r="B323" s="5" t="s">
        <v>31</v>
      </c>
      <c r="C323" s="6" t="s">
        <v>26</v>
      </c>
      <c r="D323" s="5" t="s">
        <v>28</v>
      </c>
      <c r="E323" s="7">
        <v>180.1</v>
      </c>
      <c r="F323" s="7">
        <v>1.101</v>
      </c>
      <c r="G323" s="7">
        <v>0.51193</v>
      </c>
      <c r="H323" s="15">
        <v>0.61283</v>
      </c>
      <c r="I323" s="10">
        <f t="shared" si="226"/>
        <v>0.1009</v>
      </c>
      <c r="J323" s="11">
        <f t="shared" si="227"/>
        <v>119.7097259</v>
      </c>
      <c r="K323" s="7">
        <f t="shared" ref="K323:L323" si="561">IFERROR(G323+K283,0)</f>
        <v>2.55965</v>
      </c>
      <c r="L323" s="7">
        <f t="shared" si="561"/>
        <v>3.06415</v>
      </c>
      <c r="M323" s="10">
        <f t="shared" si="229"/>
        <v>0.5045</v>
      </c>
      <c r="N323" s="11">
        <f t="shared" si="230"/>
        <v>119.7097259</v>
      </c>
      <c r="O323" s="10">
        <f t="shared" ref="O323:P323" si="562">IFERROR(G323+O283,0)</f>
        <v>2.55965</v>
      </c>
      <c r="P323" s="10">
        <f t="shared" si="562"/>
        <v>3.06415</v>
      </c>
      <c r="Q323" s="10">
        <f t="shared" si="232"/>
        <v>0.5045</v>
      </c>
      <c r="R323" s="11">
        <f t="shared" si="233"/>
        <v>119.7097259</v>
      </c>
      <c r="S323" s="18"/>
      <c r="T323" s="19"/>
      <c r="U323" s="20"/>
      <c r="V323" s="14"/>
      <c r="W323" s="14"/>
      <c r="X323" s="26">
        <f t="shared" si="314"/>
        <v>0.61283</v>
      </c>
      <c r="Y323" s="29"/>
      <c r="Z323" s="29"/>
      <c r="AA323" s="29"/>
      <c r="AB323" s="29"/>
      <c r="AC323" s="29"/>
    </row>
    <row r="324">
      <c r="A324" s="4">
        <v>45662.0</v>
      </c>
      <c r="B324" s="5" t="s">
        <v>31</v>
      </c>
      <c r="C324" s="6" t="s">
        <v>26</v>
      </c>
      <c r="D324" s="5" t="s">
        <v>29</v>
      </c>
      <c r="E324" s="7">
        <v>0.0</v>
      </c>
      <c r="F324" s="7">
        <v>0.025</v>
      </c>
      <c r="G324" s="7">
        <v>0.0</v>
      </c>
      <c r="H324" s="15">
        <v>0.0</v>
      </c>
      <c r="I324" s="10">
        <f t="shared" si="226"/>
        <v>0</v>
      </c>
      <c r="J324" s="11">
        <f t="shared" si="227"/>
        <v>0</v>
      </c>
      <c r="K324" s="7">
        <f t="shared" ref="K324:L324" si="563">IFERROR(G324+K284,0)</f>
        <v>0</v>
      </c>
      <c r="L324" s="7">
        <f t="shared" si="563"/>
        <v>0</v>
      </c>
      <c r="M324" s="10">
        <f t="shared" si="229"/>
        <v>0</v>
      </c>
      <c r="N324" s="11">
        <f t="shared" si="230"/>
        <v>0</v>
      </c>
      <c r="O324" s="10">
        <f t="shared" ref="O324:P324" si="564">IFERROR(G324+O284,0)</f>
        <v>0</v>
      </c>
      <c r="P324" s="10">
        <f t="shared" si="564"/>
        <v>0</v>
      </c>
      <c r="Q324" s="10">
        <f t="shared" si="232"/>
        <v>0</v>
      </c>
      <c r="R324" s="11">
        <f t="shared" si="233"/>
        <v>0</v>
      </c>
      <c r="S324" s="18"/>
      <c r="T324" s="19"/>
      <c r="U324" s="20"/>
      <c r="V324" s="14"/>
      <c r="W324" s="14"/>
      <c r="X324" s="26">
        <f t="shared" si="314"/>
        <v>0</v>
      </c>
      <c r="Y324" s="29"/>
      <c r="Z324" s="29"/>
      <c r="AA324" s="29"/>
      <c r="AB324" s="29"/>
      <c r="AC324" s="29"/>
    </row>
    <row r="325">
      <c r="A325" s="4">
        <v>45662.0</v>
      </c>
      <c r="B325" s="5" t="s">
        <v>31</v>
      </c>
      <c r="C325" s="6" t="s">
        <v>26</v>
      </c>
      <c r="D325" s="5" t="s">
        <v>30</v>
      </c>
      <c r="E325" s="7">
        <v>0.0</v>
      </c>
      <c r="F325" s="7">
        <v>0.0</v>
      </c>
      <c r="G325" s="7">
        <v>0.0</v>
      </c>
      <c r="H325" s="15">
        <v>0.0</v>
      </c>
      <c r="I325" s="10">
        <f t="shared" si="226"/>
        <v>0</v>
      </c>
      <c r="J325" s="11">
        <f t="shared" si="227"/>
        <v>0</v>
      </c>
      <c r="K325" s="7">
        <f t="shared" ref="K325:L325" si="565">IFERROR(G325+K285,0)</f>
        <v>0</v>
      </c>
      <c r="L325" s="7">
        <f t="shared" si="565"/>
        <v>0</v>
      </c>
      <c r="M325" s="10">
        <f t="shared" si="229"/>
        <v>0</v>
      </c>
      <c r="N325" s="11">
        <f t="shared" si="230"/>
        <v>0</v>
      </c>
      <c r="O325" s="10">
        <f t="shared" ref="O325:P325" si="566">IFERROR(G325+O285,0)</f>
        <v>0</v>
      </c>
      <c r="P325" s="10">
        <f t="shared" si="566"/>
        <v>0</v>
      </c>
      <c r="Q325" s="10">
        <f t="shared" si="232"/>
        <v>0</v>
      </c>
      <c r="R325" s="11">
        <f t="shared" si="233"/>
        <v>0</v>
      </c>
      <c r="S325" s="18"/>
      <c r="T325" s="19"/>
      <c r="U325" s="20"/>
      <c r="V325" s="14"/>
      <c r="W325" s="14"/>
      <c r="X325" s="26">
        <f t="shared" si="314"/>
        <v>0</v>
      </c>
      <c r="Y325" s="29"/>
      <c r="Z325" s="29"/>
      <c r="AA325" s="29"/>
      <c r="AB325" s="29"/>
      <c r="AC325" s="29"/>
    </row>
    <row r="326">
      <c r="A326" s="4">
        <v>45662.0</v>
      </c>
      <c r="B326" s="5" t="s">
        <v>32</v>
      </c>
      <c r="C326" s="6" t="s">
        <v>26</v>
      </c>
      <c r="D326" s="5" t="s">
        <v>27</v>
      </c>
      <c r="E326" s="7">
        <v>78.6</v>
      </c>
      <c r="F326" s="7">
        <v>0.237</v>
      </c>
      <c r="G326" s="7">
        <v>0.225806</v>
      </c>
      <c r="H326" s="15">
        <v>0.23022</v>
      </c>
      <c r="I326" s="10">
        <f t="shared" si="226"/>
        <v>0.004414</v>
      </c>
      <c r="J326" s="11">
        <f t="shared" si="227"/>
        <v>101.9547753</v>
      </c>
      <c r="K326" s="7">
        <f t="shared" ref="K326:L326" si="567">IFERROR(G326+K286,0)</f>
        <v>1.12903</v>
      </c>
      <c r="L326" s="7">
        <f t="shared" si="567"/>
        <v>1.1511</v>
      </c>
      <c r="M326" s="10">
        <f t="shared" si="229"/>
        <v>0.02207</v>
      </c>
      <c r="N326" s="11">
        <f t="shared" si="230"/>
        <v>101.9547753</v>
      </c>
      <c r="O326" s="10">
        <f t="shared" ref="O326:P326" si="568">IFERROR(G326+O286,0)</f>
        <v>1.12903</v>
      </c>
      <c r="P326" s="10">
        <f t="shared" si="568"/>
        <v>1.1511</v>
      </c>
      <c r="Q326" s="10">
        <f t="shared" si="232"/>
        <v>0.02207</v>
      </c>
      <c r="R326" s="11">
        <f t="shared" si="233"/>
        <v>101.9547753</v>
      </c>
      <c r="S326" s="13">
        <f>T286</f>
        <v>0.2896722581</v>
      </c>
      <c r="T326" s="13">
        <f>H326+S326-H327-U326-H328-H329</f>
        <v>0.2908403226</v>
      </c>
      <c r="U326" s="13">
        <f>0.00378/31</f>
        <v>0.0001219354839</v>
      </c>
      <c r="V326" s="14"/>
      <c r="W326" s="14"/>
      <c r="X326" s="26">
        <f t="shared" si="314"/>
        <v>0.23022</v>
      </c>
      <c r="Y326" s="29"/>
      <c r="Z326" s="29"/>
      <c r="AA326" s="29"/>
      <c r="AB326" s="29"/>
      <c r="AC326" s="29"/>
    </row>
    <row r="327">
      <c r="A327" s="4">
        <v>45662.0</v>
      </c>
      <c r="B327" s="5" t="s">
        <v>32</v>
      </c>
      <c r="C327" s="6" t="s">
        <v>26</v>
      </c>
      <c r="D327" s="5" t="s">
        <v>28</v>
      </c>
      <c r="E327" s="7">
        <v>78.7</v>
      </c>
      <c r="F327" s="7">
        <v>0.338</v>
      </c>
      <c r="G327" s="7">
        <v>0.22545</v>
      </c>
      <c r="H327" s="15">
        <v>0.22893</v>
      </c>
      <c r="I327" s="10">
        <f t="shared" si="226"/>
        <v>0.00348</v>
      </c>
      <c r="J327" s="11">
        <f t="shared" si="227"/>
        <v>101.5435795</v>
      </c>
      <c r="K327" s="7">
        <f t="shared" ref="K327:L327" si="569">IFERROR(G327+K287,0)</f>
        <v>1.12725</v>
      </c>
      <c r="L327" s="7">
        <f t="shared" si="569"/>
        <v>1.14465</v>
      </c>
      <c r="M327" s="10">
        <f t="shared" si="229"/>
        <v>0.0174</v>
      </c>
      <c r="N327" s="11">
        <f t="shared" si="230"/>
        <v>101.5435795</v>
      </c>
      <c r="O327" s="10">
        <f t="shared" ref="O327:P327" si="570">IFERROR(G327+O287,0)</f>
        <v>1.12725</v>
      </c>
      <c r="P327" s="10">
        <f t="shared" si="570"/>
        <v>1.14465</v>
      </c>
      <c r="Q327" s="10">
        <f t="shared" si="232"/>
        <v>0.0174</v>
      </c>
      <c r="R327" s="11">
        <f t="shared" si="233"/>
        <v>101.5435795</v>
      </c>
      <c r="S327" s="18"/>
      <c r="T327" s="19"/>
      <c r="U327" s="20"/>
      <c r="V327" s="14"/>
      <c r="W327" s="14"/>
      <c r="X327" s="26">
        <f t="shared" si="314"/>
        <v>0.22893</v>
      </c>
      <c r="Y327" s="29"/>
      <c r="Z327" s="29"/>
      <c r="AA327" s="29"/>
      <c r="AB327" s="29"/>
      <c r="AC327" s="29"/>
    </row>
    <row r="328">
      <c r="A328" s="4">
        <v>45662.0</v>
      </c>
      <c r="B328" s="5" t="s">
        <v>32</v>
      </c>
      <c r="C328" s="6" t="s">
        <v>26</v>
      </c>
      <c r="D328" s="5" t="s">
        <v>29</v>
      </c>
      <c r="E328" s="7">
        <v>0.0</v>
      </c>
      <c r="F328" s="7">
        <v>0.0</v>
      </c>
      <c r="G328" s="7">
        <v>0.0</v>
      </c>
      <c r="H328" s="15">
        <v>0.0</v>
      </c>
      <c r="I328" s="10">
        <f t="shared" si="226"/>
        <v>0</v>
      </c>
      <c r="J328" s="11">
        <f t="shared" si="227"/>
        <v>0</v>
      </c>
      <c r="K328" s="7">
        <f t="shared" ref="K328:L328" si="571">IFERROR(G328+K288,0)</f>
        <v>0</v>
      </c>
      <c r="L328" s="7">
        <f t="shared" si="571"/>
        <v>0</v>
      </c>
      <c r="M328" s="10">
        <f t="shared" si="229"/>
        <v>0</v>
      </c>
      <c r="N328" s="11">
        <f t="shared" si="230"/>
        <v>0</v>
      </c>
      <c r="O328" s="10">
        <f t="shared" ref="O328:P328" si="572">IFERROR(G328+O288,0)</f>
        <v>0</v>
      </c>
      <c r="P328" s="10">
        <f t="shared" si="572"/>
        <v>0</v>
      </c>
      <c r="Q328" s="10">
        <f t="shared" si="232"/>
        <v>0</v>
      </c>
      <c r="R328" s="11">
        <f t="shared" si="233"/>
        <v>0</v>
      </c>
      <c r="S328" s="18"/>
      <c r="T328" s="19"/>
      <c r="U328" s="20"/>
      <c r="V328" s="14"/>
      <c r="W328" s="14"/>
      <c r="X328" s="26">
        <f t="shared" si="314"/>
        <v>0</v>
      </c>
      <c r="Y328" s="29"/>
      <c r="Z328" s="29"/>
      <c r="AA328" s="29"/>
      <c r="AB328" s="29"/>
      <c r="AC328" s="29"/>
    </row>
    <row r="329">
      <c r="A329" s="4">
        <v>45662.0</v>
      </c>
      <c r="B329" s="5" t="s">
        <v>32</v>
      </c>
      <c r="C329" s="6" t="s">
        <v>26</v>
      </c>
      <c r="D329" s="5" t="s">
        <v>30</v>
      </c>
      <c r="E329" s="7">
        <v>0.0</v>
      </c>
      <c r="F329" s="7">
        <v>0.0</v>
      </c>
      <c r="G329" s="7">
        <v>0.0</v>
      </c>
      <c r="H329" s="15">
        <v>0.0</v>
      </c>
      <c r="I329" s="10">
        <f t="shared" si="226"/>
        <v>0</v>
      </c>
      <c r="J329" s="11">
        <f t="shared" si="227"/>
        <v>0</v>
      </c>
      <c r="K329" s="7">
        <f t="shared" ref="K329:L329" si="573">IFERROR(G329+K289,0)</f>
        <v>0</v>
      </c>
      <c r="L329" s="7">
        <f t="shared" si="573"/>
        <v>0</v>
      </c>
      <c r="M329" s="10">
        <f t="shared" si="229"/>
        <v>0</v>
      </c>
      <c r="N329" s="11">
        <f t="shared" si="230"/>
        <v>0</v>
      </c>
      <c r="O329" s="10">
        <f t="shared" ref="O329:P329" si="574">IFERROR(G329+O289,0)</f>
        <v>0</v>
      </c>
      <c r="P329" s="10">
        <f t="shared" si="574"/>
        <v>0</v>
      </c>
      <c r="Q329" s="10">
        <f t="shared" si="232"/>
        <v>0</v>
      </c>
      <c r="R329" s="11">
        <f t="shared" si="233"/>
        <v>0</v>
      </c>
      <c r="S329" s="18"/>
      <c r="T329" s="19"/>
      <c r="U329" s="20"/>
      <c r="V329" s="14"/>
      <c r="W329" s="14"/>
      <c r="X329" s="26">
        <f t="shared" si="314"/>
        <v>0</v>
      </c>
      <c r="Y329" s="29"/>
      <c r="Z329" s="29"/>
      <c r="AA329" s="29"/>
      <c r="AB329" s="29"/>
      <c r="AC329" s="29"/>
    </row>
    <row r="330">
      <c r="A330" s="4">
        <v>45662.0</v>
      </c>
      <c r="B330" s="5" t="s">
        <v>33</v>
      </c>
      <c r="C330" s="6" t="s">
        <v>26</v>
      </c>
      <c r="D330" s="5" t="s">
        <v>27</v>
      </c>
      <c r="E330" s="7">
        <v>110.0</v>
      </c>
      <c r="F330" s="7">
        <v>0.36</v>
      </c>
      <c r="G330" s="7">
        <v>0.32903</v>
      </c>
      <c r="H330" s="15">
        <v>0.37083</v>
      </c>
      <c r="I330" s="10">
        <f t="shared" si="226"/>
        <v>0.0418</v>
      </c>
      <c r="J330" s="11">
        <f t="shared" si="227"/>
        <v>112.7040088</v>
      </c>
      <c r="K330" s="7">
        <f t="shared" ref="K330:L330" si="575">IFERROR(G330+K290,0)</f>
        <v>1.64515</v>
      </c>
      <c r="L330" s="7">
        <f t="shared" si="575"/>
        <v>1.85415</v>
      </c>
      <c r="M330" s="10">
        <f t="shared" si="229"/>
        <v>0.209</v>
      </c>
      <c r="N330" s="11">
        <f t="shared" si="230"/>
        <v>112.7040088</v>
      </c>
      <c r="O330" s="10">
        <f t="shared" ref="O330:P330" si="576">IFERROR(G330+O290,0)</f>
        <v>1.64515</v>
      </c>
      <c r="P330" s="10">
        <f t="shared" si="576"/>
        <v>1.85415</v>
      </c>
      <c r="Q330" s="10">
        <f t="shared" si="232"/>
        <v>0.209</v>
      </c>
      <c r="R330" s="11">
        <f t="shared" si="233"/>
        <v>112.7040088</v>
      </c>
      <c r="S330" s="13">
        <f>T290</f>
        <v>1.292771871</v>
      </c>
      <c r="T330" s="13">
        <f>H330+S330-H331-U330-H332-H333</f>
        <v>1.309464839</v>
      </c>
      <c r="U330" s="13">
        <f>0.00431/31</f>
        <v>0.0001390322581</v>
      </c>
      <c r="V330" s="14"/>
      <c r="W330" s="14"/>
      <c r="X330" s="26">
        <f t="shared" si="314"/>
        <v>0.37083</v>
      </c>
      <c r="Y330" s="29"/>
      <c r="Z330" s="29"/>
      <c r="AA330" s="29"/>
      <c r="AB330" s="29"/>
      <c r="AC330" s="29"/>
    </row>
    <row r="331">
      <c r="A331" s="4">
        <v>45662.0</v>
      </c>
      <c r="B331" s="5" t="s">
        <v>33</v>
      </c>
      <c r="C331" s="6" t="s">
        <v>26</v>
      </c>
      <c r="D331" s="5" t="s">
        <v>28</v>
      </c>
      <c r="E331" s="7">
        <v>108.2</v>
      </c>
      <c r="F331" s="7">
        <v>0.084</v>
      </c>
      <c r="G331" s="7">
        <v>0.324</v>
      </c>
      <c r="H331" s="15">
        <v>0.35145</v>
      </c>
      <c r="I331" s="10">
        <f t="shared" si="226"/>
        <v>0.02745</v>
      </c>
      <c r="J331" s="11">
        <f t="shared" si="227"/>
        <v>108.4722222</v>
      </c>
      <c r="K331" s="7">
        <f t="shared" ref="K331:L331" si="577">IFERROR(G331+K291,0)</f>
        <v>1.62</v>
      </c>
      <c r="L331" s="7">
        <f t="shared" si="577"/>
        <v>1.75725</v>
      </c>
      <c r="M331" s="10">
        <f t="shared" si="229"/>
        <v>0.13725</v>
      </c>
      <c r="N331" s="11">
        <f t="shared" si="230"/>
        <v>108.4722222</v>
      </c>
      <c r="O331" s="10">
        <f t="shared" ref="O331:P331" si="578">IFERROR(G331+O291,0)</f>
        <v>1.62</v>
      </c>
      <c r="P331" s="10">
        <f t="shared" si="578"/>
        <v>1.75725</v>
      </c>
      <c r="Q331" s="10">
        <f t="shared" si="232"/>
        <v>0.13725</v>
      </c>
      <c r="R331" s="11">
        <f t="shared" si="233"/>
        <v>108.4722222</v>
      </c>
      <c r="S331" s="18"/>
      <c r="T331" s="19"/>
      <c r="U331" s="20"/>
      <c r="V331" s="14"/>
      <c r="W331" s="14"/>
      <c r="X331" s="26">
        <f t="shared" si="314"/>
        <v>0.35145</v>
      </c>
      <c r="Y331" s="29"/>
      <c r="Z331" s="29"/>
      <c r="AA331" s="29"/>
      <c r="AB331" s="29"/>
      <c r="AC331" s="29"/>
    </row>
    <row r="332">
      <c r="A332" s="4">
        <v>45662.0</v>
      </c>
      <c r="B332" s="5" t="s">
        <v>33</v>
      </c>
      <c r="C332" s="6" t="s">
        <v>26</v>
      </c>
      <c r="D332" s="5" t="s">
        <v>29</v>
      </c>
      <c r="E332" s="7">
        <v>1.0</v>
      </c>
      <c r="F332" s="7">
        <v>0.0</v>
      </c>
      <c r="G332" s="7">
        <v>0.00274</v>
      </c>
      <c r="H332" s="15">
        <v>0.002548</v>
      </c>
      <c r="I332" s="10">
        <f t="shared" si="226"/>
        <v>-0.000192</v>
      </c>
      <c r="J332" s="11">
        <f t="shared" si="227"/>
        <v>92.99270073</v>
      </c>
      <c r="K332" s="7">
        <f t="shared" ref="K332:L332" si="579">IFERROR(G332+K292,0)</f>
        <v>0.0137</v>
      </c>
      <c r="L332" s="7">
        <f t="shared" si="579"/>
        <v>0.01274</v>
      </c>
      <c r="M332" s="10">
        <f t="shared" si="229"/>
        <v>-0.00096</v>
      </c>
      <c r="N332" s="11">
        <f t="shared" si="230"/>
        <v>92.99270073</v>
      </c>
      <c r="O332" s="10">
        <f t="shared" ref="O332:P332" si="580">IFERROR(G332+O292,0)</f>
        <v>0.0137</v>
      </c>
      <c r="P332" s="10">
        <f t="shared" si="580"/>
        <v>0.01274</v>
      </c>
      <c r="Q332" s="10">
        <f t="shared" si="232"/>
        <v>-0.00096</v>
      </c>
      <c r="R332" s="11">
        <f t="shared" si="233"/>
        <v>92.99270073</v>
      </c>
      <c r="S332" s="18"/>
      <c r="T332" s="19"/>
      <c r="U332" s="20"/>
      <c r="V332" s="14"/>
      <c r="W332" s="14"/>
      <c r="X332" s="26">
        <f t="shared" si="314"/>
        <v>0.002548</v>
      </c>
      <c r="Y332" s="29"/>
      <c r="Z332" s="29"/>
      <c r="AA332" s="29"/>
      <c r="AB332" s="29"/>
      <c r="AC332" s="29"/>
    </row>
    <row r="333">
      <c r="A333" s="4">
        <v>45662.0</v>
      </c>
      <c r="B333" s="5" t="s">
        <v>33</v>
      </c>
      <c r="C333" s="6" t="s">
        <v>26</v>
      </c>
      <c r="D333" s="5" t="s">
        <v>30</v>
      </c>
      <c r="E333" s="7">
        <v>0.0</v>
      </c>
      <c r="F333" s="7">
        <v>0.0</v>
      </c>
      <c r="G333" s="7">
        <v>0.0</v>
      </c>
      <c r="H333" s="15">
        <v>0.0</v>
      </c>
      <c r="I333" s="10">
        <f t="shared" si="226"/>
        <v>0</v>
      </c>
      <c r="J333" s="11">
        <f t="shared" si="227"/>
        <v>0</v>
      </c>
      <c r="K333" s="7">
        <f t="shared" ref="K333:L333" si="581">IFERROR(G333+K293,0)</f>
        <v>0</v>
      </c>
      <c r="L333" s="7">
        <f t="shared" si="581"/>
        <v>0</v>
      </c>
      <c r="M333" s="10">
        <f t="shared" si="229"/>
        <v>0</v>
      </c>
      <c r="N333" s="11">
        <f t="shared" si="230"/>
        <v>0</v>
      </c>
      <c r="O333" s="10">
        <f t="shared" ref="O333:P333" si="582">IFERROR(G333+O293,0)</f>
        <v>0</v>
      </c>
      <c r="P333" s="10">
        <f t="shared" si="582"/>
        <v>0</v>
      </c>
      <c r="Q333" s="10">
        <f t="shared" si="232"/>
        <v>0</v>
      </c>
      <c r="R333" s="11">
        <f t="shared" si="233"/>
        <v>0</v>
      </c>
      <c r="S333" s="18"/>
      <c r="T333" s="19"/>
      <c r="U333" s="20"/>
      <c r="V333" s="14"/>
      <c r="W333" s="14"/>
      <c r="X333" s="26">
        <f t="shared" si="314"/>
        <v>0</v>
      </c>
      <c r="Y333" s="29"/>
      <c r="Z333" s="29"/>
      <c r="AA333" s="29"/>
      <c r="AB333" s="29"/>
      <c r="AC333" s="29"/>
    </row>
    <row r="334">
      <c r="A334" s="4">
        <v>45662.0</v>
      </c>
      <c r="B334" s="5" t="s">
        <v>34</v>
      </c>
      <c r="C334" s="6" t="s">
        <v>26</v>
      </c>
      <c r="D334" s="5" t="s">
        <v>27</v>
      </c>
      <c r="E334" s="7">
        <v>14.3</v>
      </c>
      <c r="F334" s="7">
        <v>0.051</v>
      </c>
      <c r="G334" s="7">
        <v>0.04193</v>
      </c>
      <c r="H334" s="15">
        <v>0.049806</v>
      </c>
      <c r="I334" s="10">
        <f t="shared" si="226"/>
        <v>0.007876</v>
      </c>
      <c r="J334" s="11">
        <f t="shared" si="227"/>
        <v>118.7836871</v>
      </c>
      <c r="K334" s="7">
        <f t="shared" ref="K334:L334" si="583">IFERROR(G334+K294,0)</f>
        <v>0.20965</v>
      </c>
      <c r="L334" s="7">
        <f t="shared" si="583"/>
        <v>0.24903</v>
      </c>
      <c r="M334" s="10">
        <f t="shared" si="229"/>
        <v>0.03938</v>
      </c>
      <c r="N334" s="11">
        <f t="shared" si="230"/>
        <v>118.7836871</v>
      </c>
      <c r="O334" s="10">
        <f t="shared" ref="O334:P334" si="584">IFERROR(G334+O294,0)</f>
        <v>0.20965</v>
      </c>
      <c r="P334" s="10">
        <f t="shared" si="584"/>
        <v>0.24903</v>
      </c>
      <c r="Q334" s="10">
        <f t="shared" si="232"/>
        <v>0.03938</v>
      </c>
      <c r="R334" s="11">
        <f t="shared" si="233"/>
        <v>118.7836871</v>
      </c>
      <c r="S334" s="13">
        <f>T294</f>
        <v>0.091064</v>
      </c>
      <c r="T334" s="13">
        <f>H334+S334-H335-U334-H336-H337</f>
        <v>0.09558</v>
      </c>
      <c r="U334" s="13">
        <v>0.0</v>
      </c>
      <c r="V334" s="14"/>
      <c r="W334" s="14"/>
      <c r="X334" s="26">
        <f t="shared" si="314"/>
        <v>0.049806</v>
      </c>
      <c r="Y334" s="29"/>
      <c r="Z334" s="29"/>
      <c r="AA334" s="29"/>
      <c r="AB334" s="29"/>
      <c r="AC334" s="29"/>
    </row>
    <row r="335">
      <c r="A335" s="4">
        <v>45662.0</v>
      </c>
      <c r="B335" s="5" t="s">
        <v>34</v>
      </c>
      <c r="C335" s="6" t="s">
        <v>26</v>
      </c>
      <c r="D335" s="5" t="s">
        <v>28</v>
      </c>
      <c r="E335" s="7">
        <v>14.3</v>
      </c>
      <c r="F335" s="7">
        <v>0.097</v>
      </c>
      <c r="G335" s="7">
        <v>0.041129</v>
      </c>
      <c r="H335" s="15">
        <v>0.04529</v>
      </c>
      <c r="I335" s="10">
        <f t="shared" si="226"/>
        <v>0.004161</v>
      </c>
      <c r="J335" s="11">
        <f t="shared" si="227"/>
        <v>110.1169491</v>
      </c>
      <c r="K335" s="7">
        <f t="shared" ref="K335:L335" si="585">IFERROR(G335+K295,0)</f>
        <v>0.205645</v>
      </c>
      <c r="L335" s="7">
        <f t="shared" si="585"/>
        <v>0.22645</v>
      </c>
      <c r="M335" s="10">
        <f t="shared" si="229"/>
        <v>0.020805</v>
      </c>
      <c r="N335" s="11">
        <f t="shared" si="230"/>
        <v>110.1169491</v>
      </c>
      <c r="O335" s="10">
        <f t="shared" ref="O335:P335" si="586">IFERROR(G335+O295,0)</f>
        <v>0.205645</v>
      </c>
      <c r="P335" s="10">
        <f t="shared" si="586"/>
        <v>0.22645</v>
      </c>
      <c r="Q335" s="10">
        <f t="shared" si="232"/>
        <v>0.020805</v>
      </c>
      <c r="R335" s="11">
        <f t="shared" si="233"/>
        <v>110.1169491</v>
      </c>
      <c r="S335" s="18"/>
      <c r="T335" s="19"/>
      <c r="U335" s="20"/>
      <c r="V335" s="14"/>
      <c r="W335" s="14"/>
      <c r="X335" s="26">
        <f t="shared" si="314"/>
        <v>0.04529</v>
      </c>
      <c r="Y335" s="29"/>
      <c r="Z335" s="29"/>
      <c r="AA335" s="29"/>
      <c r="AB335" s="29"/>
      <c r="AC335" s="29"/>
    </row>
    <row r="336">
      <c r="A336" s="4">
        <v>45662.0</v>
      </c>
      <c r="B336" s="5" t="s">
        <v>34</v>
      </c>
      <c r="C336" s="6" t="s">
        <v>26</v>
      </c>
      <c r="D336" s="5" t="s">
        <v>29</v>
      </c>
      <c r="E336" s="7">
        <v>0.0</v>
      </c>
      <c r="F336" s="7">
        <v>0.0</v>
      </c>
      <c r="G336" s="7">
        <v>0.0</v>
      </c>
      <c r="H336" s="15">
        <v>0.0</v>
      </c>
      <c r="I336" s="10">
        <f t="shared" si="226"/>
        <v>0</v>
      </c>
      <c r="J336" s="11">
        <f t="shared" si="227"/>
        <v>0</v>
      </c>
      <c r="K336" s="7">
        <f t="shared" ref="K336:L336" si="587">IFERROR(G336+K296,0)</f>
        <v>0</v>
      </c>
      <c r="L336" s="7">
        <f t="shared" si="587"/>
        <v>0</v>
      </c>
      <c r="M336" s="10">
        <f t="shared" si="229"/>
        <v>0</v>
      </c>
      <c r="N336" s="11">
        <f t="shared" si="230"/>
        <v>0</v>
      </c>
      <c r="O336" s="10">
        <f t="shared" ref="O336:P336" si="588">IFERROR(G336+O296,0)</f>
        <v>0</v>
      </c>
      <c r="P336" s="10">
        <f t="shared" si="588"/>
        <v>0</v>
      </c>
      <c r="Q336" s="10">
        <f t="shared" si="232"/>
        <v>0</v>
      </c>
      <c r="R336" s="11">
        <f t="shared" si="233"/>
        <v>0</v>
      </c>
      <c r="S336" s="18"/>
      <c r="T336" s="19"/>
      <c r="U336" s="20"/>
      <c r="V336" s="14"/>
      <c r="W336" s="14"/>
      <c r="X336" s="26">
        <f t="shared" si="314"/>
        <v>0</v>
      </c>
      <c r="Y336" s="29"/>
      <c r="Z336" s="29"/>
      <c r="AA336" s="29"/>
      <c r="AB336" s="29"/>
      <c r="AC336" s="29"/>
    </row>
    <row r="337">
      <c r="A337" s="4">
        <v>45662.0</v>
      </c>
      <c r="B337" s="5" t="s">
        <v>34</v>
      </c>
      <c r="C337" s="6" t="s">
        <v>26</v>
      </c>
      <c r="D337" s="5" t="s">
        <v>30</v>
      </c>
      <c r="E337" s="7">
        <v>0.0</v>
      </c>
      <c r="F337" s="7">
        <v>0.0</v>
      </c>
      <c r="G337" s="7">
        <v>0.0</v>
      </c>
      <c r="H337" s="15">
        <v>0.0</v>
      </c>
      <c r="I337" s="10">
        <f t="shared" si="226"/>
        <v>0</v>
      </c>
      <c r="J337" s="11">
        <f t="shared" si="227"/>
        <v>0</v>
      </c>
      <c r="K337" s="7">
        <f t="shared" ref="K337:L337" si="589">IFERROR(G337+K297,0)</f>
        <v>0</v>
      </c>
      <c r="L337" s="7">
        <f t="shared" si="589"/>
        <v>0</v>
      </c>
      <c r="M337" s="10">
        <f t="shared" si="229"/>
        <v>0</v>
      </c>
      <c r="N337" s="11">
        <f t="shared" si="230"/>
        <v>0</v>
      </c>
      <c r="O337" s="10">
        <f t="shared" ref="O337:P337" si="590">IFERROR(G337+O297,0)</f>
        <v>0</v>
      </c>
      <c r="P337" s="10">
        <f t="shared" si="590"/>
        <v>0</v>
      </c>
      <c r="Q337" s="10">
        <f t="shared" si="232"/>
        <v>0</v>
      </c>
      <c r="R337" s="11">
        <f t="shared" si="233"/>
        <v>0</v>
      </c>
      <c r="S337" s="18"/>
      <c r="T337" s="19"/>
      <c r="U337" s="20"/>
      <c r="V337" s="14"/>
      <c r="W337" s="14"/>
      <c r="X337" s="26">
        <f t="shared" si="314"/>
        <v>0</v>
      </c>
      <c r="Y337" s="29"/>
      <c r="Z337" s="29"/>
      <c r="AA337" s="29"/>
      <c r="AB337" s="29"/>
      <c r="AC337" s="29"/>
    </row>
    <row r="338">
      <c r="A338" s="4">
        <v>45662.0</v>
      </c>
      <c r="B338" s="5" t="s">
        <v>35</v>
      </c>
      <c r="C338" s="6" t="s">
        <v>26</v>
      </c>
      <c r="D338" s="5" t="s">
        <v>27</v>
      </c>
      <c r="E338" s="7">
        <v>16.6</v>
      </c>
      <c r="F338" s="7">
        <v>0.0</v>
      </c>
      <c r="G338" s="7">
        <v>0.0</v>
      </c>
      <c r="H338" s="15">
        <v>0.0</v>
      </c>
      <c r="I338" s="10">
        <f t="shared" si="226"/>
        <v>0</v>
      </c>
      <c r="J338" s="11">
        <f t="shared" si="227"/>
        <v>0</v>
      </c>
      <c r="K338" s="7">
        <f t="shared" ref="K338:L338" si="591">IFERROR(G338+K298,0)</f>
        <v>0</v>
      </c>
      <c r="L338" s="7">
        <f t="shared" si="591"/>
        <v>0</v>
      </c>
      <c r="M338" s="10">
        <f t="shared" si="229"/>
        <v>0</v>
      </c>
      <c r="N338" s="11">
        <f t="shared" si="230"/>
        <v>0</v>
      </c>
      <c r="O338" s="10">
        <f t="shared" ref="O338:P338" si="592">IFERROR(G338+O298,0)</f>
        <v>0</v>
      </c>
      <c r="P338" s="10">
        <f t="shared" si="592"/>
        <v>0</v>
      </c>
      <c r="Q338" s="10">
        <f t="shared" si="232"/>
        <v>0</v>
      </c>
      <c r="R338" s="11">
        <f t="shared" si="233"/>
        <v>0</v>
      </c>
      <c r="S338" s="13">
        <f>T298</f>
        <v>-0.021064</v>
      </c>
      <c r="T338" s="13">
        <f>H338+S338-H339-U338-H340-H341</f>
        <v>-0.02858</v>
      </c>
      <c r="U338" s="13">
        <v>0.0</v>
      </c>
      <c r="V338" s="14"/>
      <c r="W338" s="14"/>
      <c r="X338" s="26">
        <f t="shared" si="314"/>
        <v>0</v>
      </c>
      <c r="Y338" s="29"/>
      <c r="Z338" s="29"/>
      <c r="AA338" s="29"/>
      <c r="AB338" s="29"/>
      <c r="AC338" s="29"/>
    </row>
    <row r="339">
      <c r="A339" s="4">
        <v>45662.0</v>
      </c>
      <c r="B339" s="5" t="s">
        <v>35</v>
      </c>
      <c r="C339" s="6" t="s">
        <v>26</v>
      </c>
      <c r="D339" s="5" t="s">
        <v>28</v>
      </c>
      <c r="E339" s="7">
        <v>0.0</v>
      </c>
      <c r="F339" s="7">
        <v>0.0</v>
      </c>
      <c r="G339" s="7">
        <v>0.0</v>
      </c>
      <c r="H339" s="15">
        <v>0.0</v>
      </c>
      <c r="I339" s="10">
        <f t="shared" si="226"/>
        <v>0</v>
      </c>
      <c r="J339" s="11">
        <f t="shared" si="227"/>
        <v>0</v>
      </c>
      <c r="K339" s="7">
        <f t="shared" ref="K339:L339" si="593">IFERROR(G339+K299,0)</f>
        <v>0</v>
      </c>
      <c r="L339" s="7">
        <f t="shared" si="593"/>
        <v>0</v>
      </c>
      <c r="M339" s="10">
        <f t="shared" si="229"/>
        <v>0</v>
      </c>
      <c r="N339" s="11">
        <f t="shared" si="230"/>
        <v>0</v>
      </c>
      <c r="O339" s="10">
        <f t="shared" ref="O339:P339" si="594">IFERROR(G339+O299,0)</f>
        <v>0</v>
      </c>
      <c r="P339" s="10">
        <f t="shared" si="594"/>
        <v>0</v>
      </c>
      <c r="Q339" s="10">
        <f t="shared" si="232"/>
        <v>0</v>
      </c>
      <c r="R339" s="11">
        <f t="shared" si="233"/>
        <v>0</v>
      </c>
      <c r="S339" s="22"/>
      <c r="T339" s="22"/>
      <c r="U339" s="20"/>
      <c r="V339" s="14"/>
      <c r="W339" s="14"/>
      <c r="X339" s="26">
        <f t="shared" si="314"/>
        <v>0</v>
      </c>
      <c r="Y339" s="29"/>
      <c r="Z339" s="29"/>
      <c r="AA339" s="29"/>
      <c r="AB339" s="29"/>
      <c r="AC339" s="29"/>
    </row>
    <row r="340">
      <c r="A340" s="4">
        <v>45662.0</v>
      </c>
      <c r="B340" s="5" t="s">
        <v>35</v>
      </c>
      <c r="C340" s="6" t="s">
        <v>26</v>
      </c>
      <c r="D340" s="5" t="s">
        <v>29</v>
      </c>
      <c r="E340" s="7">
        <v>16.6</v>
      </c>
      <c r="F340" s="7">
        <v>0.0</v>
      </c>
      <c r="G340" s="7">
        <v>0.0</v>
      </c>
      <c r="H340" s="15">
        <v>0.007516</v>
      </c>
      <c r="I340" s="10">
        <f t="shared" si="226"/>
        <v>0.007516</v>
      </c>
      <c r="J340" s="11">
        <f t="shared" si="227"/>
        <v>0</v>
      </c>
      <c r="K340" s="7">
        <f t="shared" ref="K340:L340" si="595">IFERROR(G340+K300,0)</f>
        <v>0</v>
      </c>
      <c r="L340" s="7">
        <f t="shared" si="595"/>
        <v>0.03758</v>
      </c>
      <c r="M340" s="10">
        <f t="shared" si="229"/>
        <v>0.03758</v>
      </c>
      <c r="N340" s="11">
        <f t="shared" si="230"/>
        <v>0</v>
      </c>
      <c r="O340" s="10">
        <f t="shared" ref="O340:P340" si="596">IFERROR(G340+O300,0)</f>
        <v>0</v>
      </c>
      <c r="P340" s="10">
        <f t="shared" si="596"/>
        <v>0.03758</v>
      </c>
      <c r="Q340" s="10">
        <f t="shared" si="232"/>
        <v>0.03758</v>
      </c>
      <c r="R340" s="11">
        <f t="shared" si="233"/>
        <v>0</v>
      </c>
      <c r="S340" s="22"/>
      <c r="T340" s="22"/>
      <c r="U340" s="20"/>
      <c r="V340" s="14"/>
      <c r="W340" s="14"/>
      <c r="X340" s="26">
        <f t="shared" si="314"/>
        <v>0.007516</v>
      </c>
      <c r="Y340" s="29"/>
      <c r="Z340" s="29"/>
      <c r="AA340" s="29"/>
      <c r="AB340" s="29"/>
      <c r="AC340" s="29"/>
    </row>
    <row r="341">
      <c r="A341" s="4">
        <v>45662.0</v>
      </c>
      <c r="B341" s="5" t="s">
        <v>35</v>
      </c>
      <c r="C341" s="6" t="s">
        <v>26</v>
      </c>
      <c r="D341" s="5" t="s">
        <v>30</v>
      </c>
      <c r="E341" s="7">
        <v>0.0</v>
      </c>
      <c r="F341" s="7">
        <v>0.0</v>
      </c>
      <c r="G341" s="7">
        <v>0.0</v>
      </c>
      <c r="H341" s="15">
        <v>0.0</v>
      </c>
      <c r="I341" s="10">
        <f t="shared" si="226"/>
        <v>0</v>
      </c>
      <c r="J341" s="11">
        <f t="shared" si="227"/>
        <v>0</v>
      </c>
      <c r="K341" s="7">
        <f t="shared" ref="K341:L341" si="597">IFERROR(G341+K301,0)</f>
        <v>0</v>
      </c>
      <c r="L341" s="7">
        <f t="shared" si="597"/>
        <v>0</v>
      </c>
      <c r="M341" s="10">
        <f t="shared" si="229"/>
        <v>0</v>
      </c>
      <c r="N341" s="11">
        <f t="shared" si="230"/>
        <v>0</v>
      </c>
      <c r="O341" s="10">
        <f t="shared" ref="O341:P341" si="598">IFERROR(G341+O301,0)</f>
        <v>0</v>
      </c>
      <c r="P341" s="10">
        <f t="shared" si="598"/>
        <v>0</v>
      </c>
      <c r="Q341" s="10">
        <f t="shared" si="232"/>
        <v>0</v>
      </c>
      <c r="R341" s="11">
        <f t="shared" si="233"/>
        <v>0</v>
      </c>
      <c r="S341" s="22"/>
      <c r="T341" s="22"/>
      <c r="U341" s="20"/>
      <c r="V341" s="14"/>
      <c r="W341" s="14"/>
      <c r="X341" s="26">
        <f t="shared" si="314"/>
        <v>0</v>
      </c>
      <c r="Y341" s="29"/>
      <c r="Z341" s="29"/>
      <c r="AA341" s="29"/>
      <c r="AB341" s="29"/>
      <c r="AC341" s="29"/>
    </row>
    <row r="342">
      <c r="A342" s="4">
        <v>45662.0</v>
      </c>
      <c r="B342" s="5" t="s">
        <v>36</v>
      </c>
      <c r="C342" s="6" t="s">
        <v>37</v>
      </c>
      <c r="D342" s="5" t="s">
        <v>27</v>
      </c>
      <c r="E342" s="7">
        <v>174.0</v>
      </c>
      <c r="F342" s="25">
        <v>0.52</v>
      </c>
      <c r="G342" s="7">
        <v>0.551612</v>
      </c>
      <c r="H342" s="15">
        <v>0.59922</v>
      </c>
      <c r="I342" s="10">
        <f t="shared" si="226"/>
        <v>0.047608</v>
      </c>
      <c r="J342" s="11">
        <f t="shared" si="227"/>
        <v>108.6307042</v>
      </c>
      <c r="K342" s="7">
        <f t="shared" ref="K342:L342" si="599">IFERROR(G342+K302,0)</f>
        <v>2.75806</v>
      </c>
      <c r="L342" s="7">
        <f t="shared" si="599"/>
        <v>2.9961</v>
      </c>
      <c r="M342" s="10">
        <f t="shared" si="229"/>
        <v>0.23804</v>
      </c>
      <c r="N342" s="11">
        <f t="shared" si="230"/>
        <v>108.6307042</v>
      </c>
      <c r="O342" s="10">
        <f t="shared" ref="O342:P342" si="600">IFERROR(G342+O302,0)</f>
        <v>2.75806</v>
      </c>
      <c r="P342" s="10">
        <f t="shared" si="600"/>
        <v>2.9961</v>
      </c>
      <c r="Q342" s="10">
        <f t="shared" si="232"/>
        <v>0.23804</v>
      </c>
      <c r="R342" s="11">
        <f t="shared" si="233"/>
        <v>108.6307042</v>
      </c>
      <c r="S342" s="13">
        <f>T302</f>
        <v>-0.08411225806</v>
      </c>
      <c r="T342" s="13">
        <f>H342+S342-H343-U342-H344-H345</f>
        <v>-0.1051403226</v>
      </c>
      <c r="U342" s="13">
        <f>0.008/31</f>
        <v>0.0002580645161</v>
      </c>
      <c r="V342" s="14"/>
      <c r="W342" s="14"/>
      <c r="X342" s="26">
        <f t="shared" si="314"/>
        <v>0.59922</v>
      </c>
      <c r="Y342" s="29"/>
      <c r="Z342" s="29"/>
      <c r="AA342" s="29"/>
      <c r="AB342" s="29"/>
      <c r="AC342" s="29"/>
    </row>
    <row r="343">
      <c r="A343" s="4">
        <v>45662.0</v>
      </c>
      <c r="B343" s="5" t="s">
        <v>36</v>
      </c>
      <c r="C343" s="6" t="s">
        <v>37</v>
      </c>
      <c r="D343" s="5" t="s">
        <v>28</v>
      </c>
      <c r="E343" s="7">
        <v>45.1</v>
      </c>
      <c r="F343" s="25">
        <v>0.0</v>
      </c>
      <c r="G343" s="7">
        <v>0.50061</v>
      </c>
      <c r="H343" s="15">
        <v>0.18058</v>
      </c>
      <c r="I343" s="10">
        <f t="shared" si="226"/>
        <v>-0.32003</v>
      </c>
      <c r="J343" s="11">
        <f t="shared" si="227"/>
        <v>36.07199217</v>
      </c>
      <c r="K343" s="7">
        <f t="shared" ref="K343:L343" si="601">IFERROR(G343+K303,0)</f>
        <v>2.50305</v>
      </c>
      <c r="L343" s="7">
        <f t="shared" si="601"/>
        <v>0.9029</v>
      </c>
      <c r="M343" s="10">
        <f t="shared" si="229"/>
        <v>-1.60015</v>
      </c>
      <c r="N343" s="11">
        <f t="shared" si="230"/>
        <v>36.07199217</v>
      </c>
      <c r="O343" s="10">
        <f t="shared" ref="O343:P343" si="602">IFERROR(G343+O303,0)</f>
        <v>2.50305</v>
      </c>
      <c r="P343" s="10">
        <f t="shared" si="602"/>
        <v>0.9029</v>
      </c>
      <c r="Q343" s="10">
        <f t="shared" si="232"/>
        <v>-1.60015</v>
      </c>
      <c r="R343" s="11">
        <f t="shared" si="233"/>
        <v>36.07199217</v>
      </c>
      <c r="S343" s="22"/>
      <c r="T343" s="22"/>
      <c r="U343" s="20"/>
      <c r="V343" s="14"/>
      <c r="W343" s="14"/>
      <c r="X343" s="26">
        <f t="shared" si="314"/>
        <v>0.18058</v>
      </c>
      <c r="Y343" s="29"/>
      <c r="Z343" s="29"/>
      <c r="AA343" s="29"/>
      <c r="AB343" s="29"/>
      <c r="AC343" s="29"/>
    </row>
    <row r="344">
      <c r="A344" s="4">
        <v>45662.0</v>
      </c>
      <c r="B344" s="5" t="s">
        <v>36</v>
      </c>
      <c r="C344" s="6" t="s">
        <v>37</v>
      </c>
      <c r="D344" s="5" t="s">
        <v>29</v>
      </c>
      <c r="E344" s="7">
        <f>E342-E343</f>
        <v>128.9</v>
      </c>
      <c r="F344" s="25">
        <v>0.417</v>
      </c>
      <c r="G344" s="7">
        <v>0.05077</v>
      </c>
      <c r="H344" s="15">
        <v>0.43941</v>
      </c>
      <c r="I344" s="10">
        <f t="shared" si="226"/>
        <v>0.38864</v>
      </c>
      <c r="J344" s="11">
        <f t="shared" si="227"/>
        <v>865.4914319</v>
      </c>
      <c r="K344" s="7">
        <f t="shared" ref="K344:L344" si="603">IFERROR(G344+K304,0)</f>
        <v>0.25385</v>
      </c>
      <c r="L344" s="7">
        <f t="shared" si="603"/>
        <v>2.19705</v>
      </c>
      <c r="M344" s="10">
        <f t="shared" si="229"/>
        <v>1.9432</v>
      </c>
      <c r="N344" s="11">
        <f t="shared" si="230"/>
        <v>865.4914319</v>
      </c>
      <c r="O344" s="10">
        <f t="shared" ref="O344:P344" si="604">IFERROR(G344+O304,0)</f>
        <v>0.25385</v>
      </c>
      <c r="P344" s="10">
        <f t="shared" si="604"/>
        <v>2.19705</v>
      </c>
      <c r="Q344" s="10">
        <f t="shared" si="232"/>
        <v>1.9432</v>
      </c>
      <c r="R344" s="11">
        <f t="shared" si="233"/>
        <v>865.4914319</v>
      </c>
      <c r="S344" s="22"/>
      <c r="T344" s="22"/>
      <c r="U344" s="20"/>
      <c r="V344" s="14"/>
      <c r="W344" s="14"/>
      <c r="X344" s="26">
        <f t="shared" si="314"/>
        <v>0.43941</v>
      </c>
      <c r="Y344" s="29"/>
      <c r="Z344" s="29"/>
      <c r="AA344" s="29"/>
      <c r="AB344" s="29"/>
      <c r="AC344" s="29"/>
    </row>
    <row r="345">
      <c r="A345" s="4">
        <v>45662.0</v>
      </c>
      <c r="B345" s="5" t="s">
        <v>36</v>
      </c>
      <c r="C345" s="6" t="s">
        <v>37</v>
      </c>
      <c r="D345" s="5" t="s">
        <v>30</v>
      </c>
      <c r="E345" s="7">
        <v>0.0</v>
      </c>
      <c r="F345" s="25">
        <v>0.0</v>
      </c>
      <c r="G345" s="7">
        <v>0.0</v>
      </c>
      <c r="H345" s="15">
        <v>0.0</v>
      </c>
      <c r="I345" s="10">
        <f t="shared" si="226"/>
        <v>0</v>
      </c>
      <c r="J345" s="11">
        <f t="shared" si="227"/>
        <v>0</v>
      </c>
      <c r="K345" s="7">
        <f t="shared" ref="K345:L345" si="605">IFERROR(G345+K305,0)</f>
        <v>0</v>
      </c>
      <c r="L345" s="7">
        <f t="shared" si="605"/>
        <v>0</v>
      </c>
      <c r="M345" s="10">
        <f t="shared" si="229"/>
        <v>0</v>
      </c>
      <c r="N345" s="11">
        <f t="shared" si="230"/>
        <v>0</v>
      </c>
      <c r="O345" s="10">
        <f t="shared" ref="O345:P345" si="606">IFERROR(G345+O305,0)</f>
        <v>0</v>
      </c>
      <c r="P345" s="10">
        <f t="shared" si="606"/>
        <v>0</v>
      </c>
      <c r="Q345" s="10">
        <f t="shared" si="232"/>
        <v>0</v>
      </c>
      <c r="R345" s="11">
        <f t="shared" si="233"/>
        <v>0</v>
      </c>
      <c r="S345" s="22"/>
      <c r="T345" s="22"/>
      <c r="U345" s="20"/>
      <c r="V345" s="14"/>
      <c r="W345" s="14"/>
      <c r="X345" s="26">
        <f t="shared" si="314"/>
        <v>0</v>
      </c>
      <c r="Y345" s="29"/>
      <c r="Z345" s="29"/>
      <c r="AA345" s="29"/>
      <c r="AB345" s="29"/>
      <c r="AC345" s="29"/>
    </row>
    <row r="346">
      <c r="A346" s="4">
        <v>45662.0</v>
      </c>
      <c r="B346" s="5" t="s">
        <v>38</v>
      </c>
      <c r="C346" s="6" t="s">
        <v>37</v>
      </c>
      <c r="D346" s="5" t="s">
        <v>27</v>
      </c>
      <c r="E346" s="7">
        <v>40.1</v>
      </c>
      <c r="F346" s="25">
        <v>0.065</v>
      </c>
      <c r="G346" s="7">
        <v>0.09999999999999999</v>
      </c>
      <c r="H346" s="15">
        <v>0.191096</v>
      </c>
      <c r="I346" s="10">
        <f t="shared" si="226"/>
        <v>0.091096</v>
      </c>
      <c r="J346" s="11">
        <f t="shared" si="227"/>
        <v>191.096</v>
      </c>
      <c r="K346" s="7">
        <f t="shared" ref="K346:L346" si="607">IFERROR(G346+K306,0)</f>
        <v>0.5</v>
      </c>
      <c r="L346" s="7">
        <f t="shared" si="607"/>
        <v>0.95548</v>
      </c>
      <c r="M346" s="10">
        <f t="shared" si="229"/>
        <v>0.45548</v>
      </c>
      <c r="N346" s="11">
        <f t="shared" si="230"/>
        <v>191.096</v>
      </c>
      <c r="O346" s="10">
        <f t="shared" ref="O346:P346" si="608">IFERROR(G346+O306,0)</f>
        <v>0.5</v>
      </c>
      <c r="P346" s="10">
        <f t="shared" si="608"/>
        <v>0.95548</v>
      </c>
      <c r="Q346" s="10">
        <f t="shared" si="232"/>
        <v>0.45548</v>
      </c>
      <c r="R346" s="11">
        <f t="shared" si="233"/>
        <v>191.096</v>
      </c>
      <c r="S346" s="13">
        <f>T306</f>
        <v>1.932134968</v>
      </c>
      <c r="T346" s="13">
        <f>H346+S346-H347-U346-H348-H349</f>
        <v>1.93516871</v>
      </c>
      <c r="U346" s="13">
        <f>0.001/31</f>
        <v>0.00003225806452</v>
      </c>
      <c r="V346" s="14"/>
      <c r="W346" s="14"/>
      <c r="X346" s="26">
        <f t="shared" si="314"/>
        <v>0.191096</v>
      </c>
      <c r="Y346" s="29"/>
      <c r="Z346" s="29"/>
      <c r="AA346" s="29"/>
      <c r="AB346" s="29"/>
      <c r="AC346" s="29"/>
    </row>
    <row r="347">
      <c r="A347" s="4">
        <v>45662.0</v>
      </c>
      <c r="B347" s="5" t="s">
        <v>38</v>
      </c>
      <c r="C347" s="6" t="s">
        <v>37</v>
      </c>
      <c r="D347" s="5" t="s">
        <v>28</v>
      </c>
      <c r="E347" s="7">
        <v>0.0</v>
      </c>
      <c r="F347" s="7">
        <v>0.0</v>
      </c>
      <c r="G347" s="7">
        <v>0.0</v>
      </c>
      <c r="H347" s="15">
        <v>0.0</v>
      </c>
      <c r="I347" s="10">
        <f t="shared" si="226"/>
        <v>0</v>
      </c>
      <c r="J347" s="11">
        <f t="shared" si="227"/>
        <v>0</v>
      </c>
      <c r="K347" s="7">
        <f t="shared" ref="K347:L347" si="609">IFERROR(G347+K307,0)</f>
        <v>0</v>
      </c>
      <c r="L347" s="7">
        <f t="shared" si="609"/>
        <v>0</v>
      </c>
      <c r="M347" s="10">
        <f t="shared" si="229"/>
        <v>0</v>
      </c>
      <c r="N347" s="11">
        <f t="shared" si="230"/>
        <v>0</v>
      </c>
      <c r="O347" s="10">
        <f t="shared" ref="O347:P347" si="610">IFERROR(G347+O307,0)</f>
        <v>0</v>
      </c>
      <c r="P347" s="10">
        <f t="shared" si="610"/>
        <v>0</v>
      </c>
      <c r="Q347" s="10">
        <f t="shared" si="232"/>
        <v>0</v>
      </c>
      <c r="R347" s="11">
        <f t="shared" si="233"/>
        <v>0</v>
      </c>
      <c r="S347" s="22"/>
      <c r="T347" s="22"/>
      <c r="U347" s="20"/>
      <c r="V347" s="14"/>
      <c r="W347" s="14"/>
      <c r="X347" s="26">
        <f t="shared" si="314"/>
        <v>0</v>
      </c>
      <c r="Y347" s="29"/>
      <c r="Z347" s="29"/>
      <c r="AA347" s="29"/>
      <c r="AB347" s="29"/>
      <c r="AC347" s="29"/>
    </row>
    <row r="348">
      <c r="A348" s="4">
        <v>45662.0</v>
      </c>
      <c r="B348" s="5" t="s">
        <v>38</v>
      </c>
      <c r="C348" s="6" t="s">
        <v>37</v>
      </c>
      <c r="D348" s="5" t="s">
        <v>29</v>
      </c>
      <c r="E348" s="7">
        <v>40.1</v>
      </c>
      <c r="F348" s="7">
        <v>0.035</v>
      </c>
      <c r="G348" s="7">
        <v>0.09996</v>
      </c>
      <c r="H348" s="15">
        <v>0.18803</v>
      </c>
      <c r="I348" s="10">
        <f t="shared" si="226"/>
        <v>0.08807</v>
      </c>
      <c r="J348" s="11">
        <f t="shared" si="227"/>
        <v>188.1052421</v>
      </c>
      <c r="K348" s="7">
        <f t="shared" ref="K348:L348" si="611">IFERROR(G348+K308,0)</f>
        <v>0.4998</v>
      </c>
      <c r="L348" s="7">
        <f t="shared" si="611"/>
        <v>0.94015</v>
      </c>
      <c r="M348" s="10">
        <f t="shared" si="229"/>
        <v>0.44035</v>
      </c>
      <c r="N348" s="11">
        <f t="shared" si="230"/>
        <v>188.1052421</v>
      </c>
      <c r="O348" s="10">
        <f t="shared" ref="O348:P348" si="612">IFERROR(G348+O308,0)</f>
        <v>0.4998</v>
      </c>
      <c r="P348" s="10">
        <f t="shared" si="612"/>
        <v>0.94015</v>
      </c>
      <c r="Q348" s="10">
        <f t="shared" si="232"/>
        <v>0.44035</v>
      </c>
      <c r="R348" s="11">
        <f t="shared" si="233"/>
        <v>188.1052421</v>
      </c>
      <c r="S348" s="22"/>
      <c r="T348" s="22"/>
      <c r="U348" s="20"/>
      <c r="V348" s="14"/>
      <c r="W348" s="14"/>
      <c r="X348" s="26">
        <f t="shared" si="314"/>
        <v>0.18803</v>
      </c>
      <c r="Y348" s="29"/>
      <c r="Z348" s="29"/>
      <c r="AA348" s="29"/>
      <c r="AB348" s="29"/>
      <c r="AC348" s="29"/>
    </row>
    <row r="349">
      <c r="A349" s="4">
        <v>45662.0</v>
      </c>
      <c r="B349" s="5" t="s">
        <v>38</v>
      </c>
      <c r="C349" s="6" t="s">
        <v>37</v>
      </c>
      <c r="D349" s="5" t="s">
        <v>30</v>
      </c>
      <c r="E349" s="7">
        <v>0.0</v>
      </c>
      <c r="F349" s="7">
        <v>0.0</v>
      </c>
      <c r="G349" s="7">
        <v>0.0</v>
      </c>
      <c r="H349" s="15">
        <v>0.0</v>
      </c>
      <c r="I349" s="10">
        <f t="shared" si="226"/>
        <v>0</v>
      </c>
      <c r="J349" s="11">
        <f t="shared" si="227"/>
        <v>0</v>
      </c>
      <c r="K349" s="7">
        <f t="shared" ref="K349:L349" si="613">IFERROR(G349+K309,0)</f>
        <v>0</v>
      </c>
      <c r="L349" s="7">
        <f t="shared" si="613"/>
        <v>0</v>
      </c>
      <c r="M349" s="10">
        <f t="shared" si="229"/>
        <v>0</v>
      </c>
      <c r="N349" s="11">
        <f t="shared" si="230"/>
        <v>0</v>
      </c>
      <c r="O349" s="10">
        <f t="shared" ref="O349:P349" si="614">IFERROR(G349+O309,0)</f>
        <v>0</v>
      </c>
      <c r="P349" s="10">
        <f t="shared" si="614"/>
        <v>0</v>
      </c>
      <c r="Q349" s="10">
        <f t="shared" si="232"/>
        <v>0</v>
      </c>
      <c r="R349" s="11">
        <f t="shared" si="233"/>
        <v>0</v>
      </c>
      <c r="S349" s="22"/>
      <c r="T349" s="22"/>
      <c r="U349" s="20"/>
      <c r="V349" s="14"/>
      <c r="W349" s="14"/>
      <c r="X349" s="26">
        <f t="shared" si="314"/>
        <v>0</v>
      </c>
      <c r="Y349" s="29"/>
      <c r="Z349" s="29"/>
      <c r="AA349" s="29"/>
      <c r="AB349" s="29"/>
      <c r="AC349" s="29"/>
    </row>
    <row r="350">
      <c r="A350" s="4">
        <v>45662.0</v>
      </c>
      <c r="B350" s="5" t="s">
        <v>39</v>
      </c>
      <c r="C350" s="6" t="s">
        <v>37</v>
      </c>
      <c r="D350" s="5" t="s">
        <v>27</v>
      </c>
      <c r="E350" s="7">
        <v>9.6</v>
      </c>
      <c r="F350" s="7">
        <v>0.0</v>
      </c>
      <c r="G350" s="7">
        <v>0.02903</v>
      </c>
      <c r="H350" s="15">
        <v>0.02854</v>
      </c>
      <c r="I350" s="10">
        <f t="shared" si="226"/>
        <v>-0.00049</v>
      </c>
      <c r="J350" s="11">
        <f t="shared" si="227"/>
        <v>98.31209094</v>
      </c>
      <c r="K350" s="7">
        <f t="shared" ref="K350:L350" si="615">IFERROR(G350+K310,0)</f>
        <v>0.14515</v>
      </c>
      <c r="L350" s="7">
        <f t="shared" si="615"/>
        <v>0.1427</v>
      </c>
      <c r="M350" s="10">
        <f t="shared" si="229"/>
        <v>-0.00245</v>
      </c>
      <c r="N350" s="11">
        <f t="shared" si="230"/>
        <v>98.31209094</v>
      </c>
      <c r="O350" s="10">
        <f t="shared" ref="O350:P350" si="616">IFERROR(G350+O310,0)</f>
        <v>0.14515</v>
      </c>
      <c r="P350" s="10">
        <f t="shared" si="616"/>
        <v>0.1427</v>
      </c>
      <c r="Q350" s="10">
        <f t="shared" si="232"/>
        <v>-0.00245</v>
      </c>
      <c r="R350" s="11">
        <f t="shared" si="233"/>
        <v>98.31209094</v>
      </c>
      <c r="S350" s="13">
        <f>T310</f>
        <v>0.0732</v>
      </c>
      <c r="T350" s="13">
        <f>H350+S350-H351-U350-H352-H353</f>
        <v>0.074</v>
      </c>
      <c r="U350" s="13">
        <v>0.0</v>
      </c>
      <c r="V350" s="14"/>
      <c r="W350" s="14"/>
      <c r="X350" s="26">
        <f t="shared" si="314"/>
        <v>0.02854</v>
      </c>
      <c r="Y350" s="29"/>
      <c r="Z350" s="29"/>
      <c r="AA350" s="29"/>
      <c r="AB350" s="29"/>
      <c r="AC350" s="29"/>
    </row>
    <row r="351">
      <c r="A351" s="4">
        <v>45662.0</v>
      </c>
      <c r="B351" s="5" t="s">
        <v>39</v>
      </c>
      <c r="C351" s="6" t="s">
        <v>37</v>
      </c>
      <c r="D351" s="5" t="s">
        <v>28</v>
      </c>
      <c r="E351" s="7">
        <v>0.0</v>
      </c>
      <c r="F351" s="7">
        <v>0.0</v>
      </c>
      <c r="G351" s="7">
        <v>0.0</v>
      </c>
      <c r="H351" s="15">
        <v>0.0</v>
      </c>
      <c r="I351" s="10">
        <f t="shared" si="226"/>
        <v>0</v>
      </c>
      <c r="J351" s="11">
        <f t="shared" si="227"/>
        <v>0</v>
      </c>
      <c r="K351" s="7">
        <f t="shared" ref="K351:L351" si="617">IFERROR(G351+K311,0)</f>
        <v>0</v>
      </c>
      <c r="L351" s="7">
        <f t="shared" si="617"/>
        <v>0</v>
      </c>
      <c r="M351" s="10">
        <f t="shared" si="229"/>
        <v>0</v>
      </c>
      <c r="N351" s="11">
        <f t="shared" si="230"/>
        <v>0</v>
      </c>
      <c r="O351" s="10">
        <f t="shared" ref="O351:P351" si="618">IFERROR(G351+O311,0)</f>
        <v>0</v>
      </c>
      <c r="P351" s="10">
        <f t="shared" si="618"/>
        <v>0</v>
      </c>
      <c r="Q351" s="10">
        <f t="shared" si="232"/>
        <v>0</v>
      </c>
      <c r="R351" s="11">
        <f t="shared" si="233"/>
        <v>0</v>
      </c>
      <c r="S351" s="22"/>
      <c r="T351" s="22"/>
      <c r="U351" s="20"/>
      <c r="V351" s="14"/>
      <c r="W351" s="14"/>
      <c r="X351" s="26">
        <f t="shared" si="314"/>
        <v>0</v>
      </c>
      <c r="Y351" s="29"/>
      <c r="Z351" s="29"/>
      <c r="AA351" s="29"/>
      <c r="AB351" s="29"/>
      <c r="AC351" s="29"/>
    </row>
    <row r="352">
      <c r="A352" s="4">
        <v>45662.0</v>
      </c>
      <c r="B352" s="5" t="s">
        <v>39</v>
      </c>
      <c r="C352" s="6" t="s">
        <v>37</v>
      </c>
      <c r="D352" s="5" t="s">
        <v>29</v>
      </c>
      <c r="E352" s="7">
        <v>9.3</v>
      </c>
      <c r="F352" s="7">
        <v>0.064</v>
      </c>
      <c r="G352" s="7">
        <v>0.028774</v>
      </c>
      <c r="H352" s="15">
        <v>0.02774</v>
      </c>
      <c r="I352" s="10">
        <f t="shared" si="226"/>
        <v>-0.001034</v>
      </c>
      <c r="J352" s="11">
        <f t="shared" si="227"/>
        <v>96.40647807</v>
      </c>
      <c r="K352" s="7">
        <f t="shared" ref="K352:L352" si="619">IFERROR(G352+K312,0)</f>
        <v>0.14387</v>
      </c>
      <c r="L352" s="7">
        <f t="shared" si="619"/>
        <v>0.1387</v>
      </c>
      <c r="M352" s="10">
        <f t="shared" si="229"/>
        <v>-0.00517</v>
      </c>
      <c r="N352" s="11">
        <f t="shared" si="230"/>
        <v>96.40647807</v>
      </c>
      <c r="O352" s="10">
        <f t="shared" ref="O352:P352" si="620">IFERROR(G352+O312,0)</f>
        <v>0.14387</v>
      </c>
      <c r="P352" s="10">
        <f t="shared" si="620"/>
        <v>0.1387</v>
      </c>
      <c r="Q352" s="10">
        <f t="shared" si="232"/>
        <v>-0.00517</v>
      </c>
      <c r="R352" s="11">
        <f t="shared" si="233"/>
        <v>96.40647807</v>
      </c>
      <c r="S352" s="22"/>
      <c r="T352" s="22"/>
      <c r="U352" s="20"/>
      <c r="V352" s="14"/>
      <c r="W352" s="14"/>
      <c r="X352" s="26">
        <f t="shared" si="314"/>
        <v>0.02774</v>
      </c>
      <c r="Y352" s="29"/>
      <c r="Z352" s="29"/>
      <c r="AA352" s="29"/>
      <c r="AB352" s="29"/>
      <c r="AC352" s="29"/>
    </row>
    <row r="353">
      <c r="A353" s="4">
        <v>45662.0</v>
      </c>
      <c r="B353" s="5" t="s">
        <v>39</v>
      </c>
      <c r="C353" s="6" t="s">
        <v>37</v>
      </c>
      <c r="D353" s="5" t="s">
        <v>30</v>
      </c>
      <c r="E353" s="7">
        <v>0.0</v>
      </c>
      <c r="F353" s="7">
        <v>0.0</v>
      </c>
      <c r="G353" s="7">
        <v>0.0</v>
      </c>
      <c r="H353" s="15">
        <v>0.0</v>
      </c>
      <c r="I353" s="10">
        <f t="shared" si="226"/>
        <v>0</v>
      </c>
      <c r="J353" s="11">
        <f t="shared" si="227"/>
        <v>0</v>
      </c>
      <c r="K353" s="7">
        <f t="shared" ref="K353:L353" si="621">IFERROR(G353+K313,0)</f>
        <v>0</v>
      </c>
      <c r="L353" s="7">
        <f t="shared" si="621"/>
        <v>0</v>
      </c>
      <c r="M353" s="10">
        <f t="shared" si="229"/>
        <v>0</v>
      </c>
      <c r="N353" s="11">
        <f t="shared" si="230"/>
        <v>0</v>
      </c>
      <c r="O353" s="10">
        <f t="shared" ref="O353:P353" si="622">IFERROR(G353+O313,0)</f>
        <v>0</v>
      </c>
      <c r="P353" s="10">
        <f t="shared" si="622"/>
        <v>0</v>
      </c>
      <c r="Q353" s="10">
        <f t="shared" si="232"/>
        <v>0</v>
      </c>
      <c r="R353" s="11">
        <f t="shared" si="233"/>
        <v>0</v>
      </c>
      <c r="S353" s="22"/>
      <c r="T353" s="22"/>
      <c r="U353" s="20"/>
      <c r="V353" s="14"/>
      <c r="W353" s="14"/>
      <c r="X353" s="26">
        <f t="shared" si="314"/>
        <v>0</v>
      </c>
      <c r="Y353" s="29"/>
      <c r="Z353" s="29"/>
      <c r="AA353" s="29"/>
      <c r="AB353" s="29"/>
      <c r="AC353" s="29"/>
    </row>
    <row r="354">
      <c r="A354" s="4">
        <v>45662.0</v>
      </c>
      <c r="B354" s="5" t="s">
        <v>40</v>
      </c>
      <c r="C354" s="6" t="s">
        <v>37</v>
      </c>
      <c r="D354" s="5" t="s">
        <v>27</v>
      </c>
      <c r="E354" s="7">
        <v>26.3</v>
      </c>
      <c r="F354" s="7">
        <v>0.0</v>
      </c>
      <c r="G354" s="7">
        <v>0.07142857142857142</v>
      </c>
      <c r="H354" s="15">
        <v>0.0359</v>
      </c>
      <c r="I354" s="10">
        <f t="shared" si="226"/>
        <v>-0.03552857143</v>
      </c>
      <c r="J354" s="11">
        <f t="shared" si="227"/>
        <v>50.26</v>
      </c>
      <c r="K354" s="7">
        <f t="shared" ref="K354:L354" si="623">IFERROR(G354+K314,0)</f>
        <v>0.3571428571</v>
      </c>
      <c r="L354" s="7">
        <f t="shared" si="623"/>
        <v>0.1795</v>
      </c>
      <c r="M354" s="10">
        <f t="shared" si="229"/>
        <v>-0.1776428571</v>
      </c>
      <c r="N354" s="11">
        <f t="shared" si="230"/>
        <v>50.26</v>
      </c>
      <c r="O354" s="10">
        <f t="shared" ref="O354:P354" si="624">IFERROR(G354+O314,0)</f>
        <v>0.3571428571</v>
      </c>
      <c r="P354" s="10">
        <f t="shared" si="624"/>
        <v>0.1795</v>
      </c>
      <c r="Q354" s="10">
        <f t="shared" si="232"/>
        <v>-0.1776428571</v>
      </c>
      <c r="R354" s="11">
        <f t="shared" si="233"/>
        <v>50.26</v>
      </c>
      <c r="S354" s="13">
        <f>T314</f>
        <v>0.8128529032</v>
      </c>
      <c r="T354" s="13">
        <f>H354+S354-H355-U354-H356-H357</f>
        <v>0.832066129</v>
      </c>
      <c r="U354" s="13">
        <f>0.00331/31</f>
        <v>0.0001067741935</v>
      </c>
      <c r="V354" s="14"/>
      <c r="W354" s="14"/>
      <c r="X354" s="26">
        <f t="shared" si="314"/>
        <v>0.0359</v>
      </c>
      <c r="Y354" s="29"/>
      <c r="Z354" s="29"/>
      <c r="AA354" s="29"/>
      <c r="AB354" s="29"/>
      <c r="AC354" s="29"/>
    </row>
    <row r="355">
      <c r="A355" s="4">
        <v>45662.0</v>
      </c>
      <c r="B355" s="5" t="s">
        <v>40</v>
      </c>
      <c r="C355" s="6" t="s">
        <v>37</v>
      </c>
      <c r="D355" s="5" t="s">
        <v>28</v>
      </c>
      <c r="E355" s="7">
        <v>0.0</v>
      </c>
      <c r="F355" s="7">
        <v>0.0</v>
      </c>
      <c r="G355" s="7">
        <v>0.0</v>
      </c>
      <c r="H355" s="15">
        <v>0.0</v>
      </c>
      <c r="I355" s="10">
        <f t="shared" si="226"/>
        <v>0</v>
      </c>
      <c r="J355" s="11">
        <f t="shared" si="227"/>
        <v>0</v>
      </c>
      <c r="K355" s="7">
        <f t="shared" ref="K355:L355" si="625">IFERROR(G355+K315,0)</f>
        <v>0</v>
      </c>
      <c r="L355" s="7">
        <f t="shared" si="625"/>
        <v>0</v>
      </c>
      <c r="M355" s="10">
        <f t="shared" si="229"/>
        <v>0</v>
      </c>
      <c r="N355" s="11">
        <f t="shared" si="230"/>
        <v>0</v>
      </c>
      <c r="O355" s="10">
        <f t="shared" ref="O355:P355" si="626">IFERROR(G355+O315,0)</f>
        <v>0</v>
      </c>
      <c r="P355" s="10">
        <f t="shared" si="626"/>
        <v>0</v>
      </c>
      <c r="Q355" s="10">
        <f t="shared" si="232"/>
        <v>0</v>
      </c>
      <c r="R355" s="11">
        <f t="shared" si="233"/>
        <v>0</v>
      </c>
      <c r="S355" s="14"/>
      <c r="T355" s="14"/>
      <c r="U355" s="14"/>
      <c r="V355" s="14"/>
      <c r="W355" s="14"/>
      <c r="X355" s="26">
        <f t="shared" si="314"/>
        <v>0</v>
      </c>
      <c r="Y355" s="29"/>
      <c r="Z355" s="29"/>
      <c r="AA355" s="29"/>
      <c r="AB355" s="29"/>
      <c r="AC355" s="29"/>
    </row>
    <row r="356">
      <c r="A356" s="4">
        <v>45662.0</v>
      </c>
      <c r="B356" s="5" t="s">
        <v>40</v>
      </c>
      <c r="C356" s="6" t="s">
        <v>37</v>
      </c>
      <c r="D356" s="5" t="s">
        <v>29</v>
      </c>
      <c r="E356" s="7">
        <v>26.1</v>
      </c>
      <c r="F356" s="7">
        <v>0.0</v>
      </c>
      <c r="G356" s="7">
        <v>0.07142857142857142</v>
      </c>
      <c r="H356" s="15">
        <v>0.01658</v>
      </c>
      <c r="I356" s="10">
        <f t="shared" si="226"/>
        <v>-0.05484857143</v>
      </c>
      <c r="J356" s="11">
        <f t="shared" si="227"/>
        <v>23.212</v>
      </c>
      <c r="K356" s="7">
        <f t="shared" ref="K356:L356" si="627">IFERROR(G356+K316,0)</f>
        <v>0.3571428571</v>
      </c>
      <c r="L356" s="7">
        <f t="shared" si="627"/>
        <v>0.0829</v>
      </c>
      <c r="M356" s="10">
        <f t="shared" si="229"/>
        <v>-0.2742428571</v>
      </c>
      <c r="N356" s="11">
        <f t="shared" si="230"/>
        <v>23.212</v>
      </c>
      <c r="O356" s="10">
        <f t="shared" ref="O356:P356" si="628">IFERROR(G356+O316,0)</f>
        <v>0.3571428571</v>
      </c>
      <c r="P356" s="10">
        <f t="shared" si="628"/>
        <v>0.0829</v>
      </c>
      <c r="Q356" s="10">
        <f t="shared" si="232"/>
        <v>-0.2742428571</v>
      </c>
      <c r="R356" s="11">
        <f t="shared" si="233"/>
        <v>23.212</v>
      </c>
      <c r="S356" s="14"/>
      <c r="T356" s="14"/>
      <c r="U356" s="14"/>
      <c r="V356" s="14"/>
      <c r="W356" s="14"/>
      <c r="X356" s="26">
        <f t="shared" si="314"/>
        <v>0.01658</v>
      </c>
      <c r="Y356" s="29"/>
      <c r="Z356" s="29"/>
      <c r="AA356" s="29"/>
      <c r="AB356" s="29"/>
      <c r="AC356" s="29"/>
    </row>
    <row r="357">
      <c r="A357" s="4">
        <v>45662.0</v>
      </c>
      <c r="B357" s="5" t="s">
        <v>40</v>
      </c>
      <c r="C357" s="6" t="s">
        <v>37</v>
      </c>
      <c r="D357" s="5" t="s">
        <v>30</v>
      </c>
      <c r="E357" s="7">
        <v>0.0</v>
      </c>
      <c r="F357" s="7">
        <v>0.0</v>
      </c>
      <c r="G357" s="7">
        <v>0.0</v>
      </c>
      <c r="H357" s="15">
        <v>0.0</v>
      </c>
      <c r="I357" s="10">
        <f t="shared" si="226"/>
        <v>0</v>
      </c>
      <c r="J357" s="11">
        <f t="shared" si="227"/>
        <v>0</v>
      </c>
      <c r="K357" s="7">
        <f t="shared" ref="K357:L357" si="629">IFERROR(G357+K317,0)</f>
        <v>0</v>
      </c>
      <c r="L357" s="7">
        <f t="shared" si="629"/>
        <v>0</v>
      </c>
      <c r="M357" s="10">
        <f t="shared" si="229"/>
        <v>0</v>
      </c>
      <c r="N357" s="11">
        <f t="shared" si="230"/>
        <v>0</v>
      </c>
      <c r="O357" s="10">
        <f t="shared" ref="O357:P357" si="630">IFERROR(G357+O317,0)</f>
        <v>0</v>
      </c>
      <c r="P357" s="10">
        <f t="shared" si="630"/>
        <v>0</v>
      </c>
      <c r="Q357" s="10">
        <f t="shared" si="232"/>
        <v>0</v>
      </c>
      <c r="R357" s="11">
        <f t="shared" si="233"/>
        <v>0</v>
      </c>
      <c r="S357" s="14"/>
      <c r="T357" s="14"/>
      <c r="U357" s="14"/>
      <c r="V357" s="14"/>
      <c r="W357" s="14"/>
      <c r="X357" s="26">
        <f t="shared" si="314"/>
        <v>0</v>
      </c>
      <c r="Y357" s="29"/>
      <c r="Z357" s="29"/>
      <c r="AA357" s="29"/>
      <c r="AB357" s="29"/>
      <c r="AC357" s="29"/>
    </row>
    <row r="358">
      <c r="A358" s="4">
        <v>45663.0</v>
      </c>
      <c r="B358" s="5" t="s">
        <v>25</v>
      </c>
      <c r="C358" s="6" t="s">
        <v>26</v>
      </c>
      <c r="D358" s="5" t="s">
        <v>27</v>
      </c>
      <c r="E358" s="7">
        <v>140.3</v>
      </c>
      <c r="F358" s="8">
        <v>0.525</v>
      </c>
      <c r="G358" s="7">
        <v>0.41612</v>
      </c>
      <c r="H358" s="15">
        <v>0.442645</v>
      </c>
      <c r="I358" s="10">
        <f t="shared" si="226"/>
        <v>0.026525</v>
      </c>
      <c r="J358" s="11">
        <f t="shared" si="227"/>
        <v>106.3743632</v>
      </c>
      <c r="K358" s="7">
        <f t="shared" ref="K358:L358" si="631">IFERROR(G358+K318,0)</f>
        <v>2.49672</v>
      </c>
      <c r="L358" s="7">
        <f t="shared" si="631"/>
        <v>2.65587</v>
      </c>
      <c r="M358" s="10">
        <f t="shared" si="229"/>
        <v>0.15915</v>
      </c>
      <c r="N358" s="11">
        <f t="shared" si="230"/>
        <v>106.3743632</v>
      </c>
      <c r="O358" s="10">
        <f t="shared" ref="O358:P358" si="632">IFERROR(G358+O318,0)</f>
        <v>2.49672</v>
      </c>
      <c r="P358" s="10">
        <f t="shared" si="632"/>
        <v>2.65587</v>
      </c>
      <c r="Q358" s="10">
        <f t="shared" si="232"/>
        <v>0.15915</v>
      </c>
      <c r="R358" s="11">
        <f t="shared" si="233"/>
        <v>106.3743632</v>
      </c>
      <c r="S358" s="13">
        <f>T318</f>
        <v>0.214341129</v>
      </c>
      <c r="T358" s="13">
        <f>H358+S358-H359-U358-H360-H361</f>
        <v>0.2304093548</v>
      </c>
      <c r="U358" s="13">
        <f>0.003/31</f>
        <v>0.00009677419355</v>
      </c>
      <c r="V358" s="14"/>
      <c r="W358" s="14"/>
      <c r="X358" s="26">
        <f t="shared" si="314"/>
        <v>0.442645</v>
      </c>
      <c r="Y358" s="29"/>
      <c r="Z358" s="29"/>
      <c r="AA358" s="29"/>
      <c r="AB358" s="29"/>
      <c r="AC358" s="29"/>
    </row>
    <row r="359">
      <c r="A359" s="4">
        <v>45663.0</v>
      </c>
      <c r="B359" s="5" t="s">
        <v>25</v>
      </c>
      <c r="C359" s="6" t="s">
        <v>26</v>
      </c>
      <c r="D359" s="5" t="s">
        <v>28</v>
      </c>
      <c r="E359" s="7">
        <v>165.12</v>
      </c>
      <c r="F359" s="7">
        <v>0.494</v>
      </c>
      <c r="G359" s="7">
        <v>0.3968</v>
      </c>
      <c r="H359" s="15">
        <v>0.42648</v>
      </c>
      <c r="I359" s="10">
        <f t="shared" si="226"/>
        <v>0.02968</v>
      </c>
      <c r="J359" s="11">
        <f t="shared" si="227"/>
        <v>107.4798387</v>
      </c>
      <c r="K359" s="7">
        <f t="shared" ref="K359:L359" si="633">IFERROR(G359+K319,0)</f>
        <v>2.3808</v>
      </c>
      <c r="L359" s="7">
        <f t="shared" si="633"/>
        <v>2.55888</v>
      </c>
      <c r="M359" s="10">
        <f t="shared" si="229"/>
        <v>0.17808</v>
      </c>
      <c r="N359" s="11">
        <f t="shared" si="230"/>
        <v>107.4798387</v>
      </c>
      <c r="O359" s="10">
        <f t="shared" ref="O359:P359" si="634">IFERROR(G359+O319,0)</f>
        <v>2.3808</v>
      </c>
      <c r="P359" s="10">
        <f t="shared" si="634"/>
        <v>2.55888</v>
      </c>
      <c r="Q359" s="10">
        <f t="shared" si="232"/>
        <v>0.17808</v>
      </c>
      <c r="R359" s="11">
        <f t="shared" si="233"/>
        <v>107.4798387</v>
      </c>
      <c r="S359" s="14"/>
      <c r="T359" s="16"/>
      <c r="U359" s="16"/>
      <c r="V359" s="14"/>
      <c r="W359" s="14"/>
      <c r="X359" s="26">
        <f t="shared" si="314"/>
        <v>0.42648</v>
      </c>
      <c r="Y359" s="29"/>
      <c r="Z359" s="29"/>
      <c r="AA359" s="29"/>
      <c r="AB359" s="29"/>
      <c r="AC359" s="29"/>
    </row>
    <row r="360">
      <c r="A360" s="4">
        <v>45663.0</v>
      </c>
      <c r="B360" s="5" t="s">
        <v>25</v>
      </c>
      <c r="C360" s="6" t="s">
        <v>26</v>
      </c>
      <c r="D360" s="5" t="s">
        <v>29</v>
      </c>
      <c r="E360" s="7">
        <v>0.0</v>
      </c>
      <c r="F360" s="7">
        <v>0.0</v>
      </c>
      <c r="G360" s="7">
        <v>0.0</v>
      </c>
      <c r="H360" s="15">
        <v>0.0</v>
      </c>
      <c r="I360" s="10">
        <f t="shared" si="226"/>
        <v>0</v>
      </c>
      <c r="J360" s="11">
        <f t="shared" si="227"/>
        <v>0</v>
      </c>
      <c r="K360" s="7">
        <f t="shared" ref="K360:L360" si="635">IFERROR(G360+K320,0)</f>
        <v>0</v>
      </c>
      <c r="L360" s="7">
        <f t="shared" si="635"/>
        <v>0</v>
      </c>
      <c r="M360" s="10">
        <f t="shared" si="229"/>
        <v>0</v>
      </c>
      <c r="N360" s="11">
        <f t="shared" si="230"/>
        <v>0</v>
      </c>
      <c r="O360" s="10">
        <f t="shared" ref="O360:P360" si="636">IFERROR(G360+O320,0)</f>
        <v>0</v>
      </c>
      <c r="P360" s="10">
        <f t="shared" si="636"/>
        <v>0</v>
      </c>
      <c r="Q360" s="10">
        <f t="shared" si="232"/>
        <v>0</v>
      </c>
      <c r="R360" s="11">
        <f t="shared" si="233"/>
        <v>0</v>
      </c>
      <c r="S360" s="14"/>
      <c r="T360" s="16"/>
      <c r="U360" s="16"/>
      <c r="V360" s="14"/>
      <c r="W360" s="14"/>
      <c r="X360" s="26">
        <f t="shared" si="314"/>
        <v>0</v>
      </c>
      <c r="Y360" s="29"/>
      <c r="Z360" s="29"/>
      <c r="AA360" s="29"/>
      <c r="AB360" s="29"/>
      <c r="AC360" s="29"/>
    </row>
    <row r="361">
      <c r="A361" s="4">
        <v>45663.0</v>
      </c>
      <c r="B361" s="5" t="s">
        <v>25</v>
      </c>
      <c r="C361" s="6" t="s">
        <v>26</v>
      </c>
      <c r="D361" s="5" t="s">
        <v>30</v>
      </c>
      <c r="E361" s="7">
        <v>0.0</v>
      </c>
      <c r="F361" s="7">
        <v>0.0</v>
      </c>
      <c r="G361" s="7">
        <v>0.0</v>
      </c>
      <c r="H361" s="15">
        <v>0.0</v>
      </c>
      <c r="I361" s="10">
        <f t="shared" si="226"/>
        <v>0</v>
      </c>
      <c r="J361" s="11">
        <f t="shared" si="227"/>
        <v>0</v>
      </c>
      <c r="K361" s="7">
        <f t="shared" ref="K361:L361" si="637">IFERROR(G361+K321,0)</f>
        <v>0</v>
      </c>
      <c r="L361" s="7">
        <f t="shared" si="637"/>
        <v>0</v>
      </c>
      <c r="M361" s="10">
        <f t="shared" si="229"/>
        <v>0</v>
      </c>
      <c r="N361" s="11">
        <f t="shared" si="230"/>
        <v>0</v>
      </c>
      <c r="O361" s="10">
        <f t="shared" ref="O361:P361" si="638">IFERROR(G361+O321,0)</f>
        <v>0</v>
      </c>
      <c r="P361" s="10">
        <f t="shared" si="638"/>
        <v>0</v>
      </c>
      <c r="Q361" s="10">
        <f t="shared" si="232"/>
        <v>0</v>
      </c>
      <c r="R361" s="11">
        <f t="shared" si="233"/>
        <v>0</v>
      </c>
      <c r="S361" s="14"/>
      <c r="T361" s="16"/>
      <c r="U361" s="16"/>
      <c r="V361" s="14"/>
      <c r="W361" s="14"/>
      <c r="X361" s="26">
        <f t="shared" si="314"/>
        <v>0</v>
      </c>
      <c r="Y361" s="29"/>
      <c r="Z361" s="29"/>
      <c r="AA361" s="29"/>
      <c r="AB361" s="29"/>
      <c r="AC361" s="29"/>
    </row>
    <row r="362">
      <c r="A362" s="4">
        <v>45663.0</v>
      </c>
      <c r="B362" s="5" t="s">
        <v>31</v>
      </c>
      <c r="C362" s="6" t="s">
        <v>26</v>
      </c>
      <c r="D362" s="5" t="s">
        <v>27</v>
      </c>
      <c r="E362" s="7">
        <v>180.7</v>
      </c>
      <c r="F362" s="7">
        <v>0.763</v>
      </c>
      <c r="G362" s="7">
        <v>0.516129</v>
      </c>
      <c r="H362" s="15">
        <v>0.61206</v>
      </c>
      <c r="I362" s="10">
        <f t="shared" si="226"/>
        <v>0.095931</v>
      </c>
      <c r="J362" s="11">
        <f t="shared" si="227"/>
        <v>118.5866324</v>
      </c>
      <c r="K362" s="7">
        <f t="shared" ref="K362:L362" si="639">IFERROR(G362+K322,0)</f>
        <v>3.096774</v>
      </c>
      <c r="L362" s="7">
        <f t="shared" si="639"/>
        <v>3.67236</v>
      </c>
      <c r="M362" s="10">
        <f t="shared" si="229"/>
        <v>0.575586</v>
      </c>
      <c r="N362" s="11">
        <f t="shared" si="230"/>
        <v>118.5866324</v>
      </c>
      <c r="O362" s="10">
        <f t="shared" ref="O362:P362" si="640">IFERROR(G362+O322,0)</f>
        <v>3.096774</v>
      </c>
      <c r="P362" s="10">
        <f t="shared" si="640"/>
        <v>3.67236</v>
      </c>
      <c r="Q362" s="10">
        <f t="shared" si="232"/>
        <v>0.575586</v>
      </c>
      <c r="R362" s="11">
        <f t="shared" si="233"/>
        <v>118.5866324</v>
      </c>
      <c r="S362" s="13">
        <f>T322</f>
        <v>1.746504839</v>
      </c>
      <c r="T362" s="13">
        <f>H362+S362-H363-U362-H364-H365</f>
        <v>1.745605806</v>
      </c>
      <c r="U362" s="13">
        <f>0.004/31</f>
        <v>0.0001290322581</v>
      </c>
      <c r="V362" s="14"/>
      <c r="W362" s="14"/>
      <c r="X362" s="26">
        <f t="shared" si="314"/>
        <v>0.61206</v>
      </c>
      <c r="Y362" s="29"/>
      <c r="Z362" s="29"/>
      <c r="AA362" s="29"/>
      <c r="AB362" s="29"/>
      <c r="AC362" s="29"/>
    </row>
    <row r="363">
      <c r="A363" s="4">
        <v>45663.0</v>
      </c>
      <c r="B363" s="5" t="s">
        <v>31</v>
      </c>
      <c r="C363" s="6" t="s">
        <v>26</v>
      </c>
      <c r="D363" s="5" t="s">
        <v>28</v>
      </c>
      <c r="E363" s="7">
        <v>180.1</v>
      </c>
      <c r="F363" s="7">
        <v>0.66</v>
      </c>
      <c r="G363" s="7">
        <v>0.51193</v>
      </c>
      <c r="H363" s="15">
        <v>0.61283</v>
      </c>
      <c r="I363" s="10">
        <f t="shared" si="226"/>
        <v>0.1009</v>
      </c>
      <c r="J363" s="11">
        <f t="shared" si="227"/>
        <v>119.7097259</v>
      </c>
      <c r="K363" s="7">
        <f t="shared" ref="K363:L363" si="641">IFERROR(G363+K323,0)</f>
        <v>3.07158</v>
      </c>
      <c r="L363" s="7">
        <f t="shared" si="641"/>
        <v>3.67698</v>
      </c>
      <c r="M363" s="10">
        <f t="shared" si="229"/>
        <v>0.6054</v>
      </c>
      <c r="N363" s="11">
        <f t="shared" si="230"/>
        <v>119.7097259</v>
      </c>
      <c r="O363" s="10">
        <f t="shared" ref="O363:P363" si="642">IFERROR(G363+O323,0)</f>
        <v>3.07158</v>
      </c>
      <c r="P363" s="10">
        <f t="shared" si="642"/>
        <v>3.67698</v>
      </c>
      <c r="Q363" s="10">
        <f t="shared" si="232"/>
        <v>0.6054</v>
      </c>
      <c r="R363" s="11">
        <f t="shared" si="233"/>
        <v>119.7097259</v>
      </c>
      <c r="S363" s="18"/>
      <c r="T363" s="19"/>
      <c r="U363" s="20"/>
      <c r="V363" s="14"/>
      <c r="W363" s="14"/>
      <c r="X363" s="26">
        <f t="shared" si="314"/>
        <v>0.61283</v>
      </c>
      <c r="Y363" s="29"/>
      <c r="Z363" s="29"/>
      <c r="AA363" s="29"/>
      <c r="AB363" s="29"/>
      <c r="AC363" s="29"/>
    </row>
    <row r="364">
      <c r="A364" s="4">
        <v>45663.0</v>
      </c>
      <c r="B364" s="5" t="s">
        <v>31</v>
      </c>
      <c r="C364" s="6" t="s">
        <v>26</v>
      </c>
      <c r="D364" s="5" t="s">
        <v>29</v>
      </c>
      <c r="E364" s="7">
        <v>0.0</v>
      </c>
      <c r="F364" s="7">
        <v>0.007</v>
      </c>
      <c r="G364" s="7">
        <v>0.0</v>
      </c>
      <c r="H364" s="15">
        <v>0.0</v>
      </c>
      <c r="I364" s="10">
        <f t="shared" si="226"/>
        <v>0</v>
      </c>
      <c r="J364" s="11">
        <f t="shared" si="227"/>
        <v>0</v>
      </c>
      <c r="K364" s="7">
        <f t="shared" ref="K364:L364" si="643">IFERROR(G364+K324,0)</f>
        <v>0</v>
      </c>
      <c r="L364" s="7">
        <f t="shared" si="643"/>
        <v>0</v>
      </c>
      <c r="M364" s="10">
        <f t="shared" si="229"/>
        <v>0</v>
      </c>
      <c r="N364" s="11">
        <f t="shared" si="230"/>
        <v>0</v>
      </c>
      <c r="O364" s="10">
        <f t="shared" ref="O364:P364" si="644">IFERROR(G364+O324,0)</f>
        <v>0</v>
      </c>
      <c r="P364" s="10">
        <f t="shared" si="644"/>
        <v>0</v>
      </c>
      <c r="Q364" s="10">
        <f t="shared" si="232"/>
        <v>0</v>
      </c>
      <c r="R364" s="11">
        <f t="shared" si="233"/>
        <v>0</v>
      </c>
      <c r="S364" s="18"/>
      <c r="T364" s="19"/>
      <c r="U364" s="20"/>
      <c r="V364" s="14"/>
      <c r="W364" s="14"/>
      <c r="X364" s="26">
        <f t="shared" si="314"/>
        <v>0</v>
      </c>
      <c r="Y364" s="29"/>
      <c r="Z364" s="29"/>
      <c r="AA364" s="29"/>
      <c r="AB364" s="29"/>
      <c r="AC364" s="29"/>
    </row>
    <row r="365">
      <c r="A365" s="4">
        <v>45663.0</v>
      </c>
      <c r="B365" s="5" t="s">
        <v>31</v>
      </c>
      <c r="C365" s="6" t="s">
        <v>26</v>
      </c>
      <c r="D365" s="5" t="s">
        <v>30</v>
      </c>
      <c r="E365" s="7">
        <v>0.0</v>
      </c>
      <c r="F365" s="7">
        <v>0.0</v>
      </c>
      <c r="G365" s="7">
        <v>0.0</v>
      </c>
      <c r="H365" s="15">
        <v>0.0</v>
      </c>
      <c r="I365" s="10">
        <f t="shared" si="226"/>
        <v>0</v>
      </c>
      <c r="J365" s="11">
        <f t="shared" si="227"/>
        <v>0</v>
      </c>
      <c r="K365" s="7">
        <f t="shared" ref="K365:L365" si="645">IFERROR(G365+K325,0)</f>
        <v>0</v>
      </c>
      <c r="L365" s="7">
        <f t="shared" si="645"/>
        <v>0</v>
      </c>
      <c r="M365" s="10">
        <f t="shared" si="229"/>
        <v>0</v>
      </c>
      <c r="N365" s="11">
        <f t="shared" si="230"/>
        <v>0</v>
      </c>
      <c r="O365" s="10">
        <f t="shared" ref="O365:P365" si="646">IFERROR(G365+O325,0)</f>
        <v>0</v>
      </c>
      <c r="P365" s="10">
        <f t="shared" si="646"/>
        <v>0</v>
      </c>
      <c r="Q365" s="10">
        <f t="shared" si="232"/>
        <v>0</v>
      </c>
      <c r="R365" s="11">
        <f t="shared" si="233"/>
        <v>0</v>
      </c>
      <c r="S365" s="18"/>
      <c r="T365" s="19"/>
      <c r="U365" s="20"/>
      <c r="V365" s="14"/>
      <c r="W365" s="14"/>
      <c r="X365" s="26">
        <f t="shared" si="314"/>
        <v>0</v>
      </c>
      <c r="Y365" s="29"/>
      <c r="Z365" s="29"/>
      <c r="AA365" s="29"/>
      <c r="AB365" s="29"/>
      <c r="AC365" s="29"/>
    </row>
    <row r="366">
      <c r="A366" s="4">
        <v>45663.0</v>
      </c>
      <c r="B366" s="5" t="s">
        <v>32</v>
      </c>
      <c r="C366" s="6" t="s">
        <v>26</v>
      </c>
      <c r="D366" s="5" t="s">
        <v>27</v>
      </c>
      <c r="E366" s="7">
        <v>78.6</v>
      </c>
      <c r="F366" s="7">
        <v>0.219</v>
      </c>
      <c r="G366" s="7">
        <v>0.225806</v>
      </c>
      <c r="H366" s="15">
        <v>0.23022</v>
      </c>
      <c r="I366" s="10">
        <f t="shared" si="226"/>
        <v>0.004414</v>
      </c>
      <c r="J366" s="11">
        <f t="shared" si="227"/>
        <v>101.9547753</v>
      </c>
      <c r="K366" s="7">
        <f t="shared" ref="K366:L366" si="647">IFERROR(G366+K326,0)</f>
        <v>1.354836</v>
      </c>
      <c r="L366" s="7">
        <f t="shared" si="647"/>
        <v>1.38132</v>
      </c>
      <c r="M366" s="10">
        <f t="shared" si="229"/>
        <v>0.026484</v>
      </c>
      <c r="N366" s="11">
        <f t="shared" si="230"/>
        <v>101.9547753</v>
      </c>
      <c r="O366" s="10">
        <f t="shared" ref="O366:P366" si="648">IFERROR(G366+O326,0)</f>
        <v>1.354836</v>
      </c>
      <c r="P366" s="10">
        <f t="shared" si="648"/>
        <v>1.38132</v>
      </c>
      <c r="Q366" s="10">
        <f t="shared" si="232"/>
        <v>0.026484</v>
      </c>
      <c r="R366" s="11">
        <f t="shared" si="233"/>
        <v>101.9547753</v>
      </c>
      <c r="S366" s="13">
        <f>T326</f>
        <v>0.2908403226</v>
      </c>
      <c r="T366" s="13">
        <f>H366+S366-H367-U366-H368-H369</f>
        <v>0.2920083871</v>
      </c>
      <c r="U366" s="13">
        <f>0.00378/31</f>
        <v>0.0001219354839</v>
      </c>
      <c r="V366" s="14"/>
      <c r="W366" s="14"/>
      <c r="X366" s="26">
        <f t="shared" si="314"/>
        <v>0.23022</v>
      </c>
      <c r="Y366" s="29"/>
      <c r="Z366" s="29"/>
      <c r="AA366" s="29"/>
      <c r="AB366" s="29"/>
      <c r="AC366" s="29"/>
    </row>
    <row r="367">
      <c r="A367" s="4">
        <v>45663.0</v>
      </c>
      <c r="B367" s="5" t="s">
        <v>32</v>
      </c>
      <c r="C367" s="6" t="s">
        <v>26</v>
      </c>
      <c r="D367" s="5" t="s">
        <v>28</v>
      </c>
      <c r="E367" s="7">
        <v>78.7</v>
      </c>
      <c r="F367" s="7">
        <v>0.255</v>
      </c>
      <c r="G367" s="7">
        <v>0.22545</v>
      </c>
      <c r="H367" s="15">
        <v>0.22893</v>
      </c>
      <c r="I367" s="10">
        <f t="shared" si="226"/>
        <v>0.00348</v>
      </c>
      <c r="J367" s="11">
        <f t="shared" si="227"/>
        <v>101.5435795</v>
      </c>
      <c r="K367" s="7">
        <f t="shared" ref="K367:L367" si="649">IFERROR(G367+K327,0)</f>
        <v>1.3527</v>
      </c>
      <c r="L367" s="7">
        <f t="shared" si="649"/>
        <v>1.37358</v>
      </c>
      <c r="M367" s="10">
        <f t="shared" si="229"/>
        <v>0.02088</v>
      </c>
      <c r="N367" s="11">
        <f t="shared" si="230"/>
        <v>101.5435795</v>
      </c>
      <c r="O367" s="10">
        <f t="shared" ref="O367:P367" si="650">IFERROR(G367+O327,0)</f>
        <v>1.3527</v>
      </c>
      <c r="P367" s="10">
        <f t="shared" si="650"/>
        <v>1.37358</v>
      </c>
      <c r="Q367" s="10">
        <f t="shared" si="232"/>
        <v>0.02088</v>
      </c>
      <c r="R367" s="11">
        <f t="shared" si="233"/>
        <v>101.5435795</v>
      </c>
      <c r="S367" s="18"/>
      <c r="T367" s="19"/>
      <c r="U367" s="20"/>
      <c r="V367" s="14"/>
      <c r="W367" s="14"/>
      <c r="X367" s="26">
        <f t="shared" si="314"/>
        <v>0.22893</v>
      </c>
      <c r="Y367" s="29"/>
      <c r="Z367" s="29"/>
      <c r="AA367" s="29"/>
      <c r="AB367" s="29"/>
      <c r="AC367" s="29"/>
    </row>
    <row r="368">
      <c r="A368" s="4">
        <v>45663.0</v>
      </c>
      <c r="B368" s="5" t="s">
        <v>32</v>
      </c>
      <c r="C368" s="6" t="s">
        <v>26</v>
      </c>
      <c r="D368" s="5" t="s">
        <v>29</v>
      </c>
      <c r="E368" s="7">
        <v>0.0</v>
      </c>
      <c r="F368" s="7">
        <v>0.0</v>
      </c>
      <c r="G368" s="7">
        <v>0.0</v>
      </c>
      <c r="H368" s="15">
        <v>0.0</v>
      </c>
      <c r="I368" s="10">
        <f t="shared" si="226"/>
        <v>0</v>
      </c>
      <c r="J368" s="11">
        <f t="shared" si="227"/>
        <v>0</v>
      </c>
      <c r="K368" s="7">
        <f t="shared" ref="K368:L368" si="651">IFERROR(G368+K328,0)</f>
        <v>0</v>
      </c>
      <c r="L368" s="7">
        <f t="shared" si="651"/>
        <v>0</v>
      </c>
      <c r="M368" s="10">
        <f t="shared" si="229"/>
        <v>0</v>
      </c>
      <c r="N368" s="11">
        <f t="shared" si="230"/>
        <v>0</v>
      </c>
      <c r="O368" s="10">
        <f t="shared" ref="O368:P368" si="652">IFERROR(G368+O328,0)</f>
        <v>0</v>
      </c>
      <c r="P368" s="10">
        <f t="shared" si="652"/>
        <v>0</v>
      </c>
      <c r="Q368" s="10">
        <f t="shared" si="232"/>
        <v>0</v>
      </c>
      <c r="R368" s="11">
        <f t="shared" si="233"/>
        <v>0</v>
      </c>
      <c r="S368" s="18"/>
      <c r="T368" s="19"/>
      <c r="U368" s="20"/>
      <c r="V368" s="14"/>
      <c r="W368" s="14"/>
      <c r="X368" s="26">
        <f t="shared" si="314"/>
        <v>0</v>
      </c>
      <c r="Y368" s="29"/>
      <c r="Z368" s="29"/>
      <c r="AA368" s="29"/>
      <c r="AB368" s="29"/>
      <c r="AC368" s="29"/>
    </row>
    <row r="369">
      <c r="A369" s="4">
        <v>45663.0</v>
      </c>
      <c r="B369" s="5" t="s">
        <v>32</v>
      </c>
      <c r="C369" s="6" t="s">
        <v>26</v>
      </c>
      <c r="D369" s="5" t="s">
        <v>30</v>
      </c>
      <c r="E369" s="7">
        <v>0.0</v>
      </c>
      <c r="F369" s="7">
        <v>0.0</v>
      </c>
      <c r="G369" s="7">
        <v>0.0</v>
      </c>
      <c r="H369" s="15">
        <v>0.0</v>
      </c>
      <c r="I369" s="10">
        <f t="shared" si="226"/>
        <v>0</v>
      </c>
      <c r="J369" s="11">
        <f t="shared" si="227"/>
        <v>0</v>
      </c>
      <c r="K369" s="7">
        <f t="shared" ref="K369:L369" si="653">IFERROR(G369+K329,0)</f>
        <v>0</v>
      </c>
      <c r="L369" s="7">
        <f t="shared" si="653"/>
        <v>0</v>
      </c>
      <c r="M369" s="10">
        <f t="shared" si="229"/>
        <v>0</v>
      </c>
      <c r="N369" s="11">
        <f t="shared" si="230"/>
        <v>0</v>
      </c>
      <c r="O369" s="10">
        <f t="shared" ref="O369:P369" si="654">IFERROR(G369+O329,0)</f>
        <v>0</v>
      </c>
      <c r="P369" s="10">
        <f t="shared" si="654"/>
        <v>0</v>
      </c>
      <c r="Q369" s="10">
        <f t="shared" si="232"/>
        <v>0</v>
      </c>
      <c r="R369" s="11">
        <f t="shared" si="233"/>
        <v>0</v>
      </c>
      <c r="S369" s="18"/>
      <c r="T369" s="19"/>
      <c r="U369" s="20"/>
      <c r="V369" s="14"/>
      <c r="W369" s="14"/>
      <c r="X369" s="26">
        <f t="shared" si="314"/>
        <v>0</v>
      </c>
      <c r="Y369" s="29"/>
      <c r="Z369" s="29"/>
      <c r="AA369" s="29"/>
      <c r="AB369" s="29"/>
      <c r="AC369" s="29"/>
    </row>
    <row r="370">
      <c r="A370" s="4">
        <v>45663.0</v>
      </c>
      <c r="B370" s="5" t="s">
        <v>33</v>
      </c>
      <c r="C370" s="6" t="s">
        <v>26</v>
      </c>
      <c r="D370" s="5" t="s">
        <v>27</v>
      </c>
      <c r="E370" s="7">
        <v>110.0</v>
      </c>
      <c r="F370" s="7">
        <v>0.35</v>
      </c>
      <c r="G370" s="7">
        <v>0.32903</v>
      </c>
      <c r="H370" s="15">
        <v>0.37083</v>
      </c>
      <c r="I370" s="10">
        <f t="shared" si="226"/>
        <v>0.0418</v>
      </c>
      <c r="J370" s="11">
        <f t="shared" si="227"/>
        <v>112.7040088</v>
      </c>
      <c r="K370" s="7">
        <f t="shared" ref="K370:L370" si="655">IFERROR(G370+K330,0)</f>
        <v>1.97418</v>
      </c>
      <c r="L370" s="7">
        <f t="shared" si="655"/>
        <v>2.22498</v>
      </c>
      <c r="M370" s="10">
        <f t="shared" si="229"/>
        <v>0.2508</v>
      </c>
      <c r="N370" s="11">
        <f t="shared" si="230"/>
        <v>112.7040088</v>
      </c>
      <c r="O370" s="10">
        <f t="shared" ref="O370:P370" si="656">IFERROR(G370+O330,0)</f>
        <v>1.97418</v>
      </c>
      <c r="P370" s="10">
        <f t="shared" si="656"/>
        <v>2.22498</v>
      </c>
      <c r="Q370" s="10">
        <f t="shared" si="232"/>
        <v>0.2508</v>
      </c>
      <c r="R370" s="11">
        <f t="shared" si="233"/>
        <v>112.7040088</v>
      </c>
      <c r="S370" s="13">
        <f>T330</f>
        <v>1.309464839</v>
      </c>
      <c r="T370" s="13">
        <f>H370+S370-H371-U370-H372-H373</f>
        <v>1.326157806</v>
      </c>
      <c r="U370" s="13">
        <f>0.00431/31</f>
        <v>0.0001390322581</v>
      </c>
      <c r="V370" s="14"/>
      <c r="W370" s="14"/>
      <c r="X370" s="26">
        <f t="shared" si="314"/>
        <v>0.37083</v>
      </c>
      <c r="Y370" s="29"/>
      <c r="Z370" s="29"/>
      <c r="AA370" s="29"/>
      <c r="AB370" s="29"/>
      <c r="AC370" s="29"/>
    </row>
    <row r="371">
      <c r="A371" s="4">
        <v>45663.0</v>
      </c>
      <c r="B371" s="5" t="s">
        <v>33</v>
      </c>
      <c r="C371" s="6" t="s">
        <v>26</v>
      </c>
      <c r="D371" s="5" t="s">
        <v>28</v>
      </c>
      <c r="E371" s="7">
        <v>108.2</v>
      </c>
      <c r="F371" s="7">
        <v>0.511</v>
      </c>
      <c r="G371" s="7">
        <v>0.324</v>
      </c>
      <c r="H371" s="15">
        <v>0.35145</v>
      </c>
      <c r="I371" s="10">
        <f t="shared" si="226"/>
        <v>0.02745</v>
      </c>
      <c r="J371" s="11">
        <f t="shared" si="227"/>
        <v>108.4722222</v>
      </c>
      <c r="K371" s="7">
        <f t="shared" ref="K371:L371" si="657">IFERROR(G371+K331,0)</f>
        <v>1.944</v>
      </c>
      <c r="L371" s="7">
        <f t="shared" si="657"/>
        <v>2.1087</v>
      </c>
      <c r="M371" s="10">
        <f t="shared" si="229"/>
        <v>0.1647</v>
      </c>
      <c r="N371" s="11">
        <f t="shared" si="230"/>
        <v>108.4722222</v>
      </c>
      <c r="O371" s="10">
        <f t="shared" ref="O371:P371" si="658">IFERROR(G371+O331,0)</f>
        <v>1.944</v>
      </c>
      <c r="P371" s="10">
        <f t="shared" si="658"/>
        <v>2.1087</v>
      </c>
      <c r="Q371" s="10">
        <f t="shared" si="232"/>
        <v>0.1647</v>
      </c>
      <c r="R371" s="11">
        <f t="shared" si="233"/>
        <v>108.4722222</v>
      </c>
      <c r="S371" s="18"/>
      <c r="T371" s="19"/>
      <c r="U371" s="20"/>
      <c r="V371" s="14"/>
      <c r="W371" s="14"/>
      <c r="X371" s="26">
        <f t="shared" si="314"/>
        <v>0.35145</v>
      </c>
      <c r="Y371" s="29"/>
      <c r="Z371" s="29"/>
      <c r="AA371" s="29"/>
      <c r="AB371" s="29"/>
      <c r="AC371" s="29"/>
    </row>
    <row r="372">
      <c r="A372" s="4">
        <v>45663.0</v>
      </c>
      <c r="B372" s="5" t="s">
        <v>33</v>
      </c>
      <c r="C372" s="6" t="s">
        <v>26</v>
      </c>
      <c r="D372" s="5" t="s">
        <v>29</v>
      </c>
      <c r="E372" s="7">
        <v>1.0</v>
      </c>
      <c r="F372" s="7">
        <v>0.0</v>
      </c>
      <c r="G372" s="7">
        <v>0.00274</v>
      </c>
      <c r="H372" s="15">
        <v>0.002548</v>
      </c>
      <c r="I372" s="10">
        <f t="shared" si="226"/>
        <v>-0.000192</v>
      </c>
      <c r="J372" s="11">
        <f t="shared" si="227"/>
        <v>92.99270073</v>
      </c>
      <c r="K372" s="7">
        <f t="shared" ref="K372:L372" si="659">IFERROR(G372+K332,0)</f>
        <v>0.01644</v>
      </c>
      <c r="L372" s="7">
        <f t="shared" si="659"/>
        <v>0.015288</v>
      </c>
      <c r="M372" s="10">
        <f t="shared" si="229"/>
        <v>-0.001152</v>
      </c>
      <c r="N372" s="11">
        <f t="shared" si="230"/>
        <v>92.99270073</v>
      </c>
      <c r="O372" s="10">
        <f t="shared" ref="O372:P372" si="660">IFERROR(G372+O332,0)</f>
        <v>0.01644</v>
      </c>
      <c r="P372" s="10">
        <f t="shared" si="660"/>
        <v>0.015288</v>
      </c>
      <c r="Q372" s="10">
        <f t="shared" si="232"/>
        <v>-0.001152</v>
      </c>
      <c r="R372" s="11">
        <f t="shared" si="233"/>
        <v>92.99270073</v>
      </c>
      <c r="S372" s="18"/>
      <c r="T372" s="19"/>
      <c r="U372" s="20"/>
      <c r="V372" s="14"/>
      <c r="W372" s="14"/>
      <c r="X372" s="26">
        <f t="shared" si="314"/>
        <v>0.002548</v>
      </c>
      <c r="Y372" s="29"/>
      <c r="Z372" s="29"/>
      <c r="AA372" s="29"/>
      <c r="AB372" s="29"/>
      <c r="AC372" s="29"/>
    </row>
    <row r="373">
      <c r="A373" s="4">
        <v>45663.0</v>
      </c>
      <c r="B373" s="5" t="s">
        <v>33</v>
      </c>
      <c r="C373" s="6" t="s">
        <v>26</v>
      </c>
      <c r="D373" s="5" t="s">
        <v>30</v>
      </c>
      <c r="E373" s="7">
        <v>0.0</v>
      </c>
      <c r="F373" s="7">
        <v>0.0</v>
      </c>
      <c r="G373" s="7">
        <v>0.0</v>
      </c>
      <c r="H373" s="15">
        <v>0.0</v>
      </c>
      <c r="I373" s="10">
        <f t="shared" si="226"/>
        <v>0</v>
      </c>
      <c r="J373" s="11">
        <f t="shared" si="227"/>
        <v>0</v>
      </c>
      <c r="K373" s="7">
        <f t="shared" ref="K373:L373" si="661">IFERROR(G373+K333,0)</f>
        <v>0</v>
      </c>
      <c r="L373" s="7">
        <f t="shared" si="661"/>
        <v>0</v>
      </c>
      <c r="M373" s="10">
        <f t="shared" si="229"/>
        <v>0</v>
      </c>
      <c r="N373" s="11">
        <f t="shared" si="230"/>
        <v>0</v>
      </c>
      <c r="O373" s="10">
        <f t="shared" ref="O373:P373" si="662">IFERROR(G373+O333,0)</f>
        <v>0</v>
      </c>
      <c r="P373" s="10">
        <f t="shared" si="662"/>
        <v>0</v>
      </c>
      <c r="Q373" s="10">
        <f t="shared" si="232"/>
        <v>0</v>
      </c>
      <c r="R373" s="11">
        <f t="shared" si="233"/>
        <v>0</v>
      </c>
      <c r="S373" s="18"/>
      <c r="T373" s="19"/>
      <c r="U373" s="20"/>
      <c r="V373" s="14"/>
      <c r="W373" s="14"/>
      <c r="X373" s="26">
        <f t="shared" si="314"/>
        <v>0</v>
      </c>
      <c r="Y373" s="29"/>
      <c r="Z373" s="29"/>
      <c r="AA373" s="29"/>
      <c r="AB373" s="29"/>
      <c r="AC373" s="29"/>
    </row>
    <row r="374">
      <c r="A374" s="4">
        <v>45663.0</v>
      </c>
      <c r="B374" s="5" t="s">
        <v>34</v>
      </c>
      <c r="C374" s="6" t="s">
        <v>26</v>
      </c>
      <c r="D374" s="5" t="s">
        <v>27</v>
      </c>
      <c r="E374" s="7">
        <v>14.3</v>
      </c>
      <c r="F374" s="7">
        <v>0.051</v>
      </c>
      <c r="G374" s="7">
        <v>0.04193</v>
      </c>
      <c r="H374" s="15">
        <v>0.049806</v>
      </c>
      <c r="I374" s="10">
        <f t="shared" si="226"/>
        <v>0.007876</v>
      </c>
      <c r="J374" s="11">
        <f t="shared" si="227"/>
        <v>118.7836871</v>
      </c>
      <c r="K374" s="7">
        <f t="shared" ref="K374:L374" si="663">IFERROR(G374+K334,0)</f>
        <v>0.25158</v>
      </c>
      <c r="L374" s="7">
        <f t="shared" si="663"/>
        <v>0.298836</v>
      </c>
      <c r="M374" s="10">
        <f t="shared" si="229"/>
        <v>0.047256</v>
      </c>
      <c r="N374" s="11">
        <f t="shared" si="230"/>
        <v>118.7836871</v>
      </c>
      <c r="O374" s="10">
        <f t="shared" ref="O374:P374" si="664">IFERROR(G374+O334,0)</f>
        <v>0.25158</v>
      </c>
      <c r="P374" s="10">
        <f t="shared" si="664"/>
        <v>0.298836</v>
      </c>
      <c r="Q374" s="10">
        <f t="shared" si="232"/>
        <v>0.047256</v>
      </c>
      <c r="R374" s="11">
        <f t="shared" si="233"/>
        <v>118.7836871</v>
      </c>
      <c r="S374" s="13">
        <f>T334</f>
        <v>0.09558</v>
      </c>
      <c r="T374" s="13">
        <f>H374+S374-H375-U374-H376-H377</f>
        <v>0.100096</v>
      </c>
      <c r="U374" s="13">
        <v>0.0</v>
      </c>
      <c r="V374" s="14"/>
      <c r="W374" s="14"/>
      <c r="X374" s="26">
        <f t="shared" si="314"/>
        <v>0.049806</v>
      </c>
      <c r="Y374" s="29"/>
      <c r="Z374" s="29"/>
      <c r="AA374" s="29"/>
      <c r="AB374" s="29"/>
      <c r="AC374" s="29"/>
    </row>
    <row r="375">
      <c r="A375" s="4">
        <v>45663.0</v>
      </c>
      <c r="B375" s="5" t="s">
        <v>34</v>
      </c>
      <c r="C375" s="6" t="s">
        <v>26</v>
      </c>
      <c r="D375" s="5" t="s">
        <v>28</v>
      </c>
      <c r="E375" s="7">
        <v>14.3</v>
      </c>
      <c r="F375" s="7">
        <v>0.0</v>
      </c>
      <c r="G375" s="7">
        <v>0.041129</v>
      </c>
      <c r="H375" s="15">
        <v>0.04529</v>
      </c>
      <c r="I375" s="10">
        <f t="shared" si="226"/>
        <v>0.004161</v>
      </c>
      <c r="J375" s="11">
        <f t="shared" si="227"/>
        <v>110.1169491</v>
      </c>
      <c r="K375" s="7">
        <f t="shared" ref="K375:L375" si="665">IFERROR(G375+K335,0)</f>
        <v>0.246774</v>
      </c>
      <c r="L375" s="7">
        <f t="shared" si="665"/>
        <v>0.27174</v>
      </c>
      <c r="M375" s="10">
        <f t="shared" si="229"/>
        <v>0.024966</v>
      </c>
      <c r="N375" s="11">
        <f t="shared" si="230"/>
        <v>110.1169491</v>
      </c>
      <c r="O375" s="10">
        <f t="shared" ref="O375:P375" si="666">IFERROR(G375+O335,0)</f>
        <v>0.246774</v>
      </c>
      <c r="P375" s="10">
        <f t="shared" si="666"/>
        <v>0.27174</v>
      </c>
      <c r="Q375" s="10">
        <f t="shared" si="232"/>
        <v>0.024966</v>
      </c>
      <c r="R375" s="11">
        <f t="shared" si="233"/>
        <v>110.1169491</v>
      </c>
      <c r="S375" s="18"/>
      <c r="T375" s="19"/>
      <c r="U375" s="20"/>
      <c r="V375" s="14"/>
      <c r="W375" s="14"/>
      <c r="X375" s="26">
        <f t="shared" si="314"/>
        <v>0.04529</v>
      </c>
      <c r="Y375" s="29"/>
      <c r="Z375" s="29"/>
      <c r="AA375" s="29"/>
      <c r="AB375" s="29"/>
      <c r="AC375" s="29"/>
    </row>
    <row r="376">
      <c r="A376" s="4">
        <v>45663.0</v>
      </c>
      <c r="B376" s="5" t="s">
        <v>34</v>
      </c>
      <c r="C376" s="6" t="s">
        <v>26</v>
      </c>
      <c r="D376" s="5" t="s">
        <v>29</v>
      </c>
      <c r="E376" s="7">
        <v>0.0</v>
      </c>
      <c r="F376" s="7">
        <v>0.0</v>
      </c>
      <c r="G376" s="7">
        <v>0.0</v>
      </c>
      <c r="H376" s="15">
        <v>0.0</v>
      </c>
      <c r="I376" s="10">
        <f t="shared" si="226"/>
        <v>0</v>
      </c>
      <c r="J376" s="11">
        <f t="shared" si="227"/>
        <v>0</v>
      </c>
      <c r="K376" s="7">
        <f t="shared" ref="K376:L376" si="667">IFERROR(G376+K336,0)</f>
        <v>0</v>
      </c>
      <c r="L376" s="7">
        <f t="shared" si="667"/>
        <v>0</v>
      </c>
      <c r="M376" s="10">
        <f t="shared" si="229"/>
        <v>0</v>
      </c>
      <c r="N376" s="11">
        <f t="shared" si="230"/>
        <v>0</v>
      </c>
      <c r="O376" s="10">
        <f t="shared" ref="O376:P376" si="668">IFERROR(G376+O336,0)</f>
        <v>0</v>
      </c>
      <c r="P376" s="10">
        <f t="shared" si="668"/>
        <v>0</v>
      </c>
      <c r="Q376" s="10">
        <f t="shared" si="232"/>
        <v>0</v>
      </c>
      <c r="R376" s="11">
        <f t="shared" si="233"/>
        <v>0</v>
      </c>
      <c r="S376" s="18"/>
      <c r="T376" s="19"/>
      <c r="U376" s="20"/>
      <c r="V376" s="14"/>
      <c r="W376" s="14"/>
      <c r="X376" s="26">
        <f t="shared" si="314"/>
        <v>0</v>
      </c>
      <c r="Y376" s="29"/>
      <c r="Z376" s="29"/>
      <c r="AA376" s="29"/>
      <c r="AB376" s="29"/>
      <c r="AC376" s="29"/>
    </row>
    <row r="377">
      <c r="A377" s="4">
        <v>45663.0</v>
      </c>
      <c r="B377" s="5" t="s">
        <v>34</v>
      </c>
      <c r="C377" s="6" t="s">
        <v>26</v>
      </c>
      <c r="D377" s="5" t="s">
        <v>30</v>
      </c>
      <c r="E377" s="7">
        <v>0.0</v>
      </c>
      <c r="F377" s="7">
        <v>0.0</v>
      </c>
      <c r="G377" s="7">
        <v>0.0</v>
      </c>
      <c r="H377" s="15">
        <v>0.0</v>
      </c>
      <c r="I377" s="10">
        <f t="shared" si="226"/>
        <v>0</v>
      </c>
      <c r="J377" s="11">
        <f t="shared" si="227"/>
        <v>0</v>
      </c>
      <c r="K377" s="7">
        <f t="shared" ref="K377:L377" si="669">IFERROR(G377+K337,0)</f>
        <v>0</v>
      </c>
      <c r="L377" s="7">
        <f t="shared" si="669"/>
        <v>0</v>
      </c>
      <c r="M377" s="10">
        <f t="shared" si="229"/>
        <v>0</v>
      </c>
      <c r="N377" s="11">
        <f t="shared" si="230"/>
        <v>0</v>
      </c>
      <c r="O377" s="10">
        <f t="shared" ref="O377:P377" si="670">IFERROR(G377+O337,0)</f>
        <v>0</v>
      </c>
      <c r="P377" s="10">
        <f t="shared" si="670"/>
        <v>0</v>
      </c>
      <c r="Q377" s="10">
        <f t="shared" si="232"/>
        <v>0</v>
      </c>
      <c r="R377" s="11">
        <f t="shared" si="233"/>
        <v>0</v>
      </c>
      <c r="S377" s="18"/>
      <c r="T377" s="19"/>
      <c r="U377" s="20"/>
      <c r="V377" s="14"/>
      <c r="W377" s="14"/>
      <c r="X377" s="26">
        <f t="shared" si="314"/>
        <v>0</v>
      </c>
      <c r="Y377" s="29"/>
      <c r="Z377" s="29"/>
      <c r="AA377" s="29"/>
      <c r="AB377" s="29"/>
      <c r="AC377" s="29"/>
    </row>
    <row r="378">
      <c r="A378" s="4">
        <v>45663.0</v>
      </c>
      <c r="B378" s="5" t="s">
        <v>35</v>
      </c>
      <c r="C378" s="6" t="s">
        <v>26</v>
      </c>
      <c r="D378" s="5" t="s">
        <v>27</v>
      </c>
      <c r="E378" s="7">
        <v>16.6</v>
      </c>
      <c r="F378" s="7">
        <v>0.0</v>
      </c>
      <c r="G378" s="7">
        <v>0.0</v>
      </c>
      <c r="H378" s="15">
        <v>0.0</v>
      </c>
      <c r="I378" s="10">
        <f t="shared" si="226"/>
        <v>0</v>
      </c>
      <c r="J378" s="11">
        <f t="shared" si="227"/>
        <v>0</v>
      </c>
      <c r="K378" s="7">
        <f t="shared" ref="K378:L378" si="671">IFERROR(G378+K338,0)</f>
        <v>0</v>
      </c>
      <c r="L378" s="7">
        <f t="shared" si="671"/>
        <v>0</v>
      </c>
      <c r="M378" s="10">
        <f t="shared" si="229"/>
        <v>0</v>
      </c>
      <c r="N378" s="11">
        <f t="shared" si="230"/>
        <v>0</v>
      </c>
      <c r="O378" s="10">
        <f t="shared" ref="O378:P378" si="672">IFERROR(G378+O338,0)</f>
        <v>0</v>
      </c>
      <c r="P378" s="10">
        <f t="shared" si="672"/>
        <v>0</v>
      </c>
      <c r="Q378" s="10">
        <f t="shared" si="232"/>
        <v>0</v>
      </c>
      <c r="R378" s="11">
        <f t="shared" si="233"/>
        <v>0</v>
      </c>
      <c r="S378" s="13">
        <f>T338</f>
        <v>-0.02858</v>
      </c>
      <c r="T378" s="13">
        <f>H378+S378-H379-U378-H380-H381</f>
        <v>-0.036096</v>
      </c>
      <c r="U378" s="13">
        <v>0.0</v>
      </c>
      <c r="V378" s="14"/>
      <c r="W378" s="14"/>
      <c r="X378" s="26">
        <f t="shared" si="314"/>
        <v>0</v>
      </c>
      <c r="Y378" s="29"/>
      <c r="Z378" s="29"/>
      <c r="AA378" s="29"/>
      <c r="AB378" s="29"/>
      <c r="AC378" s="29"/>
    </row>
    <row r="379">
      <c r="A379" s="4">
        <v>45663.0</v>
      </c>
      <c r="B379" s="5" t="s">
        <v>35</v>
      </c>
      <c r="C379" s="6" t="s">
        <v>26</v>
      </c>
      <c r="D379" s="5" t="s">
        <v>28</v>
      </c>
      <c r="E379" s="7">
        <v>0.0</v>
      </c>
      <c r="F379" s="7">
        <v>0.0</v>
      </c>
      <c r="G379" s="7">
        <v>0.0</v>
      </c>
      <c r="H379" s="15">
        <v>0.0</v>
      </c>
      <c r="I379" s="10">
        <f t="shared" si="226"/>
        <v>0</v>
      </c>
      <c r="J379" s="11">
        <f t="shared" si="227"/>
        <v>0</v>
      </c>
      <c r="K379" s="7">
        <f t="shared" ref="K379:L379" si="673">IFERROR(G379+K339,0)</f>
        <v>0</v>
      </c>
      <c r="L379" s="7">
        <f t="shared" si="673"/>
        <v>0</v>
      </c>
      <c r="M379" s="10">
        <f t="shared" si="229"/>
        <v>0</v>
      </c>
      <c r="N379" s="11">
        <f t="shared" si="230"/>
        <v>0</v>
      </c>
      <c r="O379" s="10">
        <f t="shared" ref="O379:P379" si="674">IFERROR(G379+O339,0)</f>
        <v>0</v>
      </c>
      <c r="P379" s="10">
        <f t="shared" si="674"/>
        <v>0</v>
      </c>
      <c r="Q379" s="10">
        <f t="shared" si="232"/>
        <v>0</v>
      </c>
      <c r="R379" s="11">
        <f t="shared" si="233"/>
        <v>0</v>
      </c>
      <c r="S379" s="22"/>
      <c r="T379" s="22"/>
      <c r="U379" s="20"/>
      <c r="V379" s="14"/>
      <c r="W379" s="14"/>
      <c r="X379" s="26">
        <f t="shared" si="314"/>
        <v>0</v>
      </c>
      <c r="Y379" s="29"/>
      <c r="Z379" s="29"/>
      <c r="AA379" s="29"/>
      <c r="AB379" s="29"/>
      <c r="AC379" s="29"/>
    </row>
    <row r="380">
      <c r="A380" s="4">
        <v>45663.0</v>
      </c>
      <c r="B380" s="5" t="s">
        <v>35</v>
      </c>
      <c r="C380" s="6" t="s">
        <v>26</v>
      </c>
      <c r="D380" s="5" t="s">
        <v>29</v>
      </c>
      <c r="E380" s="7">
        <v>16.6</v>
      </c>
      <c r="F380" s="7">
        <v>0.0</v>
      </c>
      <c r="G380" s="7">
        <v>0.0</v>
      </c>
      <c r="H380" s="15">
        <v>0.007516</v>
      </c>
      <c r="I380" s="10">
        <f t="shared" si="226"/>
        <v>0.007516</v>
      </c>
      <c r="J380" s="11">
        <f t="shared" si="227"/>
        <v>0</v>
      </c>
      <c r="K380" s="7">
        <f t="shared" ref="K380:L380" si="675">IFERROR(G380+K340,0)</f>
        <v>0</v>
      </c>
      <c r="L380" s="7">
        <f t="shared" si="675"/>
        <v>0.045096</v>
      </c>
      <c r="M380" s="10">
        <f t="shared" si="229"/>
        <v>0.045096</v>
      </c>
      <c r="N380" s="11">
        <f t="shared" si="230"/>
        <v>0</v>
      </c>
      <c r="O380" s="10">
        <f t="shared" ref="O380:P380" si="676">IFERROR(G380+O340,0)</f>
        <v>0</v>
      </c>
      <c r="P380" s="10">
        <f t="shared" si="676"/>
        <v>0.045096</v>
      </c>
      <c r="Q380" s="10">
        <f t="shared" si="232"/>
        <v>0.045096</v>
      </c>
      <c r="R380" s="11">
        <f t="shared" si="233"/>
        <v>0</v>
      </c>
      <c r="S380" s="22"/>
      <c r="T380" s="22"/>
      <c r="U380" s="20"/>
      <c r="V380" s="14"/>
      <c r="W380" s="14"/>
      <c r="X380" s="26">
        <f t="shared" si="314"/>
        <v>0.007516</v>
      </c>
      <c r="Y380" s="29"/>
      <c r="Z380" s="29"/>
      <c r="AA380" s="29"/>
      <c r="AB380" s="29"/>
      <c r="AC380" s="29"/>
    </row>
    <row r="381">
      <c r="A381" s="4">
        <v>45663.0</v>
      </c>
      <c r="B381" s="5" t="s">
        <v>35</v>
      </c>
      <c r="C381" s="6" t="s">
        <v>26</v>
      </c>
      <c r="D381" s="5" t="s">
        <v>30</v>
      </c>
      <c r="E381" s="7">
        <v>0.0</v>
      </c>
      <c r="F381" s="7">
        <v>0.0</v>
      </c>
      <c r="G381" s="7">
        <v>0.0</v>
      </c>
      <c r="H381" s="15">
        <v>0.0</v>
      </c>
      <c r="I381" s="10">
        <f t="shared" si="226"/>
        <v>0</v>
      </c>
      <c r="J381" s="11">
        <f t="shared" si="227"/>
        <v>0</v>
      </c>
      <c r="K381" s="7">
        <f t="shared" ref="K381:L381" si="677">IFERROR(G381+K341,0)</f>
        <v>0</v>
      </c>
      <c r="L381" s="7">
        <f t="shared" si="677"/>
        <v>0</v>
      </c>
      <c r="M381" s="10">
        <f t="shared" si="229"/>
        <v>0</v>
      </c>
      <c r="N381" s="11">
        <f t="shared" si="230"/>
        <v>0</v>
      </c>
      <c r="O381" s="10">
        <f t="shared" ref="O381:P381" si="678">IFERROR(G381+O341,0)</f>
        <v>0</v>
      </c>
      <c r="P381" s="10">
        <f t="shared" si="678"/>
        <v>0</v>
      </c>
      <c r="Q381" s="10">
        <f t="shared" si="232"/>
        <v>0</v>
      </c>
      <c r="R381" s="11">
        <f t="shared" si="233"/>
        <v>0</v>
      </c>
      <c r="S381" s="22"/>
      <c r="T381" s="22"/>
      <c r="U381" s="20"/>
      <c r="V381" s="14"/>
      <c r="W381" s="14"/>
      <c r="X381" s="26">
        <f t="shared" si="314"/>
        <v>0</v>
      </c>
      <c r="Y381" s="29"/>
      <c r="Z381" s="29"/>
      <c r="AA381" s="29"/>
      <c r="AB381" s="29"/>
      <c r="AC381" s="29"/>
    </row>
    <row r="382">
      <c r="A382" s="4">
        <v>45663.0</v>
      </c>
      <c r="B382" s="5" t="s">
        <v>36</v>
      </c>
      <c r="C382" s="6" t="s">
        <v>37</v>
      </c>
      <c r="D382" s="5" t="s">
        <v>27</v>
      </c>
      <c r="E382" s="7">
        <v>174.0</v>
      </c>
      <c r="F382" s="25">
        <v>0.53</v>
      </c>
      <c r="G382" s="7">
        <v>0.551612</v>
      </c>
      <c r="H382" s="15">
        <v>0.59922</v>
      </c>
      <c r="I382" s="10">
        <f t="shared" si="226"/>
        <v>0.047608</v>
      </c>
      <c r="J382" s="11">
        <f t="shared" si="227"/>
        <v>108.6307042</v>
      </c>
      <c r="K382" s="7">
        <f t="shared" ref="K382:L382" si="679">IFERROR(G382+K342,0)</f>
        <v>3.309672</v>
      </c>
      <c r="L382" s="7">
        <f t="shared" si="679"/>
        <v>3.59532</v>
      </c>
      <c r="M382" s="10">
        <f t="shared" si="229"/>
        <v>0.285648</v>
      </c>
      <c r="N382" s="11">
        <f t="shared" si="230"/>
        <v>108.6307042</v>
      </c>
      <c r="O382" s="10">
        <f t="shared" ref="O382:P382" si="680">IFERROR(G382+O342,0)</f>
        <v>3.309672</v>
      </c>
      <c r="P382" s="10">
        <f t="shared" si="680"/>
        <v>3.59532</v>
      </c>
      <c r="Q382" s="10">
        <f t="shared" si="232"/>
        <v>0.285648</v>
      </c>
      <c r="R382" s="11">
        <f t="shared" si="233"/>
        <v>108.6307042</v>
      </c>
      <c r="S382" s="13">
        <f>T342</f>
        <v>-0.1051403226</v>
      </c>
      <c r="T382" s="13">
        <f>H382+S382-H383-U382-H384-H385</f>
        <v>-0.1261683871</v>
      </c>
      <c r="U382" s="13">
        <f>0.008/31</f>
        <v>0.0002580645161</v>
      </c>
      <c r="V382" s="14"/>
      <c r="W382" s="14"/>
      <c r="X382" s="26">
        <f t="shared" si="314"/>
        <v>0.59922</v>
      </c>
      <c r="Y382" s="29"/>
      <c r="Z382" s="29"/>
      <c r="AA382" s="29"/>
      <c r="AB382" s="29"/>
      <c r="AC382" s="29"/>
    </row>
    <row r="383">
      <c r="A383" s="4">
        <v>45663.0</v>
      </c>
      <c r="B383" s="5" t="s">
        <v>36</v>
      </c>
      <c r="C383" s="6" t="s">
        <v>37</v>
      </c>
      <c r="D383" s="5" t="s">
        <v>28</v>
      </c>
      <c r="E383" s="7">
        <v>45.1</v>
      </c>
      <c r="F383" s="25">
        <v>0.0</v>
      </c>
      <c r="G383" s="7">
        <v>0.50061</v>
      </c>
      <c r="H383" s="15">
        <v>0.18058</v>
      </c>
      <c r="I383" s="10">
        <f t="shared" si="226"/>
        <v>-0.32003</v>
      </c>
      <c r="J383" s="11">
        <f t="shared" si="227"/>
        <v>36.07199217</v>
      </c>
      <c r="K383" s="7">
        <f t="shared" ref="K383:L383" si="681">IFERROR(G383+K343,0)</f>
        <v>3.00366</v>
      </c>
      <c r="L383" s="7">
        <f t="shared" si="681"/>
        <v>1.08348</v>
      </c>
      <c r="M383" s="10">
        <f t="shared" si="229"/>
        <v>-1.92018</v>
      </c>
      <c r="N383" s="11">
        <f t="shared" si="230"/>
        <v>36.07199217</v>
      </c>
      <c r="O383" s="10">
        <f t="shared" ref="O383:P383" si="682">IFERROR(G383+O343,0)</f>
        <v>3.00366</v>
      </c>
      <c r="P383" s="10">
        <f t="shared" si="682"/>
        <v>1.08348</v>
      </c>
      <c r="Q383" s="10">
        <f t="shared" si="232"/>
        <v>-1.92018</v>
      </c>
      <c r="R383" s="11">
        <f t="shared" si="233"/>
        <v>36.07199217</v>
      </c>
      <c r="S383" s="22"/>
      <c r="T383" s="22"/>
      <c r="U383" s="20"/>
      <c r="V383" s="14"/>
      <c r="W383" s="14"/>
      <c r="X383" s="26">
        <f t="shared" si="314"/>
        <v>0.18058</v>
      </c>
      <c r="Y383" s="29"/>
      <c r="Z383" s="29"/>
      <c r="AA383" s="29"/>
      <c r="AB383" s="29"/>
      <c r="AC383" s="29"/>
    </row>
    <row r="384">
      <c r="A384" s="4">
        <v>45663.0</v>
      </c>
      <c r="B384" s="5" t="s">
        <v>36</v>
      </c>
      <c r="C384" s="6" t="s">
        <v>37</v>
      </c>
      <c r="D384" s="5" t="s">
        <v>29</v>
      </c>
      <c r="E384" s="7">
        <f>E382-E383</f>
        <v>128.9</v>
      </c>
      <c r="F384" s="25">
        <v>0.592</v>
      </c>
      <c r="G384" s="7">
        <v>0.05077</v>
      </c>
      <c r="H384" s="15">
        <v>0.43941</v>
      </c>
      <c r="I384" s="10">
        <f t="shared" si="226"/>
        <v>0.38864</v>
      </c>
      <c r="J384" s="11">
        <f t="shared" si="227"/>
        <v>865.4914319</v>
      </c>
      <c r="K384" s="7">
        <f t="shared" ref="K384:L384" si="683">IFERROR(G384+K344,0)</f>
        <v>0.30462</v>
      </c>
      <c r="L384" s="7">
        <f t="shared" si="683"/>
        <v>2.63646</v>
      </c>
      <c r="M384" s="10">
        <f t="shared" si="229"/>
        <v>2.33184</v>
      </c>
      <c r="N384" s="11">
        <f t="shared" si="230"/>
        <v>865.4914319</v>
      </c>
      <c r="O384" s="10">
        <f t="shared" ref="O384:P384" si="684">IFERROR(G384+O344,0)</f>
        <v>0.30462</v>
      </c>
      <c r="P384" s="10">
        <f t="shared" si="684"/>
        <v>2.63646</v>
      </c>
      <c r="Q384" s="10">
        <f t="shared" si="232"/>
        <v>2.33184</v>
      </c>
      <c r="R384" s="11">
        <f t="shared" si="233"/>
        <v>865.4914319</v>
      </c>
      <c r="S384" s="22"/>
      <c r="T384" s="22"/>
      <c r="U384" s="20"/>
      <c r="V384" s="14"/>
      <c r="W384" s="14"/>
      <c r="X384" s="26">
        <f t="shared" si="314"/>
        <v>0.43941</v>
      </c>
      <c r="Y384" s="29"/>
      <c r="Z384" s="29"/>
      <c r="AA384" s="29"/>
      <c r="AB384" s="29"/>
      <c r="AC384" s="29"/>
    </row>
    <row r="385">
      <c r="A385" s="4">
        <v>45663.0</v>
      </c>
      <c r="B385" s="5" t="s">
        <v>36</v>
      </c>
      <c r="C385" s="6" t="s">
        <v>37</v>
      </c>
      <c r="D385" s="5" t="s">
        <v>30</v>
      </c>
      <c r="E385" s="7">
        <v>0.0</v>
      </c>
      <c r="F385" s="25">
        <v>0.0</v>
      </c>
      <c r="G385" s="7">
        <v>0.0</v>
      </c>
      <c r="H385" s="15">
        <v>0.0</v>
      </c>
      <c r="I385" s="10">
        <f t="shared" si="226"/>
        <v>0</v>
      </c>
      <c r="J385" s="11">
        <f t="shared" si="227"/>
        <v>0</v>
      </c>
      <c r="K385" s="7">
        <f t="shared" ref="K385:L385" si="685">IFERROR(G385+K345,0)</f>
        <v>0</v>
      </c>
      <c r="L385" s="7">
        <f t="shared" si="685"/>
        <v>0</v>
      </c>
      <c r="M385" s="10">
        <f t="shared" si="229"/>
        <v>0</v>
      </c>
      <c r="N385" s="11">
        <f t="shared" si="230"/>
        <v>0</v>
      </c>
      <c r="O385" s="10">
        <f t="shared" ref="O385:P385" si="686">IFERROR(G385+O345,0)</f>
        <v>0</v>
      </c>
      <c r="P385" s="10">
        <f t="shared" si="686"/>
        <v>0</v>
      </c>
      <c r="Q385" s="10">
        <f t="shared" si="232"/>
        <v>0</v>
      </c>
      <c r="R385" s="11">
        <f t="shared" si="233"/>
        <v>0</v>
      </c>
      <c r="S385" s="22"/>
      <c r="T385" s="22"/>
      <c r="U385" s="20"/>
      <c r="V385" s="14"/>
      <c r="W385" s="14"/>
      <c r="X385" s="26">
        <f t="shared" si="314"/>
        <v>0</v>
      </c>
      <c r="Y385" s="29"/>
      <c r="Z385" s="29"/>
      <c r="AA385" s="29"/>
      <c r="AB385" s="29"/>
      <c r="AC385" s="29"/>
    </row>
    <row r="386">
      <c r="A386" s="4">
        <v>45663.0</v>
      </c>
      <c r="B386" s="5" t="s">
        <v>38</v>
      </c>
      <c r="C386" s="6" t="s">
        <v>37</v>
      </c>
      <c r="D386" s="5" t="s">
        <v>27</v>
      </c>
      <c r="E386" s="7">
        <v>40.1</v>
      </c>
      <c r="F386" s="25">
        <v>0.075</v>
      </c>
      <c r="G386" s="7">
        <v>0.09999999999999999</v>
      </c>
      <c r="H386" s="15">
        <v>0.191096</v>
      </c>
      <c r="I386" s="10">
        <f t="shared" si="226"/>
        <v>0.091096</v>
      </c>
      <c r="J386" s="11">
        <f t="shared" si="227"/>
        <v>191.096</v>
      </c>
      <c r="K386" s="7">
        <f t="shared" ref="K386:L386" si="687">IFERROR(G386+K346,0)</f>
        <v>0.6</v>
      </c>
      <c r="L386" s="7">
        <f t="shared" si="687"/>
        <v>1.146576</v>
      </c>
      <c r="M386" s="10">
        <f t="shared" si="229"/>
        <v>0.546576</v>
      </c>
      <c r="N386" s="11">
        <f t="shared" si="230"/>
        <v>191.096</v>
      </c>
      <c r="O386" s="10">
        <f t="shared" ref="O386:P386" si="688">IFERROR(G386+O346,0)</f>
        <v>0.6</v>
      </c>
      <c r="P386" s="10">
        <f t="shared" si="688"/>
        <v>1.146576</v>
      </c>
      <c r="Q386" s="10">
        <f t="shared" si="232"/>
        <v>0.546576</v>
      </c>
      <c r="R386" s="11">
        <f t="shared" si="233"/>
        <v>191.096</v>
      </c>
      <c r="S386" s="13">
        <f>T346</f>
        <v>1.93516871</v>
      </c>
      <c r="T386" s="13">
        <f>H386+S386-H387-U386-H388-H389</f>
        <v>1.938202452</v>
      </c>
      <c r="U386" s="13">
        <f>0.001/31</f>
        <v>0.00003225806452</v>
      </c>
      <c r="V386" s="14"/>
      <c r="W386" s="14"/>
      <c r="X386" s="26">
        <f t="shared" si="314"/>
        <v>0.191096</v>
      </c>
      <c r="Y386" s="29"/>
      <c r="Z386" s="29"/>
      <c r="AA386" s="29"/>
      <c r="AB386" s="29"/>
      <c r="AC386" s="29"/>
    </row>
    <row r="387">
      <c r="A387" s="4">
        <v>45663.0</v>
      </c>
      <c r="B387" s="5" t="s">
        <v>38</v>
      </c>
      <c r="C387" s="6" t="s">
        <v>37</v>
      </c>
      <c r="D387" s="5" t="s">
        <v>28</v>
      </c>
      <c r="E387" s="7">
        <v>0.0</v>
      </c>
      <c r="F387" s="7">
        <v>0.0</v>
      </c>
      <c r="G387" s="7">
        <v>0.0</v>
      </c>
      <c r="H387" s="15">
        <v>0.0</v>
      </c>
      <c r="I387" s="10">
        <f t="shared" si="226"/>
        <v>0</v>
      </c>
      <c r="J387" s="11">
        <f t="shared" si="227"/>
        <v>0</v>
      </c>
      <c r="K387" s="7">
        <f t="shared" ref="K387:L387" si="689">IFERROR(G387+K347,0)</f>
        <v>0</v>
      </c>
      <c r="L387" s="7">
        <f t="shared" si="689"/>
        <v>0</v>
      </c>
      <c r="M387" s="10">
        <f t="shared" si="229"/>
        <v>0</v>
      </c>
      <c r="N387" s="11">
        <f t="shared" si="230"/>
        <v>0</v>
      </c>
      <c r="O387" s="10">
        <f t="shared" ref="O387:P387" si="690">IFERROR(G387+O347,0)</f>
        <v>0</v>
      </c>
      <c r="P387" s="10">
        <f t="shared" si="690"/>
        <v>0</v>
      </c>
      <c r="Q387" s="10">
        <f t="shared" si="232"/>
        <v>0</v>
      </c>
      <c r="R387" s="11">
        <f t="shared" si="233"/>
        <v>0</v>
      </c>
      <c r="S387" s="22"/>
      <c r="T387" s="22"/>
      <c r="U387" s="20"/>
      <c r="V387" s="14"/>
      <c r="W387" s="14"/>
      <c r="X387" s="26">
        <f t="shared" si="314"/>
        <v>0</v>
      </c>
      <c r="Y387" s="29"/>
      <c r="Z387" s="29"/>
      <c r="AA387" s="29"/>
      <c r="AB387" s="29"/>
      <c r="AC387" s="29"/>
    </row>
    <row r="388">
      <c r="A388" s="4">
        <v>45663.0</v>
      </c>
      <c r="B388" s="5" t="s">
        <v>38</v>
      </c>
      <c r="C388" s="6" t="s">
        <v>37</v>
      </c>
      <c r="D388" s="5" t="s">
        <v>29</v>
      </c>
      <c r="E388" s="7">
        <v>40.1</v>
      </c>
      <c r="F388" s="7">
        <v>0.039</v>
      </c>
      <c r="G388" s="7">
        <v>0.09996</v>
      </c>
      <c r="H388" s="15">
        <v>0.18803</v>
      </c>
      <c r="I388" s="10">
        <f t="shared" si="226"/>
        <v>0.08807</v>
      </c>
      <c r="J388" s="11">
        <f t="shared" si="227"/>
        <v>188.1052421</v>
      </c>
      <c r="K388" s="7">
        <f t="shared" ref="K388:L388" si="691">IFERROR(G388+K348,0)</f>
        <v>0.59976</v>
      </c>
      <c r="L388" s="7">
        <f t="shared" si="691"/>
        <v>1.12818</v>
      </c>
      <c r="M388" s="10">
        <f t="shared" si="229"/>
        <v>0.52842</v>
      </c>
      <c r="N388" s="11">
        <f t="shared" si="230"/>
        <v>188.1052421</v>
      </c>
      <c r="O388" s="10">
        <f t="shared" ref="O388:P388" si="692">IFERROR(G388+O348,0)</f>
        <v>0.59976</v>
      </c>
      <c r="P388" s="10">
        <f t="shared" si="692"/>
        <v>1.12818</v>
      </c>
      <c r="Q388" s="10">
        <f t="shared" si="232"/>
        <v>0.52842</v>
      </c>
      <c r="R388" s="11">
        <f t="shared" si="233"/>
        <v>188.1052421</v>
      </c>
      <c r="S388" s="22"/>
      <c r="T388" s="22"/>
      <c r="U388" s="20"/>
      <c r="V388" s="14"/>
      <c r="W388" s="14"/>
      <c r="X388" s="26">
        <f t="shared" si="314"/>
        <v>0.18803</v>
      </c>
      <c r="Y388" s="29"/>
      <c r="Z388" s="29"/>
      <c r="AA388" s="29"/>
      <c r="AB388" s="29"/>
      <c r="AC388" s="29"/>
    </row>
    <row r="389">
      <c r="A389" s="4">
        <v>45663.0</v>
      </c>
      <c r="B389" s="5" t="s">
        <v>38</v>
      </c>
      <c r="C389" s="6" t="s">
        <v>37</v>
      </c>
      <c r="D389" s="5" t="s">
        <v>30</v>
      </c>
      <c r="E389" s="7">
        <v>0.0</v>
      </c>
      <c r="F389" s="7">
        <v>0.0</v>
      </c>
      <c r="G389" s="7">
        <v>0.0</v>
      </c>
      <c r="H389" s="15">
        <v>0.0</v>
      </c>
      <c r="I389" s="10">
        <f t="shared" si="226"/>
        <v>0</v>
      </c>
      <c r="J389" s="11">
        <f t="shared" si="227"/>
        <v>0</v>
      </c>
      <c r="K389" s="7">
        <f t="shared" ref="K389:L389" si="693">IFERROR(G389+K349,0)</f>
        <v>0</v>
      </c>
      <c r="L389" s="7">
        <f t="shared" si="693"/>
        <v>0</v>
      </c>
      <c r="M389" s="10">
        <f t="shared" si="229"/>
        <v>0</v>
      </c>
      <c r="N389" s="11">
        <f t="shared" si="230"/>
        <v>0</v>
      </c>
      <c r="O389" s="10">
        <f t="shared" ref="O389:P389" si="694">IFERROR(G389+O349,0)</f>
        <v>0</v>
      </c>
      <c r="P389" s="10">
        <f t="shared" si="694"/>
        <v>0</v>
      </c>
      <c r="Q389" s="10">
        <f t="shared" si="232"/>
        <v>0</v>
      </c>
      <c r="R389" s="11">
        <f t="shared" si="233"/>
        <v>0</v>
      </c>
      <c r="S389" s="22"/>
      <c r="T389" s="22"/>
      <c r="U389" s="20"/>
      <c r="V389" s="14"/>
      <c r="W389" s="14"/>
      <c r="X389" s="26">
        <f t="shared" si="314"/>
        <v>0</v>
      </c>
      <c r="Y389" s="29"/>
      <c r="Z389" s="29"/>
      <c r="AA389" s="29"/>
      <c r="AB389" s="29"/>
      <c r="AC389" s="29"/>
    </row>
    <row r="390">
      <c r="A390" s="4">
        <v>45663.0</v>
      </c>
      <c r="B390" s="5" t="s">
        <v>39</v>
      </c>
      <c r="C390" s="6" t="s">
        <v>37</v>
      </c>
      <c r="D390" s="5" t="s">
        <v>27</v>
      </c>
      <c r="E390" s="7">
        <v>9.6</v>
      </c>
      <c r="F390" s="7">
        <v>0.0</v>
      </c>
      <c r="G390" s="7">
        <v>0.02903</v>
      </c>
      <c r="H390" s="15">
        <v>0.02854</v>
      </c>
      <c r="I390" s="10">
        <f t="shared" si="226"/>
        <v>-0.00049</v>
      </c>
      <c r="J390" s="11">
        <f t="shared" si="227"/>
        <v>98.31209094</v>
      </c>
      <c r="K390" s="7">
        <f t="shared" ref="K390:L390" si="695">IFERROR(G390+K350,0)</f>
        <v>0.17418</v>
      </c>
      <c r="L390" s="7">
        <f t="shared" si="695"/>
        <v>0.17124</v>
      </c>
      <c r="M390" s="10">
        <f t="shared" si="229"/>
        <v>-0.00294</v>
      </c>
      <c r="N390" s="11">
        <f t="shared" si="230"/>
        <v>98.31209094</v>
      </c>
      <c r="O390" s="10">
        <f t="shared" ref="O390:P390" si="696">IFERROR(G390+O350,0)</f>
        <v>0.17418</v>
      </c>
      <c r="P390" s="10">
        <f t="shared" si="696"/>
        <v>0.17124</v>
      </c>
      <c r="Q390" s="10">
        <f t="shared" si="232"/>
        <v>-0.00294</v>
      </c>
      <c r="R390" s="11">
        <f t="shared" si="233"/>
        <v>98.31209094</v>
      </c>
      <c r="S390" s="13">
        <f>T350</f>
        <v>0.074</v>
      </c>
      <c r="T390" s="13">
        <f>H390+S390-H391-U390-H392-H393</f>
        <v>0.0748</v>
      </c>
      <c r="U390" s="13">
        <v>0.0</v>
      </c>
      <c r="V390" s="14"/>
      <c r="W390" s="14"/>
      <c r="X390" s="26">
        <f t="shared" si="314"/>
        <v>0.02854</v>
      </c>
      <c r="Y390" s="29"/>
      <c r="Z390" s="29"/>
      <c r="AA390" s="29"/>
      <c r="AB390" s="29"/>
      <c r="AC390" s="29"/>
    </row>
    <row r="391">
      <c r="A391" s="4">
        <v>45663.0</v>
      </c>
      <c r="B391" s="5" t="s">
        <v>39</v>
      </c>
      <c r="C391" s="6" t="s">
        <v>37</v>
      </c>
      <c r="D391" s="5" t="s">
        <v>28</v>
      </c>
      <c r="E391" s="7">
        <v>0.0</v>
      </c>
      <c r="F391" s="7">
        <v>0.0</v>
      </c>
      <c r="G391" s="7">
        <v>0.0</v>
      </c>
      <c r="H391" s="15">
        <v>0.0</v>
      </c>
      <c r="I391" s="10">
        <f t="shared" si="226"/>
        <v>0</v>
      </c>
      <c r="J391" s="11">
        <f t="shared" si="227"/>
        <v>0</v>
      </c>
      <c r="K391" s="7">
        <f t="shared" ref="K391:L391" si="697">IFERROR(G391+K351,0)</f>
        <v>0</v>
      </c>
      <c r="L391" s="7">
        <f t="shared" si="697"/>
        <v>0</v>
      </c>
      <c r="M391" s="10">
        <f t="shared" si="229"/>
        <v>0</v>
      </c>
      <c r="N391" s="11">
        <f t="shared" si="230"/>
        <v>0</v>
      </c>
      <c r="O391" s="10">
        <f t="shared" ref="O391:P391" si="698">IFERROR(G391+O351,0)</f>
        <v>0</v>
      </c>
      <c r="P391" s="10">
        <f t="shared" si="698"/>
        <v>0</v>
      </c>
      <c r="Q391" s="10">
        <f t="shared" si="232"/>
        <v>0</v>
      </c>
      <c r="R391" s="11">
        <f t="shared" si="233"/>
        <v>0</v>
      </c>
      <c r="S391" s="22"/>
      <c r="T391" s="22"/>
      <c r="U391" s="20"/>
      <c r="V391" s="14"/>
      <c r="W391" s="14"/>
      <c r="X391" s="26">
        <f t="shared" si="314"/>
        <v>0</v>
      </c>
      <c r="Y391" s="29"/>
      <c r="Z391" s="29"/>
      <c r="AA391" s="29"/>
      <c r="AB391" s="29"/>
      <c r="AC391" s="29"/>
    </row>
    <row r="392">
      <c r="A392" s="4">
        <v>45663.0</v>
      </c>
      <c r="B392" s="5" t="s">
        <v>39</v>
      </c>
      <c r="C392" s="6" t="s">
        <v>37</v>
      </c>
      <c r="D392" s="5" t="s">
        <v>29</v>
      </c>
      <c r="E392" s="7">
        <v>9.3</v>
      </c>
      <c r="F392" s="7">
        <v>0.066</v>
      </c>
      <c r="G392" s="7">
        <v>0.028774</v>
      </c>
      <c r="H392" s="15">
        <v>0.02774</v>
      </c>
      <c r="I392" s="10">
        <f t="shared" si="226"/>
        <v>-0.001034</v>
      </c>
      <c r="J392" s="11">
        <f t="shared" si="227"/>
        <v>96.40647807</v>
      </c>
      <c r="K392" s="7">
        <f t="shared" ref="K392:L392" si="699">IFERROR(G392+K352,0)</f>
        <v>0.172644</v>
      </c>
      <c r="L392" s="7">
        <f t="shared" si="699"/>
        <v>0.16644</v>
      </c>
      <c r="M392" s="10">
        <f t="shared" si="229"/>
        <v>-0.006204</v>
      </c>
      <c r="N392" s="11">
        <f t="shared" si="230"/>
        <v>96.40647807</v>
      </c>
      <c r="O392" s="10">
        <f t="shared" ref="O392:P392" si="700">IFERROR(G392+O352,0)</f>
        <v>0.172644</v>
      </c>
      <c r="P392" s="10">
        <f t="shared" si="700"/>
        <v>0.16644</v>
      </c>
      <c r="Q392" s="10">
        <f t="shared" si="232"/>
        <v>-0.006204</v>
      </c>
      <c r="R392" s="11">
        <f t="shared" si="233"/>
        <v>96.40647807</v>
      </c>
      <c r="S392" s="22"/>
      <c r="T392" s="22"/>
      <c r="U392" s="20"/>
      <c r="V392" s="14"/>
      <c r="W392" s="14"/>
      <c r="X392" s="26">
        <f t="shared" si="314"/>
        <v>0.02774</v>
      </c>
      <c r="Y392" s="29"/>
      <c r="Z392" s="29"/>
      <c r="AA392" s="29"/>
      <c r="AB392" s="29"/>
      <c r="AC392" s="29"/>
    </row>
    <row r="393">
      <c r="A393" s="4">
        <v>45663.0</v>
      </c>
      <c r="B393" s="5" t="s">
        <v>39</v>
      </c>
      <c r="C393" s="6" t="s">
        <v>37</v>
      </c>
      <c r="D393" s="5" t="s">
        <v>30</v>
      </c>
      <c r="E393" s="7">
        <v>0.0</v>
      </c>
      <c r="F393" s="7">
        <v>0.0</v>
      </c>
      <c r="G393" s="7">
        <v>0.0</v>
      </c>
      <c r="H393" s="15">
        <v>0.0</v>
      </c>
      <c r="I393" s="10">
        <f t="shared" si="226"/>
        <v>0</v>
      </c>
      <c r="J393" s="11">
        <f t="shared" si="227"/>
        <v>0</v>
      </c>
      <c r="K393" s="7">
        <f t="shared" ref="K393:L393" si="701">IFERROR(G393+K353,0)</f>
        <v>0</v>
      </c>
      <c r="L393" s="7">
        <f t="shared" si="701"/>
        <v>0</v>
      </c>
      <c r="M393" s="10">
        <f t="shared" si="229"/>
        <v>0</v>
      </c>
      <c r="N393" s="11">
        <f t="shared" si="230"/>
        <v>0</v>
      </c>
      <c r="O393" s="10">
        <f t="shared" ref="O393:P393" si="702">IFERROR(G393+O353,0)</f>
        <v>0</v>
      </c>
      <c r="P393" s="10">
        <f t="shared" si="702"/>
        <v>0</v>
      </c>
      <c r="Q393" s="10">
        <f t="shared" si="232"/>
        <v>0</v>
      </c>
      <c r="R393" s="11">
        <f t="shared" si="233"/>
        <v>0</v>
      </c>
      <c r="S393" s="22"/>
      <c r="T393" s="22"/>
      <c r="U393" s="20"/>
      <c r="V393" s="14"/>
      <c r="W393" s="14"/>
      <c r="X393" s="26">
        <f t="shared" si="314"/>
        <v>0</v>
      </c>
      <c r="Y393" s="29"/>
      <c r="Z393" s="29"/>
      <c r="AA393" s="29"/>
      <c r="AB393" s="29"/>
      <c r="AC393" s="29"/>
    </row>
    <row r="394">
      <c r="A394" s="4">
        <v>45663.0</v>
      </c>
      <c r="B394" s="5" t="s">
        <v>40</v>
      </c>
      <c r="C394" s="6" t="s">
        <v>37</v>
      </c>
      <c r="D394" s="5" t="s">
        <v>27</v>
      </c>
      <c r="E394" s="7">
        <v>26.3</v>
      </c>
      <c r="F394" s="7">
        <v>0.0</v>
      </c>
      <c r="G394" s="7">
        <v>0.07142857142857142</v>
      </c>
      <c r="H394" s="15">
        <v>0.0359</v>
      </c>
      <c r="I394" s="10">
        <f t="shared" si="226"/>
        <v>-0.03552857143</v>
      </c>
      <c r="J394" s="11">
        <f t="shared" si="227"/>
        <v>50.26</v>
      </c>
      <c r="K394" s="7">
        <f t="shared" ref="K394:L394" si="703">IFERROR(G394+K354,0)</f>
        <v>0.4285714286</v>
      </c>
      <c r="L394" s="7">
        <f t="shared" si="703"/>
        <v>0.2154</v>
      </c>
      <c r="M394" s="10">
        <f t="shared" si="229"/>
        <v>-0.2131714286</v>
      </c>
      <c r="N394" s="11">
        <f t="shared" si="230"/>
        <v>50.26</v>
      </c>
      <c r="O394" s="10">
        <f t="shared" ref="O394:P394" si="704">IFERROR(G394+O354,0)</f>
        <v>0.4285714286</v>
      </c>
      <c r="P394" s="10">
        <f t="shared" si="704"/>
        <v>0.2154</v>
      </c>
      <c r="Q394" s="10">
        <f t="shared" si="232"/>
        <v>-0.2131714286</v>
      </c>
      <c r="R394" s="11">
        <f t="shared" si="233"/>
        <v>50.26</v>
      </c>
      <c r="S394" s="13">
        <f>T354</f>
        <v>0.832066129</v>
      </c>
      <c r="T394" s="13">
        <f>H394+S394-H395-U394-H396-H397</f>
        <v>0.8512793548</v>
      </c>
      <c r="U394" s="13">
        <f>0.00331/31</f>
        <v>0.0001067741935</v>
      </c>
      <c r="V394" s="14"/>
      <c r="W394" s="14"/>
      <c r="X394" s="26">
        <f t="shared" si="314"/>
        <v>0.0359</v>
      </c>
      <c r="Y394" s="29"/>
      <c r="Z394" s="29"/>
      <c r="AA394" s="29"/>
      <c r="AB394" s="29"/>
      <c r="AC394" s="29"/>
    </row>
    <row r="395">
      <c r="A395" s="4">
        <v>45663.0</v>
      </c>
      <c r="B395" s="5" t="s">
        <v>40</v>
      </c>
      <c r="C395" s="6" t="s">
        <v>37</v>
      </c>
      <c r="D395" s="5" t="s">
        <v>28</v>
      </c>
      <c r="E395" s="7">
        <v>0.0</v>
      </c>
      <c r="F395" s="7">
        <v>0.0</v>
      </c>
      <c r="G395" s="7">
        <v>0.0</v>
      </c>
      <c r="H395" s="15">
        <v>0.0</v>
      </c>
      <c r="I395" s="10">
        <f t="shared" si="226"/>
        <v>0</v>
      </c>
      <c r="J395" s="11">
        <f t="shared" si="227"/>
        <v>0</v>
      </c>
      <c r="K395" s="7">
        <f t="shared" ref="K395:L395" si="705">IFERROR(G395+K355,0)</f>
        <v>0</v>
      </c>
      <c r="L395" s="7">
        <f t="shared" si="705"/>
        <v>0</v>
      </c>
      <c r="M395" s="10">
        <f t="shared" si="229"/>
        <v>0</v>
      </c>
      <c r="N395" s="11">
        <f t="shared" si="230"/>
        <v>0</v>
      </c>
      <c r="O395" s="10">
        <f t="shared" ref="O395:P395" si="706">IFERROR(G395+O355,0)</f>
        <v>0</v>
      </c>
      <c r="P395" s="10">
        <f t="shared" si="706"/>
        <v>0</v>
      </c>
      <c r="Q395" s="10">
        <f t="shared" si="232"/>
        <v>0</v>
      </c>
      <c r="R395" s="11">
        <f t="shared" si="233"/>
        <v>0</v>
      </c>
      <c r="S395" s="14"/>
      <c r="T395" s="14"/>
      <c r="U395" s="14"/>
      <c r="V395" s="14"/>
      <c r="W395" s="14"/>
      <c r="X395" s="26">
        <f t="shared" si="314"/>
        <v>0</v>
      </c>
      <c r="Y395" s="29"/>
      <c r="Z395" s="29"/>
      <c r="AA395" s="29"/>
      <c r="AB395" s="29"/>
      <c r="AC395" s="29"/>
    </row>
    <row r="396">
      <c r="A396" s="4">
        <v>45663.0</v>
      </c>
      <c r="B396" s="5" t="s">
        <v>40</v>
      </c>
      <c r="C396" s="6" t="s">
        <v>37</v>
      </c>
      <c r="D396" s="5" t="s">
        <v>29</v>
      </c>
      <c r="E396" s="7">
        <v>26.1</v>
      </c>
      <c r="F396" s="7">
        <v>0.0</v>
      </c>
      <c r="G396" s="7">
        <v>0.07142857142857142</v>
      </c>
      <c r="H396" s="15">
        <v>0.01658</v>
      </c>
      <c r="I396" s="10">
        <f t="shared" si="226"/>
        <v>-0.05484857143</v>
      </c>
      <c r="J396" s="11">
        <f t="shared" si="227"/>
        <v>23.212</v>
      </c>
      <c r="K396" s="7">
        <f t="shared" ref="K396:L396" si="707">IFERROR(G396+K356,0)</f>
        <v>0.4285714286</v>
      </c>
      <c r="L396" s="7">
        <f t="shared" si="707"/>
        <v>0.09948</v>
      </c>
      <c r="M396" s="10">
        <f t="shared" si="229"/>
        <v>-0.3290914286</v>
      </c>
      <c r="N396" s="11">
        <f t="shared" si="230"/>
        <v>23.212</v>
      </c>
      <c r="O396" s="10">
        <f t="shared" ref="O396:P396" si="708">IFERROR(G396+O356,0)</f>
        <v>0.4285714286</v>
      </c>
      <c r="P396" s="10">
        <f t="shared" si="708"/>
        <v>0.09948</v>
      </c>
      <c r="Q396" s="10">
        <f t="shared" si="232"/>
        <v>-0.3290914286</v>
      </c>
      <c r="R396" s="11">
        <f t="shared" si="233"/>
        <v>23.212</v>
      </c>
      <c r="S396" s="14"/>
      <c r="T396" s="14"/>
      <c r="U396" s="14"/>
      <c r="V396" s="14"/>
      <c r="W396" s="14"/>
      <c r="X396" s="26">
        <f t="shared" si="314"/>
        <v>0.01658</v>
      </c>
      <c r="Y396" s="29"/>
      <c r="Z396" s="29"/>
      <c r="AA396" s="29"/>
      <c r="AB396" s="29"/>
      <c r="AC396" s="29"/>
    </row>
    <row r="397">
      <c r="A397" s="4">
        <v>45663.0</v>
      </c>
      <c r="B397" s="5" t="s">
        <v>40</v>
      </c>
      <c r="C397" s="6" t="s">
        <v>37</v>
      </c>
      <c r="D397" s="5" t="s">
        <v>30</v>
      </c>
      <c r="E397" s="7">
        <v>0.0</v>
      </c>
      <c r="F397" s="7">
        <v>0.0</v>
      </c>
      <c r="G397" s="7">
        <v>0.0</v>
      </c>
      <c r="H397" s="15">
        <v>0.0</v>
      </c>
      <c r="I397" s="10">
        <f t="shared" si="226"/>
        <v>0</v>
      </c>
      <c r="J397" s="11">
        <f t="shared" si="227"/>
        <v>0</v>
      </c>
      <c r="K397" s="7">
        <f t="shared" ref="K397:L397" si="709">IFERROR(G397+K357,0)</f>
        <v>0</v>
      </c>
      <c r="L397" s="7">
        <f t="shared" si="709"/>
        <v>0</v>
      </c>
      <c r="M397" s="10">
        <f t="shared" si="229"/>
        <v>0</v>
      </c>
      <c r="N397" s="11">
        <f t="shared" si="230"/>
        <v>0</v>
      </c>
      <c r="O397" s="10">
        <f t="shared" ref="O397:P397" si="710">IFERROR(G397+O357,0)</f>
        <v>0</v>
      </c>
      <c r="P397" s="10">
        <f t="shared" si="710"/>
        <v>0</v>
      </c>
      <c r="Q397" s="10">
        <f t="shared" si="232"/>
        <v>0</v>
      </c>
      <c r="R397" s="11">
        <f t="shared" si="233"/>
        <v>0</v>
      </c>
      <c r="S397" s="14"/>
      <c r="T397" s="14"/>
      <c r="U397" s="14"/>
      <c r="V397" s="14"/>
      <c r="W397" s="14"/>
      <c r="X397" s="26">
        <f t="shared" si="314"/>
        <v>0</v>
      </c>
      <c r="Y397" s="29"/>
      <c r="Z397" s="29"/>
      <c r="AA397" s="29"/>
      <c r="AB397" s="29"/>
      <c r="AC397" s="29"/>
    </row>
    <row r="398">
      <c r="A398" s="4">
        <v>45664.0</v>
      </c>
      <c r="B398" s="5" t="s">
        <v>25</v>
      </c>
      <c r="C398" s="6" t="s">
        <v>26</v>
      </c>
      <c r="D398" s="5" t="s">
        <v>27</v>
      </c>
      <c r="E398" s="7">
        <v>140.3</v>
      </c>
      <c r="F398" s="8">
        <v>0.53</v>
      </c>
      <c r="G398" s="7">
        <v>0.41612</v>
      </c>
      <c r="H398" s="15">
        <v>0.442645</v>
      </c>
      <c r="I398" s="10">
        <f t="shared" si="226"/>
        <v>0.026525</v>
      </c>
      <c r="J398" s="11">
        <f t="shared" si="227"/>
        <v>106.3743632</v>
      </c>
      <c r="K398" s="7">
        <f t="shared" ref="K398:L398" si="711">IFERROR(G398+K358,0)</f>
        <v>2.91284</v>
      </c>
      <c r="L398" s="7">
        <f t="shared" si="711"/>
        <v>3.098515</v>
      </c>
      <c r="M398" s="10">
        <f t="shared" si="229"/>
        <v>0.185675</v>
      </c>
      <c r="N398" s="11">
        <f t="shared" si="230"/>
        <v>106.3743632</v>
      </c>
      <c r="O398" s="10">
        <f t="shared" ref="O398:P398" si="712">IFERROR(G398+O358,0)</f>
        <v>2.91284</v>
      </c>
      <c r="P398" s="10">
        <f t="shared" si="712"/>
        <v>3.098515</v>
      </c>
      <c r="Q398" s="10">
        <f t="shared" si="232"/>
        <v>0.185675</v>
      </c>
      <c r="R398" s="11">
        <f t="shared" si="233"/>
        <v>106.3743632</v>
      </c>
      <c r="S398" s="13">
        <f>T358</f>
        <v>0.2304093548</v>
      </c>
      <c r="T398" s="13">
        <f>H398+S398-H399-U398-H400-H401</f>
        <v>0.2464775806</v>
      </c>
      <c r="U398" s="13">
        <f>0.003/31</f>
        <v>0.00009677419355</v>
      </c>
      <c r="V398" s="14"/>
      <c r="W398" s="14"/>
      <c r="X398" s="26">
        <f t="shared" si="314"/>
        <v>0.442645</v>
      </c>
      <c r="Y398" s="29"/>
      <c r="Z398" s="29"/>
      <c r="AA398" s="29"/>
      <c r="AB398" s="29"/>
      <c r="AC398" s="29"/>
    </row>
    <row r="399">
      <c r="A399" s="4">
        <v>45664.0</v>
      </c>
      <c r="B399" s="5" t="s">
        <v>25</v>
      </c>
      <c r="C399" s="6" t="s">
        <v>26</v>
      </c>
      <c r="D399" s="5" t="s">
        <v>28</v>
      </c>
      <c r="E399" s="7">
        <v>165.12</v>
      </c>
      <c r="F399" s="7">
        <v>0.337</v>
      </c>
      <c r="G399" s="7">
        <v>0.3968</v>
      </c>
      <c r="H399" s="15">
        <v>0.42648</v>
      </c>
      <c r="I399" s="10">
        <f t="shared" si="226"/>
        <v>0.02968</v>
      </c>
      <c r="J399" s="11">
        <f t="shared" si="227"/>
        <v>107.4798387</v>
      </c>
      <c r="K399" s="7">
        <f t="shared" ref="K399:L399" si="713">IFERROR(G399+K359,0)</f>
        <v>2.7776</v>
      </c>
      <c r="L399" s="7">
        <f t="shared" si="713"/>
        <v>2.98536</v>
      </c>
      <c r="M399" s="10">
        <f t="shared" si="229"/>
        <v>0.20776</v>
      </c>
      <c r="N399" s="11">
        <f t="shared" si="230"/>
        <v>107.4798387</v>
      </c>
      <c r="O399" s="10">
        <f t="shared" ref="O399:P399" si="714">IFERROR(G399+O359,0)</f>
        <v>2.7776</v>
      </c>
      <c r="P399" s="10">
        <f t="shared" si="714"/>
        <v>2.98536</v>
      </c>
      <c r="Q399" s="10">
        <f t="shared" si="232"/>
        <v>0.20776</v>
      </c>
      <c r="R399" s="11">
        <f t="shared" si="233"/>
        <v>107.4798387</v>
      </c>
      <c r="S399" s="14"/>
      <c r="T399" s="16"/>
      <c r="U399" s="16"/>
      <c r="V399" s="14"/>
      <c r="W399" s="14"/>
      <c r="X399" s="26">
        <f t="shared" si="314"/>
        <v>0.42648</v>
      </c>
      <c r="Y399" s="29"/>
      <c r="Z399" s="29"/>
      <c r="AA399" s="29"/>
      <c r="AB399" s="29"/>
      <c r="AC399" s="29"/>
    </row>
    <row r="400">
      <c r="A400" s="4">
        <v>45664.0</v>
      </c>
      <c r="B400" s="5" t="s">
        <v>25</v>
      </c>
      <c r="C400" s="6" t="s">
        <v>26</v>
      </c>
      <c r="D400" s="5" t="s">
        <v>29</v>
      </c>
      <c r="E400" s="7">
        <v>0.0</v>
      </c>
      <c r="F400" s="7">
        <v>0.0</v>
      </c>
      <c r="G400" s="7">
        <v>0.0</v>
      </c>
      <c r="H400" s="15">
        <v>0.0</v>
      </c>
      <c r="I400" s="10">
        <f t="shared" si="226"/>
        <v>0</v>
      </c>
      <c r="J400" s="11">
        <f t="shared" si="227"/>
        <v>0</v>
      </c>
      <c r="K400" s="7">
        <f t="shared" ref="K400:L400" si="715">IFERROR(G400+K360,0)</f>
        <v>0</v>
      </c>
      <c r="L400" s="7">
        <f t="shared" si="715"/>
        <v>0</v>
      </c>
      <c r="M400" s="10">
        <f t="shared" si="229"/>
        <v>0</v>
      </c>
      <c r="N400" s="11">
        <f t="shared" si="230"/>
        <v>0</v>
      </c>
      <c r="O400" s="10">
        <f t="shared" ref="O400:P400" si="716">IFERROR(G400+O360,0)</f>
        <v>0</v>
      </c>
      <c r="P400" s="10">
        <f t="shared" si="716"/>
        <v>0</v>
      </c>
      <c r="Q400" s="10">
        <f t="shared" si="232"/>
        <v>0</v>
      </c>
      <c r="R400" s="11">
        <f t="shared" si="233"/>
        <v>0</v>
      </c>
      <c r="S400" s="14"/>
      <c r="T400" s="16"/>
      <c r="U400" s="16"/>
      <c r="V400" s="14"/>
      <c r="W400" s="14"/>
      <c r="X400" s="26">
        <f t="shared" si="314"/>
        <v>0</v>
      </c>
      <c r="Y400" s="29"/>
      <c r="Z400" s="29"/>
      <c r="AA400" s="29"/>
      <c r="AB400" s="29"/>
      <c r="AC400" s="29"/>
    </row>
    <row r="401">
      <c r="A401" s="4">
        <v>45664.0</v>
      </c>
      <c r="B401" s="5" t="s">
        <v>25</v>
      </c>
      <c r="C401" s="6" t="s">
        <v>26</v>
      </c>
      <c r="D401" s="5" t="s">
        <v>30</v>
      </c>
      <c r="E401" s="7">
        <v>0.0</v>
      </c>
      <c r="F401" s="7">
        <v>0.0</v>
      </c>
      <c r="G401" s="7">
        <v>0.0</v>
      </c>
      <c r="H401" s="15">
        <v>0.0</v>
      </c>
      <c r="I401" s="10">
        <f t="shared" si="226"/>
        <v>0</v>
      </c>
      <c r="J401" s="11">
        <f t="shared" si="227"/>
        <v>0</v>
      </c>
      <c r="K401" s="7">
        <f t="shared" ref="K401:L401" si="717">IFERROR(G401+K361,0)</f>
        <v>0</v>
      </c>
      <c r="L401" s="7">
        <f t="shared" si="717"/>
        <v>0</v>
      </c>
      <c r="M401" s="10">
        <f t="shared" si="229"/>
        <v>0</v>
      </c>
      <c r="N401" s="11">
        <f t="shared" si="230"/>
        <v>0</v>
      </c>
      <c r="O401" s="10">
        <f t="shared" ref="O401:P401" si="718">IFERROR(G401+O361,0)</f>
        <v>0</v>
      </c>
      <c r="P401" s="10">
        <f t="shared" si="718"/>
        <v>0</v>
      </c>
      <c r="Q401" s="10">
        <f t="shared" si="232"/>
        <v>0</v>
      </c>
      <c r="R401" s="11">
        <f t="shared" si="233"/>
        <v>0</v>
      </c>
      <c r="S401" s="14"/>
      <c r="T401" s="16"/>
      <c r="U401" s="16"/>
      <c r="V401" s="14"/>
      <c r="W401" s="14"/>
      <c r="X401" s="26">
        <f t="shared" si="314"/>
        <v>0</v>
      </c>
      <c r="Y401" s="29"/>
      <c r="Z401" s="29"/>
      <c r="AA401" s="29"/>
      <c r="AB401" s="29"/>
      <c r="AC401" s="29"/>
    </row>
    <row r="402">
      <c r="A402" s="4">
        <v>45664.0</v>
      </c>
      <c r="B402" s="5" t="s">
        <v>31</v>
      </c>
      <c r="C402" s="6" t="s">
        <v>26</v>
      </c>
      <c r="D402" s="5" t="s">
        <v>27</v>
      </c>
      <c r="E402" s="7">
        <v>180.7</v>
      </c>
      <c r="F402" s="7">
        <v>0.76</v>
      </c>
      <c r="G402" s="7">
        <v>0.516129</v>
      </c>
      <c r="H402" s="15">
        <v>0.61206</v>
      </c>
      <c r="I402" s="10">
        <f t="shared" si="226"/>
        <v>0.095931</v>
      </c>
      <c r="J402" s="11">
        <f t="shared" si="227"/>
        <v>118.5866324</v>
      </c>
      <c r="K402" s="7">
        <f t="shared" ref="K402:L402" si="719">IFERROR(G402+K362,0)</f>
        <v>3.612903</v>
      </c>
      <c r="L402" s="7">
        <f t="shared" si="719"/>
        <v>4.28442</v>
      </c>
      <c r="M402" s="10">
        <f t="shared" si="229"/>
        <v>0.671517</v>
      </c>
      <c r="N402" s="11">
        <f t="shared" si="230"/>
        <v>118.5866324</v>
      </c>
      <c r="O402" s="10">
        <f t="shared" ref="O402:P402" si="720">IFERROR(G402+O362,0)</f>
        <v>3.612903</v>
      </c>
      <c r="P402" s="10">
        <f t="shared" si="720"/>
        <v>4.28442</v>
      </c>
      <c r="Q402" s="10">
        <f t="shared" si="232"/>
        <v>0.671517</v>
      </c>
      <c r="R402" s="11">
        <f t="shared" si="233"/>
        <v>118.5866324</v>
      </c>
      <c r="S402" s="13">
        <f>T362</f>
        <v>1.745605806</v>
      </c>
      <c r="T402" s="13">
        <f>H402+S402-H403-U402-H404-H405</f>
        <v>1.744706774</v>
      </c>
      <c r="U402" s="13">
        <f>0.004/31</f>
        <v>0.0001290322581</v>
      </c>
      <c r="V402" s="14"/>
      <c r="W402" s="14"/>
      <c r="X402" s="26">
        <f t="shared" si="314"/>
        <v>0.61206</v>
      </c>
      <c r="Y402" s="29"/>
      <c r="Z402" s="29"/>
      <c r="AA402" s="29"/>
      <c r="AB402" s="29"/>
      <c r="AC402" s="29"/>
    </row>
    <row r="403">
      <c r="A403" s="4">
        <v>45664.0</v>
      </c>
      <c r="B403" s="5" t="s">
        <v>31</v>
      </c>
      <c r="C403" s="6" t="s">
        <v>26</v>
      </c>
      <c r="D403" s="5" t="s">
        <v>28</v>
      </c>
      <c r="E403" s="7">
        <v>180.1</v>
      </c>
      <c r="F403" s="7">
        <v>0.536</v>
      </c>
      <c r="G403" s="7">
        <v>0.51193</v>
      </c>
      <c r="H403" s="15">
        <v>0.61283</v>
      </c>
      <c r="I403" s="10">
        <f t="shared" si="226"/>
        <v>0.1009</v>
      </c>
      <c r="J403" s="11">
        <f t="shared" si="227"/>
        <v>119.7097259</v>
      </c>
      <c r="K403" s="7">
        <f t="shared" ref="K403:L403" si="721">IFERROR(G403+K363,0)</f>
        <v>3.58351</v>
      </c>
      <c r="L403" s="7">
        <f t="shared" si="721"/>
        <v>4.28981</v>
      </c>
      <c r="M403" s="10">
        <f t="shared" si="229"/>
        <v>0.7063</v>
      </c>
      <c r="N403" s="11">
        <f t="shared" si="230"/>
        <v>119.7097259</v>
      </c>
      <c r="O403" s="10">
        <f t="shared" ref="O403:P403" si="722">IFERROR(G403+O363,0)</f>
        <v>3.58351</v>
      </c>
      <c r="P403" s="10">
        <f t="shared" si="722"/>
        <v>4.28981</v>
      </c>
      <c r="Q403" s="10">
        <f t="shared" si="232"/>
        <v>0.7063</v>
      </c>
      <c r="R403" s="11">
        <f t="shared" si="233"/>
        <v>119.7097259</v>
      </c>
      <c r="S403" s="18"/>
      <c r="T403" s="19"/>
      <c r="U403" s="20"/>
      <c r="V403" s="14"/>
      <c r="W403" s="14"/>
      <c r="X403" s="26">
        <f t="shared" si="314"/>
        <v>0.61283</v>
      </c>
      <c r="Y403" s="29"/>
      <c r="Z403" s="29"/>
      <c r="AA403" s="29"/>
      <c r="AB403" s="29"/>
      <c r="AC403" s="29"/>
    </row>
    <row r="404">
      <c r="A404" s="4">
        <v>45664.0</v>
      </c>
      <c r="B404" s="5" t="s">
        <v>31</v>
      </c>
      <c r="C404" s="6" t="s">
        <v>26</v>
      </c>
      <c r="D404" s="5" t="s">
        <v>29</v>
      </c>
      <c r="E404" s="7">
        <v>0.0</v>
      </c>
      <c r="F404" s="7">
        <v>0.006</v>
      </c>
      <c r="G404" s="7">
        <v>0.0</v>
      </c>
      <c r="H404" s="15">
        <v>0.0</v>
      </c>
      <c r="I404" s="10">
        <f t="shared" si="226"/>
        <v>0</v>
      </c>
      <c r="J404" s="11">
        <f t="shared" si="227"/>
        <v>0</v>
      </c>
      <c r="K404" s="7">
        <f t="shared" ref="K404:L404" si="723">IFERROR(G404+K364,0)</f>
        <v>0</v>
      </c>
      <c r="L404" s="7">
        <f t="shared" si="723"/>
        <v>0</v>
      </c>
      <c r="M404" s="10">
        <f t="shared" si="229"/>
        <v>0</v>
      </c>
      <c r="N404" s="11">
        <f t="shared" si="230"/>
        <v>0</v>
      </c>
      <c r="O404" s="10">
        <f t="shared" ref="O404:P404" si="724">IFERROR(G404+O364,0)</f>
        <v>0</v>
      </c>
      <c r="P404" s="10">
        <f t="shared" si="724"/>
        <v>0</v>
      </c>
      <c r="Q404" s="10">
        <f t="shared" si="232"/>
        <v>0</v>
      </c>
      <c r="R404" s="11">
        <f t="shared" si="233"/>
        <v>0</v>
      </c>
      <c r="S404" s="18"/>
      <c r="T404" s="19"/>
      <c r="U404" s="20"/>
      <c r="V404" s="14"/>
      <c r="W404" s="14"/>
      <c r="X404" s="26">
        <f t="shared" si="314"/>
        <v>0</v>
      </c>
      <c r="Y404" s="29"/>
      <c r="Z404" s="29"/>
      <c r="AA404" s="29"/>
      <c r="AB404" s="29"/>
      <c r="AC404" s="29"/>
    </row>
    <row r="405">
      <c r="A405" s="4">
        <v>45664.0</v>
      </c>
      <c r="B405" s="5" t="s">
        <v>31</v>
      </c>
      <c r="C405" s="6" t="s">
        <v>26</v>
      </c>
      <c r="D405" s="5" t="s">
        <v>30</v>
      </c>
      <c r="E405" s="7">
        <v>0.0</v>
      </c>
      <c r="F405" s="7">
        <v>0.0</v>
      </c>
      <c r="G405" s="7">
        <v>0.0</v>
      </c>
      <c r="H405" s="15">
        <v>0.0</v>
      </c>
      <c r="I405" s="10">
        <f t="shared" si="226"/>
        <v>0</v>
      </c>
      <c r="J405" s="11">
        <f t="shared" si="227"/>
        <v>0</v>
      </c>
      <c r="K405" s="7">
        <f t="shared" ref="K405:L405" si="725">IFERROR(G405+K365,0)</f>
        <v>0</v>
      </c>
      <c r="L405" s="7">
        <f t="shared" si="725"/>
        <v>0</v>
      </c>
      <c r="M405" s="10">
        <f t="shared" si="229"/>
        <v>0</v>
      </c>
      <c r="N405" s="11">
        <f t="shared" si="230"/>
        <v>0</v>
      </c>
      <c r="O405" s="10">
        <f t="shared" ref="O405:P405" si="726">IFERROR(G405+O365,0)</f>
        <v>0</v>
      </c>
      <c r="P405" s="10">
        <f t="shared" si="726"/>
        <v>0</v>
      </c>
      <c r="Q405" s="10">
        <f t="shared" si="232"/>
        <v>0</v>
      </c>
      <c r="R405" s="11">
        <f t="shared" si="233"/>
        <v>0</v>
      </c>
      <c r="S405" s="18"/>
      <c r="T405" s="19"/>
      <c r="U405" s="20"/>
      <c r="V405" s="14"/>
      <c r="W405" s="14"/>
      <c r="X405" s="26">
        <f t="shared" si="314"/>
        <v>0</v>
      </c>
      <c r="Y405" s="29"/>
      <c r="Z405" s="29"/>
      <c r="AA405" s="29"/>
      <c r="AB405" s="29"/>
      <c r="AC405" s="29"/>
    </row>
    <row r="406">
      <c r="A406" s="4">
        <v>45664.0</v>
      </c>
      <c r="B406" s="5" t="s">
        <v>32</v>
      </c>
      <c r="C406" s="6" t="s">
        <v>26</v>
      </c>
      <c r="D406" s="5" t="s">
        <v>27</v>
      </c>
      <c r="E406" s="7">
        <v>78.6</v>
      </c>
      <c r="F406" s="7">
        <v>0.239</v>
      </c>
      <c r="G406" s="7">
        <v>0.225806</v>
      </c>
      <c r="H406" s="15">
        <v>0.23022</v>
      </c>
      <c r="I406" s="10">
        <f t="shared" si="226"/>
        <v>0.004414</v>
      </c>
      <c r="J406" s="11">
        <f t="shared" si="227"/>
        <v>101.9547753</v>
      </c>
      <c r="K406" s="7">
        <f t="shared" ref="K406:L406" si="727">IFERROR(G406+K366,0)</f>
        <v>1.580642</v>
      </c>
      <c r="L406" s="7">
        <f t="shared" si="727"/>
        <v>1.61154</v>
      </c>
      <c r="M406" s="10">
        <f t="shared" si="229"/>
        <v>0.030898</v>
      </c>
      <c r="N406" s="11">
        <f t="shared" si="230"/>
        <v>101.9547753</v>
      </c>
      <c r="O406" s="10">
        <f t="shared" ref="O406:P406" si="728">IFERROR(G406+O366,0)</f>
        <v>1.580642</v>
      </c>
      <c r="P406" s="10">
        <f t="shared" si="728"/>
        <v>1.61154</v>
      </c>
      <c r="Q406" s="10">
        <f t="shared" si="232"/>
        <v>0.030898</v>
      </c>
      <c r="R406" s="11">
        <f t="shared" si="233"/>
        <v>101.9547753</v>
      </c>
      <c r="S406" s="13">
        <f>T366</f>
        <v>0.2920083871</v>
      </c>
      <c r="T406" s="13">
        <f>H406+S406-H407-U406-H408-H409</f>
        <v>0.2931764516</v>
      </c>
      <c r="U406" s="13">
        <f>0.00378/31</f>
        <v>0.0001219354839</v>
      </c>
      <c r="V406" s="14"/>
      <c r="W406" s="14"/>
      <c r="X406" s="26">
        <f t="shared" si="314"/>
        <v>0.23022</v>
      </c>
      <c r="Y406" s="29"/>
      <c r="Z406" s="29"/>
      <c r="AA406" s="29"/>
      <c r="AB406" s="29"/>
      <c r="AC406" s="29"/>
    </row>
    <row r="407">
      <c r="A407" s="4">
        <v>45664.0</v>
      </c>
      <c r="B407" s="5" t="s">
        <v>32</v>
      </c>
      <c r="C407" s="6" t="s">
        <v>26</v>
      </c>
      <c r="D407" s="5" t="s">
        <v>28</v>
      </c>
      <c r="E407" s="7">
        <v>78.7</v>
      </c>
      <c r="F407" s="7">
        <v>0.041</v>
      </c>
      <c r="G407" s="7">
        <v>0.22545</v>
      </c>
      <c r="H407" s="15">
        <v>0.22893</v>
      </c>
      <c r="I407" s="10">
        <f t="shared" si="226"/>
        <v>0.00348</v>
      </c>
      <c r="J407" s="11">
        <f t="shared" si="227"/>
        <v>101.5435795</v>
      </c>
      <c r="K407" s="7">
        <f t="shared" ref="K407:L407" si="729">IFERROR(G407+K367,0)</f>
        <v>1.57815</v>
      </c>
      <c r="L407" s="7">
        <f t="shared" si="729"/>
        <v>1.60251</v>
      </c>
      <c r="M407" s="10">
        <f t="shared" si="229"/>
        <v>0.02436</v>
      </c>
      <c r="N407" s="11">
        <f t="shared" si="230"/>
        <v>101.5435795</v>
      </c>
      <c r="O407" s="10">
        <f t="shared" ref="O407:P407" si="730">IFERROR(G407+O367,0)</f>
        <v>1.57815</v>
      </c>
      <c r="P407" s="10">
        <f t="shared" si="730"/>
        <v>1.60251</v>
      </c>
      <c r="Q407" s="10">
        <f t="shared" si="232"/>
        <v>0.02436</v>
      </c>
      <c r="R407" s="11">
        <f t="shared" si="233"/>
        <v>101.5435795</v>
      </c>
      <c r="S407" s="18"/>
      <c r="T407" s="19"/>
      <c r="U407" s="20"/>
      <c r="V407" s="14"/>
      <c r="W407" s="14"/>
      <c r="X407" s="26">
        <f t="shared" si="314"/>
        <v>0.22893</v>
      </c>
      <c r="Y407" s="29"/>
      <c r="Z407" s="29"/>
      <c r="AA407" s="29"/>
      <c r="AB407" s="29"/>
      <c r="AC407" s="29"/>
    </row>
    <row r="408">
      <c r="A408" s="4">
        <v>45664.0</v>
      </c>
      <c r="B408" s="5" t="s">
        <v>32</v>
      </c>
      <c r="C408" s="6" t="s">
        <v>26</v>
      </c>
      <c r="D408" s="5" t="s">
        <v>29</v>
      </c>
      <c r="E408" s="7">
        <v>0.0</v>
      </c>
      <c r="F408" s="7">
        <v>0.0</v>
      </c>
      <c r="G408" s="7">
        <v>0.0</v>
      </c>
      <c r="H408" s="15">
        <v>0.0</v>
      </c>
      <c r="I408" s="10">
        <f t="shared" si="226"/>
        <v>0</v>
      </c>
      <c r="J408" s="11">
        <f t="shared" si="227"/>
        <v>0</v>
      </c>
      <c r="K408" s="7">
        <f t="shared" ref="K408:L408" si="731">IFERROR(G408+K368,0)</f>
        <v>0</v>
      </c>
      <c r="L408" s="7">
        <f t="shared" si="731"/>
        <v>0</v>
      </c>
      <c r="M408" s="10">
        <f t="shared" si="229"/>
        <v>0</v>
      </c>
      <c r="N408" s="11">
        <f t="shared" si="230"/>
        <v>0</v>
      </c>
      <c r="O408" s="10">
        <f t="shared" ref="O408:P408" si="732">IFERROR(G408+O368,0)</f>
        <v>0</v>
      </c>
      <c r="P408" s="10">
        <f t="shared" si="732"/>
        <v>0</v>
      </c>
      <c r="Q408" s="10">
        <f t="shared" si="232"/>
        <v>0</v>
      </c>
      <c r="R408" s="11">
        <f t="shared" si="233"/>
        <v>0</v>
      </c>
      <c r="S408" s="18"/>
      <c r="T408" s="19"/>
      <c r="U408" s="20"/>
      <c r="V408" s="14"/>
      <c r="W408" s="14"/>
      <c r="X408" s="26">
        <f t="shared" si="314"/>
        <v>0</v>
      </c>
      <c r="Y408" s="29"/>
      <c r="Z408" s="29"/>
      <c r="AA408" s="29"/>
      <c r="AB408" s="29"/>
      <c r="AC408" s="29"/>
    </row>
    <row r="409">
      <c r="A409" s="4">
        <v>45664.0</v>
      </c>
      <c r="B409" s="5" t="s">
        <v>32</v>
      </c>
      <c r="C409" s="6" t="s">
        <v>26</v>
      </c>
      <c r="D409" s="5" t="s">
        <v>30</v>
      </c>
      <c r="E409" s="7">
        <v>0.0</v>
      </c>
      <c r="F409" s="7">
        <v>0.0</v>
      </c>
      <c r="G409" s="7">
        <v>0.0</v>
      </c>
      <c r="H409" s="15">
        <v>0.0</v>
      </c>
      <c r="I409" s="10">
        <f t="shared" si="226"/>
        <v>0</v>
      </c>
      <c r="J409" s="11">
        <f t="shared" si="227"/>
        <v>0</v>
      </c>
      <c r="K409" s="7">
        <f t="shared" ref="K409:L409" si="733">IFERROR(G409+K369,0)</f>
        <v>0</v>
      </c>
      <c r="L409" s="7">
        <f t="shared" si="733"/>
        <v>0</v>
      </c>
      <c r="M409" s="10">
        <f t="shared" si="229"/>
        <v>0</v>
      </c>
      <c r="N409" s="11">
        <f t="shared" si="230"/>
        <v>0</v>
      </c>
      <c r="O409" s="10">
        <f t="shared" ref="O409:P409" si="734">IFERROR(G409+O369,0)</f>
        <v>0</v>
      </c>
      <c r="P409" s="10">
        <f t="shared" si="734"/>
        <v>0</v>
      </c>
      <c r="Q409" s="10">
        <f t="shared" si="232"/>
        <v>0</v>
      </c>
      <c r="R409" s="11">
        <f t="shared" si="233"/>
        <v>0</v>
      </c>
      <c r="S409" s="18"/>
      <c r="T409" s="19"/>
      <c r="U409" s="20"/>
      <c r="V409" s="14"/>
      <c r="W409" s="14"/>
      <c r="X409" s="26">
        <f t="shared" si="314"/>
        <v>0</v>
      </c>
      <c r="Y409" s="29"/>
      <c r="Z409" s="29"/>
      <c r="AA409" s="29"/>
      <c r="AB409" s="29"/>
      <c r="AC409" s="29"/>
    </row>
    <row r="410">
      <c r="A410" s="4">
        <v>45664.0</v>
      </c>
      <c r="B410" s="5" t="s">
        <v>33</v>
      </c>
      <c r="C410" s="6" t="s">
        <v>26</v>
      </c>
      <c r="D410" s="5" t="s">
        <v>27</v>
      </c>
      <c r="E410" s="7">
        <v>110.0</v>
      </c>
      <c r="F410" s="7">
        <v>0.358</v>
      </c>
      <c r="G410" s="7">
        <v>0.32903</v>
      </c>
      <c r="H410" s="15">
        <v>0.37083</v>
      </c>
      <c r="I410" s="10">
        <f t="shared" si="226"/>
        <v>0.0418</v>
      </c>
      <c r="J410" s="11">
        <f t="shared" si="227"/>
        <v>112.7040088</v>
      </c>
      <c r="K410" s="7">
        <f t="shared" ref="K410:L410" si="735">IFERROR(G410+K370,0)</f>
        <v>2.30321</v>
      </c>
      <c r="L410" s="7">
        <f t="shared" si="735"/>
        <v>2.59581</v>
      </c>
      <c r="M410" s="10">
        <f t="shared" si="229"/>
        <v>0.2926</v>
      </c>
      <c r="N410" s="11">
        <f t="shared" si="230"/>
        <v>112.7040088</v>
      </c>
      <c r="O410" s="10">
        <f t="shared" ref="O410:P410" si="736">IFERROR(G410+O370,0)</f>
        <v>2.30321</v>
      </c>
      <c r="P410" s="10">
        <f t="shared" si="736"/>
        <v>2.59581</v>
      </c>
      <c r="Q410" s="10">
        <f t="shared" si="232"/>
        <v>0.2926</v>
      </c>
      <c r="R410" s="11">
        <f t="shared" si="233"/>
        <v>112.7040088</v>
      </c>
      <c r="S410" s="13">
        <f>T370</f>
        <v>1.326157806</v>
      </c>
      <c r="T410" s="13">
        <f>H410+S410-H411-U410-H412-H413</f>
        <v>1.342850774</v>
      </c>
      <c r="U410" s="13">
        <f>0.00431/31</f>
        <v>0.0001390322581</v>
      </c>
      <c r="V410" s="14"/>
      <c r="W410" s="14"/>
      <c r="X410" s="26">
        <f t="shared" si="314"/>
        <v>0.37083</v>
      </c>
      <c r="Y410" s="29"/>
      <c r="Z410" s="29"/>
      <c r="AA410" s="29"/>
      <c r="AB410" s="29"/>
      <c r="AC410" s="29"/>
    </row>
    <row r="411">
      <c r="A411" s="4">
        <v>45664.0</v>
      </c>
      <c r="B411" s="5" t="s">
        <v>33</v>
      </c>
      <c r="C411" s="6" t="s">
        <v>26</v>
      </c>
      <c r="D411" s="5" t="s">
        <v>28</v>
      </c>
      <c r="E411" s="7">
        <v>108.2</v>
      </c>
      <c r="F411" s="7">
        <v>0.536</v>
      </c>
      <c r="G411" s="7">
        <v>0.324</v>
      </c>
      <c r="H411" s="15">
        <v>0.35145</v>
      </c>
      <c r="I411" s="10">
        <f t="shared" si="226"/>
        <v>0.02745</v>
      </c>
      <c r="J411" s="11">
        <f t="shared" si="227"/>
        <v>108.4722222</v>
      </c>
      <c r="K411" s="7">
        <f t="shared" ref="K411:L411" si="737">IFERROR(G411+K371,0)</f>
        <v>2.268</v>
      </c>
      <c r="L411" s="7">
        <f t="shared" si="737"/>
        <v>2.46015</v>
      </c>
      <c r="M411" s="10">
        <f t="shared" si="229"/>
        <v>0.19215</v>
      </c>
      <c r="N411" s="11">
        <f t="shared" si="230"/>
        <v>108.4722222</v>
      </c>
      <c r="O411" s="10">
        <f t="shared" ref="O411:P411" si="738">IFERROR(G411+O371,0)</f>
        <v>2.268</v>
      </c>
      <c r="P411" s="10">
        <f t="shared" si="738"/>
        <v>2.46015</v>
      </c>
      <c r="Q411" s="10">
        <f t="shared" si="232"/>
        <v>0.19215</v>
      </c>
      <c r="R411" s="11">
        <f t="shared" si="233"/>
        <v>108.4722222</v>
      </c>
      <c r="S411" s="18"/>
      <c r="T411" s="19"/>
      <c r="U411" s="20"/>
      <c r="V411" s="14"/>
      <c r="W411" s="14"/>
      <c r="X411" s="26">
        <f t="shared" si="314"/>
        <v>0.35145</v>
      </c>
      <c r="Y411" s="29"/>
      <c r="Z411" s="29"/>
      <c r="AA411" s="29"/>
      <c r="AB411" s="29"/>
      <c r="AC411" s="29"/>
    </row>
    <row r="412">
      <c r="A412" s="4">
        <v>45664.0</v>
      </c>
      <c r="B412" s="5" t="s">
        <v>33</v>
      </c>
      <c r="C412" s="6" t="s">
        <v>26</v>
      </c>
      <c r="D412" s="5" t="s">
        <v>29</v>
      </c>
      <c r="E412" s="7">
        <v>1.0</v>
      </c>
      <c r="F412" s="7">
        <v>0.0</v>
      </c>
      <c r="G412" s="7">
        <v>0.00274</v>
      </c>
      <c r="H412" s="15">
        <v>0.002548</v>
      </c>
      <c r="I412" s="10">
        <f t="shared" si="226"/>
        <v>-0.000192</v>
      </c>
      <c r="J412" s="11">
        <f t="shared" si="227"/>
        <v>92.99270073</v>
      </c>
      <c r="K412" s="7">
        <f t="shared" ref="K412:L412" si="739">IFERROR(G412+K372,0)</f>
        <v>0.01918</v>
      </c>
      <c r="L412" s="7">
        <f t="shared" si="739"/>
        <v>0.017836</v>
      </c>
      <c r="M412" s="10">
        <f t="shared" si="229"/>
        <v>-0.001344</v>
      </c>
      <c r="N412" s="11">
        <f t="shared" si="230"/>
        <v>92.99270073</v>
      </c>
      <c r="O412" s="10">
        <f t="shared" ref="O412:P412" si="740">IFERROR(G412+O372,0)</f>
        <v>0.01918</v>
      </c>
      <c r="P412" s="10">
        <f t="shared" si="740"/>
        <v>0.017836</v>
      </c>
      <c r="Q412" s="10">
        <f t="shared" si="232"/>
        <v>-0.001344</v>
      </c>
      <c r="R412" s="11">
        <f t="shared" si="233"/>
        <v>92.99270073</v>
      </c>
      <c r="S412" s="18"/>
      <c r="T412" s="19"/>
      <c r="U412" s="20"/>
      <c r="V412" s="14"/>
      <c r="W412" s="14"/>
      <c r="X412" s="26">
        <f t="shared" si="314"/>
        <v>0.002548</v>
      </c>
      <c r="Y412" s="29"/>
      <c r="Z412" s="29"/>
      <c r="AA412" s="29"/>
      <c r="AB412" s="29"/>
      <c r="AC412" s="29"/>
    </row>
    <row r="413">
      <c r="A413" s="4">
        <v>45664.0</v>
      </c>
      <c r="B413" s="5" t="s">
        <v>33</v>
      </c>
      <c r="C413" s="6" t="s">
        <v>26</v>
      </c>
      <c r="D413" s="5" t="s">
        <v>30</v>
      </c>
      <c r="E413" s="7">
        <v>0.0</v>
      </c>
      <c r="F413" s="7">
        <v>0.0</v>
      </c>
      <c r="G413" s="7">
        <v>0.0</v>
      </c>
      <c r="H413" s="15">
        <v>0.0</v>
      </c>
      <c r="I413" s="10">
        <f t="shared" si="226"/>
        <v>0</v>
      </c>
      <c r="J413" s="11">
        <f t="shared" si="227"/>
        <v>0</v>
      </c>
      <c r="K413" s="7">
        <f t="shared" ref="K413:L413" si="741">IFERROR(G413+K373,0)</f>
        <v>0</v>
      </c>
      <c r="L413" s="7">
        <f t="shared" si="741"/>
        <v>0</v>
      </c>
      <c r="M413" s="10">
        <f t="shared" si="229"/>
        <v>0</v>
      </c>
      <c r="N413" s="11">
        <f t="shared" si="230"/>
        <v>0</v>
      </c>
      <c r="O413" s="10">
        <f t="shared" ref="O413:P413" si="742">IFERROR(G413+O373,0)</f>
        <v>0</v>
      </c>
      <c r="P413" s="10">
        <f t="shared" si="742"/>
        <v>0</v>
      </c>
      <c r="Q413" s="10">
        <f t="shared" si="232"/>
        <v>0</v>
      </c>
      <c r="R413" s="11">
        <f t="shared" si="233"/>
        <v>0</v>
      </c>
      <c r="S413" s="18"/>
      <c r="T413" s="19"/>
      <c r="U413" s="20"/>
      <c r="V413" s="14"/>
      <c r="W413" s="14"/>
      <c r="X413" s="26">
        <f t="shared" si="314"/>
        <v>0</v>
      </c>
      <c r="Y413" s="29"/>
      <c r="Z413" s="29"/>
      <c r="AA413" s="29"/>
      <c r="AB413" s="29"/>
      <c r="AC413" s="29"/>
    </row>
    <row r="414">
      <c r="A414" s="4">
        <v>45664.0</v>
      </c>
      <c r="B414" s="5" t="s">
        <v>34</v>
      </c>
      <c r="C414" s="6" t="s">
        <v>26</v>
      </c>
      <c r="D414" s="5" t="s">
        <v>27</v>
      </c>
      <c r="E414" s="7">
        <v>14.3</v>
      </c>
      <c r="F414" s="7">
        <v>0.05</v>
      </c>
      <c r="G414" s="7">
        <v>0.04193</v>
      </c>
      <c r="H414" s="15">
        <v>0.049806</v>
      </c>
      <c r="I414" s="10">
        <f t="shared" si="226"/>
        <v>0.007876</v>
      </c>
      <c r="J414" s="11">
        <f t="shared" si="227"/>
        <v>118.7836871</v>
      </c>
      <c r="K414" s="7">
        <f t="shared" ref="K414:L414" si="743">IFERROR(G414+K374,0)</f>
        <v>0.29351</v>
      </c>
      <c r="L414" s="7">
        <f t="shared" si="743"/>
        <v>0.348642</v>
      </c>
      <c r="M414" s="10">
        <f t="shared" si="229"/>
        <v>0.055132</v>
      </c>
      <c r="N414" s="11">
        <f t="shared" si="230"/>
        <v>118.7836871</v>
      </c>
      <c r="O414" s="10">
        <f t="shared" ref="O414:P414" si="744">IFERROR(G414+O374,0)</f>
        <v>0.29351</v>
      </c>
      <c r="P414" s="10">
        <f t="shared" si="744"/>
        <v>0.348642</v>
      </c>
      <c r="Q414" s="10">
        <f t="shared" si="232"/>
        <v>0.055132</v>
      </c>
      <c r="R414" s="11">
        <f t="shared" si="233"/>
        <v>118.7836871</v>
      </c>
      <c r="S414" s="13">
        <f>T374</f>
        <v>0.100096</v>
      </c>
      <c r="T414" s="13">
        <f>H414+S414-H415-U414-H416-H417</f>
        <v>0.104612</v>
      </c>
      <c r="U414" s="13">
        <v>0.0</v>
      </c>
      <c r="V414" s="14"/>
      <c r="W414" s="14"/>
      <c r="X414" s="26">
        <f t="shared" si="314"/>
        <v>0.049806</v>
      </c>
      <c r="Y414" s="29"/>
      <c r="Z414" s="29"/>
      <c r="AA414" s="29"/>
      <c r="AB414" s="29"/>
      <c r="AC414" s="29"/>
    </row>
    <row r="415">
      <c r="A415" s="4">
        <v>45664.0</v>
      </c>
      <c r="B415" s="5" t="s">
        <v>34</v>
      </c>
      <c r="C415" s="6" t="s">
        <v>26</v>
      </c>
      <c r="D415" s="5" t="s">
        <v>28</v>
      </c>
      <c r="E415" s="7">
        <v>14.3</v>
      </c>
      <c r="F415" s="7">
        <v>0.0</v>
      </c>
      <c r="G415" s="7">
        <v>0.041129</v>
      </c>
      <c r="H415" s="15">
        <v>0.04529</v>
      </c>
      <c r="I415" s="10">
        <f t="shared" si="226"/>
        <v>0.004161</v>
      </c>
      <c r="J415" s="11">
        <f t="shared" si="227"/>
        <v>110.1169491</v>
      </c>
      <c r="K415" s="7">
        <f t="shared" ref="K415:L415" si="745">IFERROR(G415+K375,0)</f>
        <v>0.287903</v>
      </c>
      <c r="L415" s="7">
        <f t="shared" si="745"/>
        <v>0.31703</v>
      </c>
      <c r="M415" s="10">
        <f t="shared" si="229"/>
        <v>0.029127</v>
      </c>
      <c r="N415" s="11">
        <f t="shared" si="230"/>
        <v>110.1169491</v>
      </c>
      <c r="O415" s="10">
        <f t="shared" ref="O415:P415" si="746">IFERROR(G415+O375,0)</f>
        <v>0.287903</v>
      </c>
      <c r="P415" s="10">
        <f t="shared" si="746"/>
        <v>0.31703</v>
      </c>
      <c r="Q415" s="10">
        <f t="shared" si="232"/>
        <v>0.029127</v>
      </c>
      <c r="R415" s="11">
        <f t="shared" si="233"/>
        <v>110.1169491</v>
      </c>
      <c r="S415" s="18"/>
      <c r="T415" s="19"/>
      <c r="U415" s="20"/>
      <c r="V415" s="14"/>
      <c r="W415" s="14"/>
      <c r="X415" s="26">
        <f t="shared" si="314"/>
        <v>0.04529</v>
      </c>
      <c r="Y415" s="29"/>
      <c r="Z415" s="29"/>
      <c r="AA415" s="29"/>
      <c r="AB415" s="29"/>
      <c r="AC415" s="29"/>
    </row>
    <row r="416">
      <c r="A416" s="4">
        <v>45664.0</v>
      </c>
      <c r="B416" s="5" t="s">
        <v>34</v>
      </c>
      <c r="C416" s="6" t="s">
        <v>26</v>
      </c>
      <c r="D416" s="5" t="s">
        <v>29</v>
      </c>
      <c r="E416" s="7">
        <v>0.0</v>
      </c>
      <c r="F416" s="7">
        <v>0.0</v>
      </c>
      <c r="G416" s="7">
        <v>0.0</v>
      </c>
      <c r="H416" s="15">
        <v>0.0</v>
      </c>
      <c r="I416" s="10">
        <f t="shared" si="226"/>
        <v>0</v>
      </c>
      <c r="J416" s="11">
        <f t="shared" si="227"/>
        <v>0</v>
      </c>
      <c r="K416" s="7">
        <f t="shared" ref="K416:L416" si="747">IFERROR(G416+K376,0)</f>
        <v>0</v>
      </c>
      <c r="L416" s="7">
        <f t="shared" si="747"/>
        <v>0</v>
      </c>
      <c r="M416" s="10">
        <f t="shared" si="229"/>
        <v>0</v>
      </c>
      <c r="N416" s="11">
        <f t="shared" si="230"/>
        <v>0</v>
      </c>
      <c r="O416" s="10">
        <f t="shared" ref="O416:P416" si="748">IFERROR(G416+O376,0)</f>
        <v>0</v>
      </c>
      <c r="P416" s="10">
        <f t="shared" si="748"/>
        <v>0</v>
      </c>
      <c r="Q416" s="10">
        <f t="shared" si="232"/>
        <v>0</v>
      </c>
      <c r="R416" s="11">
        <f t="shared" si="233"/>
        <v>0</v>
      </c>
      <c r="S416" s="18"/>
      <c r="T416" s="19"/>
      <c r="U416" s="20"/>
      <c r="V416" s="14"/>
      <c r="W416" s="14"/>
      <c r="X416" s="26">
        <f t="shared" si="314"/>
        <v>0</v>
      </c>
      <c r="Y416" s="29"/>
      <c r="Z416" s="29"/>
      <c r="AA416" s="29"/>
      <c r="AB416" s="29"/>
      <c r="AC416" s="29"/>
    </row>
    <row r="417">
      <c r="A417" s="4">
        <v>45664.0</v>
      </c>
      <c r="B417" s="5" t="s">
        <v>34</v>
      </c>
      <c r="C417" s="6" t="s">
        <v>26</v>
      </c>
      <c r="D417" s="5" t="s">
        <v>30</v>
      </c>
      <c r="E417" s="7">
        <v>0.0</v>
      </c>
      <c r="F417" s="7">
        <v>0.0</v>
      </c>
      <c r="G417" s="7">
        <v>0.0</v>
      </c>
      <c r="H417" s="15">
        <v>0.0</v>
      </c>
      <c r="I417" s="10">
        <f t="shared" si="226"/>
        <v>0</v>
      </c>
      <c r="J417" s="11">
        <f t="shared" si="227"/>
        <v>0</v>
      </c>
      <c r="K417" s="7">
        <f t="shared" ref="K417:L417" si="749">IFERROR(G417+K377,0)</f>
        <v>0</v>
      </c>
      <c r="L417" s="7">
        <f t="shared" si="749"/>
        <v>0</v>
      </c>
      <c r="M417" s="10">
        <f t="shared" si="229"/>
        <v>0</v>
      </c>
      <c r="N417" s="11">
        <f t="shared" si="230"/>
        <v>0</v>
      </c>
      <c r="O417" s="10">
        <f t="shared" ref="O417:P417" si="750">IFERROR(G417+O377,0)</f>
        <v>0</v>
      </c>
      <c r="P417" s="10">
        <f t="shared" si="750"/>
        <v>0</v>
      </c>
      <c r="Q417" s="10">
        <f t="shared" si="232"/>
        <v>0</v>
      </c>
      <c r="R417" s="11">
        <f t="shared" si="233"/>
        <v>0</v>
      </c>
      <c r="S417" s="18"/>
      <c r="T417" s="19"/>
      <c r="U417" s="20"/>
      <c r="V417" s="14"/>
      <c r="W417" s="14"/>
      <c r="X417" s="26">
        <f t="shared" si="314"/>
        <v>0</v>
      </c>
      <c r="Y417" s="29"/>
      <c r="Z417" s="29"/>
      <c r="AA417" s="29"/>
      <c r="AB417" s="29"/>
      <c r="AC417" s="29"/>
    </row>
    <row r="418">
      <c r="A418" s="4">
        <v>45664.0</v>
      </c>
      <c r="B418" s="5" t="s">
        <v>35</v>
      </c>
      <c r="C418" s="6" t="s">
        <v>26</v>
      </c>
      <c r="D418" s="5" t="s">
        <v>27</v>
      </c>
      <c r="E418" s="7">
        <v>16.6</v>
      </c>
      <c r="F418" s="7">
        <v>0.0</v>
      </c>
      <c r="G418" s="7">
        <v>0.0</v>
      </c>
      <c r="H418" s="15">
        <v>0.0</v>
      </c>
      <c r="I418" s="10">
        <f t="shared" si="226"/>
        <v>0</v>
      </c>
      <c r="J418" s="11">
        <f t="shared" si="227"/>
        <v>0</v>
      </c>
      <c r="K418" s="7">
        <f t="shared" ref="K418:L418" si="751">IFERROR(G418+K378,0)</f>
        <v>0</v>
      </c>
      <c r="L418" s="7">
        <f t="shared" si="751"/>
        <v>0</v>
      </c>
      <c r="M418" s="10">
        <f t="shared" si="229"/>
        <v>0</v>
      </c>
      <c r="N418" s="11">
        <f t="shared" si="230"/>
        <v>0</v>
      </c>
      <c r="O418" s="10">
        <f t="shared" ref="O418:P418" si="752">IFERROR(G418+O378,0)</f>
        <v>0</v>
      </c>
      <c r="P418" s="10">
        <f t="shared" si="752"/>
        <v>0</v>
      </c>
      <c r="Q418" s="10">
        <f t="shared" si="232"/>
        <v>0</v>
      </c>
      <c r="R418" s="11">
        <f t="shared" si="233"/>
        <v>0</v>
      </c>
      <c r="S418" s="13">
        <f>T378</f>
        <v>-0.036096</v>
      </c>
      <c r="T418" s="13">
        <f>H418+S418-H419-U418-H420-H421</f>
        <v>-0.043612</v>
      </c>
      <c r="U418" s="13">
        <v>0.0</v>
      </c>
      <c r="V418" s="14"/>
      <c r="W418" s="14"/>
      <c r="X418" s="26">
        <f t="shared" si="314"/>
        <v>0</v>
      </c>
      <c r="Y418" s="29"/>
      <c r="Z418" s="29"/>
      <c r="AA418" s="29"/>
      <c r="AB418" s="29"/>
      <c r="AC418" s="29"/>
    </row>
    <row r="419">
      <c r="A419" s="4">
        <v>45664.0</v>
      </c>
      <c r="B419" s="5" t="s">
        <v>35</v>
      </c>
      <c r="C419" s="6" t="s">
        <v>26</v>
      </c>
      <c r="D419" s="5" t="s">
        <v>28</v>
      </c>
      <c r="E419" s="7">
        <v>0.0</v>
      </c>
      <c r="F419" s="7">
        <v>0.0</v>
      </c>
      <c r="G419" s="7">
        <v>0.0</v>
      </c>
      <c r="H419" s="15">
        <v>0.0</v>
      </c>
      <c r="I419" s="10">
        <f t="shared" si="226"/>
        <v>0</v>
      </c>
      <c r="J419" s="11">
        <f t="shared" si="227"/>
        <v>0</v>
      </c>
      <c r="K419" s="7">
        <f t="shared" ref="K419:L419" si="753">IFERROR(G419+K379,0)</f>
        <v>0</v>
      </c>
      <c r="L419" s="7">
        <f t="shared" si="753"/>
        <v>0</v>
      </c>
      <c r="M419" s="10">
        <f t="shared" si="229"/>
        <v>0</v>
      </c>
      <c r="N419" s="11">
        <f t="shared" si="230"/>
        <v>0</v>
      </c>
      <c r="O419" s="10">
        <f t="shared" ref="O419:P419" si="754">IFERROR(G419+O379,0)</f>
        <v>0</v>
      </c>
      <c r="P419" s="10">
        <f t="shared" si="754"/>
        <v>0</v>
      </c>
      <c r="Q419" s="10">
        <f t="shared" si="232"/>
        <v>0</v>
      </c>
      <c r="R419" s="11">
        <f t="shared" si="233"/>
        <v>0</v>
      </c>
      <c r="S419" s="22"/>
      <c r="T419" s="22"/>
      <c r="U419" s="20"/>
      <c r="V419" s="14"/>
      <c r="W419" s="14"/>
      <c r="X419" s="26">
        <f t="shared" si="314"/>
        <v>0</v>
      </c>
      <c r="Y419" s="29"/>
      <c r="Z419" s="29"/>
      <c r="AA419" s="29"/>
      <c r="AB419" s="29"/>
      <c r="AC419" s="29"/>
    </row>
    <row r="420">
      <c r="A420" s="4">
        <v>45664.0</v>
      </c>
      <c r="B420" s="5" t="s">
        <v>35</v>
      </c>
      <c r="C420" s="6" t="s">
        <v>26</v>
      </c>
      <c r="D420" s="5" t="s">
        <v>29</v>
      </c>
      <c r="E420" s="7">
        <v>16.6</v>
      </c>
      <c r="F420" s="7">
        <v>0.0</v>
      </c>
      <c r="G420" s="7">
        <v>0.0</v>
      </c>
      <c r="H420" s="15">
        <v>0.007516</v>
      </c>
      <c r="I420" s="10">
        <f t="shared" si="226"/>
        <v>0.007516</v>
      </c>
      <c r="J420" s="11">
        <f t="shared" si="227"/>
        <v>0</v>
      </c>
      <c r="K420" s="7">
        <f t="shared" ref="K420:L420" si="755">IFERROR(G420+K380,0)</f>
        <v>0</v>
      </c>
      <c r="L420" s="7">
        <f t="shared" si="755"/>
        <v>0.052612</v>
      </c>
      <c r="M420" s="10">
        <f t="shared" si="229"/>
        <v>0.052612</v>
      </c>
      <c r="N420" s="11">
        <f t="shared" si="230"/>
        <v>0</v>
      </c>
      <c r="O420" s="10">
        <f t="shared" ref="O420:P420" si="756">IFERROR(G420+O380,0)</f>
        <v>0</v>
      </c>
      <c r="P420" s="10">
        <f t="shared" si="756"/>
        <v>0.052612</v>
      </c>
      <c r="Q420" s="10">
        <f t="shared" si="232"/>
        <v>0.052612</v>
      </c>
      <c r="R420" s="11">
        <f t="shared" si="233"/>
        <v>0</v>
      </c>
      <c r="S420" s="22"/>
      <c r="T420" s="22"/>
      <c r="U420" s="20"/>
      <c r="V420" s="14"/>
      <c r="W420" s="14"/>
      <c r="X420" s="26">
        <f t="shared" si="314"/>
        <v>0.007516</v>
      </c>
      <c r="Y420" s="29"/>
      <c r="Z420" s="29"/>
      <c r="AA420" s="29"/>
      <c r="AB420" s="29"/>
      <c r="AC420" s="29"/>
    </row>
    <row r="421">
      <c r="A421" s="4">
        <v>45664.0</v>
      </c>
      <c r="B421" s="5" t="s">
        <v>35</v>
      </c>
      <c r="C421" s="6" t="s">
        <v>26</v>
      </c>
      <c r="D421" s="5" t="s">
        <v>30</v>
      </c>
      <c r="E421" s="7">
        <v>0.0</v>
      </c>
      <c r="F421" s="7">
        <v>0.0</v>
      </c>
      <c r="G421" s="7">
        <v>0.0</v>
      </c>
      <c r="H421" s="15">
        <v>0.0</v>
      </c>
      <c r="I421" s="10">
        <f t="shared" si="226"/>
        <v>0</v>
      </c>
      <c r="J421" s="11">
        <f t="shared" si="227"/>
        <v>0</v>
      </c>
      <c r="K421" s="7">
        <f t="shared" ref="K421:L421" si="757">IFERROR(G421+K381,0)</f>
        <v>0</v>
      </c>
      <c r="L421" s="7">
        <f t="shared" si="757"/>
        <v>0</v>
      </c>
      <c r="M421" s="10">
        <f t="shared" si="229"/>
        <v>0</v>
      </c>
      <c r="N421" s="11">
        <f t="shared" si="230"/>
        <v>0</v>
      </c>
      <c r="O421" s="10">
        <f t="shared" ref="O421:P421" si="758">IFERROR(G421+O381,0)</f>
        <v>0</v>
      </c>
      <c r="P421" s="10">
        <f t="shared" si="758"/>
        <v>0</v>
      </c>
      <c r="Q421" s="10">
        <f t="shared" si="232"/>
        <v>0</v>
      </c>
      <c r="R421" s="11">
        <f t="shared" si="233"/>
        <v>0</v>
      </c>
      <c r="S421" s="22"/>
      <c r="T421" s="22"/>
      <c r="U421" s="20"/>
      <c r="V421" s="14"/>
      <c r="W421" s="14"/>
      <c r="X421" s="26">
        <f t="shared" si="314"/>
        <v>0</v>
      </c>
      <c r="Y421" s="29"/>
      <c r="Z421" s="29"/>
      <c r="AA421" s="29"/>
      <c r="AB421" s="29"/>
      <c r="AC421" s="29"/>
    </row>
    <row r="422">
      <c r="A422" s="4">
        <v>45664.0</v>
      </c>
      <c r="B422" s="5" t="s">
        <v>36</v>
      </c>
      <c r="C422" s="6" t="s">
        <v>37</v>
      </c>
      <c r="D422" s="5" t="s">
        <v>27</v>
      </c>
      <c r="E422" s="7">
        <v>174.0</v>
      </c>
      <c r="F422" s="25">
        <v>0.54</v>
      </c>
      <c r="G422" s="7">
        <v>0.551612</v>
      </c>
      <c r="H422" s="15">
        <v>0.59922</v>
      </c>
      <c r="I422" s="10">
        <f t="shared" si="226"/>
        <v>0.047608</v>
      </c>
      <c r="J422" s="11">
        <f t="shared" si="227"/>
        <v>108.6307042</v>
      </c>
      <c r="K422" s="7">
        <f t="shared" ref="K422:L422" si="759">IFERROR(G422+K382,0)</f>
        <v>3.861284</v>
      </c>
      <c r="L422" s="7">
        <f t="shared" si="759"/>
        <v>4.19454</v>
      </c>
      <c r="M422" s="10">
        <f t="shared" si="229"/>
        <v>0.333256</v>
      </c>
      <c r="N422" s="11">
        <f t="shared" si="230"/>
        <v>108.6307042</v>
      </c>
      <c r="O422" s="10">
        <f t="shared" ref="O422:P422" si="760">IFERROR(G422+O382,0)</f>
        <v>3.861284</v>
      </c>
      <c r="P422" s="10">
        <f t="shared" si="760"/>
        <v>4.19454</v>
      </c>
      <c r="Q422" s="10">
        <f t="shared" si="232"/>
        <v>0.333256</v>
      </c>
      <c r="R422" s="11">
        <f t="shared" si="233"/>
        <v>108.6307042</v>
      </c>
      <c r="S422" s="13">
        <f>T382</f>
        <v>-0.1261683871</v>
      </c>
      <c r="T422" s="13">
        <f>H422+S422-H423-U422-H424-H425</f>
        <v>-0.1471964516</v>
      </c>
      <c r="U422" s="13">
        <f>0.008/31</f>
        <v>0.0002580645161</v>
      </c>
      <c r="V422" s="14"/>
      <c r="W422" s="14"/>
      <c r="X422" s="26">
        <f t="shared" si="314"/>
        <v>0.59922</v>
      </c>
      <c r="Y422" s="29"/>
      <c r="Z422" s="29"/>
      <c r="AA422" s="29"/>
      <c r="AB422" s="29"/>
      <c r="AC422" s="29"/>
    </row>
    <row r="423">
      <c r="A423" s="4">
        <v>45664.0</v>
      </c>
      <c r="B423" s="5" t="s">
        <v>36</v>
      </c>
      <c r="C423" s="6" t="s">
        <v>37</v>
      </c>
      <c r="D423" s="5" t="s">
        <v>28</v>
      </c>
      <c r="E423" s="7">
        <v>45.1</v>
      </c>
      <c r="F423" s="25">
        <v>0.0</v>
      </c>
      <c r="G423" s="7">
        <v>0.50061</v>
      </c>
      <c r="H423" s="15">
        <v>0.18058</v>
      </c>
      <c r="I423" s="10">
        <f t="shared" si="226"/>
        <v>-0.32003</v>
      </c>
      <c r="J423" s="11">
        <f t="shared" si="227"/>
        <v>36.07199217</v>
      </c>
      <c r="K423" s="7">
        <f t="shared" ref="K423:L423" si="761">IFERROR(G423+K383,0)</f>
        <v>3.50427</v>
      </c>
      <c r="L423" s="7">
        <f t="shared" si="761"/>
        <v>1.26406</v>
      </c>
      <c r="M423" s="10">
        <f t="shared" si="229"/>
        <v>-2.24021</v>
      </c>
      <c r="N423" s="11">
        <f t="shared" si="230"/>
        <v>36.07199217</v>
      </c>
      <c r="O423" s="10">
        <f t="shared" ref="O423:P423" si="762">IFERROR(G423+O383,0)</f>
        <v>3.50427</v>
      </c>
      <c r="P423" s="10">
        <f t="shared" si="762"/>
        <v>1.26406</v>
      </c>
      <c r="Q423" s="10">
        <f t="shared" si="232"/>
        <v>-2.24021</v>
      </c>
      <c r="R423" s="11">
        <f t="shared" si="233"/>
        <v>36.07199217</v>
      </c>
      <c r="S423" s="22"/>
      <c r="T423" s="22"/>
      <c r="U423" s="20"/>
      <c r="V423" s="14"/>
      <c r="W423" s="14"/>
      <c r="X423" s="26">
        <f t="shared" si="314"/>
        <v>0.18058</v>
      </c>
      <c r="Y423" s="29"/>
      <c r="Z423" s="29"/>
      <c r="AA423" s="29"/>
      <c r="AB423" s="29"/>
      <c r="AC423" s="29"/>
    </row>
    <row r="424">
      <c r="A424" s="4">
        <v>45664.0</v>
      </c>
      <c r="B424" s="5" t="s">
        <v>36</v>
      </c>
      <c r="C424" s="6" t="s">
        <v>37</v>
      </c>
      <c r="D424" s="5" t="s">
        <v>29</v>
      </c>
      <c r="E424" s="7">
        <f>E422-E423</f>
        <v>128.9</v>
      </c>
      <c r="F424" s="25">
        <v>0.59</v>
      </c>
      <c r="G424" s="7">
        <v>0.05077</v>
      </c>
      <c r="H424" s="15">
        <v>0.43941</v>
      </c>
      <c r="I424" s="10">
        <f t="shared" si="226"/>
        <v>0.38864</v>
      </c>
      <c r="J424" s="11">
        <f t="shared" si="227"/>
        <v>865.4914319</v>
      </c>
      <c r="K424" s="7">
        <f t="shared" ref="K424:L424" si="763">IFERROR(G424+K384,0)</f>
        <v>0.35539</v>
      </c>
      <c r="L424" s="7">
        <f t="shared" si="763"/>
        <v>3.07587</v>
      </c>
      <c r="M424" s="10">
        <f t="shared" si="229"/>
        <v>2.72048</v>
      </c>
      <c r="N424" s="11">
        <f t="shared" si="230"/>
        <v>865.4914319</v>
      </c>
      <c r="O424" s="10">
        <f t="shared" ref="O424:P424" si="764">IFERROR(G424+O384,0)</f>
        <v>0.35539</v>
      </c>
      <c r="P424" s="10">
        <f t="shared" si="764"/>
        <v>3.07587</v>
      </c>
      <c r="Q424" s="10">
        <f t="shared" si="232"/>
        <v>2.72048</v>
      </c>
      <c r="R424" s="11">
        <f t="shared" si="233"/>
        <v>865.4914319</v>
      </c>
      <c r="S424" s="22"/>
      <c r="T424" s="22"/>
      <c r="U424" s="20"/>
      <c r="V424" s="14"/>
      <c r="W424" s="14"/>
      <c r="X424" s="26">
        <f t="shared" si="314"/>
        <v>0.43941</v>
      </c>
      <c r="Y424" s="29"/>
      <c r="Z424" s="29"/>
      <c r="AA424" s="29"/>
      <c r="AB424" s="29"/>
      <c r="AC424" s="29"/>
    </row>
    <row r="425">
      <c r="A425" s="4">
        <v>45664.0</v>
      </c>
      <c r="B425" s="5" t="s">
        <v>36</v>
      </c>
      <c r="C425" s="6" t="s">
        <v>37</v>
      </c>
      <c r="D425" s="5" t="s">
        <v>30</v>
      </c>
      <c r="E425" s="7">
        <v>0.0</v>
      </c>
      <c r="F425" s="25">
        <v>0.0</v>
      </c>
      <c r="G425" s="7">
        <v>0.0</v>
      </c>
      <c r="H425" s="15">
        <v>0.0</v>
      </c>
      <c r="I425" s="10">
        <f t="shared" si="226"/>
        <v>0</v>
      </c>
      <c r="J425" s="11">
        <f t="shared" si="227"/>
        <v>0</v>
      </c>
      <c r="K425" s="7">
        <f t="shared" ref="K425:L425" si="765">IFERROR(G425+K385,0)</f>
        <v>0</v>
      </c>
      <c r="L425" s="7">
        <f t="shared" si="765"/>
        <v>0</v>
      </c>
      <c r="M425" s="10">
        <f t="shared" si="229"/>
        <v>0</v>
      </c>
      <c r="N425" s="11">
        <f t="shared" si="230"/>
        <v>0</v>
      </c>
      <c r="O425" s="10">
        <f t="shared" ref="O425:P425" si="766">IFERROR(G425+O385,0)</f>
        <v>0</v>
      </c>
      <c r="P425" s="10">
        <f t="shared" si="766"/>
        <v>0</v>
      </c>
      <c r="Q425" s="10">
        <f t="shared" si="232"/>
        <v>0</v>
      </c>
      <c r="R425" s="11">
        <f t="shared" si="233"/>
        <v>0</v>
      </c>
      <c r="S425" s="22"/>
      <c r="T425" s="22"/>
      <c r="U425" s="20"/>
      <c r="V425" s="14"/>
      <c r="W425" s="14"/>
      <c r="X425" s="26">
        <f t="shared" si="314"/>
        <v>0</v>
      </c>
      <c r="Y425" s="29"/>
      <c r="Z425" s="29"/>
      <c r="AA425" s="29"/>
      <c r="AB425" s="29"/>
      <c r="AC425" s="29"/>
    </row>
    <row r="426">
      <c r="A426" s="4">
        <v>45664.0</v>
      </c>
      <c r="B426" s="5" t="s">
        <v>38</v>
      </c>
      <c r="C426" s="6" t="s">
        <v>37</v>
      </c>
      <c r="D426" s="5" t="s">
        <v>27</v>
      </c>
      <c r="E426" s="7">
        <v>40.1</v>
      </c>
      <c r="F426" s="25">
        <v>0.08</v>
      </c>
      <c r="G426" s="7">
        <v>0.09999999999999999</v>
      </c>
      <c r="H426" s="15">
        <v>0.191096</v>
      </c>
      <c r="I426" s="10">
        <f t="shared" si="226"/>
        <v>0.091096</v>
      </c>
      <c r="J426" s="11">
        <f t="shared" si="227"/>
        <v>191.096</v>
      </c>
      <c r="K426" s="7">
        <f t="shared" ref="K426:L426" si="767">IFERROR(G426+K386,0)</f>
        <v>0.7</v>
      </c>
      <c r="L426" s="7">
        <f t="shared" si="767"/>
        <v>1.337672</v>
      </c>
      <c r="M426" s="10">
        <f t="shared" si="229"/>
        <v>0.637672</v>
      </c>
      <c r="N426" s="11">
        <f t="shared" si="230"/>
        <v>191.096</v>
      </c>
      <c r="O426" s="10">
        <f t="shared" ref="O426:P426" si="768">IFERROR(G426+O386,0)</f>
        <v>0.7</v>
      </c>
      <c r="P426" s="10">
        <f t="shared" si="768"/>
        <v>1.337672</v>
      </c>
      <c r="Q426" s="10">
        <f t="shared" si="232"/>
        <v>0.637672</v>
      </c>
      <c r="R426" s="11">
        <f t="shared" si="233"/>
        <v>191.096</v>
      </c>
      <c r="S426" s="13">
        <f>T386</f>
        <v>1.938202452</v>
      </c>
      <c r="T426" s="13">
        <f>H426+S426-H427-U426-H428-H429</f>
        <v>1.941236194</v>
      </c>
      <c r="U426" s="13">
        <f>0.001/31</f>
        <v>0.00003225806452</v>
      </c>
      <c r="V426" s="14"/>
      <c r="W426" s="14"/>
      <c r="X426" s="26">
        <f t="shared" si="314"/>
        <v>0.191096</v>
      </c>
      <c r="Y426" s="29"/>
      <c r="Z426" s="29"/>
      <c r="AA426" s="29"/>
      <c r="AB426" s="29"/>
      <c r="AC426" s="29"/>
    </row>
    <row r="427">
      <c r="A427" s="4">
        <v>45664.0</v>
      </c>
      <c r="B427" s="5" t="s">
        <v>38</v>
      </c>
      <c r="C427" s="6" t="s">
        <v>37</v>
      </c>
      <c r="D427" s="5" t="s">
        <v>28</v>
      </c>
      <c r="E427" s="7">
        <v>0.0</v>
      </c>
      <c r="F427" s="7">
        <v>0.0</v>
      </c>
      <c r="G427" s="7">
        <v>0.0</v>
      </c>
      <c r="H427" s="15">
        <v>0.0</v>
      </c>
      <c r="I427" s="10">
        <f t="shared" si="226"/>
        <v>0</v>
      </c>
      <c r="J427" s="11">
        <f t="shared" si="227"/>
        <v>0</v>
      </c>
      <c r="K427" s="7">
        <f t="shared" ref="K427:L427" si="769">IFERROR(G427+K387,0)</f>
        <v>0</v>
      </c>
      <c r="L427" s="7">
        <f t="shared" si="769"/>
        <v>0</v>
      </c>
      <c r="M427" s="10">
        <f t="shared" si="229"/>
        <v>0</v>
      </c>
      <c r="N427" s="11">
        <f t="shared" si="230"/>
        <v>0</v>
      </c>
      <c r="O427" s="10">
        <f t="shared" ref="O427:P427" si="770">IFERROR(G427+O387,0)</f>
        <v>0</v>
      </c>
      <c r="P427" s="10">
        <f t="shared" si="770"/>
        <v>0</v>
      </c>
      <c r="Q427" s="10">
        <f t="shared" si="232"/>
        <v>0</v>
      </c>
      <c r="R427" s="11">
        <f t="shared" si="233"/>
        <v>0</v>
      </c>
      <c r="S427" s="22"/>
      <c r="T427" s="22"/>
      <c r="U427" s="20"/>
      <c r="V427" s="14"/>
      <c r="W427" s="14"/>
      <c r="X427" s="26">
        <f t="shared" si="314"/>
        <v>0</v>
      </c>
      <c r="Y427" s="29"/>
      <c r="Z427" s="29"/>
      <c r="AA427" s="29"/>
      <c r="AB427" s="29"/>
      <c r="AC427" s="29"/>
    </row>
    <row r="428">
      <c r="A428" s="4">
        <v>45664.0</v>
      </c>
      <c r="B428" s="5" t="s">
        <v>38</v>
      </c>
      <c r="C428" s="6" t="s">
        <v>37</v>
      </c>
      <c r="D428" s="5" t="s">
        <v>29</v>
      </c>
      <c r="E428" s="7">
        <v>40.1</v>
      </c>
      <c r="F428" s="7">
        <v>0.007</v>
      </c>
      <c r="G428" s="7">
        <v>0.09996</v>
      </c>
      <c r="H428" s="15">
        <v>0.18803</v>
      </c>
      <c r="I428" s="10">
        <f t="shared" si="226"/>
        <v>0.08807</v>
      </c>
      <c r="J428" s="11">
        <f t="shared" si="227"/>
        <v>188.1052421</v>
      </c>
      <c r="K428" s="7">
        <f t="shared" ref="K428:L428" si="771">IFERROR(G428+K388,0)</f>
        <v>0.69972</v>
      </c>
      <c r="L428" s="7">
        <f t="shared" si="771"/>
        <v>1.31621</v>
      </c>
      <c r="M428" s="10">
        <f t="shared" si="229"/>
        <v>0.61649</v>
      </c>
      <c r="N428" s="11">
        <f t="shared" si="230"/>
        <v>188.1052421</v>
      </c>
      <c r="O428" s="10">
        <f t="shared" ref="O428:P428" si="772">IFERROR(G428+O388,0)</f>
        <v>0.69972</v>
      </c>
      <c r="P428" s="10">
        <f t="shared" si="772"/>
        <v>1.31621</v>
      </c>
      <c r="Q428" s="10">
        <f t="shared" si="232"/>
        <v>0.61649</v>
      </c>
      <c r="R428" s="11">
        <f t="shared" si="233"/>
        <v>188.1052421</v>
      </c>
      <c r="S428" s="22"/>
      <c r="T428" s="22"/>
      <c r="U428" s="20"/>
      <c r="V428" s="14"/>
      <c r="W428" s="14"/>
      <c r="X428" s="26">
        <f t="shared" si="314"/>
        <v>0.18803</v>
      </c>
      <c r="Y428" s="29"/>
      <c r="Z428" s="29"/>
      <c r="AA428" s="29"/>
      <c r="AB428" s="29"/>
      <c r="AC428" s="29"/>
    </row>
    <row r="429">
      <c r="A429" s="4">
        <v>45664.0</v>
      </c>
      <c r="B429" s="5" t="s">
        <v>38</v>
      </c>
      <c r="C429" s="6" t="s">
        <v>37</v>
      </c>
      <c r="D429" s="5" t="s">
        <v>30</v>
      </c>
      <c r="E429" s="7">
        <v>0.0</v>
      </c>
      <c r="F429" s="7">
        <v>0.0</v>
      </c>
      <c r="G429" s="7">
        <v>0.0</v>
      </c>
      <c r="H429" s="15">
        <v>0.0</v>
      </c>
      <c r="I429" s="10">
        <f t="shared" si="226"/>
        <v>0</v>
      </c>
      <c r="J429" s="11">
        <f t="shared" si="227"/>
        <v>0</v>
      </c>
      <c r="K429" s="7">
        <f t="shared" ref="K429:L429" si="773">IFERROR(G429+K389,0)</f>
        <v>0</v>
      </c>
      <c r="L429" s="7">
        <f t="shared" si="773"/>
        <v>0</v>
      </c>
      <c r="M429" s="10">
        <f t="shared" si="229"/>
        <v>0</v>
      </c>
      <c r="N429" s="11">
        <f t="shared" si="230"/>
        <v>0</v>
      </c>
      <c r="O429" s="10">
        <f t="shared" ref="O429:P429" si="774">IFERROR(G429+O389,0)</f>
        <v>0</v>
      </c>
      <c r="P429" s="10">
        <f t="shared" si="774"/>
        <v>0</v>
      </c>
      <c r="Q429" s="10">
        <f t="shared" si="232"/>
        <v>0</v>
      </c>
      <c r="R429" s="11">
        <f t="shared" si="233"/>
        <v>0</v>
      </c>
      <c r="S429" s="22"/>
      <c r="T429" s="22"/>
      <c r="U429" s="20"/>
      <c r="V429" s="14"/>
      <c r="W429" s="14"/>
      <c r="X429" s="26">
        <f t="shared" si="314"/>
        <v>0</v>
      </c>
      <c r="Y429" s="29"/>
      <c r="Z429" s="29"/>
      <c r="AA429" s="29"/>
      <c r="AB429" s="29"/>
      <c r="AC429" s="29"/>
    </row>
    <row r="430">
      <c r="A430" s="4">
        <v>45664.0</v>
      </c>
      <c r="B430" s="5" t="s">
        <v>39</v>
      </c>
      <c r="C430" s="6" t="s">
        <v>37</v>
      </c>
      <c r="D430" s="5" t="s">
        <v>27</v>
      </c>
      <c r="E430" s="7">
        <v>9.6</v>
      </c>
      <c r="F430" s="7">
        <v>0.01</v>
      </c>
      <c r="G430" s="7">
        <v>0.02903</v>
      </c>
      <c r="H430" s="15">
        <v>0.02854</v>
      </c>
      <c r="I430" s="10">
        <f t="shared" si="226"/>
        <v>-0.00049</v>
      </c>
      <c r="J430" s="11">
        <f t="shared" si="227"/>
        <v>98.31209094</v>
      </c>
      <c r="K430" s="7">
        <f t="shared" ref="K430:L430" si="775">IFERROR(G430+K390,0)</f>
        <v>0.20321</v>
      </c>
      <c r="L430" s="7">
        <f t="shared" si="775"/>
        <v>0.19978</v>
      </c>
      <c r="M430" s="10">
        <f t="shared" si="229"/>
        <v>-0.00343</v>
      </c>
      <c r="N430" s="11">
        <f t="shared" si="230"/>
        <v>98.31209094</v>
      </c>
      <c r="O430" s="10">
        <f t="shared" ref="O430:P430" si="776">IFERROR(G430+O390,0)</f>
        <v>0.20321</v>
      </c>
      <c r="P430" s="10">
        <f t="shared" si="776"/>
        <v>0.19978</v>
      </c>
      <c r="Q430" s="10">
        <f t="shared" si="232"/>
        <v>-0.00343</v>
      </c>
      <c r="R430" s="11">
        <f t="shared" si="233"/>
        <v>98.31209094</v>
      </c>
      <c r="S430" s="13">
        <f>T390</f>
        <v>0.0748</v>
      </c>
      <c r="T430" s="13">
        <f>H430+S430-H431-U430-H432-H433</f>
        <v>0.0756</v>
      </c>
      <c r="U430" s="13">
        <v>0.0</v>
      </c>
      <c r="V430" s="14"/>
      <c r="W430" s="14"/>
      <c r="X430" s="26">
        <f t="shared" si="314"/>
        <v>0.02854</v>
      </c>
      <c r="Y430" s="29"/>
      <c r="Z430" s="29"/>
      <c r="AA430" s="29"/>
      <c r="AB430" s="29"/>
      <c r="AC430" s="29"/>
    </row>
    <row r="431">
      <c r="A431" s="4">
        <v>45664.0</v>
      </c>
      <c r="B431" s="5" t="s">
        <v>39</v>
      </c>
      <c r="C431" s="6" t="s">
        <v>37</v>
      </c>
      <c r="D431" s="5" t="s">
        <v>28</v>
      </c>
      <c r="E431" s="7">
        <v>0.0</v>
      </c>
      <c r="F431" s="7">
        <v>0.0</v>
      </c>
      <c r="G431" s="7">
        <v>0.0</v>
      </c>
      <c r="H431" s="15">
        <v>0.0</v>
      </c>
      <c r="I431" s="10">
        <f t="shared" si="226"/>
        <v>0</v>
      </c>
      <c r="J431" s="11">
        <f t="shared" si="227"/>
        <v>0</v>
      </c>
      <c r="K431" s="7">
        <f t="shared" ref="K431:L431" si="777">IFERROR(G431+K391,0)</f>
        <v>0</v>
      </c>
      <c r="L431" s="7">
        <f t="shared" si="777"/>
        <v>0</v>
      </c>
      <c r="M431" s="10">
        <f t="shared" si="229"/>
        <v>0</v>
      </c>
      <c r="N431" s="11">
        <f t="shared" si="230"/>
        <v>0</v>
      </c>
      <c r="O431" s="10">
        <f t="shared" ref="O431:P431" si="778">IFERROR(G431+O391,0)</f>
        <v>0</v>
      </c>
      <c r="P431" s="10">
        <f t="shared" si="778"/>
        <v>0</v>
      </c>
      <c r="Q431" s="10">
        <f t="shared" si="232"/>
        <v>0</v>
      </c>
      <c r="R431" s="11">
        <f t="shared" si="233"/>
        <v>0</v>
      </c>
      <c r="S431" s="22"/>
      <c r="T431" s="22"/>
      <c r="U431" s="20"/>
      <c r="V431" s="14"/>
      <c r="W431" s="14"/>
      <c r="X431" s="26">
        <f t="shared" si="314"/>
        <v>0</v>
      </c>
      <c r="Y431" s="29"/>
      <c r="Z431" s="29"/>
      <c r="AA431" s="29"/>
      <c r="AB431" s="29"/>
      <c r="AC431" s="29"/>
    </row>
    <row r="432">
      <c r="A432" s="4">
        <v>45664.0</v>
      </c>
      <c r="B432" s="5" t="s">
        <v>39</v>
      </c>
      <c r="C432" s="6" t="s">
        <v>37</v>
      </c>
      <c r="D432" s="5" t="s">
        <v>29</v>
      </c>
      <c r="E432" s="7">
        <v>9.3</v>
      </c>
      <c r="F432" s="7">
        <v>0.0</v>
      </c>
      <c r="G432" s="7">
        <v>0.028774</v>
      </c>
      <c r="H432" s="15">
        <v>0.02774</v>
      </c>
      <c r="I432" s="10">
        <f t="shared" si="226"/>
        <v>-0.001034</v>
      </c>
      <c r="J432" s="11">
        <f t="shared" si="227"/>
        <v>96.40647807</v>
      </c>
      <c r="K432" s="7">
        <f t="shared" ref="K432:L432" si="779">IFERROR(G432+K392,0)</f>
        <v>0.201418</v>
      </c>
      <c r="L432" s="7">
        <f t="shared" si="779"/>
        <v>0.19418</v>
      </c>
      <c r="M432" s="10">
        <f t="shared" si="229"/>
        <v>-0.007238</v>
      </c>
      <c r="N432" s="11">
        <f t="shared" si="230"/>
        <v>96.40647807</v>
      </c>
      <c r="O432" s="10">
        <f t="shared" ref="O432:P432" si="780">IFERROR(G432+O392,0)</f>
        <v>0.201418</v>
      </c>
      <c r="P432" s="10">
        <f t="shared" si="780"/>
        <v>0.19418</v>
      </c>
      <c r="Q432" s="10">
        <f t="shared" si="232"/>
        <v>-0.007238</v>
      </c>
      <c r="R432" s="11">
        <f t="shared" si="233"/>
        <v>96.40647807</v>
      </c>
      <c r="S432" s="22"/>
      <c r="T432" s="22"/>
      <c r="U432" s="20"/>
      <c r="V432" s="14"/>
      <c r="W432" s="14"/>
      <c r="X432" s="26">
        <f t="shared" si="314"/>
        <v>0.02774</v>
      </c>
      <c r="Y432" s="29"/>
      <c r="Z432" s="29"/>
      <c r="AA432" s="29"/>
      <c r="AB432" s="29"/>
      <c r="AC432" s="29"/>
    </row>
    <row r="433">
      <c r="A433" s="4">
        <v>45664.0</v>
      </c>
      <c r="B433" s="5" t="s">
        <v>39</v>
      </c>
      <c r="C433" s="6" t="s">
        <v>37</v>
      </c>
      <c r="D433" s="5" t="s">
        <v>30</v>
      </c>
      <c r="E433" s="7">
        <v>0.0</v>
      </c>
      <c r="F433" s="7">
        <v>0.0</v>
      </c>
      <c r="G433" s="7">
        <v>0.0</v>
      </c>
      <c r="H433" s="15">
        <v>0.0</v>
      </c>
      <c r="I433" s="10">
        <f t="shared" si="226"/>
        <v>0</v>
      </c>
      <c r="J433" s="11">
        <f t="shared" si="227"/>
        <v>0</v>
      </c>
      <c r="K433" s="7">
        <f t="shared" ref="K433:L433" si="781">IFERROR(G433+K393,0)</f>
        <v>0</v>
      </c>
      <c r="L433" s="7">
        <f t="shared" si="781"/>
        <v>0</v>
      </c>
      <c r="M433" s="10">
        <f t="shared" si="229"/>
        <v>0</v>
      </c>
      <c r="N433" s="11">
        <f t="shared" si="230"/>
        <v>0</v>
      </c>
      <c r="O433" s="10">
        <f t="shared" ref="O433:P433" si="782">IFERROR(G433+O393,0)</f>
        <v>0</v>
      </c>
      <c r="P433" s="10">
        <f t="shared" si="782"/>
        <v>0</v>
      </c>
      <c r="Q433" s="10">
        <f t="shared" si="232"/>
        <v>0</v>
      </c>
      <c r="R433" s="11">
        <f t="shared" si="233"/>
        <v>0</v>
      </c>
      <c r="S433" s="22"/>
      <c r="T433" s="22"/>
      <c r="U433" s="20"/>
      <c r="V433" s="14"/>
      <c r="W433" s="14"/>
      <c r="X433" s="26">
        <f t="shared" si="314"/>
        <v>0</v>
      </c>
      <c r="Y433" s="29"/>
      <c r="Z433" s="29"/>
      <c r="AA433" s="29"/>
      <c r="AB433" s="29"/>
      <c r="AC433" s="29"/>
    </row>
    <row r="434">
      <c r="A434" s="4">
        <v>45664.0</v>
      </c>
      <c r="B434" s="5" t="s">
        <v>40</v>
      </c>
      <c r="C434" s="6" t="s">
        <v>37</v>
      </c>
      <c r="D434" s="5" t="s">
        <v>27</v>
      </c>
      <c r="E434" s="7">
        <v>26.3</v>
      </c>
      <c r="F434" s="7">
        <v>0.0</v>
      </c>
      <c r="G434" s="7">
        <v>0.07142857142857142</v>
      </c>
      <c r="H434" s="15">
        <v>0.0359</v>
      </c>
      <c r="I434" s="10">
        <f t="shared" si="226"/>
        <v>-0.03552857143</v>
      </c>
      <c r="J434" s="11">
        <f t="shared" si="227"/>
        <v>50.26</v>
      </c>
      <c r="K434" s="7">
        <f t="shared" ref="K434:L434" si="783">IFERROR(G434+K394,0)</f>
        <v>0.5</v>
      </c>
      <c r="L434" s="7">
        <f t="shared" si="783"/>
        <v>0.2513</v>
      </c>
      <c r="M434" s="10">
        <f t="shared" si="229"/>
        <v>-0.2487</v>
      </c>
      <c r="N434" s="11">
        <f t="shared" si="230"/>
        <v>50.26</v>
      </c>
      <c r="O434" s="10">
        <f t="shared" ref="O434:P434" si="784">IFERROR(G434+O394,0)</f>
        <v>0.5</v>
      </c>
      <c r="P434" s="10">
        <f t="shared" si="784"/>
        <v>0.2513</v>
      </c>
      <c r="Q434" s="10">
        <f t="shared" si="232"/>
        <v>-0.2487</v>
      </c>
      <c r="R434" s="11">
        <f t="shared" si="233"/>
        <v>50.26</v>
      </c>
      <c r="S434" s="13">
        <f>T394</f>
        <v>0.8512793548</v>
      </c>
      <c r="T434" s="13">
        <f>H434+S434-H435-U434-H436-H437</f>
        <v>0.8704925806</v>
      </c>
      <c r="U434" s="13">
        <f>0.00331/31</f>
        <v>0.0001067741935</v>
      </c>
      <c r="V434" s="14"/>
      <c r="W434" s="14"/>
      <c r="X434" s="26">
        <f t="shared" si="314"/>
        <v>0.0359</v>
      </c>
      <c r="Y434" s="29"/>
      <c r="Z434" s="29"/>
      <c r="AA434" s="29"/>
      <c r="AB434" s="29"/>
      <c r="AC434" s="29"/>
    </row>
    <row r="435">
      <c r="A435" s="4">
        <v>45664.0</v>
      </c>
      <c r="B435" s="5" t="s">
        <v>40</v>
      </c>
      <c r="C435" s="6" t="s">
        <v>37</v>
      </c>
      <c r="D435" s="5" t="s">
        <v>28</v>
      </c>
      <c r="E435" s="7">
        <v>0.0</v>
      </c>
      <c r="F435" s="7">
        <v>0.0</v>
      </c>
      <c r="G435" s="7">
        <v>0.0</v>
      </c>
      <c r="H435" s="15">
        <v>0.0</v>
      </c>
      <c r="I435" s="10">
        <f t="shared" si="226"/>
        <v>0</v>
      </c>
      <c r="J435" s="11">
        <f t="shared" si="227"/>
        <v>0</v>
      </c>
      <c r="K435" s="7">
        <f t="shared" ref="K435:L435" si="785">IFERROR(G435+K395,0)</f>
        <v>0</v>
      </c>
      <c r="L435" s="7">
        <f t="shared" si="785"/>
        <v>0</v>
      </c>
      <c r="M435" s="10">
        <f t="shared" si="229"/>
        <v>0</v>
      </c>
      <c r="N435" s="11">
        <f t="shared" si="230"/>
        <v>0</v>
      </c>
      <c r="O435" s="10">
        <f t="shared" ref="O435:P435" si="786">IFERROR(G435+O395,0)</f>
        <v>0</v>
      </c>
      <c r="P435" s="10">
        <f t="shared" si="786"/>
        <v>0</v>
      </c>
      <c r="Q435" s="10">
        <f t="shared" si="232"/>
        <v>0</v>
      </c>
      <c r="R435" s="11">
        <f t="shared" si="233"/>
        <v>0</v>
      </c>
      <c r="S435" s="14"/>
      <c r="T435" s="14"/>
      <c r="U435" s="14"/>
      <c r="V435" s="14"/>
      <c r="W435" s="14"/>
      <c r="X435" s="26">
        <f t="shared" si="314"/>
        <v>0</v>
      </c>
      <c r="Y435" s="29"/>
      <c r="Z435" s="29"/>
      <c r="AA435" s="29"/>
      <c r="AB435" s="29"/>
      <c r="AC435" s="29"/>
    </row>
    <row r="436">
      <c r="A436" s="4">
        <v>45664.0</v>
      </c>
      <c r="B436" s="5" t="s">
        <v>40</v>
      </c>
      <c r="C436" s="6" t="s">
        <v>37</v>
      </c>
      <c r="D436" s="5" t="s">
        <v>29</v>
      </c>
      <c r="E436" s="7">
        <v>26.1</v>
      </c>
      <c r="F436" s="7">
        <v>0.0</v>
      </c>
      <c r="G436" s="7">
        <v>0.07142857142857142</v>
      </c>
      <c r="H436" s="15">
        <v>0.01658</v>
      </c>
      <c r="I436" s="10">
        <f t="shared" si="226"/>
        <v>-0.05484857143</v>
      </c>
      <c r="J436" s="11">
        <f t="shared" si="227"/>
        <v>23.212</v>
      </c>
      <c r="K436" s="7">
        <f t="shared" ref="K436:L436" si="787">IFERROR(G436+K396,0)</f>
        <v>0.5</v>
      </c>
      <c r="L436" s="7">
        <f t="shared" si="787"/>
        <v>0.11606</v>
      </c>
      <c r="M436" s="10">
        <f t="shared" si="229"/>
        <v>-0.38394</v>
      </c>
      <c r="N436" s="11">
        <f t="shared" si="230"/>
        <v>23.212</v>
      </c>
      <c r="O436" s="10">
        <f t="shared" ref="O436:P436" si="788">IFERROR(G436+O396,0)</f>
        <v>0.5</v>
      </c>
      <c r="P436" s="10">
        <f t="shared" si="788"/>
        <v>0.11606</v>
      </c>
      <c r="Q436" s="10">
        <f t="shared" si="232"/>
        <v>-0.38394</v>
      </c>
      <c r="R436" s="11">
        <f t="shared" si="233"/>
        <v>23.212</v>
      </c>
      <c r="S436" s="14"/>
      <c r="T436" s="14"/>
      <c r="U436" s="14"/>
      <c r="V436" s="14"/>
      <c r="W436" s="14"/>
      <c r="X436" s="26">
        <f t="shared" si="314"/>
        <v>0.01658</v>
      </c>
      <c r="Y436" s="29"/>
      <c r="Z436" s="29"/>
      <c r="AA436" s="29"/>
      <c r="AB436" s="29"/>
      <c r="AC436" s="29"/>
    </row>
    <row r="437">
      <c r="A437" s="4">
        <v>45664.0</v>
      </c>
      <c r="B437" s="5" t="s">
        <v>40</v>
      </c>
      <c r="C437" s="6" t="s">
        <v>37</v>
      </c>
      <c r="D437" s="5" t="s">
        <v>30</v>
      </c>
      <c r="E437" s="7">
        <v>0.0</v>
      </c>
      <c r="F437" s="7">
        <v>0.0</v>
      </c>
      <c r="G437" s="7">
        <v>0.0</v>
      </c>
      <c r="H437" s="15">
        <v>0.0</v>
      </c>
      <c r="I437" s="10">
        <f t="shared" si="226"/>
        <v>0</v>
      </c>
      <c r="J437" s="11">
        <f t="shared" si="227"/>
        <v>0</v>
      </c>
      <c r="K437" s="7">
        <f t="shared" ref="K437:L437" si="789">IFERROR(G437+K397,0)</f>
        <v>0</v>
      </c>
      <c r="L437" s="7">
        <f t="shared" si="789"/>
        <v>0</v>
      </c>
      <c r="M437" s="10">
        <f t="shared" si="229"/>
        <v>0</v>
      </c>
      <c r="N437" s="11">
        <f t="shared" si="230"/>
        <v>0</v>
      </c>
      <c r="O437" s="10">
        <f t="shared" ref="O437:P437" si="790">IFERROR(G437+O397,0)</f>
        <v>0</v>
      </c>
      <c r="P437" s="10">
        <f t="shared" si="790"/>
        <v>0</v>
      </c>
      <c r="Q437" s="10">
        <f t="shared" si="232"/>
        <v>0</v>
      </c>
      <c r="R437" s="11">
        <f t="shared" si="233"/>
        <v>0</v>
      </c>
      <c r="S437" s="14"/>
      <c r="T437" s="14"/>
      <c r="U437" s="14"/>
      <c r="V437" s="14"/>
      <c r="W437" s="14"/>
      <c r="X437" s="26">
        <f t="shared" si="314"/>
        <v>0</v>
      </c>
      <c r="Y437" s="29"/>
      <c r="Z437" s="29"/>
      <c r="AA437" s="29"/>
      <c r="AB437" s="29"/>
      <c r="AC437" s="29"/>
    </row>
    <row r="438">
      <c r="A438" s="4">
        <v>45665.0</v>
      </c>
      <c r="B438" s="5" t="s">
        <v>25</v>
      </c>
      <c r="C438" s="6" t="s">
        <v>26</v>
      </c>
      <c r="D438" s="5" t="s">
        <v>27</v>
      </c>
      <c r="E438" s="7">
        <v>140.3</v>
      </c>
      <c r="F438" s="8">
        <v>0.556</v>
      </c>
      <c r="G438" s="7">
        <v>0.41612</v>
      </c>
      <c r="H438" s="15">
        <v>0.442645</v>
      </c>
      <c r="I438" s="10">
        <f t="shared" si="226"/>
        <v>0.026525</v>
      </c>
      <c r="J438" s="11">
        <f t="shared" si="227"/>
        <v>106.3743632</v>
      </c>
      <c r="K438" s="7">
        <f t="shared" ref="K438:L438" si="791">IFERROR(G438+K398,0)</f>
        <v>3.32896</v>
      </c>
      <c r="L438" s="7">
        <f t="shared" si="791"/>
        <v>3.54116</v>
      </c>
      <c r="M438" s="10">
        <f t="shared" si="229"/>
        <v>0.2122</v>
      </c>
      <c r="N438" s="11">
        <f t="shared" si="230"/>
        <v>106.3743632</v>
      </c>
      <c r="O438" s="10">
        <f t="shared" ref="O438:P438" si="792">IFERROR(G438+O398,0)</f>
        <v>3.32896</v>
      </c>
      <c r="P438" s="10">
        <f t="shared" si="792"/>
        <v>3.54116</v>
      </c>
      <c r="Q438" s="10">
        <f t="shared" si="232"/>
        <v>0.2122</v>
      </c>
      <c r="R438" s="11">
        <f t="shared" si="233"/>
        <v>106.3743632</v>
      </c>
      <c r="S438" s="13">
        <f>T398</f>
        <v>0.2464775806</v>
      </c>
      <c r="T438" s="13">
        <f>H438+S438-H439-U438-H440-H441</f>
        <v>0.2625458065</v>
      </c>
      <c r="U438" s="13">
        <f>0.003/31</f>
        <v>0.00009677419355</v>
      </c>
      <c r="V438" s="14"/>
      <c r="W438" s="14"/>
      <c r="X438" s="26">
        <f t="shared" si="314"/>
        <v>0.442645</v>
      </c>
      <c r="Y438" s="29"/>
      <c r="Z438" s="29"/>
      <c r="AA438" s="29"/>
      <c r="AB438" s="29"/>
      <c r="AC438" s="29"/>
    </row>
    <row r="439">
      <c r="A439" s="4">
        <v>45665.0</v>
      </c>
      <c r="B439" s="5" t="s">
        <v>25</v>
      </c>
      <c r="C439" s="6" t="s">
        <v>26</v>
      </c>
      <c r="D439" s="5" t="s">
        <v>28</v>
      </c>
      <c r="E439" s="7">
        <v>165.12</v>
      </c>
      <c r="F439" s="7">
        <v>0.348</v>
      </c>
      <c r="G439" s="7">
        <v>0.3968</v>
      </c>
      <c r="H439" s="15">
        <v>0.42648</v>
      </c>
      <c r="I439" s="10">
        <f t="shared" si="226"/>
        <v>0.02968</v>
      </c>
      <c r="J439" s="11">
        <f t="shared" si="227"/>
        <v>107.4798387</v>
      </c>
      <c r="K439" s="7">
        <f t="shared" ref="K439:L439" si="793">IFERROR(G439+K399,0)</f>
        <v>3.1744</v>
      </c>
      <c r="L439" s="7">
        <f t="shared" si="793"/>
        <v>3.41184</v>
      </c>
      <c r="M439" s="10">
        <f t="shared" si="229"/>
        <v>0.23744</v>
      </c>
      <c r="N439" s="11">
        <f t="shared" si="230"/>
        <v>107.4798387</v>
      </c>
      <c r="O439" s="10">
        <f t="shared" ref="O439:P439" si="794">IFERROR(G439+O399,0)</f>
        <v>3.1744</v>
      </c>
      <c r="P439" s="10">
        <f t="shared" si="794"/>
        <v>3.41184</v>
      </c>
      <c r="Q439" s="10">
        <f t="shared" si="232"/>
        <v>0.23744</v>
      </c>
      <c r="R439" s="11">
        <f t="shared" si="233"/>
        <v>107.4798387</v>
      </c>
      <c r="S439" s="14"/>
      <c r="T439" s="16"/>
      <c r="U439" s="16"/>
      <c r="V439" s="14"/>
      <c r="W439" s="14"/>
      <c r="X439" s="26">
        <f t="shared" si="314"/>
        <v>0.42648</v>
      </c>
      <c r="Y439" s="29"/>
      <c r="Z439" s="29"/>
      <c r="AA439" s="29"/>
      <c r="AB439" s="29"/>
      <c r="AC439" s="29"/>
    </row>
    <row r="440">
      <c r="A440" s="4">
        <v>45665.0</v>
      </c>
      <c r="B440" s="5" t="s">
        <v>25</v>
      </c>
      <c r="C440" s="6" t="s">
        <v>26</v>
      </c>
      <c r="D440" s="5" t="s">
        <v>29</v>
      </c>
      <c r="E440" s="7">
        <v>0.0</v>
      </c>
      <c r="F440" s="7">
        <v>0.0</v>
      </c>
      <c r="G440" s="7">
        <v>0.0</v>
      </c>
      <c r="H440" s="15">
        <v>0.0</v>
      </c>
      <c r="I440" s="10">
        <f t="shared" si="226"/>
        <v>0</v>
      </c>
      <c r="J440" s="11">
        <f t="shared" si="227"/>
        <v>0</v>
      </c>
      <c r="K440" s="7">
        <f t="shared" ref="K440:L440" si="795">IFERROR(G440+K400,0)</f>
        <v>0</v>
      </c>
      <c r="L440" s="7">
        <f t="shared" si="795"/>
        <v>0</v>
      </c>
      <c r="M440" s="10">
        <f t="shared" si="229"/>
        <v>0</v>
      </c>
      <c r="N440" s="11">
        <f t="shared" si="230"/>
        <v>0</v>
      </c>
      <c r="O440" s="10">
        <f t="shared" ref="O440:P440" si="796">IFERROR(G440+O400,0)</f>
        <v>0</v>
      </c>
      <c r="P440" s="10">
        <f t="shared" si="796"/>
        <v>0</v>
      </c>
      <c r="Q440" s="10">
        <f t="shared" si="232"/>
        <v>0</v>
      </c>
      <c r="R440" s="11">
        <f t="shared" si="233"/>
        <v>0</v>
      </c>
      <c r="S440" s="14"/>
      <c r="T440" s="16"/>
      <c r="U440" s="16"/>
      <c r="V440" s="14"/>
      <c r="W440" s="14"/>
      <c r="X440" s="26">
        <f t="shared" si="314"/>
        <v>0</v>
      </c>
      <c r="Y440" s="29"/>
      <c r="Z440" s="29"/>
      <c r="AA440" s="29"/>
      <c r="AB440" s="29"/>
      <c r="AC440" s="29"/>
    </row>
    <row r="441">
      <c r="A441" s="4">
        <v>45665.0</v>
      </c>
      <c r="B441" s="5" t="s">
        <v>25</v>
      </c>
      <c r="C441" s="6" t="s">
        <v>26</v>
      </c>
      <c r="D441" s="5" t="s">
        <v>30</v>
      </c>
      <c r="E441" s="7">
        <v>0.0</v>
      </c>
      <c r="F441" s="7">
        <v>0.0</v>
      </c>
      <c r="G441" s="7">
        <v>0.0</v>
      </c>
      <c r="H441" s="15">
        <v>0.0</v>
      </c>
      <c r="I441" s="10">
        <f t="shared" si="226"/>
        <v>0</v>
      </c>
      <c r="J441" s="11">
        <f t="shared" si="227"/>
        <v>0</v>
      </c>
      <c r="K441" s="7">
        <f t="shared" ref="K441:L441" si="797">IFERROR(G441+K401,0)</f>
        <v>0</v>
      </c>
      <c r="L441" s="7">
        <f t="shared" si="797"/>
        <v>0</v>
      </c>
      <c r="M441" s="10">
        <f t="shared" si="229"/>
        <v>0</v>
      </c>
      <c r="N441" s="11">
        <f t="shared" si="230"/>
        <v>0</v>
      </c>
      <c r="O441" s="10">
        <f t="shared" ref="O441:P441" si="798">IFERROR(G441+O401,0)</f>
        <v>0</v>
      </c>
      <c r="P441" s="10">
        <f t="shared" si="798"/>
        <v>0</v>
      </c>
      <c r="Q441" s="10">
        <f t="shared" si="232"/>
        <v>0</v>
      </c>
      <c r="R441" s="11">
        <f t="shared" si="233"/>
        <v>0</v>
      </c>
      <c r="S441" s="14"/>
      <c r="T441" s="16"/>
      <c r="U441" s="16"/>
      <c r="V441" s="14"/>
      <c r="W441" s="14"/>
      <c r="X441" s="26">
        <f t="shared" si="314"/>
        <v>0</v>
      </c>
      <c r="Y441" s="29"/>
      <c r="Z441" s="29"/>
      <c r="AA441" s="29"/>
      <c r="AB441" s="29"/>
      <c r="AC441" s="29"/>
    </row>
    <row r="442">
      <c r="A442" s="4">
        <v>45665.0</v>
      </c>
      <c r="B442" s="5" t="s">
        <v>31</v>
      </c>
      <c r="C442" s="6" t="s">
        <v>26</v>
      </c>
      <c r="D442" s="5" t="s">
        <v>27</v>
      </c>
      <c r="E442" s="7">
        <v>180.7</v>
      </c>
      <c r="F442" s="7">
        <v>0.757</v>
      </c>
      <c r="G442" s="7">
        <v>0.516129</v>
      </c>
      <c r="H442" s="15">
        <v>0.61206</v>
      </c>
      <c r="I442" s="10">
        <f t="shared" si="226"/>
        <v>0.095931</v>
      </c>
      <c r="J442" s="11">
        <f t="shared" si="227"/>
        <v>118.5866324</v>
      </c>
      <c r="K442" s="7">
        <f t="shared" ref="K442:L442" si="799">IFERROR(G442+K402,0)</f>
        <v>4.129032</v>
      </c>
      <c r="L442" s="7">
        <f t="shared" si="799"/>
        <v>4.89648</v>
      </c>
      <c r="M442" s="10">
        <f t="shared" si="229"/>
        <v>0.767448</v>
      </c>
      <c r="N442" s="11">
        <f t="shared" si="230"/>
        <v>118.5866324</v>
      </c>
      <c r="O442" s="10">
        <f t="shared" ref="O442:P442" si="800">IFERROR(G442+O402,0)</f>
        <v>4.129032</v>
      </c>
      <c r="P442" s="10">
        <f t="shared" si="800"/>
        <v>4.89648</v>
      </c>
      <c r="Q442" s="10">
        <f t="shared" si="232"/>
        <v>0.767448</v>
      </c>
      <c r="R442" s="11">
        <f t="shared" si="233"/>
        <v>118.5866324</v>
      </c>
      <c r="S442" s="13">
        <f>T402</f>
        <v>1.744706774</v>
      </c>
      <c r="T442" s="13">
        <f>H442+S442-H443-U442-H444-H445</f>
        <v>1.743807742</v>
      </c>
      <c r="U442" s="13">
        <f>0.004/31</f>
        <v>0.0001290322581</v>
      </c>
      <c r="V442" s="14"/>
      <c r="W442" s="14"/>
      <c r="X442" s="26">
        <f t="shared" si="314"/>
        <v>0.61206</v>
      </c>
      <c r="Y442" s="29"/>
      <c r="Z442" s="29"/>
      <c r="AA442" s="29"/>
      <c r="AB442" s="29"/>
      <c r="AC442" s="29"/>
    </row>
    <row r="443">
      <c r="A443" s="4">
        <v>45665.0</v>
      </c>
      <c r="B443" s="5" t="s">
        <v>31</v>
      </c>
      <c r="C443" s="6" t="s">
        <v>26</v>
      </c>
      <c r="D443" s="5" t="s">
        <v>28</v>
      </c>
      <c r="E443" s="7">
        <v>180.1</v>
      </c>
      <c r="F443" s="7">
        <v>0.655</v>
      </c>
      <c r="G443" s="7">
        <v>0.51193</v>
      </c>
      <c r="H443" s="15">
        <v>0.61283</v>
      </c>
      <c r="I443" s="10">
        <f t="shared" si="226"/>
        <v>0.1009</v>
      </c>
      <c r="J443" s="11">
        <f t="shared" si="227"/>
        <v>119.7097259</v>
      </c>
      <c r="K443" s="7">
        <f t="shared" ref="K443:L443" si="801">IFERROR(G443+K403,0)</f>
        <v>4.09544</v>
      </c>
      <c r="L443" s="7">
        <f t="shared" si="801"/>
        <v>4.90264</v>
      </c>
      <c r="M443" s="10">
        <f t="shared" si="229"/>
        <v>0.8072</v>
      </c>
      <c r="N443" s="11">
        <f t="shared" si="230"/>
        <v>119.7097259</v>
      </c>
      <c r="O443" s="10">
        <f t="shared" ref="O443:P443" si="802">IFERROR(G443+O403,0)</f>
        <v>4.09544</v>
      </c>
      <c r="P443" s="10">
        <f t="shared" si="802"/>
        <v>4.90264</v>
      </c>
      <c r="Q443" s="10">
        <f t="shared" si="232"/>
        <v>0.8072</v>
      </c>
      <c r="R443" s="11">
        <f t="shared" si="233"/>
        <v>119.7097259</v>
      </c>
      <c r="S443" s="18"/>
      <c r="T443" s="19"/>
      <c r="U443" s="20"/>
      <c r="V443" s="14"/>
      <c r="W443" s="14"/>
      <c r="X443" s="26">
        <f t="shared" si="314"/>
        <v>0.61283</v>
      </c>
      <c r="Y443" s="29"/>
      <c r="Z443" s="29"/>
      <c r="AA443" s="29"/>
      <c r="AB443" s="29"/>
      <c r="AC443" s="29"/>
    </row>
    <row r="444">
      <c r="A444" s="4">
        <v>45665.0</v>
      </c>
      <c r="B444" s="5" t="s">
        <v>31</v>
      </c>
      <c r="C444" s="6" t="s">
        <v>26</v>
      </c>
      <c r="D444" s="5" t="s">
        <v>29</v>
      </c>
      <c r="E444" s="7">
        <v>0.0</v>
      </c>
      <c r="F444" s="7">
        <v>0.0</v>
      </c>
      <c r="G444" s="7">
        <v>0.0</v>
      </c>
      <c r="H444" s="15">
        <v>0.0</v>
      </c>
      <c r="I444" s="10">
        <f t="shared" si="226"/>
        <v>0</v>
      </c>
      <c r="J444" s="11">
        <f t="shared" si="227"/>
        <v>0</v>
      </c>
      <c r="K444" s="7">
        <f t="shared" ref="K444:L444" si="803">IFERROR(G444+K404,0)</f>
        <v>0</v>
      </c>
      <c r="L444" s="7">
        <f t="shared" si="803"/>
        <v>0</v>
      </c>
      <c r="M444" s="10">
        <f t="shared" si="229"/>
        <v>0</v>
      </c>
      <c r="N444" s="11">
        <f t="shared" si="230"/>
        <v>0</v>
      </c>
      <c r="O444" s="10">
        <f t="shared" ref="O444:P444" si="804">IFERROR(G444+O404,0)</f>
        <v>0</v>
      </c>
      <c r="P444" s="10">
        <f t="shared" si="804"/>
        <v>0</v>
      </c>
      <c r="Q444" s="10">
        <f t="shared" si="232"/>
        <v>0</v>
      </c>
      <c r="R444" s="11">
        <f t="shared" si="233"/>
        <v>0</v>
      </c>
      <c r="S444" s="18"/>
      <c r="T444" s="19"/>
      <c r="U444" s="20"/>
      <c r="V444" s="14"/>
      <c r="W444" s="14"/>
      <c r="X444" s="26">
        <f t="shared" si="314"/>
        <v>0</v>
      </c>
      <c r="Y444" s="29"/>
      <c r="Z444" s="29"/>
      <c r="AA444" s="29"/>
      <c r="AB444" s="29"/>
      <c r="AC444" s="29"/>
    </row>
    <row r="445">
      <c r="A445" s="4">
        <v>45665.0</v>
      </c>
      <c r="B445" s="5" t="s">
        <v>31</v>
      </c>
      <c r="C445" s="6" t="s">
        <v>26</v>
      </c>
      <c r="D445" s="5" t="s">
        <v>30</v>
      </c>
      <c r="E445" s="7">
        <v>0.0</v>
      </c>
      <c r="F445" s="7">
        <v>0.0</v>
      </c>
      <c r="G445" s="7">
        <v>0.0</v>
      </c>
      <c r="H445" s="15">
        <v>0.0</v>
      </c>
      <c r="I445" s="10">
        <f t="shared" si="226"/>
        <v>0</v>
      </c>
      <c r="J445" s="11">
        <f t="shared" si="227"/>
        <v>0</v>
      </c>
      <c r="K445" s="7">
        <f t="shared" ref="K445:L445" si="805">IFERROR(G445+K405,0)</f>
        <v>0</v>
      </c>
      <c r="L445" s="7">
        <f t="shared" si="805"/>
        <v>0</v>
      </c>
      <c r="M445" s="10">
        <f t="shared" si="229"/>
        <v>0</v>
      </c>
      <c r="N445" s="11">
        <f t="shared" si="230"/>
        <v>0</v>
      </c>
      <c r="O445" s="10">
        <f t="shared" ref="O445:P445" si="806">IFERROR(G445+O405,0)</f>
        <v>0</v>
      </c>
      <c r="P445" s="10">
        <f t="shared" si="806"/>
        <v>0</v>
      </c>
      <c r="Q445" s="10">
        <f t="shared" si="232"/>
        <v>0</v>
      </c>
      <c r="R445" s="11">
        <f t="shared" si="233"/>
        <v>0</v>
      </c>
      <c r="S445" s="18"/>
      <c r="T445" s="19"/>
      <c r="U445" s="20"/>
      <c r="V445" s="14"/>
      <c r="W445" s="14"/>
      <c r="X445" s="26">
        <f t="shared" si="314"/>
        <v>0</v>
      </c>
      <c r="Y445" s="29"/>
      <c r="Z445" s="29"/>
      <c r="AA445" s="29"/>
      <c r="AB445" s="29"/>
      <c r="AC445" s="29"/>
    </row>
    <row r="446">
      <c r="A446" s="4">
        <v>45665.0</v>
      </c>
      <c r="B446" s="5" t="s">
        <v>32</v>
      </c>
      <c r="C446" s="6" t="s">
        <v>26</v>
      </c>
      <c r="D446" s="5" t="s">
        <v>27</v>
      </c>
      <c r="E446" s="7">
        <v>78.6</v>
      </c>
      <c r="F446" s="7">
        <v>0.245</v>
      </c>
      <c r="G446" s="7">
        <v>0.225806</v>
      </c>
      <c r="H446" s="15">
        <v>0.23022</v>
      </c>
      <c r="I446" s="10">
        <f t="shared" si="226"/>
        <v>0.004414</v>
      </c>
      <c r="J446" s="11">
        <f t="shared" si="227"/>
        <v>101.9547753</v>
      </c>
      <c r="K446" s="7">
        <f t="shared" ref="K446:L446" si="807">IFERROR(G446+K406,0)</f>
        <v>1.806448</v>
      </c>
      <c r="L446" s="7">
        <f t="shared" si="807"/>
        <v>1.84176</v>
      </c>
      <c r="M446" s="10">
        <f t="shared" si="229"/>
        <v>0.035312</v>
      </c>
      <c r="N446" s="11">
        <f t="shared" si="230"/>
        <v>101.9547753</v>
      </c>
      <c r="O446" s="10">
        <f t="shared" ref="O446:P446" si="808">IFERROR(G446+O406,0)</f>
        <v>1.806448</v>
      </c>
      <c r="P446" s="10">
        <f t="shared" si="808"/>
        <v>1.84176</v>
      </c>
      <c r="Q446" s="10">
        <f t="shared" si="232"/>
        <v>0.035312</v>
      </c>
      <c r="R446" s="11">
        <f t="shared" si="233"/>
        <v>101.9547753</v>
      </c>
      <c r="S446" s="13">
        <f>T406</f>
        <v>0.2931764516</v>
      </c>
      <c r="T446" s="13">
        <f>H446+S446-H447-U446-H448-H449</f>
        <v>0.2943445161</v>
      </c>
      <c r="U446" s="13">
        <f>0.00378/31</f>
        <v>0.0001219354839</v>
      </c>
      <c r="V446" s="14"/>
      <c r="W446" s="14"/>
      <c r="X446" s="26">
        <f t="shared" si="314"/>
        <v>0.23022</v>
      </c>
      <c r="Y446" s="29"/>
      <c r="Z446" s="29"/>
      <c r="AA446" s="29"/>
      <c r="AB446" s="29"/>
      <c r="AC446" s="29"/>
    </row>
    <row r="447">
      <c r="A447" s="4">
        <v>45665.0</v>
      </c>
      <c r="B447" s="5" t="s">
        <v>32</v>
      </c>
      <c r="C447" s="6" t="s">
        <v>26</v>
      </c>
      <c r="D447" s="5" t="s">
        <v>28</v>
      </c>
      <c r="E447" s="7">
        <v>78.7</v>
      </c>
      <c r="F447" s="7">
        <v>0.248</v>
      </c>
      <c r="G447" s="7">
        <v>0.22545</v>
      </c>
      <c r="H447" s="15">
        <v>0.22893</v>
      </c>
      <c r="I447" s="10">
        <f t="shared" si="226"/>
        <v>0.00348</v>
      </c>
      <c r="J447" s="11">
        <f t="shared" si="227"/>
        <v>101.5435795</v>
      </c>
      <c r="K447" s="7">
        <f t="shared" ref="K447:L447" si="809">IFERROR(G447+K407,0)</f>
        <v>1.8036</v>
      </c>
      <c r="L447" s="7">
        <f t="shared" si="809"/>
        <v>1.83144</v>
      </c>
      <c r="M447" s="10">
        <f t="shared" si="229"/>
        <v>0.02784</v>
      </c>
      <c r="N447" s="11">
        <f t="shared" si="230"/>
        <v>101.5435795</v>
      </c>
      <c r="O447" s="10">
        <f t="shared" ref="O447:P447" si="810">IFERROR(G447+O407,0)</f>
        <v>1.8036</v>
      </c>
      <c r="P447" s="10">
        <f t="shared" si="810"/>
        <v>1.83144</v>
      </c>
      <c r="Q447" s="10">
        <f t="shared" si="232"/>
        <v>0.02784</v>
      </c>
      <c r="R447" s="11">
        <f t="shared" si="233"/>
        <v>101.5435795</v>
      </c>
      <c r="S447" s="18"/>
      <c r="T447" s="19"/>
      <c r="U447" s="20"/>
      <c r="V447" s="14"/>
      <c r="W447" s="14"/>
      <c r="X447" s="26">
        <f t="shared" si="314"/>
        <v>0.22893</v>
      </c>
      <c r="Y447" s="29"/>
      <c r="Z447" s="29"/>
      <c r="AA447" s="29"/>
      <c r="AB447" s="29"/>
      <c r="AC447" s="29"/>
    </row>
    <row r="448">
      <c r="A448" s="4">
        <v>45665.0</v>
      </c>
      <c r="B448" s="5" t="s">
        <v>32</v>
      </c>
      <c r="C448" s="6" t="s">
        <v>26</v>
      </c>
      <c r="D448" s="5" t="s">
        <v>29</v>
      </c>
      <c r="E448" s="7">
        <v>0.0</v>
      </c>
      <c r="F448" s="7">
        <v>0.0</v>
      </c>
      <c r="G448" s="7">
        <v>0.0</v>
      </c>
      <c r="H448" s="15">
        <v>0.0</v>
      </c>
      <c r="I448" s="10">
        <f t="shared" si="226"/>
        <v>0</v>
      </c>
      <c r="J448" s="11">
        <f t="shared" si="227"/>
        <v>0</v>
      </c>
      <c r="K448" s="7">
        <f t="shared" ref="K448:L448" si="811">IFERROR(G448+K408,0)</f>
        <v>0</v>
      </c>
      <c r="L448" s="7">
        <f t="shared" si="811"/>
        <v>0</v>
      </c>
      <c r="M448" s="10">
        <f t="shared" si="229"/>
        <v>0</v>
      </c>
      <c r="N448" s="11">
        <f t="shared" si="230"/>
        <v>0</v>
      </c>
      <c r="O448" s="10">
        <f t="shared" ref="O448:P448" si="812">IFERROR(G448+O408,0)</f>
        <v>0</v>
      </c>
      <c r="P448" s="10">
        <f t="shared" si="812"/>
        <v>0</v>
      </c>
      <c r="Q448" s="10">
        <f t="shared" si="232"/>
        <v>0</v>
      </c>
      <c r="R448" s="11">
        <f t="shared" si="233"/>
        <v>0</v>
      </c>
      <c r="S448" s="18"/>
      <c r="T448" s="19"/>
      <c r="U448" s="20"/>
      <c r="V448" s="14"/>
      <c r="W448" s="14"/>
      <c r="X448" s="26">
        <f t="shared" si="314"/>
        <v>0</v>
      </c>
      <c r="Y448" s="29"/>
      <c r="Z448" s="29"/>
      <c r="AA448" s="29"/>
      <c r="AB448" s="29"/>
      <c r="AC448" s="29"/>
    </row>
    <row r="449">
      <c r="A449" s="4">
        <v>45665.0</v>
      </c>
      <c r="B449" s="5" t="s">
        <v>32</v>
      </c>
      <c r="C449" s="6" t="s">
        <v>26</v>
      </c>
      <c r="D449" s="5" t="s">
        <v>30</v>
      </c>
      <c r="E449" s="7">
        <v>0.0</v>
      </c>
      <c r="F449" s="7">
        <v>0.0</v>
      </c>
      <c r="G449" s="7">
        <v>0.0</v>
      </c>
      <c r="H449" s="15">
        <v>0.0</v>
      </c>
      <c r="I449" s="10">
        <f t="shared" si="226"/>
        <v>0</v>
      </c>
      <c r="J449" s="11">
        <f t="shared" si="227"/>
        <v>0</v>
      </c>
      <c r="K449" s="7">
        <f t="shared" ref="K449:L449" si="813">IFERROR(G449+K409,0)</f>
        <v>0</v>
      </c>
      <c r="L449" s="7">
        <f t="shared" si="813"/>
        <v>0</v>
      </c>
      <c r="M449" s="10">
        <f t="shared" si="229"/>
        <v>0</v>
      </c>
      <c r="N449" s="11">
        <f t="shared" si="230"/>
        <v>0</v>
      </c>
      <c r="O449" s="10">
        <f t="shared" ref="O449:P449" si="814">IFERROR(G449+O409,0)</f>
        <v>0</v>
      </c>
      <c r="P449" s="10">
        <f t="shared" si="814"/>
        <v>0</v>
      </c>
      <c r="Q449" s="10">
        <f t="shared" si="232"/>
        <v>0</v>
      </c>
      <c r="R449" s="11">
        <f t="shared" si="233"/>
        <v>0</v>
      </c>
      <c r="S449" s="18"/>
      <c r="T449" s="19"/>
      <c r="U449" s="20"/>
      <c r="V449" s="14"/>
      <c r="W449" s="14"/>
      <c r="X449" s="26">
        <f t="shared" si="314"/>
        <v>0</v>
      </c>
      <c r="Y449" s="29"/>
      <c r="Z449" s="29"/>
      <c r="AA449" s="29"/>
      <c r="AB449" s="29"/>
      <c r="AC449" s="29"/>
    </row>
    <row r="450">
      <c r="A450" s="4">
        <v>45665.0</v>
      </c>
      <c r="B450" s="5" t="s">
        <v>33</v>
      </c>
      <c r="C450" s="6" t="s">
        <v>26</v>
      </c>
      <c r="D450" s="5" t="s">
        <v>27</v>
      </c>
      <c r="E450" s="7">
        <v>110.0</v>
      </c>
      <c r="F450" s="7">
        <v>0.36</v>
      </c>
      <c r="G450" s="7">
        <v>0.32903</v>
      </c>
      <c r="H450" s="15">
        <v>0.37083</v>
      </c>
      <c r="I450" s="10">
        <f t="shared" si="226"/>
        <v>0.0418</v>
      </c>
      <c r="J450" s="11">
        <f t="shared" si="227"/>
        <v>112.7040088</v>
      </c>
      <c r="K450" s="7">
        <f t="shared" ref="K450:L450" si="815">IFERROR(G450+K410,0)</f>
        <v>2.63224</v>
      </c>
      <c r="L450" s="7">
        <f t="shared" si="815"/>
        <v>2.96664</v>
      </c>
      <c r="M450" s="10">
        <f t="shared" si="229"/>
        <v>0.3344</v>
      </c>
      <c r="N450" s="11">
        <f t="shared" si="230"/>
        <v>112.7040088</v>
      </c>
      <c r="O450" s="10">
        <f t="shared" ref="O450:P450" si="816">IFERROR(G450+O410,0)</f>
        <v>2.63224</v>
      </c>
      <c r="P450" s="10">
        <f t="shared" si="816"/>
        <v>2.96664</v>
      </c>
      <c r="Q450" s="10">
        <f t="shared" si="232"/>
        <v>0.3344</v>
      </c>
      <c r="R450" s="11">
        <f t="shared" si="233"/>
        <v>112.7040088</v>
      </c>
      <c r="S450" s="13">
        <f>T410</f>
        <v>1.342850774</v>
      </c>
      <c r="T450" s="13">
        <f>H450+S450-H451-U450-H452-H453</f>
        <v>1.359543742</v>
      </c>
      <c r="U450" s="13">
        <f>0.00431/31</f>
        <v>0.0001390322581</v>
      </c>
      <c r="V450" s="14"/>
      <c r="W450" s="14"/>
      <c r="X450" s="26">
        <f t="shared" si="314"/>
        <v>0.37083</v>
      </c>
      <c r="Y450" s="29"/>
      <c r="Z450" s="29"/>
      <c r="AA450" s="29"/>
      <c r="AB450" s="29"/>
      <c r="AC450" s="29"/>
    </row>
    <row r="451">
      <c r="A451" s="4">
        <v>45665.0</v>
      </c>
      <c r="B451" s="5" t="s">
        <v>33</v>
      </c>
      <c r="C451" s="6" t="s">
        <v>26</v>
      </c>
      <c r="D451" s="5" t="s">
        <v>28</v>
      </c>
      <c r="E451" s="7">
        <v>108.2</v>
      </c>
      <c r="F451" s="7">
        <v>0.321</v>
      </c>
      <c r="G451" s="7">
        <v>0.324</v>
      </c>
      <c r="H451" s="15">
        <v>0.35145</v>
      </c>
      <c r="I451" s="10">
        <f t="shared" si="226"/>
        <v>0.02745</v>
      </c>
      <c r="J451" s="11">
        <f t="shared" si="227"/>
        <v>108.4722222</v>
      </c>
      <c r="K451" s="7">
        <f t="shared" ref="K451:L451" si="817">IFERROR(G451+K411,0)</f>
        <v>2.592</v>
      </c>
      <c r="L451" s="7">
        <f t="shared" si="817"/>
        <v>2.8116</v>
      </c>
      <c r="M451" s="10">
        <f t="shared" si="229"/>
        <v>0.2196</v>
      </c>
      <c r="N451" s="11">
        <f t="shared" si="230"/>
        <v>108.4722222</v>
      </c>
      <c r="O451" s="10">
        <f t="shared" ref="O451:P451" si="818">IFERROR(G451+O411,0)</f>
        <v>2.592</v>
      </c>
      <c r="P451" s="10">
        <f t="shared" si="818"/>
        <v>2.8116</v>
      </c>
      <c r="Q451" s="10">
        <f t="shared" si="232"/>
        <v>0.2196</v>
      </c>
      <c r="R451" s="11">
        <f t="shared" si="233"/>
        <v>108.4722222</v>
      </c>
      <c r="S451" s="18"/>
      <c r="T451" s="19"/>
      <c r="U451" s="20"/>
      <c r="V451" s="14"/>
      <c r="W451" s="14"/>
      <c r="X451" s="26">
        <f t="shared" si="314"/>
        <v>0.35145</v>
      </c>
      <c r="Y451" s="29"/>
      <c r="Z451" s="29"/>
      <c r="AA451" s="29"/>
      <c r="AB451" s="29"/>
      <c r="AC451" s="29"/>
    </row>
    <row r="452">
      <c r="A452" s="4">
        <v>45665.0</v>
      </c>
      <c r="B452" s="5" t="s">
        <v>33</v>
      </c>
      <c r="C452" s="6" t="s">
        <v>26</v>
      </c>
      <c r="D452" s="5" t="s">
        <v>29</v>
      </c>
      <c r="E452" s="7">
        <v>1.0</v>
      </c>
      <c r="F452" s="7">
        <v>0.0</v>
      </c>
      <c r="G452" s="7">
        <v>0.00274</v>
      </c>
      <c r="H452" s="15">
        <v>0.002548</v>
      </c>
      <c r="I452" s="10">
        <f t="shared" si="226"/>
        <v>-0.000192</v>
      </c>
      <c r="J452" s="11">
        <f t="shared" si="227"/>
        <v>92.99270073</v>
      </c>
      <c r="K452" s="7">
        <f t="shared" ref="K452:L452" si="819">IFERROR(G452+K412,0)</f>
        <v>0.02192</v>
      </c>
      <c r="L452" s="7">
        <f t="shared" si="819"/>
        <v>0.020384</v>
      </c>
      <c r="M452" s="10">
        <f t="shared" si="229"/>
        <v>-0.001536</v>
      </c>
      <c r="N452" s="11">
        <f t="shared" si="230"/>
        <v>92.99270073</v>
      </c>
      <c r="O452" s="10">
        <f t="shared" ref="O452:P452" si="820">IFERROR(G452+O412,0)</f>
        <v>0.02192</v>
      </c>
      <c r="P452" s="10">
        <f t="shared" si="820"/>
        <v>0.020384</v>
      </c>
      <c r="Q452" s="10">
        <f t="shared" si="232"/>
        <v>-0.001536</v>
      </c>
      <c r="R452" s="11">
        <f t="shared" si="233"/>
        <v>92.99270073</v>
      </c>
      <c r="S452" s="18"/>
      <c r="T452" s="19"/>
      <c r="U452" s="20"/>
      <c r="V452" s="14"/>
      <c r="W452" s="14"/>
      <c r="X452" s="26">
        <f t="shared" si="314"/>
        <v>0.002548</v>
      </c>
      <c r="Y452" s="29"/>
      <c r="Z452" s="29"/>
      <c r="AA452" s="29"/>
      <c r="AB452" s="29"/>
      <c r="AC452" s="29"/>
    </row>
    <row r="453">
      <c r="A453" s="4">
        <v>45665.0</v>
      </c>
      <c r="B453" s="5" t="s">
        <v>33</v>
      </c>
      <c r="C453" s="6" t="s">
        <v>26</v>
      </c>
      <c r="D453" s="5" t="s">
        <v>30</v>
      </c>
      <c r="E453" s="7">
        <v>0.0</v>
      </c>
      <c r="F453" s="7">
        <v>0.0</v>
      </c>
      <c r="G453" s="7">
        <v>0.0</v>
      </c>
      <c r="H453" s="15">
        <v>0.0</v>
      </c>
      <c r="I453" s="10">
        <f t="shared" si="226"/>
        <v>0</v>
      </c>
      <c r="J453" s="11">
        <f t="shared" si="227"/>
        <v>0</v>
      </c>
      <c r="K453" s="7">
        <f t="shared" ref="K453:L453" si="821">IFERROR(G453+K413,0)</f>
        <v>0</v>
      </c>
      <c r="L453" s="7">
        <f t="shared" si="821"/>
        <v>0</v>
      </c>
      <c r="M453" s="10">
        <f t="shared" si="229"/>
        <v>0</v>
      </c>
      <c r="N453" s="11">
        <f t="shared" si="230"/>
        <v>0</v>
      </c>
      <c r="O453" s="10">
        <f t="shared" ref="O453:P453" si="822">IFERROR(G453+O413,0)</f>
        <v>0</v>
      </c>
      <c r="P453" s="10">
        <f t="shared" si="822"/>
        <v>0</v>
      </c>
      <c r="Q453" s="10">
        <f t="shared" si="232"/>
        <v>0</v>
      </c>
      <c r="R453" s="11">
        <f t="shared" si="233"/>
        <v>0</v>
      </c>
      <c r="S453" s="18"/>
      <c r="T453" s="19"/>
      <c r="U453" s="20"/>
      <c r="V453" s="14"/>
      <c r="W453" s="14"/>
      <c r="X453" s="26">
        <f t="shared" si="314"/>
        <v>0</v>
      </c>
      <c r="Y453" s="29"/>
      <c r="Z453" s="29"/>
      <c r="AA453" s="29"/>
      <c r="AB453" s="29"/>
      <c r="AC453" s="29"/>
    </row>
    <row r="454">
      <c r="A454" s="4">
        <v>45665.0</v>
      </c>
      <c r="B454" s="5" t="s">
        <v>34</v>
      </c>
      <c r="C454" s="6" t="s">
        <v>26</v>
      </c>
      <c r="D454" s="5" t="s">
        <v>27</v>
      </c>
      <c r="E454" s="7">
        <v>14.3</v>
      </c>
      <c r="F454" s="7">
        <v>0.043</v>
      </c>
      <c r="G454" s="7">
        <v>0.04193</v>
      </c>
      <c r="H454" s="15">
        <v>0.049806</v>
      </c>
      <c r="I454" s="10">
        <f t="shared" si="226"/>
        <v>0.007876</v>
      </c>
      <c r="J454" s="11">
        <f t="shared" si="227"/>
        <v>118.7836871</v>
      </c>
      <c r="K454" s="7">
        <f t="shared" ref="K454:L454" si="823">IFERROR(G454+K414,0)</f>
        <v>0.33544</v>
      </c>
      <c r="L454" s="7">
        <f t="shared" si="823"/>
        <v>0.398448</v>
      </c>
      <c r="M454" s="10">
        <f t="shared" si="229"/>
        <v>0.063008</v>
      </c>
      <c r="N454" s="11">
        <f t="shared" si="230"/>
        <v>118.7836871</v>
      </c>
      <c r="O454" s="10">
        <f t="shared" ref="O454:P454" si="824">IFERROR(G454+O414,0)</f>
        <v>0.33544</v>
      </c>
      <c r="P454" s="10">
        <f t="shared" si="824"/>
        <v>0.398448</v>
      </c>
      <c r="Q454" s="10">
        <f t="shared" si="232"/>
        <v>0.063008</v>
      </c>
      <c r="R454" s="11">
        <f t="shared" si="233"/>
        <v>118.7836871</v>
      </c>
      <c r="S454" s="13">
        <f>T414</f>
        <v>0.104612</v>
      </c>
      <c r="T454" s="13">
        <f>H454+S454-H455-U454-H456-H457</f>
        <v>0.109128</v>
      </c>
      <c r="U454" s="13">
        <v>0.0</v>
      </c>
      <c r="V454" s="14"/>
      <c r="W454" s="14"/>
      <c r="X454" s="26">
        <f t="shared" si="314"/>
        <v>0.049806</v>
      </c>
      <c r="Y454" s="29"/>
      <c r="Z454" s="29"/>
      <c r="AA454" s="29"/>
      <c r="AB454" s="29"/>
      <c r="AC454" s="29"/>
    </row>
    <row r="455">
      <c r="A455" s="4">
        <v>45665.0</v>
      </c>
      <c r="B455" s="5" t="s">
        <v>34</v>
      </c>
      <c r="C455" s="6" t="s">
        <v>26</v>
      </c>
      <c r="D455" s="5" t="s">
        <v>28</v>
      </c>
      <c r="E455" s="7">
        <v>14.3</v>
      </c>
      <c r="F455" s="7">
        <v>0.0</v>
      </c>
      <c r="G455" s="7">
        <v>0.041129</v>
      </c>
      <c r="H455" s="15">
        <v>0.04529</v>
      </c>
      <c r="I455" s="10">
        <f t="shared" si="226"/>
        <v>0.004161</v>
      </c>
      <c r="J455" s="11">
        <f t="shared" si="227"/>
        <v>110.1169491</v>
      </c>
      <c r="K455" s="7">
        <f t="shared" ref="K455:L455" si="825">IFERROR(G455+K415,0)</f>
        <v>0.329032</v>
      </c>
      <c r="L455" s="7">
        <f t="shared" si="825"/>
        <v>0.36232</v>
      </c>
      <c r="M455" s="10">
        <f t="shared" si="229"/>
        <v>0.033288</v>
      </c>
      <c r="N455" s="11">
        <f t="shared" si="230"/>
        <v>110.1169491</v>
      </c>
      <c r="O455" s="10">
        <f t="shared" ref="O455:P455" si="826">IFERROR(G455+O415,0)</f>
        <v>0.329032</v>
      </c>
      <c r="P455" s="10">
        <f t="shared" si="826"/>
        <v>0.36232</v>
      </c>
      <c r="Q455" s="10">
        <f t="shared" si="232"/>
        <v>0.033288</v>
      </c>
      <c r="R455" s="11">
        <f t="shared" si="233"/>
        <v>110.1169491</v>
      </c>
      <c r="S455" s="18"/>
      <c r="T455" s="19"/>
      <c r="U455" s="20"/>
      <c r="V455" s="14"/>
      <c r="W455" s="14"/>
      <c r="X455" s="26">
        <f t="shared" si="314"/>
        <v>0.04529</v>
      </c>
      <c r="Y455" s="29"/>
      <c r="Z455" s="29"/>
      <c r="AA455" s="29"/>
      <c r="AB455" s="29"/>
      <c r="AC455" s="29"/>
    </row>
    <row r="456">
      <c r="A456" s="4">
        <v>45665.0</v>
      </c>
      <c r="B456" s="5" t="s">
        <v>34</v>
      </c>
      <c r="C456" s="6" t="s">
        <v>26</v>
      </c>
      <c r="D456" s="5" t="s">
        <v>29</v>
      </c>
      <c r="E456" s="7">
        <v>0.0</v>
      </c>
      <c r="F456" s="7">
        <v>0.0</v>
      </c>
      <c r="G456" s="7">
        <v>0.0</v>
      </c>
      <c r="H456" s="15">
        <v>0.0</v>
      </c>
      <c r="I456" s="10">
        <f t="shared" si="226"/>
        <v>0</v>
      </c>
      <c r="J456" s="11">
        <f t="shared" si="227"/>
        <v>0</v>
      </c>
      <c r="K456" s="7">
        <f t="shared" ref="K456:L456" si="827">IFERROR(G456+K416,0)</f>
        <v>0</v>
      </c>
      <c r="L456" s="7">
        <f t="shared" si="827"/>
        <v>0</v>
      </c>
      <c r="M456" s="10">
        <f t="shared" si="229"/>
        <v>0</v>
      </c>
      <c r="N456" s="11">
        <f t="shared" si="230"/>
        <v>0</v>
      </c>
      <c r="O456" s="10">
        <f t="shared" ref="O456:P456" si="828">IFERROR(G456+O416,0)</f>
        <v>0</v>
      </c>
      <c r="P456" s="10">
        <f t="shared" si="828"/>
        <v>0</v>
      </c>
      <c r="Q456" s="10">
        <f t="shared" si="232"/>
        <v>0</v>
      </c>
      <c r="R456" s="11">
        <f t="shared" si="233"/>
        <v>0</v>
      </c>
      <c r="S456" s="18"/>
      <c r="T456" s="19"/>
      <c r="U456" s="20"/>
      <c r="V456" s="14"/>
      <c r="W456" s="14"/>
      <c r="X456" s="26">
        <f t="shared" si="314"/>
        <v>0</v>
      </c>
      <c r="Y456" s="29"/>
      <c r="Z456" s="29"/>
      <c r="AA456" s="29"/>
      <c r="AB456" s="29"/>
      <c r="AC456" s="29"/>
    </row>
    <row r="457">
      <c r="A457" s="4">
        <v>45665.0</v>
      </c>
      <c r="B457" s="5" t="s">
        <v>34</v>
      </c>
      <c r="C457" s="6" t="s">
        <v>26</v>
      </c>
      <c r="D457" s="5" t="s">
        <v>30</v>
      </c>
      <c r="E457" s="7">
        <v>0.0</v>
      </c>
      <c r="F457" s="7">
        <v>0.0</v>
      </c>
      <c r="G457" s="7">
        <v>0.0</v>
      </c>
      <c r="H457" s="15">
        <v>0.0</v>
      </c>
      <c r="I457" s="10">
        <f t="shared" si="226"/>
        <v>0</v>
      </c>
      <c r="J457" s="11">
        <f t="shared" si="227"/>
        <v>0</v>
      </c>
      <c r="K457" s="7">
        <f t="shared" ref="K457:L457" si="829">IFERROR(G457+K417,0)</f>
        <v>0</v>
      </c>
      <c r="L457" s="7">
        <f t="shared" si="829"/>
        <v>0</v>
      </c>
      <c r="M457" s="10">
        <f t="shared" si="229"/>
        <v>0</v>
      </c>
      <c r="N457" s="11">
        <f t="shared" si="230"/>
        <v>0</v>
      </c>
      <c r="O457" s="10">
        <f t="shared" ref="O457:P457" si="830">IFERROR(G457+O417,0)</f>
        <v>0</v>
      </c>
      <c r="P457" s="10">
        <f t="shared" si="830"/>
        <v>0</v>
      </c>
      <c r="Q457" s="10">
        <f t="shared" si="232"/>
        <v>0</v>
      </c>
      <c r="R457" s="11">
        <f t="shared" si="233"/>
        <v>0</v>
      </c>
      <c r="S457" s="18"/>
      <c r="T457" s="19"/>
      <c r="U457" s="20"/>
      <c r="V457" s="14"/>
      <c r="W457" s="14"/>
      <c r="X457" s="26">
        <f t="shared" si="314"/>
        <v>0</v>
      </c>
      <c r="Y457" s="29"/>
      <c r="Z457" s="29"/>
      <c r="AA457" s="29"/>
      <c r="AB457" s="29"/>
      <c r="AC457" s="29"/>
    </row>
    <row r="458">
      <c r="A458" s="4">
        <v>45665.0</v>
      </c>
      <c r="B458" s="5" t="s">
        <v>35</v>
      </c>
      <c r="C458" s="6" t="s">
        <v>26</v>
      </c>
      <c r="D458" s="5" t="s">
        <v>27</v>
      </c>
      <c r="E458" s="7">
        <v>16.6</v>
      </c>
      <c r="F458" s="7">
        <v>0.0</v>
      </c>
      <c r="G458" s="7">
        <v>0.0</v>
      </c>
      <c r="H458" s="15">
        <v>0.0</v>
      </c>
      <c r="I458" s="10">
        <f t="shared" si="226"/>
        <v>0</v>
      </c>
      <c r="J458" s="11">
        <f t="shared" si="227"/>
        <v>0</v>
      </c>
      <c r="K458" s="7">
        <f t="shared" ref="K458:L458" si="831">IFERROR(G458+K418,0)</f>
        <v>0</v>
      </c>
      <c r="L458" s="7">
        <f t="shared" si="831"/>
        <v>0</v>
      </c>
      <c r="M458" s="10">
        <f t="shared" si="229"/>
        <v>0</v>
      </c>
      <c r="N458" s="11">
        <f t="shared" si="230"/>
        <v>0</v>
      </c>
      <c r="O458" s="10">
        <f t="shared" ref="O458:P458" si="832">IFERROR(G458+O418,0)</f>
        <v>0</v>
      </c>
      <c r="P458" s="10">
        <f t="shared" si="832"/>
        <v>0</v>
      </c>
      <c r="Q458" s="10">
        <f t="shared" si="232"/>
        <v>0</v>
      </c>
      <c r="R458" s="11">
        <f t="shared" si="233"/>
        <v>0</v>
      </c>
      <c r="S458" s="13">
        <f>T418</f>
        <v>-0.043612</v>
      </c>
      <c r="T458" s="13">
        <f>H458+S458-H459-U458-H460-H461</f>
        <v>-0.051128</v>
      </c>
      <c r="U458" s="13">
        <v>0.0</v>
      </c>
      <c r="V458" s="14"/>
      <c r="W458" s="14"/>
      <c r="X458" s="26">
        <f t="shared" si="314"/>
        <v>0</v>
      </c>
      <c r="Y458" s="29"/>
      <c r="Z458" s="29"/>
      <c r="AA458" s="29"/>
      <c r="AB458" s="29"/>
      <c r="AC458" s="29"/>
    </row>
    <row r="459">
      <c r="A459" s="4">
        <v>45665.0</v>
      </c>
      <c r="B459" s="5" t="s">
        <v>35</v>
      </c>
      <c r="C459" s="6" t="s">
        <v>26</v>
      </c>
      <c r="D459" s="5" t="s">
        <v>28</v>
      </c>
      <c r="E459" s="7">
        <v>0.0</v>
      </c>
      <c r="F459" s="7">
        <v>0.0</v>
      </c>
      <c r="G459" s="7">
        <v>0.0</v>
      </c>
      <c r="H459" s="15">
        <v>0.0</v>
      </c>
      <c r="I459" s="10">
        <f t="shared" si="226"/>
        <v>0</v>
      </c>
      <c r="J459" s="11">
        <f t="shared" si="227"/>
        <v>0</v>
      </c>
      <c r="K459" s="7">
        <f t="shared" ref="K459:L459" si="833">IFERROR(G459+K419,0)</f>
        <v>0</v>
      </c>
      <c r="L459" s="7">
        <f t="shared" si="833"/>
        <v>0</v>
      </c>
      <c r="M459" s="10">
        <f t="shared" si="229"/>
        <v>0</v>
      </c>
      <c r="N459" s="11">
        <f t="shared" si="230"/>
        <v>0</v>
      </c>
      <c r="O459" s="10">
        <f t="shared" ref="O459:P459" si="834">IFERROR(G459+O419,0)</f>
        <v>0</v>
      </c>
      <c r="P459" s="10">
        <f t="shared" si="834"/>
        <v>0</v>
      </c>
      <c r="Q459" s="10">
        <f t="shared" si="232"/>
        <v>0</v>
      </c>
      <c r="R459" s="11">
        <f t="shared" si="233"/>
        <v>0</v>
      </c>
      <c r="S459" s="22"/>
      <c r="T459" s="22"/>
      <c r="U459" s="20"/>
      <c r="V459" s="14"/>
      <c r="W459" s="14"/>
      <c r="X459" s="26">
        <f t="shared" si="314"/>
        <v>0</v>
      </c>
      <c r="Y459" s="29"/>
      <c r="Z459" s="29"/>
      <c r="AA459" s="29"/>
      <c r="AB459" s="29"/>
      <c r="AC459" s="29"/>
    </row>
    <row r="460">
      <c r="A460" s="4">
        <v>45665.0</v>
      </c>
      <c r="B460" s="5" t="s">
        <v>35</v>
      </c>
      <c r="C460" s="6" t="s">
        <v>26</v>
      </c>
      <c r="D460" s="5" t="s">
        <v>29</v>
      </c>
      <c r="E460" s="7">
        <v>16.6</v>
      </c>
      <c r="F460" s="7">
        <v>0.0</v>
      </c>
      <c r="G460" s="7">
        <v>0.0</v>
      </c>
      <c r="H460" s="15">
        <v>0.007516</v>
      </c>
      <c r="I460" s="10">
        <f t="shared" si="226"/>
        <v>0.007516</v>
      </c>
      <c r="J460" s="11">
        <f t="shared" si="227"/>
        <v>0</v>
      </c>
      <c r="K460" s="7">
        <f t="shared" ref="K460:L460" si="835">IFERROR(G460+K420,0)</f>
        <v>0</v>
      </c>
      <c r="L460" s="7">
        <f t="shared" si="835"/>
        <v>0.060128</v>
      </c>
      <c r="M460" s="10">
        <f t="shared" si="229"/>
        <v>0.060128</v>
      </c>
      <c r="N460" s="11">
        <f t="shared" si="230"/>
        <v>0</v>
      </c>
      <c r="O460" s="10">
        <f t="shared" ref="O460:P460" si="836">IFERROR(G460+O420,0)</f>
        <v>0</v>
      </c>
      <c r="P460" s="10">
        <f t="shared" si="836"/>
        <v>0.060128</v>
      </c>
      <c r="Q460" s="10">
        <f t="shared" si="232"/>
        <v>0.060128</v>
      </c>
      <c r="R460" s="11">
        <f t="shared" si="233"/>
        <v>0</v>
      </c>
      <c r="S460" s="22"/>
      <c r="T460" s="22"/>
      <c r="U460" s="20"/>
      <c r="V460" s="14"/>
      <c r="W460" s="14"/>
      <c r="X460" s="26">
        <f t="shared" si="314"/>
        <v>0.007516</v>
      </c>
      <c r="Y460" s="29"/>
      <c r="Z460" s="29"/>
      <c r="AA460" s="29"/>
      <c r="AB460" s="29"/>
      <c r="AC460" s="29"/>
    </row>
    <row r="461">
      <c r="A461" s="4">
        <v>45665.0</v>
      </c>
      <c r="B461" s="5" t="s">
        <v>35</v>
      </c>
      <c r="C461" s="6" t="s">
        <v>26</v>
      </c>
      <c r="D461" s="5" t="s">
        <v>30</v>
      </c>
      <c r="E461" s="7">
        <v>0.0</v>
      </c>
      <c r="F461" s="7">
        <v>0.0</v>
      </c>
      <c r="G461" s="7">
        <v>0.0</v>
      </c>
      <c r="H461" s="15">
        <v>0.0</v>
      </c>
      <c r="I461" s="10">
        <f t="shared" si="226"/>
        <v>0</v>
      </c>
      <c r="J461" s="11">
        <f t="shared" si="227"/>
        <v>0</v>
      </c>
      <c r="K461" s="7">
        <f t="shared" ref="K461:L461" si="837">IFERROR(G461+K421,0)</f>
        <v>0</v>
      </c>
      <c r="L461" s="7">
        <f t="shared" si="837"/>
        <v>0</v>
      </c>
      <c r="M461" s="10">
        <f t="shared" si="229"/>
        <v>0</v>
      </c>
      <c r="N461" s="11">
        <f t="shared" si="230"/>
        <v>0</v>
      </c>
      <c r="O461" s="10">
        <f t="shared" ref="O461:P461" si="838">IFERROR(G461+O421,0)</f>
        <v>0</v>
      </c>
      <c r="P461" s="10">
        <f t="shared" si="838"/>
        <v>0</v>
      </c>
      <c r="Q461" s="10">
        <f t="shared" si="232"/>
        <v>0</v>
      </c>
      <c r="R461" s="11">
        <f t="shared" si="233"/>
        <v>0</v>
      </c>
      <c r="S461" s="22"/>
      <c r="T461" s="22"/>
      <c r="U461" s="20"/>
      <c r="V461" s="14"/>
      <c r="W461" s="14"/>
      <c r="X461" s="26">
        <f t="shared" si="314"/>
        <v>0</v>
      </c>
      <c r="Y461" s="29"/>
      <c r="Z461" s="29"/>
      <c r="AA461" s="29"/>
      <c r="AB461" s="29"/>
      <c r="AC461" s="29"/>
    </row>
    <row r="462">
      <c r="A462" s="4">
        <v>45665.0</v>
      </c>
      <c r="B462" s="5" t="s">
        <v>36</v>
      </c>
      <c r="C462" s="6" t="s">
        <v>37</v>
      </c>
      <c r="D462" s="5" t="s">
        <v>27</v>
      </c>
      <c r="E462" s="7">
        <v>174.0</v>
      </c>
      <c r="F462" s="25">
        <v>0.54</v>
      </c>
      <c r="G462" s="7">
        <v>0.551612</v>
      </c>
      <c r="H462" s="15">
        <v>0.59922</v>
      </c>
      <c r="I462" s="10">
        <f t="shared" si="226"/>
        <v>0.047608</v>
      </c>
      <c r="J462" s="11">
        <f t="shared" si="227"/>
        <v>108.6307042</v>
      </c>
      <c r="K462" s="7">
        <f t="shared" ref="K462:L462" si="839">IFERROR(G462+K422,0)</f>
        <v>4.412896</v>
      </c>
      <c r="L462" s="7">
        <f t="shared" si="839"/>
        <v>4.79376</v>
      </c>
      <c r="M462" s="10">
        <f t="shared" si="229"/>
        <v>0.380864</v>
      </c>
      <c r="N462" s="11">
        <f t="shared" si="230"/>
        <v>108.6307042</v>
      </c>
      <c r="O462" s="10">
        <f t="shared" ref="O462:P462" si="840">IFERROR(G462+O422,0)</f>
        <v>4.412896</v>
      </c>
      <c r="P462" s="10">
        <f t="shared" si="840"/>
        <v>4.79376</v>
      </c>
      <c r="Q462" s="10">
        <f t="shared" si="232"/>
        <v>0.380864</v>
      </c>
      <c r="R462" s="11">
        <f t="shared" si="233"/>
        <v>108.6307042</v>
      </c>
      <c r="S462" s="13">
        <f>T422</f>
        <v>-0.1471964516</v>
      </c>
      <c r="T462" s="13">
        <f>H462+S462-H463-U462-H464-H465</f>
        <v>-0.1682245161</v>
      </c>
      <c r="U462" s="13">
        <f>0.008/31</f>
        <v>0.0002580645161</v>
      </c>
      <c r="V462" s="14"/>
      <c r="W462" s="14"/>
      <c r="X462" s="26">
        <f t="shared" si="314"/>
        <v>0.59922</v>
      </c>
      <c r="Y462" s="29"/>
      <c r="Z462" s="29"/>
      <c r="AA462" s="29"/>
      <c r="AB462" s="29"/>
      <c r="AC462" s="29"/>
    </row>
    <row r="463">
      <c r="A463" s="4">
        <v>45665.0</v>
      </c>
      <c r="B463" s="5" t="s">
        <v>36</v>
      </c>
      <c r="C463" s="6" t="s">
        <v>37</v>
      </c>
      <c r="D463" s="5" t="s">
        <v>28</v>
      </c>
      <c r="E463" s="7">
        <v>45.1</v>
      </c>
      <c r="F463" s="25">
        <v>0.0</v>
      </c>
      <c r="G463" s="7">
        <v>0.50061</v>
      </c>
      <c r="H463" s="15">
        <v>0.18058</v>
      </c>
      <c r="I463" s="10">
        <f t="shared" si="226"/>
        <v>-0.32003</v>
      </c>
      <c r="J463" s="11">
        <f t="shared" si="227"/>
        <v>36.07199217</v>
      </c>
      <c r="K463" s="7">
        <f t="shared" ref="K463:L463" si="841">IFERROR(G463+K423,0)</f>
        <v>4.00488</v>
      </c>
      <c r="L463" s="7">
        <f t="shared" si="841"/>
        <v>1.44464</v>
      </c>
      <c r="M463" s="10">
        <f t="shared" si="229"/>
        <v>-2.56024</v>
      </c>
      <c r="N463" s="11">
        <f t="shared" si="230"/>
        <v>36.07199217</v>
      </c>
      <c r="O463" s="10">
        <f t="shared" ref="O463:P463" si="842">IFERROR(G463+O423,0)</f>
        <v>4.00488</v>
      </c>
      <c r="P463" s="10">
        <f t="shared" si="842"/>
        <v>1.44464</v>
      </c>
      <c r="Q463" s="10">
        <f t="shared" si="232"/>
        <v>-2.56024</v>
      </c>
      <c r="R463" s="11">
        <f t="shared" si="233"/>
        <v>36.07199217</v>
      </c>
      <c r="S463" s="22"/>
      <c r="T463" s="22"/>
      <c r="U463" s="20"/>
      <c r="V463" s="14"/>
      <c r="W463" s="14"/>
      <c r="X463" s="26">
        <f t="shared" si="314"/>
        <v>0.18058</v>
      </c>
      <c r="Y463" s="29"/>
      <c r="Z463" s="29"/>
      <c r="AA463" s="29"/>
      <c r="AB463" s="29"/>
      <c r="AC463" s="29"/>
    </row>
    <row r="464">
      <c r="A464" s="4">
        <v>45665.0</v>
      </c>
      <c r="B464" s="5" t="s">
        <v>36</v>
      </c>
      <c r="C464" s="6" t="s">
        <v>37</v>
      </c>
      <c r="D464" s="5" t="s">
        <v>29</v>
      </c>
      <c r="E464" s="7">
        <f>E462-E463</f>
        <v>128.9</v>
      </c>
      <c r="F464" s="25">
        <v>0.55</v>
      </c>
      <c r="G464" s="7">
        <v>0.05077</v>
      </c>
      <c r="H464" s="15">
        <v>0.43941</v>
      </c>
      <c r="I464" s="10">
        <f t="shared" si="226"/>
        <v>0.38864</v>
      </c>
      <c r="J464" s="11">
        <f t="shared" si="227"/>
        <v>865.4914319</v>
      </c>
      <c r="K464" s="7">
        <f t="shared" ref="K464:L464" si="843">IFERROR(G464+K424,0)</f>
        <v>0.40616</v>
      </c>
      <c r="L464" s="7">
        <f t="shared" si="843"/>
        <v>3.51528</v>
      </c>
      <c r="M464" s="10">
        <f t="shared" si="229"/>
        <v>3.10912</v>
      </c>
      <c r="N464" s="11">
        <f t="shared" si="230"/>
        <v>865.4914319</v>
      </c>
      <c r="O464" s="10">
        <f t="shared" ref="O464:P464" si="844">IFERROR(G464+O424,0)</f>
        <v>0.40616</v>
      </c>
      <c r="P464" s="10">
        <f t="shared" si="844"/>
        <v>3.51528</v>
      </c>
      <c r="Q464" s="10">
        <f t="shared" si="232"/>
        <v>3.10912</v>
      </c>
      <c r="R464" s="11">
        <f t="shared" si="233"/>
        <v>865.4914319</v>
      </c>
      <c r="S464" s="22"/>
      <c r="T464" s="22"/>
      <c r="U464" s="20"/>
      <c r="V464" s="14"/>
      <c r="W464" s="14"/>
      <c r="X464" s="26">
        <f t="shared" si="314"/>
        <v>0.43941</v>
      </c>
      <c r="Y464" s="29"/>
      <c r="Z464" s="29"/>
      <c r="AA464" s="29"/>
      <c r="AB464" s="29"/>
      <c r="AC464" s="29"/>
    </row>
    <row r="465">
      <c r="A465" s="4">
        <v>45665.0</v>
      </c>
      <c r="B465" s="5" t="s">
        <v>36</v>
      </c>
      <c r="C465" s="6" t="s">
        <v>37</v>
      </c>
      <c r="D465" s="5" t="s">
        <v>30</v>
      </c>
      <c r="E465" s="7">
        <v>0.0</v>
      </c>
      <c r="F465" s="25">
        <v>0.0</v>
      </c>
      <c r="G465" s="7">
        <v>0.0</v>
      </c>
      <c r="H465" s="15">
        <v>0.0</v>
      </c>
      <c r="I465" s="10">
        <f t="shared" si="226"/>
        <v>0</v>
      </c>
      <c r="J465" s="11">
        <f t="shared" si="227"/>
        <v>0</v>
      </c>
      <c r="K465" s="7">
        <f t="shared" ref="K465:L465" si="845">IFERROR(G465+K425,0)</f>
        <v>0</v>
      </c>
      <c r="L465" s="7">
        <f t="shared" si="845"/>
        <v>0</v>
      </c>
      <c r="M465" s="10">
        <f t="shared" si="229"/>
        <v>0</v>
      </c>
      <c r="N465" s="11">
        <f t="shared" si="230"/>
        <v>0</v>
      </c>
      <c r="O465" s="10">
        <f t="shared" ref="O465:P465" si="846">IFERROR(G465+O425,0)</f>
        <v>0</v>
      </c>
      <c r="P465" s="10">
        <f t="shared" si="846"/>
        <v>0</v>
      </c>
      <c r="Q465" s="10">
        <f t="shared" si="232"/>
        <v>0</v>
      </c>
      <c r="R465" s="11">
        <f t="shared" si="233"/>
        <v>0</v>
      </c>
      <c r="S465" s="22"/>
      <c r="T465" s="22"/>
      <c r="U465" s="20"/>
      <c r="V465" s="14"/>
      <c r="W465" s="14"/>
      <c r="X465" s="26">
        <f t="shared" si="314"/>
        <v>0</v>
      </c>
      <c r="Y465" s="29"/>
      <c r="Z465" s="29"/>
      <c r="AA465" s="29"/>
      <c r="AB465" s="29"/>
      <c r="AC465" s="29"/>
    </row>
    <row r="466">
      <c r="A466" s="4">
        <v>45665.0</v>
      </c>
      <c r="B466" s="5" t="s">
        <v>38</v>
      </c>
      <c r="C466" s="6" t="s">
        <v>37</v>
      </c>
      <c r="D466" s="5" t="s">
        <v>27</v>
      </c>
      <c r="E466" s="7">
        <v>40.1</v>
      </c>
      <c r="F466" s="25">
        <v>0.09</v>
      </c>
      <c r="G466" s="7">
        <v>0.09999999999999999</v>
      </c>
      <c r="H466" s="15">
        <v>0.191096</v>
      </c>
      <c r="I466" s="10">
        <f t="shared" si="226"/>
        <v>0.091096</v>
      </c>
      <c r="J466" s="11">
        <f t="shared" si="227"/>
        <v>191.096</v>
      </c>
      <c r="K466" s="7">
        <f t="shared" ref="K466:L466" si="847">IFERROR(G466+K426,0)</f>
        <v>0.8</v>
      </c>
      <c r="L466" s="7">
        <f t="shared" si="847"/>
        <v>1.528768</v>
      </c>
      <c r="M466" s="10">
        <f t="shared" si="229"/>
        <v>0.728768</v>
      </c>
      <c r="N466" s="11">
        <f t="shared" si="230"/>
        <v>191.096</v>
      </c>
      <c r="O466" s="10">
        <f t="shared" ref="O466:P466" si="848">IFERROR(G466+O426,0)</f>
        <v>0.8</v>
      </c>
      <c r="P466" s="10">
        <f t="shared" si="848"/>
        <v>1.528768</v>
      </c>
      <c r="Q466" s="10">
        <f t="shared" si="232"/>
        <v>0.728768</v>
      </c>
      <c r="R466" s="11">
        <f t="shared" si="233"/>
        <v>191.096</v>
      </c>
      <c r="S466" s="13">
        <f>T426</f>
        <v>1.941236194</v>
      </c>
      <c r="T466" s="13">
        <f>H466+S466-H467-U466-H468-H469</f>
        <v>1.944269935</v>
      </c>
      <c r="U466" s="13">
        <f>0.001/31</f>
        <v>0.00003225806452</v>
      </c>
      <c r="V466" s="14"/>
      <c r="W466" s="14"/>
      <c r="X466" s="26">
        <f t="shared" si="314"/>
        <v>0.191096</v>
      </c>
      <c r="Y466" s="29"/>
      <c r="Z466" s="29"/>
      <c r="AA466" s="29"/>
      <c r="AB466" s="29"/>
      <c r="AC466" s="29"/>
    </row>
    <row r="467">
      <c r="A467" s="4">
        <v>45665.0</v>
      </c>
      <c r="B467" s="5" t="s">
        <v>38</v>
      </c>
      <c r="C467" s="6" t="s">
        <v>37</v>
      </c>
      <c r="D467" s="5" t="s">
        <v>28</v>
      </c>
      <c r="E467" s="7">
        <v>0.0</v>
      </c>
      <c r="F467" s="7">
        <v>0.0</v>
      </c>
      <c r="G467" s="7">
        <v>0.0</v>
      </c>
      <c r="H467" s="15">
        <v>0.0</v>
      </c>
      <c r="I467" s="10">
        <f t="shared" si="226"/>
        <v>0</v>
      </c>
      <c r="J467" s="11">
        <f t="shared" si="227"/>
        <v>0</v>
      </c>
      <c r="K467" s="7">
        <f t="shared" ref="K467:L467" si="849">IFERROR(G467+K427,0)</f>
        <v>0</v>
      </c>
      <c r="L467" s="7">
        <f t="shared" si="849"/>
        <v>0</v>
      </c>
      <c r="M467" s="10">
        <f t="shared" si="229"/>
        <v>0</v>
      </c>
      <c r="N467" s="11">
        <f t="shared" si="230"/>
        <v>0</v>
      </c>
      <c r="O467" s="10">
        <f t="shared" ref="O467:P467" si="850">IFERROR(G467+O427,0)</f>
        <v>0</v>
      </c>
      <c r="P467" s="10">
        <f t="shared" si="850"/>
        <v>0</v>
      </c>
      <c r="Q467" s="10">
        <f t="shared" si="232"/>
        <v>0</v>
      </c>
      <c r="R467" s="11">
        <f t="shared" si="233"/>
        <v>0</v>
      </c>
      <c r="S467" s="22"/>
      <c r="T467" s="22"/>
      <c r="U467" s="20"/>
      <c r="V467" s="14"/>
      <c r="W467" s="14"/>
      <c r="X467" s="26">
        <f t="shared" si="314"/>
        <v>0</v>
      </c>
      <c r="Y467" s="29"/>
      <c r="Z467" s="29"/>
      <c r="AA467" s="29"/>
      <c r="AB467" s="29"/>
      <c r="AC467" s="29"/>
    </row>
    <row r="468">
      <c r="A468" s="4">
        <v>45665.0</v>
      </c>
      <c r="B468" s="5" t="s">
        <v>38</v>
      </c>
      <c r="C468" s="6" t="s">
        <v>37</v>
      </c>
      <c r="D468" s="5" t="s">
        <v>29</v>
      </c>
      <c r="E468" s="7">
        <v>40.1</v>
      </c>
      <c r="F468" s="7">
        <v>0.015</v>
      </c>
      <c r="G468" s="7">
        <v>0.09996</v>
      </c>
      <c r="H468" s="15">
        <v>0.18803</v>
      </c>
      <c r="I468" s="10">
        <f t="shared" si="226"/>
        <v>0.08807</v>
      </c>
      <c r="J468" s="11">
        <f t="shared" si="227"/>
        <v>188.1052421</v>
      </c>
      <c r="K468" s="7">
        <f t="shared" ref="K468:L468" si="851">IFERROR(G468+K428,0)</f>
        <v>0.79968</v>
      </c>
      <c r="L468" s="7">
        <f t="shared" si="851"/>
        <v>1.50424</v>
      </c>
      <c r="M468" s="10">
        <f t="shared" si="229"/>
        <v>0.70456</v>
      </c>
      <c r="N468" s="11">
        <f t="shared" si="230"/>
        <v>188.1052421</v>
      </c>
      <c r="O468" s="10">
        <f t="shared" ref="O468:P468" si="852">IFERROR(G468+O428,0)</f>
        <v>0.79968</v>
      </c>
      <c r="P468" s="10">
        <f t="shared" si="852"/>
        <v>1.50424</v>
      </c>
      <c r="Q468" s="10">
        <f t="shared" si="232"/>
        <v>0.70456</v>
      </c>
      <c r="R468" s="11">
        <f t="shared" si="233"/>
        <v>188.1052421</v>
      </c>
      <c r="S468" s="22"/>
      <c r="T468" s="22"/>
      <c r="U468" s="20"/>
      <c r="V468" s="14"/>
      <c r="W468" s="14"/>
      <c r="X468" s="26">
        <f t="shared" si="314"/>
        <v>0.18803</v>
      </c>
      <c r="Y468" s="29"/>
      <c r="Z468" s="29"/>
      <c r="AA468" s="29"/>
      <c r="AB468" s="29"/>
      <c r="AC468" s="29"/>
    </row>
    <row r="469">
      <c r="A469" s="4">
        <v>45665.0</v>
      </c>
      <c r="B469" s="5" t="s">
        <v>38</v>
      </c>
      <c r="C469" s="6" t="s">
        <v>37</v>
      </c>
      <c r="D469" s="5" t="s">
        <v>30</v>
      </c>
      <c r="E469" s="7">
        <v>0.0</v>
      </c>
      <c r="F469" s="7">
        <v>0.0</v>
      </c>
      <c r="G469" s="7">
        <v>0.0</v>
      </c>
      <c r="H469" s="15">
        <v>0.0</v>
      </c>
      <c r="I469" s="10">
        <f t="shared" si="226"/>
        <v>0</v>
      </c>
      <c r="J469" s="11">
        <f t="shared" si="227"/>
        <v>0</v>
      </c>
      <c r="K469" s="7">
        <f t="shared" ref="K469:L469" si="853">IFERROR(G469+K429,0)</f>
        <v>0</v>
      </c>
      <c r="L469" s="7">
        <f t="shared" si="853"/>
        <v>0</v>
      </c>
      <c r="M469" s="10">
        <f t="shared" si="229"/>
        <v>0</v>
      </c>
      <c r="N469" s="11">
        <f t="shared" si="230"/>
        <v>0</v>
      </c>
      <c r="O469" s="10">
        <f t="shared" ref="O469:P469" si="854">IFERROR(G469+O429,0)</f>
        <v>0</v>
      </c>
      <c r="P469" s="10">
        <f t="shared" si="854"/>
        <v>0</v>
      </c>
      <c r="Q469" s="10">
        <f t="shared" si="232"/>
        <v>0</v>
      </c>
      <c r="R469" s="11">
        <f t="shared" si="233"/>
        <v>0</v>
      </c>
      <c r="S469" s="22"/>
      <c r="T469" s="22"/>
      <c r="U469" s="20"/>
      <c r="V469" s="14"/>
      <c r="W469" s="14"/>
      <c r="X469" s="26">
        <f t="shared" si="314"/>
        <v>0</v>
      </c>
      <c r="Y469" s="29"/>
      <c r="Z469" s="29"/>
      <c r="AA469" s="29"/>
      <c r="AB469" s="29"/>
      <c r="AC469" s="29"/>
    </row>
    <row r="470">
      <c r="A470" s="4">
        <v>45665.0</v>
      </c>
      <c r="B470" s="5" t="s">
        <v>39</v>
      </c>
      <c r="C470" s="6" t="s">
        <v>37</v>
      </c>
      <c r="D470" s="5" t="s">
        <v>27</v>
      </c>
      <c r="E470" s="7">
        <v>9.6</v>
      </c>
      <c r="F470" s="7">
        <v>0.01</v>
      </c>
      <c r="G470" s="7">
        <v>0.02903</v>
      </c>
      <c r="H470" s="15">
        <v>0.02854</v>
      </c>
      <c r="I470" s="10">
        <f t="shared" si="226"/>
        <v>-0.00049</v>
      </c>
      <c r="J470" s="11">
        <f t="shared" si="227"/>
        <v>98.31209094</v>
      </c>
      <c r="K470" s="7">
        <f t="shared" ref="K470:L470" si="855">IFERROR(G470+K430,0)</f>
        <v>0.23224</v>
      </c>
      <c r="L470" s="7">
        <f t="shared" si="855"/>
        <v>0.22832</v>
      </c>
      <c r="M470" s="10">
        <f t="shared" si="229"/>
        <v>-0.00392</v>
      </c>
      <c r="N470" s="11">
        <f t="shared" si="230"/>
        <v>98.31209094</v>
      </c>
      <c r="O470" s="10">
        <f t="shared" ref="O470:P470" si="856">IFERROR(G470+O430,0)</f>
        <v>0.23224</v>
      </c>
      <c r="P470" s="10">
        <f t="shared" si="856"/>
        <v>0.22832</v>
      </c>
      <c r="Q470" s="10">
        <f t="shared" si="232"/>
        <v>-0.00392</v>
      </c>
      <c r="R470" s="11">
        <f t="shared" si="233"/>
        <v>98.31209094</v>
      </c>
      <c r="S470" s="13">
        <f>T430</f>
        <v>0.0756</v>
      </c>
      <c r="T470" s="13">
        <f>H470+S470-H471-U470-H472-H473</f>
        <v>0.0764</v>
      </c>
      <c r="U470" s="13">
        <v>0.0</v>
      </c>
      <c r="V470" s="14"/>
      <c r="W470" s="14"/>
      <c r="X470" s="26">
        <f t="shared" si="314"/>
        <v>0.02854</v>
      </c>
      <c r="Y470" s="29"/>
      <c r="Z470" s="29"/>
      <c r="AA470" s="29"/>
      <c r="AB470" s="29"/>
      <c r="AC470" s="29"/>
    </row>
    <row r="471">
      <c r="A471" s="4">
        <v>45665.0</v>
      </c>
      <c r="B471" s="5" t="s">
        <v>39</v>
      </c>
      <c r="C471" s="6" t="s">
        <v>37</v>
      </c>
      <c r="D471" s="5" t="s">
        <v>28</v>
      </c>
      <c r="E471" s="7">
        <v>0.0</v>
      </c>
      <c r="F471" s="7">
        <v>0.0</v>
      </c>
      <c r="G471" s="7">
        <v>0.0</v>
      </c>
      <c r="H471" s="15">
        <v>0.0</v>
      </c>
      <c r="I471" s="10">
        <f t="shared" si="226"/>
        <v>0</v>
      </c>
      <c r="J471" s="11">
        <f t="shared" si="227"/>
        <v>0</v>
      </c>
      <c r="K471" s="7">
        <f t="shared" ref="K471:L471" si="857">IFERROR(G471+K431,0)</f>
        <v>0</v>
      </c>
      <c r="L471" s="7">
        <f t="shared" si="857"/>
        <v>0</v>
      </c>
      <c r="M471" s="10">
        <f t="shared" si="229"/>
        <v>0</v>
      </c>
      <c r="N471" s="11">
        <f t="shared" si="230"/>
        <v>0</v>
      </c>
      <c r="O471" s="10">
        <f t="shared" ref="O471:P471" si="858">IFERROR(G471+O431,0)</f>
        <v>0</v>
      </c>
      <c r="P471" s="10">
        <f t="shared" si="858"/>
        <v>0</v>
      </c>
      <c r="Q471" s="10">
        <f t="shared" si="232"/>
        <v>0</v>
      </c>
      <c r="R471" s="11">
        <f t="shared" si="233"/>
        <v>0</v>
      </c>
      <c r="S471" s="22"/>
      <c r="T471" s="22"/>
      <c r="U471" s="20"/>
      <c r="V471" s="14"/>
      <c r="W471" s="14"/>
      <c r="X471" s="26">
        <f t="shared" si="314"/>
        <v>0</v>
      </c>
      <c r="Y471" s="29"/>
      <c r="Z471" s="29"/>
      <c r="AA471" s="29"/>
      <c r="AB471" s="29"/>
      <c r="AC471" s="29"/>
    </row>
    <row r="472">
      <c r="A472" s="4">
        <v>45665.0</v>
      </c>
      <c r="B472" s="5" t="s">
        <v>39</v>
      </c>
      <c r="C472" s="6" t="s">
        <v>37</v>
      </c>
      <c r="D472" s="5" t="s">
        <v>29</v>
      </c>
      <c r="E472" s="7">
        <v>9.3</v>
      </c>
      <c r="F472" s="7">
        <v>0.027</v>
      </c>
      <c r="G472" s="7">
        <v>0.028774</v>
      </c>
      <c r="H472" s="15">
        <v>0.02774</v>
      </c>
      <c r="I472" s="10">
        <f t="shared" si="226"/>
        <v>-0.001034</v>
      </c>
      <c r="J472" s="11">
        <f t="shared" si="227"/>
        <v>96.40647807</v>
      </c>
      <c r="K472" s="7">
        <f t="shared" ref="K472:L472" si="859">IFERROR(G472+K432,0)</f>
        <v>0.230192</v>
      </c>
      <c r="L472" s="7">
        <f t="shared" si="859"/>
        <v>0.22192</v>
      </c>
      <c r="M472" s="10">
        <f t="shared" si="229"/>
        <v>-0.008272</v>
      </c>
      <c r="N472" s="11">
        <f t="shared" si="230"/>
        <v>96.40647807</v>
      </c>
      <c r="O472" s="10">
        <f t="shared" ref="O472:P472" si="860">IFERROR(G472+O432,0)</f>
        <v>0.230192</v>
      </c>
      <c r="P472" s="10">
        <f t="shared" si="860"/>
        <v>0.22192</v>
      </c>
      <c r="Q472" s="10">
        <f t="shared" si="232"/>
        <v>-0.008272</v>
      </c>
      <c r="R472" s="11">
        <f t="shared" si="233"/>
        <v>96.40647807</v>
      </c>
      <c r="S472" s="22"/>
      <c r="T472" s="22"/>
      <c r="U472" s="20"/>
      <c r="V472" s="14"/>
      <c r="W472" s="14"/>
      <c r="X472" s="26">
        <f t="shared" si="314"/>
        <v>0.02774</v>
      </c>
      <c r="Y472" s="29"/>
      <c r="Z472" s="29"/>
      <c r="AA472" s="29"/>
      <c r="AB472" s="29"/>
      <c r="AC472" s="29"/>
    </row>
    <row r="473">
      <c r="A473" s="4">
        <v>45665.0</v>
      </c>
      <c r="B473" s="5" t="s">
        <v>39</v>
      </c>
      <c r="C473" s="6" t="s">
        <v>37</v>
      </c>
      <c r="D473" s="5" t="s">
        <v>30</v>
      </c>
      <c r="E473" s="7">
        <v>0.0</v>
      </c>
      <c r="F473" s="7">
        <v>0.0</v>
      </c>
      <c r="G473" s="7">
        <v>0.0</v>
      </c>
      <c r="H473" s="15">
        <v>0.0</v>
      </c>
      <c r="I473" s="10">
        <f t="shared" si="226"/>
        <v>0</v>
      </c>
      <c r="J473" s="11">
        <f t="shared" si="227"/>
        <v>0</v>
      </c>
      <c r="K473" s="7">
        <f t="shared" ref="K473:L473" si="861">IFERROR(G473+K433,0)</f>
        <v>0</v>
      </c>
      <c r="L473" s="7">
        <f t="shared" si="861"/>
        <v>0</v>
      </c>
      <c r="M473" s="10">
        <f t="shared" si="229"/>
        <v>0</v>
      </c>
      <c r="N473" s="11">
        <f t="shared" si="230"/>
        <v>0</v>
      </c>
      <c r="O473" s="10">
        <f t="shared" ref="O473:P473" si="862">IFERROR(G473+O433,0)</f>
        <v>0</v>
      </c>
      <c r="P473" s="10">
        <f t="shared" si="862"/>
        <v>0</v>
      </c>
      <c r="Q473" s="10">
        <f t="shared" si="232"/>
        <v>0</v>
      </c>
      <c r="R473" s="11">
        <f t="shared" si="233"/>
        <v>0</v>
      </c>
      <c r="S473" s="22"/>
      <c r="T473" s="22"/>
      <c r="U473" s="20"/>
      <c r="V473" s="14"/>
      <c r="W473" s="14"/>
      <c r="X473" s="26">
        <f t="shared" si="314"/>
        <v>0</v>
      </c>
      <c r="Y473" s="29"/>
      <c r="Z473" s="29"/>
      <c r="AA473" s="29"/>
      <c r="AB473" s="29"/>
      <c r="AC473" s="29"/>
    </row>
    <row r="474">
      <c r="A474" s="4">
        <v>45665.0</v>
      </c>
      <c r="B474" s="5" t="s">
        <v>40</v>
      </c>
      <c r="C474" s="6" t="s">
        <v>37</v>
      </c>
      <c r="D474" s="5" t="s">
        <v>27</v>
      </c>
      <c r="E474" s="7">
        <v>26.3</v>
      </c>
      <c r="F474" s="7">
        <v>0.0</v>
      </c>
      <c r="G474" s="7">
        <v>0.07142857142857142</v>
      </c>
      <c r="H474" s="15">
        <v>0.0359</v>
      </c>
      <c r="I474" s="10">
        <f t="shared" si="226"/>
        <v>-0.03552857143</v>
      </c>
      <c r="J474" s="11">
        <f t="shared" si="227"/>
        <v>50.26</v>
      </c>
      <c r="K474" s="7">
        <f t="shared" ref="K474:L474" si="863">IFERROR(G474+K434,0)</f>
        <v>0.5714285714</v>
      </c>
      <c r="L474" s="7">
        <f t="shared" si="863"/>
        <v>0.2872</v>
      </c>
      <c r="M474" s="10">
        <f t="shared" si="229"/>
        <v>-0.2842285714</v>
      </c>
      <c r="N474" s="11">
        <f t="shared" si="230"/>
        <v>50.26</v>
      </c>
      <c r="O474" s="10">
        <f t="shared" ref="O474:P474" si="864">IFERROR(G474+O434,0)</f>
        <v>0.5714285714</v>
      </c>
      <c r="P474" s="10">
        <f t="shared" si="864"/>
        <v>0.2872</v>
      </c>
      <c r="Q474" s="10">
        <f t="shared" si="232"/>
        <v>-0.2842285714</v>
      </c>
      <c r="R474" s="11">
        <f t="shared" si="233"/>
        <v>50.26</v>
      </c>
      <c r="S474" s="13">
        <f>T434</f>
        <v>0.8704925806</v>
      </c>
      <c r="T474" s="13">
        <f>H474+S474-H475-U474-H476-H477</f>
        <v>0.8897058065</v>
      </c>
      <c r="U474" s="13">
        <f>0.00331/31</f>
        <v>0.0001067741935</v>
      </c>
      <c r="V474" s="14"/>
      <c r="W474" s="14"/>
      <c r="X474" s="26">
        <f t="shared" si="314"/>
        <v>0.0359</v>
      </c>
      <c r="Y474" s="29"/>
      <c r="Z474" s="29"/>
      <c r="AA474" s="29"/>
      <c r="AB474" s="29"/>
      <c r="AC474" s="29"/>
    </row>
    <row r="475">
      <c r="A475" s="4">
        <v>45665.0</v>
      </c>
      <c r="B475" s="5" t="s">
        <v>40</v>
      </c>
      <c r="C475" s="6" t="s">
        <v>37</v>
      </c>
      <c r="D475" s="5" t="s">
        <v>28</v>
      </c>
      <c r="E475" s="7">
        <v>0.0</v>
      </c>
      <c r="F475" s="7">
        <v>0.0</v>
      </c>
      <c r="G475" s="7">
        <v>0.0</v>
      </c>
      <c r="H475" s="15">
        <v>0.0</v>
      </c>
      <c r="I475" s="10">
        <f t="shared" si="226"/>
        <v>0</v>
      </c>
      <c r="J475" s="11">
        <f t="shared" si="227"/>
        <v>0</v>
      </c>
      <c r="K475" s="7">
        <f t="shared" ref="K475:L475" si="865">IFERROR(G475+K435,0)</f>
        <v>0</v>
      </c>
      <c r="L475" s="7">
        <f t="shared" si="865"/>
        <v>0</v>
      </c>
      <c r="M475" s="10">
        <f t="shared" si="229"/>
        <v>0</v>
      </c>
      <c r="N475" s="11">
        <f t="shared" si="230"/>
        <v>0</v>
      </c>
      <c r="O475" s="10">
        <f t="shared" ref="O475:P475" si="866">IFERROR(G475+O435,0)</f>
        <v>0</v>
      </c>
      <c r="P475" s="10">
        <f t="shared" si="866"/>
        <v>0</v>
      </c>
      <c r="Q475" s="10">
        <f t="shared" si="232"/>
        <v>0</v>
      </c>
      <c r="R475" s="11">
        <f t="shared" si="233"/>
        <v>0</v>
      </c>
      <c r="S475" s="14"/>
      <c r="T475" s="14"/>
      <c r="U475" s="14"/>
      <c r="V475" s="14"/>
      <c r="W475" s="14"/>
      <c r="X475" s="26">
        <f t="shared" si="314"/>
        <v>0</v>
      </c>
      <c r="Y475" s="29"/>
      <c r="Z475" s="29"/>
      <c r="AA475" s="29"/>
      <c r="AB475" s="29"/>
      <c r="AC475" s="29"/>
    </row>
    <row r="476">
      <c r="A476" s="4">
        <v>45665.0</v>
      </c>
      <c r="B476" s="5" t="s">
        <v>40</v>
      </c>
      <c r="C476" s="6" t="s">
        <v>37</v>
      </c>
      <c r="D476" s="5" t="s">
        <v>29</v>
      </c>
      <c r="E476" s="7">
        <v>26.1</v>
      </c>
      <c r="F476" s="7">
        <v>0.0</v>
      </c>
      <c r="G476" s="7">
        <v>0.07142857142857142</v>
      </c>
      <c r="H476" s="15">
        <v>0.01658</v>
      </c>
      <c r="I476" s="10">
        <f t="shared" si="226"/>
        <v>-0.05484857143</v>
      </c>
      <c r="J476" s="11">
        <f t="shared" si="227"/>
        <v>23.212</v>
      </c>
      <c r="K476" s="7">
        <f t="shared" ref="K476:L476" si="867">IFERROR(G476+K436,0)</f>
        <v>0.5714285714</v>
      </c>
      <c r="L476" s="7">
        <f t="shared" si="867"/>
        <v>0.13264</v>
      </c>
      <c r="M476" s="10">
        <f t="shared" si="229"/>
        <v>-0.4387885714</v>
      </c>
      <c r="N476" s="11">
        <f t="shared" si="230"/>
        <v>23.212</v>
      </c>
      <c r="O476" s="10">
        <f t="shared" ref="O476:P476" si="868">IFERROR(G476+O436,0)</f>
        <v>0.5714285714</v>
      </c>
      <c r="P476" s="10">
        <f t="shared" si="868"/>
        <v>0.13264</v>
      </c>
      <c r="Q476" s="10">
        <f t="shared" si="232"/>
        <v>-0.4387885714</v>
      </c>
      <c r="R476" s="11">
        <f t="shared" si="233"/>
        <v>23.212</v>
      </c>
      <c r="S476" s="14"/>
      <c r="T476" s="14"/>
      <c r="U476" s="14"/>
      <c r="V476" s="14"/>
      <c r="W476" s="14"/>
      <c r="X476" s="26">
        <f t="shared" si="314"/>
        <v>0.01658</v>
      </c>
      <c r="Y476" s="29"/>
      <c r="Z476" s="29"/>
      <c r="AA476" s="29"/>
      <c r="AB476" s="29"/>
      <c r="AC476" s="29"/>
    </row>
    <row r="477">
      <c r="A477" s="4">
        <v>45665.0</v>
      </c>
      <c r="B477" s="5" t="s">
        <v>40</v>
      </c>
      <c r="C477" s="6" t="s">
        <v>37</v>
      </c>
      <c r="D477" s="5" t="s">
        <v>30</v>
      </c>
      <c r="E477" s="7">
        <v>0.0</v>
      </c>
      <c r="F477" s="7">
        <v>0.0</v>
      </c>
      <c r="G477" s="7">
        <v>0.0</v>
      </c>
      <c r="H477" s="15">
        <v>0.0</v>
      </c>
      <c r="I477" s="10">
        <f t="shared" si="226"/>
        <v>0</v>
      </c>
      <c r="J477" s="11">
        <f t="shared" si="227"/>
        <v>0</v>
      </c>
      <c r="K477" s="7">
        <f t="shared" ref="K477:L477" si="869">IFERROR(G477+K437,0)</f>
        <v>0</v>
      </c>
      <c r="L477" s="7">
        <f t="shared" si="869"/>
        <v>0</v>
      </c>
      <c r="M477" s="10">
        <f t="shared" si="229"/>
        <v>0</v>
      </c>
      <c r="N477" s="11">
        <f t="shared" si="230"/>
        <v>0</v>
      </c>
      <c r="O477" s="10">
        <f t="shared" ref="O477:P477" si="870">IFERROR(G477+O437,0)</f>
        <v>0</v>
      </c>
      <c r="P477" s="10">
        <f t="shared" si="870"/>
        <v>0</v>
      </c>
      <c r="Q477" s="10">
        <f t="shared" si="232"/>
        <v>0</v>
      </c>
      <c r="R477" s="11">
        <f t="shared" si="233"/>
        <v>0</v>
      </c>
      <c r="S477" s="14"/>
      <c r="T477" s="14"/>
      <c r="U477" s="14"/>
      <c r="V477" s="14"/>
      <c r="W477" s="14"/>
      <c r="X477" s="26">
        <f t="shared" si="314"/>
        <v>0</v>
      </c>
      <c r="Y477" s="29"/>
      <c r="Z477" s="29"/>
      <c r="AA477" s="29"/>
      <c r="AB477" s="29"/>
      <c r="AC477" s="29"/>
    </row>
    <row r="478">
      <c r="A478" s="4">
        <v>45666.0</v>
      </c>
      <c r="B478" s="5" t="s">
        <v>25</v>
      </c>
      <c r="C478" s="6" t="s">
        <v>26</v>
      </c>
      <c r="D478" s="5" t="s">
        <v>27</v>
      </c>
      <c r="E478" s="7">
        <v>140.3</v>
      </c>
      <c r="F478" s="8">
        <v>0.532</v>
      </c>
      <c r="G478" s="7">
        <v>0.41612</v>
      </c>
      <c r="H478" s="15">
        <v>0.442645</v>
      </c>
      <c r="I478" s="10">
        <f t="shared" si="226"/>
        <v>0.026525</v>
      </c>
      <c r="J478" s="11">
        <f t="shared" si="227"/>
        <v>106.3743632</v>
      </c>
      <c r="K478" s="7">
        <f t="shared" ref="K478:L478" si="871">IFERROR(G478+K438,0)</f>
        <v>3.74508</v>
      </c>
      <c r="L478" s="7">
        <f t="shared" si="871"/>
        <v>3.983805</v>
      </c>
      <c r="M478" s="10">
        <f t="shared" si="229"/>
        <v>0.238725</v>
      </c>
      <c r="N478" s="11">
        <f t="shared" si="230"/>
        <v>106.3743632</v>
      </c>
      <c r="O478" s="10">
        <f t="shared" ref="O478:P478" si="872">IFERROR(G478+O438,0)</f>
        <v>3.74508</v>
      </c>
      <c r="P478" s="10">
        <f t="shared" si="872"/>
        <v>3.983805</v>
      </c>
      <c r="Q478" s="10">
        <f t="shared" si="232"/>
        <v>0.238725</v>
      </c>
      <c r="R478" s="11">
        <f t="shared" si="233"/>
        <v>106.3743632</v>
      </c>
      <c r="S478" s="13">
        <f>T438</f>
        <v>0.2625458065</v>
      </c>
      <c r="T478" s="13">
        <f>H478+S478-H479-U478-H480-H481</f>
        <v>0.2786140323</v>
      </c>
      <c r="U478" s="13">
        <f>0.003/31</f>
        <v>0.00009677419355</v>
      </c>
      <c r="V478" s="14"/>
      <c r="W478" s="14"/>
      <c r="X478" s="26">
        <f t="shared" si="314"/>
        <v>0.442645</v>
      </c>
      <c r="Y478" s="29"/>
      <c r="Z478" s="29"/>
      <c r="AA478" s="29"/>
      <c r="AB478" s="29"/>
      <c r="AC478" s="29"/>
    </row>
    <row r="479">
      <c r="A479" s="4">
        <v>45666.0</v>
      </c>
      <c r="B479" s="5" t="s">
        <v>25</v>
      </c>
      <c r="C479" s="6" t="s">
        <v>26</v>
      </c>
      <c r="D479" s="5" t="s">
        <v>28</v>
      </c>
      <c r="E479" s="7">
        <v>165.12</v>
      </c>
      <c r="F479" s="7">
        <v>0.447</v>
      </c>
      <c r="G479" s="7">
        <v>0.3968</v>
      </c>
      <c r="H479" s="15">
        <v>0.42648</v>
      </c>
      <c r="I479" s="10">
        <f t="shared" si="226"/>
        <v>0.02968</v>
      </c>
      <c r="J479" s="11">
        <f t="shared" si="227"/>
        <v>107.4798387</v>
      </c>
      <c r="K479" s="7">
        <f t="shared" ref="K479:L479" si="873">IFERROR(G479+K439,0)</f>
        <v>3.5712</v>
      </c>
      <c r="L479" s="7">
        <f t="shared" si="873"/>
        <v>3.83832</v>
      </c>
      <c r="M479" s="10">
        <f t="shared" si="229"/>
        <v>0.26712</v>
      </c>
      <c r="N479" s="11">
        <f t="shared" si="230"/>
        <v>107.4798387</v>
      </c>
      <c r="O479" s="10">
        <f t="shared" ref="O479:P479" si="874">IFERROR(G479+O439,0)</f>
        <v>3.5712</v>
      </c>
      <c r="P479" s="10">
        <f t="shared" si="874"/>
        <v>3.83832</v>
      </c>
      <c r="Q479" s="10">
        <f t="shared" si="232"/>
        <v>0.26712</v>
      </c>
      <c r="R479" s="11">
        <f t="shared" si="233"/>
        <v>107.4798387</v>
      </c>
      <c r="S479" s="14"/>
      <c r="T479" s="16"/>
      <c r="U479" s="16"/>
      <c r="V479" s="14"/>
      <c r="W479" s="14"/>
      <c r="X479" s="26">
        <f t="shared" si="314"/>
        <v>0.42648</v>
      </c>
      <c r="Y479" s="29"/>
      <c r="Z479" s="29"/>
      <c r="AA479" s="29"/>
      <c r="AB479" s="29"/>
      <c r="AC479" s="29"/>
    </row>
    <row r="480">
      <c r="A480" s="4">
        <v>45666.0</v>
      </c>
      <c r="B480" s="5" t="s">
        <v>25</v>
      </c>
      <c r="C480" s="6" t="s">
        <v>26</v>
      </c>
      <c r="D480" s="5" t="s">
        <v>29</v>
      </c>
      <c r="E480" s="7">
        <v>0.0</v>
      </c>
      <c r="F480" s="7">
        <v>0.0</v>
      </c>
      <c r="G480" s="7">
        <v>0.0</v>
      </c>
      <c r="H480" s="15">
        <v>0.0</v>
      </c>
      <c r="I480" s="10">
        <f t="shared" si="226"/>
        <v>0</v>
      </c>
      <c r="J480" s="11">
        <f t="shared" si="227"/>
        <v>0</v>
      </c>
      <c r="K480" s="7">
        <f t="shared" ref="K480:L480" si="875">IFERROR(G480+K440,0)</f>
        <v>0</v>
      </c>
      <c r="L480" s="7">
        <f t="shared" si="875"/>
        <v>0</v>
      </c>
      <c r="M480" s="10">
        <f t="shared" si="229"/>
        <v>0</v>
      </c>
      <c r="N480" s="11">
        <f t="shared" si="230"/>
        <v>0</v>
      </c>
      <c r="O480" s="10">
        <f t="shared" ref="O480:P480" si="876">IFERROR(G480+O440,0)</f>
        <v>0</v>
      </c>
      <c r="P480" s="10">
        <f t="shared" si="876"/>
        <v>0</v>
      </c>
      <c r="Q480" s="10">
        <f t="shared" si="232"/>
        <v>0</v>
      </c>
      <c r="R480" s="11">
        <f t="shared" si="233"/>
        <v>0</v>
      </c>
      <c r="S480" s="14"/>
      <c r="T480" s="16"/>
      <c r="U480" s="16"/>
      <c r="V480" s="14"/>
      <c r="W480" s="14"/>
      <c r="X480" s="26">
        <f t="shared" si="314"/>
        <v>0</v>
      </c>
      <c r="Y480" s="29"/>
      <c r="Z480" s="29"/>
      <c r="AA480" s="29"/>
      <c r="AB480" s="29"/>
      <c r="AC480" s="29"/>
    </row>
    <row r="481">
      <c r="A481" s="4">
        <v>45666.0</v>
      </c>
      <c r="B481" s="5" t="s">
        <v>25</v>
      </c>
      <c r="C481" s="6" t="s">
        <v>26</v>
      </c>
      <c r="D481" s="5" t="s">
        <v>30</v>
      </c>
      <c r="E481" s="7">
        <v>0.0</v>
      </c>
      <c r="F481" s="7">
        <v>0.0</v>
      </c>
      <c r="G481" s="7">
        <v>0.0</v>
      </c>
      <c r="H481" s="15">
        <v>0.0</v>
      </c>
      <c r="I481" s="10">
        <f t="shared" si="226"/>
        <v>0</v>
      </c>
      <c r="J481" s="11">
        <f t="shared" si="227"/>
        <v>0</v>
      </c>
      <c r="K481" s="7">
        <f t="shared" ref="K481:L481" si="877">IFERROR(G481+K441,0)</f>
        <v>0</v>
      </c>
      <c r="L481" s="7">
        <f t="shared" si="877"/>
        <v>0</v>
      </c>
      <c r="M481" s="10">
        <f t="shared" si="229"/>
        <v>0</v>
      </c>
      <c r="N481" s="11">
        <f t="shared" si="230"/>
        <v>0</v>
      </c>
      <c r="O481" s="10">
        <f t="shared" ref="O481:P481" si="878">IFERROR(G481+O441,0)</f>
        <v>0</v>
      </c>
      <c r="P481" s="10">
        <f t="shared" si="878"/>
        <v>0</v>
      </c>
      <c r="Q481" s="10">
        <f t="shared" si="232"/>
        <v>0</v>
      </c>
      <c r="R481" s="11">
        <f t="shared" si="233"/>
        <v>0</v>
      </c>
      <c r="S481" s="14"/>
      <c r="T481" s="16"/>
      <c r="U481" s="16"/>
      <c r="V481" s="14"/>
      <c r="W481" s="14"/>
      <c r="X481" s="26">
        <f t="shared" si="314"/>
        <v>0</v>
      </c>
      <c r="Y481" s="29"/>
      <c r="Z481" s="29"/>
      <c r="AA481" s="29"/>
      <c r="AB481" s="29"/>
      <c r="AC481" s="29"/>
    </row>
    <row r="482">
      <c r="A482" s="4">
        <v>45666.0</v>
      </c>
      <c r="B482" s="5" t="s">
        <v>31</v>
      </c>
      <c r="C482" s="6" t="s">
        <v>26</v>
      </c>
      <c r="D482" s="5" t="s">
        <v>27</v>
      </c>
      <c r="E482" s="7">
        <v>180.7</v>
      </c>
      <c r="F482" s="7">
        <v>0.756</v>
      </c>
      <c r="G482" s="7">
        <v>0.516129</v>
      </c>
      <c r="H482" s="15">
        <v>0.61206</v>
      </c>
      <c r="I482" s="10">
        <f t="shared" si="226"/>
        <v>0.095931</v>
      </c>
      <c r="J482" s="11">
        <f t="shared" si="227"/>
        <v>118.5866324</v>
      </c>
      <c r="K482" s="7">
        <f t="shared" ref="K482:L482" si="879">IFERROR(G482+K442,0)</f>
        <v>4.645161</v>
      </c>
      <c r="L482" s="7">
        <f t="shared" si="879"/>
        <v>5.50854</v>
      </c>
      <c r="M482" s="10">
        <f t="shared" si="229"/>
        <v>0.863379</v>
      </c>
      <c r="N482" s="11">
        <f t="shared" si="230"/>
        <v>118.5866324</v>
      </c>
      <c r="O482" s="10">
        <f t="shared" ref="O482:P482" si="880">IFERROR(G482+O442,0)</f>
        <v>4.645161</v>
      </c>
      <c r="P482" s="10">
        <f t="shared" si="880"/>
        <v>5.50854</v>
      </c>
      <c r="Q482" s="10">
        <f t="shared" si="232"/>
        <v>0.863379</v>
      </c>
      <c r="R482" s="11">
        <f t="shared" si="233"/>
        <v>118.5866324</v>
      </c>
      <c r="S482" s="13">
        <f>T442</f>
        <v>1.743807742</v>
      </c>
      <c r="T482" s="13">
        <f>H482+S482-H483-U482-H484-H485</f>
        <v>1.74290871</v>
      </c>
      <c r="U482" s="13">
        <f>0.004/31</f>
        <v>0.0001290322581</v>
      </c>
      <c r="V482" s="14"/>
      <c r="W482" s="14"/>
      <c r="X482" s="26">
        <f t="shared" si="314"/>
        <v>0.61206</v>
      </c>
      <c r="Y482" s="29"/>
      <c r="Z482" s="29"/>
      <c r="AA482" s="29"/>
      <c r="AB482" s="29"/>
      <c r="AC482" s="29"/>
    </row>
    <row r="483">
      <c r="A483" s="4">
        <v>45666.0</v>
      </c>
      <c r="B483" s="5" t="s">
        <v>31</v>
      </c>
      <c r="C483" s="6" t="s">
        <v>26</v>
      </c>
      <c r="D483" s="5" t="s">
        <v>28</v>
      </c>
      <c r="E483" s="7">
        <v>180.1</v>
      </c>
      <c r="F483" s="7">
        <v>0.563</v>
      </c>
      <c r="G483" s="7">
        <v>0.51193</v>
      </c>
      <c r="H483" s="15">
        <v>0.61283</v>
      </c>
      <c r="I483" s="10">
        <f t="shared" si="226"/>
        <v>0.1009</v>
      </c>
      <c r="J483" s="11">
        <f t="shared" si="227"/>
        <v>119.7097259</v>
      </c>
      <c r="K483" s="7">
        <f t="shared" ref="K483:L483" si="881">IFERROR(G483+K443,0)</f>
        <v>4.60737</v>
      </c>
      <c r="L483" s="7">
        <f t="shared" si="881"/>
        <v>5.51547</v>
      </c>
      <c r="M483" s="10">
        <f t="shared" si="229"/>
        <v>0.9081</v>
      </c>
      <c r="N483" s="11">
        <f t="shared" si="230"/>
        <v>119.7097259</v>
      </c>
      <c r="O483" s="10">
        <f t="shared" ref="O483:P483" si="882">IFERROR(G483+O443,0)</f>
        <v>4.60737</v>
      </c>
      <c r="P483" s="10">
        <f t="shared" si="882"/>
        <v>5.51547</v>
      </c>
      <c r="Q483" s="10">
        <f t="shared" si="232"/>
        <v>0.9081</v>
      </c>
      <c r="R483" s="11">
        <f t="shared" si="233"/>
        <v>119.7097259</v>
      </c>
      <c r="S483" s="18"/>
      <c r="T483" s="19"/>
      <c r="U483" s="20"/>
      <c r="V483" s="14"/>
      <c r="W483" s="14"/>
      <c r="X483" s="26">
        <f t="shared" si="314"/>
        <v>0.61283</v>
      </c>
      <c r="Y483" s="29"/>
      <c r="Z483" s="29"/>
      <c r="AA483" s="29"/>
      <c r="AB483" s="29"/>
      <c r="AC483" s="29"/>
    </row>
    <row r="484">
      <c r="A484" s="4">
        <v>45666.0</v>
      </c>
      <c r="B484" s="5" t="s">
        <v>31</v>
      </c>
      <c r="C484" s="6" t="s">
        <v>26</v>
      </c>
      <c r="D484" s="5" t="s">
        <v>29</v>
      </c>
      <c r="E484" s="7">
        <v>0.0</v>
      </c>
      <c r="F484" s="7">
        <v>0.0</v>
      </c>
      <c r="G484" s="7">
        <v>0.0</v>
      </c>
      <c r="H484" s="15">
        <v>0.0</v>
      </c>
      <c r="I484" s="10">
        <f t="shared" si="226"/>
        <v>0</v>
      </c>
      <c r="J484" s="11">
        <f t="shared" si="227"/>
        <v>0</v>
      </c>
      <c r="K484" s="7">
        <f t="shared" ref="K484:L484" si="883">IFERROR(G484+K444,0)</f>
        <v>0</v>
      </c>
      <c r="L484" s="7">
        <f t="shared" si="883"/>
        <v>0</v>
      </c>
      <c r="M484" s="10">
        <f t="shared" si="229"/>
        <v>0</v>
      </c>
      <c r="N484" s="11">
        <f t="shared" si="230"/>
        <v>0</v>
      </c>
      <c r="O484" s="10">
        <f t="shared" ref="O484:P484" si="884">IFERROR(G484+O444,0)</f>
        <v>0</v>
      </c>
      <c r="P484" s="10">
        <f t="shared" si="884"/>
        <v>0</v>
      </c>
      <c r="Q484" s="10">
        <f t="shared" si="232"/>
        <v>0</v>
      </c>
      <c r="R484" s="11">
        <f t="shared" si="233"/>
        <v>0</v>
      </c>
      <c r="S484" s="18"/>
      <c r="T484" s="19"/>
      <c r="U484" s="20"/>
      <c r="V484" s="14"/>
      <c r="W484" s="14"/>
      <c r="X484" s="26">
        <f t="shared" si="314"/>
        <v>0</v>
      </c>
      <c r="Y484" s="29"/>
      <c r="Z484" s="29"/>
      <c r="AA484" s="29"/>
      <c r="AB484" s="29"/>
      <c r="AC484" s="29"/>
    </row>
    <row r="485">
      <c r="A485" s="4">
        <v>45666.0</v>
      </c>
      <c r="B485" s="5" t="s">
        <v>31</v>
      </c>
      <c r="C485" s="6" t="s">
        <v>26</v>
      </c>
      <c r="D485" s="5" t="s">
        <v>30</v>
      </c>
      <c r="E485" s="7">
        <v>0.0</v>
      </c>
      <c r="F485" s="7">
        <v>0.0</v>
      </c>
      <c r="G485" s="7">
        <v>0.0</v>
      </c>
      <c r="H485" s="15">
        <v>0.0</v>
      </c>
      <c r="I485" s="10">
        <f t="shared" si="226"/>
        <v>0</v>
      </c>
      <c r="J485" s="11">
        <f t="shared" si="227"/>
        <v>0</v>
      </c>
      <c r="K485" s="7">
        <f t="shared" ref="K485:L485" si="885">IFERROR(G485+K445,0)</f>
        <v>0</v>
      </c>
      <c r="L485" s="7">
        <f t="shared" si="885"/>
        <v>0</v>
      </c>
      <c r="M485" s="10">
        <f t="shared" si="229"/>
        <v>0</v>
      </c>
      <c r="N485" s="11">
        <f t="shared" si="230"/>
        <v>0</v>
      </c>
      <c r="O485" s="10">
        <f t="shared" ref="O485:P485" si="886">IFERROR(G485+O445,0)</f>
        <v>0</v>
      </c>
      <c r="P485" s="10">
        <f t="shared" si="886"/>
        <v>0</v>
      </c>
      <c r="Q485" s="10">
        <f t="shared" si="232"/>
        <v>0</v>
      </c>
      <c r="R485" s="11">
        <f t="shared" si="233"/>
        <v>0</v>
      </c>
      <c r="S485" s="18"/>
      <c r="T485" s="19"/>
      <c r="U485" s="20"/>
      <c r="V485" s="14"/>
      <c r="W485" s="14"/>
      <c r="X485" s="26">
        <f t="shared" si="314"/>
        <v>0</v>
      </c>
      <c r="Y485" s="29"/>
      <c r="Z485" s="29"/>
      <c r="AA485" s="29"/>
      <c r="AB485" s="29"/>
      <c r="AC485" s="29"/>
    </row>
    <row r="486">
      <c r="A486" s="4">
        <v>45666.0</v>
      </c>
      <c r="B486" s="5" t="s">
        <v>32</v>
      </c>
      <c r="C486" s="6" t="s">
        <v>26</v>
      </c>
      <c r="D486" s="5" t="s">
        <v>27</v>
      </c>
      <c r="E486" s="7">
        <v>78.6</v>
      </c>
      <c r="F486" s="7">
        <v>0.243</v>
      </c>
      <c r="G486" s="7">
        <v>0.225806</v>
      </c>
      <c r="H486" s="15">
        <v>0.23022</v>
      </c>
      <c r="I486" s="10">
        <f t="shared" si="226"/>
        <v>0.004414</v>
      </c>
      <c r="J486" s="11">
        <f t="shared" si="227"/>
        <v>101.9547753</v>
      </c>
      <c r="K486" s="7">
        <f t="shared" ref="K486:L486" si="887">IFERROR(G486+K446,0)</f>
        <v>2.032254</v>
      </c>
      <c r="L486" s="7">
        <f t="shared" si="887"/>
        <v>2.07198</v>
      </c>
      <c r="M486" s="10">
        <f t="shared" si="229"/>
        <v>0.039726</v>
      </c>
      <c r="N486" s="11">
        <f t="shared" si="230"/>
        <v>101.9547753</v>
      </c>
      <c r="O486" s="10">
        <f t="shared" ref="O486:P486" si="888">IFERROR(G486+O446,0)</f>
        <v>2.032254</v>
      </c>
      <c r="P486" s="10">
        <f t="shared" si="888"/>
        <v>2.07198</v>
      </c>
      <c r="Q486" s="10">
        <f t="shared" si="232"/>
        <v>0.039726</v>
      </c>
      <c r="R486" s="11">
        <f t="shared" si="233"/>
        <v>101.9547753</v>
      </c>
      <c r="S486" s="13">
        <f>T446</f>
        <v>0.2943445161</v>
      </c>
      <c r="T486" s="13">
        <f>H486+S486-H487-U486-H488-H489</f>
        <v>0.2955125806</v>
      </c>
      <c r="U486" s="13">
        <f>0.00378/31</f>
        <v>0.0001219354839</v>
      </c>
      <c r="V486" s="14"/>
      <c r="W486" s="14"/>
      <c r="X486" s="26">
        <f t="shared" si="314"/>
        <v>0.23022</v>
      </c>
      <c r="Y486" s="29"/>
      <c r="Z486" s="29"/>
      <c r="AA486" s="29"/>
      <c r="AB486" s="29"/>
      <c r="AC486" s="29"/>
    </row>
    <row r="487">
      <c r="A487" s="4">
        <v>45666.0</v>
      </c>
      <c r="B487" s="5" t="s">
        <v>32</v>
      </c>
      <c r="C487" s="6" t="s">
        <v>26</v>
      </c>
      <c r="D487" s="5" t="s">
        <v>28</v>
      </c>
      <c r="E487" s="7">
        <v>78.7</v>
      </c>
      <c r="F487" s="7">
        <v>0.341</v>
      </c>
      <c r="G487" s="7">
        <v>0.22545</v>
      </c>
      <c r="H487" s="15">
        <v>0.22893</v>
      </c>
      <c r="I487" s="10">
        <f t="shared" si="226"/>
        <v>0.00348</v>
      </c>
      <c r="J487" s="11">
        <f t="shared" si="227"/>
        <v>101.5435795</v>
      </c>
      <c r="K487" s="7">
        <f t="shared" ref="K487:L487" si="889">IFERROR(G487+K447,0)</f>
        <v>2.02905</v>
      </c>
      <c r="L487" s="7">
        <f t="shared" si="889"/>
        <v>2.06037</v>
      </c>
      <c r="M487" s="10">
        <f t="shared" si="229"/>
        <v>0.03132</v>
      </c>
      <c r="N487" s="11">
        <f t="shared" si="230"/>
        <v>101.5435795</v>
      </c>
      <c r="O487" s="10">
        <f t="shared" ref="O487:P487" si="890">IFERROR(G487+O447,0)</f>
        <v>2.02905</v>
      </c>
      <c r="P487" s="10">
        <f t="shared" si="890"/>
        <v>2.06037</v>
      </c>
      <c r="Q487" s="10">
        <f t="shared" si="232"/>
        <v>0.03132</v>
      </c>
      <c r="R487" s="11">
        <f t="shared" si="233"/>
        <v>101.5435795</v>
      </c>
      <c r="S487" s="18"/>
      <c r="T487" s="19"/>
      <c r="U487" s="20"/>
      <c r="V487" s="14"/>
      <c r="W487" s="14"/>
      <c r="X487" s="26">
        <f t="shared" si="314"/>
        <v>0.22893</v>
      </c>
      <c r="Y487" s="29"/>
      <c r="Z487" s="29"/>
      <c r="AA487" s="29"/>
      <c r="AB487" s="29"/>
      <c r="AC487" s="29"/>
    </row>
    <row r="488">
      <c r="A488" s="4">
        <v>45666.0</v>
      </c>
      <c r="B488" s="5" t="s">
        <v>32</v>
      </c>
      <c r="C488" s="6" t="s">
        <v>26</v>
      </c>
      <c r="D488" s="5" t="s">
        <v>29</v>
      </c>
      <c r="E488" s="7">
        <v>0.0</v>
      </c>
      <c r="F488" s="7">
        <v>0.0</v>
      </c>
      <c r="G488" s="7">
        <v>0.0</v>
      </c>
      <c r="H488" s="15">
        <v>0.0</v>
      </c>
      <c r="I488" s="10">
        <f t="shared" si="226"/>
        <v>0</v>
      </c>
      <c r="J488" s="11">
        <f t="shared" si="227"/>
        <v>0</v>
      </c>
      <c r="K488" s="7">
        <f t="shared" ref="K488:L488" si="891">IFERROR(G488+K448,0)</f>
        <v>0</v>
      </c>
      <c r="L488" s="7">
        <f t="shared" si="891"/>
        <v>0</v>
      </c>
      <c r="M488" s="10">
        <f t="shared" si="229"/>
        <v>0</v>
      </c>
      <c r="N488" s="11">
        <f t="shared" si="230"/>
        <v>0</v>
      </c>
      <c r="O488" s="10">
        <f t="shared" ref="O488:P488" si="892">IFERROR(G488+O448,0)</f>
        <v>0</v>
      </c>
      <c r="P488" s="10">
        <f t="shared" si="892"/>
        <v>0</v>
      </c>
      <c r="Q488" s="10">
        <f t="shared" si="232"/>
        <v>0</v>
      </c>
      <c r="R488" s="11">
        <f t="shared" si="233"/>
        <v>0</v>
      </c>
      <c r="S488" s="18"/>
      <c r="T488" s="19"/>
      <c r="U488" s="20"/>
      <c r="V488" s="14"/>
      <c r="W488" s="14"/>
      <c r="X488" s="26">
        <f t="shared" si="314"/>
        <v>0</v>
      </c>
      <c r="Y488" s="29"/>
      <c r="Z488" s="29"/>
      <c r="AA488" s="29"/>
      <c r="AB488" s="29"/>
      <c r="AC488" s="29"/>
    </row>
    <row r="489">
      <c r="A489" s="4">
        <v>45666.0</v>
      </c>
      <c r="B489" s="5" t="s">
        <v>32</v>
      </c>
      <c r="C489" s="6" t="s">
        <v>26</v>
      </c>
      <c r="D489" s="5" t="s">
        <v>30</v>
      </c>
      <c r="E489" s="7">
        <v>0.0</v>
      </c>
      <c r="F489" s="7">
        <v>0.0</v>
      </c>
      <c r="G489" s="7">
        <v>0.0</v>
      </c>
      <c r="H489" s="15">
        <v>0.0</v>
      </c>
      <c r="I489" s="10">
        <f t="shared" si="226"/>
        <v>0</v>
      </c>
      <c r="J489" s="11">
        <f t="shared" si="227"/>
        <v>0</v>
      </c>
      <c r="K489" s="7">
        <f t="shared" ref="K489:L489" si="893">IFERROR(G489+K449,0)</f>
        <v>0</v>
      </c>
      <c r="L489" s="7">
        <f t="shared" si="893"/>
        <v>0</v>
      </c>
      <c r="M489" s="10">
        <f t="shared" si="229"/>
        <v>0</v>
      </c>
      <c r="N489" s="11">
        <f t="shared" si="230"/>
        <v>0</v>
      </c>
      <c r="O489" s="10">
        <f t="shared" ref="O489:P489" si="894">IFERROR(G489+O449,0)</f>
        <v>0</v>
      </c>
      <c r="P489" s="10">
        <f t="shared" si="894"/>
        <v>0</v>
      </c>
      <c r="Q489" s="10">
        <f t="shared" si="232"/>
        <v>0</v>
      </c>
      <c r="R489" s="11">
        <f t="shared" si="233"/>
        <v>0</v>
      </c>
      <c r="S489" s="18"/>
      <c r="T489" s="19"/>
      <c r="U489" s="20"/>
      <c r="V489" s="14"/>
      <c r="W489" s="14"/>
      <c r="X489" s="26">
        <f t="shared" si="314"/>
        <v>0</v>
      </c>
      <c r="Y489" s="29"/>
      <c r="Z489" s="29"/>
      <c r="AA489" s="29"/>
      <c r="AB489" s="29"/>
      <c r="AC489" s="29"/>
    </row>
    <row r="490">
      <c r="A490" s="4">
        <v>45666.0</v>
      </c>
      <c r="B490" s="5" t="s">
        <v>33</v>
      </c>
      <c r="C490" s="6" t="s">
        <v>26</v>
      </c>
      <c r="D490" s="5" t="s">
        <v>27</v>
      </c>
      <c r="E490" s="7">
        <v>110.0</v>
      </c>
      <c r="F490" s="7">
        <v>0.346</v>
      </c>
      <c r="G490" s="7">
        <v>0.32903</v>
      </c>
      <c r="H490" s="15">
        <v>0.37083</v>
      </c>
      <c r="I490" s="10">
        <f t="shared" si="226"/>
        <v>0.0418</v>
      </c>
      <c r="J490" s="11">
        <f t="shared" si="227"/>
        <v>112.7040088</v>
      </c>
      <c r="K490" s="7">
        <f t="shared" ref="K490:L490" si="895">IFERROR(G490+K450,0)</f>
        <v>2.96127</v>
      </c>
      <c r="L490" s="7">
        <f t="shared" si="895"/>
        <v>3.33747</v>
      </c>
      <c r="M490" s="10">
        <f t="shared" si="229"/>
        <v>0.3762</v>
      </c>
      <c r="N490" s="11">
        <f t="shared" si="230"/>
        <v>112.7040088</v>
      </c>
      <c r="O490" s="10">
        <f t="shared" ref="O490:P490" si="896">IFERROR(G490+O450,0)</f>
        <v>2.96127</v>
      </c>
      <c r="P490" s="10">
        <f t="shared" si="896"/>
        <v>3.33747</v>
      </c>
      <c r="Q490" s="10">
        <f t="shared" si="232"/>
        <v>0.3762</v>
      </c>
      <c r="R490" s="11">
        <f t="shared" si="233"/>
        <v>112.7040088</v>
      </c>
      <c r="S490" s="13">
        <f>T450</f>
        <v>1.359543742</v>
      </c>
      <c r="T490" s="13">
        <f>H490+S490-H491-U490-H492-H493</f>
        <v>1.37623671</v>
      </c>
      <c r="U490" s="13">
        <f>0.00431/31</f>
        <v>0.0001390322581</v>
      </c>
      <c r="V490" s="14"/>
      <c r="W490" s="14"/>
      <c r="X490" s="26">
        <f t="shared" si="314"/>
        <v>0.37083</v>
      </c>
      <c r="Y490" s="29"/>
      <c r="Z490" s="29"/>
      <c r="AA490" s="29"/>
      <c r="AB490" s="29"/>
      <c r="AC490" s="29"/>
    </row>
    <row r="491">
      <c r="A491" s="4">
        <v>45666.0</v>
      </c>
      <c r="B491" s="5" t="s">
        <v>33</v>
      </c>
      <c r="C491" s="6" t="s">
        <v>26</v>
      </c>
      <c r="D491" s="5" t="s">
        <v>28</v>
      </c>
      <c r="E491" s="7">
        <v>108.2</v>
      </c>
      <c r="F491" s="7">
        <v>0.322</v>
      </c>
      <c r="G491" s="7">
        <v>0.324</v>
      </c>
      <c r="H491" s="15">
        <v>0.35145</v>
      </c>
      <c r="I491" s="10">
        <f t="shared" si="226"/>
        <v>0.02745</v>
      </c>
      <c r="J491" s="11">
        <f t="shared" si="227"/>
        <v>108.4722222</v>
      </c>
      <c r="K491" s="7">
        <f t="shared" ref="K491:L491" si="897">IFERROR(G491+K451,0)</f>
        <v>2.916</v>
      </c>
      <c r="L491" s="7">
        <f t="shared" si="897"/>
        <v>3.16305</v>
      </c>
      <c r="M491" s="10">
        <f t="shared" si="229"/>
        <v>0.24705</v>
      </c>
      <c r="N491" s="11">
        <f t="shared" si="230"/>
        <v>108.4722222</v>
      </c>
      <c r="O491" s="10">
        <f t="shared" ref="O491:P491" si="898">IFERROR(G491+O451,0)</f>
        <v>2.916</v>
      </c>
      <c r="P491" s="10">
        <f t="shared" si="898"/>
        <v>3.16305</v>
      </c>
      <c r="Q491" s="10">
        <f t="shared" si="232"/>
        <v>0.24705</v>
      </c>
      <c r="R491" s="11">
        <f t="shared" si="233"/>
        <v>108.4722222</v>
      </c>
      <c r="S491" s="18"/>
      <c r="T491" s="19"/>
      <c r="U491" s="20"/>
      <c r="V491" s="14"/>
      <c r="W491" s="14"/>
      <c r="X491" s="26">
        <f t="shared" si="314"/>
        <v>0.35145</v>
      </c>
      <c r="Y491" s="29"/>
      <c r="Z491" s="29"/>
      <c r="AA491" s="29"/>
      <c r="AB491" s="29"/>
      <c r="AC491" s="29"/>
    </row>
    <row r="492">
      <c r="A492" s="4">
        <v>45666.0</v>
      </c>
      <c r="B492" s="5" t="s">
        <v>33</v>
      </c>
      <c r="C492" s="6" t="s">
        <v>26</v>
      </c>
      <c r="D492" s="5" t="s">
        <v>29</v>
      </c>
      <c r="E492" s="7">
        <v>1.0</v>
      </c>
      <c r="F492" s="7">
        <v>0.0</v>
      </c>
      <c r="G492" s="7">
        <v>0.00274</v>
      </c>
      <c r="H492" s="15">
        <v>0.002548</v>
      </c>
      <c r="I492" s="10">
        <f t="shared" si="226"/>
        <v>-0.000192</v>
      </c>
      <c r="J492" s="11">
        <f t="shared" si="227"/>
        <v>92.99270073</v>
      </c>
      <c r="K492" s="7">
        <f t="shared" ref="K492:L492" si="899">IFERROR(G492+K452,0)</f>
        <v>0.02466</v>
      </c>
      <c r="L492" s="7">
        <f t="shared" si="899"/>
        <v>0.022932</v>
      </c>
      <c r="M492" s="10">
        <f t="shared" si="229"/>
        <v>-0.001728</v>
      </c>
      <c r="N492" s="11">
        <f t="shared" si="230"/>
        <v>92.99270073</v>
      </c>
      <c r="O492" s="10">
        <f t="shared" ref="O492:P492" si="900">IFERROR(G492+O452,0)</f>
        <v>0.02466</v>
      </c>
      <c r="P492" s="10">
        <f t="shared" si="900"/>
        <v>0.022932</v>
      </c>
      <c r="Q492" s="10">
        <f t="shared" si="232"/>
        <v>-0.001728</v>
      </c>
      <c r="R492" s="11">
        <f t="shared" si="233"/>
        <v>92.99270073</v>
      </c>
      <c r="S492" s="18"/>
      <c r="T492" s="19"/>
      <c r="U492" s="20"/>
      <c r="V492" s="14"/>
      <c r="W492" s="14"/>
      <c r="X492" s="26">
        <f t="shared" si="314"/>
        <v>0.002548</v>
      </c>
      <c r="Y492" s="29"/>
      <c r="Z492" s="29"/>
      <c r="AA492" s="29"/>
      <c r="AB492" s="29"/>
      <c r="AC492" s="29"/>
    </row>
    <row r="493">
      <c r="A493" s="4">
        <v>45666.0</v>
      </c>
      <c r="B493" s="5" t="s">
        <v>33</v>
      </c>
      <c r="C493" s="6" t="s">
        <v>26</v>
      </c>
      <c r="D493" s="5" t="s">
        <v>30</v>
      </c>
      <c r="E493" s="7">
        <v>0.0</v>
      </c>
      <c r="F493" s="7">
        <v>0.0</v>
      </c>
      <c r="G493" s="7">
        <v>0.0</v>
      </c>
      <c r="H493" s="15">
        <v>0.0</v>
      </c>
      <c r="I493" s="10">
        <f t="shared" si="226"/>
        <v>0</v>
      </c>
      <c r="J493" s="11">
        <f t="shared" si="227"/>
        <v>0</v>
      </c>
      <c r="K493" s="7">
        <f t="shared" ref="K493:L493" si="901">IFERROR(G493+K453,0)</f>
        <v>0</v>
      </c>
      <c r="L493" s="7">
        <f t="shared" si="901"/>
        <v>0</v>
      </c>
      <c r="M493" s="10">
        <f t="shared" si="229"/>
        <v>0</v>
      </c>
      <c r="N493" s="11">
        <f t="shared" si="230"/>
        <v>0</v>
      </c>
      <c r="O493" s="10">
        <f t="shared" ref="O493:P493" si="902">IFERROR(G493+O453,0)</f>
        <v>0</v>
      </c>
      <c r="P493" s="10">
        <f t="shared" si="902"/>
        <v>0</v>
      </c>
      <c r="Q493" s="10">
        <f t="shared" si="232"/>
        <v>0</v>
      </c>
      <c r="R493" s="11">
        <f t="shared" si="233"/>
        <v>0</v>
      </c>
      <c r="S493" s="18"/>
      <c r="T493" s="19"/>
      <c r="U493" s="20"/>
      <c r="V493" s="14"/>
      <c r="W493" s="14"/>
      <c r="X493" s="26">
        <f t="shared" si="314"/>
        <v>0</v>
      </c>
      <c r="Y493" s="29"/>
      <c r="Z493" s="29"/>
      <c r="AA493" s="29"/>
      <c r="AB493" s="29"/>
      <c r="AC493" s="29"/>
    </row>
    <row r="494">
      <c r="A494" s="4">
        <v>45666.0</v>
      </c>
      <c r="B494" s="5" t="s">
        <v>34</v>
      </c>
      <c r="C494" s="6" t="s">
        <v>26</v>
      </c>
      <c r="D494" s="5" t="s">
        <v>27</v>
      </c>
      <c r="E494" s="7">
        <v>14.3</v>
      </c>
      <c r="F494" s="7">
        <v>0.04</v>
      </c>
      <c r="G494" s="7">
        <v>0.04193</v>
      </c>
      <c r="H494" s="15">
        <v>0.049806</v>
      </c>
      <c r="I494" s="10">
        <f t="shared" si="226"/>
        <v>0.007876</v>
      </c>
      <c r="J494" s="11">
        <f t="shared" si="227"/>
        <v>118.7836871</v>
      </c>
      <c r="K494" s="7">
        <f t="shared" ref="K494:L494" si="903">IFERROR(G494+K454,0)</f>
        <v>0.37737</v>
      </c>
      <c r="L494" s="7">
        <f t="shared" si="903"/>
        <v>0.448254</v>
      </c>
      <c r="M494" s="10">
        <f t="shared" si="229"/>
        <v>0.070884</v>
      </c>
      <c r="N494" s="11">
        <f t="shared" si="230"/>
        <v>118.7836871</v>
      </c>
      <c r="O494" s="10">
        <f t="shared" ref="O494:P494" si="904">IFERROR(G494+O454,0)</f>
        <v>0.37737</v>
      </c>
      <c r="P494" s="10">
        <f t="shared" si="904"/>
        <v>0.448254</v>
      </c>
      <c r="Q494" s="10">
        <f t="shared" si="232"/>
        <v>0.070884</v>
      </c>
      <c r="R494" s="11">
        <f t="shared" si="233"/>
        <v>118.7836871</v>
      </c>
      <c r="S494" s="13">
        <f>T454</f>
        <v>0.109128</v>
      </c>
      <c r="T494" s="13">
        <f>H494+S494-H495-U494-H496-H497</f>
        <v>0.113644</v>
      </c>
      <c r="U494" s="13">
        <v>0.0</v>
      </c>
      <c r="V494" s="14"/>
      <c r="W494" s="14"/>
      <c r="X494" s="26">
        <f t="shared" si="314"/>
        <v>0.049806</v>
      </c>
      <c r="Y494" s="29"/>
      <c r="Z494" s="29"/>
      <c r="AA494" s="29"/>
      <c r="AB494" s="29"/>
      <c r="AC494" s="29"/>
    </row>
    <row r="495">
      <c r="A495" s="4">
        <v>45666.0</v>
      </c>
      <c r="B495" s="5" t="s">
        <v>34</v>
      </c>
      <c r="C495" s="6" t="s">
        <v>26</v>
      </c>
      <c r="D495" s="5" t="s">
        <v>28</v>
      </c>
      <c r="E495" s="7">
        <v>14.3</v>
      </c>
      <c r="F495" s="7">
        <v>0.033</v>
      </c>
      <c r="G495" s="7">
        <v>0.041129</v>
      </c>
      <c r="H495" s="15">
        <v>0.04529</v>
      </c>
      <c r="I495" s="10">
        <f t="shared" si="226"/>
        <v>0.004161</v>
      </c>
      <c r="J495" s="11">
        <f t="shared" si="227"/>
        <v>110.1169491</v>
      </c>
      <c r="K495" s="7">
        <f t="shared" ref="K495:L495" si="905">IFERROR(G495+K455,0)</f>
        <v>0.370161</v>
      </c>
      <c r="L495" s="7">
        <f t="shared" si="905"/>
        <v>0.40761</v>
      </c>
      <c r="M495" s="10">
        <f t="shared" si="229"/>
        <v>0.037449</v>
      </c>
      <c r="N495" s="11">
        <f t="shared" si="230"/>
        <v>110.1169491</v>
      </c>
      <c r="O495" s="10">
        <f t="shared" ref="O495:P495" si="906">IFERROR(G495+O455,0)</f>
        <v>0.370161</v>
      </c>
      <c r="P495" s="10">
        <f t="shared" si="906"/>
        <v>0.40761</v>
      </c>
      <c r="Q495" s="10">
        <f t="shared" si="232"/>
        <v>0.037449</v>
      </c>
      <c r="R495" s="11">
        <f t="shared" si="233"/>
        <v>110.1169491</v>
      </c>
      <c r="S495" s="18"/>
      <c r="T495" s="19"/>
      <c r="U495" s="20"/>
      <c r="V495" s="14"/>
      <c r="W495" s="14"/>
      <c r="X495" s="26">
        <f t="shared" si="314"/>
        <v>0.04529</v>
      </c>
      <c r="Y495" s="29"/>
      <c r="Z495" s="29"/>
      <c r="AA495" s="29"/>
      <c r="AB495" s="29"/>
      <c r="AC495" s="29"/>
    </row>
    <row r="496">
      <c r="A496" s="4">
        <v>45666.0</v>
      </c>
      <c r="B496" s="5" t="s">
        <v>34</v>
      </c>
      <c r="C496" s="6" t="s">
        <v>26</v>
      </c>
      <c r="D496" s="5" t="s">
        <v>29</v>
      </c>
      <c r="E496" s="7">
        <v>0.0</v>
      </c>
      <c r="F496" s="7">
        <v>0.0</v>
      </c>
      <c r="G496" s="7">
        <v>0.0</v>
      </c>
      <c r="H496" s="15">
        <v>0.0</v>
      </c>
      <c r="I496" s="10">
        <f t="shared" si="226"/>
        <v>0</v>
      </c>
      <c r="J496" s="11">
        <f t="shared" si="227"/>
        <v>0</v>
      </c>
      <c r="K496" s="7">
        <f t="shared" ref="K496:L496" si="907">IFERROR(G496+K456,0)</f>
        <v>0</v>
      </c>
      <c r="L496" s="7">
        <f t="shared" si="907"/>
        <v>0</v>
      </c>
      <c r="M496" s="10">
        <f t="shared" si="229"/>
        <v>0</v>
      </c>
      <c r="N496" s="11">
        <f t="shared" si="230"/>
        <v>0</v>
      </c>
      <c r="O496" s="10">
        <f t="shared" ref="O496:P496" si="908">IFERROR(G496+O456,0)</f>
        <v>0</v>
      </c>
      <c r="P496" s="10">
        <f t="shared" si="908"/>
        <v>0</v>
      </c>
      <c r="Q496" s="10">
        <f t="shared" si="232"/>
        <v>0</v>
      </c>
      <c r="R496" s="11">
        <f t="shared" si="233"/>
        <v>0</v>
      </c>
      <c r="S496" s="18"/>
      <c r="T496" s="19"/>
      <c r="U496" s="20"/>
      <c r="V496" s="14"/>
      <c r="W496" s="14"/>
      <c r="X496" s="26">
        <f t="shared" si="314"/>
        <v>0</v>
      </c>
      <c r="Y496" s="29"/>
      <c r="Z496" s="29"/>
      <c r="AA496" s="29"/>
      <c r="AB496" s="29"/>
      <c r="AC496" s="29"/>
    </row>
    <row r="497">
      <c r="A497" s="4">
        <v>45666.0</v>
      </c>
      <c r="B497" s="5" t="s">
        <v>34</v>
      </c>
      <c r="C497" s="6" t="s">
        <v>26</v>
      </c>
      <c r="D497" s="5" t="s">
        <v>30</v>
      </c>
      <c r="E497" s="7">
        <v>0.0</v>
      </c>
      <c r="F497" s="7">
        <v>0.0</v>
      </c>
      <c r="G497" s="7">
        <v>0.0</v>
      </c>
      <c r="H497" s="15">
        <v>0.0</v>
      </c>
      <c r="I497" s="10">
        <f t="shared" si="226"/>
        <v>0</v>
      </c>
      <c r="J497" s="11">
        <f t="shared" si="227"/>
        <v>0</v>
      </c>
      <c r="K497" s="7">
        <f t="shared" ref="K497:L497" si="909">IFERROR(G497+K457,0)</f>
        <v>0</v>
      </c>
      <c r="L497" s="7">
        <f t="shared" si="909"/>
        <v>0</v>
      </c>
      <c r="M497" s="10">
        <f t="shared" si="229"/>
        <v>0</v>
      </c>
      <c r="N497" s="11">
        <f t="shared" si="230"/>
        <v>0</v>
      </c>
      <c r="O497" s="10">
        <f t="shared" ref="O497:P497" si="910">IFERROR(G497+O457,0)</f>
        <v>0</v>
      </c>
      <c r="P497" s="10">
        <f t="shared" si="910"/>
        <v>0</v>
      </c>
      <c r="Q497" s="10">
        <f t="shared" si="232"/>
        <v>0</v>
      </c>
      <c r="R497" s="11">
        <f t="shared" si="233"/>
        <v>0</v>
      </c>
      <c r="S497" s="18"/>
      <c r="T497" s="19"/>
      <c r="U497" s="20"/>
      <c r="V497" s="14"/>
      <c r="W497" s="14"/>
      <c r="X497" s="26">
        <f t="shared" si="314"/>
        <v>0</v>
      </c>
      <c r="Y497" s="29"/>
      <c r="Z497" s="29"/>
      <c r="AA497" s="29"/>
      <c r="AB497" s="29"/>
      <c r="AC497" s="29"/>
    </row>
    <row r="498">
      <c r="A498" s="4">
        <v>45666.0</v>
      </c>
      <c r="B498" s="5" t="s">
        <v>35</v>
      </c>
      <c r="C498" s="6" t="s">
        <v>26</v>
      </c>
      <c r="D498" s="5" t="s">
        <v>27</v>
      </c>
      <c r="E498" s="7">
        <v>16.6</v>
      </c>
      <c r="F498" s="7">
        <v>0.0</v>
      </c>
      <c r="G498" s="7">
        <v>0.0</v>
      </c>
      <c r="H498" s="15">
        <v>0.0</v>
      </c>
      <c r="I498" s="10">
        <f t="shared" si="226"/>
        <v>0</v>
      </c>
      <c r="J498" s="11">
        <f t="shared" si="227"/>
        <v>0</v>
      </c>
      <c r="K498" s="7">
        <f t="shared" ref="K498:L498" si="911">IFERROR(G498+K458,0)</f>
        <v>0</v>
      </c>
      <c r="L498" s="7">
        <f t="shared" si="911"/>
        <v>0</v>
      </c>
      <c r="M498" s="10">
        <f t="shared" si="229"/>
        <v>0</v>
      </c>
      <c r="N498" s="11">
        <f t="shared" si="230"/>
        <v>0</v>
      </c>
      <c r="O498" s="10">
        <f t="shared" ref="O498:P498" si="912">IFERROR(G498+O458,0)</f>
        <v>0</v>
      </c>
      <c r="P498" s="10">
        <f t="shared" si="912"/>
        <v>0</v>
      </c>
      <c r="Q498" s="10">
        <f t="shared" si="232"/>
        <v>0</v>
      </c>
      <c r="R498" s="11">
        <f t="shared" si="233"/>
        <v>0</v>
      </c>
      <c r="S498" s="13">
        <f>T458</f>
        <v>-0.051128</v>
      </c>
      <c r="T498" s="13">
        <f>H498+S498-H499-U498-H500-H501</f>
        <v>-0.058644</v>
      </c>
      <c r="U498" s="13">
        <v>0.0</v>
      </c>
      <c r="V498" s="14"/>
      <c r="W498" s="14"/>
      <c r="X498" s="26">
        <f t="shared" si="314"/>
        <v>0</v>
      </c>
      <c r="Y498" s="29"/>
      <c r="Z498" s="29"/>
      <c r="AA498" s="29"/>
      <c r="AB498" s="29"/>
      <c r="AC498" s="29"/>
    </row>
    <row r="499">
      <c r="A499" s="4">
        <v>45666.0</v>
      </c>
      <c r="B499" s="5" t="s">
        <v>35</v>
      </c>
      <c r="C499" s="6" t="s">
        <v>26</v>
      </c>
      <c r="D499" s="5" t="s">
        <v>28</v>
      </c>
      <c r="E499" s="7">
        <v>0.0</v>
      </c>
      <c r="F499" s="7">
        <v>0.0</v>
      </c>
      <c r="G499" s="7">
        <v>0.0</v>
      </c>
      <c r="H499" s="15">
        <v>0.0</v>
      </c>
      <c r="I499" s="10">
        <f t="shared" si="226"/>
        <v>0</v>
      </c>
      <c r="J499" s="11">
        <f t="shared" si="227"/>
        <v>0</v>
      </c>
      <c r="K499" s="7">
        <f t="shared" ref="K499:L499" si="913">IFERROR(G499+K459,0)</f>
        <v>0</v>
      </c>
      <c r="L499" s="7">
        <f t="shared" si="913"/>
        <v>0</v>
      </c>
      <c r="M499" s="10">
        <f t="shared" si="229"/>
        <v>0</v>
      </c>
      <c r="N499" s="11">
        <f t="shared" si="230"/>
        <v>0</v>
      </c>
      <c r="O499" s="10">
        <f t="shared" ref="O499:P499" si="914">IFERROR(G499+O459,0)</f>
        <v>0</v>
      </c>
      <c r="P499" s="10">
        <f t="shared" si="914"/>
        <v>0</v>
      </c>
      <c r="Q499" s="10">
        <f t="shared" si="232"/>
        <v>0</v>
      </c>
      <c r="R499" s="11">
        <f t="shared" si="233"/>
        <v>0</v>
      </c>
      <c r="S499" s="22"/>
      <c r="T499" s="22"/>
      <c r="U499" s="20"/>
      <c r="V499" s="14"/>
      <c r="W499" s="14"/>
      <c r="X499" s="26">
        <f t="shared" si="314"/>
        <v>0</v>
      </c>
      <c r="Y499" s="29"/>
      <c r="Z499" s="29"/>
      <c r="AA499" s="29"/>
      <c r="AB499" s="29"/>
      <c r="AC499" s="29"/>
    </row>
    <row r="500">
      <c r="A500" s="4">
        <v>45666.0</v>
      </c>
      <c r="B500" s="5" t="s">
        <v>35</v>
      </c>
      <c r="C500" s="6" t="s">
        <v>26</v>
      </c>
      <c r="D500" s="5" t="s">
        <v>29</v>
      </c>
      <c r="E500" s="7">
        <v>16.6</v>
      </c>
      <c r="F500" s="7">
        <v>0.0</v>
      </c>
      <c r="G500" s="7">
        <v>0.0</v>
      </c>
      <c r="H500" s="15">
        <v>0.007516</v>
      </c>
      <c r="I500" s="10">
        <f t="shared" si="226"/>
        <v>0.007516</v>
      </c>
      <c r="J500" s="11">
        <f t="shared" si="227"/>
        <v>0</v>
      </c>
      <c r="K500" s="7">
        <f t="shared" ref="K500:L500" si="915">IFERROR(G500+K460,0)</f>
        <v>0</v>
      </c>
      <c r="L500" s="7">
        <f t="shared" si="915"/>
        <v>0.067644</v>
      </c>
      <c r="M500" s="10">
        <f t="shared" si="229"/>
        <v>0.067644</v>
      </c>
      <c r="N500" s="11">
        <f t="shared" si="230"/>
        <v>0</v>
      </c>
      <c r="O500" s="10">
        <f t="shared" ref="O500:P500" si="916">IFERROR(G500+O460,0)</f>
        <v>0</v>
      </c>
      <c r="P500" s="10">
        <f t="shared" si="916"/>
        <v>0.067644</v>
      </c>
      <c r="Q500" s="10">
        <f t="shared" si="232"/>
        <v>0.067644</v>
      </c>
      <c r="R500" s="11">
        <f t="shared" si="233"/>
        <v>0</v>
      </c>
      <c r="S500" s="22"/>
      <c r="T500" s="22"/>
      <c r="U500" s="20"/>
      <c r="V500" s="14"/>
      <c r="W500" s="14"/>
      <c r="X500" s="26">
        <f t="shared" si="314"/>
        <v>0.007516</v>
      </c>
      <c r="Y500" s="29"/>
      <c r="Z500" s="29"/>
      <c r="AA500" s="29"/>
      <c r="AB500" s="29"/>
      <c r="AC500" s="29"/>
    </row>
    <row r="501">
      <c r="A501" s="4">
        <v>45666.0</v>
      </c>
      <c r="B501" s="5" t="s">
        <v>35</v>
      </c>
      <c r="C501" s="6" t="s">
        <v>26</v>
      </c>
      <c r="D501" s="5" t="s">
        <v>30</v>
      </c>
      <c r="E501" s="7">
        <v>0.0</v>
      </c>
      <c r="F501" s="7">
        <v>0.0</v>
      </c>
      <c r="G501" s="7">
        <v>0.0</v>
      </c>
      <c r="H501" s="15">
        <v>0.0</v>
      </c>
      <c r="I501" s="10">
        <f t="shared" si="226"/>
        <v>0</v>
      </c>
      <c r="J501" s="11">
        <f t="shared" si="227"/>
        <v>0</v>
      </c>
      <c r="K501" s="7">
        <f t="shared" ref="K501:L501" si="917">IFERROR(G501+K461,0)</f>
        <v>0</v>
      </c>
      <c r="L501" s="7">
        <f t="shared" si="917"/>
        <v>0</v>
      </c>
      <c r="M501" s="10">
        <f t="shared" si="229"/>
        <v>0</v>
      </c>
      <c r="N501" s="11">
        <f t="shared" si="230"/>
        <v>0</v>
      </c>
      <c r="O501" s="10">
        <f t="shared" ref="O501:P501" si="918">IFERROR(G501+O461,0)</f>
        <v>0</v>
      </c>
      <c r="P501" s="10">
        <f t="shared" si="918"/>
        <v>0</v>
      </c>
      <c r="Q501" s="10">
        <f t="shared" si="232"/>
        <v>0</v>
      </c>
      <c r="R501" s="11">
        <f t="shared" si="233"/>
        <v>0</v>
      </c>
      <c r="S501" s="22"/>
      <c r="T501" s="22"/>
      <c r="U501" s="20"/>
      <c r="V501" s="14"/>
      <c r="W501" s="14"/>
      <c r="X501" s="26">
        <f t="shared" si="314"/>
        <v>0</v>
      </c>
      <c r="Y501" s="29"/>
      <c r="Z501" s="29"/>
      <c r="AA501" s="29"/>
      <c r="AB501" s="29"/>
      <c r="AC501" s="29"/>
    </row>
    <row r="502">
      <c r="A502" s="4">
        <v>45666.0</v>
      </c>
      <c r="B502" s="5" t="s">
        <v>36</v>
      </c>
      <c r="C502" s="6" t="s">
        <v>37</v>
      </c>
      <c r="D502" s="5" t="s">
        <v>27</v>
      </c>
      <c r="E502" s="7">
        <v>174.0</v>
      </c>
      <c r="F502" s="25">
        <v>0.54</v>
      </c>
      <c r="G502" s="7">
        <v>0.551612</v>
      </c>
      <c r="H502" s="15">
        <v>0.59922</v>
      </c>
      <c r="I502" s="10">
        <f t="shared" si="226"/>
        <v>0.047608</v>
      </c>
      <c r="J502" s="11">
        <f t="shared" si="227"/>
        <v>108.6307042</v>
      </c>
      <c r="K502" s="7">
        <f t="shared" ref="K502:L502" si="919">IFERROR(G502+K462,0)</f>
        <v>4.964508</v>
      </c>
      <c r="L502" s="7">
        <f t="shared" si="919"/>
        <v>5.39298</v>
      </c>
      <c r="M502" s="10">
        <f t="shared" si="229"/>
        <v>0.428472</v>
      </c>
      <c r="N502" s="11">
        <f t="shared" si="230"/>
        <v>108.6307042</v>
      </c>
      <c r="O502" s="10">
        <f t="shared" ref="O502:P502" si="920">IFERROR(G502+O462,0)</f>
        <v>4.964508</v>
      </c>
      <c r="P502" s="10">
        <f t="shared" si="920"/>
        <v>5.39298</v>
      </c>
      <c r="Q502" s="10">
        <f t="shared" si="232"/>
        <v>0.428472</v>
      </c>
      <c r="R502" s="11">
        <f t="shared" si="233"/>
        <v>108.6307042</v>
      </c>
      <c r="S502" s="13">
        <f>T462</f>
        <v>-0.1682245161</v>
      </c>
      <c r="T502" s="13">
        <f>H502+S502-H503-U502-H504-H505</f>
        <v>-0.1892525806</v>
      </c>
      <c r="U502" s="13">
        <f>0.008/31</f>
        <v>0.0002580645161</v>
      </c>
      <c r="V502" s="14"/>
      <c r="W502" s="14"/>
      <c r="X502" s="26">
        <f t="shared" si="314"/>
        <v>0.59922</v>
      </c>
      <c r="Y502" s="29"/>
      <c r="Z502" s="29"/>
      <c r="AA502" s="29"/>
      <c r="AB502" s="29"/>
      <c r="AC502" s="29"/>
    </row>
    <row r="503">
      <c r="A503" s="4">
        <v>45666.0</v>
      </c>
      <c r="B503" s="5" t="s">
        <v>36</v>
      </c>
      <c r="C503" s="6" t="s">
        <v>37</v>
      </c>
      <c r="D503" s="5" t="s">
        <v>28</v>
      </c>
      <c r="E503" s="7">
        <v>45.1</v>
      </c>
      <c r="F503" s="25">
        <v>0.0</v>
      </c>
      <c r="G503" s="7">
        <v>0.50061</v>
      </c>
      <c r="H503" s="15">
        <v>0.18058</v>
      </c>
      <c r="I503" s="10">
        <f t="shared" si="226"/>
        <v>-0.32003</v>
      </c>
      <c r="J503" s="11">
        <f t="shared" si="227"/>
        <v>36.07199217</v>
      </c>
      <c r="K503" s="7">
        <f t="shared" ref="K503:L503" si="921">IFERROR(G503+K463,0)</f>
        <v>4.50549</v>
      </c>
      <c r="L503" s="7">
        <f t="shared" si="921"/>
        <v>1.62522</v>
      </c>
      <c r="M503" s="10">
        <f t="shared" si="229"/>
        <v>-2.88027</v>
      </c>
      <c r="N503" s="11">
        <f t="shared" si="230"/>
        <v>36.07199217</v>
      </c>
      <c r="O503" s="10">
        <f t="shared" ref="O503:P503" si="922">IFERROR(G503+O463,0)</f>
        <v>4.50549</v>
      </c>
      <c r="P503" s="10">
        <f t="shared" si="922"/>
        <v>1.62522</v>
      </c>
      <c r="Q503" s="10">
        <f t="shared" si="232"/>
        <v>-2.88027</v>
      </c>
      <c r="R503" s="11">
        <f t="shared" si="233"/>
        <v>36.07199217</v>
      </c>
      <c r="S503" s="22"/>
      <c r="T503" s="22"/>
      <c r="U503" s="20"/>
      <c r="V503" s="14"/>
      <c r="W503" s="14"/>
      <c r="X503" s="26">
        <f t="shared" si="314"/>
        <v>0.18058</v>
      </c>
      <c r="Y503" s="29"/>
      <c r="Z503" s="29"/>
      <c r="AA503" s="29"/>
      <c r="AB503" s="29"/>
      <c r="AC503" s="29"/>
    </row>
    <row r="504">
      <c r="A504" s="4">
        <v>45666.0</v>
      </c>
      <c r="B504" s="5" t="s">
        <v>36</v>
      </c>
      <c r="C504" s="6" t="s">
        <v>37</v>
      </c>
      <c r="D504" s="5" t="s">
        <v>29</v>
      </c>
      <c r="E504" s="7">
        <f>E502-E503</f>
        <v>128.9</v>
      </c>
      <c r="F504" s="25">
        <v>0.48</v>
      </c>
      <c r="G504" s="7">
        <v>0.05077</v>
      </c>
      <c r="H504" s="15">
        <v>0.43941</v>
      </c>
      <c r="I504" s="10">
        <f t="shared" si="226"/>
        <v>0.38864</v>
      </c>
      <c r="J504" s="11">
        <f t="shared" si="227"/>
        <v>865.4914319</v>
      </c>
      <c r="K504" s="7">
        <f t="shared" ref="K504:L504" si="923">IFERROR(G504+K464,0)</f>
        <v>0.45693</v>
      </c>
      <c r="L504" s="7">
        <f t="shared" si="923"/>
        <v>3.95469</v>
      </c>
      <c r="M504" s="10">
        <f t="shared" si="229"/>
        <v>3.49776</v>
      </c>
      <c r="N504" s="11">
        <f t="shared" si="230"/>
        <v>865.4914319</v>
      </c>
      <c r="O504" s="10">
        <f t="shared" ref="O504:P504" si="924">IFERROR(G504+O464,0)</f>
        <v>0.45693</v>
      </c>
      <c r="P504" s="10">
        <f t="shared" si="924"/>
        <v>3.95469</v>
      </c>
      <c r="Q504" s="10">
        <f t="shared" si="232"/>
        <v>3.49776</v>
      </c>
      <c r="R504" s="11">
        <f t="shared" si="233"/>
        <v>865.4914319</v>
      </c>
      <c r="S504" s="22"/>
      <c r="T504" s="22"/>
      <c r="U504" s="20"/>
      <c r="V504" s="14"/>
      <c r="W504" s="14"/>
      <c r="X504" s="26">
        <f t="shared" si="314"/>
        <v>0.43941</v>
      </c>
      <c r="Y504" s="29"/>
      <c r="Z504" s="29"/>
      <c r="AA504" s="29"/>
      <c r="AB504" s="29"/>
      <c r="AC504" s="29"/>
    </row>
    <row r="505">
      <c r="A505" s="4">
        <v>45666.0</v>
      </c>
      <c r="B505" s="5" t="s">
        <v>36</v>
      </c>
      <c r="C505" s="6" t="s">
        <v>37</v>
      </c>
      <c r="D505" s="5" t="s">
        <v>30</v>
      </c>
      <c r="E505" s="7">
        <v>0.0</v>
      </c>
      <c r="F505" s="25">
        <v>0.0</v>
      </c>
      <c r="G505" s="7">
        <v>0.0</v>
      </c>
      <c r="H505" s="15">
        <v>0.0</v>
      </c>
      <c r="I505" s="10">
        <f t="shared" si="226"/>
        <v>0</v>
      </c>
      <c r="J505" s="11">
        <f t="shared" si="227"/>
        <v>0</v>
      </c>
      <c r="K505" s="7">
        <f t="shared" ref="K505:L505" si="925">IFERROR(G505+K465,0)</f>
        <v>0</v>
      </c>
      <c r="L505" s="7">
        <f t="shared" si="925"/>
        <v>0</v>
      </c>
      <c r="M505" s="10">
        <f t="shared" si="229"/>
        <v>0</v>
      </c>
      <c r="N505" s="11">
        <f t="shared" si="230"/>
        <v>0</v>
      </c>
      <c r="O505" s="10">
        <f t="shared" ref="O505:P505" si="926">IFERROR(G505+O465,0)</f>
        <v>0</v>
      </c>
      <c r="P505" s="10">
        <f t="shared" si="926"/>
        <v>0</v>
      </c>
      <c r="Q505" s="10">
        <f t="shared" si="232"/>
        <v>0</v>
      </c>
      <c r="R505" s="11">
        <f t="shared" si="233"/>
        <v>0</v>
      </c>
      <c r="S505" s="22"/>
      <c r="T505" s="22"/>
      <c r="U505" s="20"/>
      <c r="V505" s="14"/>
      <c r="W505" s="14"/>
      <c r="X505" s="26">
        <f t="shared" si="314"/>
        <v>0</v>
      </c>
      <c r="Y505" s="29"/>
      <c r="Z505" s="29"/>
      <c r="AA505" s="29"/>
      <c r="AB505" s="29"/>
      <c r="AC505" s="29"/>
    </row>
    <row r="506">
      <c r="A506" s="4">
        <v>45666.0</v>
      </c>
      <c r="B506" s="5" t="s">
        <v>38</v>
      </c>
      <c r="C506" s="6" t="s">
        <v>37</v>
      </c>
      <c r="D506" s="5" t="s">
        <v>27</v>
      </c>
      <c r="E506" s="7">
        <v>40.1</v>
      </c>
      <c r="F506" s="25">
        <v>0.095</v>
      </c>
      <c r="G506" s="7">
        <v>0.09999999999999999</v>
      </c>
      <c r="H506" s="15">
        <v>0.191096</v>
      </c>
      <c r="I506" s="10">
        <f t="shared" si="226"/>
        <v>0.091096</v>
      </c>
      <c r="J506" s="11">
        <f t="shared" si="227"/>
        <v>191.096</v>
      </c>
      <c r="K506" s="7">
        <f t="shared" ref="K506:L506" si="927">IFERROR(G506+K466,0)</f>
        <v>0.9</v>
      </c>
      <c r="L506" s="7">
        <f t="shared" si="927"/>
        <v>1.719864</v>
      </c>
      <c r="M506" s="10">
        <f t="shared" si="229"/>
        <v>0.819864</v>
      </c>
      <c r="N506" s="11">
        <f t="shared" si="230"/>
        <v>191.096</v>
      </c>
      <c r="O506" s="10">
        <f t="shared" ref="O506:P506" si="928">IFERROR(G506+O466,0)</f>
        <v>0.9</v>
      </c>
      <c r="P506" s="10">
        <f t="shared" si="928"/>
        <v>1.719864</v>
      </c>
      <c r="Q506" s="10">
        <f t="shared" si="232"/>
        <v>0.819864</v>
      </c>
      <c r="R506" s="11">
        <f t="shared" si="233"/>
        <v>191.096</v>
      </c>
      <c r="S506" s="13">
        <f>T466</f>
        <v>1.944269935</v>
      </c>
      <c r="T506" s="13">
        <f>H506+S506-H507-U506-H508-H509</f>
        <v>1.947303677</v>
      </c>
      <c r="U506" s="13">
        <f>0.001/31</f>
        <v>0.00003225806452</v>
      </c>
      <c r="V506" s="14"/>
      <c r="W506" s="14"/>
      <c r="X506" s="26">
        <f t="shared" si="314"/>
        <v>0.191096</v>
      </c>
      <c r="Y506" s="29"/>
      <c r="Z506" s="29"/>
      <c r="AA506" s="29"/>
      <c r="AB506" s="29"/>
      <c r="AC506" s="29"/>
    </row>
    <row r="507">
      <c r="A507" s="4">
        <v>45666.0</v>
      </c>
      <c r="B507" s="5" t="s">
        <v>38</v>
      </c>
      <c r="C507" s="6" t="s">
        <v>37</v>
      </c>
      <c r="D507" s="5" t="s">
        <v>28</v>
      </c>
      <c r="E507" s="7">
        <v>0.0</v>
      </c>
      <c r="F507" s="7">
        <v>0.0</v>
      </c>
      <c r="G507" s="7">
        <v>0.0</v>
      </c>
      <c r="H507" s="15">
        <v>0.0</v>
      </c>
      <c r="I507" s="10">
        <f t="shared" si="226"/>
        <v>0</v>
      </c>
      <c r="J507" s="11">
        <f t="shared" si="227"/>
        <v>0</v>
      </c>
      <c r="K507" s="7">
        <f t="shared" ref="K507:L507" si="929">IFERROR(G507+K467,0)</f>
        <v>0</v>
      </c>
      <c r="L507" s="7">
        <f t="shared" si="929"/>
        <v>0</v>
      </c>
      <c r="M507" s="10">
        <f t="shared" si="229"/>
        <v>0</v>
      </c>
      <c r="N507" s="11">
        <f t="shared" si="230"/>
        <v>0</v>
      </c>
      <c r="O507" s="10">
        <f t="shared" ref="O507:P507" si="930">IFERROR(G507+O467,0)</f>
        <v>0</v>
      </c>
      <c r="P507" s="10">
        <f t="shared" si="930"/>
        <v>0</v>
      </c>
      <c r="Q507" s="10">
        <f t="shared" si="232"/>
        <v>0</v>
      </c>
      <c r="R507" s="11">
        <f t="shared" si="233"/>
        <v>0</v>
      </c>
      <c r="S507" s="22"/>
      <c r="T507" s="22"/>
      <c r="U507" s="20"/>
      <c r="V507" s="14"/>
      <c r="W507" s="14"/>
      <c r="X507" s="26">
        <f t="shared" si="314"/>
        <v>0</v>
      </c>
      <c r="Y507" s="29"/>
      <c r="Z507" s="29"/>
      <c r="AA507" s="29"/>
      <c r="AB507" s="29"/>
      <c r="AC507" s="29"/>
    </row>
    <row r="508">
      <c r="A508" s="4">
        <v>45666.0</v>
      </c>
      <c r="B508" s="5" t="s">
        <v>38</v>
      </c>
      <c r="C508" s="6" t="s">
        <v>37</v>
      </c>
      <c r="D508" s="5" t="s">
        <v>29</v>
      </c>
      <c r="E508" s="7">
        <v>40.1</v>
      </c>
      <c r="F508" s="7">
        <v>0.064</v>
      </c>
      <c r="G508" s="7">
        <v>0.09996</v>
      </c>
      <c r="H508" s="15">
        <v>0.18803</v>
      </c>
      <c r="I508" s="10">
        <f t="shared" si="226"/>
        <v>0.08807</v>
      </c>
      <c r="J508" s="11">
        <f t="shared" si="227"/>
        <v>188.1052421</v>
      </c>
      <c r="K508" s="7">
        <f t="shared" ref="K508:L508" si="931">IFERROR(G508+K468,0)</f>
        <v>0.89964</v>
      </c>
      <c r="L508" s="7">
        <f t="shared" si="931"/>
        <v>1.69227</v>
      </c>
      <c r="M508" s="10">
        <f t="shared" si="229"/>
        <v>0.79263</v>
      </c>
      <c r="N508" s="11">
        <f t="shared" si="230"/>
        <v>188.1052421</v>
      </c>
      <c r="O508" s="10">
        <f t="shared" ref="O508:P508" si="932">IFERROR(G508+O468,0)</f>
        <v>0.89964</v>
      </c>
      <c r="P508" s="10">
        <f t="shared" si="932"/>
        <v>1.69227</v>
      </c>
      <c r="Q508" s="10">
        <f t="shared" si="232"/>
        <v>0.79263</v>
      </c>
      <c r="R508" s="11">
        <f t="shared" si="233"/>
        <v>188.1052421</v>
      </c>
      <c r="S508" s="22"/>
      <c r="T508" s="22"/>
      <c r="U508" s="20"/>
      <c r="V508" s="14"/>
      <c r="W508" s="14"/>
      <c r="X508" s="26">
        <f t="shared" si="314"/>
        <v>0.18803</v>
      </c>
      <c r="Y508" s="29"/>
      <c r="Z508" s="29"/>
      <c r="AA508" s="29"/>
      <c r="AB508" s="29"/>
      <c r="AC508" s="29"/>
    </row>
    <row r="509">
      <c r="A509" s="4">
        <v>45666.0</v>
      </c>
      <c r="B509" s="5" t="s">
        <v>38</v>
      </c>
      <c r="C509" s="6" t="s">
        <v>37</v>
      </c>
      <c r="D509" s="5" t="s">
        <v>30</v>
      </c>
      <c r="E509" s="7">
        <v>0.0</v>
      </c>
      <c r="F509" s="7">
        <v>0.0</v>
      </c>
      <c r="G509" s="7">
        <v>0.0</v>
      </c>
      <c r="H509" s="15">
        <v>0.0</v>
      </c>
      <c r="I509" s="10">
        <f t="shared" si="226"/>
        <v>0</v>
      </c>
      <c r="J509" s="11">
        <f t="shared" si="227"/>
        <v>0</v>
      </c>
      <c r="K509" s="7">
        <f t="shared" ref="K509:L509" si="933">IFERROR(G509+K469,0)</f>
        <v>0</v>
      </c>
      <c r="L509" s="7">
        <f t="shared" si="933"/>
        <v>0</v>
      </c>
      <c r="M509" s="10">
        <f t="shared" si="229"/>
        <v>0</v>
      </c>
      <c r="N509" s="11">
        <f t="shared" si="230"/>
        <v>0</v>
      </c>
      <c r="O509" s="10">
        <f t="shared" ref="O509:P509" si="934">IFERROR(G509+O469,0)</f>
        <v>0</v>
      </c>
      <c r="P509" s="10">
        <f t="shared" si="934"/>
        <v>0</v>
      </c>
      <c r="Q509" s="10">
        <f t="shared" si="232"/>
        <v>0</v>
      </c>
      <c r="R509" s="11">
        <f t="shared" si="233"/>
        <v>0</v>
      </c>
      <c r="S509" s="22"/>
      <c r="T509" s="22"/>
      <c r="U509" s="20"/>
      <c r="V509" s="14"/>
      <c r="W509" s="14"/>
      <c r="X509" s="26">
        <f t="shared" si="314"/>
        <v>0</v>
      </c>
      <c r="Y509" s="29"/>
      <c r="Z509" s="29"/>
      <c r="AA509" s="29"/>
      <c r="AB509" s="29"/>
      <c r="AC509" s="29"/>
    </row>
    <row r="510">
      <c r="A510" s="4">
        <v>45666.0</v>
      </c>
      <c r="B510" s="5" t="s">
        <v>39</v>
      </c>
      <c r="C510" s="6" t="s">
        <v>37</v>
      </c>
      <c r="D510" s="5" t="s">
        <v>27</v>
      </c>
      <c r="E510" s="7">
        <v>9.6</v>
      </c>
      <c r="F510" s="7">
        <v>0.009</v>
      </c>
      <c r="G510" s="7">
        <v>0.02903</v>
      </c>
      <c r="H510" s="15">
        <v>0.02854</v>
      </c>
      <c r="I510" s="10">
        <f t="shared" si="226"/>
        <v>-0.00049</v>
      </c>
      <c r="J510" s="11">
        <f t="shared" si="227"/>
        <v>98.31209094</v>
      </c>
      <c r="K510" s="7">
        <f t="shared" ref="K510:L510" si="935">IFERROR(G510+K470,0)</f>
        <v>0.26127</v>
      </c>
      <c r="L510" s="7">
        <f t="shared" si="935"/>
        <v>0.25686</v>
      </c>
      <c r="M510" s="10">
        <f t="shared" si="229"/>
        <v>-0.00441</v>
      </c>
      <c r="N510" s="11">
        <f t="shared" si="230"/>
        <v>98.31209094</v>
      </c>
      <c r="O510" s="10">
        <f t="shared" ref="O510:P510" si="936">IFERROR(G510+O470,0)</f>
        <v>0.26127</v>
      </c>
      <c r="P510" s="10">
        <f t="shared" si="936"/>
        <v>0.25686</v>
      </c>
      <c r="Q510" s="10">
        <f t="shared" si="232"/>
        <v>-0.00441</v>
      </c>
      <c r="R510" s="11">
        <f t="shared" si="233"/>
        <v>98.31209094</v>
      </c>
      <c r="S510" s="13">
        <f>T470</f>
        <v>0.0764</v>
      </c>
      <c r="T510" s="13">
        <f>H510+S510-H511-U510-H512-H513</f>
        <v>0.0772</v>
      </c>
      <c r="U510" s="13">
        <v>0.0</v>
      </c>
      <c r="V510" s="14"/>
      <c r="W510" s="14"/>
      <c r="X510" s="26">
        <f t="shared" si="314"/>
        <v>0.02854</v>
      </c>
      <c r="Y510" s="29"/>
      <c r="Z510" s="29"/>
      <c r="AA510" s="29"/>
      <c r="AB510" s="29"/>
      <c r="AC510" s="29"/>
    </row>
    <row r="511">
      <c r="A511" s="4">
        <v>45666.0</v>
      </c>
      <c r="B511" s="5" t="s">
        <v>39</v>
      </c>
      <c r="C511" s="6" t="s">
        <v>37</v>
      </c>
      <c r="D511" s="5" t="s">
        <v>28</v>
      </c>
      <c r="E511" s="7">
        <v>0.0</v>
      </c>
      <c r="F511" s="7">
        <v>0.0</v>
      </c>
      <c r="G511" s="7">
        <v>0.0</v>
      </c>
      <c r="H511" s="15">
        <v>0.0</v>
      </c>
      <c r="I511" s="10">
        <f t="shared" si="226"/>
        <v>0</v>
      </c>
      <c r="J511" s="11">
        <f t="shared" si="227"/>
        <v>0</v>
      </c>
      <c r="K511" s="7">
        <f t="shared" ref="K511:L511" si="937">IFERROR(G511+K471,0)</f>
        <v>0</v>
      </c>
      <c r="L511" s="7">
        <f t="shared" si="937"/>
        <v>0</v>
      </c>
      <c r="M511" s="10">
        <f t="shared" si="229"/>
        <v>0</v>
      </c>
      <c r="N511" s="11">
        <f t="shared" si="230"/>
        <v>0</v>
      </c>
      <c r="O511" s="10">
        <f t="shared" ref="O511:P511" si="938">IFERROR(G511+O471,0)</f>
        <v>0</v>
      </c>
      <c r="P511" s="10">
        <f t="shared" si="938"/>
        <v>0</v>
      </c>
      <c r="Q511" s="10">
        <f t="shared" si="232"/>
        <v>0</v>
      </c>
      <c r="R511" s="11">
        <f t="shared" si="233"/>
        <v>0</v>
      </c>
      <c r="S511" s="22"/>
      <c r="T511" s="22"/>
      <c r="U511" s="20"/>
      <c r="V511" s="14"/>
      <c r="W511" s="14"/>
      <c r="X511" s="26">
        <f t="shared" si="314"/>
        <v>0</v>
      </c>
      <c r="Y511" s="29"/>
      <c r="Z511" s="29"/>
      <c r="AA511" s="29"/>
      <c r="AB511" s="29"/>
      <c r="AC511" s="29"/>
    </row>
    <row r="512">
      <c r="A512" s="4">
        <v>45666.0</v>
      </c>
      <c r="B512" s="5" t="s">
        <v>39</v>
      </c>
      <c r="C512" s="6" t="s">
        <v>37</v>
      </c>
      <c r="D512" s="5" t="s">
        <v>29</v>
      </c>
      <c r="E512" s="7">
        <v>9.3</v>
      </c>
      <c r="F512" s="7">
        <v>0.071</v>
      </c>
      <c r="G512" s="7">
        <v>0.028774</v>
      </c>
      <c r="H512" s="15">
        <v>0.02774</v>
      </c>
      <c r="I512" s="10">
        <f t="shared" si="226"/>
        <v>-0.001034</v>
      </c>
      <c r="J512" s="11">
        <f t="shared" si="227"/>
        <v>96.40647807</v>
      </c>
      <c r="K512" s="7">
        <f t="shared" ref="K512:L512" si="939">IFERROR(G512+K472,0)</f>
        <v>0.258966</v>
      </c>
      <c r="L512" s="7">
        <f t="shared" si="939"/>
        <v>0.24966</v>
      </c>
      <c r="M512" s="10">
        <f t="shared" si="229"/>
        <v>-0.009306</v>
      </c>
      <c r="N512" s="11">
        <f t="shared" si="230"/>
        <v>96.40647807</v>
      </c>
      <c r="O512" s="10">
        <f t="shared" ref="O512:P512" si="940">IFERROR(G512+O472,0)</f>
        <v>0.258966</v>
      </c>
      <c r="P512" s="10">
        <f t="shared" si="940"/>
        <v>0.24966</v>
      </c>
      <c r="Q512" s="10">
        <f t="shared" si="232"/>
        <v>-0.009306</v>
      </c>
      <c r="R512" s="11">
        <f t="shared" si="233"/>
        <v>96.40647807</v>
      </c>
      <c r="S512" s="22"/>
      <c r="T512" s="22"/>
      <c r="U512" s="20"/>
      <c r="V512" s="14"/>
      <c r="W512" s="14"/>
      <c r="X512" s="26">
        <f t="shared" si="314"/>
        <v>0.02774</v>
      </c>
      <c r="Y512" s="29"/>
      <c r="Z512" s="29"/>
      <c r="AA512" s="29"/>
      <c r="AB512" s="29"/>
      <c r="AC512" s="29"/>
    </row>
    <row r="513">
      <c r="A513" s="4">
        <v>45666.0</v>
      </c>
      <c r="B513" s="5" t="s">
        <v>39</v>
      </c>
      <c r="C513" s="6" t="s">
        <v>37</v>
      </c>
      <c r="D513" s="5" t="s">
        <v>30</v>
      </c>
      <c r="E513" s="7">
        <v>0.0</v>
      </c>
      <c r="F513" s="7">
        <v>0.0</v>
      </c>
      <c r="G513" s="7">
        <v>0.0</v>
      </c>
      <c r="H513" s="15">
        <v>0.0</v>
      </c>
      <c r="I513" s="10">
        <f t="shared" si="226"/>
        <v>0</v>
      </c>
      <c r="J513" s="11">
        <f t="shared" si="227"/>
        <v>0</v>
      </c>
      <c r="K513" s="7">
        <f t="shared" ref="K513:L513" si="941">IFERROR(G513+K473,0)</f>
        <v>0</v>
      </c>
      <c r="L513" s="7">
        <f t="shared" si="941"/>
        <v>0</v>
      </c>
      <c r="M513" s="10">
        <f t="shared" si="229"/>
        <v>0</v>
      </c>
      <c r="N513" s="11">
        <f t="shared" si="230"/>
        <v>0</v>
      </c>
      <c r="O513" s="10">
        <f t="shared" ref="O513:P513" si="942">IFERROR(G513+O473,0)</f>
        <v>0</v>
      </c>
      <c r="P513" s="10">
        <f t="shared" si="942"/>
        <v>0</v>
      </c>
      <c r="Q513" s="10">
        <f t="shared" si="232"/>
        <v>0</v>
      </c>
      <c r="R513" s="11">
        <f t="shared" si="233"/>
        <v>0</v>
      </c>
      <c r="S513" s="22"/>
      <c r="T513" s="22"/>
      <c r="U513" s="20"/>
      <c r="V513" s="14"/>
      <c r="W513" s="14"/>
      <c r="X513" s="26">
        <f t="shared" si="314"/>
        <v>0</v>
      </c>
      <c r="Y513" s="29"/>
      <c r="Z513" s="29"/>
      <c r="AA513" s="29"/>
      <c r="AB513" s="29"/>
      <c r="AC513" s="29"/>
    </row>
    <row r="514">
      <c r="A514" s="4">
        <v>45666.0</v>
      </c>
      <c r="B514" s="5" t="s">
        <v>40</v>
      </c>
      <c r="C514" s="6" t="s">
        <v>37</v>
      </c>
      <c r="D514" s="5" t="s">
        <v>27</v>
      </c>
      <c r="E514" s="7">
        <v>26.3</v>
      </c>
      <c r="F514" s="7">
        <v>0.0</v>
      </c>
      <c r="G514" s="7">
        <v>0.07142857142857142</v>
      </c>
      <c r="H514" s="15">
        <v>0.0359</v>
      </c>
      <c r="I514" s="10">
        <f t="shared" si="226"/>
        <v>-0.03552857143</v>
      </c>
      <c r="J514" s="11">
        <f t="shared" si="227"/>
        <v>50.26</v>
      </c>
      <c r="K514" s="7">
        <f t="shared" ref="K514:L514" si="943">IFERROR(G514+K474,0)</f>
        <v>0.6428571429</v>
      </c>
      <c r="L514" s="7">
        <f t="shared" si="943"/>
        <v>0.3231</v>
      </c>
      <c r="M514" s="10">
        <f t="shared" si="229"/>
        <v>-0.3197571429</v>
      </c>
      <c r="N514" s="11">
        <f t="shared" si="230"/>
        <v>50.26</v>
      </c>
      <c r="O514" s="10">
        <f t="shared" ref="O514:P514" si="944">IFERROR(G514+O474,0)</f>
        <v>0.6428571429</v>
      </c>
      <c r="P514" s="10">
        <f t="shared" si="944"/>
        <v>0.3231</v>
      </c>
      <c r="Q514" s="10">
        <f t="shared" si="232"/>
        <v>-0.3197571429</v>
      </c>
      <c r="R514" s="11">
        <f t="shared" si="233"/>
        <v>50.26</v>
      </c>
      <c r="S514" s="13">
        <f>T474</f>
        <v>0.8897058065</v>
      </c>
      <c r="T514" s="13">
        <f>H514+S514-H515-U514-H516-H517</f>
        <v>0.9089190323</v>
      </c>
      <c r="U514" s="13">
        <f>0.00331/31</f>
        <v>0.0001067741935</v>
      </c>
      <c r="V514" s="14"/>
      <c r="W514" s="14"/>
      <c r="X514" s="26">
        <f t="shared" si="314"/>
        <v>0.0359</v>
      </c>
      <c r="Y514" s="29"/>
      <c r="Z514" s="29"/>
      <c r="AA514" s="29"/>
      <c r="AB514" s="29"/>
      <c r="AC514" s="29"/>
    </row>
    <row r="515">
      <c r="A515" s="4">
        <v>45666.0</v>
      </c>
      <c r="B515" s="5" t="s">
        <v>40</v>
      </c>
      <c r="C515" s="6" t="s">
        <v>37</v>
      </c>
      <c r="D515" s="5" t="s">
        <v>28</v>
      </c>
      <c r="E515" s="7">
        <v>0.0</v>
      </c>
      <c r="F515" s="7">
        <v>0.0</v>
      </c>
      <c r="G515" s="7">
        <v>0.0</v>
      </c>
      <c r="H515" s="15">
        <v>0.0</v>
      </c>
      <c r="I515" s="10">
        <f t="shared" si="226"/>
        <v>0</v>
      </c>
      <c r="J515" s="11">
        <f t="shared" si="227"/>
        <v>0</v>
      </c>
      <c r="K515" s="7">
        <f t="shared" ref="K515:L515" si="945">IFERROR(G515+K475,0)</f>
        <v>0</v>
      </c>
      <c r="L515" s="7">
        <f t="shared" si="945"/>
        <v>0</v>
      </c>
      <c r="M515" s="10">
        <f t="shared" si="229"/>
        <v>0</v>
      </c>
      <c r="N515" s="11">
        <f t="shared" si="230"/>
        <v>0</v>
      </c>
      <c r="O515" s="10">
        <f t="shared" ref="O515:P515" si="946">IFERROR(G515+O475,0)</f>
        <v>0</v>
      </c>
      <c r="P515" s="10">
        <f t="shared" si="946"/>
        <v>0</v>
      </c>
      <c r="Q515" s="10">
        <f t="shared" si="232"/>
        <v>0</v>
      </c>
      <c r="R515" s="11">
        <f t="shared" si="233"/>
        <v>0</v>
      </c>
      <c r="S515" s="14"/>
      <c r="T515" s="14"/>
      <c r="U515" s="14"/>
      <c r="V515" s="14"/>
      <c r="W515" s="14"/>
      <c r="X515" s="26">
        <f t="shared" si="314"/>
        <v>0</v>
      </c>
      <c r="Y515" s="29"/>
      <c r="Z515" s="29"/>
      <c r="AA515" s="29"/>
      <c r="AB515" s="29"/>
      <c r="AC515" s="29"/>
    </row>
    <row r="516">
      <c r="A516" s="4">
        <v>45666.0</v>
      </c>
      <c r="B516" s="5" t="s">
        <v>40</v>
      </c>
      <c r="C516" s="6" t="s">
        <v>37</v>
      </c>
      <c r="D516" s="5" t="s">
        <v>29</v>
      </c>
      <c r="E516" s="7">
        <v>26.1</v>
      </c>
      <c r="F516" s="7">
        <v>0.0</v>
      </c>
      <c r="G516" s="7">
        <v>0.07142857142857142</v>
      </c>
      <c r="H516" s="15">
        <v>0.01658</v>
      </c>
      <c r="I516" s="10">
        <f t="shared" si="226"/>
        <v>-0.05484857143</v>
      </c>
      <c r="J516" s="11">
        <f t="shared" si="227"/>
        <v>23.212</v>
      </c>
      <c r="K516" s="7">
        <f t="shared" ref="K516:L516" si="947">IFERROR(G516+K476,0)</f>
        <v>0.6428571429</v>
      </c>
      <c r="L516" s="7">
        <f t="shared" si="947"/>
        <v>0.14922</v>
      </c>
      <c r="M516" s="10">
        <f t="shared" si="229"/>
        <v>-0.4936371429</v>
      </c>
      <c r="N516" s="11">
        <f t="shared" si="230"/>
        <v>23.212</v>
      </c>
      <c r="O516" s="10">
        <f t="shared" ref="O516:P516" si="948">IFERROR(G516+O476,0)</f>
        <v>0.6428571429</v>
      </c>
      <c r="P516" s="10">
        <f t="shared" si="948"/>
        <v>0.14922</v>
      </c>
      <c r="Q516" s="10">
        <f t="shared" si="232"/>
        <v>-0.4936371429</v>
      </c>
      <c r="R516" s="11">
        <f t="shared" si="233"/>
        <v>23.212</v>
      </c>
      <c r="S516" s="14"/>
      <c r="T516" s="14"/>
      <c r="U516" s="14"/>
      <c r="V516" s="14"/>
      <c r="W516" s="14"/>
      <c r="X516" s="26">
        <f t="shared" si="314"/>
        <v>0.01658</v>
      </c>
      <c r="Y516" s="29"/>
      <c r="Z516" s="29"/>
      <c r="AA516" s="29"/>
      <c r="AB516" s="29"/>
      <c r="AC516" s="29"/>
    </row>
    <row r="517">
      <c r="A517" s="4">
        <v>45666.0</v>
      </c>
      <c r="B517" s="5" t="s">
        <v>40</v>
      </c>
      <c r="C517" s="6" t="s">
        <v>37</v>
      </c>
      <c r="D517" s="5" t="s">
        <v>30</v>
      </c>
      <c r="E517" s="7">
        <v>0.0</v>
      </c>
      <c r="F517" s="7">
        <v>0.0</v>
      </c>
      <c r="G517" s="7">
        <v>0.0</v>
      </c>
      <c r="H517" s="15">
        <v>0.0</v>
      </c>
      <c r="I517" s="10">
        <f t="shared" si="226"/>
        <v>0</v>
      </c>
      <c r="J517" s="11">
        <f t="shared" si="227"/>
        <v>0</v>
      </c>
      <c r="K517" s="7">
        <f t="shared" ref="K517:L517" si="949">IFERROR(G517+K477,0)</f>
        <v>0</v>
      </c>
      <c r="L517" s="7">
        <f t="shared" si="949"/>
        <v>0</v>
      </c>
      <c r="M517" s="10">
        <f t="shared" si="229"/>
        <v>0</v>
      </c>
      <c r="N517" s="11">
        <f t="shared" si="230"/>
        <v>0</v>
      </c>
      <c r="O517" s="10">
        <f t="shared" ref="O517:P517" si="950">IFERROR(G517+O477,0)</f>
        <v>0</v>
      </c>
      <c r="P517" s="10">
        <f t="shared" si="950"/>
        <v>0</v>
      </c>
      <c r="Q517" s="10">
        <f t="shared" si="232"/>
        <v>0</v>
      </c>
      <c r="R517" s="11">
        <f t="shared" si="233"/>
        <v>0</v>
      </c>
      <c r="S517" s="14"/>
      <c r="T517" s="14"/>
      <c r="U517" s="14"/>
      <c r="V517" s="14"/>
      <c r="W517" s="14"/>
      <c r="X517" s="26">
        <f t="shared" si="314"/>
        <v>0</v>
      </c>
      <c r="Y517" s="29"/>
      <c r="Z517" s="29"/>
      <c r="AA517" s="29"/>
      <c r="AB517" s="29"/>
      <c r="AC517" s="29"/>
    </row>
    <row r="518">
      <c r="A518" s="4">
        <v>45667.0</v>
      </c>
      <c r="B518" s="5" t="s">
        <v>25</v>
      </c>
      <c r="C518" s="6" t="s">
        <v>26</v>
      </c>
      <c r="D518" s="5" t="s">
        <v>27</v>
      </c>
      <c r="E518" s="7">
        <v>140.3</v>
      </c>
      <c r="F518" s="8">
        <v>0.537</v>
      </c>
      <c r="G518" s="7">
        <v>0.41612</v>
      </c>
      <c r="H518" s="15">
        <v>0.442645</v>
      </c>
      <c r="I518" s="10">
        <f t="shared" si="226"/>
        <v>0.026525</v>
      </c>
      <c r="J518" s="11">
        <f t="shared" si="227"/>
        <v>106.3743632</v>
      </c>
      <c r="K518" s="7">
        <f t="shared" ref="K518:L518" si="951">IFERROR(G518+K478,0)</f>
        <v>4.1612</v>
      </c>
      <c r="L518" s="7">
        <f t="shared" si="951"/>
        <v>4.42645</v>
      </c>
      <c r="M518" s="10">
        <f t="shared" si="229"/>
        <v>0.26525</v>
      </c>
      <c r="N518" s="11">
        <f t="shared" si="230"/>
        <v>106.3743632</v>
      </c>
      <c r="O518" s="10">
        <f t="shared" ref="O518:P518" si="952">IFERROR(G518+O478,0)</f>
        <v>4.1612</v>
      </c>
      <c r="P518" s="10">
        <f t="shared" si="952"/>
        <v>4.42645</v>
      </c>
      <c r="Q518" s="10">
        <f t="shared" si="232"/>
        <v>0.26525</v>
      </c>
      <c r="R518" s="11">
        <f t="shared" si="233"/>
        <v>106.3743632</v>
      </c>
      <c r="S518" s="13">
        <f>T478</f>
        <v>0.2786140323</v>
      </c>
      <c r="T518" s="13">
        <f>H518+S518-H519-U518-H520-H521</f>
        <v>0.2946822581</v>
      </c>
      <c r="U518" s="13">
        <f>0.003/31</f>
        <v>0.00009677419355</v>
      </c>
      <c r="V518" s="14"/>
      <c r="W518" s="14"/>
      <c r="X518" s="26">
        <f t="shared" si="314"/>
        <v>0.442645</v>
      </c>
      <c r="Y518" s="29"/>
      <c r="Z518" s="29"/>
      <c r="AA518" s="29"/>
      <c r="AB518" s="29"/>
      <c r="AC518" s="29"/>
    </row>
    <row r="519">
      <c r="A519" s="4">
        <v>45667.0</v>
      </c>
      <c r="B519" s="5" t="s">
        <v>25</v>
      </c>
      <c r="C519" s="6" t="s">
        <v>26</v>
      </c>
      <c r="D519" s="5" t="s">
        <v>28</v>
      </c>
      <c r="E519" s="7">
        <v>165.12</v>
      </c>
      <c r="F519" s="7">
        <v>0.439</v>
      </c>
      <c r="G519" s="7">
        <v>0.3968</v>
      </c>
      <c r="H519" s="15">
        <v>0.42648</v>
      </c>
      <c r="I519" s="10">
        <f t="shared" si="226"/>
        <v>0.02968</v>
      </c>
      <c r="J519" s="11">
        <f t="shared" si="227"/>
        <v>107.4798387</v>
      </c>
      <c r="K519" s="7">
        <f t="shared" ref="K519:L519" si="953">IFERROR(G519+K479,0)</f>
        <v>3.968</v>
      </c>
      <c r="L519" s="7">
        <f t="shared" si="953"/>
        <v>4.2648</v>
      </c>
      <c r="M519" s="10">
        <f t="shared" si="229"/>
        <v>0.2968</v>
      </c>
      <c r="N519" s="11">
        <f t="shared" si="230"/>
        <v>107.4798387</v>
      </c>
      <c r="O519" s="10">
        <f t="shared" ref="O519:P519" si="954">IFERROR(G519+O479,0)</f>
        <v>3.968</v>
      </c>
      <c r="P519" s="10">
        <f t="shared" si="954"/>
        <v>4.2648</v>
      </c>
      <c r="Q519" s="10">
        <f t="shared" si="232"/>
        <v>0.2968</v>
      </c>
      <c r="R519" s="11">
        <f t="shared" si="233"/>
        <v>107.4798387</v>
      </c>
      <c r="S519" s="14"/>
      <c r="T519" s="16"/>
      <c r="U519" s="16"/>
      <c r="V519" s="14"/>
      <c r="W519" s="14"/>
      <c r="X519" s="26">
        <f t="shared" si="314"/>
        <v>0.42648</v>
      </c>
      <c r="Y519" s="29"/>
      <c r="Z519" s="29"/>
      <c r="AA519" s="29"/>
      <c r="AB519" s="29"/>
      <c r="AC519" s="29"/>
    </row>
    <row r="520">
      <c r="A520" s="4">
        <v>45667.0</v>
      </c>
      <c r="B520" s="5" t="s">
        <v>25</v>
      </c>
      <c r="C520" s="6" t="s">
        <v>26</v>
      </c>
      <c r="D520" s="5" t="s">
        <v>29</v>
      </c>
      <c r="E520" s="7">
        <v>0.0</v>
      </c>
      <c r="F520" s="7">
        <v>0.0</v>
      </c>
      <c r="G520" s="7">
        <v>0.0</v>
      </c>
      <c r="H520" s="15">
        <v>0.0</v>
      </c>
      <c r="I520" s="10">
        <f t="shared" si="226"/>
        <v>0</v>
      </c>
      <c r="J520" s="11">
        <f t="shared" si="227"/>
        <v>0</v>
      </c>
      <c r="K520" s="7">
        <f t="shared" ref="K520:L520" si="955">IFERROR(G520+K480,0)</f>
        <v>0</v>
      </c>
      <c r="L520" s="7">
        <f t="shared" si="955"/>
        <v>0</v>
      </c>
      <c r="M520" s="10">
        <f t="shared" si="229"/>
        <v>0</v>
      </c>
      <c r="N520" s="11">
        <f t="shared" si="230"/>
        <v>0</v>
      </c>
      <c r="O520" s="10">
        <f t="shared" ref="O520:P520" si="956">IFERROR(G520+O480,0)</f>
        <v>0</v>
      </c>
      <c r="P520" s="10">
        <f t="shared" si="956"/>
        <v>0</v>
      </c>
      <c r="Q520" s="10">
        <f t="shared" si="232"/>
        <v>0</v>
      </c>
      <c r="R520" s="11">
        <f t="shared" si="233"/>
        <v>0</v>
      </c>
      <c r="S520" s="14"/>
      <c r="T520" s="16"/>
      <c r="U520" s="16"/>
      <c r="V520" s="14"/>
      <c r="W520" s="14"/>
      <c r="X520" s="26">
        <f t="shared" si="314"/>
        <v>0</v>
      </c>
      <c r="Y520" s="29"/>
      <c r="Z520" s="29"/>
      <c r="AA520" s="29"/>
      <c r="AB520" s="29"/>
      <c r="AC520" s="29"/>
    </row>
    <row r="521">
      <c r="A521" s="4">
        <v>45667.0</v>
      </c>
      <c r="B521" s="5" t="s">
        <v>25</v>
      </c>
      <c r="C521" s="6" t="s">
        <v>26</v>
      </c>
      <c r="D521" s="5" t="s">
        <v>30</v>
      </c>
      <c r="E521" s="7">
        <v>0.0</v>
      </c>
      <c r="F521" s="7">
        <v>0.0</v>
      </c>
      <c r="G521" s="7">
        <v>0.0</v>
      </c>
      <c r="H521" s="15">
        <v>0.0</v>
      </c>
      <c r="I521" s="10">
        <f t="shared" si="226"/>
        <v>0</v>
      </c>
      <c r="J521" s="11">
        <f t="shared" si="227"/>
        <v>0</v>
      </c>
      <c r="K521" s="7">
        <f t="shared" ref="K521:L521" si="957">IFERROR(G521+K481,0)</f>
        <v>0</v>
      </c>
      <c r="L521" s="7">
        <f t="shared" si="957"/>
        <v>0</v>
      </c>
      <c r="M521" s="10">
        <f t="shared" si="229"/>
        <v>0</v>
      </c>
      <c r="N521" s="11">
        <f t="shared" si="230"/>
        <v>0</v>
      </c>
      <c r="O521" s="10">
        <f t="shared" ref="O521:P521" si="958">IFERROR(G521+O481,0)</f>
        <v>0</v>
      </c>
      <c r="P521" s="10">
        <f t="shared" si="958"/>
        <v>0</v>
      </c>
      <c r="Q521" s="10">
        <f t="shared" si="232"/>
        <v>0</v>
      </c>
      <c r="R521" s="11">
        <f t="shared" si="233"/>
        <v>0</v>
      </c>
      <c r="S521" s="14"/>
      <c r="T521" s="16"/>
      <c r="U521" s="16"/>
      <c r="V521" s="14"/>
      <c r="W521" s="14"/>
      <c r="X521" s="26">
        <f t="shared" si="314"/>
        <v>0</v>
      </c>
      <c r="Y521" s="29"/>
      <c r="Z521" s="29"/>
      <c r="AA521" s="29"/>
      <c r="AB521" s="29"/>
      <c r="AC521" s="29"/>
    </row>
    <row r="522">
      <c r="A522" s="4">
        <v>45667.0</v>
      </c>
      <c r="B522" s="5" t="s">
        <v>31</v>
      </c>
      <c r="C522" s="6" t="s">
        <v>26</v>
      </c>
      <c r="D522" s="5" t="s">
        <v>27</v>
      </c>
      <c r="E522" s="7">
        <v>180.7</v>
      </c>
      <c r="F522" s="7">
        <v>0.757</v>
      </c>
      <c r="G522" s="7">
        <v>0.516129</v>
      </c>
      <c r="H522" s="15">
        <v>0.61206</v>
      </c>
      <c r="I522" s="10">
        <f t="shared" si="226"/>
        <v>0.095931</v>
      </c>
      <c r="J522" s="11">
        <f t="shared" si="227"/>
        <v>118.5866324</v>
      </c>
      <c r="K522" s="7">
        <f t="shared" ref="K522:L522" si="959">IFERROR(G522+K482,0)</f>
        <v>5.16129</v>
      </c>
      <c r="L522" s="7">
        <f t="shared" si="959"/>
        <v>6.1206</v>
      </c>
      <c r="M522" s="10">
        <f t="shared" si="229"/>
        <v>0.95931</v>
      </c>
      <c r="N522" s="11">
        <f t="shared" si="230"/>
        <v>118.5866324</v>
      </c>
      <c r="O522" s="10">
        <f t="shared" ref="O522:P522" si="960">IFERROR(G522+O482,0)</f>
        <v>5.16129</v>
      </c>
      <c r="P522" s="10">
        <f t="shared" si="960"/>
        <v>6.1206</v>
      </c>
      <c r="Q522" s="10">
        <f t="shared" si="232"/>
        <v>0.95931</v>
      </c>
      <c r="R522" s="11">
        <f t="shared" si="233"/>
        <v>118.5866324</v>
      </c>
      <c r="S522" s="13">
        <f>T482</f>
        <v>1.74290871</v>
      </c>
      <c r="T522" s="13">
        <f>H522+S522-H523-U522-H524-H525</f>
        <v>1.742009677</v>
      </c>
      <c r="U522" s="13">
        <f>0.004/31</f>
        <v>0.0001290322581</v>
      </c>
      <c r="V522" s="14"/>
      <c r="W522" s="14"/>
      <c r="X522" s="26">
        <f t="shared" si="314"/>
        <v>0.61206</v>
      </c>
      <c r="Y522" s="29"/>
      <c r="Z522" s="29"/>
      <c r="AA522" s="29"/>
      <c r="AB522" s="29"/>
      <c r="AC522" s="29"/>
    </row>
    <row r="523">
      <c r="A523" s="4">
        <v>45667.0</v>
      </c>
      <c r="B523" s="5" t="s">
        <v>31</v>
      </c>
      <c r="C523" s="6" t="s">
        <v>26</v>
      </c>
      <c r="D523" s="5" t="s">
        <v>28</v>
      </c>
      <c r="E523" s="7">
        <v>180.1</v>
      </c>
      <c r="F523" s="7">
        <v>1.129</v>
      </c>
      <c r="G523" s="7">
        <v>0.51193</v>
      </c>
      <c r="H523" s="15">
        <v>0.61283</v>
      </c>
      <c r="I523" s="10">
        <f t="shared" si="226"/>
        <v>0.1009</v>
      </c>
      <c r="J523" s="11">
        <f t="shared" si="227"/>
        <v>119.7097259</v>
      </c>
      <c r="K523" s="7">
        <f t="shared" ref="K523:L523" si="961">IFERROR(G523+K483,0)</f>
        <v>5.1193</v>
      </c>
      <c r="L523" s="7">
        <f t="shared" si="961"/>
        <v>6.1283</v>
      </c>
      <c r="M523" s="10">
        <f t="shared" si="229"/>
        <v>1.009</v>
      </c>
      <c r="N523" s="11">
        <f t="shared" si="230"/>
        <v>119.7097259</v>
      </c>
      <c r="O523" s="10">
        <f t="shared" ref="O523:P523" si="962">IFERROR(G523+O483,0)</f>
        <v>5.1193</v>
      </c>
      <c r="P523" s="10">
        <f t="shared" si="962"/>
        <v>6.1283</v>
      </c>
      <c r="Q523" s="10">
        <f t="shared" si="232"/>
        <v>1.009</v>
      </c>
      <c r="R523" s="11">
        <f t="shared" si="233"/>
        <v>119.7097259</v>
      </c>
      <c r="S523" s="18"/>
      <c r="T523" s="19"/>
      <c r="U523" s="20"/>
      <c r="V523" s="14"/>
      <c r="W523" s="14"/>
      <c r="X523" s="26">
        <f t="shared" si="314"/>
        <v>0.61283</v>
      </c>
      <c r="Y523" s="29"/>
      <c r="Z523" s="29"/>
      <c r="AA523" s="29"/>
      <c r="AB523" s="29"/>
      <c r="AC523" s="29"/>
    </row>
    <row r="524">
      <c r="A524" s="4">
        <v>45667.0</v>
      </c>
      <c r="B524" s="5" t="s">
        <v>31</v>
      </c>
      <c r="C524" s="6" t="s">
        <v>26</v>
      </c>
      <c r="D524" s="5" t="s">
        <v>29</v>
      </c>
      <c r="E524" s="7">
        <v>0.0</v>
      </c>
      <c r="F524" s="7">
        <v>0.0</v>
      </c>
      <c r="G524" s="7">
        <v>0.0</v>
      </c>
      <c r="H524" s="15">
        <v>0.0</v>
      </c>
      <c r="I524" s="10">
        <f t="shared" si="226"/>
        <v>0</v>
      </c>
      <c r="J524" s="11">
        <f t="shared" si="227"/>
        <v>0</v>
      </c>
      <c r="K524" s="7">
        <f t="shared" ref="K524:L524" si="963">IFERROR(G524+K484,0)</f>
        <v>0</v>
      </c>
      <c r="L524" s="7">
        <f t="shared" si="963"/>
        <v>0</v>
      </c>
      <c r="M524" s="10">
        <f t="shared" si="229"/>
        <v>0</v>
      </c>
      <c r="N524" s="11">
        <f t="shared" si="230"/>
        <v>0</v>
      </c>
      <c r="O524" s="10">
        <f t="shared" ref="O524:P524" si="964">IFERROR(G524+O484,0)</f>
        <v>0</v>
      </c>
      <c r="P524" s="10">
        <f t="shared" si="964"/>
        <v>0</v>
      </c>
      <c r="Q524" s="10">
        <f t="shared" si="232"/>
        <v>0</v>
      </c>
      <c r="R524" s="11">
        <f t="shared" si="233"/>
        <v>0</v>
      </c>
      <c r="S524" s="18"/>
      <c r="T524" s="19"/>
      <c r="U524" s="20"/>
      <c r="V524" s="14"/>
      <c r="W524" s="14"/>
      <c r="X524" s="26">
        <f t="shared" si="314"/>
        <v>0</v>
      </c>
      <c r="Y524" s="29"/>
      <c r="Z524" s="29"/>
      <c r="AA524" s="29"/>
      <c r="AB524" s="29"/>
      <c r="AC524" s="29"/>
    </row>
    <row r="525">
      <c r="A525" s="4">
        <v>45667.0</v>
      </c>
      <c r="B525" s="5" t="s">
        <v>31</v>
      </c>
      <c r="C525" s="6" t="s">
        <v>26</v>
      </c>
      <c r="D525" s="5" t="s">
        <v>30</v>
      </c>
      <c r="E525" s="7">
        <v>0.0</v>
      </c>
      <c r="F525" s="7">
        <v>0.0</v>
      </c>
      <c r="G525" s="7">
        <v>0.0</v>
      </c>
      <c r="H525" s="15">
        <v>0.0</v>
      </c>
      <c r="I525" s="10">
        <f t="shared" si="226"/>
        <v>0</v>
      </c>
      <c r="J525" s="11">
        <f t="shared" si="227"/>
        <v>0</v>
      </c>
      <c r="K525" s="7">
        <f t="shared" ref="K525:L525" si="965">IFERROR(G525+K485,0)</f>
        <v>0</v>
      </c>
      <c r="L525" s="7">
        <f t="shared" si="965"/>
        <v>0</v>
      </c>
      <c r="M525" s="10">
        <f t="shared" si="229"/>
        <v>0</v>
      </c>
      <c r="N525" s="11">
        <f t="shared" si="230"/>
        <v>0</v>
      </c>
      <c r="O525" s="10">
        <f t="shared" ref="O525:P525" si="966">IFERROR(G525+O485,0)</f>
        <v>0</v>
      </c>
      <c r="P525" s="10">
        <f t="shared" si="966"/>
        <v>0</v>
      </c>
      <c r="Q525" s="10">
        <f t="shared" si="232"/>
        <v>0</v>
      </c>
      <c r="R525" s="11">
        <f t="shared" si="233"/>
        <v>0</v>
      </c>
      <c r="S525" s="18"/>
      <c r="T525" s="19"/>
      <c r="U525" s="20"/>
      <c r="V525" s="14"/>
      <c r="W525" s="14"/>
      <c r="X525" s="26">
        <f t="shared" si="314"/>
        <v>0</v>
      </c>
      <c r="Y525" s="29"/>
      <c r="Z525" s="29"/>
      <c r="AA525" s="29"/>
      <c r="AB525" s="29"/>
      <c r="AC525" s="29"/>
    </row>
    <row r="526">
      <c r="A526" s="4">
        <v>45667.0</v>
      </c>
      <c r="B526" s="5" t="s">
        <v>32</v>
      </c>
      <c r="C526" s="6" t="s">
        <v>26</v>
      </c>
      <c r="D526" s="5" t="s">
        <v>27</v>
      </c>
      <c r="E526" s="7">
        <v>78.6</v>
      </c>
      <c r="F526" s="7">
        <v>0.239</v>
      </c>
      <c r="G526" s="7">
        <v>0.225806</v>
      </c>
      <c r="H526" s="15">
        <v>0.23022</v>
      </c>
      <c r="I526" s="10">
        <f t="shared" si="226"/>
        <v>0.004414</v>
      </c>
      <c r="J526" s="11">
        <f t="shared" si="227"/>
        <v>101.9547753</v>
      </c>
      <c r="K526" s="7">
        <f t="shared" ref="K526:L526" si="967">IFERROR(G526+K486,0)</f>
        <v>2.25806</v>
      </c>
      <c r="L526" s="7">
        <f t="shared" si="967"/>
        <v>2.3022</v>
      </c>
      <c r="M526" s="10">
        <f t="shared" si="229"/>
        <v>0.04414</v>
      </c>
      <c r="N526" s="11">
        <f t="shared" si="230"/>
        <v>101.9547753</v>
      </c>
      <c r="O526" s="10">
        <f t="shared" ref="O526:P526" si="968">IFERROR(G526+O486,0)</f>
        <v>2.25806</v>
      </c>
      <c r="P526" s="10">
        <f t="shared" si="968"/>
        <v>2.3022</v>
      </c>
      <c r="Q526" s="10">
        <f t="shared" si="232"/>
        <v>0.04414</v>
      </c>
      <c r="R526" s="11">
        <f t="shared" si="233"/>
        <v>101.9547753</v>
      </c>
      <c r="S526" s="13">
        <f>T486</f>
        <v>0.2955125806</v>
      </c>
      <c r="T526" s="13">
        <f>H526+S526-H527-U526-H528-H529</f>
        <v>0.2966806452</v>
      </c>
      <c r="U526" s="13">
        <f>0.00378/31</f>
        <v>0.0001219354839</v>
      </c>
      <c r="V526" s="14"/>
      <c r="W526" s="14"/>
      <c r="X526" s="26">
        <f t="shared" si="314"/>
        <v>0.23022</v>
      </c>
      <c r="Y526" s="29"/>
      <c r="Z526" s="29"/>
      <c r="AA526" s="29"/>
      <c r="AB526" s="29"/>
      <c r="AC526" s="29"/>
    </row>
    <row r="527">
      <c r="A527" s="4">
        <v>45667.0</v>
      </c>
      <c r="B527" s="5" t="s">
        <v>32</v>
      </c>
      <c r="C527" s="6" t="s">
        <v>26</v>
      </c>
      <c r="D527" s="5" t="s">
        <v>28</v>
      </c>
      <c r="E527" s="7">
        <v>78.7</v>
      </c>
      <c r="F527" s="7">
        <v>0.31</v>
      </c>
      <c r="G527" s="7">
        <v>0.22545</v>
      </c>
      <c r="H527" s="15">
        <v>0.22893</v>
      </c>
      <c r="I527" s="10">
        <f t="shared" si="226"/>
        <v>0.00348</v>
      </c>
      <c r="J527" s="11">
        <f t="shared" si="227"/>
        <v>101.5435795</v>
      </c>
      <c r="K527" s="7">
        <f t="shared" ref="K527:L527" si="969">IFERROR(G527+K487,0)</f>
        <v>2.2545</v>
      </c>
      <c r="L527" s="7">
        <f t="shared" si="969"/>
        <v>2.2893</v>
      </c>
      <c r="M527" s="10">
        <f t="shared" si="229"/>
        <v>0.0348</v>
      </c>
      <c r="N527" s="11">
        <f t="shared" si="230"/>
        <v>101.5435795</v>
      </c>
      <c r="O527" s="10">
        <f t="shared" ref="O527:P527" si="970">IFERROR(G527+O487,0)</f>
        <v>2.2545</v>
      </c>
      <c r="P527" s="10">
        <f t="shared" si="970"/>
        <v>2.2893</v>
      </c>
      <c r="Q527" s="10">
        <f t="shared" si="232"/>
        <v>0.0348</v>
      </c>
      <c r="R527" s="11">
        <f t="shared" si="233"/>
        <v>101.5435795</v>
      </c>
      <c r="S527" s="18"/>
      <c r="T527" s="19"/>
      <c r="U527" s="20"/>
      <c r="V527" s="14"/>
      <c r="W527" s="14"/>
      <c r="X527" s="26">
        <f t="shared" si="314"/>
        <v>0.22893</v>
      </c>
      <c r="Y527" s="29"/>
      <c r="Z527" s="29"/>
      <c r="AA527" s="29"/>
      <c r="AB527" s="29"/>
      <c r="AC527" s="29"/>
    </row>
    <row r="528">
      <c r="A528" s="4">
        <v>45667.0</v>
      </c>
      <c r="B528" s="5" t="s">
        <v>32</v>
      </c>
      <c r="C528" s="6" t="s">
        <v>26</v>
      </c>
      <c r="D528" s="5" t="s">
        <v>29</v>
      </c>
      <c r="E528" s="7">
        <v>0.0</v>
      </c>
      <c r="F528" s="7">
        <v>0.0</v>
      </c>
      <c r="G528" s="7">
        <v>0.0</v>
      </c>
      <c r="H528" s="15">
        <v>0.0</v>
      </c>
      <c r="I528" s="10">
        <f t="shared" si="226"/>
        <v>0</v>
      </c>
      <c r="J528" s="11">
        <f t="shared" si="227"/>
        <v>0</v>
      </c>
      <c r="K528" s="7">
        <f t="shared" ref="K528:L528" si="971">IFERROR(G528+K488,0)</f>
        <v>0</v>
      </c>
      <c r="L528" s="7">
        <f t="shared" si="971"/>
        <v>0</v>
      </c>
      <c r="M528" s="10">
        <f t="shared" si="229"/>
        <v>0</v>
      </c>
      <c r="N528" s="11">
        <f t="shared" si="230"/>
        <v>0</v>
      </c>
      <c r="O528" s="10">
        <f t="shared" ref="O528:P528" si="972">IFERROR(G528+O488,0)</f>
        <v>0</v>
      </c>
      <c r="P528" s="10">
        <f t="shared" si="972"/>
        <v>0</v>
      </c>
      <c r="Q528" s="10">
        <f t="shared" si="232"/>
        <v>0</v>
      </c>
      <c r="R528" s="11">
        <f t="shared" si="233"/>
        <v>0</v>
      </c>
      <c r="S528" s="18"/>
      <c r="T528" s="19"/>
      <c r="U528" s="20"/>
      <c r="V528" s="14"/>
      <c r="W528" s="14"/>
      <c r="X528" s="26">
        <f t="shared" si="314"/>
        <v>0</v>
      </c>
      <c r="Y528" s="29"/>
      <c r="Z528" s="29"/>
      <c r="AA528" s="29"/>
      <c r="AB528" s="29"/>
      <c r="AC528" s="29"/>
    </row>
    <row r="529">
      <c r="A529" s="4">
        <v>45667.0</v>
      </c>
      <c r="B529" s="5" t="s">
        <v>32</v>
      </c>
      <c r="C529" s="6" t="s">
        <v>26</v>
      </c>
      <c r="D529" s="5" t="s">
        <v>30</v>
      </c>
      <c r="E529" s="7">
        <v>0.0</v>
      </c>
      <c r="F529" s="7">
        <v>0.0</v>
      </c>
      <c r="G529" s="7">
        <v>0.0</v>
      </c>
      <c r="H529" s="15">
        <v>0.0</v>
      </c>
      <c r="I529" s="10">
        <f t="shared" si="226"/>
        <v>0</v>
      </c>
      <c r="J529" s="11">
        <f t="shared" si="227"/>
        <v>0</v>
      </c>
      <c r="K529" s="7">
        <f t="shared" ref="K529:L529" si="973">IFERROR(G529+K489,0)</f>
        <v>0</v>
      </c>
      <c r="L529" s="7">
        <f t="shared" si="973"/>
        <v>0</v>
      </c>
      <c r="M529" s="10">
        <f t="shared" si="229"/>
        <v>0</v>
      </c>
      <c r="N529" s="11">
        <f t="shared" si="230"/>
        <v>0</v>
      </c>
      <c r="O529" s="10">
        <f t="shared" ref="O529:P529" si="974">IFERROR(G529+O489,0)</f>
        <v>0</v>
      </c>
      <c r="P529" s="10">
        <f t="shared" si="974"/>
        <v>0</v>
      </c>
      <c r="Q529" s="10">
        <f t="shared" si="232"/>
        <v>0</v>
      </c>
      <c r="R529" s="11">
        <f t="shared" si="233"/>
        <v>0</v>
      </c>
      <c r="S529" s="18"/>
      <c r="T529" s="19"/>
      <c r="U529" s="20"/>
      <c r="V529" s="14"/>
      <c r="W529" s="14"/>
      <c r="X529" s="26">
        <f t="shared" si="314"/>
        <v>0</v>
      </c>
      <c r="Y529" s="29"/>
      <c r="Z529" s="29"/>
      <c r="AA529" s="29"/>
      <c r="AB529" s="29"/>
      <c r="AC529" s="29"/>
    </row>
    <row r="530">
      <c r="A530" s="4">
        <v>45667.0</v>
      </c>
      <c r="B530" s="5" t="s">
        <v>33</v>
      </c>
      <c r="C530" s="6" t="s">
        <v>26</v>
      </c>
      <c r="D530" s="5" t="s">
        <v>27</v>
      </c>
      <c r="E530" s="7">
        <v>110.0</v>
      </c>
      <c r="F530" s="7">
        <v>0.354</v>
      </c>
      <c r="G530" s="7">
        <v>0.32903</v>
      </c>
      <c r="H530" s="15">
        <v>0.37083</v>
      </c>
      <c r="I530" s="10">
        <f t="shared" si="226"/>
        <v>0.0418</v>
      </c>
      <c r="J530" s="11">
        <f t="shared" si="227"/>
        <v>112.7040088</v>
      </c>
      <c r="K530" s="7">
        <f t="shared" ref="K530:L530" si="975">IFERROR(G530+K490,0)</f>
        <v>3.2903</v>
      </c>
      <c r="L530" s="7">
        <f t="shared" si="975"/>
        <v>3.7083</v>
      </c>
      <c r="M530" s="10">
        <f t="shared" si="229"/>
        <v>0.418</v>
      </c>
      <c r="N530" s="11">
        <f t="shared" si="230"/>
        <v>112.7040088</v>
      </c>
      <c r="O530" s="10">
        <f t="shared" ref="O530:P530" si="976">IFERROR(G530+O490,0)</f>
        <v>3.2903</v>
      </c>
      <c r="P530" s="10">
        <f t="shared" si="976"/>
        <v>3.7083</v>
      </c>
      <c r="Q530" s="10">
        <f t="shared" si="232"/>
        <v>0.418</v>
      </c>
      <c r="R530" s="11">
        <f t="shared" si="233"/>
        <v>112.7040088</v>
      </c>
      <c r="S530" s="13">
        <f>T490</f>
        <v>1.37623671</v>
      </c>
      <c r="T530" s="13">
        <f>H530+S530-H531-U530-H532-H533</f>
        <v>1.392929677</v>
      </c>
      <c r="U530" s="13">
        <f>0.00431/31</f>
        <v>0.0001390322581</v>
      </c>
      <c r="V530" s="14"/>
      <c r="W530" s="14"/>
      <c r="X530" s="26">
        <f t="shared" si="314"/>
        <v>0.37083</v>
      </c>
      <c r="Y530" s="29"/>
      <c r="Z530" s="29"/>
      <c r="AA530" s="29"/>
      <c r="AB530" s="29"/>
      <c r="AC530" s="29"/>
    </row>
    <row r="531">
      <c r="A531" s="4">
        <v>45667.0</v>
      </c>
      <c r="B531" s="5" t="s">
        <v>33</v>
      </c>
      <c r="C531" s="6" t="s">
        <v>26</v>
      </c>
      <c r="D531" s="5" t="s">
        <v>28</v>
      </c>
      <c r="E531" s="7">
        <v>108.2</v>
      </c>
      <c r="F531" s="7">
        <v>0.316</v>
      </c>
      <c r="G531" s="7">
        <v>0.324</v>
      </c>
      <c r="H531" s="15">
        <v>0.35145</v>
      </c>
      <c r="I531" s="10">
        <f t="shared" si="226"/>
        <v>0.02745</v>
      </c>
      <c r="J531" s="11">
        <f t="shared" si="227"/>
        <v>108.4722222</v>
      </c>
      <c r="K531" s="7">
        <f t="shared" ref="K531:L531" si="977">IFERROR(G531+K491,0)</f>
        <v>3.24</v>
      </c>
      <c r="L531" s="7">
        <f t="shared" si="977"/>
        <v>3.5145</v>
      </c>
      <c r="M531" s="10">
        <f t="shared" si="229"/>
        <v>0.2745</v>
      </c>
      <c r="N531" s="11">
        <f t="shared" si="230"/>
        <v>108.4722222</v>
      </c>
      <c r="O531" s="10">
        <f t="shared" ref="O531:P531" si="978">IFERROR(G531+O491,0)</f>
        <v>3.24</v>
      </c>
      <c r="P531" s="10">
        <f t="shared" si="978"/>
        <v>3.5145</v>
      </c>
      <c r="Q531" s="10">
        <f t="shared" si="232"/>
        <v>0.2745</v>
      </c>
      <c r="R531" s="11">
        <f t="shared" si="233"/>
        <v>108.4722222</v>
      </c>
      <c r="S531" s="18"/>
      <c r="T531" s="19"/>
      <c r="U531" s="20"/>
      <c r="V531" s="14"/>
      <c r="W531" s="14"/>
      <c r="X531" s="26">
        <f t="shared" si="314"/>
        <v>0.35145</v>
      </c>
      <c r="Y531" s="29"/>
      <c r="Z531" s="29"/>
      <c r="AA531" s="29"/>
      <c r="AB531" s="29"/>
      <c r="AC531" s="29"/>
    </row>
    <row r="532">
      <c r="A532" s="4">
        <v>45667.0</v>
      </c>
      <c r="B532" s="5" t="s">
        <v>33</v>
      </c>
      <c r="C532" s="6" t="s">
        <v>26</v>
      </c>
      <c r="D532" s="5" t="s">
        <v>29</v>
      </c>
      <c r="E532" s="7">
        <v>1.0</v>
      </c>
      <c r="F532" s="7">
        <v>0.0</v>
      </c>
      <c r="G532" s="7">
        <v>0.00274</v>
      </c>
      <c r="H532" s="15">
        <v>0.002548</v>
      </c>
      <c r="I532" s="10">
        <f t="shared" si="226"/>
        <v>-0.000192</v>
      </c>
      <c r="J532" s="11">
        <f t="shared" si="227"/>
        <v>92.99270073</v>
      </c>
      <c r="K532" s="7">
        <f t="shared" ref="K532:L532" si="979">IFERROR(G532+K492,0)</f>
        <v>0.0274</v>
      </c>
      <c r="L532" s="7">
        <f t="shared" si="979"/>
        <v>0.02548</v>
      </c>
      <c r="M532" s="10">
        <f t="shared" si="229"/>
        <v>-0.00192</v>
      </c>
      <c r="N532" s="11">
        <f t="shared" si="230"/>
        <v>92.99270073</v>
      </c>
      <c r="O532" s="10">
        <f t="shared" ref="O532:P532" si="980">IFERROR(G532+O492,0)</f>
        <v>0.0274</v>
      </c>
      <c r="P532" s="10">
        <f t="shared" si="980"/>
        <v>0.02548</v>
      </c>
      <c r="Q532" s="10">
        <f t="shared" si="232"/>
        <v>-0.00192</v>
      </c>
      <c r="R532" s="11">
        <f t="shared" si="233"/>
        <v>92.99270073</v>
      </c>
      <c r="S532" s="18"/>
      <c r="T532" s="19"/>
      <c r="U532" s="20"/>
      <c r="V532" s="14"/>
      <c r="W532" s="14"/>
      <c r="X532" s="26">
        <f t="shared" si="314"/>
        <v>0.002548</v>
      </c>
      <c r="Y532" s="29"/>
      <c r="Z532" s="29"/>
      <c r="AA532" s="29"/>
      <c r="AB532" s="29"/>
      <c r="AC532" s="29"/>
    </row>
    <row r="533">
      <c r="A533" s="4">
        <v>45667.0</v>
      </c>
      <c r="B533" s="5" t="s">
        <v>33</v>
      </c>
      <c r="C533" s="6" t="s">
        <v>26</v>
      </c>
      <c r="D533" s="5" t="s">
        <v>30</v>
      </c>
      <c r="E533" s="7">
        <v>0.0</v>
      </c>
      <c r="F533" s="7">
        <v>0.0</v>
      </c>
      <c r="G533" s="7">
        <v>0.0</v>
      </c>
      <c r="H533" s="15">
        <v>0.0</v>
      </c>
      <c r="I533" s="10">
        <f t="shared" si="226"/>
        <v>0</v>
      </c>
      <c r="J533" s="11">
        <f t="shared" si="227"/>
        <v>0</v>
      </c>
      <c r="K533" s="7">
        <f t="shared" ref="K533:L533" si="981">IFERROR(G533+K493,0)</f>
        <v>0</v>
      </c>
      <c r="L533" s="7">
        <f t="shared" si="981"/>
        <v>0</v>
      </c>
      <c r="M533" s="10">
        <f t="shared" si="229"/>
        <v>0</v>
      </c>
      <c r="N533" s="11">
        <f t="shared" si="230"/>
        <v>0</v>
      </c>
      <c r="O533" s="10">
        <f t="shared" ref="O533:P533" si="982">IFERROR(G533+O493,0)</f>
        <v>0</v>
      </c>
      <c r="P533" s="10">
        <f t="shared" si="982"/>
        <v>0</v>
      </c>
      <c r="Q533" s="10">
        <f t="shared" si="232"/>
        <v>0</v>
      </c>
      <c r="R533" s="11">
        <f t="shared" si="233"/>
        <v>0</v>
      </c>
      <c r="S533" s="18"/>
      <c r="T533" s="19"/>
      <c r="U533" s="20"/>
      <c r="V533" s="14"/>
      <c r="W533" s="14"/>
      <c r="X533" s="26">
        <f t="shared" si="314"/>
        <v>0</v>
      </c>
      <c r="Y533" s="29"/>
      <c r="Z533" s="29"/>
      <c r="AA533" s="29"/>
      <c r="AB533" s="29"/>
      <c r="AC533" s="29"/>
    </row>
    <row r="534">
      <c r="A534" s="4">
        <v>45667.0</v>
      </c>
      <c r="B534" s="5" t="s">
        <v>34</v>
      </c>
      <c r="C534" s="6" t="s">
        <v>26</v>
      </c>
      <c r="D534" s="5" t="s">
        <v>27</v>
      </c>
      <c r="E534" s="7">
        <v>14.3</v>
      </c>
      <c r="F534" s="7">
        <v>0.04</v>
      </c>
      <c r="G534" s="7">
        <v>0.04193</v>
      </c>
      <c r="H534" s="15">
        <v>0.049806</v>
      </c>
      <c r="I534" s="10">
        <f t="shared" si="226"/>
        <v>0.007876</v>
      </c>
      <c r="J534" s="11">
        <f t="shared" si="227"/>
        <v>118.7836871</v>
      </c>
      <c r="K534" s="7">
        <f t="shared" ref="K534:L534" si="983">IFERROR(G534+K494,0)</f>
        <v>0.4193</v>
      </c>
      <c r="L534" s="7">
        <f t="shared" si="983"/>
        <v>0.49806</v>
      </c>
      <c r="M534" s="10">
        <f t="shared" si="229"/>
        <v>0.07876</v>
      </c>
      <c r="N534" s="11">
        <f t="shared" si="230"/>
        <v>118.7836871</v>
      </c>
      <c r="O534" s="10">
        <f t="shared" ref="O534:P534" si="984">IFERROR(G534+O494,0)</f>
        <v>0.4193</v>
      </c>
      <c r="P534" s="10">
        <f t="shared" si="984"/>
        <v>0.49806</v>
      </c>
      <c r="Q534" s="10">
        <f t="shared" si="232"/>
        <v>0.07876</v>
      </c>
      <c r="R534" s="11">
        <f t="shared" si="233"/>
        <v>118.7836871</v>
      </c>
      <c r="S534" s="13">
        <f>T494</f>
        <v>0.113644</v>
      </c>
      <c r="T534" s="13">
        <f>H534+S534-H535-U534-H536-H537</f>
        <v>0.11816</v>
      </c>
      <c r="U534" s="13">
        <v>0.0</v>
      </c>
      <c r="V534" s="14"/>
      <c r="W534" s="14"/>
      <c r="X534" s="26">
        <f t="shared" si="314"/>
        <v>0.049806</v>
      </c>
      <c r="Y534" s="29"/>
      <c r="Z534" s="29"/>
      <c r="AA534" s="29"/>
      <c r="AB534" s="29"/>
      <c r="AC534" s="29"/>
    </row>
    <row r="535">
      <c r="A535" s="4">
        <v>45667.0</v>
      </c>
      <c r="B535" s="5" t="s">
        <v>34</v>
      </c>
      <c r="C535" s="6" t="s">
        <v>26</v>
      </c>
      <c r="D535" s="5" t="s">
        <v>28</v>
      </c>
      <c r="E535" s="7">
        <v>14.3</v>
      </c>
      <c r="F535" s="7">
        <v>0.162</v>
      </c>
      <c r="G535" s="7">
        <v>0.041129</v>
      </c>
      <c r="H535" s="15">
        <v>0.04529</v>
      </c>
      <c r="I535" s="10">
        <f t="shared" si="226"/>
        <v>0.004161</v>
      </c>
      <c r="J535" s="11">
        <f t="shared" si="227"/>
        <v>110.1169491</v>
      </c>
      <c r="K535" s="7">
        <f t="shared" ref="K535:L535" si="985">IFERROR(G535+K495,0)</f>
        <v>0.41129</v>
      </c>
      <c r="L535" s="7">
        <f t="shared" si="985"/>
        <v>0.4529</v>
      </c>
      <c r="M535" s="10">
        <f t="shared" si="229"/>
        <v>0.04161</v>
      </c>
      <c r="N535" s="11">
        <f t="shared" si="230"/>
        <v>110.1169491</v>
      </c>
      <c r="O535" s="10">
        <f t="shared" ref="O535:P535" si="986">IFERROR(G535+O495,0)</f>
        <v>0.41129</v>
      </c>
      <c r="P535" s="10">
        <f t="shared" si="986"/>
        <v>0.4529</v>
      </c>
      <c r="Q535" s="10">
        <f t="shared" si="232"/>
        <v>0.04161</v>
      </c>
      <c r="R535" s="11">
        <f t="shared" si="233"/>
        <v>110.1169491</v>
      </c>
      <c r="S535" s="18"/>
      <c r="T535" s="19"/>
      <c r="U535" s="20"/>
      <c r="V535" s="14"/>
      <c r="W535" s="14"/>
      <c r="X535" s="26">
        <f t="shared" si="314"/>
        <v>0.04529</v>
      </c>
      <c r="Y535" s="29"/>
      <c r="Z535" s="29"/>
      <c r="AA535" s="29"/>
      <c r="AB535" s="29"/>
      <c r="AC535" s="29"/>
    </row>
    <row r="536">
      <c r="A536" s="4">
        <v>45667.0</v>
      </c>
      <c r="B536" s="5" t="s">
        <v>34</v>
      </c>
      <c r="C536" s="6" t="s">
        <v>26</v>
      </c>
      <c r="D536" s="5" t="s">
        <v>29</v>
      </c>
      <c r="E536" s="7">
        <v>0.0</v>
      </c>
      <c r="F536" s="7">
        <v>0.0</v>
      </c>
      <c r="G536" s="7">
        <v>0.0</v>
      </c>
      <c r="H536" s="15">
        <v>0.0</v>
      </c>
      <c r="I536" s="10">
        <f t="shared" si="226"/>
        <v>0</v>
      </c>
      <c r="J536" s="11">
        <f t="shared" si="227"/>
        <v>0</v>
      </c>
      <c r="K536" s="7">
        <f t="shared" ref="K536:L536" si="987">IFERROR(G536+K496,0)</f>
        <v>0</v>
      </c>
      <c r="L536" s="7">
        <f t="shared" si="987"/>
        <v>0</v>
      </c>
      <c r="M536" s="10">
        <f t="shared" si="229"/>
        <v>0</v>
      </c>
      <c r="N536" s="11">
        <f t="shared" si="230"/>
        <v>0</v>
      </c>
      <c r="O536" s="10">
        <f t="shared" ref="O536:P536" si="988">IFERROR(G536+O496,0)</f>
        <v>0</v>
      </c>
      <c r="P536" s="10">
        <f t="shared" si="988"/>
        <v>0</v>
      </c>
      <c r="Q536" s="10">
        <f t="shared" si="232"/>
        <v>0</v>
      </c>
      <c r="R536" s="11">
        <f t="shared" si="233"/>
        <v>0</v>
      </c>
      <c r="S536" s="18"/>
      <c r="T536" s="19"/>
      <c r="U536" s="20"/>
      <c r="V536" s="14"/>
      <c r="W536" s="14"/>
      <c r="X536" s="26">
        <f t="shared" si="314"/>
        <v>0</v>
      </c>
      <c r="Y536" s="29"/>
      <c r="Z536" s="29"/>
      <c r="AA536" s="29"/>
      <c r="AB536" s="29"/>
      <c r="AC536" s="29"/>
    </row>
    <row r="537">
      <c r="A537" s="4">
        <v>45667.0</v>
      </c>
      <c r="B537" s="5" t="s">
        <v>34</v>
      </c>
      <c r="C537" s="6" t="s">
        <v>26</v>
      </c>
      <c r="D537" s="5" t="s">
        <v>30</v>
      </c>
      <c r="E537" s="7">
        <v>0.0</v>
      </c>
      <c r="F537" s="7">
        <v>0.0</v>
      </c>
      <c r="G537" s="7">
        <v>0.0</v>
      </c>
      <c r="H537" s="15">
        <v>0.0</v>
      </c>
      <c r="I537" s="10">
        <f t="shared" si="226"/>
        <v>0</v>
      </c>
      <c r="J537" s="11">
        <f t="shared" si="227"/>
        <v>0</v>
      </c>
      <c r="K537" s="7">
        <f t="shared" ref="K537:L537" si="989">IFERROR(G537+K497,0)</f>
        <v>0</v>
      </c>
      <c r="L537" s="7">
        <f t="shared" si="989"/>
        <v>0</v>
      </c>
      <c r="M537" s="10">
        <f t="shared" si="229"/>
        <v>0</v>
      </c>
      <c r="N537" s="11">
        <f t="shared" si="230"/>
        <v>0</v>
      </c>
      <c r="O537" s="10">
        <f t="shared" ref="O537:P537" si="990">IFERROR(G537+O497,0)</f>
        <v>0</v>
      </c>
      <c r="P537" s="10">
        <f t="shared" si="990"/>
        <v>0</v>
      </c>
      <c r="Q537" s="10">
        <f t="shared" si="232"/>
        <v>0</v>
      </c>
      <c r="R537" s="11">
        <f t="shared" si="233"/>
        <v>0</v>
      </c>
      <c r="S537" s="18"/>
      <c r="T537" s="19"/>
      <c r="U537" s="20"/>
      <c r="V537" s="14"/>
      <c r="W537" s="14"/>
      <c r="X537" s="26">
        <f t="shared" si="314"/>
        <v>0</v>
      </c>
      <c r="Y537" s="29"/>
      <c r="Z537" s="29"/>
      <c r="AA537" s="29"/>
      <c r="AB537" s="29"/>
      <c r="AC537" s="29"/>
    </row>
    <row r="538">
      <c r="A538" s="4">
        <v>45667.0</v>
      </c>
      <c r="B538" s="5" t="s">
        <v>35</v>
      </c>
      <c r="C538" s="6" t="s">
        <v>26</v>
      </c>
      <c r="D538" s="5" t="s">
        <v>27</v>
      </c>
      <c r="E538" s="7">
        <v>16.6</v>
      </c>
      <c r="F538" s="7">
        <v>0.0</v>
      </c>
      <c r="G538" s="7">
        <v>0.0</v>
      </c>
      <c r="H538" s="15">
        <v>0.0</v>
      </c>
      <c r="I538" s="10">
        <f t="shared" si="226"/>
        <v>0</v>
      </c>
      <c r="J538" s="11">
        <f t="shared" si="227"/>
        <v>0</v>
      </c>
      <c r="K538" s="7">
        <f t="shared" ref="K538:L538" si="991">IFERROR(G538+K498,0)</f>
        <v>0</v>
      </c>
      <c r="L538" s="7">
        <f t="shared" si="991"/>
        <v>0</v>
      </c>
      <c r="M538" s="10">
        <f t="shared" si="229"/>
        <v>0</v>
      </c>
      <c r="N538" s="11">
        <f t="shared" si="230"/>
        <v>0</v>
      </c>
      <c r="O538" s="10">
        <f t="shared" ref="O538:P538" si="992">IFERROR(G538+O498,0)</f>
        <v>0</v>
      </c>
      <c r="P538" s="10">
        <f t="shared" si="992"/>
        <v>0</v>
      </c>
      <c r="Q538" s="10">
        <f t="shared" si="232"/>
        <v>0</v>
      </c>
      <c r="R538" s="11">
        <f t="shared" si="233"/>
        <v>0</v>
      </c>
      <c r="S538" s="13">
        <f>T498</f>
        <v>-0.058644</v>
      </c>
      <c r="T538" s="13">
        <f>H538+S538-H539-U538-H540-H541</f>
        <v>-0.06616</v>
      </c>
      <c r="U538" s="13">
        <v>0.0</v>
      </c>
      <c r="V538" s="14"/>
      <c r="W538" s="14"/>
      <c r="X538" s="26">
        <f t="shared" si="314"/>
        <v>0</v>
      </c>
      <c r="Y538" s="29"/>
      <c r="Z538" s="29"/>
      <c r="AA538" s="29"/>
      <c r="AB538" s="29"/>
      <c r="AC538" s="29"/>
    </row>
    <row r="539">
      <c r="A539" s="4">
        <v>45667.0</v>
      </c>
      <c r="B539" s="5" t="s">
        <v>35</v>
      </c>
      <c r="C539" s="6" t="s">
        <v>26</v>
      </c>
      <c r="D539" s="5" t="s">
        <v>28</v>
      </c>
      <c r="E539" s="7">
        <v>0.0</v>
      </c>
      <c r="F539" s="7">
        <v>0.0</v>
      </c>
      <c r="G539" s="7">
        <v>0.0</v>
      </c>
      <c r="H539" s="15">
        <v>0.0</v>
      </c>
      <c r="I539" s="10">
        <f t="shared" si="226"/>
        <v>0</v>
      </c>
      <c r="J539" s="11">
        <f t="shared" si="227"/>
        <v>0</v>
      </c>
      <c r="K539" s="7">
        <f t="shared" ref="K539:L539" si="993">IFERROR(G539+K499,0)</f>
        <v>0</v>
      </c>
      <c r="L539" s="7">
        <f t="shared" si="993"/>
        <v>0</v>
      </c>
      <c r="M539" s="10">
        <f t="shared" si="229"/>
        <v>0</v>
      </c>
      <c r="N539" s="11">
        <f t="shared" si="230"/>
        <v>0</v>
      </c>
      <c r="O539" s="10">
        <f t="shared" ref="O539:P539" si="994">IFERROR(G539+O499,0)</f>
        <v>0</v>
      </c>
      <c r="P539" s="10">
        <f t="shared" si="994"/>
        <v>0</v>
      </c>
      <c r="Q539" s="10">
        <f t="shared" si="232"/>
        <v>0</v>
      </c>
      <c r="R539" s="11">
        <f t="shared" si="233"/>
        <v>0</v>
      </c>
      <c r="S539" s="22"/>
      <c r="T539" s="22"/>
      <c r="U539" s="20"/>
      <c r="V539" s="14"/>
      <c r="W539" s="14"/>
      <c r="X539" s="26">
        <f t="shared" si="314"/>
        <v>0</v>
      </c>
      <c r="Y539" s="29"/>
      <c r="Z539" s="29"/>
      <c r="AA539" s="29"/>
      <c r="AB539" s="29"/>
      <c r="AC539" s="29"/>
    </row>
    <row r="540">
      <c r="A540" s="4">
        <v>45667.0</v>
      </c>
      <c r="B540" s="5" t="s">
        <v>35</v>
      </c>
      <c r="C540" s="6" t="s">
        <v>26</v>
      </c>
      <c r="D540" s="5" t="s">
        <v>29</v>
      </c>
      <c r="E540" s="7">
        <v>16.6</v>
      </c>
      <c r="F540" s="7">
        <v>0.0</v>
      </c>
      <c r="G540" s="7">
        <v>0.0</v>
      </c>
      <c r="H540" s="15">
        <v>0.007516</v>
      </c>
      <c r="I540" s="10">
        <f t="shared" si="226"/>
        <v>0.007516</v>
      </c>
      <c r="J540" s="11">
        <f t="shared" si="227"/>
        <v>0</v>
      </c>
      <c r="K540" s="7">
        <f t="shared" ref="K540:L540" si="995">IFERROR(G540+K500,0)</f>
        <v>0</v>
      </c>
      <c r="L540" s="7">
        <f t="shared" si="995"/>
        <v>0.07516</v>
      </c>
      <c r="M540" s="10">
        <f t="shared" si="229"/>
        <v>0.07516</v>
      </c>
      <c r="N540" s="11">
        <f t="shared" si="230"/>
        <v>0</v>
      </c>
      <c r="O540" s="10">
        <f t="shared" ref="O540:P540" si="996">IFERROR(G540+O500,0)</f>
        <v>0</v>
      </c>
      <c r="P540" s="10">
        <f t="shared" si="996"/>
        <v>0.07516</v>
      </c>
      <c r="Q540" s="10">
        <f t="shared" si="232"/>
        <v>0.07516</v>
      </c>
      <c r="R540" s="11">
        <f t="shared" si="233"/>
        <v>0</v>
      </c>
      <c r="S540" s="22"/>
      <c r="T540" s="22"/>
      <c r="U540" s="20"/>
      <c r="V540" s="14"/>
      <c r="W540" s="14"/>
      <c r="X540" s="26">
        <f t="shared" si="314"/>
        <v>0.007516</v>
      </c>
      <c r="Y540" s="29"/>
      <c r="Z540" s="29"/>
      <c r="AA540" s="29"/>
      <c r="AB540" s="29"/>
      <c r="AC540" s="29"/>
    </row>
    <row r="541">
      <c r="A541" s="4">
        <v>45667.0</v>
      </c>
      <c r="B541" s="5" t="s">
        <v>35</v>
      </c>
      <c r="C541" s="6" t="s">
        <v>26</v>
      </c>
      <c r="D541" s="5" t="s">
        <v>30</v>
      </c>
      <c r="E541" s="7">
        <v>0.0</v>
      </c>
      <c r="F541" s="7">
        <v>0.0</v>
      </c>
      <c r="G541" s="7">
        <v>0.0</v>
      </c>
      <c r="H541" s="15">
        <v>0.0</v>
      </c>
      <c r="I541" s="10">
        <f t="shared" si="226"/>
        <v>0</v>
      </c>
      <c r="J541" s="11">
        <f t="shared" si="227"/>
        <v>0</v>
      </c>
      <c r="K541" s="7">
        <f t="shared" ref="K541:L541" si="997">IFERROR(G541+K501,0)</f>
        <v>0</v>
      </c>
      <c r="L541" s="7">
        <f t="shared" si="997"/>
        <v>0</v>
      </c>
      <c r="M541" s="10">
        <f t="shared" si="229"/>
        <v>0</v>
      </c>
      <c r="N541" s="11">
        <f t="shared" si="230"/>
        <v>0</v>
      </c>
      <c r="O541" s="10">
        <f t="shared" ref="O541:P541" si="998">IFERROR(G541+O501,0)</f>
        <v>0</v>
      </c>
      <c r="P541" s="10">
        <f t="shared" si="998"/>
        <v>0</v>
      </c>
      <c r="Q541" s="10">
        <f t="shared" si="232"/>
        <v>0</v>
      </c>
      <c r="R541" s="11">
        <f t="shared" si="233"/>
        <v>0</v>
      </c>
      <c r="S541" s="22"/>
      <c r="T541" s="22"/>
      <c r="U541" s="20"/>
      <c r="V541" s="14"/>
      <c r="W541" s="14"/>
      <c r="X541" s="26">
        <f t="shared" si="314"/>
        <v>0</v>
      </c>
      <c r="Y541" s="29"/>
      <c r="Z541" s="29"/>
      <c r="AA541" s="29"/>
      <c r="AB541" s="29"/>
      <c r="AC541" s="29"/>
    </row>
    <row r="542">
      <c r="A542" s="4">
        <v>45667.0</v>
      </c>
      <c r="B542" s="5" t="s">
        <v>36</v>
      </c>
      <c r="C542" s="6" t="s">
        <v>37</v>
      </c>
      <c r="D542" s="5" t="s">
        <v>27</v>
      </c>
      <c r="E542" s="7">
        <v>174.0</v>
      </c>
      <c r="F542" s="25">
        <v>0.54</v>
      </c>
      <c r="G542" s="7">
        <v>0.551612</v>
      </c>
      <c r="H542" s="15">
        <v>0.59922</v>
      </c>
      <c r="I542" s="10">
        <f t="shared" si="226"/>
        <v>0.047608</v>
      </c>
      <c r="J542" s="11">
        <f t="shared" si="227"/>
        <v>108.6307042</v>
      </c>
      <c r="K542" s="7">
        <f t="shared" ref="K542:L542" si="999">IFERROR(G542+K502,0)</f>
        <v>5.51612</v>
      </c>
      <c r="L542" s="7">
        <f t="shared" si="999"/>
        <v>5.9922</v>
      </c>
      <c r="M542" s="10">
        <f t="shared" si="229"/>
        <v>0.47608</v>
      </c>
      <c r="N542" s="11">
        <f t="shared" si="230"/>
        <v>108.6307042</v>
      </c>
      <c r="O542" s="10">
        <f t="shared" ref="O542:P542" si="1000">IFERROR(G542+O502,0)</f>
        <v>5.51612</v>
      </c>
      <c r="P542" s="10">
        <f t="shared" si="1000"/>
        <v>5.9922</v>
      </c>
      <c r="Q542" s="10">
        <f t="shared" si="232"/>
        <v>0.47608</v>
      </c>
      <c r="R542" s="11">
        <f t="shared" si="233"/>
        <v>108.6307042</v>
      </c>
      <c r="S542" s="13">
        <f>T502</f>
        <v>-0.1892525806</v>
      </c>
      <c r="T542" s="13">
        <f>H542+S542-H543-U542-H544-H545</f>
        <v>-0.2102806452</v>
      </c>
      <c r="U542" s="13">
        <f>0.008/31</f>
        <v>0.0002580645161</v>
      </c>
      <c r="V542" s="14"/>
      <c r="W542" s="14"/>
      <c r="X542" s="26">
        <f t="shared" si="314"/>
        <v>0.59922</v>
      </c>
      <c r="Y542" s="29"/>
      <c r="Z542" s="29"/>
      <c r="AA542" s="29"/>
      <c r="AB542" s="29"/>
      <c r="AC542" s="29"/>
    </row>
    <row r="543">
      <c r="A543" s="4">
        <v>45667.0</v>
      </c>
      <c r="B543" s="5" t="s">
        <v>36</v>
      </c>
      <c r="C543" s="6" t="s">
        <v>37</v>
      </c>
      <c r="D543" s="5" t="s">
        <v>28</v>
      </c>
      <c r="E543" s="7">
        <v>45.1</v>
      </c>
      <c r="F543" s="25">
        <v>0.0</v>
      </c>
      <c r="G543" s="7">
        <v>0.50061</v>
      </c>
      <c r="H543" s="15">
        <v>0.18058</v>
      </c>
      <c r="I543" s="10">
        <f t="shared" si="226"/>
        <v>-0.32003</v>
      </c>
      <c r="J543" s="11">
        <f t="shared" si="227"/>
        <v>36.07199217</v>
      </c>
      <c r="K543" s="7">
        <f t="shared" ref="K543:L543" si="1001">IFERROR(G543+K503,0)</f>
        <v>5.0061</v>
      </c>
      <c r="L543" s="7">
        <f t="shared" si="1001"/>
        <v>1.8058</v>
      </c>
      <c r="M543" s="10">
        <f t="shared" si="229"/>
        <v>-3.2003</v>
      </c>
      <c r="N543" s="11">
        <f t="shared" si="230"/>
        <v>36.07199217</v>
      </c>
      <c r="O543" s="10">
        <f t="shared" ref="O543:P543" si="1002">IFERROR(G543+O503,0)</f>
        <v>5.0061</v>
      </c>
      <c r="P543" s="10">
        <f t="shared" si="1002"/>
        <v>1.8058</v>
      </c>
      <c r="Q543" s="10">
        <f t="shared" si="232"/>
        <v>-3.2003</v>
      </c>
      <c r="R543" s="11">
        <f t="shared" si="233"/>
        <v>36.07199217</v>
      </c>
      <c r="S543" s="22"/>
      <c r="T543" s="22"/>
      <c r="U543" s="20"/>
      <c r="V543" s="14"/>
      <c r="W543" s="14"/>
      <c r="X543" s="26">
        <f t="shared" si="314"/>
        <v>0.18058</v>
      </c>
      <c r="Y543" s="29"/>
      <c r="Z543" s="29"/>
      <c r="AA543" s="29"/>
      <c r="AB543" s="29"/>
      <c r="AC543" s="29"/>
    </row>
    <row r="544">
      <c r="A544" s="4">
        <v>45667.0</v>
      </c>
      <c r="B544" s="5" t="s">
        <v>36</v>
      </c>
      <c r="C544" s="6" t="s">
        <v>37</v>
      </c>
      <c r="D544" s="5" t="s">
        <v>29</v>
      </c>
      <c r="E544" s="7">
        <f>E542-E543</f>
        <v>128.9</v>
      </c>
      <c r="F544" s="25">
        <v>0.49</v>
      </c>
      <c r="G544" s="7">
        <v>0.05077</v>
      </c>
      <c r="H544" s="15">
        <v>0.43941</v>
      </c>
      <c r="I544" s="10">
        <f t="shared" si="226"/>
        <v>0.38864</v>
      </c>
      <c r="J544" s="11">
        <f t="shared" si="227"/>
        <v>865.4914319</v>
      </c>
      <c r="K544" s="7">
        <f t="shared" ref="K544:L544" si="1003">IFERROR(G544+K504,0)</f>
        <v>0.5077</v>
      </c>
      <c r="L544" s="7">
        <f t="shared" si="1003"/>
        <v>4.3941</v>
      </c>
      <c r="M544" s="10">
        <f t="shared" si="229"/>
        <v>3.8864</v>
      </c>
      <c r="N544" s="11">
        <f t="shared" si="230"/>
        <v>865.4914319</v>
      </c>
      <c r="O544" s="10">
        <f t="shared" ref="O544:P544" si="1004">IFERROR(G544+O504,0)</f>
        <v>0.5077</v>
      </c>
      <c r="P544" s="10">
        <f t="shared" si="1004"/>
        <v>4.3941</v>
      </c>
      <c r="Q544" s="10">
        <f t="shared" si="232"/>
        <v>3.8864</v>
      </c>
      <c r="R544" s="11">
        <f t="shared" si="233"/>
        <v>865.4914319</v>
      </c>
      <c r="S544" s="22"/>
      <c r="T544" s="22"/>
      <c r="U544" s="20"/>
      <c r="V544" s="14"/>
      <c r="W544" s="14"/>
      <c r="X544" s="26">
        <f t="shared" si="314"/>
        <v>0.43941</v>
      </c>
      <c r="Y544" s="29"/>
      <c r="Z544" s="29"/>
      <c r="AA544" s="29"/>
      <c r="AB544" s="29"/>
      <c r="AC544" s="29"/>
    </row>
    <row r="545">
      <c r="A545" s="4">
        <v>45667.0</v>
      </c>
      <c r="B545" s="5" t="s">
        <v>36</v>
      </c>
      <c r="C545" s="6" t="s">
        <v>37</v>
      </c>
      <c r="D545" s="5" t="s">
        <v>30</v>
      </c>
      <c r="E545" s="7">
        <v>0.0</v>
      </c>
      <c r="F545" s="25">
        <v>0.0</v>
      </c>
      <c r="G545" s="7">
        <v>0.0</v>
      </c>
      <c r="H545" s="15">
        <v>0.0</v>
      </c>
      <c r="I545" s="10">
        <f t="shared" si="226"/>
        <v>0</v>
      </c>
      <c r="J545" s="11">
        <f t="shared" si="227"/>
        <v>0</v>
      </c>
      <c r="K545" s="7">
        <f t="shared" ref="K545:L545" si="1005">IFERROR(G545+K505,0)</f>
        <v>0</v>
      </c>
      <c r="L545" s="7">
        <f t="shared" si="1005"/>
        <v>0</v>
      </c>
      <c r="M545" s="10">
        <f t="shared" si="229"/>
        <v>0</v>
      </c>
      <c r="N545" s="11">
        <f t="shared" si="230"/>
        <v>0</v>
      </c>
      <c r="O545" s="10">
        <f t="shared" ref="O545:P545" si="1006">IFERROR(G545+O505,0)</f>
        <v>0</v>
      </c>
      <c r="P545" s="10">
        <f t="shared" si="1006"/>
        <v>0</v>
      </c>
      <c r="Q545" s="10">
        <f t="shared" si="232"/>
        <v>0</v>
      </c>
      <c r="R545" s="11">
        <f t="shared" si="233"/>
        <v>0</v>
      </c>
      <c r="S545" s="22"/>
      <c r="T545" s="22"/>
      <c r="U545" s="20"/>
      <c r="V545" s="14"/>
      <c r="W545" s="14"/>
      <c r="X545" s="26">
        <f t="shared" si="314"/>
        <v>0</v>
      </c>
      <c r="Y545" s="29"/>
      <c r="Z545" s="29"/>
      <c r="AA545" s="29"/>
      <c r="AB545" s="29"/>
      <c r="AC545" s="29"/>
    </row>
    <row r="546">
      <c r="A546" s="4">
        <v>45667.0</v>
      </c>
      <c r="B546" s="5" t="s">
        <v>38</v>
      </c>
      <c r="C546" s="6" t="s">
        <v>37</v>
      </c>
      <c r="D546" s="5" t="s">
        <v>27</v>
      </c>
      <c r="E546" s="7">
        <v>40.1</v>
      </c>
      <c r="F546" s="25">
        <v>0.095</v>
      </c>
      <c r="G546" s="7">
        <v>0.09999999999999999</v>
      </c>
      <c r="H546" s="15">
        <v>0.191096</v>
      </c>
      <c r="I546" s="10">
        <f t="shared" si="226"/>
        <v>0.091096</v>
      </c>
      <c r="J546" s="11">
        <f t="shared" si="227"/>
        <v>191.096</v>
      </c>
      <c r="K546" s="7">
        <f t="shared" ref="K546:L546" si="1007">IFERROR(G546+K506,0)</f>
        <v>1</v>
      </c>
      <c r="L546" s="7">
        <f t="shared" si="1007"/>
        <v>1.91096</v>
      </c>
      <c r="M546" s="10">
        <f t="shared" si="229"/>
        <v>0.91096</v>
      </c>
      <c r="N546" s="11">
        <f t="shared" si="230"/>
        <v>191.096</v>
      </c>
      <c r="O546" s="10">
        <f t="shared" ref="O546:P546" si="1008">IFERROR(G546+O506,0)</f>
        <v>1</v>
      </c>
      <c r="P546" s="10">
        <f t="shared" si="1008"/>
        <v>1.91096</v>
      </c>
      <c r="Q546" s="10">
        <f t="shared" si="232"/>
        <v>0.91096</v>
      </c>
      <c r="R546" s="11">
        <f t="shared" si="233"/>
        <v>191.096</v>
      </c>
      <c r="S546" s="13">
        <f>T506</f>
        <v>1.947303677</v>
      </c>
      <c r="T546" s="13">
        <f>H546+S546-H547-U546-H548-H549</f>
        <v>1.950337419</v>
      </c>
      <c r="U546" s="13">
        <f>0.001/31</f>
        <v>0.00003225806452</v>
      </c>
      <c r="V546" s="14"/>
      <c r="W546" s="14"/>
      <c r="X546" s="26">
        <f t="shared" si="314"/>
        <v>0.191096</v>
      </c>
      <c r="Y546" s="29"/>
      <c r="Z546" s="29"/>
      <c r="AA546" s="29"/>
      <c r="AB546" s="29"/>
      <c r="AC546" s="29"/>
    </row>
    <row r="547">
      <c r="A547" s="4">
        <v>45667.0</v>
      </c>
      <c r="B547" s="5" t="s">
        <v>38</v>
      </c>
      <c r="C547" s="6" t="s">
        <v>37</v>
      </c>
      <c r="D547" s="5" t="s">
        <v>28</v>
      </c>
      <c r="E547" s="7">
        <v>0.0</v>
      </c>
      <c r="F547" s="7">
        <v>0.0</v>
      </c>
      <c r="G547" s="7">
        <v>0.0</v>
      </c>
      <c r="H547" s="15">
        <v>0.0</v>
      </c>
      <c r="I547" s="10">
        <f t="shared" si="226"/>
        <v>0</v>
      </c>
      <c r="J547" s="11">
        <f t="shared" si="227"/>
        <v>0</v>
      </c>
      <c r="K547" s="7">
        <f t="shared" ref="K547:L547" si="1009">IFERROR(G547+K507,0)</f>
        <v>0</v>
      </c>
      <c r="L547" s="7">
        <f t="shared" si="1009"/>
        <v>0</v>
      </c>
      <c r="M547" s="10">
        <f t="shared" si="229"/>
        <v>0</v>
      </c>
      <c r="N547" s="11">
        <f t="shared" si="230"/>
        <v>0</v>
      </c>
      <c r="O547" s="10">
        <f t="shared" ref="O547:P547" si="1010">IFERROR(G547+O507,0)</f>
        <v>0</v>
      </c>
      <c r="P547" s="10">
        <f t="shared" si="1010"/>
        <v>0</v>
      </c>
      <c r="Q547" s="10">
        <f t="shared" si="232"/>
        <v>0</v>
      </c>
      <c r="R547" s="11">
        <f t="shared" si="233"/>
        <v>0</v>
      </c>
      <c r="S547" s="22"/>
      <c r="T547" s="22"/>
      <c r="U547" s="20"/>
      <c r="V547" s="14"/>
      <c r="W547" s="14"/>
      <c r="X547" s="26">
        <f t="shared" si="314"/>
        <v>0</v>
      </c>
      <c r="Y547" s="29"/>
      <c r="Z547" s="29"/>
      <c r="AA547" s="29"/>
      <c r="AB547" s="29"/>
      <c r="AC547" s="29"/>
    </row>
    <row r="548">
      <c r="A548" s="4">
        <v>45667.0</v>
      </c>
      <c r="B548" s="5" t="s">
        <v>38</v>
      </c>
      <c r="C548" s="6" t="s">
        <v>37</v>
      </c>
      <c r="D548" s="5" t="s">
        <v>29</v>
      </c>
      <c r="E548" s="7">
        <v>40.1</v>
      </c>
      <c r="F548" s="7">
        <v>0.035</v>
      </c>
      <c r="G548" s="7">
        <v>0.09996</v>
      </c>
      <c r="H548" s="15">
        <v>0.18803</v>
      </c>
      <c r="I548" s="10">
        <f t="shared" si="226"/>
        <v>0.08807</v>
      </c>
      <c r="J548" s="11">
        <f t="shared" si="227"/>
        <v>188.1052421</v>
      </c>
      <c r="K548" s="7">
        <f t="shared" ref="K548:L548" si="1011">IFERROR(G548+K508,0)</f>
        <v>0.9996</v>
      </c>
      <c r="L548" s="7">
        <f t="shared" si="1011"/>
        <v>1.8803</v>
      </c>
      <c r="M548" s="10">
        <f t="shared" si="229"/>
        <v>0.8807</v>
      </c>
      <c r="N548" s="11">
        <f t="shared" si="230"/>
        <v>188.1052421</v>
      </c>
      <c r="O548" s="10">
        <f t="shared" ref="O548:P548" si="1012">IFERROR(G548+O508,0)</f>
        <v>0.9996</v>
      </c>
      <c r="P548" s="10">
        <f t="shared" si="1012"/>
        <v>1.8803</v>
      </c>
      <c r="Q548" s="10">
        <f t="shared" si="232"/>
        <v>0.8807</v>
      </c>
      <c r="R548" s="11">
        <f t="shared" si="233"/>
        <v>188.1052421</v>
      </c>
      <c r="S548" s="22"/>
      <c r="T548" s="22"/>
      <c r="U548" s="20"/>
      <c r="V548" s="14"/>
      <c r="W548" s="14"/>
      <c r="X548" s="26">
        <f t="shared" si="314"/>
        <v>0.18803</v>
      </c>
      <c r="Y548" s="29"/>
      <c r="Z548" s="29"/>
      <c r="AA548" s="29"/>
      <c r="AB548" s="29"/>
      <c r="AC548" s="29"/>
    </row>
    <row r="549">
      <c r="A549" s="4">
        <v>45667.0</v>
      </c>
      <c r="B549" s="5" t="s">
        <v>38</v>
      </c>
      <c r="C549" s="6" t="s">
        <v>37</v>
      </c>
      <c r="D549" s="5" t="s">
        <v>30</v>
      </c>
      <c r="E549" s="7">
        <v>0.0</v>
      </c>
      <c r="F549" s="7">
        <v>0.0</v>
      </c>
      <c r="G549" s="7">
        <v>0.0</v>
      </c>
      <c r="H549" s="15">
        <v>0.0</v>
      </c>
      <c r="I549" s="10">
        <f t="shared" si="226"/>
        <v>0</v>
      </c>
      <c r="J549" s="11">
        <f t="shared" si="227"/>
        <v>0</v>
      </c>
      <c r="K549" s="7">
        <f t="shared" ref="K549:L549" si="1013">IFERROR(G549+K509,0)</f>
        <v>0</v>
      </c>
      <c r="L549" s="7">
        <f t="shared" si="1013"/>
        <v>0</v>
      </c>
      <c r="M549" s="10">
        <f t="shared" si="229"/>
        <v>0</v>
      </c>
      <c r="N549" s="11">
        <f t="shared" si="230"/>
        <v>0</v>
      </c>
      <c r="O549" s="10">
        <f t="shared" ref="O549:P549" si="1014">IFERROR(G549+O509,0)</f>
        <v>0</v>
      </c>
      <c r="P549" s="10">
        <f t="shared" si="1014"/>
        <v>0</v>
      </c>
      <c r="Q549" s="10">
        <f t="shared" si="232"/>
        <v>0</v>
      </c>
      <c r="R549" s="11">
        <f t="shared" si="233"/>
        <v>0</v>
      </c>
      <c r="S549" s="22"/>
      <c r="T549" s="22"/>
      <c r="U549" s="20"/>
      <c r="V549" s="14"/>
      <c r="W549" s="14"/>
      <c r="X549" s="26">
        <f t="shared" si="314"/>
        <v>0</v>
      </c>
      <c r="Y549" s="29"/>
      <c r="Z549" s="29"/>
      <c r="AA549" s="29"/>
      <c r="AB549" s="29"/>
      <c r="AC549" s="29"/>
    </row>
    <row r="550">
      <c r="A550" s="4">
        <v>45667.0</v>
      </c>
      <c r="B550" s="5" t="s">
        <v>39</v>
      </c>
      <c r="C550" s="6" t="s">
        <v>37</v>
      </c>
      <c r="D550" s="5" t="s">
        <v>27</v>
      </c>
      <c r="E550" s="7">
        <v>9.6</v>
      </c>
      <c r="F550" s="7">
        <v>0.012</v>
      </c>
      <c r="G550" s="7">
        <v>0.02903</v>
      </c>
      <c r="H550" s="15">
        <v>0.02854</v>
      </c>
      <c r="I550" s="10">
        <f t="shared" si="226"/>
        <v>-0.00049</v>
      </c>
      <c r="J550" s="11">
        <f t="shared" si="227"/>
        <v>98.31209094</v>
      </c>
      <c r="K550" s="7">
        <f t="shared" ref="K550:L550" si="1015">IFERROR(G550+K510,0)</f>
        <v>0.2903</v>
      </c>
      <c r="L550" s="7">
        <f t="shared" si="1015"/>
        <v>0.2854</v>
      </c>
      <c r="M550" s="10">
        <f t="shared" si="229"/>
        <v>-0.0049</v>
      </c>
      <c r="N550" s="11">
        <f t="shared" si="230"/>
        <v>98.31209094</v>
      </c>
      <c r="O550" s="10">
        <f t="shared" ref="O550:P550" si="1016">IFERROR(G550+O510,0)</f>
        <v>0.2903</v>
      </c>
      <c r="P550" s="10">
        <f t="shared" si="1016"/>
        <v>0.2854</v>
      </c>
      <c r="Q550" s="10">
        <f t="shared" si="232"/>
        <v>-0.0049</v>
      </c>
      <c r="R550" s="11">
        <f t="shared" si="233"/>
        <v>98.31209094</v>
      </c>
      <c r="S550" s="13">
        <f>T510</f>
        <v>0.0772</v>
      </c>
      <c r="T550" s="13">
        <f>H550+S550-H551-U550-H552-H553</f>
        <v>0.078</v>
      </c>
      <c r="U550" s="13">
        <v>0.0</v>
      </c>
      <c r="V550" s="14"/>
      <c r="W550" s="14"/>
      <c r="X550" s="26">
        <f t="shared" si="314"/>
        <v>0.02854</v>
      </c>
      <c r="Y550" s="29"/>
      <c r="Z550" s="29"/>
      <c r="AA550" s="29"/>
      <c r="AB550" s="29"/>
      <c r="AC550" s="29"/>
    </row>
    <row r="551">
      <c r="A551" s="4">
        <v>45667.0</v>
      </c>
      <c r="B551" s="5" t="s">
        <v>39</v>
      </c>
      <c r="C551" s="6" t="s">
        <v>37</v>
      </c>
      <c r="D551" s="5" t="s">
        <v>28</v>
      </c>
      <c r="E551" s="7">
        <v>0.0</v>
      </c>
      <c r="F551" s="7">
        <v>0.0</v>
      </c>
      <c r="G551" s="7">
        <v>0.0</v>
      </c>
      <c r="H551" s="15">
        <v>0.0</v>
      </c>
      <c r="I551" s="10">
        <f t="shared" si="226"/>
        <v>0</v>
      </c>
      <c r="J551" s="11">
        <f t="shared" si="227"/>
        <v>0</v>
      </c>
      <c r="K551" s="7">
        <f t="shared" ref="K551:L551" si="1017">IFERROR(G551+K511,0)</f>
        <v>0</v>
      </c>
      <c r="L551" s="7">
        <f t="shared" si="1017"/>
        <v>0</v>
      </c>
      <c r="M551" s="10">
        <f t="shared" si="229"/>
        <v>0</v>
      </c>
      <c r="N551" s="11">
        <f t="shared" si="230"/>
        <v>0</v>
      </c>
      <c r="O551" s="10">
        <f t="shared" ref="O551:P551" si="1018">IFERROR(G551+O511,0)</f>
        <v>0</v>
      </c>
      <c r="P551" s="10">
        <f t="shared" si="1018"/>
        <v>0</v>
      </c>
      <c r="Q551" s="10">
        <f t="shared" si="232"/>
        <v>0</v>
      </c>
      <c r="R551" s="11">
        <f t="shared" si="233"/>
        <v>0</v>
      </c>
      <c r="S551" s="22"/>
      <c r="T551" s="22"/>
      <c r="U551" s="20"/>
      <c r="V551" s="14"/>
      <c r="W551" s="14"/>
      <c r="X551" s="26">
        <f t="shared" si="314"/>
        <v>0</v>
      </c>
      <c r="Y551" s="29"/>
      <c r="Z551" s="29"/>
      <c r="AA551" s="29"/>
      <c r="AB551" s="29"/>
      <c r="AC551" s="29"/>
    </row>
    <row r="552">
      <c r="A552" s="4">
        <v>45667.0</v>
      </c>
      <c r="B552" s="5" t="s">
        <v>39</v>
      </c>
      <c r="C552" s="6" t="s">
        <v>37</v>
      </c>
      <c r="D552" s="5" t="s">
        <v>29</v>
      </c>
      <c r="E552" s="7">
        <v>9.3</v>
      </c>
      <c r="F552" s="7">
        <v>0.02</v>
      </c>
      <c r="G552" s="7">
        <v>0.028774</v>
      </c>
      <c r="H552" s="15">
        <v>0.02774</v>
      </c>
      <c r="I552" s="10">
        <f t="shared" si="226"/>
        <v>-0.001034</v>
      </c>
      <c r="J552" s="11">
        <f t="shared" si="227"/>
        <v>96.40647807</v>
      </c>
      <c r="K552" s="7">
        <f t="shared" ref="K552:L552" si="1019">IFERROR(G552+K512,0)</f>
        <v>0.28774</v>
      </c>
      <c r="L552" s="7">
        <f t="shared" si="1019"/>
        <v>0.2774</v>
      </c>
      <c r="M552" s="10">
        <f t="shared" si="229"/>
        <v>-0.01034</v>
      </c>
      <c r="N552" s="11">
        <f t="shared" si="230"/>
        <v>96.40647807</v>
      </c>
      <c r="O552" s="10">
        <f t="shared" ref="O552:P552" si="1020">IFERROR(G552+O512,0)</f>
        <v>0.28774</v>
      </c>
      <c r="P552" s="10">
        <f t="shared" si="1020"/>
        <v>0.2774</v>
      </c>
      <c r="Q552" s="10">
        <f t="shared" si="232"/>
        <v>-0.01034</v>
      </c>
      <c r="R552" s="11">
        <f t="shared" si="233"/>
        <v>96.40647807</v>
      </c>
      <c r="S552" s="22"/>
      <c r="T552" s="22"/>
      <c r="U552" s="20"/>
      <c r="V552" s="14"/>
      <c r="W552" s="14"/>
      <c r="X552" s="26">
        <f t="shared" si="314"/>
        <v>0.02774</v>
      </c>
      <c r="Y552" s="29"/>
      <c r="Z552" s="29"/>
      <c r="AA552" s="29"/>
      <c r="AB552" s="29"/>
      <c r="AC552" s="29"/>
    </row>
    <row r="553">
      <c r="A553" s="4">
        <v>45667.0</v>
      </c>
      <c r="B553" s="5" t="s">
        <v>39</v>
      </c>
      <c r="C553" s="6" t="s">
        <v>37</v>
      </c>
      <c r="D553" s="5" t="s">
        <v>30</v>
      </c>
      <c r="E553" s="7">
        <v>0.0</v>
      </c>
      <c r="F553" s="7">
        <v>0.0</v>
      </c>
      <c r="G553" s="7">
        <v>0.0</v>
      </c>
      <c r="H553" s="15">
        <v>0.0</v>
      </c>
      <c r="I553" s="10">
        <f t="shared" si="226"/>
        <v>0</v>
      </c>
      <c r="J553" s="11">
        <f t="shared" si="227"/>
        <v>0</v>
      </c>
      <c r="K553" s="7">
        <f t="shared" ref="K553:L553" si="1021">IFERROR(G553+K513,0)</f>
        <v>0</v>
      </c>
      <c r="L553" s="7">
        <f t="shared" si="1021"/>
        <v>0</v>
      </c>
      <c r="M553" s="10">
        <f t="shared" si="229"/>
        <v>0</v>
      </c>
      <c r="N553" s="11">
        <f t="shared" si="230"/>
        <v>0</v>
      </c>
      <c r="O553" s="10">
        <f t="shared" ref="O553:P553" si="1022">IFERROR(G553+O513,0)</f>
        <v>0</v>
      </c>
      <c r="P553" s="10">
        <f t="shared" si="1022"/>
        <v>0</v>
      </c>
      <c r="Q553" s="10">
        <f t="shared" si="232"/>
        <v>0</v>
      </c>
      <c r="R553" s="11">
        <f t="shared" si="233"/>
        <v>0</v>
      </c>
      <c r="S553" s="22"/>
      <c r="T553" s="22"/>
      <c r="U553" s="20"/>
      <c r="V553" s="14"/>
      <c r="W553" s="14"/>
      <c r="X553" s="26">
        <f t="shared" si="314"/>
        <v>0</v>
      </c>
      <c r="Y553" s="29"/>
      <c r="Z553" s="29"/>
      <c r="AA553" s="29"/>
      <c r="AB553" s="29"/>
      <c r="AC553" s="29"/>
    </row>
    <row r="554">
      <c r="A554" s="4">
        <v>45667.0</v>
      </c>
      <c r="B554" s="5" t="s">
        <v>40</v>
      </c>
      <c r="C554" s="6" t="s">
        <v>37</v>
      </c>
      <c r="D554" s="5" t="s">
        <v>27</v>
      </c>
      <c r="E554" s="7">
        <v>26.3</v>
      </c>
      <c r="F554" s="7">
        <v>0.0</v>
      </c>
      <c r="G554" s="7">
        <v>0.07142857142857142</v>
      </c>
      <c r="H554" s="15">
        <v>0.0359</v>
      </c>
      <c r="I554" s="10">
        <f t="shared" si="226"/>
        <v>-0.03552857143</v>
      </c>
      <c r="J554" s="11">
        <f t="shared" si="227"/>
        <v>50.26</v>
      </c>
      <c r="K554" s="7">
        <f t="shared" ref="K554:L554" si="1023">IFERROR(G554+K514,0)</f>
        <v>0.7142857143</v>
      </c>
      <c r="L554" s="7">
        <f t="shared" si="1023"/>
        <v>0.359</v>
      </c>
      <c r="M554" s="10">
        <f t="shared" si="229"/>
        <v>-0.3552857143</v>
      </c>
      <c r="N554" s="11">
        <f t="shared" si="230"/>
        <v>50.26</v>
      </c>
      <c r="O554" s="10">
        <f t="shared" ref="O554:P554" si="1024">IFERROR(G554+O514,0)</f>
        <v>0.7142857143</v>
      </c>
      <c r="P554" s="10">
        <f t="shared" si="1024"/>
        <v>0.359</v>
      </c>
      <c r="Q554" s="10">
        <f t="shared" si="232"/>
        <v>-0.3552857143</v>
      </c>
      <c r="R554" s="11">
        <f t="shared" si="233"/>
        <v>50.26</v>
      </c>
      <c r="S554" s="13">
        <f>T514</f>
        <v>0.9089190323</v>
      </c>
      <c r="T554" s="13">
        <f>H554+S554-H555-U554-H556-H557</f>
        <v>0.9281322581</v>
      </c>
      <c r="U554" s="13">
        <f>0.00331/31</f>
        <v>0.0001067741935</v>
      </c>
      <c r="V554" s="14"/>
      <c r="W554" s="14"/>
      <c r="X554" s="26">
        <f t="shared" si="314"/>
        <v>0.0359</v>
      </c>
      <c r="Y554" s="29"/>
      <c r="Z554" s="29"/>
      <c r="AA554" s="29"/>
      <c r="AB554" s="29"/>
      <c r="AC554" s="29"/>
    </row>
    <row r="555">
      <c r="A555" s="4">
        <v>45667.0</v>
      </c>
      <c r="B555" s="5" t="s">
        <v>40</v>
      </c>
      <c r="C555" s="6" t="s">
        <v>37</v>
      </c>
      <c r="D555" s="5" t="s">
        <v>28</v>
      </c>
      <c r="E555" s="7">
        <v>0.0</v>
      </c>
      <c r="F555" s="7">
        <v>0.0</v>
      </c>
      <c r="G555" s="7">
        <v>0.0</v>
      </c>
      <c r="H555" s="15">
        <v>0.0</v>
      </c>
      <c r="I555" s="10">
        <f t="shared" si="226"/>
        <v>0</v>
      </c>
      <c r="J555" s="11">
        <f t="shared" si="227"/>
        <v>0</v>
      </c>
      <c r="K555" s="7">
        <f t="shared" ref="K555:L555" si="1025">IFERROR(G555+K515,0)</f>
        <v>0</v>
      </c>
      <c r="L555" s="7">
        <f t="shared" si="1025"/>
        <v>0</v>
      </c>
      <c r="M555" s="10">
        <f t="shared" si="229"/>
        <v>0</v>
      </c>
      <c r="N555" s="11">
        <f t="shared" si="230"/>
        <v>0</v>
      </c>
      <c r="O555" s="10">
        <f t="shared" ref="O555:P555" si="1026">IFERROR(G555+O515,0)</f>
        <v>0</v>
      </c>
      <c r="P555" s="10">
        <f t="shared" si="1026"/>
        <v>0</v>
      </c>
      <c r="Q555" s="10">
        <f t="shared" si="232"/>
        <v>0</v>
      </c>
      <c r="R555" s="11">
        <f t="shared" si="233"/>
        <v>0</v>
      </c>
      <c r="S555" s="14"/>
      <c r="T555" s="14"/>
      <c r="U555" s="14"/>
      <c r="V555" s="14"/>
      <c r="W555" s="14"/>
      <c r="X555" s="26">
        <f t="shared" si="314"/>
        <v>0</v>
      </c>
      <c r="Y555" s="29"/>
      <c r="Z555" s="29"/>
      <c r="AA555" s="29"/>
      <c r="AB555" s="29"/>
      <c r="AC555" s="29"/>
    </row>
    <row r="556">
      <c r="A556" s="4">
        <v>45667.0</v>
      </c>
      <c r="B556" s="5" t="s">
        <v>40</v>
      </c>
      <c r="C556" s="6" t="s">
        <v>37</v>
      </c>
      <c r="D556" s="5" t="s">
        <v>29</v>
      </c>
      <c r="E556" s="7">
        <v>26.1</v>
      </c>
      <c r="F556" s="7">
        <v>0.0</v>
      </c>
      <c r="G556" s="7">
        <v>0.07142857142857142</v>
      </c>
      <c r="H556" s="15">
        <v>0.01658</v>
      </c>
      <c r="I556" s="10">
        <f t="shared" si="226"/>
        <v>-0.05484857143</v>
      </c>
      <c r="J556" s="11">
        <f t="shared" si="227"/>
        <v>23.212</v>
      </c>
      <c r="K556" s="7">
        <f t="shared" ref="K556:L556" si="1027">IFERROR(G556+K516,0)</f>
        <v>0.7142857143</v>
      </c>
      <c r="L556" s="7">
        <f t="shared" si="1027"/>
        <v>0.1658</v>
      </c>
      <c r="M556" s="10">
        <f t="shared" si="229"/>
        <v>-0.5484857143</v>
      </c>
      <c r="N556" s="11">
        <f t="shared" si="230"/>
        <v>23.212</v>
      </c>
      <c r="O556" s="10">
        <f t="shared" ref="O556:P556" si="1028">IFERROR(G556+O516,0)</f>
        <v>0.7142857143</v>
      </c>
      <c r="P556" s="10">
        <f t="shared" si="1028"/>
        <v>0.1658</v>
      </c>
      <c r="Q556" s="10">
        <f t="shared" si="232"/>
        <v>-0.5484857143</v>
      </c>
      <c r="R556" s="11">
        <f t="shared" si="233"/>
        <v>23.212</v>
      </c>
      <c r="S556" s="14"/>
      <c r="T556" s="14"/>
      <c r="U556" s="14"/>
      <c r="V556" s="14"/>
      <c r="W556" s="14"/>
      <c r="X556" s="26">
        <f t="shared" si="314"/>
        <v>0.01658</v>
      </c>
      <c r="Y556" s="29"/>
      <c r="Z556" s="29"/>
      <c r="AA556" s="29"/>
      <c r="AB556" s="29"/>
      <c r="AC556" s="29"/>
    </row>
    <row r="557">
      <c r="A557" s="4">
        <v>45667.0</v>
      </c>
      <c r="B557" s="5" t="s">
        <v>40</v>
      </c>
      <c r="C557" s="6" t="s">
        <v>37</v>
      </c>
      <c r="D557" s="5" t="s">
        <v>30</v>
      </c>
      <c r="E557" s="7">
        <v>0.0</v>
      </c>
      <c r="F557" s="7">
        <v>0.0</v>
      </c>
      <c r="G557" s="7">
        <v>0.0</v>
      </c>
      <c r="H557" s="15">
        <v>0.0</v>
      </c>
      <c r="I557" s="10">
        <f t="shared" si="226"/>
        <v>0</v>
      </c>
      <c r="J557" s="11">
        <f t="shared" si="227"/>
        <v>0</v>
      </c>
      <c r="K557" s="7">
        <f t="shared" ref="K557:L557" si="1029">IFERROR(G557+K517,0)</f>
        <v>0</v>
      </c>
      <c r="L557" s="7">
        <f t="shared" si="1029"/>
        <v>0</v>
      </c>
      <c r="M557" s="10">
        <f t="shared" si="229"/>
        <v>0</v>
      </c>
      <c r="N557" s="11">
        <f t="shared" si="230"/>
        <v>0</v>
      </c>
      <c r="O557" s="10">
        <f t="shared" ref="O557:P557" si="1030">IFERROR(G557+O517,0)</f>
        <v>0</v>
      </c>
      <c r="P557" s="10">
        <f t="shared" si="1030"/>
        <v>0</v>
      </c>
      <c r="Q557" s="10">
        <f t="shared" si="232"/>
        <v>0</v>
      </c>
      <c r="R557" s="11">
        <f t="shared" si="233"/>
        <v>0</v>
      </c>
      <c r="S557" s="14"/>
      <c r="T557" s="14"/>
      <c r="U557" s="14"/>
      <c r="V557" s="14"/>
      <c r="W557" s="14"/>
      <c r="X557" s="26">
        <f t="shared" si="314"/>
        <v>0</v>
      </c>
      <c r="Y557" s="29"/>
      <c r="Z557" s="29"/>
      <c r="AA557" s="29"/>
      <c r="AB557" s="29"/>
      <c r="AC557" s="29"/>
    </row>
    <row r="558">
      <c r="A558" s="4">
        <v>45668.0</v>
      </c>
      <c r="B558" s="5" t="s">
        <v>25</v>
      </c>
      <c r="C558" s="6" t="s">
        <v>26</v>
      </c>
      <c r="D558" s="5" t="s">
        <v>27</v>
      </c>
      <c r="E558" s="7">
        <v>140.3</v>
      </c>
      <c r="F558" s="8">
        <v>0.495</v>
      </c>
      <c r="G558" s="7">
        <v>0.41612</v>
      </c>
      <c r="H558" s="15">
        <v>0.442645</v>
      </c>
      <c r="I558" s="10">
        <f t="shared" si="226"/>
        <v>0.026525</v>
      </c>
      <c r="J558" s="11">
        <f t="shared" si="227"/>
        <v>106.3743632</v>
      </c>
      <c r="K558" s="7">
        <f t="shared" ref="K558:L558" si="1031">IFERROR(G558+K518,0)</f>
        <v>4.57732</v>
      </c>
      <c r="L558" s="7">
        <f t="shared" si="1031"/>
        <v>4.869095</v>
      </c>
      <c r="M558" s="10">
        <f t="shared" si="229"/>
        <v>0.291775</v>
      </c>
      <c r="N558" s="11">
        <f t="shared" si="230"/>
        <v>106.3743632</v>
      </c>
      <c r="O558" s="10">
        <f t="shared" ref="O558:P558" si="1032">IFERROR(G558+O518,0)</f>
        <v>4.57732</v>
      </c>
      <c r="P558" s="10">
        <f t="shared" si="1032"/>
        <v>4.869095</v>
      </c>
      <c r="Q558" s="10">
        <f t="shared" si="232"/>
        <v>0.291775</v>
      </c>
      <c r="R558" s="11">
        <f t="shared" si="233"/>
        <v>106.3743632</v>
      </c>
      <c r="S558" s="13">
        <f>T518</f>
        <v>0.2946822581</v>
      </c>
      <c r="T558" s="13">
        <f>H558+S558-H559-U558-H560-H561</f>
        <v>0.3107504839</v>
      </c>
      <c r="U558" s="13">
        <f>0.003/31</f>
        <v>0.00009677419355</v>
      </c>
      <c r="V558" s="14"/>
      <c r="W558" s="14"/>
      <c r="X558" s="26">
        <f t="shared" si="314"/>
        <v>0.442645</v>
      </c>
      <c r="Y558" s="29"/>
      <c r="Z558" s="29"/>
      <c r="AA558" s="29"/>
      <c r="AB558" s="29"/>
      <c r="AC558" s="29"/>
    </row>
    <row r="559">
      <c r="A559" s="4">
        <v>45668.0</v>
      </c>
      <c r="B559" s="5" t="s">
        <v>25</v>
      </c>
      <c r="C559" s="6" t="s">
        <v>26</v>
      </c>
      <c r="D559" s="5" t="s">
        <v>28</v>
      </c>
      <c r="E559" s="7">
        <v>165.12</v>
      </c>
      <c r="F559" s="7">
        <v>0.438</v>
      </c>
      <c r="G559" s="7">
        <v>0.3968</v>
      </c>
      <c r="H559" s="15">
        <v>0.42648</v>
      </c>
      <c r="I559" s="10">
        <f t="shared" si="226"/>
        <v>0.02968</v>
      </c>
      <c r="J559" s="11">
        <f t="shared" si="227"/>
        <v>107.4798387</v>
      </c>
      <c r="K559" s="7">
        <f t="shared" ref="K559:L559" si="1033">IFERROR(G559+K519,0)</f>
        <v>4.3648</v>
      </c>
      <c r="L559" s="7">
        <f t="shared" si="1033"/>
        <v>4.69128</v>
      </c>
      <c r="M559" s="10">
        <f t="shared" si="229"/>
        <v>0.32648</v>
      </c>
      <c r="N559" s="11">
        <f t="shared" si="230"/>
        <v>107.4798387</v>
      </c>
      <c r="O559" s="10">
        <f t="shared" ref="O559:P559" si="1034">IFERROR(G559+O519,0)</f>
        <v>4.3648</v>
      </c>
      <c r="P559" s="10">
        <f t="shared" si="1034"/>
        <v>4.69128</v>
      </c>
      <c r="Q559" s="10">
        <f t="shared" si="232"/>
        <v>0.32648</v>
      </c>
      <c r="R559" s="11">
        <f t="shared" si="233"/>
        <v>107.4798387</v>
      </c>
      <c r="S559" s="14"/>
      <c r="T559" s="16"/>
      <c r="U559" s="16"/>
      <c r="V559" s="14"/>
      <c r="W559" s="14"/>
      <c r="X559" s="26">
        <f t="shared" si="314"/>
        <v>0.42648</v>
      </c>
      <c r="Y559" s="29"/>
      <c r="Z559" s="29"/>
      <c r="AA559" s="29"/>
      <c r="AB559" s="29"/>
      <c r="AC559" s="29"/>
    </row>
    <row r="560">
      <c r="A560" s="4">
        <v>45668.0</v>
      </c>
      <c r="B560" s="5" t="s">
        <v>25</v>
      </c>
      <c r="C560" s="6" t="s">
        <v>26</v>
      </c>
      <c r="D560" s="5" t="s">
        <v>29</v>
      </c>
      <c r="E560" s="7">
        <v>0.0</v>
      </c>
      <c r="F560" s="7">
        <v>0.0</v>
      </c>
      <c r="G560" s="7">
        <v>0.0</v>
      </c>
      <c r="H560" s="15">
        <v>0.0</v>
      </c>
      <c r="I560" s="10">
        <f t="shared" si="226"/>
        <v>0</v>
      </c>
      <c r="J560" s="11">
        <f t="shared" si="227"/>
        <v>0</v>
      </c>
      <c r="K560" s="7">
        <f t="shared" ref="K560:L560" si="1035">IFERROR(G560+K520,0)</f>
        <v>0</v>
      </c>
      <c r="L560" s="7">
        <f t="shared" si="1035"/>
        <v>0</v>
      </c>
      <c r="M560" s="10">
        <f t="shared" si="229"/>
        <v>0</v>
      </c>
      <c r="N560" s="11">
        <f t="shared" si="230"/>
        <v>0</v>
      </c>
      <c r="O560" s="10">
        <f t="shared" ref="O560:P560" si="1036">IFERROR(G560+O520,0)</f>
        <v>0</v>
      </c>
      <c r="P560" s="10">
        <f t="shared" si="1036"/>
        <v>0</v>
      </c>
      <c r="Q560" s="10">
        <f t="shared" si="232"/>
        <v>0</v>
      </c>
      <c r="R560" s="11">
        <f t="shared" si="233"/>
        <v>0</v>
      </c>
      <c r="S560" s="14"/>
      <c r="T560" s="16"/>
      <c r="U560" s="16"/>
      <c r="V560" s="14"/>
      <c r="W560" s="14"/>
      <c r="X560" s="26">
        <f t="shared" si="314"/>
        <v>0</v>
      </c>
      <c r="Y560" s="29"/>
      <c r="Z560" s="29"/>
      <c r="AA560" s="29"/>
      <c r="AB560" s="29"/>
      <c r="AC560" s="29"/>
    </row>
    <row r="561">
      <c r="A561" s="4">
        <v>45668.0</v>
      </c>
      <c r="B561" s="5" t="s">
        <v>25</v>
      </c>
      <c r="C561" s="6" t="s">
        <v>26</v>
      </c>
      <c r="D561" s="5" t="s">
        <v>30</v>
      </c>
      <c r="E561" s="7">
        <v>0.0</v>
      </c>
      <c r="F561" s="7">
        <v>0.0</v>
      </c>
      <c r="G561" s="7">
        <v>0.0</v>
      </c>
      <c r="H561" s="15">
        <v>0.0</v>
      </c>
      <c r="I561" s="10">
        <f t="shared" si="226"/>
        <v>0</v>
      </c>
      <c r="J561" s="11">
        <f t="shared" si="227"/>
        <v>0</v>
      </c>
      <c r="K561" s="7">
        <f t="shared" ref="K561:L561" si="1037">IFERROR(G561+K521,0)</f>
        <v>0</v>
      </c>
      <c r="L561" s="7">
        <f t="shared" si="1037"/>
        <v>0</v>
      </c>
      <c r="M561" s="10">
        <f t="shared" si="229"/>
        <v>0</v>
      </c>
      <c r="N561" s="11">
        <f t="shared" si="230"/>
        <v>0</v>
      </c>
      <c r="O561" s="10">
        <f t="shared" ref="O561:P561" si="1038">IFERROR(G561+O521,0)</f>
        <v>0</v>
      </c>
      <c r="P561" s="10">
        <f t="shared" si="1038"/>
        <v>0</v>
      </c>
      <c r="Q561" s="10">
        <f t="shared" si="232"/>
        <v>0</v>
      </c>
      <c r="R561" s="11">
        <f t="shared" si="233"/>
        <v>0</v>
      </c>
      <c r="S561" s="14"/>
      <c r="T561" s="16"/>
      <c r="U561" s="16"/>
      <c r="V561" s="14"/>
      <c r="W561" s="14"/>
      <c r="X561" s="26">
        <f t="shared" si="314"/>
        <v>0</v>
      </c>
      <c r="Y561" s="29"/>
      <c r="Z561" s="29"/>
      <c r="AA561" s="29"/>
      <c r="AB561" s="29"/>
      <c r="AC561" s="29"/>
    </row>
    <row r="562">
      <c r="A562" s="4">
        <v>45668.0</v>
      </c>
      <c r="B562" s="5" t="s">
        <v>31</v>
      </c>
      <c r="C562" s="6" t="s">
        <v>26</v>
      </c>
      <c r="D562" s="5" t="s">
        <v>27</v>
      </c>
      <c r="E562" s="7">
        <v>180.7</v>
      </c>
      <c r="F562" s="7">
        <v>0.75</v>
      </c>
      <c r="G562" s="7">
        <v>0.516129</v>
      </c>
      <c r="H562" s="15">
        <v>0.61206</v>
      </c>
      <c r="I562" s="10">
        <f t="shared" si="226"/>
        <v>0.095931</v>
      </c>
      <c r="J562" s="11">
        <f t="shared" si="227"/>
        <v>118.5866324</v>
      </c>
      <c r="K562" s="7">
        <f t="shared" ref="K562:L562" si="1039">IFERROR(G562+K522,0)</f>
        <v>5.677419</v>
      </c>
      <c r="L562" s="7">
        <f t="shared" si="1039"/>
        <v>6.73266</v>
      </c>
      <c r="M562" s="10">
        <f t="shared" si="229"/>
        <v>1.055241</v>
      </c>
      <c r="N562" s="11">
        <f t="shared" si="230"/>
        <v>118.5866324</v>
      </c>
      <c r="O562" s="10">
        <f t="shared" ref="O562:P562" si="1040">IFERROR(G562+O522,0)</f>
        <v>5.677419</v>
      </c>
      <c r="P562" s="10">
        <f t="shared" si="1040"/>
        <v>6.73266</v>
      </c>
      <c r="Q562" s="10">
        <f t="shared" si="232"/>
        <v>1.055241</v>
      </c>
      <c r="R562" s="11">
        <f t="shared" si="233"/>
        <v>118.5866324</v>
      </c>
      <c r="S562" s="13">
        <f>T522</f>
        <v>1.742009677</v>
      </c>
      <c r="T562" s="13">
        <f>H562+S562-H563-U562-H564-H565</f>
        <v>1.741110645</v>
      </c>
      <c r="U562" s="13">
        <f>0.004/31</f>
        <v>0.0001290322581</v>
      </c>
      <c r="V562" s="14"/>
      <c r="W562" s="14"/>
      <c r="X562" s="26">
        <f t="shared" si="314"/>
        <v>0.61206</v>
      </c>
      <c r="Y562" s="29"/>
      <c r="Z562" s="29"/>
      <c r="AA562" s="29"/>
      <c r="AB562" s="29"/>
      <c r="AC562" s="29"/>
    </row>
    <row r="563">
      <c r="A563" s="4">
        <v>45668.0</v>
      </c>
      <c r="B563" s="5" t="s">
        <v>31</v>
      </c>
      <c r="C563" s="6" t="s">
        <v>26</v>
      </c>
      <c r="D563" s="5" t="s">
        <v>28</v>
      </c>
      <c r="E563" s="7">
        <v>180.1</v>
      </c>
      <c r="F563" s="7">
        <v>0.595</v>
      </c>
      <c r="G563" s="7">
        <v>0.51193</v>
      </c>
      <c r="H563" s="15">
        <v>0.61283</v>
      </c>
      <c r="I563" s="10">
        <f t="shared" si="226"/>
        <v>0.1009</v>
      </c>
      <c r="J563" s="11">
        <f t="shared" si="227"/>
        <v>119.7097259</v>
      </c>
      <c r="K563" s="7">
        <f t="shared" ref="K563:L563" si="1041">IFERROR(G563+K523,0)</f>
        <v>5.63123</v>
      </c>
      <c r="L563" s="7">
        <f t="shared" si="1041"/>
        <v>6.74113</v>
      </c>
      <c r="M563" s="10">
        <f t="shared" si="229"/>
        <v>1.1099</v>
      </c>
      <c r="N563" s="11">
        <f t="shared" si="230"/>
        <v>119.7097259</v>
      </c>
      <c r="O563" s="10">
        <f t="shared" ref="O563:P563" si="1042">IFERROR(G563+O523,0)</f>
        <v>5.63123</v>
      </c>
      <c r="P563" s="10">
        <f t="shared" si="1042"/>
        <v>6.74113</v>
      </c>
      <c r="Q563" s="10">
        <f t="shared" si="232"/>
        <v>1.1099</v>
      </c>
      <c r="R563" s="11">
        <f t="shared" si="233"/>
        <v>119.7097259</v>
      </c>
      <c r="S563" s="18"/>
      <c r="T563" s="19"/>
      <c r="U563" s="20"/>
      <c r="V563" s="14"/>
      <c r="W563" s="14"/>
      <c r="X563" s="26">
        <f t="shared" si="314"/>
        <v>0.61283</v>
      </c>
      <c r="Y563" s="29"/>
      <c r="Z563" s="29"/>
      <c r="AA563" s="29"/>
      <c r="AB563" s="29"/>
      <c r="AC563" s="29"/>
    </row>
    <row r="564">
      <c r="A564" s="4">
        <v>45668.0</v>
      </c>
      <c r="B564" s="5" t="s">
        <v>31</v>
      </c>
      <c r="C564" s="6" t="s">
        <v>26</v>
      </c>
      <c r="D564" s="5" t="s">
        <v>29</v>
      </c>
      <c r="E564" s="7">
        <v>0.0</v>
      </c>
      <c r="F564" s="7">
        <v>0.0</v>
      </c>
      <c r="G564" s="7">
        <v>0.0</v>
      </c>
      <c r="H564" s="15">
        <v>0.0</v>
      </c>
      <c r="I564" s="10">
        <f t="shared" si="226"/>
        <v>0</v>
      </c>
      <c r="J564" s="11">
        <f t="shared" si="227"/>
        <v>0</v>
      </c>
      <c r="K564" s="7">
        <f t="shared" ref="K564:L564" si="1043">IFERROR(G564+K524,0)</f>
        <v>0</v>
      </c>
      <c r="L564" s="7">
        <f t="shared" si="1043"/>
        <v>0</v>
      </c>
      <c r="M564" s="10">
        <f t="shared" si="229"/>
        <v>0</v>
      </c>
      <c r="N564" s="11">
        <f t="shared" si="230"/>
        <v>0</v>
      </c>
      <c r="O564" s="10">
        <f t="shared" ref="O564:P564" si="1044">IFERROR(G564+O524,0)</f>
        <v>0</v>
      </c>
      <c r="P564" s="10">
        <f t="shared" si="1044"/>
        <v>0</v>
      </c>
      <c r="Q564" s="10">
        <f t="shared" si="232"/>
        <v>0</v>
      </c>
      <c r="R564" s="11">
        <f t="shared" si="233"/>
        <v>0</v>
      </c>
      <c r="S564" s="18"/>
      <c r="T564" s="19"/>
      <c r="U564" s="20"/>
      <c r="V564" s="14"/>
      <c r="W564" s="14"/>
      <c r="X564" s="26">
        <f t="shared" si="314"/>
        <v>0</v>
      </c>
      <c r="Y564" s="29"/>
      <c r="Z564" s="29"/>
      <c r="AA564" s="29"/>
      <c r="AB564" s="29"/>
      <c r="AC564" s="29"/>
    </row>
    <row r="565">
      <c r="A565" s="4">
        <v>45668.0</v>
      </c>
      <c r="B565" s="5" t="s">
        <v>31</v>
      </c>
      <c r="C565" s="6" t="s">
        <v>26</v>
      </c>
      <c r="D565" s="5" t="s">
        <v>30</v>
      </c>
      <c r="E565" s="7">
        <v>0.0</v>
      </c>
      <c r="F565" s="7">
        <v>0.0</v>
      </c>
      <c r="G565" s="7">
        <v>0.0</v>
      </c>
      <c r="H565" s="15">
        <v>0.0</v>
      </c>
      <c r="I565" s="10">
        <f t="shared" si="226"/>
        <v>0</v>
      </c>
      <c r="J565" s="11">
        <f t="shared" si="227"/>
        <v>0</v>
      </c>
      <c r="K565" s="7">
        <f t="shared" ref="K565:L565" si="1045">IFERROR(G565+K525,0)</f>
        <v>0</v>
      </c>
      <c r="L565" s="7">
        <f t="shared" si="1045"/>
        <v>0</v>
      </c>
      <c r="M565" s="10">
        <f t="shared" si="229"/>
        <v>0</v>
      </c>
      <c r="N565" s="11">
        <f t="shared" si="230"/>
        <v>0</v>
      </c>
      <c r="O565" s="10">
        <f t="shared" ref="O565:P565" si="1046">IFERROR(G565+O525,0)</f>
        <v>0</v>
      </c>
      <c r="P565" s="10">
        <f t="shared" si="1046"/>
        <v>0</v>
      </c>
      <c r="Q565" s="10">
        <f t="shared" si="232"/>
        <v>0</v>
      </c>
      <c r="R565" s="11">
        <f t="shared" si="233"/>
        <v>0</v>
      </c>
      <c r="S565" s="18"/>
      <c r="T565" s="19"/>
      <c r="U565" s="20"/>
      <c r="V565" s="14"/>
      <c r="W565" s="14"/>
      <c r="X565" s="26">
        <f t="shared" si="314"/>
        <v>0</v>
      </c>
      <c r="Y565" s="29"/>
      <c r="Z565" s="29"/>
      <c r="AA565" s="29"/>
      <c r="AB565" s="29"/>
      <c r="AC565" s="29"/>
    </row>
    <row r="566">
      <c r="A566" s="4">
        <v>45668.0</v>
      </c>
      <c r="B566" s="5" t="s">
        <v>32</v>
      </c>
      <c r="C566" s="6" t="s">
        <v>26</v>
      </c>
      <c r="D566" s="5" t="s">
        <v>27</v>
      </c>
      <c r="E566" s="7">
        <v>78.6</v>
      </c>
      <c r="F566" s="7">
        <v>0.228</v>
      </c>
      <c r="G566" s="7">
        <v>0.225806</v>
      </c>
      <c r="H566" s="15">
        <v>0.23022</v>
      </c>
      <c r="I566" s="10">
        <f t="shared" si="226"/>
        <v>0.004414</v>
      </c>
      <c r="J566" s="11">
        <f t="shared" si="227"/>
        <v>101.9547753</v>
      </c>
      <c r="K566" s="7">
        <f t="shared" ref="K566:L566" si="1047">IFERROR(G566+K526,0)</f>
        <v>2.483866</v>
      </c>
      <c r="L566" s="7">
        <f t="shared" si="1047"/>
        <v>2.53242</v>
      </c>
      <c r="M566" s="10">
        <f t="shared" si="229"/>
        <v>0.048554</v>
      </c>
      <c r="N566" s="11">
        <f t="shared" si="230"/>
        <v>101.9547753</v>
      </c>
      <c r="O566" s="10">
        <f t="shared" ref="O566:P566" si="1048">IFERROR(G566+O526,0)</f>
        <v>2.483866</v>
      </c>
      <c r="P566" s="10">
        <f t="shared" si="1048"/>
        <v>2.53242</v>
      </c>
      <c r="Q566" s="10">
        <f t="shared" si="232"/>
        <v>0.048554</v>
      </c>
      <c r="R566" s="11">
        <f t="shared" si="233"/>
        <v>101.9547753</v>
      </c>
      <c r="S566" s="13">
        <f>T526</f>
        <v>0.2966806452</v>
      </c>
      <c r="T566" s="13">
        <f>H566+S566-H567-U566-H568-H569</f>
        <v>0.2978487097</v>
      </c>
      <c r="U566" s="13">
        <f>0.00378/31</f>
        <v>0.0001219354839</v>
      </c>
      <c r="V566" s="14"/>
      <c r="W566" s="14"/>
      <c r="X566" s="26">
        <f t="shared" si="314"/>
        <v>0.23022</v>
      </c>
      <c r="Y566" s="29"/>
      <c r="Z566" s="29"/>
      <c r="AA566" s="29"/>
      <c r="AB566" s="29"/>
      <c r="AC566" s="29"/>
    </row>
    <row r="567">
      <c r="A567" s="4">
        <v>45668.0</v>
      </c>
      <c r="B567" s="5" t="s">
        <v>32</v>
      </c>
      <c r="C567" s="6" t="s">
        <v>26</v>
      </c>
      <c r="D567" s="5" t="s">
        <v>28</v>
      </c>
      <c r="E567" s="7">
        <v>78.7</v>
      </c>
      <c r="F567" s="7">
        <v>0.343</v>
      </c>
      <c r="G567" s="7">
        <v>0.22545</v>
      </c>
      <c r="H567" s="15">
        <v>0.22893</v>
      </c>
      <c r="I567" s="10">
        <f t="shared" si="226"/>
        <v>0.00348</v>
      </c>
      <c r="J567" s="11">
        <f t="shared" si="227"/>
        <v>101.5435795</v>
      </c>
      <c r="K567" s="7">
        <f t="shared" ref="K567:L567" si="1049">IFERROR(G567+K527,0)</f>
        <v>2.47995</v>
      </c>
      <c r="L567" s="7">
        <f t="shared" si="1049"/>
        <v>2.51823</v>
      </c>
      <c r="M567" s="10">
        <f t="shared" si="229"/>
        <v>0.03828</v>
      </c>
      <c r="N567" s="11">
        <f t="shared" si="230"/>
        <v>101.5435795</v>
      </c>
      <c r="O567" s="10">
        <f t="shared" ref="O567:P567" si="1050">IFERROR(G567+O527,0)</f>
        <v>2.47995</v>
      </c>
      <c r="P567" s="10">
        <f t="shared" si="1050"/>
        <v>2.51823</v>
      </c>
      <c r="Q567" s="10">
        <f t="shared" si="232"/>
        <v>0.03828</v>
      </c>
      <c r="R567" s="11">
        <f t="shared" si="233"/>
        <v>101.5435795</v>
      </c>
      <c r="S567" s="18"/>
      <c r="T567" s="19"/>
      <c r="U567" s="20"/>
      <c r="V567" s="14"/>
      <c r="W567" s="14"/>
      <c r="X567" s="26">
        <f t="shared" si="314"/>
        <v>0.22893</v>
      </c>
      <c r="Y567" s="29"/>
      <c r="Z567" s="29"/>
      <c r="AA567" s="29"/>
      <c r="AB567" s="29"/>
      <c r="AC567" s="29"/>
    </row>
    <row r="568">
      <c r="A568" s="4">
        <v>45668.0</v>
      </c>
      <c r="B568" s="5" t="s">
        <v>32</v>
      </c>
      <c r="C568" s="6" t="s">
        <v>26</v>
      </c>
      <c r="D568" s="5" t="s">
        <v>29</v>
      </c>
      <c r="E568" s="7">
        <v>0.0</v>
      </c>
      <c r="F568" s="7">
        <v>0.0</v>
      </c>
      <c r="G568" s="7">
        <v>0.0</v>
      </c>
      <c r="H568" s="15">
        <v>0.0</v>
      </c>
      <c r="I568" s="10">
        <f t="shared" si="226"/>
        <v>0</v>
      </c>
      <c r="J568" s="11">
        <f t="shared" si="227"/>
        <v>0</v>
      </c>
      <c r="K568" s="7">
        <f t="shared" ref="K568:L568" si="1051">IFERROR(G568+K528,0)</f>
        <v>0</v>
      </c>
      <c r="L568" s="7">
        <f t="shared" si="1051"/>
        <v>0</v>
      </c>
      <c r="M568" s="10">
        <f t="shared" si="229"/>
        <v>0</v>
      </c>
      <c r="N568" s="11">
        <f t="shared" si="230"/>
        <v>0</v>
      </c>
      <c r="O568" s="10">
        <f t="shared" ref="O568:P568" si="1052">IFERROR(G568+O528,0)</f>
        <v>0</v>
      </c>
      <c r="P568" s="10">
        <f t="shared" si="1052"/>
        <v>0</v>
      </c>
      <c r="Q568" s="10">
        <f t="shared" si="232"/>
        <v>0</v>
      </c>
      <c r="R568" s="11">
        <f t="shared" si="233"/>
        <v>0</v>
      </c>
      <c r="S568" s="18"/>
      <c r="T568" s="19"/>
      <c r="U568" s="20"/>
      <c r="V568" s="14"/>
      <c r="W568" s="14"/>
      <c r="X568" s="26">
        <f t="shared" si="314"/>
        <v>0</v>
      </c>
      <c r="Y568" s="29"/>
      <c r="Z568" s="29"/>
      <c r="AA568" s="29"/>
      <c r="AB568" s="29"/>
      <c r="AC568" s="29"/>
    </row>
    <row r="569">
      <c r="A569" s="4">
        <v>45668.0</v>
      </c>
      <c r="B569" s="5" t="s">
        <v>32</v>
      </c>
      <c r="C569" s="6" t="s">
        <v>26</v>
      </c>
      <c r="D569" s="5" t="s">
        <v>30</v>
      </c>
      <c r="E569" s="7">
        <v>0.0</v>
      </c>
      <c r="F569" s="7">
        <v>0.0</v>
      </c>
      <c r="G569" s="7">
        <v>0.0</v>
      </c>
      <c r="H569" s="15">
        <v>0.0</v>
      </c>
      <c r="I569" s="10">
        <f t="shared" si="226"/>
        <v>0</v>
      </c>
      <c r="J569" s="11">
        <f t="shared" si="227"/>
        <v>0</v>
      </c>
      <c r="K569" s="7">
        <f t="shared" ref="K569:L569" si="1053">IFERROR(G569+K529,0)</f>
        <v>0</v>
      </c>
      <c r="L569" s="7">
        <f t="shared" si="1053"/>
        <v>0</v>
      </c>
      <c r="M569" s="10">
        <f t="shared" si="229"/>
        <v>0</v>
      </c>
      <c r="N569" s="11">
        <f t="shared" si="230"/>
        <v>0</v>
      </c>
      <c r="O569" s="10">
        <f t="shared" ref="O569:P569" si="1054">IFERROR(G569+O529,0)</f>
        <v>0</v>
      </c>
      <c r="P569" s="10">
        <f t="shared" si="1054"/>
        <v>0</v>
      </c>
      <c r="Q569" s="10">
        <f t="shared" si="232"/>
        <v>0</v>
      </c>
      <c r="R569" s="11">
        <f t="shared" si="233"/>
        <v>0</v>
      </c>
      <c r="S569" s="18"/>
      <c r="T569" s="19"/>
      <c r="U569" s="20"/>
      <c r="V569" s="14"/>
      <c r="W569" s="14"/>
      <c r="X569" s="26">
        <f t="shared" si="314"/>
        <v>0</v>
      </c>
      <c r="Y569" s="29"/>
      <c r="Z569" s="29"/>
      <c r="AA569" s="29"/>
      <c r="AB569" s="29"/>
      <c r="AC569" s="29"/>
    </row>
    <row r="570">
      <c r="A570" s="4">
        <v>45668.0</v>
      </c>
      <c r="B570" s="5" t="s">
        <v>33</v>
      </c>
      <c r="C570" s="6" t="s">
        <v>26</v>
      </c>
      <c r="D570" s="5" t="s">
        <v>27</v>
      </c>
      <c r="E570" s="7">
        <v>110.0</v>
      </c>
      <c r="F570" s="7">
        <v>0.361</v>
      </c>
      <c r="G570" s="7">
        <v>0.32903</v>
      </c>
      <c r="H570" s="15">
        <v>0.37083</v>
      </c>
      <c r="I570" s="10">
        <f t="shared" si="226"/>
        <v>0.0418</v>
      </c>
      <c r="J570" s="11">
        <f t="shared" si="227"/>
        <v>112.7040088</v>
      </c>
      <c r="K570" s="7">
        <f t="shared" ref="K570:L570" si="1055">IFERROR(G570+K530,0)</f>
        <v>3.61933</v>
      </c>
      <c r="L570" s="7">
        <f t="shared" si="1055"/>
        <v>4.07913</v>
      </c>
      <c r="M570" s="10">
        <f t="shared" si="229"/>
        <v>0.4598</v>
      </c>
      <c r="N570" s="11">
        <f t="shared" si="230"/>
        <v>112.7040088</v>
      </c>
      <c r="O570" s="10">
        <f t="shared" ref="O570:P570" si="1056">IFERROR(G570+O530,0)</f>
        <v>3.61933</v>
      </c>
      <c r="P570" s="10">
        <f t="shared" si="1056"/>
        <v>4.07913</v>
      </c>
      <c r="Q570" s="10">
        <f t="shared" si="232"/>
        <v>0.4598</v>
      </c>
      <c r="R570" s="11">
        <f t="shared" si="233"/>
        <v>112.7040088</v>
      </c>
      <c r="S570" s="13">
        <f>T530</f>
        <v>1.392929677</v>
      </c>
      <c r="T570" s="13">
        <f>H570+S570-H571-U570-H572-H573</f>
        <v>1.409622645</v>
      </c>
      <c r="U570" s="13">
        <f>0.00431/31</f>
        <v>0.0001390322581</v>
      </c>
      <c r="V570" s="14"/>
      <c r="W570" s="14"/>
      <c r="X570" s="26">
        <f t="shared" si="314"/>
        <v>0.37083</v>
      </c>
      <c r="Y570" s="29"/>
      <c r="Z570" s="29"/>
      <c r="AA570" s="29"/>
      <c r="AB570" s="29"/>
      <c r="AC570" s="29"/>
    </row>
    <row r="571">
      <c r="A571" s="4">
        <v>45668.0</v>
      </c>
      <c r="B571" s="5" t="s">
        <v>33</v>
      </c>
      <c r="C571" s="6" t="s">
        <v>26</v>
      </c>
      <c r="D571" s="5" t="s">
        <v>28</v>
      </c>
      <c r="E571" s="7">
        <v>108.2</v>
      </c>
      <c r="F571" s="7">
        <v>0.354</v>
      </c>
      <c r="G571" s="7">
        <v>0.324</v>
      </c>
      <c r="H571" s="15">
        <v>0.35145</v>
      </c>
      <c r="I571" s="10">
        <f t="shared" si="226"/>
        <v>0.02745</v>
      </c>
      <c r="J571" s="11">
        <f t="shared" si="227"/>
        <v>108.4722222</v>
      </c>
      <c r="K571" s="7">
        <f t="shared" ref="K571:L571" si="1057">IFERROR(G571+K531,0)</f>
        <v>3.564</v>
      </c>
      <c r="L571" s="7">
        <f t="shared" si="1057"/>
        <v>3.86595</v>
      </c>
      <c r="M571" s="10">
        <f t="shared" si="229"/>
        <v>0.30195</v>
      </c>
      <c r="N571" s="11">
        <f t="shared" si="230"/>
        <v>108.4722222</v>
      </c>
      <c r="O571" s="10">
        <f t="shared" ref="O571:P571" si="1058">IFERROR(G571+O531,0)</f>
        <v>3.564</v>
      </c>
      <c r="P571" s="10">
        <f t="shared" si="1058"/>
        <v>3.86595</v>
      </c>
      <c r="Q571" s="10">
        <f t="shared" si="232"/>
        <v>0.30195</v>
      </c>
      <c r="R571" s="11">
        <f t="shared" si="233"/>
        <v>108.4722222</v>
      </c>
      <c r="S571" s="18"/>
      <c r="T571" s="19"/>
      <c r="U571" s="20"/>
      <c r="V571" s="14"/>
      <c r="W571" s="14"/>
      <c r="X571" s="26">
        <f t="shared" si="314"/>
        <v>0.35145</v>
      </c>
      <c r="Y571" s="29"/>
      <c r="Z571" s="29"/>
      <c r="AA571" s="29"/>
      <c r="AB571" s="29"/>
      <c r="AC571" s="29"/>
    </row>
    <row r="572">
      <c r="A572" s="4">
        <v>45668.0</v>
      </c>
      <c r="B572" s="5" t="s">
        <v>33</v>
      </c>
      <c r="C572" s="6" t="s">
        <v>26</v>
      </c>
      <c r="D572" s="5" t="s">
        <v>29</v>
      </c>
      <c r="E572" s="7">
        <v>1.0</v>
      </c>
      <c r="F572" s="7">
        <v>0.0</v>
      </c>
      <c r="G572" s="7">
        <v>0.00274</v>
      </c>
      <c r="H572" s="15">
        <v>0.002548</v>
      </c>
      <c r="I572" s="10">
        <f t="shared" si="226"/>
        <v>-0.000192</v>
      </c>
      <c r="J572" s="11">
        <f t="shared" si="227"/>
        <v>92.99270073</v>
      </c>
      <c r="K572" s="7">
        <f t="shared" ref="K572:L572" si="1059">IFERROR(G572+K532,0)</f>
        <v>0.03014</v>
      </c>
      <c r="L572" s="7">
        <f t="shared" si="1059"/>
        <v>0.028028</v>
      </c>
      <c r="M572" s="10">
        <f t="shared" si="229"/>
        <v>-0.002112</v>
      </c>
      <c r="N572" s="11">
        <f t="shared" si="230"/>
        <v>92.99270073</v>
      </c>
      <c r="O572" s="10">
        <f t="shared" ref="O572:P572" si="1060">IFERROR(G572+O532,0)</f>
        <v>0.03014</v>
      </c>
      <c r="P572" s="10">
        <f t="shared" si="1060"/>
        <v>0.028028</v>
      </c>
      <c r="Q572" s="10">
        <f t="shared" si="232"/>
        <v>-0.002112</v>
      </c>
      <c r="R572" s="11">
        <f t="shared" si="233"/>
        <v>92.99270073</v>
      </c>
      <c r="S572" s="18"/>
      <c r="T572" s="19"/>
      <c r="U572" s="20"/>
      <c r="V572" s="14"/>
      <c r="W572" s="14"/>
      <c r="X572" s="26">
        <f t="shared" si="314"/>
        <v>0.002548</v>
      </c>
      <c r="Y572" s="29"/>
      <c r="Z572" s="29"/>
      <c r="AA572" s="29"/>
      <c r="AB572" s="29"/>
      <c r="AC572" s="29"/>
    </row>
    <row r="573">
      <c r="A573" s="4">
        <v>45668.0</v>
      </c>
      <c r="B573" s="5" t="s">
        <v>33</v>
      </c>
      <c r="C573" s="6" t="s">
        <v>26</v>
      </c>
      <c r="D573" s="5" t="s">
        <v>30</v>
      </c>
      <c r="E573" s="7">
        <v>0.0</v>
      </c>
      <c r="F573" s="7">
        <v>0.0</v>
      </c>
      <c r="G573" s="7">
        <v>0.0</v>
      </c>
      <c r="H573" s="15">
        <v>0.0</v>
      </c>
      <c r="I573" s="10">
        <f t="shared" si="226"/>
        <v>0</v>
      </c>
      <c r="J573" s="11">
        <f t="shared" si="227"/>
        <v>0</v>
      </c>
      <c r="K573" s="7">
        <f t="shared" ref="K573:L573" si="1061">IFERROR(G573+K533,0)</f>
        <v>0</v>
      </c>
      <c r="L573" s="7">
        <f t="shared" si="1061"/>
        <v>0</v>
      </c>
      <c r="M573" s="10">
        <f t="shared" si="229"/>
        <v>0</v>
      </c>
      <c r="N573" s="11">
        <f t="shared" si="230"/>
        <v>0</v>
      </c>
      <c r="O573" s="10">
        <f t="shared" ref="O573:P573" si="1062">IFERROR(G573+O533,0)</f>
        <v>0</v>
      </c>
      <c r="P573" s="10">
        <f t="shared" si="1062"/>
        <v>0</v>
      </c>
      <c r="Q573" s="10">
        <f t="shared" si="232"/>
        <v>0</v>
      </c>
      <c r="R573" s="11">
        <f t="shared" si="233"/>
        <v>0</v>
      </c>
      <c r="S573" s="18"/>
      <c r="T573" s="19"/>
      <c r="U573" s="20"/>
      <c r="V573" s="14"/>
      <c r="W573" s="14"/>
      <c r="X573" s="26">
        <f t="shared" si="314"/>
        <v>0</v>
      </c>
      <c r="Y573" s="29"/>
      <c r="Z573" s="29"/>
      <c r="AA573" s="29"/>
      <c r="AB573" s="29"/>
      <c r="AC573" s="29"/>
    </row>
    <row r="574">
      <c r="A574" s="4">
        <v>45668.0</v>
      </c>
      <c r="B574" s="5" t="s">
        <v>34</v>
      </c>
      <c r="C574" s="6" t="s">
        <v>26</v>
      </c>
      <c r="D574" s="5" t="s">
        <v>27</v>
      </c>
      <c r="E574" s="7">
        <v>14.3</v>
      </c>
      <c r="F574" s="7">
        <v>0.042</v>
      </c>
      <c r="G574" s="7">
        <v>0.04193</v>
      </c>
      <c r="H574" s="15">
        <v>0.049806</v>
      </c>
      <c r="I574" s="10">
        <f t="shared" si="226"/>
        <v>0.007876</v>
      </c>
      <c r="J574" s="11">
        <f t="shared" si="227"/>
        <v>118.7836871</v>
      </c>
      <c r="K574" s="7">
        <f t="shared" ref="K574:L574" si="1063">IFERROR(G574+K534,0)</f>
        <v>0.46123</v>
      </c>
      <c r="L574" s="7">
        <f t="shared" si="1063"/>
        <v>0.547866</v>
      </c>
      <c r="M574" s="10">
        <f t="shared" si="229"/>
        <v>0.086636</v>
      </c>
      <c r="N574" s="11">
        <f t="shared" si="230"/>
        <v>118.7836871</v>
      </c>
      <c r="O574" s="10">
        <f t="shared" ref="O574:P574" si="1064">IFERROR(G574+O534,0)</f>
        <v>0.46123</v>
      </c>
      <c r="P574" s="10">
        <f t="shared" si="1064"/>
        <v>0.547866</v>
      </c>
      <c r="Q574" s="10">
        <f t="shared" si="232"/>
        <v>0.086636</v>
      </c>
      <c r="R574" s="11">
        <f t="shared" si="233"/>
        <v>118.7836871</v>
      </c>
      <c r="S574" s="13">
        <f>T534</f>
        <v>0.11816</v>
      </c>
      <c r="T574" s="13">
        <f>H574+S574-H575-U574-H576-H577</f>
        <v>0.122676</v>
      </c>
      <c r="U574" s="13">
        <v>0.0</v>
      </c>
      <c r="V574" s="14"/>
      <c r="W574" s="14"/>
      <c r="X574" s="26">
        <f t="shared" si="314"/>
        <v>0.049806</v>
      </c>
      <c r="Y574" s="29"/>
      <c r="Z574" s="29"/>
      <c r="AA574" s="29"/>
      <c r="AB574" s="29"/>
      <c r="AC574" s="29"/>
    </row>
    <row r="575">
      <c r="A575" s="4">
        <v>45668.0</v>
      </c>
      <c r="B575" s="5" t="s">
        <v>34</v>
      </c>
      <c r="C575" s="6" t="s">
        <v>26</v>
      </c>
      <c r="D575" s="5" t="s">
        <v>28</v>
      </c>
      <c r="E575" s="7">
        <v>14.3</v>
      </c>
      <c r="F575" s="7">
        <v>0.0</v>
      </c>
      <c r="G575" s="7">
        <v>0.041129</v>
      </c>
      <c r="H575" s="15">
        <v>0.04529</v>
      </c>
      <c r="I575" s="10">
        <f t="shared" si="226"/>
        <v>0.004161</v>
      </c>
      <c r="J575" s="11">
        <f t="shared" si="227"/>
        <v>110.1169491</v>
      </c>
      <c r="K575" s="7">
        <f t="shared" ref="K575:L575" si="1065">IFERROR(G575+K535,0)</f>
        <v>0.452419</v>
      </c>
      <c r="L575" s="7">
        <f t="shared" si="1065"/>
        <v>0.49819</v>
      </c>
      <c r="M575" s="10">
        <f t="shared" si="229"/>
        <v>0.045771</v>
      </c>
      <c r="N575" s="11">
        <f t="shared" si="230"/>
        <v>110.1169491</v>
      </c>
      <c r="O575" s="10">
        <f t="shared" ref="O575:P575" si="1066">IFERROR(G575+O535,0)</f>
        <v>0.452419</v>
      </c>
      <c r="P575" s="10">
        <f t="shared" si="1066"/>
        <v>0.49819</v>
      </c>
      <c r="Q575" s="10">
        <f t="shared" si="232"/>
        <v>0.045771</v>
      </c>
      <c r="R575" s="11">
        <f t="shared" si="233"/>
        <v>110.1169491</v>
      </c>
      <c r="S575" s="18"/>
      <c r="T575" s="19"/>
      <c r="U575" s="20"/>
      <c r="V575" s="14"/>
      <c r="W575" s="14"/>
      <c r="X575" s="26">
        <f t="shared" si="314"/>
        <v>0.04529</v>
      </c>
      <c r="Y575" s="29"/>
      <c r="Z575" s="29"/>
      <c r="AA575" s="29"/>
      <c r="AB575" s="29"/>
      <c r="AC575" s="29"/>
    </row>
    <row r="576">
      <c r="A576" s="4">
        <v>45668.0</v>
      </c>
      <c r="B576" s="5" t="s">
        <v>34</v>
      </c>
      <c r="C576" s="6" t="s">
        <v>26</v>
      </c>
      <c r="D576" s="5" t="s">
        <v>29</v>
      </c>
      <c r="E576" s="7">
        <v>0.0</v>
      </c>
      <c r="F576" s="7">
        <v>0.0</v>
      </c>
      <c r="G576" s="7">
        <v>0.0</v>
      </c>
      <c r="H576" s="15">
        <v>0.0</v>
      </c>
      <c r="I576" s="10">
        <f t="shared" si="226"/>
        <v>0</v>
      </c>
      <c r="J576" s="11">
        <f t="shared" si="227"/>
        <v>0</v>
      </c>
      <c r="K576" s="7">
        <f t="shared" ref="K576:L576" si="1067">IFERROR(G576+K536,0)</f>
        <v>0</v>
      </c>
      <c r="L576" s="7">
        <f t="shared" si="1067"/>
        <v>0</v>
      </c>
      <c r="M576" s="10">
        <f t="shared" si="229"/>
        <v>0</v>
      </c>
      <c r="N576" s="11">
        <f t="shared" si="230"/>
        <v>0</v>
      </c>
      <c r="O576" s="10">
        <f t="shared" ref="O576:P576" si="1068">IFERROR(G576+O536,0)</f>
        <v>0</v>
      </c>
      <c r="P576" s="10">
        <f t="shared" si="1068"/>
        <v>0</v>
      </c>
      <c r="Q576" s="10">
        <f t="shared" si="232"/>
        <v>0</v>
      </c>
      <c r="R576" s="11">
        <f t="shared" si="233"/>
        <v>0</v>
      </c>
      <c r="S576" s="18"/>
      <c r="T576" s="19"/>
      <c r="U576" s="20"/>
      <c r="V576" s="14"/>
      <c r="W576" s="14"/>
      <c r="X576" s="26">
        <f t="shared" si="314"/>
        <v>0</v>
      </c>
      <c r="Y576" s="29"/>
      <c r="Z576" s="29"/>
      <c r="AA576" s="29"/>
      <c r="AB576" s="29"/>
      <c r="AC576" s="29"/>
    </row>
    <row r="577">
      <c r="A577" s="4">
        <v>45668.0</v>
      </c>
      <c r="B577" s="5" t="s">
        <v>34</v>
      </c>
      <c r="C577" s="6" t="s">
        <v>26</v>
      </c>
      <c r="D577" s="5" t="s">
        <v>30</v>
      </c>
      <c r="E577" s="7">
        <v>0.0</v>
      </c>
      <c r="F577" s="7">
        <v>0.0</v>
      </c>
      <c r="G577" s="7">
        <v>0.0</v>
      </c>
      <c r="H577" s="15">
        <v>0.0</v>
      </c>
      <c r="I577" s="10">
        <f t="shared" si="226"/>
        <v>0</v>
      </c>
      <c r="J577" s="11">
        <f t="shared" si="227"/>
        <v>0</v>
      </c>
      <c r="K577" s="7">
        <f t="shared" ref="K577:L577" si="1069">IFERROR(G577+K537,0)</f>
        <v>0</v>
      </c>
      <c r="L577" s="7">
        <f t="shared" si="1069"/>
        <v>0</v>
      </c>
      <c r="M577" s="10">
        <f t="shared" si="229"/>
        <v>0</v>
      </c>
      <c r="N577" s="11">
        <f t="shared" si="230"/>
        <v>0</v>
      </c>
      <c r="O577" s="10">
        <f t="shared" ref="O577:P577" si="1070">IFERROR(G577+O537,0)</f>
        <v>0</v>
      </c>
      <c r="P577" s="10">
        <f t="shared" si="1070"/>
        <v>0</v>
      </c>
      <c r="Q577" s="10">
        <f t="shared" si="232"/>
        <v>0</v>
      </c>
      <c r="R577" s="11">
        <f t="shared" si="233"/>
        <v>0</v>
      </c>
      <c r="S577" s="18"/>
      <c r="T577" s="19"/>
      <c r="U577" s="20"/>
      <c r="V577" s="14"/>
      <c r="W577" s="14"/>
      <c r="X577" s="26">
        <f t="shared" si="314"/>
        <v>0</v>
      </c>
      <c r="Y577" s="29"/>
      <c r="Z577" s="29"/>
      <c r="AA577" s="29"/>
      <c r="AB577" s="29"/>
      <c r="AC577" s="29"/>
    </row>
    <row r="578">
      <c r="A578" s="4">
        <v>45668.0</v>
      </c>
      <c r="B578" s="5" t="s">
        <v>35</v>
      </c>
      <c r="C578" s="6" t="s">
        <v>26</v>
      </c>
      <c r="D578" s="5" t="s">
        <v>27</v>
      </c>
      <c r="E578" s="7">
        <v>16.6</v>
      </c>
      <c r="F578" s="7">
        <v>0.0</v>
      </c>
      <c r="G578" s="7">
        <v>0.0</v>
      </c>
      <c r="H578" s="15">
        <v>0.0</v>
      </c>
      <c r="I578" s="10">
        <f t="shared" si="226"/>
        <v>0</v>
      </c>
      <c r="J578" s="11">
        <f t="shared" si="227"/>
        <v>0</v>
      </c>
      <c r="K578" s="7">
        <f t="shared" ref="K578:L578" si="1071">IFERROR(G578+K538,0)</f>
        <v>0</v>
      </c>
      <c r="L578" s="7">
        <f t="shared" si="1071"/>
        <v>0</v>
      </c>
      <c r="M578" s="10">
        <f t="shared" si="229"/>
        <v>0</v>
      </c>
      <c r="N578" s="11">
        <f t="shared" si="230"/>
        <v>0</v>
      </c>
      <c r="O578" s="10">
        <f t="shared" ref="O578:P578" si="1072">IFERROR(G578+O538,0)</f>
        <v>0</v>
      </c>
      <c r="P578" s="10">
        <f t="shared" si="1072"/>
        <v>0</v>
      </c>
      <c r="Q578" s="10">
        <f t="shared" si="232"/>
        <v>0</v>
      </c>
      <c r="R578" s="11">
        <f t="shared" si="233"/>
        <v>0</v>
      </c>
      <c r="S578" s="13">
        <f>T538</f>
        <v>-0.06616</v>
      </c>
      <c r="T578" s="13">
        <f>H578+S578-H579-U578-H580-H581</f>
        <v>-0.073676</v>
      </c>
      <c r="U578" s="13">
        <v>0.0</v>
      </c>
      <c r="V578" s="14"/>
      <c r="W578" s="14"/>
      <c r="X578" s="26">
        <f t="shared" si="314"/>
        <v>0</v>
      </c>
      <c r="Y578" s="29"/>
      <c r="Z578" s="29"/>
      <c r="AA578" s="29"/>
      <c r="AB578" s="29"/>
      <c r="AC578" s="29"/>
    </row>
    <row r="579">
      <c r="A579" s="4">
        <v>45668.0</v>
      </c>
      <c r="B579" s="5" t="s">
        <v>35</v>
      </c>
      <c r="C579" s="6" t="s">
        <v>26</v>
      </c>
      <c r="D579" s="5" t="s">
        <v>28</v>
      </c>
      <c r="E579" s="7">
        <v>0.0</v>
      </c>
      <c r="F579" s="7">
        <v>0.0</v>
      </c>
      <c r="G579" s="7">
        <v>0.0</v>
      </c>
      <c r="H579" s="15">
        <v>0.0</v>
      </c>
      <c r="I579" s="10">
        <f t="shared" si="226"/>
        <v>0</v>
      </c>
      <c r="J579" s="11">
        <f t="shared" si="227"/>
        <v>0</v>
      </c>
      <c r="K579" s="7">
        <f t="shared" ref="K579:L579" si="1073">IFERROR(G579+K539,0)</f>
        <v>0</v>
      </c>
      <c r="L579" s="7">
        <f t="shared" si="1073"/>
        <v>0</v>
      </c>
      <c r="M579" s="10">
        <f t="shared" si="229"/>
        <v>0</v>
      </c>
      <c r="N579" s="11">
        <f t="shared" si="230"/>
        <v>0</v>
      </c>
      <c r="O579" s="10">
        <f t="shared" ref="O579:P579" si="1074">IFERROR(G579+O539,0)</f>
        <v>0</v>
      </c>
      <c r="P579" s="10">
        <f t="shared" si="1074"/>
        <v>0</v>
      </c>
      <c r="Q579" s="10">
        <f t="shared" si="232"/>
        <v>0</v>
      </c>
      <c r="R579" s="11">
        <f t="shared" si="233"/>
        <v>0</v>
      </c>
      <c r="S579" s="22"/>
      <c r="T579" s="22"/>
      <c r="U579" s="20"/>
      <c r="V579" s="14"/>
      <c r="W579" s="14"/>
      <c r="X579" s="26">
        <f t="shared" si="314"/>
        <v>0</v>
      </c>
      <c r="Y579" s="29"/>
      <c r="Z579" s="29"/>
      <c r="AA579" s="29"/>
      <c r="AB579" s="29"/>
      <c r="AC579" s="29"/>
    </row>
    <row r="580">
      <c r="A580" s="4">
        <v>45668.0</v>
      </c>
      <c r="B580" s="5" t="s">
        <v>35</v>
      </c>
      <c r="C580" s="6" t="s">
        <v>26</v>
      </c>
      <c r="D580" s="5" t="s">
        <v>29</v>
      </c>
      <c r="E580" s="7">
        <v>16.6</v>
      </c>
      <c r="F580" s="7">
        <v>0.0</v>
      </c>
      <c r="G580" s="7">
        <v>0.0</v>
      </c>
      <c r="H580" s="15">
        <v>0.007516</v>
      </c>
      <c r="I580" s="10">
        <f t="shared" si="226"/>
        <v>0.007516</v>
      </c>
      <c r="J580" s="11">
        <f t="shared" si="227"/>
        <v>0</v>
      </c>
      <c r="K580" s="7">
        <f t="shared" ref="K580:L580" si="1075">IFERROR(G580+K540,0)</f>
        <v>0</v>
      </c>
      <c r="L580" s="7">
        <f t="shared" si="1075"/>
        <v>0.082676</v>
      </c>
      <c r="M580" s="10">
        <f t="shared" si="229"/>
        <v>0.082676</v>
      </c>
      <c r="N580" s="11">
        <f t="shared" si="230"/>
        <v>0</v>
      </c>
      <c r="O580" s="10">
        <f t="shared" ref="O580:P580" si="1076">IFERROR(G580+O540,0)</f>
        <v>0</v>
      </c>
      <c r="P580" s="10">
        <f t="shared" si="1076"/>
        <v>0.082676</v>
      </c>
      <c r="Q580" s="10">
        <f t="shared" si="232"/>
        <v>0.082676</v>
      </c>
      <c r="R580" s="11">
        <f t="shared" si="233"/>
        <v>0</v>
      </c>
      <c r="S580" s="22"/>
      <c r="T580" s="22"/>
      <c r="U580" s="20"/>
      <c r="V580" s="14"/>
      <c r="W580" s="14"/>
      <c r="X580" s="26">
        <f t="shared" si="314"/>
        <v>0.007516</v>
      </c>
      <c r="Y580" s="29"/>
      <c r="Z580" s="29"/>
      <c r="AA580" s="29"/>
      <c r="AB580" s="29"/>
      <c r="AC580" s="29"/>
    </row>
    <row r="581">
      <c r="A581" s="4">
        <v>45668.0</v>
      </c>
      <c r="B581" s="5" t="s">
        <v>35</v>
      </c>
      <c r="C581" s="6" t="s">
        <v>26</v>
      </c>
      <c r="D581" s="5" t="s">
        <v>30</v>
      </c>
      <c r="E581" s="7">
        <v>0.0</v>
      </c>
      <c r="F581" s="7">
        <v>0.0</v>
      </c>
      <c r="G581" s="7">
        <v>0.0</v>
      </c>
      <c r="H581" s="15">
        <v>0.0</v>
      </c>
      <c r="I581" s="10">
        <f t="shared" si="226"/>
        <v>0</v>
      </c>
      <c r="J581" s="11">
        <f t="shared" si="227"/>
        <v>0</v>
      </c>
      <c r="K581" s="7">
        <f t="shared" ref="K581:L581" si="1077">IFERROR(G581+K541,0)</f>
        <v>0</v>
      </c>
      <c r="L581" s="7">
        <f t="shared" si="1077"/>
        <v>0</v>
      </c>
      <c r="M581" s="10">
        <f t="shared" si="229"/>
        <v>0</v>
      </c>
      <c r="N581" s="11">
        <f t="shared" si="230"/>
        <v>0</v>
      </c>
      <c r="O581" s="10">
        <f t="shared" ref="O581:P581" si="1078">IFERROR(G581+O541,0)</f>
        <v>0</v>
      </c>
      <c r="P581" s="10">
        <f t="shared" si="1078"/>
        <v>0</v>
      </c>
      <c r="Q581" s="10">
        <f t="shared" si="232"/>
        <v>0</v>
      </c>
      <c r="R581" s="11">
        <f t="shared" si="233"/>
        <v>0</v>
      </c>
      <c r="S581" s="22"/>
      <c r="T581" s="22"/>
      <c r="U581" s="20"/>
      <c r="V581" s="14"/>
      <c r="W581" s="14"/>
      <c r="X581" s="26">
        <f t="shared" si="314"/>
        <v>0</v>
      </c>
      <c r="Y581" s="29"/>
      <c r="Z581" s="29"/>
      <c r="AA581" s="29"/>
      <c r="AB581" s="29"/>
      <c r="AC581" s="29"/>
    </row>
    <row r="582">
      <c r="A582" s="4">
        <v>45668.0</v>
      </c>
      <c r="B582" s="5" t="s">
        <v>36</v>
      </c>
      <c r="C582" s="6" t="s">
        <v>37</v>
      </c>
      <c r="D582" s="5" t="s">
        <v>27</v>
      </c>
      <c r="E582" s="7">
        <v>174.0</v>
      </c>
      <c r="F582" s="25">
        <v>0.54</v>
      </c>
      <c r="G582" s="7">
        <v>0.551612</v>
      </c>
      <c r="H582" s="15">
        <v>0.59922</v>
      </c>
      <c r="I582" s="10">
        <f t="shared" si="226"/>
        <v>0.047608</v>
      </c>
      <c r="J582" s="11">
        <f t="shared" si="227"/>
        <v>108.6307042</v>
      </c>
      <c r="K582" s="7">
        <f t="shared" ref="K582:L582" si="1079">IFERROR(G582+K542,0)</f>
        <v>6.067732</v>
      </c>
      <c r="L582" s="7">
        <f t="shared" si="1079"/>
        <v>6.59142</v>
      </c>
      <c r="M582" s="10">
        <f t="shared" si="229"/>
        <v>0.523688</v>
      </c>
      <c r="N582" s="11">
        <f t="shared" si="230"/>
        <v>108.6307042</v>
      </c>
      <c r="O582" s="10">
        <f t="shared" ref="O582:P582" si="1080">IFERROR(G582+O542,0)</f>
        <v>6.067732</v>
      </c>
      <c r="P582" s="10">
        <f t="shared" si="1080"/>
        <v>6.59142</v>
      </c>
      <c r="Q582" s="10">
        <f t="shared" si="232"/>
        <v>0.523688</v>
      </c>
      <c r="R582" s="11">
        <f t="shared" si="233"/>
        <v>108.6307042</v>
      </c>
      <c r="S582" s="13">
        <f>T542</f>
        <v>-0.2102806452</v>
      </c>
      <c r="T582" s="13">
        <f>H582+S582-H583-U582-H584-H585</f>
        <v>-0.2313087097</v>
      </c>
      <c r="U582" s="13">
        <f>0.008/31</f>
        <v>0.0002580645161</v>
      </c>
      <c r="V582" s="14"/>
      <c r="W582" s="14"/>
      <c r="X582" s="26">
        <f t="shared" si="314"/>
        <v>0.59922</v>
      </c>
      <c r="Y582" s="29"/>
      <c r="Z582" s="29"/>
      <c r="AA582" s="29"/>
      <c r="AB582" s="29"/>
      <c r="AC582" s="29"/>
    </row>
    <row r="583">
      <c r="A583" s="4">
        <v>45668.0</v>
      </c>
      <c r="B583" s="5" t="s">
        <v>36</v>
      </c>
      <c r="C583" s="6" t="s">
        <v>37</v>
      </c>
      <c r="D583" s="5" t="s">
        <v>28</v>
      </c>
      <c r="E583" s="7">
        <v>45.1</v>
      </c>
      <c r="F583" s="25">
        <v>0.0</v>
      </c>
      <c r="G583" s="7">
        <v>0.50061</v>
      </c>
      <c r="H583" s="15">
        <v>0.18058</v>
      </c>
      <c r="I583" s="10">
        <f t="shared" si="226"/>
        <v>-0.32003</v>
      </c>
      <c r="J583" s="11">
        <f t="shared" si="227"/>
        <v>36.07199217</v>
      </c>
      <c r="K583" s="7">
        <f t="shared" ref="K583:L583" si="1081">IFERROR(G583+K543,0)</f>
        <v>5.50671</v>
      </c>
      <c r="L583" s="7">
        <f t="shared" si="1081"/>
        <v>1.98638</v>
      </c>
      <c r="M583" s="10">
        <f t="shared" si="229"/>
        <v>-3.52033</v>
      </c>
      <c r="N583" s="11">
        <f t="shared" si="230"/>
        <v>36.07199217</v>
      </c>
      <c r="O583" s="10">
        <f t="shared" ref="O583:P583" si="1082">IFERROR(G583+O543,0)</f>
        <v>5.50671</v>
      </c>
      <c r="P583" s="10">
        <f t="shared" si="1082"/>
        <v>1.98638</v>
      </c>
      <c r="Q583" s="10">
        <f t="shared" si="232"/>
        <v>-3.52033</v>
      </c>
      <c r="R583" s="11">
        <f t="shared" si="233"/>
        <v>36.07199217</v>
      </c>
      <c r="S583" s="22"/>
      <c r="T583" s="22"/>
      <c r="U583" s="20"/>
      <c r="V583" s="14"/>
      <c r="W583" s="14"/>
      <c r="X583" s="26">
        <f t="shared" si="314"/>
        <v>0.18058</v>
      </c>
      <c r="Y583" s="29"/>
      <c r="Z583" s="29"/>
      <c r="AA583" s="29"/>
      <c r="AB583" s="29"/>
      <c r="AC583" s="29"/>
    </row>
    <row r="584">
      <c r="A584" s="4">
        <v>45668.0</v>
      </c>
      <c r="B584" s="5" t="s">
        <v>36</v>
      </c>
      <c r="C584" s="6" t="s">
        <v>37</v>
      </c>
      <c r="D584" s="5" t="s">
        <v>29</v>
      </c>
      <c r="E584" s="7">
        <f>E582-E583</f>
        <v>128.9</v>
      </c>
      <c r="F584" s="25">
        <v>0.496</v>
      </c>
      <c r="G584" s="7">
        <v>0.05077</v>
      </c>
      <c r="H584" s="15">
        <v>0.43941</v>
      </c>
      <c r="I584" s="10">
        <f t="shared" si="226"/>
        <v>0.38864</v>
      </c>
      <c r="J584" s="11">
        <f t="shared" si="227"/>
        <v>865.4914319</v>
      </c>
      <c r="K584" s="7">
        <f t="shared" ref="K584:L584" si="1083">IFERROR(G584+K544,0)</f>
        <v>0.55847</v>
      </c>
      <c r="L584" s="7">
        <f t="shared" si="1083"/>
        <v>4.83351</v>
      </c>
      <c r="M584" s="10">
        <f t="shared" si="229"/>
        <v>4.27504</v>
      </c>
      <c r="N584" s="11">
        <f t="shared" si="230"/>
        <v>865.4914319</v>
      </c>
      <c r="O584" s="10">
        <f t="shared" ref="O584:P584" si="1084">IFERROR(G584+O544,0)</f>
        <v>0.55847</v>
      </c>
      <c r="P584" s="10">
        <f t="shared" si="1084"/>
        <v>4.83351</v>
      </c>
      <c r="Q584" s="10">
        <f t="shared" si="232"/>
        <v>4.27504</v>
      </c>
      <c r="R584" s="11">
        <f t="shared" si="233"/>
        <v>865.4914319</v>
      </c>
      <c r="S584" s="22"/>
      <c r="T584" s="22"/>
      <c r="U584" s="20"/>
      <c r="V584" s="14"/>
      <c r="W584" s="14"/>
      <c r="X584" s="26">
        <f t="shared" si="314"/>
        <v>0.43941</v>
      </c>
      <c r="Y584" s="29"/>
      <c r="Z584" s="29"/>
      <c r="AA584" s="29"/>
      <c r="AB584" s="29"/>
      <c r="AC584" s="29"/>
    </row>
    <row r="585">
      <c r="A585" s="4">
        <v>45668.0</v>
      </c>
      <c r="B585" s="5" t="s">
        <v>36</v>
      </c>
      <c r="C585" s="6" t="s">
        <v>37</v>
      </c>
      <c r="D585" s="5" t="s">
        <v>30</v>
      </c>
      <c r="E585" s="7">
        <v>0.0</v>
      </c>
      <c r="F585" s="25">
        <v>0.0</v>
      </c>
      <c r="G585" s="7">
        <v>0.0</v>
      </c>
      <c r="H585" s="15">
        <v>0.0</v>
      </c>
      <c r="I585" s="10">
        <f t="shared" si="226"/>
        <v>0</v>
      </c>
      <c r="J585" s="11">
        <f t="shared" si="227"/>
        <v>0</v>
      </c>
      <c r="K585" s="7">
        <f t="shared" ref="K585:L585" si="1085">IFERROR(G585+K545,0)</f>
        <v>0</v>
      </c>
      <c r="L585" s="7">
        <f t="shared" si="1085"/>
        <v>0</v>
      </c>
      <c r="M585" s="10">
        <f t="shared" si="229"/>
        <v>0</v>
      </c>
      <c r="N585" s="11">
        <f t="shared" si="230"/>
        <v>0</v>
      </c>
      <c r="O585" s="10">
        <f t="shared" ref="O585:P585" si="1086">IFERROR(G585+O545,0)</f>
        <v>0</v>
      </c>
      <c r="P585" s="10">
        <f t="shared" si="1086"/>
        <v>0</v>
      </c>
      <c r="Q585" s="10">
        <f t="shared" si="232"/>
        <v>0</v>
      </c>
      <c r="R585" s="11">
        <f t="shared" si="233"/>
        <v>0</v>
      </c>
      <c r="S585" s="22"/>
      <c r="T585" s="22"/>
      <c r="U585" s="20"/>
      <c r="V585" s="14"/>
      <c r="W585" s="14"/>
      <c r="X585" s="26">
        <f t="shared" si="314"/>
        <v>0</v>
      </c>
      <c r="Y585" s="29"/>
      <c r="Z585" s="29"/>
      <c r="AA585" s="29"/>
      <c r="AB585" s="29"/>
      <c r="AC585" s="29"/>
    </row>
    <row r="586">
      <c r="A586" s="4">
        <v>45668.0</v>
      </c>
      <c r="B586" s="5" t="s">
        <v>38</v>
      </c>
      <c r="C586" s="6" t="s">
        <v>37</v>
      </c>
      <c r="D586" s="5" t="s">
        <v>27</v>
      </c>
      <c r="E586" s="7">
        <v>40.1</v>
      </c>
      <c r="F586" s="25">
        <v>0.095</v>
      </c>
      <c r="G586" s="7">
        <v>0.09999999999999999</v>
      </c>
      <c r="H586" s="15">
        <v>0.191096</v>
      </c>
      <c r="I586" s="10">
        <f t="shared" si="226"/>
        <v>0.091096</v>
      </c>
      <c r="J586" s="11">
        <f t="shared" si="227"/>
        <v>191.096</v>
      </c>
      <c r="K586" s="7">
        <f t="shared" ref="K586:L586" si="1087">IFERROR(G586+K546,0)</f>
        <v>1.1</v>
      </c>
      <c r="L586" s="7">
        <f t="shared" si="1087"/>
        <v>2.102056</v>
      </c>
      <c r="M586" s="10">
        <f t="shared" si="229"/>
        <v>1.002056</v>
      </c>
      <c r="N586" s="11">
        <f t="shared" si="230"/>
        <v>191.096</v>
      </c>
      <c r="O586" s="10">
        <f t="shared" ref="O586:P586" si="1088">IFERROR(G586+O546,0)</f>
        <v>1.1</v>
      </c>
      <c r="P586" s="10">
        <f t="shared" si="1088"/>
        <v>2.102056</v>
      </c>
      <c r="Q586" s="10">
        <f t="shared" si="232"/>
        <v>1.002056</v>
      </c>
      <c r="R586" s="11">
        <f t="shared" si="233"/>
        <v>191.096</v>
      </c>
      <c r="S586" s="13">
        <f>T546</f>
        <v>1.950337419</v>
      </c>
      <c r="T586" s="13">
        <f>H586+S586-H587-U586-H588-H589</f>
        <v>1.953371161</v>
      </c>
      <c r="U586" s="13">
        <f>0.001/31</f>
        <v>0.00003225806452</v>
      </c>
      <c r="V586" s="14"/>
      <c r="W586" s="14"/>
      <c r="X586" s="26">
        <f t="shared" si="314"/>
        <v>0.191096</v>
      </c>
      <c r="Y586" s="29"/>
      <c r="Z586" s="29"/>
      <c r="AA586" s="29"/>
      <c r="AB586" s="29"/>
      <c r="AC586" s="29"/>
    </row>
    <row r="587">
      <c r="A587" s="4">
        <v>45668.0</v>
      </c>
      <c r="B587" s="5" t="s">
        <v>38</v>
      </c>
      <c r="C587" s="6" t="s">
        <v>37</v>
      </c>
      <c r="D587" s="5" t="s">
        <v>28</v>
      </c>
      <c r="E587" s="7">
        <v>0.0</v>
      </c>
      <c r="F587" s="7">
        <v>0.0</v>
      </c>
      <c r="G587" s="7">
        <v>0.0</v>
      </c>
      <c r="H587" s="15">
        <v>0.0</v>
      </c>
      <c r="I587" s="10">
        <f t="shared" si="226"/>
        <v>0</v>
      </c>
      <c r="J587" s="11">
        <f t="shared" si="227"/>
        <v>0</v>
      </c>
      <c r="K587" s="7">
        <f t="shared" ref="K587:L587" si="1089">IFERROR(G587+K547,0)</f>
        <v>0</v>
      </c>
      <c r="L587" s="7">
        <f t="shared" si="1089"/>
        <v>0</v>
      </c>
      <c r="M587" s="10">
        <f t="shared" si="229"/>
        <v>0</v>
      </c>
      <c r="N587" s="11">
        <f t="shared" si="230"/>
        <v>0</v>
      </c>
      <c r="O587" s="10">
        <f t="shared" ref="O587:P587" si="1090">IFERROR(G587+O547,0)</f>
        <v>0</v>
      </c>
      <c r="P587" s="10">
        <f t="shared" si="1090"/>
        <v>0</v>
      </c>
      <c r="Q587" s="10">
        <f t="shared" si="232"/>
        <v>0</v>
      </c>
      <c r="R587" s="11">
        <f t="shared" si="233"/>
        <v>0</v>
      </c>
      <c r="S587" s="22"/>
      <c r="T587" s="22"/>
      <c r="U587" s="20"/>
      <c r="V587" s="14"/>
      <c r="W587" s="14"/>
      <c r="X587" s="26">
        <f t="shared" si="314"/>
        <v>0</v>
      </c>
      <c r="Y587" s="29"/>
      <c r="Z587" s="29"/>
      <c r="AA587" s="29"/>
      <c r="AB587" s="29"/>
      <c r="AC587" s="29"/>
    </row>
    <row r="588">
      <c r="A588" s="4">
        <v>45668.0</v>
      </c>
      <c r="B588" s="5" t="s">
        <v>38</v>
      </c>
      <c r="C588" s="6" t="s">
        <v>37</v>
      </c>
      <c r="D588" s="5" t="s">
        <v>29</v>
      </c>
      <c r="E588" s="7">
        <v>40.1</v>
      </c>
      <c r="F588" s="7">
        <v>0.074</v>
      </c>
      <c r="G588" s="7">
        <v>0.09996</v>
      </c>
      <c r="H588" s="15">
        <v>0.18803</v>
      </c>
      <c r="I588" s="10">
        <f t="shared" si="226"/>
        <v>0.08807</v>
      </c>
      <c r="J588" s="11">
        <f t="shared" si="227"/>
        <v>188.1052421</v>
      </c>
      <c r="K588" s="7">
        <f t="shared" ref="K588:L588" si="1091">IFERROR(G588+K548,0)</f>
        <v>1.09956</v>
      </c>
      <c r="L588" s="7">
        <f t="shared" si="1091"/>
        <v>2.06833</v>
      </c>
      <c r="M588" s="10">
        <f t="shared" si="229"/>
        <v>0.96877</v>
      </c>
      <c r="N588" s="11">
        <f t="shared" si="230"/>
        <v>188.1052421</v>
      </c>
      <c r="O588" s="10">
        <f t="shared" ref="O588:P588" si="1092">IFERROR(G588+O548,0)</f>
        <v>1.09956</v>
      </c>
      <c r="P588" s="10">
        <f t="shared" si="1092"/>
        <v>2.06833</v>
      </c>
      <c r="Q588" s="10">
        <f t="shared" si="232"/>
        <v>0.96877</v>
      </c>
      <c r="R588" s="11">
        <f t="shared" si="233"/>
        <v>188.1052421</v>
      </c>
      <c r="S588" s="22"/>
      <c r="T588" s="22"/>
      <c r="U588" s="20"/>
      <c r="V588" s="14"/>
      <c r="W588" s="14"/>
      <c r="X588" s="26">
        <f t="shared" si="314"/>
        <v>0.18803</v>
      </c>
      <c r="Y588" s="29"/>
      <c r="Z588" s="29"/>
      <c r="AA588" s="29"/>
      <c r="AB588" s="29"/>
      <c r="AC588" s="29"/>
    </row>
    <row r="589">
      <c r="A589" s="4">
        <v>45668.0</v>
      </c>
      <c r="B589" s="5" t="s">
        <v>38</v>
      </c>
      <c r="C589" s="6" t="s">
        <v>37</v>
      </c>
      <c r="D589" s="5" t="s">
        <v>30</v>
      </c>
      <c r="E589" s="7">
        <v>0.0</v>
      </c>
      <c r="F589" s="7">
        <v>0.0</v>
      </c>
      <c r="G589" s="7">
        <v>0.0</v>
      </c>
      <c r="H589" s="15">
        <v>0.0</v>
      </c>
      <c r="I589" s="10">
        <f t="shared" si="226"/>
        <v>0</v>
      </c>
      <c r="J589" s="11">
        <f t="shared" si="227"/>
        <v>0</v>
      </c>
      <c r="K589" s="7">
        <f t="shared" ref="K589:L589" si="1093">IFERROR(G589+K549,0)</f>
        <v>0</v>
      </c>
      <c r="L589" s="7">
        <f t="shared" si="1093"/>
        <v>0</v>
      </c>
      <c r="M589" s="10">
        <f t="shared" si="229"/>
        <v>0</v>
      </c>
      <c r="N589" s="11">
        <f t="shared" si="230"/>
        <v>0</v>
      </c>
      <c r="O589" s="10">
        <f t="shared" ref="O589:P589" si="1094">IFERROR(G589+O549,0)</f>
        <v>0</v>
      </c>
      <c r="P589" s="10">
        <f t="shared" si="1094"/>
        <v>0</v>
      </c>
      <c r="Q589" s="10">
        <f t="shared" si="232"/>
        <v>0</v>
      </c>
      <c r="R589" s="11">
        <f t="shared" si="233"/>
        <v>0</v>
      </c>
      <c r="S589" s="22"/>
      <c r="T589" s="22"/>
      <c r="U589" s="20"/>
      <c r="V589" s="14"/>
      <c r="W589" s="14"/>
      <c r="X589" s="26">
        <f t="shared" si="314"/>
        <v>0</v>
      </c>
      <c r="Y589" s="29"/>
      <c r="Z589" s="29"/>
      <c r="AA589" s="29"/>
      <c r="AB589" s="29"/>
      <c r="AC589" s="29"/>
    </row>
    <row r="590">
      <c r="A590" s="4">
        <v>45668.0</v>
      </c>
      <c r="B590" s="5" t="s">
        <v>39</v>
      </c>
      <c r="C590" s="6" t="s">
        <v>37</v>
      </c>
      <c r="D590" s="5" t="s">
        <v>27</v>
      </c>
      <c r="E590" s="7">
        <v>9.6</v>
      </c>
      <c r="F590" s="7">
        <v>0.017</v>
      </c>
      <c r="G590" s="7">
        <v>0.02903</v>
      </c>
      <c r="H590" s="15">
        <v>0.02854</v>
      </c>
      <c r="I590" s="10">
        <f t="shared" si="226"/>
        <v>-0.00049</v>
      </c>
      <c r="J590" s="11">
        <f t="shared" si="227"/>
        <v>98.31209094</v>
      </c>
      <c r="K590" s="7">
        <f t="shared" ref="K590:L590" si="1095">IFERROR(G590+K550,0)</f>
        <v>0.31933</v>
      </c>
      <c r="L590" s="7">
        <f t="shared" si="1095"/>
        <v>0.31394</v>
      </c>
      <c r="M590" s="10">
        <f t="shared" si="229"/>
        <v>-0.00539</v>
      </c>
      <c r="N590" s="11">
        <f t="shared" si="230"/>
        <v>98.31209094</v>
      </c>
      <c r="O590" s="10">
        <f t="shared" ref="O590:P590" si="1096">IFERROR(G590+O550,0)</f>
        <v>0.31933</v>
      </c>
      <c r="P590" s="10">
        <f t="shared" si="1096"/>
        <v>0.31394</v>
      </c>
      <c r="Q590" s="10">
        <f t="shared" si="232"/>
        <v>-0.00539</v>
      </c>
      <c r="R590" s="11">
        <f t="shared" si="233"/>
        <v>98.31209094</v>
      </c>
      <c r="S590" s="13">
        <f>T550</f>
        <v>0.078</v>
      </c>
      <c r="T590" s="13">
        <f>H590+S590-H591-U590-H592-H593</f>
        <v>0.0788</v>
      </c>
      <c r="U590" s="13">
        <v>0.0</v>
      </c>
      <c r="V590" s="14"/>
      <c r="W590" s="14"/>
      <c r="X590" s="26">
        <f t="shared" si="314"/>
        <v>0.02854</v>
      </c>
      <c r="Y590" s="29"/>
      <c r="Z590" s="29"/>
      <c r="AA590" s="29"/>
      <c r="AB590" s="29"/>
      <c r="AC590" s="29"/>
    </row>
    <row r="591">
      <c r="A591" s="4">
        <v>45668.0</v>
      </c>
      <c r="B591" s="5" t="s">
        <v>39</v>
      </c>
      <c r="C591" s="6" t="s">
        <v>37</v>
      </c>
      <c r="D591" s="5" t="s">
        <v>28</v>
      </c>
      <c r="E591" s="7">
        <v>0.0</v>
      </c>
      <c r="F591" s="7">
        <v>0.0</v>
      </c>
      <c r="G591" s="7">
        <v>0.0</v>
      </c>
      <c r="H591" s="15">
        <v>0.0</v>
      </c>
      <c r="I591" s="10">
        <f t="shared" si="226"/>
        <v>0</v>
      </c>
      <c r="J591" s="11">
        <f t="shared" si="227"/>
        <v>0</v>
      </c>
      <c r="K591" s="7">
        <f t="shared" ref="K591:L591" si="1097">IFERROR(G591+K551,0)</f>
        <v>0</v>
      </c>
      <c r="L591" s="7">
        <f t="shared" si="1097"/>
        <v>0</v>
      </c>
      <c r="M591" s="10">
        <f t="shared" si="229"/>
        <v>0</v>
      </c>
      <c r="N591" s="11">
        <f t="shared" si="230"/>
        <v>0</v>
      </c>
      <c r="O591" s="10">
        <f t="shared" ref="O591:P591" si="1098">IFERROR(G591+O551,0)</f>
        <v>0</v>
      </c>
      <c r="P591" s="10">
        <f t="shared" si="1098"/>
        <v>0</v>
      </c>
      <c r="Q591" s="10">
        <f t="shared" si="232"/>
        <v>0</v>
      </c>
      <c r="R591" s="11">
        <f t="shared" si="233"/>
        <v>0</v>
      </c>
      <c r="S591" s="22"/>
      <c r="T591" s="22"/>
      <c r="U591" s="20"/>
      <c r="V591" s="14"/>
      <c r="W591" s="14"/>
      <c r="X591" s="26">
        <f t="shared" si="314"/>
        <v>0</v>
      </c>
      <c r="Y591" s="29"/>
      <c r="Z591" s="29"/>
      <c r="AA591" s="29"/>
      <c r="AB591" s="29"/>
      <c r="AC591" s="29"/>
    </row>
    <row r="592">
      <c r="A592" s="4">
        <v>45668.0</v>
      </c>
      <c r="B592" s="5" t="s">
        <v>39</v>
      </c>
      <c r="C592" s="6" t="s">
        <v>37</v>
      </c>
      <c r="D592" s="5" t="s">
        <v>29</v>
      </c>
      <c r="E592" s="7">
        <v>9.3</v>
      </c>
      <c r="F592" s="7">
        <v>0.02</v>
      </c>
      <c r="G592" s="7">
        <v>0.028774</v>
      </c>
      <c r="H592" s="15">
        <v>0.02774</v>
      </c>
      <c r="I592" s="10">
        <f t="shared" si="226"/>
        <v>-0.001034</v>
      </c>
      <c r="J592" s="11">
        <f t="shared" si="227"/>
        <v>96.40647807</v>
      </c>
      <c r="K592" s="7">
        <f t="shared" ref="K592:L592" si="1099">IFERROR(G592+K552,0)</f>
        <v>0.316514</v>
      </c>
      <c r="L592" s="7">
        <f t="shared" si="1099"/>
        <v>0.30514</v>
      </c>
      <c r="M592" s="10">
        <f t="shared" si="229"/>
        <v>-0.011374</v>
      </c>
      <c r="N592" s="11">
        <f t="shared" si="230"/>
        <v>96.40647807</v>
      </c>
      <c r="O592" s="10">
        <f t="shared" ref="O592:P592" si="1100">IFERROR(G592+O552,0)</f>
        <v>0.316514</v>
      </c>
      <c r="P592" s="10">
        <f t="shared" si="1100"/>
        <v>0.30514</v>
      </c>
      <c r="Q592" s="10">
        <f t="shared" si="232"/>
        <v>-0.011374</v>
      </c>
      <c r="R592" s="11">
        <f t="shared" si="233"/>
        <v>96.40647807</v>
      </c>
      <c r="S592" s="22"/>
      <c r="T592" s="22"/>
      <c r="U592" s="20"/>
      <c r="V592" s="14"/>
      <c r="W592" s="14"/>
      <c r="X592" s="26">
        <f t="shared" si="314"/>
        <v>0.02774</v>
      </c>
      <c r="Y592" s="29"/>
      <c r="Z592" s="29"/>
      <c r="AA592" s="29"/>
      <c r="AB592" s="29"/>
      <c r="AC592" s="29"/>
    </row>
    <row r="593">
      <c r="A593" s="4">
        <v>45668.0</v>
      </c>
      <c r="B593" s="5" t="s">
        <v>39</v>
      </c>
      <c r="C593" s="6" t="s">
        <v>37</v>
      </c>
      <c r="D593" s="5" t="s">
        <v>30</v>
      </c>
      <c r="E593" s="7">
        <v>0.0</v>
      </c>
      <c r="F593" s="7">
        <v>0.0</v>
      </c>
      <c r="G593" s="7">
        <v>0.0</v>
      </c>
      <c r="H593" s="15">
        <v>0.0</v>
      </c>
      <c r="I593" s="10">
        <f t="shared" si="226"/>
        <v>0</v>
      </c>
      <c r="J593" s="11">
        <f t="shared" si="227"/>
        <v>0</v>
      </c>
      <c r="K593" s="7">
        <f t="shared" ref="K593:L593" si="1101">IFERROR(G593+K553,0)</f>
        <v>0</v>
      </c>
      <c r="L593" s="7">
        <f t="shared" si="1101"/>
        <v>0</v>
      </c>
      <c r="M593" s="10">
        <f t="shared" si="229"/>
        <v>0</v>
      </c>
      <c r="N593" s="11">
        <f t="shared" si="230"/>
        <v>0</v>
      </c>
      <c r="O593" s="10">
        <f t="shared" ref="O593:P593" si="1102">IFERROR(G593+O553,0)</f>
        <v>0</v>
      </c>
      <c r="P593" s="10">
        <f t="shared" si="1102"/>
        <v>0</v>
      </c>
      <c r="Q593" s="10">
        <f t="shared" si="232"/>
        <v>0</v>
      </c>
      <c r="R593" s="11">
        <f t="shared" si="233"/>
        <v>0</v>
      </c>
      <c r="S593" s="22"/>
      <c r="T593" s="22"/>
      <c r="U593" s="20"/>
      <c r="V593" s="14"/>
      <c r="W593" s="14"/>
      <c r="X593" s="26">
        <f t="shared" si="314"/>
        <v>0</v>
      </c>
      <c r="Y593" s="29"/>
      <c r="Z593" s="29"/>
      <c r="AA593" s="29"/>
      <c r="AB593" s="29"/>
      <c r="AC593" s="29"/>
    </row>
    <row r="594">
      <c r="A594" s="4">
        <v>45668.0</v>
      </c>
      <c r="B594" s="5" t="s">
        <v>40</v>
      </c>
      <c r="C594" s="6" t="s">
        <v>37</v>
      </c>
      <c r="D594" s="5" t="s">
        <v>27</v>
      </c>
      <c r="E594" s="7">
        <v>26.3</v>
      </c>
      <c r="F594" s="7">
        <v>0.0</v>
      </c>
      <c r="G594" s="7">
        <v>0.07142857142857142</v>
      </c>
      <c r="H594" s="15">
        <v>0.0359</v>
      </c>
      <c r="I594" s="10">
        <f t="shared" si="226"/>
        <v>-0.03552857143</v>
      </c>
      <c r="J594" s="11">
        <f t="shared" si="227"/>
        <v>50.26</v>
      </c>
      <c r="K594" s="7">
        <f t="shared" ref="K594:L594" si="1103">IFERROR(G594+K554,0)</f>
        <v>0.7857142857</v>
      </c>
      <c r="L594" s="7">
        <f t="shared" si="1103"/>
        <v>0.3949</v>
      </c>
      <c r="M594" s="10">
        <f t="shared" si="229"/>
        <v>-0.3908142857</v>
      </c>
      <c r="N594" s="11">
        <f t="shared" si="230"/>
        <v>50.26</v>
      </c>
      <c r="O594" s="10">
        <f t="shared" ref="O594:P594" si="1104">IFERROR(G594+O554,0)</f>
        <v>0.7857142857</v>
      </c>
      <c r="P594" s="10">
        <f t="shared" si="1104"/>
        <v>0.3949</v>
      </c>
      <c r="Q594" s="10">
        <f t="shared" si="232"/>
        <v>-0.3908142857</v>
      </c>
      <c r="R594" s="11">
        <f t="shared" si="233"/>
        <v>50.26</v>
      </c>
      <c r="S594" s="13">
        <f>T554</f>
        <v>0.9281322581</v>
      </c>
      <c r="T594" s="13">
        <f>H594+S594-H595-U594-H596-H597</f>
        <v>0.9473454839</v>
      </c>
      <c r="U594" s="13">
        <f>0.00331/31</f>
        <v>0.0001067741935</v>
      </c>
      <c r="V594" s="14"/>
      <c r="W594" s="14"/>
      <c r="X594" s="26">
        <f t="shared" si="314"/>
        <v>0.0359</v>
      </c>
      <c r="Y594" s="29"/>
      <c r="Z594" s="29"/>
      <c r="AA594" s="29"/>
      <c r="AB594" s="29"/>
      <c r="AC594" s="29"/>
    </row>
    <row r="595">
      <c r="A595" s="4">
        <v>45668.0</v>
      </c>
      <c r="B595" s="5" t="s">
        <v>40</v>
      </c>
      <c r="C595" s="6" t="s">
        <v>37</v>
      </c>
      <c r="D595" s="5" t="s">
        <v>28</v>
      </c>
      <c r="E595" s="7">
        <v>0.0</v>
      </c>
      <c r="F595" s="7">
        <v>0.0</v>
      </c>
      <c r="G595" s="7">
        <v>0.0</v>
      </c>
      <c r="H595" s="15">
        <v>0.0</v>
      </c>
      <c r="I595" s="10">
        <f t="shared" si="226"/>
        <v>0</v>
      </c>
      <c r="J595" s="11">
        <f t="shared" si="227"/>
        <v>0</v>
      </c>
      <c r="K595" s="7">
        <f t="shared" ref="K595:L595" si="1105">IFERROR(G595+K555,0)</f>
        <v>0</v>
      </c>
      <c r="L595" s="7">
        <f t="shared" si="1105"/>
        <v>0</v>
      </c>
      <c r="M595" s="10">
        <f t="shared" si="229"/>
        <v>0</v>
      </c>
      <c r="N595" s="11">
        <f t="shared" si="230"/>
        <v>0</v>
      </c>
      <c r="O595" s="10">
        <f t="shared" ref="O595:P595" si="1106">IFERROR(G595+O555,0)</f>
        <v>0</v>
      </c>
      <c r="P595" s="10">
        <f t="shared" si="1106"/>
        <v>0</v>
      </c>
      <c r="Q595" s="10">
        <f t="shared" si="232"/>
        <v>0</v>
      </c>
      <c r="R595" s="11">
        <f t="shared" si="233"/>
        <v>0</v>
      </c>
      <c r="S595" s="14"/>
      <c r="T595" s="14"/>
      <c r="U595" s="14"/>
      <c r="V595" s="14"/>
      <c r="W595" s="14"/>
      <c r="X595" s="26">
        <f t="shared" si="314"/>
        <v>0</v>
      </c>
      <c r="Y595" s="29"/>
      <c r="Z595" s="29"/>
      <c r="AA595" s="29"/>
      <c r="AB595" s="29"/>
      <c r="AC595" s="29"/>
    </row>
    <row r="596">
      <c r="A596" s="4">
        <v>45668.0</v>
      </c>
      <c r="B596" s="5" t="s">
        <v>40</v>
      </c>
      <c r="C596" s="6" t="s">
        <v>37</v>
      </c>
      <c r="D596" s="5" t="s">
        <v>29</v>
      </c>
      <c r="E596" s="7">
        <v>26.1</v>
      </c>
      <c r="F596" s="7">
        <v>0.0</v>
      </c>
      <c r="G596" s="7">
        <v>0.07142857142857142</v>
      </c>
      <c r="H596" s="15">
        <v>0.01658</v>
      </c>
      <c r="I596" s="10">
        <f t="shared" si="226"/>
        <v>-0.05484857143</v>
      </c>
      <c r="J596" s="11">
        <f t="shared" si="227"/>
        <v>23.212</v>
      </c>
      <c r="K596" s="7">
        <f t="shared" ref="K596:L596" si="1107">IFERROR(G596+K556,0)</f>
        <v>0.7857142857</v>
      </c>
      <c r="L596" s="7">
        <f t="shared" si="1107"/>
        <v>0.18238</v>
      </c>
      <c r="M596" s="10">
        <f t="shared" si="229"/>
        <v>-0.6033342857</v>
      </c>
      <c r="N596" s="11">
        <f t="shared" si="230"/>
        <v>23.212</v>
      </c>
      <c r="O596" s="10">
        <f t="shared" ref="O596:P596" si="1108">IFERROR(G596+O556,0)</f>
        <v>0.7857142857</v>
      </c>
      <c r="P596" s="10">
        <f t="shared" si="1108"/>
        <v>0.18238</v>
      </c>
      <c r="Q596" s="10">
        <f t="shared" si="232"/>
        <v>-0.6033342857</v>
      </c>
      <c r="R596" s="11">
        <f t="shared" si="233"/>
        <v>23.212</v>
      </c>
      <c r="S596" s="14"/>
      <c r="T596" s="14"/>
      <c r="U596" s="14"/>
      <c r="V596" s="14"/>
      <c r="W596" s="14"/>
      <c r="X596" s="26">
        <f t="shared" si="314"/>
        <v>0.01658</v>
      </c>
      <c r="Y596" s="29"/>
      <c r="Z596" s="29"/>
      <c r="AA596" s="29"/>
      <c r="AB596" s="29"/>
      <c r="AC596" s="29"/>
    </row>
    <row r="597">
      <c r="A597" s="4">
        <v>45668.0</v>
      </c>
      <c r="B597" s="5" t="s">
        <v>40</v>
      </c>
      <c r="C597" s="6" t="s">
        <v>37</v>
      </c>
      <c r="D597" s="5" t="s">
        <v>30</v>
      </c>
      <c r="E597" s="7">
        <v>0.0</v>
      </c>
      <c r="F597" s="7">
        <v>0.0</v>
      </c>
      <c r="G597" s="7">
        <v>0.0</v>
      </c>
      <c r="H597" s="15">
        <v>0.0</v>
      </c>
      <c r="I597" s="10">
        <f t="shared" si="226"/>
        <v>0</v>
      </c>
      <c r="J597" s="11">
        <f t="shared" si="227"/>
        <v>0</v>
      </c>
      <c r="K597" s="7">
        <f t="shared" ref="K597:L597" si="1109">IFERROR(G597+K557,0)</f>
        <v>0</v>
      </c>
      <c r="L597" s="7">
        <f t="shared" si="1109"/>
        <v>0</v>
      </c>
      <c r="M597" s="10">
        <f t="shared" si="229"/>
        <v>0</v>
      </c>
      <c r="N597" s="11">
        <f t="shared" si="230"/>
        <v>0</v>
      </c>
      <c r="O597" s="10">
        <f t="shared" ref="O597:P597" si="1110">IFERROR(G597+O557,0)</f>
        <v>0</v>
      </c>
      <c r="P597" s="10">
        <f t="shared" si="1110"/>
        <v>0</v>
      </c>
      <c r="Q597" s="10">
        <f t="shared" si="232"/>
        <v>0</v>
      </c>
      <c r="R597" s="11">
        <f t="shared" si="233"/>
        <v>0</v>
      </c>
      <c r="S597" s="14"/>
      <c r="T597" s="14"/>
      <c r="U597" s="14"/>
      <c r="V597" s="14"/>
      <c r="W597" s="14"/>
      <c r="X597" s="26">
        <f t="shared" si="314"/>
        <v>0</v>
      </c>
      <c r="Y597" s="29"/>
      <c r="Z597" s="29"/>
      <c r="AA597" s="29"/>
      <c r="AB597" s="29"/>
      <c r="AC597" s="29"/>
    </row>
    <row r="598">
      <c r="A598" s="4">
        <v>45669.0</v>
      </c>
      <c r="B598" s="5" t="s">
        <v>25</v>
      </c>
      <c r="C598" s="6" t="s">
        <v>26</v>
      </c>
      <c r="D598" s="5" t="s">
        <v>27</v>
      </c>
      <c r="E598" s="7">
        <v>140.3</v>
      </c>
      <c r="F598" s="8">
        <v>0.534</v>
      </c>
      <c r="G598" s="7">
        <v>0.41612</v>
      </c>
      <c r="H598" s="15">
        <v>0.442645</v>
      </c>
      <c r="I598" s="10">
        <f t="shared" si="226"/>
        <v>0.026525</v>
      </c>
      <c r="J598" s="11">
        <f t="shared" si="227"/>
        <v>106.3743632</v>
      </c>
      <c r="K598" s="7">
        <f t="shared" ref="K598:L598" si="1111">IFERROR(G598+K558,0)</f>
        <v>4.99344</v>
      </c>
      <c r="L598" s="7">
        <f t="shared" si="1111"/>
        <v>5.31174</v>
      </c>
      <c r="M598" s="10">
        <f t="shared" si="229"/>
        <v>0.3183</v>
      </c>
      <c r="N598" s="11">
        <f t="shared" si="230"/>
        <v>106.3743632</v>
      </c>
      <c r="O598" s="10">
        <f t="shared" ref="O598:P598" si="1112">IFERROR(G598+O558,0)</f>
        <v>4.99344</v>
      </c>
      <c r="P598" s="10">
        <f t="shared" si="1112"/>
        <v>5.31174</v>
      </c>
      <c r="Q598" s="10">
        <f t="shared" si="232"/>
        <v>0.3183</v>
      </c>
      <c r="R598" s="11">
        <f t="shared" si="233"/>
        <v>106.3743632</v>
      </c>
      <c r="S598" s="13">
        <f>T558</f>
        <v>0.3107504839</v>
      </c>
      <c r="T598" s="13">
        <f>H598+S598-H599-U598-H600-H601</f>
        <v>0.3268187097</v>
      </c>
      <c r="U598" s="13">
        <f>0.003/31</f>
        <v>0.00009677419355</v>
      </c>
      <c r="V598" s="14"/>
      <c r="W598" s="14"/>
      <c r="X598" s="26">
        <f t="shared" si="314"/>
        <v>0.442645</v>
      </c>
      <c r="Y598" s="29"/>
      <c r="Z598" s="29"/>
      <c r="AA598" s="29"/>
      <c r="AB598" s="29"/>
      <c r="AC598" s="29"/>
    </row>
    <row r="599">
      <c r="A599" s="4">
        <v>45669.0</v>
      </c>
      <c r="B599" s="5" t="s">
        <v>25</v>
      </c>
      <c r="C599" s="6" t="s">
        <v>26</v>
      </c>
      <c r="D599" s="5" t="s">
        <v>28</v>
      </c>
      <c r="E599" s="7">
        <v>165.12</v>
      </c>
      <c r="F599" s="7">
        <v>0.482</v>
      </c>
      <c r="G599" s="7">
        <v>0.3968</v>
      </c>
      <c r="H599" s="15">
        <v>0.42648</v>
      </c>
      <c r="I599" s="10">
        <f t="shared" si="226"/>
        <v>0.02968</v>
      </c>
      <c r="J599" s="11">
        <f t="shared" si="227"/>
        <v>107.4798387</v>
      </c>
      <c r="K599" s="7">
        <f t="shared" ref="K599:L599" si="1113">IFERROR(G599+K559,0)</f>
        <v>4.7616</v>
      </c>
      <c r="L599" s="7">
        <f t="shared" si="1113"/>
        <v>5.11776</v>
      </c>
      <c r="M599" s="10">
        <f t="shared" si="229"/>
        <v>0.35616</v>
      </c>
      <c r="N599" s="11">
        <f t="shared" si="230"/>
        <v>107.4798387</v>
      </c>
      <c r="O599" s="10">
        <f t="shared" ref="O599:P599" si="1114">IFERROR(G599+O559,0)</f>
        <v>4.7616</v>
      </c>
      <c r="P599" s="10">
        <f t="shared" si="1114"/>
        <v>5.11776</v>
      </c>
      <c r="Q599" s="10">
        <f t="shared" si="232"/>
        <v>0.35616</v>
      </c>
      <c r="R599" s="11">
        <f t="shared" si="233"/>
        <v>107.4798387</v>
      </c>
      <c r="S599" s="14"/>
      <c r="T599" s="16"/>
      <c r="U599" s="16"/>
      <c r="V599" s="14"/>
      <c r="W599" s="14"/>
      <c r="X599" s="26">
        <f t="shared" si="314"/>
        <v>0.42648</v>
      </c>
      <c r="Y599" s="29"/>
      <c r="Z599" s="29"/>
      <c r="AA599" s="29"/>
      <c r="AB599" s="29"/>
      <c r="AC599" s="29"/>
    </row>
    <row r="600">
      <c r="A600" s="4">
        <v>45669.0</v>
      </c>
      <c r="B600" s="5" t="s">
        <v>25</v>
      </c>
      <c r="C600" s="6" t="s">
        <v>26</v>
      </c>
      <c r="D600" s="5" t="s">
        <v>29</v>
      </c>
      <c r="E600" s="7">
        <v>0.0</v>
      </c>
      <c r="F600" s="7">
        <v>0.0</v>
      </c>
      <c r="G600" s="7">
        <v>0.0</v>
      </c>
      <c r="H600" s="15">
        <v>0.0</v>
      </c>
      <c r="I600" s="10">
        <f t="shared" si="226"/>
        <v>0</v>
      </c>
      <c r="J600" s="11">
        <f t="shared" si="227"/>
        <v>0</v>
      </c>
      <c r="K600" s="7">
        <f t="shared" ref="K600:L600" si="1115">IFERROR(G600+K560,0)</f>
        <v>0</v>
      </c>
      <c r="L600" s="7">
        <f t="shared" si="1115"/>
        <v>0</v>
      </c>
      <c r="M600" s="10">
        <f t="shared" si="229"/>
        <v>0</v>
      </c>
      <c r="N600" s="11">
        <f t="shared" si="230"/>
        <v>0</v>
      </c>
      <c r="O600" s="10">
        <f t="shared" ref="O600:P600" si="1116">IFERROR(G600+O560,0)</f>
        <v>0</v>
      </c>
      <c r="P600" s="10">
        <f t="shared" si="1116"/>
        <v>0</v>
      </c>
      <c r="Q600" s="10">
        <f t="shared" si="232"/>
        <v>0</v>
      </c>
      <c r="R600" s="11">
        <f t="shared" si="233"/>
        <v>0</v>
      </c>
      <c r="S600" s="14"/>
      <c r="T600" s="16"/>
      <c r="U600" s="16"/>
      <c r="V600" s="14"/>
      <c r="W600" s="14"/>
      <c r="X600" s="26">
        <f t="shared" si="314"/>
        <v>0</v>
      </c>
      <c r="Y600" s="29"/>
      <c r="Z600" s="29"/>
      <c r="AA600" s="29"/>
      <c r="AB600" s="29"/>
      <c r="AC600" s="29"/>
    </row>
    <row r="601">
      <c r="A601" s="4">
        <v>45669.0</v>
      </c>
      <c r="B601" s="5" t="s">
        <v>25</v>
      </c>
      <c r="C601" s="6" t="s">
        <v>26</v>
      </c>
      <c r="D601" s="5" t="s">
        <v>30</v>
      </c>
      <c r="E601" s="7">
        <v>0.0</v>
      </c>
      <c r="F601" s="7">
        <v>0.0</v>
      </c>
      <c r="G601" s="7">
        <v>0.0</v>
      </c>
      <c r="H601" s="15">
        <v>0.0</v>
      </c>
      <c r="I601" s="10">
        <f t="shared" si="226"/>
        <v>0</v>
      </c>
      <c r="J601" s="11">
        <f t="shared" si="227"/>
        <v>0</v>
      </c>
      <c r="K601" s="7">
        <f t="shared" ref="K601:L601" si="1117">IFERROR(G601+K561,0)</f>
        <v>0</v>
      </c>
      <c r="L601" s="7">
        <f t="shared" si="1117"/>
        <v>0</v>
      </c>
      <c r="M601" s="10">
        <f t="shared" si="229"/>
        <v>0</v>
      </c>
      <c r="N601" s="11">
        <f t="shared" si="230"/>
        <v>0</v>
      </c>
      <c r="O601" s="10">
        <f t="shared" ref="O601:P601" si="1118">IFERROR(G601+O561,0)</f>
        <v>0</v>
      </c>
      <c r="P601" s="10">
        <f t="shared" si="1118"/>
        <v>0</v>
      </c>
      <c r="Q601" s="10">
        <f t="shared" si="232"/>
        <v>0</v>
      </c>
      <c r="R601" s="11">
        <f t="shared" si="233"/>
        <v>0</v>
      </c>
      <c r="S601" s="14"/>
      <c r="T601" s="16"/>
      <c r="U601" s="16"/>
      <c r="V601" s="14"/>
      <c r="W601" s="14"/>
      <c r="X601" s="26">
        <f t="shared" si="314"/>
        <v>0</v>
      </c>
      <c r="Y601" s="29"/>
      <c r="Z601" s="29"/>
      <c r="AA601" s="29"/>
      <c r="AB601" s="29"/>
      <c r="AC601" s="29"/>
    </row>
    <row r="602">
      <c r="A602" s="4">
        <v>45669.0</v>
      </c>
      <c r="B602" s="5" t="s">
        <v>31</v>
      </c>
      <c r="C602" s="6" t="s">
        <v>26</v>
      </c>
      <c r="D602" s="5" t="s">
        <v>27</v>
      </c>
      <c r="E602" s="7">
        <v>180.7</v>
      </c>
      <c r="F602" s="7">
        <v>0.738</v>
      </c>
      <c r="G602" s="7">
        <v>0.516129</v>
      </c>
      <c r="H602" s="15">
        <v>0.61206</v>
      </c>
      <c r="I602" s="10">
        <f t="shared" si="226"/>
        <v>0.095931</v>
      </c>
      <c r="J602" s="11">
        <f t="shared" si="227"/>
        <v>118.5866324</v>
      </c>
      <c r="K602" s="7">
        <f t="shared" ref="K602:L602" si="1119">IFERROR(G602+K562,0)</f>
        <v>6.193548</v>
      </c>
      <c r="L602" s="7">
        <f t="shared" si="1119"/>
        <v>7.34472</v>
      </c>
      <c r="M602" s="10">
        <f t="shared" si="229"/>
        <v>1.151172</v>
      </c>
      <c r="N602" s="11">
        <f t="shared" si="230"/>
        <v>118.5866324</v>
      </c>
      <c r="O602" s="10">
        <f t="shared" ref="O602:P602" si="1120">IFERROR(G602+O562,0)</f>
        <v>6.193548</v>
      </c>
      <c r="P602" s="10">
        <f t="shared" si="1120"/>
        <v>7.34472</v>
      </c>
      <c r="Q602" s="10">
        <f t="shared" si="232"/>
        <v>1.151172</v>
      </c>
      <c r="R602" s="11">
        <f t="shared" si="233"/>
        <v>118.5866324</v>
      </c>
      <c r="S602" s="13">
        <f>T562</f>
        <v>1.741110645</v>
      </c>
      <c r="T602" s="13">
        <f>H602+S602-H603-U602-H604-H605</f>
        <v>1.740211613</v>
      </c>
      <c r="U602" s="13">
        <f>0.004/31</f>
        <v>0.0001290322581</v>
      </c>
      <c r="V602" s="14"/>
      <c r="W602" s="14"/>
      <c r="X602" s="26">
        <f t="shared" si="314"/>
        <v>0.61206</v>
      </c>
      <c r="Y602" s="29"/>
      <c r="Z602" s="29"/>
      <c r="AA602" s="29"/>
      <c r="AB602" s="29"/>
      <c r="AC602" s="29"/>
    </row>
    <row r="603">
      <c r="A603" s="4">
        <v>45669.0</v>
      </c>
      <c r="B603" s="5" t="s">
        <v>31</v>
      </c>
      <c r="C603" s="6" t="s">
        <v>26</v>
      </c>
      <c r="D603" s="5" t="s">
        <v>28</v>
      </c>
      <c r="E603" s="7">
        <v>180.1</v>
      </c>
      <c r="F603" s="7">
        <v>0.601</v>
      </c>
      <c r="G603" s="7">
        <v>0.51193</v>
      </c>
      <c r="H603" s="15">
        <v>0.61283</v>
      </c>
      <c r="I603" s="10">
        <f t="shared" si="226"/>
        <v>0.1009</v>
      </c>
      <c r="J603" s="11">
        <f t="shared" si="227"/>
        <v>119.7097259</v>
      </c>
      <c r="K603" s="7">
        <f t="shared" ref="K603:L603" si="1121">IFERROR(G603+K563,0)</f>
        <v>6.14316</v>
      </c>
      <c r="L603" s="7">
        <f t="shared" si="1121"/>
        <v>7.35396</v>
      </c>
      <c r="M603" s="10">
        <f t="shared" si="229"/>
        <v>1.2108</v>
      </c>
      <c r="N603" s="11">
        <f t="shared" si="230"/>
        <v>119.7097259</v>
      </c>
      <c r="O603" s="10">
        <f t="shared" ref="O603:P603" si="1122">IFERROR(G603+O563,0)</f>
        <v>6.14316</v>
      </c>
      <c r="P603" s="10">
        <f t="shared" si="1122"/>
        <v>7.35396</v>
      </c>
      <c r="Q603" s="10">
        <f t="shared" si="232"/>
        <v>1.2108</v>
      </c>
      <c r="R603" s="11">
        <f t="shared" si="233"/>
        <v>119.7097259</v>
      </c>
      <c r="S603" s="18"/>
      <c r="T603" s="19"/>
      <c r="U603" s="20"/>
      <c r="V603" s="14"/>
      <c r="W603" s="14"/>
      <c r="X603" s="26">
        <f t="shared" si="314"/>
        <v>0.61283</v>
      </c>
      <c r="Y603" s="29"/>
      <c r="Z603" s="29"/>
      <c r="AA603" s="29"/>
      <c r="AB603" s="29"/>
      <c r="AC603" s="29"/>
    </row>
    <row r="604">
      <c r="A604" s="4">
        <v>45669.0</v>
      </c>
      <c r="B604" s="5" t="s">
        <v>31</v>
      </c>
      <c r="C604" s="6" t="s">
        <v>26</v>
      </c>
      <c r="D604" s="5" t="s">
        <v>29</v>
      </c>
      <c r="E604" s="7">
        <v>0.0</v>
      </c>
      <c r="F604" s="7">
        <v>0.0</v>
      </c>
      <c r="G604" s="7">
        <v>0.0</v>
      </c>
      <c r="H604" s="15">
        <v>0.0</v>
      </c>
      <c r="I604" s="10">
        <f t="shared" si="226"/>
        <v>0</v>
      </c>
      <c r="J604" s="11">
        <f t="shared" si="227"/>
        <v>0</v>
      </c>
      <c r="K604" s="7">
        <f t="shared" ref="K604:L604" si="1123">IFERROR(G604+K564,0)</f>
        <v>0</v>
      </c>
      <c r="L604" s="7">
        <f t="shared" si="1123"/>
        <v>0</v>
      </c>
      <c r="M604" s="10">
        <f t="shared" si="229"/>
        <v>0</v>
      </c>
      <c r="N604" s="11">
        <f t="shared" si="230"/>
        <v>0</v>
      </c>
      <c r="O604" s="10">
        <f t="shared" ref="O604:P604" si="1124">IFERROR(G604+O564,0)</f>
        <v>0</v>
      </c>
      <c r="P604" s="10">
        <f t="shared" si="1124"/>
        <v>0</v>
      </c>
      <c r="Q604" s="10">
        <f t="shared" si="232"/>
        <v>0</v>
      </c>
      <c r="R604" s="11">
        <f t="shared" si="233"/>
        <v>0</v>
      </c>
      <c r="S604" s="18"/>
      <c r="T604" s="19"/>
      <c r="U604" s="20"/>
      <c r="V604" s="14"/>
      <c r="W604" s="14"/>
      <c r="X604" s="26">
        <f t="shared" si="314"/>
        <v>0</v>
      </c>
      <c r="Y604" s="29"/>
      <c r="Z604" s="29"/>
      <c r="AA604" s="29"/>
      <c r="AB604" s="29"/>
      <c r="AC604" s="29"/>
    </row>
    <row r="605">
      <c r="A605" s="4">
        <v>45669.0</v>
      </c>
      <c r="B605" s="5" t="s">
        <v>31</v>
      </c>
      <c r="C605" s="6" t="s">
        <v>26</v>
      </c>
      <c r="D605" s="5" t="s">
        <v>30</v>
      </c>
      <c r="E605" s="7">
        <v>0.0</v>
      </c>
      <c r="F605" s="7">
        <v>0.0</v>
      </c>
      <c r="G605" s="7">
        <v>0.0</v>
      </c>
      <c r="H605" s="15">
        <v>0.0</v>
      </c>
      <c r="I605" s="10">
        <f t="shared" si="226"/>
        <v>0</v>
      </c>
      <c r="J605" s="11">
        <f t="shared" si="227"/>
        <v>0</v>
      </c>
      <c r="K605" s="7">
        <f t="shared" ref="K605:L605" si="1125">IFERROR(G605+K565,0)</f>
        <v>0</v>
      </c>
      <c r="L605" s="7">
        <f t="shared" si="1125"/>
        <v>0</v>
      </c>
      <c r="M605" s="10">
        <f t="shared" si="229"/>
        <v>0</v>
      </c>
      <c r="N605" s="11">
        <f t="shared" si="230"/>
        <v>0</v>
      </c>
      <c r="O605" s="10">
        <f t="shared" ref="O605:P605" si="1126">IFERROR(G605+O565,0)</f>
        <v>0</v>
      </c>
      <c r="P605" s="10">
        <f t="shared" si="1126"/>
        <v>0</v>
      </c>
      <c r="Q605" s="10">
        <f t="shared" si="232"/>
        <v>0</v>
      </c>
      <c r="R605" s="11">
        <f t="shared" si="233"/>
        <v>0</v>
      </c>
      <c r="S605" s="18"/>
      <c r="T605" s="19"/>
      <c r="U605" s="20"/>
      <c r="V605" s="14"/>
      <c r="W605" s="14"/>
      <c r="X605" s="26">
        <f t="shared" si="314"/>
        <v>0</v>
      </c>
      <c r="Y605" s="29"/>
      <c r="Z605" s="29"/>
      <c r="AA605" s="29"/>
      <c r="AB605" s="29"/>
      <c r="AC605" s="29"/>
    </row>
    <row r="606">
      <c r="A606" s="4">
        <v>45669.0</v>
      </c>
      <c r="B606" s="5" t="s">
        <v>32</v>
      </c>
      <c r="C606" s="6" t="s">
        <v>26</v>
      </c>
      <c r="D606" s="5" t="s">
        <v>27</v>
      </c>
      <c r="E606" s="7">
        <v>78.6</v>
      </c>
      <c r="F606" s="7">
        <v>0.237</v>
      </c>
      <c r="G606" s="7">
        <v>0.225806</v>
      </c>
      <c r="H606" s="15">
        <v>0.23022</v>
      </c>
      <c r="I606" s="10">
        <f t="shared" si="226"/>
        <v>0.004414</v>
      </c>
      <c r="J606" s="11">
        <f t="shared" si="227"/>
        <v>101.9547753</v>
      </c>
      <c r="K606" s="7">
        <f t="shared" ref="K606:L606" si="1127">IFERROR(G606+K566,0)</f>
        <v>2.709672</v>
      </c>
      <c r="L606" s="7">
        <f t="shared" si="1127"/>
        <v>2.76264</v>
      </c>
      <c r="M606" s="10">
        <f t="shared" si="229"/>
        <v>0.052968</v>
      </c>
      <c r="N606" s="11">
        <f t="shared" si="230"/>
        <v>101.9547753</v>
      </c>
      <c r="O606" s="10">
        <f t="shared" ref="O606:P606" si="1128">IFERROR(G606+O566,0)</f>
        <v>2.709672</v>
      </c>
      <c r="P606" s="10">
        <f t="shared" si="1128"/>
        <v>2.76264</v>
      </c>
      <c r="Q606" s="10">
        <f t="shared" si="232"/>
        <v>0.052968</v>
      </c>
      <c r="R606" s="11">
        <f t="shared" si="233"/>
        <v>101.9547753</v>
      </c>
      <c r="S606" s="13">
        <f>T566</f>
        <v>0.2978487097</v>
      </c>
      <c r="T606" s="13">
        <f>H606+S606-H607-U606-H608-H609</f>
        <v>0.2990167742</v>
      </c>
      <c r="U606" s="13">
        <f>0.00378/31</f>
        <v>0.0001219354839</v>
      </c>
      <c r="V606" s="14"/>
      <c r="W606" s="14"/>
      <c r="X606" s="26">
        <f t="shared" si="314"/>
        <v>0.23022</v>
      </c>
      <c r="Y606" s="29"/>
      <c r="Z606" s="29"/>
      <c r="AA606" s="29"/>
      <c r="AB606" s="29"/>
      <c r="AC606" s="29"/>
    </row>
    <row r="607">
      <c r="A607" s="4">
        <v>45669.0</v>
      </c>
      <c r="B607" s="5" t="s">
        <v>32</v>
      </c>
      <c r="C607" s="6" t="s">
        <v>26</v>
      </c>
      <c r="D607" s="5" t="s">
        <v>28</v>
      </c>
      <c r="E607" s="7">
        <v>78.7</v>
      </c>
      <c r="F607" s="7">
        <v>0.339</v>
      </c>
      <c r="G607" s="7">
        <v>0.22545</v>
      </c>
      <c r="H607" s="15">
        <v>0.22893</v>
      </c>
      <c r="I607" s="10">
        <f t="shared" si="226"/>
        <v>0.00348</v>
      </c>
      <c r="J607" s="11">
        <f t="shared" si="227"/>
        <v>101.5435795</v>
      </c>
      <c r="K607" s="7">
        <f t="shared" ref="K607:L607" si="1129">IFERROR(G607+K567,0)</f>
        <v>2.7054</v>
      </c>
      <c r="L607" s="7">
        <f t="shared" si="1129"/>
        <v>2.74716</v>
      </c>
      <c r="M607" s="10">
        <f t="shared" si="229"/>
        <v>0.04176</v>
      </c>
      <c r="N607" s="11">
        <f t="shared" si="230"/>
        <v>101.5435795</v>
      </c>
      <c r="O607" s="10">
        <f t="shared" ref="O607:P607" si="1130">IFERROR(G607+O567,0)</f>
        <v>2.7054</v>
      </c>
      <c r="P607" s="10">
        <f t="shared" si="1130"/>
        <v>2.74716</v>
      </c>
      <c r="Q607" s="10">
        <f t="shared" si="232"/>
        <v>0.04176</v>
      </c>
      <c r="R607" s="11">
        <f t="shared" si="233"/>
        <v>101.5435795</v>
      </c>
      <c r="S607" s="18"/>
      <c r="T607" s="19"/>
      <c r="U607" s="20"/>
      <c r="V607" s="14"/>
      <c r="W607" s="14"/>
      <c r="X607" s="26">
        <f t="shared" si="314"/>
        <v>0.22893</v>
      </c>
      <c r="Y607" s="29"/>
      <c r="Z607" s="29"/>
      <c r="AA607" s="29"/>
      <c r="AB607" s="29"/>
      <c r="AC607" s="29"/>
    </row>
    <row r="608">
      <c r="A608" s="4">
        <v>45669.0</v>
      </c>
      <c r="B608" s="5" t="s">
        <v>32</v>
      </c>
      <c r="C608" s="6" t="s">
        <v>26</v>
      </c>
      <c r="D608" s="5" t="s">
        <v>29</v>
      </c>
      <c r="E608" s="7">
        <v>0.0</v>
      </c>
      <c r="F608" s="7">
        <v>0.0</v>
      </c>
      <c r="G608" s="7">
        <v>0.0</v>
      </c>
      <c r="H608" s="15">
        <v>0.0</v>
      </c>
      <c r="I608" s="10">
        <f t="shared" si="226"/>
        <v>0</v>
      </c>
      <c r="J608" s="11">
        <f t="shared" si="227"/>
        <v>0</v>
      </c>
      <c r="K608" s="7">
        <f t="shared" ref="K608:L608" si="1131">IFERROR(G608+K568,0)</f>
        <v>0</v>
      </c>
      <c r="L608" s="7">
        <f t="shared" si="1131"/>
        <v>0</v>
      </c>
      <c r="M608" s="10">
        <f t="shared" si="229"/>
        <v>0</v>
      </c>
      <c r="N608" s="11">
        <f t="shared" si="230"/>
        <v>0</v>
      </c>
      <c r="O608" s="10">
        <f t="shared" ref="O608:P608" si="1132">IFERROR(G608+O568,0)</f>
        <v>0</v>
      </c>
      <c r="P608" s="10">
        <f t="shared" si="1132"/>
        <v>0</v>
      </c>
      <c r="Q608" s="10">
        <f t="shared" si="232"/>
        <v>0</v>
      </c>
      <c r="R608" s="11">
        <f t="shared" si="233"/>
        <v>0</v>
      </c>
      <c r="S608" s="18"/>
      <c r="T608" s="19"/>
      <c r="U608" s="20"/>
      <c r="V608" s="14"/>
      <c r="W608" s="14"/>
      <c r="X608" s="26">
        <f t="shared" si="314"/>
        <v>0</v>
      </c>
      <c r="Y608" s="29"/>
      <c r="Z608" s="29"/>
      <c r="AA608" s="29"/>
      <c r="AB608" s="29"/>
      <c r="AC608" s="29"/>
    </row>
    <row r="609">
      <c r="A609" s="4">
        <v>45669.0</v>
      </c>
      <c r="B609" s="5" t="s">
        <v>32</v>
      </c>
      <c r="C609" s="6" t="s">
        <v>26</v>
      </c>
      <c r="D609" s="5" t="s">
        <v>30</v>
      </c>
      <c r="E609" s="7">
        <v>0.0</v>
      </c>
      <c r="F609" s="7">
        <v>0.0</v>
      </c>
      <c r="G609" s="7">
        <v>0.0</v>
      </c>
      <c r="H609" s="15">
        <v>0.0</v>
      </c>
      <c r="I609" s="10">
        <f t="shared" si="226"/>
        <v>0</v>
      </c>
      <c r="J609" s="11">
        <f t="shared" si="227"/>
        <v>0</v>
      </c>
      <c r="K609" s="7">
        <f t="shared" ref="K609:L609" si="1133">IFERROR(G609+K569,0)</f>
        <v>0</v>
      </c>
      <c r="L609" s="7">
        <f t="shared" si="1133"/>
        <v>0</v>
      </c>
      <c r="M609" s="10">
        <f t="shared" si="229"/>
        <v>0</v>
      </c>
      <c r="N609" s="11">
        <f t="shared" si="230"/>
        <v>0</v>
      </c>
      <c r="O609" s="10">
        <f t="shared" ref="O609:P609" si="1134">IFERROR(G609+O569,0)</f>
        <v>0</v>
      </c>
      <c r="P609" s="10">
        <f t="shared" si="1134"/>
        <v>0</v>
      </c>
      <c r="Q609" s="10">
        <f t="shared" si="232"/>
        <v>0</v>
      </c>
      <c r="R609" s="11">
        <f t="shared" si="233"/>
        <v>0</v>
      </c>
      <c r="S609" s="18"/>
      <c r="T609" s="19"/>
      <c r="U609" s="20"/>
      <c r="V609" s="14"/>
      <c r="W609" s="14"/>
      <c r="X609" s="26">
        <f t="shared" si="314"/>
        <v>0</v>
      </c>
      <c r="Y609" s="29"/>
      <c r="Z609" s="29"/>
      <c r="AA609" s="29"/>
      <c r="AB609" s="29"/>
      <c r="AC609" s="29"/>
    </row>
    <row r="610">
      <c r="A610" s="4">
        <v>45669.0</v>
      </c>
      <c r="B610" s="5" t="s">
        <v>33</v>
      </c>
      <c r="C610" s="6" t="s">
        <v>26</v>
      </c>
      <c r="D610" s="5" t="s">
        <v>27</v>
      </c>
      <c r="E610" s="7">
        <v>110.0</v>
      </c>
      <c r="F610" s="7">
        <v>0.363</v>
      </c>
      <c r="G610" s="7">
        <v>0.32903</v>
      </c>
      <c r="H610" s="15">
        <v>0.37083</v>
      </c>
      <c r="I610" s="10">
        <f t="shared" si="226"/>
        <v>0.0418</v>
      </c>
      <c r="J610" s="11">
        <f t="shared" si="227"/>
        <v>112.7040088</v>
      </c>
      <c r="K610" s="7">
        <f t="shared" ref="K610:L610" si="1135">IFERROR(G610+K570,0)</f>
        <v>3.94836</v>
      </c>
      <c r="L610" s="7">
        <f t="shared" si="1135"/>
        <v>4.44996</v>
      </c>
      <c r="M610" s="10">
        <f t="shared" si="229"/>
        <v>0.5016</v>
      </c>
      <c r="N610" s="11">
        <f t="shared" si="230"/>
        <v>112.7040088</v>
      </c>
      <c r="O610" s="10">
        <f t="shared" ref="O610:P610" si="1136">IFERROR(G610+O570,0)</f>
        <v>3.94836</v>
      </c>
      <c r="P610" s="10">
        <f t="shared" si="1136"/>
        <v>4.44996</v>
      </c>
      <c r="Q610" s="10">
        <f t="shared" si="232"/>
        <v>0.5016</v>
      </c>
      <c r="R610" s="11">
        <f t="shared" si="233"/>
        <v>112.7040088</v>
      </c>
      <c r="S610" s="13">
        <f>T570</f>
        <v>1.409622645</v>
      </c>
      <c r="T610" s="13">
        <f>H610+S610-H611-U610-H612-H613</f>
        <v>1.426315613</v>
      </c>
      <c r="U610" s="13">
        <f>0.00431/31</f>
        <v>0.0001390322581</v>
      </c>
      <c r="V610" s="14"/>
      <c r="W610" s="14"/>
      <c r="X610" s="26">
        <f t="shared" si="314"/>
        <v>0.37083</v>
      </c>
      <c r="Y610" s="29"/>
      <c r="Z610" s="29"/>
      <c r="AA610" s="29"/>
      <c r="AB610" s="29"/>
      <c r="AC610" s="29"/>
    </row>
    <row r="611">
      <c r="A611" s="4">
        <v>45669.0</v>
      </c>
      <c r="B611" s="5" t="s">
        <v>33</v>
      </c>
      <c r="C611" s="6" t="s">
        <v>26</v>
      </c>
      <c r="D611" s="5" t="s">
        <v>28</v>
      </c>
      <c r="E611" s="7">
        <v>108.2</v>
      </c>
      <c r="F611" s="7">
        <v>0.234</v>
      </c>
      <c r="G611" s="7">
        <v>0.324</v>
      </c>
      <c r="H611" s="15">
        <v>0.35145</v>
      </c>
      <c r="I611" s="10">
        <f t="shared" si="226"/>
        <v>0.02745</v>
      </c>
      <c r="J611" s="11">
        <f t="shared" si="227"/>
        <v>108.4722222</v>
      </c>
      <c r="K611" s="7">
        <f t="shared" ref="K611:L611" si="1137">IFERROR(G611+K571,0)</f>
        <v>3.888</v>
      </c>
      <c r="L611" s="7">
        <f t="shared" si="1137"/>
        <v>4.2174</v>
      </c>
      <c r="M611" s="10">
        <f t="shared" si="229"/>
        <v>0.3294</v>
      </c>
      <c r="N611" s="11">
        <f t="shared" si="230"/>
        <v>108.4722222</v>
      </c>
      <c r="O611" s="10">
        <f t="shared" ref="O611:P611" si="1138">IFERROR(G611+O571,0)</f>
        <v>3.888</v>
      </c>
      <c r="P611" s="10">
        <f t="shared" si="1138"/>
        <v>4.2174</v>
      </c>
      <c r="Q611" s="10">
        <f t="shared" si="232"/>
        <v>0.3294</v>
      </c>
      <c r="R611" s="11">
        <f t="shared" si="233"/>
        <v>108.4722222</v>
      </c>
      <c r="S611" s="18"/>
      <c r="T611" s="19"/>
      <c r="U611" s="20"/>
      <c r="V611" s="14"/>
      <c r="W611" s="14"/>
      <c r="X611" s="26">
        <f t="shared" si="314"/>
        <v>0.35145</v>
      </c>
      <c r="Y611" s="29"/>
      <c r="Z611" s="29"/>
      <c r="AA611" s="29"/>
      <c r="AB611" s="29"/>
      <c r="AC611" s="29"/>
    </row>
    <row r="612">
      <c r="A612" s="4">
        <v>45669.0</v>
      </c>
      <c r="B612" s="5" t="s">
        <v>33</v>
      </c>
      <c r="C612" s="6" t="s">
        <v>26</v>
      </c>
      <c r="D612" s="5" t="s">
        <v>29</v>
      </c>
      <c r="E612" s="7">
        <v>1.0</v>
      </c>
      <c r="F612" s="7">
        <v>0.0</v>
      </c>
      <c r="G612" s="7">
        <v>0.00274</v>
      </c>
      <c r="H612" s="15">
        <v>0.002548</v>
      </c>
      <c r="I612" s="10">
        <f t="shared" si="226"/>
        <v>-0.000192</v>
      </c>
      <c r="J612" s="11">
        <f t="shared" si="227"/>
        <v>92.99270073</v>
      </c>
      <c r="K612" s="7">
        <f t="shared" ref="K612:L612" si="1139">IFERROR(G612+K572,0)</f>
        <v>0.03288</v>
      </c>
      <c r="L612" s="7">
        <f t="shared" si="1139"/>
        <v>0.030576</v>
      </c>
      <c r="M612" s="10">
        <f t="shared" si="229"/>
        <v>-0.002304</v>
      </c>
      <c r="N612" s="11">
        <f t="shared" si="230"/>
        <v>92.99270073</v>
      </c>
      <c r="O612" s="10">
        <f t="shared" ref="O612:P612" si="1140">IFERROR(G612+O572,0)</f>
        <v>0.03288</v>
      </c>
      <c r="P612" s="10">
        <f t="shared" si="1140"/>
        <v>0.030576</v>
      </c>
      <c r="Q612" s="10">
        <f t="shared" si="232"/>
        <v>-0.002304</v>
      </c>
      <c r="R612" s="11">
        <f t="shared" si="233"/>
        <v>92.99270073</v>
      </c>
      <c r="S612" s="18"/>
      <c r="T612" s="19"/>
      <c r="U612" s="20"/>
      <c r="V612" s="14"/>
      <c r="W612" s="14"/>
      <c r="X612" s="26">
        <f t="shared" si="314"/>
        <v>0.002548</v>
      </c>
      <c r="Y612" s="29"/>
      <c r="Z612" s="29"/>
      <c r="AA612" s="29"/>
      <c r="AB612" s="29"/>
      <c r="AC612" s="29"/>
    </row>
    <row r="613">
      <c r="A613" s="4">
        <v>45669.0</v>
      </c>
      <c r="B613" s="5" t="s">
        <v>33</v>
      </c>
      <c r="C613" s="6" t="s">
        <v>26</v>
      </c>
      <c r="D613" s="5" t="s">
        <v>30</v>
      </c>
      <c r="E613" s="7">
        <v>0.0</v>
      </c>
      <c r="F613" s="7">
        <v>0.0</v>
      </c>
      <c r="G613" s="7">
        <v>0.0</v>
      </c>
      <c r="H613" s="15">
        <v>0.0</v>
      </c>
      <c r="I613" s="10">
        <f t="shared" si="226"/>
        <v>0</v>
      </c>
      <c r="J613" s="11">
        <f t="shared" si="227"/>
        <v>0</v>
      </c>
      <c r="K613" s="7">
        <f t="shared" ref="K613:L613" si="1141">IFERROR(G613+K573,0)</f>
        <v>0</v>
      </c>
      <c r="L613" s="7">
        <f t="shared" si="1141"/>
        <v>0</v>
      </c>
      <c r="M613" s="10">
        <f t="shared" si="229"/>
        <v>0</v>
      </c>
      <c r="N613" s="11">
        <f t="shared" si="230"/>
        <v>0</v>
      </c>
      <c r="O613" s="10">
        <f t="shared" ref="O613:P613" si="1142">IFERROR(G613+O573,0)</f>
        <v>0</v>
      </c>
      <c r="P613" s="10">
        <f t="shared" si="1142"/>
        <v>0</v>
      </c>
      <c r="Q613" s="10">
        <f t="shared" si="232"/>
        <v>0</v>
      </c>
      <c r="R613" s="11">
        <f t="shared" si="233"/>
        <v>0</v>
      </c>
      <c r="S613" s="18"/>
      <c r="T613" s="19"/>
      <c r="U613" s="20"/>
      <c r="V613" s="14"/>
      <c r="W613" s="14"/>
      <c r="X613" s="26">
        <f t="shared" si="314"/>
        <v>0</v>
      </c>
      <c r="Y613" s="29"/>
      <c r="Z613" s="29"/>
      <c r="AA613" s="29"/>
      <c r="AB613" s="29"/>
      <c r="AC613" s="29"/>
    </row>
    <row r="614">
      <c r="A614" s="4">
        <v>45669.0</v>
      </c>
      <c r="B614" s="5" t="s">
        <v>34</v>
      </c>
      <c r="C614" s="6" t="s">
        <v>26</v>
      </c>
      <c r="D614" s="5" t="s">
        <v>27</v>
      </c>
      <c r="E614" s="7">
        <v>14.3</v>
      </c>
      <c r="F614" s="7">
        <v>0.042</v>
      </c>
      <c r="G614" s="7">
        <v>0.04193</v>
      </c>
      <c r="H614" s="15">
        <v>0.049806</v>
      </c>
      <c r="I614" s="10">
        <f t="shared" si="226"/>
        <v>0.007876</v>
      </c>
      <c r="J614" s="11">
        <f t="shared" si="227"/>
        <v>118.7836871</v>
      </c>
      <c r="K614" s="7">
        <f t="shared" ref="K614:L614" si="1143">IFERROR(G614+K574,0)</f>
        <v>0.50316</v>
      </c>
      <c r="L614" s="7">
        <f t="shared" si="1143"/>
        <v>0.597672</v>
      </c>
      <c r="M614" s="10">
        <f t="shared" si="229"/>
        <v>0.094512</v>
      </c>
      <c r="N614" s="11">
        <f t="shared" si="230"/>
        <v>118.7836871</v>
      </c>
      <c r="O614" s="10">
        <f t="shared" ref="O614:P614" si="1144">IFERROR(G614+O574,0)</f>
        <v>0.50316</v>
      </c>
      <c r="P614" s="10">
        <f t="shared" si="1144"/>
        <v>0.597672</v>
      </c>
      <c r="Q614" s="10">
        <f t="shared" si="232"/>
        <v>0.094512</v>
      </c>
      <c r="R614" s="11">
        <f t="shared" si="233"/>
        <v>118.7836871</v>
      </c>
      <c r="S614" s="13">
        <f>T574</f>
        <v>0.122676</v>
      </c>
      <c r="T614" s="13">
        <f>H614+S614-H615-U614-H616-H617</f>
        <v>0.127192</v>
      </c>
      <c r="U614" s="13">
        <v>0.0</v>
      </c>
      <c r="V614" s="14"/>
      <c r="W614" s="14"/>
      <c r="X614" s="26">
        <f t="shared" si="314"/>
        <v>0.049806</v>
      </c>
      <c r="Y614" s="29"/>
      <c r="Z614" s="29"/>
      <c r="AA614" s="29"/>
      <c r="AB614" s="29"/>
      <c r="AC614" s="29"/>
    </row>
    <row r="615">
      <c r="A615" s="4">
        <v>45669.0</v>
      </c>
      <c r="B615" s="5" t="s">
        <v>34</v>
      </c>
      <c r="C615" s="6" t="s">
        <v>26</v>
      </c>
      <c r="D615" s="5" t="s">
        <v>28</v>
      </c>
      <c r="E615" s="7">
        <v>14.3</v>
      </c>
      <c r="F615" s="7">
        <v>0.0</v>
      </c>
      <c r="G615" s="7">
        <v>0.041129</v>
      </c>
      <c r="H615" s="15">
        <v>0.04529</v>
      </c>
      <c r="I615" s="10">
        <f t="shared" si="226"/>
        <v>0.004161</v>
      </c>
      <c r="J615" s="11">
        <f t="shared" si="227"/>
        <v>110.1169491</v>
      </c>
      <c r="K615" s="7">
        <f t="shared" ref="K615:L615" si="1145">IFERROR(G615+K575,0)</f>
        <v>0.493548</v>
      </c>
      <c r="L615" s="7">
        <f t="shared" si="1145"/>
        <v>0.54348</v>
      </c>
      <c r="M615" s="10">
        <f t="shared" si="229"/>
        <v>0.049932</v>
      </c>
      <c r="N615" s="11">
        <f t="shared" si="230"/>
        <v>110.1169491</v>
      </c>
      <c r="O615" s="10">
        <f t="shared" ref="O615:P615" si="1146">IFERROR(G615+O575,0)</f>
        <v>0.493548</v>
      </c>
      <c r="P615" s="10">
        <f t="shared" si="1146"/>
        <v>0.54348</v>
      </c>
      <c r="Q615" s="10">
        <f t="shared" si="232"/>
        <v>0.049932</v>
      </c>
      <c r="R615" s="11">
        <f t="shared" si="233"/>
        <v>110.1169491</v>
      </c>
      <c r="S615" s="18"/>
      <c r="T615" s="19"/>
      <c r="U615" s="20"/>
      <c r="V615" s="14"/>
      <c r="W615" s="14"/>
      <c r="X615" s="26">
        <f t="shared" si="314"/>
        <v>0.04529</v>
      </c>
      <c r="Y615" s="29"/>
      <c r="Z615" s="29"/>
      <c r="AA615" s="29"/>
      <c r="AB615" s="29"/>
      <c r="AC615" s="29"/>
    </row>
    <row r="616">
      <c r="A616" s="4">
        <v>45669.0</v>
      </c>
      <c r="B616" s="5" t="s">
        <v>34</v>
      </c>
      <c r="C616" s="6" t="s">
        <v>26</v>
      </c>
      <c r="D616" s="5" t="s">
        <v>29</v>
      </c>
      <c r="E616" s="7">
        <v>0.0</v>
      </c>
      <c r="F616" s="7">
        <v>0.0</v>
      </c>
      <c r="G616" s="7">
        <v>0.0</v>
      </c>
      <c r="H616" s="15">
        <v>0.0</v>
      </c>
      <c r="I616" s="10">
        <f t="shared" si="226"/>
        <v>0</v>
      </c>
      <c r="J616" s="11">
        <f t="shared" si="227"/>
        <v>0</v>
      </c>
      <c r="K616" s="7">
        <f t="shared" ref="K616:L616" si="1147">IFERROR(G616+K576,0)</f>
        <v>0</v>
      </c>
      <c r="L616" s="7">
        <f t="shared" si="1147"/>
        <v>0</v>
      </c>
      <c r="M616" s="10">
        <f t="shared" si="229"/>
        <v>0</v>
      </c>
      <c r="N616" s="11">
        <f t="shared" si="230"/>
        <v>0</v>
      </c>
      <c r="O616" s="10">
        <f t="shared" ref="O616:P616" si="1148">IFERROR(G616+O576,0)</f>
        <v>0</v>
      </c>
      <c r="P616" s="10">
        <f t="shared" si="1148"/>
        <v>0</v>
      </c>
      <c r="Q616" s="10">
        <f t="shared" si="232"/>
        <v>0</v>
      </c>
      <c r="R616" s="11">
        <f t="shared" si="233"/>
        <v>0</v>
      </c>
      <c r="S616" s="18"/>
      <c r="T616" s="19"/>
      <c r="U616" s="20"/>
      <c r="V616" s="14"/>
      <c r="W616" s="14"/>
      <c r="X616" s="26">
        <f t="shared" si="314"/>
        <v>0</v>
      </c>
      <c r="Y616" s="29"/>
      <c r="Z616" s="29"/>
      <c r="AA616" s="29"/>
      <c r="AB616" s="29"/>
      <c r="AC616" s="29"/>
    </row>
    <row r="617">
      <c r="A617" s="4">
        <v>45669.0</v>
      </c>
      <c r="B617" s="5" t="s">
        <v>34</v>
      </c>
      <c r="C617" s="6" t="s">
        <v>26</v>
      </c>
      <c r="D617" s="5" t="s">
        <v>30</v>
      </c>
      <c r="E617" s="7">
        <v>0.0</v>
      </c>
      <c r="F617" s="7">
        <v>0.0</v>
      </c>
      <c r="G617" s="7">
        <v>0.0</v>
      </c>
      <c r="H617" s="15">
        <v>0.0</v>
      </c>
      <c r="I617" s="10">
        <f t="shared" si="226"/>
        <v>0</v>
      </c>
      <c r="J617" s="11">
        <f t="shared" si="227"/>
        <v>0</v>
      </c>
      <c r="K617" s="7">
        <f t="shared" ref="K617:L617" si="1149">IFERROR(G617+K577,0)</f>
        <v>0</v>
      </c>
      <c r="L617" s="7">
        <f t="shared" si="1149"/>
        <v>0</v>
      </c>
      <c r="M617" s="10">
        <f t="shared" si="229"/>
        <v>0</v>
      </c>
      <c r="N617" s="11">
        <f t="shared" si="230"/>
        <v>0</v>
      </c>
      <c r="O617" s="10">
        <f t="shared" ref="O617:P617" si="1150">IFERROR(G617+O577,0)</f>
        <v>0</v>
      </c>
      <c r="P617" s="10">
        <f t="shared" si="1150"/>
        <v>0</v>
      </c>
      <c r="Q617" s="10">
        <f t="shared" si="232"/>
        <v>0</v>
      </c>
      <c r="R617" s="11">
        <f t="shared" si="233"/>
        <v>0</v>
      </c>
      <c r="S617" s="18"/>
      <c r="T617" s="19"/>
      <c r="U617" s="20"/>
      <c r="V617" s="14"/>
      <c r="W617" s="14"/>
      <c r="X617" s="26">
        <f t="shared" si="314"/>
        <v>0</v>
      </c>
      <c r="Y617" s="29"/>
      <c r="Z617" s="29"/>
      <c r="AA617" s="29"/>
      <c r="AB617" s="29"/>
      <c r="AC617" s="29"/>
    </row>
    <row r="618">
      <c r="A618" s="4">
        <v>45669.0</v>
      </c>
      <c r="B618" s="5" t="s">
        <v>35</v>
      </c>
      <c r="C618" s="6" t="s">
        <v>26</v>
      </c>
      <c r="D618" s="5" t="s">
        <v>27</v>
      </c>
      <c r="E618" s="7">
        <v>16.6</v>
      </c>
      <c r="F618" s="7">
        <v>0.0</v>
      </c>
      <c r="G618" s="7">
        <v>0.0</v>
      </c>
      <c r="H618" s="15">
        <v>0.0</v>
      </c>
      <c r="I618" s="10">
        <f t="shared" si="226"/>
        <v>0</v>
      </c>
      <c r="J618" s="11">
        <f t="shared" si="227"/>
        <v>0</v>
      </c>
      <c r="K618" s="7">
        <f t="shared" ref="K618:L618" si="1151">IFERROR(G618+K578,0)</f>
        <v>0</v>
      </c>
      <c r="L618" s="7">
        <f t="shared" si="1151"/>
        <v>0</v>
      </c>
      <c r="M618" s="10">
        <f t="shared" si="229"/>
        <v>0</v>
      </c>
      <c r="N618" s="11">
        <f t="shared" si="230"/>
        <v>0</v>
      </c>
      <c r="O618" s="10">
        <f t="shared" ref="O618:P618" si="1152">IFERROR(G618+O578,0)</f>
        <v>0</v>
      </c>
      <c r="P618" s="10">
        <f t="shared" si="1152"/>
        <v>0</v>
      </c>
      <c r="Q618" s="10">
        <f t="shared" si="232"/>
        <v>0</v>
      </c>
      <c r="R618" s="11">
        <f t="shared" si="233"/>
        <v>0</v>
      </c>
      <c r="S618" s="13">
        <f>T578</f>
        <v>-0.073676</v>
      </c>
      <c r="T618" s="13">
        <f>H618+S618-H619-U618-H620-H621</f>
        <v>-0.081192</v>
      </c>
      <c r="U618" s="13">
        <v>0.0</v>
      </c>
      <c r="V618" s="14"/>
      <c r="W618" s="14"/>
      <c r="X618" s="26">
        <f t="shared" si="314"/>
        <v>0</v>
      </c>
      <c r="Y618" s="29"/>
      <c r="Z618" s="29"/>
      <c r="AA618" s="29"/>
      <c r="AB618" s="29"/>
      <c r="AC618" s="29"/>
    </row>
    <row r="619">
      <c r="A619" s="4">
        <v>45669.0</v>
      </c>
      <c r="B619" s="5" t="s">
        <v>35</v>
      </c>
      <c r="C619" s="6" t="s">
        <v>26</v>
      </c>
      <c r="D619" s="5" t="s">
        <v>28</v>
      </c>
      <c r="E619" s="7">
        <v>0.0</v>
      </c>
      <c r="F619" s="7">
        <v>0.0</v>
      </c>
      <c r="G619" s="7">
        <v>0.0</v>
      </c>
      <c r="H619" s="15">
        <v>0.0</v>
      </c>
      <c r="I619" s="10">
        <f t="shared" si="226"/>
        <v>0</v>
      </c>
      <c r="J619" s="11">
        <f t="shared" si="227"/>
        <v>0</v>
      </c>
      <c r="K619" s="7">
        <f t="shared" ref="K619:L619" si="1153">IFERROR(G619+K579,0)</f>
        <v>0</v>
      </c>
      <c r="L619" s="7">
        <f t="shared" si="1153"/>
        <v>0</v>
      </c>
      <c r="M619" s="10">
        <f t="shared" si="229"/>
        <v>0</v>
      </c>
      <c r="N619" s="11">
        <f t="shared" si="230"/>
        <v>0</v>
      </c>
      <c r="O619" s="10">
        <f t="shared" ref="O619:P619" si="1154">IFERROR(G619+O579,0)</f>
        <v>0</v>
      </c>
      <c r="P619" s="10">
        <f t="shared" si="1154"/>
        <v>0</v>
      </c>
      <c r="Q619" s="10">
        <f t="shared" si="232"/>
        <v>0</v>
      </c>
      <c r="R619" s="11">
        <f t="shared" si="233"/>
        <v>0</v>
      </c>
      <c r="S619" s="22"/>
      <c r="T619" s="22"/>
      <c r="U619" s="20"/>
      <c r="V619" s="14"/>
      <c r="W619" s="14"/>
      <c r="X619" s="26">
        <f t="shared" si="314"/>
        <v>0</v>
      </c>
      <c r="Y619" s="29"/>
      <c r="Z619" s="29"/>
      <c r="AA619" s="29"/>
      <c r="AB619" s="29"/>
      <c r="AC619" s="29"/>
    </row>
    <row r="620">
      <c r="A620" s="4">
        <v>45669.0</v>
      </c>
      <c r="B620" s="5" t="s">
        <v>35</v>
      </c>
      <c r="C620" s="6" t="s">
        <v>26</v>
      </c>
      <c r="D620" s="5" t="s">
        <v>29</v>
      </c>
      <c r="E620" s="7">
        <v>16.6</v>
      </c>
      <c r="F620" s="7">
        <v>0.0</v>
      </c>
      <c r="G620" s="7">
        <v>0.0</v>
      </c>
      <c r="H620" s="15">
        <v>0.007516</v>
      </c>
      <c r="I620" s="10">
        <f t="shared" si="226"/>
        <v>0.007516</v>
      </c>
      <c r="J620" s="11">
        <f t="shared" si="227"/>
        <v>0</v>
      </c>
      <c r="K620" s="7">
        <f t="shared" ref="K620:L620" si="1155">IFERROR(G620+K580,0)</f>
        <v>0</v>
      </c>
      <c r="L620" s="7">
        <f t="shared" si="1155"/>
        <v>0.090192</v>
      </c>
      <c r="M620" s="10">
        <f t="shared" si="229"/>
        <v>0.090192</v>
      </c>
      <c r="N620" s="11">
        <f t="shared" si="230"/>
        <v>0</v>
      </c>
      <c r="O620" s="10">
        <f t="shared" ref="O620:P620" si="1156">IFERROR(G620+O580,0)</f>
        <v>0</v>
      </c>
      <c r="P620" s="10">
        <f t="shared" si="1156"/>
        <v>0.090192</v>
      </c>
      <c r="Q620" s="10">
        <f t="shared" si="232"/>
        <v>0.090192</v>
      </c>
      <c r="R620" s="11">
        <f t="shared" si="233"/>
        <v>0</v>
      </c>
      <c r="S620" s="22"/>
      <c r="T620" s="22"/>
      <c r="U620" s="20"/>
      <c r="V620" s="14"/>
      <c r="W620" s="14"/>
      <c r="X620" s="26">
        <f t="shared" si="314"/>
        <v>0.007516</v>
      </c>
      <c r="Y620" s="29"/>
      <c r="Z620" s="29"/>
      <c r="AA620" s="29"/>
      <c r="AB620" s="29"/>
      <c r="AC620" s="29"/>
    </row>
    <row r="621">
      <c r="A621" s="4">
        <v>45669.0</v>
      </c>
      <c r="B621" s="5" t="s">
        <v>35</v>
      </c>
      <c r="C621" s="6" t="s">
        <v>26</v>
      </c>
      <c r="D621" s="5" t="s">
        <v>30</v>
      </c>
      <c r="E621" s="7">
        <v>0.0</v>
      </c>
      <c r="F621" s="7">
        <v>0.0</v>
      </c>
      <c r="G621" s="7">
        <v>0.0</v>
      </c>
      <c r="H621" s="15">
        <v>0.0</v>
      </c>
      <c r="I621" s="10">
        <f t="shared" si="226"/>
        <v>0</v>
      </c>
      <c r="J621" s="11">
        <f t="shared" si="227"/>
        <v>0</v>
      </c>
      <c r="K621" s="7">
        <f t="shared" ref="K621:L621" si="1157">IFERROR(G621+K581,0)</f>
        <v>0</v>
      </c>
      <c r="L621" s="7">
        <f t="shared" si="1157"/>
        <v>0</v>
      </c>
      <c r="M621" s="10">
        <f t="shared" si="229"/>
        <v>0</v>
      </c>
      <c r="N621" s="11">
        <f t="shared" si="230"/>
        <v>0</v>
      </c>
      <c r="O621" s="10">
        <f t="shared" ref="O621:P621" si="1158">IFERROR(G621+O581,0)</f>
        <v>0</v>
      </c>
      <c r="P621" s="10">
        <f t="shared" si="1158"/>
        <v>0</v>
      </c>
      <c r="Q621" s="10">
        <f t="shared" si="232"/>
        <v>0</v>
      </c>
      <c r="R621" s="11">
        <f t="shared" si="233"/>
        <v>0</v>
      </c>
      <c r="S621" s="22"/>
      <c r="T621" s="22"/>
      <c r="U621" s="20"/>
      <c r="V621" s="14"/>
      <c r="W621" s="14"/>
      <c r="X621" s="26">
        <f t="shared" si="314"/>
        <v>0</v>
      </c>
      <c r="Y621" s="29"/>
      <c r="Z621" s="29"/>
      <c r="AA621" s="29"/>
      <c r="AB621" s="29"/>
      <c r="AC621" s="29"/>
    </row>
    <row r="622">
      <c r="A622" s="4">
        <v>45669.0</v>
      </c>
      <c r="B622" s="5" t="s">
        <v>36</v>
      </c>
      <c r="C622" s="6" t="s">
        <v>37</v>
      </c>
      <c r="D622" s="5" t="s">
        <v>27</v>
      </c>
      <c r="E622" s="7">
        <v>174.0</v>
      </c>
      <c r="F622" s="25">
        <v>0.54</v>
      </c>
      <c r="G622" s="7">
        <v>0.551612</v>
      </c>
      <c r="H622" s="15">
        <v>0.59922</v>
      </c>
      <c r="I622" s="10">
        <f t="shared" si="226"/>
        <v>0.047608</v>
      </c>
      <c r="J622" s="11">
        <f t="shared" si="227"/>
        <v>108.6307042</v>
      </c>
      <c r="K622" s="7">
        <f t="shared" ref="K622:L622" si="1159">IFERROR(G622+K582,0)</f>
        <v>6.619344</v>
      </c>
      <c r="L622" s="7">
        <f t="shared" si="1159"/>
        <v>7.19064</v>
      </c>
      <c r="M622" s="10">
        <f t="shared" si="229"/>
        <v>0.571296</v>
      </c>
      <c r="N622" s="11">
        <f t="shared" si="230"/>
        <v>108.6307042</v>
      </c>
      <c r="O622" s="10">
        <f t="shared" ref="O622:P622" si="1160">IFERROR(G622+O582,0)</f>
        <v>6.619344</v>
      </c>
      <c r="P622" s="10">
        <f t="shared" si="1160"/>
        <v>7.19064</v>
      </c>
      <c r="Q622" s="10">
        <f t="shared" si="232"/>
        <v>0.571296</v>
      </c>
      <c r="R622" s="11">
        <f t="shared" si="233"/>
        <v>108.6307042</v>
      </c>
      <c r="S622" s="13">
        <f>T582</f>
        <v>-0.2313087097</v>
      </c>
      <c r="T622" s="13">
        <f>H622+S622-H623-U622-H624-H625</f>
        <v>-0.2523367742</v>
      </c>
      <c r="U622" s="13">
        <f>0.008/31</f>
        <v>0.0002580645161</v>
      </c>
      <c r="V622" s="14"/>
      <c r="W622" s="14"/>
      <c r="X622" s="26">
        <f t="shared" si="314"/>
        <v>0.59922</v>
      </c>
      <c r="Y622" s="29"/>
      <c r="Z622" s="29"/>
      <c r="AA622" s="29"/>
      <c r="AB622" s="29"/>
      <c r="AC622" s="29"/>
    </row>
    <row r="623">
      <c r="A623" s="4">
        <v>45669.0</v>
      </c>
      <c r="B623" s="5" t="s">
        <v>36</v>
      </c>
      <c r="C623" s="6" t="s">
        <v>37</v>
      </c>
      <c r="D623" s="5" t="s">
        <v>28</v>
      </c>
      <c r="E623" s="7">
        <v>45.1</v>
      </c>
      <c r="F623" s="25">
        <v>0.0</v>
      </c>
      <c r="G623" s="7">
        <v>0.50061</v>
      </c>
      <c r="H623" s="15">
        <v>0.18058</v>
      </c>
      <c r="I623" s="10">
        <f t="shared" si="226"/>
        <v>-0.32003</v>
      </c>
      <c r="J623" s="11">
        <f t="shared" si="227"/>
        <v>36.07199217</v>
      </c>
      <c r="K623" s="7">
        <f t="shared" ref="K623:L623" si="1161">IFERROR(G623+K583,0)</f>
        <v>6.00732</v>
      </c>
      <c r="L623" s="7">
        <f t="shared" si="1161"/>
        <v>2.16696</v>
      </c>
      <c r="M623" s="10">
        <f t="shared" si="229"/>
        <v>-3.84036</v>
      </c>
      <c r="N623" s="11">
        <f t="shared" si="230"/>
        <v>36.07199217</v>
      </c>
      <c r="O623" s="10">
        <f t="shared" ref="O623:P623" si="1162">IFERROR(G623+O583,0)</f>
        <v>6.00732</v>
      </c>
      <c r="P623" s="10">
        <f t="shared" si="1162"/>
        <v>2.16696</v>
      </c>
      <c r="Q623" s="10">
        <f t="shared" si="232"/>
        <v>-3.84036</v>
      </c>
      <c r="R623" s="11">
        <f t="shared" si="233"/>
        <v>36.07199217</v>
      </c>
      <c r="S623" s="22"/>
      <c r="T623" s="22"/>
      <c r="U623" s="20"/>
      <c r="V623" s="14"/>
      <c r="W623" s="14"/>
      <c r="X623" s="26">
        <f t="shared" si="314"/>
        <v>0.18058</v>
      </c>
      <c r="Y623" s="29"/>
      <c r="Z623" s="29"/>
      <c r="AA623" s="29"/>
      <c r="AB623" s="29"/>
      <c r="AC623" s="29"/>
    </row>
    <row r="624">
      <c r="A624" s="4">
        <v>45669.0</v>
      </c>
      <c r="B624" s="5" t="s">
        <v>36</v>
      </c>
      <c r="C624" s="6" t="s">
        <v>37</v>
      </c>
      <c r="D624" s="5" t="s">
        <v>29</v>
      </c>
      <c r="E624" s="7">
        <f>E622-E623</f>
        <v>128.9</v>
      </c>
      <c r="F624" s="25">
        <v>0.751</v>
      </c>
      <c r="G624" s="7">
        <v>0.05077</v>
      </c>
      <c r="H624" s="15">
        <v>0.43941</v>
      </c>
      <c r="I624" s="10">
        <f t="shared" si="226"/>
        <v>0.38864</v>
      </c>
      <c r="J624" s="11">
        <f t="shared" si="227"/>
        <v>865.4914319</v>
      </c>
      <c r="K624" s="7">
        <f t="shared" ref="K624:L624" si="1163">IFERROR(G624+K584,0)</f>
        <v>0.60924</v>
      </c>
      <c r="L624" s="7">
        <f t="shared" si="1163"/>
        <v>5.27292</v>
      </c>
      <c r="M624" s="10">
        <f t="shared" si="229"/>
        <v>4.66368</v>
      </c>
      <c r="N624" s="11">
        <f t="shared" si="230"/>
        <v>865.4914319</v>
      </c>
      <c r="O624" s="10">
        <f t="shared" ref="O624:P624" si="1164">IFERROR(G624+O584,0)</f>
        <v>0.60924</v>
      </c>
      <c r="P624" s="10">
        <f t="shared" si="1164"/>
        <v>5.27292</v>
      </c>
      <c r="Q624" s="10">
        <f t="shared" si="232"/>
        <v>4.66368</v>
      </c>
      <c r="R624" s="11">
        <f t="shared" si="233"/>
        <v>865.4914319</v>
      </c>
      <c r="S624" s="22"/>
      <c r="T624" s="22"/>
      <c r="U624" s="20"/>
      <c r="V624" s="14"/>
      <c r="W624" s="14"/>
      <c r="X624" s="26">
        <f t="shared" si="314"/>
        <v>0.43941</v>
      </c>
      <c r="Y624" s="29"/>
      <c r="Z624" s="29"/>
      <c r="AA624" s="29"/>
      <c r="AB624" s="29"/>
      <c r="AC624" s="29"/>
    </row>
    <row r="625">
      <c r="A625" s="4">
        <v>45669.0</v>
      </c>
      <c r="B625" s="5" t="s">
        <v>36</v>
      </c>
      <c r="C625" s="6" t="s">
        <v>37</v>
      </c>
      <c r="D625" s="5" t="s">
        <v>30</v>
      </c>
      <c r="E625" s="7">
        <v>0.0</v>
      </c>
      <c r="F625" s="25">
        <v>0.0</v>
      </c>
      <c r="G625" s="7">
        <v>0.0</v>
      </c>
      <c r="H625" s="15">
        <v>0.0</v>
      </c>
      <c r="I625" s="10">
        <f t="shared" si="226"/>
        <v>0</v>
      </c>
      <c r="J625" s="11">
        <f t="shared" si="227"/>
        <v>0</v>
      </c>
      <c r="K625" s="7">
        <f t="shared" ref="K625:L625" si="1165">IFERROR(G625+K585,0)</f>
        <v>0</v>
      </c>
      <c r="L625" s="7">
        <f t="shared" si="1165"/>
        <v>0</v>
      </c>
      <c r="M625" s="10">
        <f t="shared" si="229"/>
        <v>0</v>
      </c>
      <c r="N625" s="11">
        <f t="shared" si="230"/>
        <v>0</v>
      </c>
      <c r="O625" s="10">
        <f t="shared" ref="O625:P625" si="1166">IFERROR(G625+O585,0)</f>
        <v>0</v>
      </c>
      <c r="P625" s="10">
        <f t="shared" si="1166"/>
        <v>0</v>
      </c>
      <c r="Q625" s="10">
        <f t="shared" si="232"/>
        <v>0</v>
      </c>
      <c r="R625" s="11">
        <f t="shared" si="233"/>
        <v>0</v>
      </c>
      <c r="S625" s="22"/>
      <c r="T625" s="22"/>
      <c r="U625" s="20"/>
      <c r="V625" s="14"/>
      <c r="W625" s="14"/>
      <c r="X625" s="26">
        <f t="shared" si="314"/>
        <v>0</v>
      </c>
      <c r="Y625" s="29"/>
      <c r="Z625" s="29"/>
      <c r="AA625" s="29"/>
      <c r="AB625" s="29"/>
      <c r="AC625" s="29"/>
    </row>
    <row r="626">
      <c r="A626" s="4">
        <v>45669.0</v>
      </c>
      <c r="B626" s="5" t="s">
        <v>38</v>
      </c>
      <c r="C626" s="6" t="s">
        <v>37</v>
      </c>
      <c r="D626" s="5" t="s">
        <v>27</v>
      </c>
      <c r="E626" s="7">
        <v>40.1</v>
      </c>
      <c r="F626" s="25">
        <v>0.095</v>
      </c>
      <c r="G626" s="7">
        <v>0.09999999999999999</v>
      </c>
      <c r="H626" s="15">
        <v>0.191096</v>
      </c>
      <c r="I626" s="10">
        <f t="shared" si="226"/>
        <v>0.091096</v>
      </c>
      <c r="J626" s="11">
        <f t="shared" si="227"/>
        <v>191.096</v>
      </c>
      <c r="K626" s="7">
        <f t="shared" ref="K626:L626" si="1167">IFERROR(G626+K586,0)</f>
        <v>1.2</v>
      </c>
      <c r="L626" s="7">
        <f t="shared" si="1167"/>
        <v>2.293152</v>
      </c>
      <c r="M626" s="10">
        <f t="shared" si="229"/>
        <v>1.093152</v>
      </c>
      <c r="N626" s="11">
        <f t="shared" si="230"/>
        <v>191.096</v>
      </c>
      <c r="O626" s="10">
        <f t="shared" ref="O626:P626" si="1168">IFERROR(G626+O586,0)</f>
        <v>1.2</v>
      </c>
      <c r="P626" s="10">
        <f t="shared" si="1168"/>
        <v>2.293152</v>
      </c>
      <c r="Q626" s="10">
        <f t="shared" si="232"/>
        <v>1.093152</v>
      </c>
      <c r="R626" s="11">
        <f t="shared" si="233"/>
        <v>191.096</v>
      </c>
      <c r="S626" s="13">
        <f>T586</f>
        <v>1.953371161</v>
      </c>
      <c r="T626" s="13">
        <f>H626+S626-H627-U626-H628-H629</f>
        <v>1.956404903</v>
      </c>
      <c r="U626" s="13">
        <f>0.001/31</f>
        <v>0.00003225806452</v>
      </c>
      <c r="V626" s="14"/>
      <c r="W626" s="14"/>
      <c r="X626" s="26">
        <f t="shared" si="314"/>
        <v>0.191096</v>
      </c>
      <c r="Y626" s="29"/>
      <c r="Z626" s="29"/>
      <c r="AA626" s="29"/>
      <c r="AB626" s="29"/>
      <c r="AC626" s="29"/>
    </row>
    <row r="627">
      <c r="A627" s="4">
        <v>45669.0</v>
      </c>
      <c r="B627" s="5" t="s">
        <v>38</v>
      </c>
      <c r="C627" s="6" t="s">
        <v>37</v>
      </c>
      <c r="D627" s="5" t="s">
        <v>28</v>
      </c>
      <c r="E627" s="7">
        <v>0.0</v>
      </c>
      <c r="F627" s="7">
        <v>0.0</v>
      </c>
      <c r="G627" s="7">
        <v>0.0</v>
      </c>
      <c r="H627" s="15">
        <v>0.0</v>
      </c>
      <c r="I627" s="10">
        <f t="shared" si="226"/>
        <v>0</v>
      </c>
      <c r="J627" s="11">
        <f t="shared" si="227"/>
        <v>0</v>
      </c>
      <c r="K627" s="7">
        <f t="shared" ref="K627:L627" si="1169">IFERROR(G627+K587,0)</f>
        <v>0</v>
      </c>
      <c r="L627" s="7">
        <f t="shared" si="1169"/>
        <v>0</v>
      </c>
      <c r="M627" s="10">
        <f t="shared" si="229"/>
        <v>0</v>
      </c>
      <c r="N627" s="11">
        <f t="shared" si="230"/>
        <v>0</v>
      </c>
      <c r="O627" s="10">
        <f t="shared" ref="O627:P627" si="1170">IFERROR(G627+O587,0)</f>
        <v>0</v>
      </c>
      <c r="P627" s="10">
        <f t="shared" si="1170"/>
        <v>0</v>
      </c>
      <c r="Q627" s="10">
        <f t="shared" si="232"/>
        <v>0</v>
      </c>
      <c r="R627" s="11">
        <f t="shared" si="233"/>
        <v>0</v>
      </c>
      <c r="S627" s="22"/>
      <c r="T627" s="22"/>
      <c r="U627" s="20"/>
      <c r="V627" s="14"/>
      <c r="W627" s="14"/>
      <c r="X627" s="26">
        <f t="shared" si="314"/>
        <v>0</v>
      </c>
      <c r="Y627" s="29"/>
      <c r="Z627" s="29"/>
      <c r="AA627" s="29"/>
      <c r="AB627" s="29"/>
      <c r="AC627" s="29"/>
    </row>
    <row r="628">
      <c r="A628" s="4">
        <v>45669.0</v>
      </c>
      <c r="B628" s="5" t="s">
        <v>38</v>
      </c>
      <c r="C628" s="6" t="s">
        <v>37</v>
      </c>
      <c r="D628" s="5" t="s">
        <v>29</v>
      </c>
      <c r="E628" s="7">
        <v>40.1</v>
      </c>
      <c r="F628" s="7">
        <v>0.067</v>
      </c>
      <c r="G628" s="7">
        <v>0.09996</v>
      </c>
      <c r="H628" s="15">
        <v>0.18803</v>
      </c>
      <c r="I628" s="10">
        <f t="shared" si="226"/>
        <v>0.08807</v>
      </c>
      <c r="J628" s="11">
        <f t="shared" si="227"/>
        <v>188.1052421</v>
      </c>
      <c r="K628" s="7">
        <f t="shared" ref="K628:L628" si="1171">IFERROR(G628+K588,0)</f>
        <v>1.19952</v>
      </c>
      <c r="L628" s="7">
        <f t="shared" si="1171"/>
        <v>2.25636</v>
      </c>
      <c r="M628" s="10">
        <f t="shared" si="229"/>
        <v>1.05684</v>
      </c>
      <c r="N628" s="11">
        <f t="shared" si="230"/>
        <v>188.1052421</v>
      </c>
      <c r="O628" s="10">
        <f t="shared" ref="O628:P628" si="1172">IFERROR(G628+O588,0)</f>
        <v>1.19952</v>
      </c>
      <c r="P628" s="10">
        <f t="shared" si="1172"/>
        <v>2.25636</v>
      </c>
      <c r="Q628" s="10">
        <f t="shared" si="232"/>
        <v>1.05684</v>
      </c>
      <c r="R628" s="11">
        <f t="shared" si="233"/>
        <v>188.1052421</v>
      </c>
      <c r="S628" s="22"/>
      <c r="T628" s="22"/>
      <c r="U628" s="20"/>
      <c r="V628" s="14"/>
      <c r="W628" s="14"/>
      <c r="X628" s="26">
        <f t="shared" si="314"/>
        <v>0.18803</v>
      </c>
      <c r="Y628" s="29"/>
      <c r="Z628" s="29"/>
      <c r="AA628" s="29"/>
      <c r="AB628" s="29"/>
      <c r="AC628" s="29"/>
    </row>
    <row r="629">
      <c r="A629" s="4">
        <v>45669.0</v>
      </c>
      <c r="B629" s="5" t="s">
        <v>38</v>
      </c>
      <c r="C629" s="6" t="s">
        <v>37</v>
      </c>
      <c r="D629" s="5" t="s">
        <v>30</v>
      </c>
      <c r="E629" s="7">
        <v>0.0</v>
      </c>
      <c r="F629" s="7">
        <v>0.0</v>
      </c>
      <c r="G629" s="7">
        <v>0.0</v>
      </c>
      <c r="H629" s="15">
        <v>0.0</v>
      </c>
      <c r="I629" s="10">
        <f t="shared" si="226"/>
        <v>0</v>
      </c>
      <c r="J629" s="11">
        <f t="shared" si="227"/>
        <v>0</v>
      </c>
      <c r="K629" s="7">
        <f t="shared" ref="K629:L629" si="1173">IFERROR(G629+K589,0)</f>
        <v>0</v>
      </c>
      <c r="L629" s="7">
        <f t="shared" si="1173"/>
        <v>0</v>
      </c>
      <c r="M629" s="10">
        <f t="shared" si="229"/>
        <v>0</v>
      </c>
      <c r="N629" s="11">
        <f t="shared" si="230"/>
        <v>0</v>
      </c>
      <c r="O629" s="10">
        <f t="shared" ref="O629:P629" si="1174">IFERROR(G629+O589,0)</f>
        <v>0</v>
      </c>
      <c r="P629" s="10">
        <f t="shared" si="1174"/>
        <v>0</v>
      </c>
      <c r="Q629" s="10">
        <f t="shared" si="232"/>
        <v>0</v>
      </c>
      <c r="R629" s="11">
        <f t="shared" si="233"/>
        <v>0</v>
      </c>
      <c r="S629" s="22"/>
      <c r="T629" s="22"/>
      <c r="U629" s="20"/>
      <c r="V629" s="14"/>
      <c r="W629" s="14"/>
      <c r="X629" s="26">
        <f t="shared" si="314"/>
        <v>0</v>
      </c>
      <c r="Y629" s="29"/>
      <c r="Z629" s="29"/>
      <c r="AA629" s="29"/>
      <c r="AB629" s="29"/>
      <c r="AC629" s="29"/>
    </row>
    <row r="630">
      <c r="A630" s="4">
        <v>45669.0</v>
      </c>
      <c r="B630" s="5" t="s">
        <v>39</v>
      </c>
      <c r="C630" s="6" t="s">
        <v>37</v>
      </c>
      <c r="D630" s="5" t="s">
        <v>27</v>
      </c>
      <c r="E630" s="7">
        <v>9.6</v>
      </c>
      <c r="F630" s="7">
        <v>0.008</v>
      </c>
      <c r="G630" s="7">
        <v>0.02903</v>
      </c>
      <c r="H630" s="15">
        <v>0.02854</v>
      </c>
      <c r="I630" s="10">
        <f t="shared" si="226"/>
        <v>-0.00049</v>
      </c>
      <c r="J630" s="11">
        <f t="shared" si="227"/>
        <v>98.31209094</v>
      </c>
      <c r="K630" s="7">
        <f t="shared" ref="K630:L630" si="1175">IFERROR(G630+K590,0)</f>
        <v>0.34836</v>
      </c>
      <c r="L630" s="7">
        <f t="shared" si="1175"/>
        <v>0.34248</v>
      </c>
      <c r="M630" s="10">
        <f t="shared" si="229"/>
        <v>-0.00588</v>
      </c>
      <c r="N630" s="11">
        <f t="shared" si="230"/>
        <v>98.31209094</v>
      </c>
      <c r="O630" s="10">
        <f t="shared" ref="O630:P630" si="1176">IFERROR(G630+O590,0)</f>
        <v>0.34836</v>
      </c>
      <c r="P630" s="10">
        <f t="shared" si="1176"/>
        <v>0.34248</v>
      </c>
      <c r="Q630" s="10">
        <f t="shared" si="232"/>
        <v>-0.00588</v>
      </c>
      <c r="R630" s="11">
        <f t="shared" si="233"/>
        <v>98.31209094</v>
      </c>
      <c r="S630" s="13">
        <f>T590</f>
        <v>0.0788</v>
      </c>
      <c r="T630" s="13">
        <f>H630+S630-H631-U630-H632-H633</f>
        <v>0.0796</v>
      </c>
      <c r="U630" s="13">
        <v>0.0</v>
      </c>
      <c r="V630" s="14"/>
      <c r="W630" s="14"/>
      <c r="X630" s="26">
        <f t="shared" si="314"/>
        <v>0.02854</v>
      </c>
      <c r="Y630" s="29"/>
      <c r="Z630" s="29"/>
      <c r="AA630" s="29"/>
      <c r="AB630" s="29"/>
      <c r="AC630" s="29"/>
    </row>
    <row r="631">
      <c r="A631" s="4">
        <v>45669.0</v>
      </c>
      <c r="B631" s="5" t="s">
        <v>39</v>
      </c>
      <c r="C631" s="6" t="s">
        <v>37</v>
      </c>
      <c r="D631" s="5" t="s">
        <v>28</v>
      </c>
      <c r="E631" s="7">
        <v>0.0</v>
      </c>
      <c r="F631" s="7">
        <v>0.0</v>
      </c>
      <c r="G631" s="7">
        <v>0.0</v>
      </c>
      <c r="H631" s="15">
        <v>0.0</v>
      </c>
      <c r="I631" s="10">
        <f t="shared" si="226"/>
        <v>0</v>
      </c>
      <c r="J631" s="11">
        <f t="shared" si="227"/>
        <v>0</v>
      </c>
      <c r="K631" s="7">
        <f t="shared" ref="K631:L631" si="1177">IFERROR(G631+K591,0)</f>
        <v>0</v>
      </c>
      <c r="L631" s="7">
        <f t="shared" si="1177"/>
        <v>0</v>
      </c>
      <c r="M631" s="10">
        <f t="shared" si="229"/>
        <v>0</v>
      </c>
      <c r="N631" s="11">
        <f t="shared" si="230"/>
        <v>0</v>
      </c>
      <c r="O631" s="10">
        <f t="shared" ref="O631:P631" si="1178">IFERROR(G631+O591,0)</f>
        <v>0</v>
      </c>
      <c r="P631" s="10">
        <f t="shared" si="1178"/>
        <v>0</v>
      </c>
      <c r="Q631" s="10">
        <f t="shared" si="232"/>
        <v>0</v>
      </c>
      <c r="R631" s="11">
        <f t="shared" si="233"/>
        <v>0</v>
      </c>
      <c r="S631" s="22"/>
      <c r="T631" s="22"/>
      <c r="U631" s="20"/>
      <c r="V631" s="14"/>
      <c r="W631" s="14"/>
      <c r="X631" s="26">
        <f t="shared" si="314"/>
        <v>0</v>
      </c>
      <c r="Y631" s="29"/>
      <c r="Z631" s="29"/>
      <c r="AA631" s="29"/>
      <c r="AB631" s="29"/>
      <c r="AC631" s="29"/>
    </row>
    <row r="632">
      <c r="A632" s="4">
        <v>45669.0</v>
      </c>
      <c r="B632" s="5" t="s">
        <v>39</v>
      </c>
      <c r="C632" s="6" t="s">
        <v>37</v>
      </c>
      <c r="D632" s="5" t="s">
        <v>29</v>
      </c>
      <c r="E632" s="7">
        <v>9.3</v>
      </c>
      <c r="F632" s="7">
        <v>0.006</v>
      </c>
      <c r="G632" s="7">
        <v>0.028774</v>
      </c>
      <c r="H632" s="15">
        <v>0.02774</v>
      </c>
      <c r="I632" s="10">
        <f t="shared" si="226"/>
        <v>-0.001034</v>
      </c>
      <c r="J632" s="11">
        <f t="shared" si="227"/>
        <v>96.40647807</v>
      </c>
      <c r="K632" s="7">
        <f t="shared" ref="K632:L632" si="1179">IFERROR(G632+K592,0)</f>
        <v>0.345288</v>
      </c>
      <c r="L632" s="7">
        <f t="shared" si="1179"/>
        <v>0.33288</v>
      </c>
      <c r="M632" s="10">
        <f t="shared" si="229"/>
        <v>-0.012408</v>
      </c>
      <c r="N632" s="11">
        <f t="shared" si="230"/>
        <v>96.40647807</v>
      </c>
      <c r="O632" s="10">
        <f t="shared" ref="O632:P632" si="1180">IFERROR(G632+O592,0)</f>
        <v>0.345288</v>
      </c>
      <c r="P632" s="10">
        <f t="shared" si="1180"/>
        <v>0.33288</v>
      </c>
      <c r="Q632" s="10">
        <f t="shared" si="232"/>
        <v>-0.012408</v>
      </c>
      <c r="R632" s="11">
        <f t="shared" si="233"/>
        <v>96.40647807</v>
      </c>
      <c r="S632" s="22"/>
      <c r="T632" s="22"/>
      <c r="U632" s="20"/>
      <c r="V632" s="14"/>
      <c r="W632" s="14"/>
      <c r="X632" s="26">
        <f t="shared" si="314"/>
        <v>0.02774</v>
      </c>
      <c r="Y632" s="29"/>
      <c r="Z632" s="29"/>
      <c r="AA632" s="29"/>
      <c r="AB632" s="29"/>
      <c r="AC632" s="29"/>
    </row>
    <row r="633">
      <c r="A633" s="4">
        <v>45669.0</v>
      </c>
      <c r="B633" s="5" t="s">
        <v>39</v>
      </c>
      <c r="C633" s="6" t="s">
        <v>37</v>
      </c>
      <c r="D633" s="5" t="s">
        <v>30</v>
      </c>
      <c r="E633" s="7">
        <v>0.0</v>
      </c>
      <c r="F633" s="7">
        <v>0.0</v>
      </c>
      <c r="G633" s="7">
        <v>0.0</v>
      </c>
      <c r="H633" s="15">
        <v>0.0</v>
      </c>
      <c r="I633" s="10">
        <f t="shared" si="226"/>
        <v>0</v>
      </c>
      <c r="J633" s="11">
        <f t="shared" si="227"/>
        <v>0</v>
      </c>
      <c r="K633" s="7">
        <f t="shared" ref="K633:L633" si="1181">IFERROR(G633+K593,0)</f>
        <v>0</v>
      </c>
      <c r="L633" s="7">
        <f t="shared" si="1181"/>
        <v>0</v>
      </c>
      <c r="M633" s="10">
        <f t="shared" si="229"/>
        <v>0</v>
      </c>
      <c r="N633" s="11">
        <f t="shared" si="230"/>
        <v>0</v>
      </c>
      <c r="O633" s="10">
        <f t="shared" ref="O633:P633" si="1182">IFERROR(G633+O593,0)</f>
        <v>0</v>
      </c>
      <c r="P633" s="10">
        <f t="shared" si="1182"/>
        <v>0</v>
      </c>
      <c r="Q633" s="10">
        <f t="shared" si="232"/>
        <v>0</v>
      </c>
      <c r="R633" s="11">
        <f t="shared" si="233"/>
        <v>0</v>
      </c>
      <c r="S633" s="22"/>
      <c r="T633" s="22"/>
      <c r="U633" s="20"/>
      <c r="V633" s="14"/>
      <c r="W633" s="14"/>
      <c r="X633" s="26">
        <f t="shared" si="314"/>
        <v>0</v>
      </c>
      <c r="Y633" s="29"/>
      <c r="Z633" s="29"/>
      <c r="AA633" s="29"/>
      <c r="AB633" s="29"/>
      <c r="AC633" s="29"/>
    </row>
    <row r="634">
      <c r="A634" s="4">
        <v>45669.0</v>
      </c>
      <c r="B634" s="5" t="s">
        <v>40</v>
      </c>
      <c r="C634" s="6" t="s">
        <v>37</v>
      </c>
      <c r="D634" s="5" t="s">
        <v>27</v>
      </c>
      <c r="E634" s="7">
        <v>26.3</v>
      </c>
      <c r="F634" s="7">
        <v>0.0</v>
      </c>
      <c r="G634" s="7">
        <v>0.07142857142857142</v>
      </c>
      <c r="H634" s="15">
        <v>0.0359</v>
      </c>
      <c r="I634" s="10">
        <f t="shared" si="226"/>
        <v>-0.03552857143</v>
      </c>
      <c r="J634" s="11">
        <f t="shared" si="227"/>
        <v>50.26</v>
      </c>
      <c r="K634" s="7">
        <f t="shared" ref="K634:L634" si="1183">IFERROR(G634+K594,0)</f>
        <v>0.8571428571</v>
      </c>
      <c r="L634" s="7">
        <f t="shared" si="1183"/>
        <v>0.4308</v>
      </c>
      <c r="M634" s="10">
        <f t="shared" si="229"/>
        <v>-0.4263428571</v>
      </c>
      <c r="N634" s="11">
        <f t="shared" si="230"/>
        <v>50.26</v>
      </c>
      <c r="O634" s="10">
        <f t="shared" ref="O634:P634" si="1184">IFERROR(G634+O594,0)</f>
        <v>0.8571428571</v>
      </c>
      <c r="P634" s="10">
        <f t="shared" si="1184"/>
        <v>0.4308</v>
      </c>
      <c r="Q634" s="10">
        <f t="shared" si="232"/>
        <v>-0.4263428571</v>
      </c>
      <c r="R634" s="11">
        <f t="shared" si="233"/>
        <v>50.26</v>
      </c>
      <c r="S634" s="13">
        <f>T594</f>
        <v>0.9473454839</v>
      </c>
      <c r="T634" s="13">
        <f>H634+S634-H635-U634-H636-H637</f>
        <v>0.9665587097</v>
      </c>
      <c r="U634" s="13">
        <f>0.00331/31</f>
        <v>0.0001067741935</v>
      </c>
      <c r="V634" s="14"/>
      <c r="W634" s="14"/>
      <c r="X634" s="26">
        <f t="shared" si="314"/>
        <v>0.0359</v>
      </c>
      <c r="Y634" s="29"/>
      <c r="Z634" s="29"/>
      <c r="AA634" s="29"/>
      <c r="AB634" s="29"/>
      <c r="AC634" s="29"/>
    </row>
    <row r="635">
      <c r="A635" s="4">
        <v>45669.0</v>
      </c>
      <c r="B635" s="5" t="s">
        <v>40</v>
      </c>
      <c r="C635" s="6" t="s">
        <v>37</v>
      </c>
      <c r="D635" s="5" t="s">
        <v>28</v>
      </c>
      <c r="E635" s="7">
        <v>0.0</v>
      </c>
      <c r="F635" s="7">
        <v>0.0</v>
      </c>
      <c r="G635" s="7">
        <v>0.0</v>
      </c>
      <c r="H635" s="15">
        <v>0.0</v>
      </c>
      <c r="I635" s="10">
        <f t="shared" si="226"/>
        <v>0</v>
      </c>
      <c r="J635" s="11">
        <f t="shared" si="227"/>
        <v>0</v>
      </c>
      <c r="K635" s="7">
        <f t="shared" ref="K635:L635" si="1185">IFERROR(G635+K595,0)</f>
        <v>0</v>
      </c>
      <c r="L635" s="7">
        <f t="shared" si="1185"/>
        <v>0</v>
      </c>
      <c r="M635" s="10">
        <f t="shared" si="229"/>
        <v>0</v>
      </c>
      <c r="N635" s="11">
        <f t="shared" si="230"/>
        <v>0</v>
      </c>
      <c r="O635" s="10">
        <f t="shared" ref="O635:P635" si="1186">IFERROR(G635+O595,0)</f>
        <v>0</v>
      </c>
      <c r="P635" s="10">
        <f t="shared" si="1186"/>
        <v>0</v>
      </c>
      <c r="Q635" s="10">
        <f t="shared" si="232"/>
        <v>0</v>
      </c>
      <c r="R635" s="11">
        <f t="shared" si="233"/>
        <v>0</v>
      </c>
      <c r="S635" s="14"/>
      <c r="T635" s="14"/>
      <c r="U635" s="14"/>
      <c r="V635" s="14"/>
      <c r="W635" s="14"/>
      <c r="X635" s="26">
        <f t="shared" si="314"/>
        <v>0</v>
      </c>
      <c r="Y635" s="29"/>
      <c r="Z635" s="29"/>
      <c r="AA635" s="29"/>
      <c r="AB635" s="29"/>
      <c r="AC635" s="29"/>
    </row>
    <row r="636">
      <c r="A636" s="4">
        <v>45669.0</v>
      </c>
      <c r="B636" s="5" t="s">
        <v>40</v>
      </c>
      <c r="C636" s="6" t="s">
        <v>37</v>
      </c>
      <c r="D636" s="5" t="s">
        <v>29</v>
      </c>
      <c r="E636" s="7">
        <v>26.1</v>
      </c>
      <c r="F636" s="7">
        <v>0.0</v>
      </c>
      <c r="G636" s="7">
        <v>0.07142857142857142</v>
      </c>
      <c r="H636" s="15">
        <v>0.01658</v>
      </c>
      <c r="I636" s="10">
        <f t="shared" si="226"/>
        <v>-0.05484857143</v>
      </c>
      <c r="J636" s="11">
        <f t="shared" si="227"/>
        <v>23.212</v>
      </c>
      <c r="K636" s="7">
        <f t="shared" ref="K636:L636" si="1187">IFERROR(G636+K596,0)</f>
        <v>0.8571428571</v>
      </c>
      <c r="L636" s="7">
        <f t="shared" si="1187"/>
        <v>0.19896</v>
      </c>
      <c r="M636" s="10">
        <f t="shared" si="229"/>
        <v>-0.6581828571</v>
      </c>
      <c r="N636" s="11">
        <f t="shared" si="230"/>
        <v>23.212</v>
      </c>
      <c r="O636" s="10">
        <f t="shared" ref="O636:P636" si="1188">IFERROR(G636+O596,0)</f>
        <v>0.8571428571</v>
      </c>
      <c r="P636" s="10">
        <f t="shared" si="1188"/>
        <v>0.19896</v>
      </c>
      <c r="Q636" s="10">
        <f t="shared" si="232"/>
        <v>-0.6581828571</v>
      </c>
      <c r="R636" s="11">
        <f t="shared" si="233"/>
        <v>23.212</v>
      </c>
      <c r="S636" s="14"/>
      <c r="T636" s="14"/>
      <c r="U636" s="14"/>
      <c r="V636" s="14"/>
      <c r="W636" s="14"/>
      <c r="X636" s="26">
        <f t="shared" si="314"/>
        <v>0.01658</v>
      </c>
      <c r="Y636" s="29"/>
      <c r="Z636" s="29"/>
      <c r="AA636" s="29"/>
      <c r="AB636" s="29"/>
      <c r="AC636" s="29"/>
    </row>
    <row r="637">
      <c r="A637" s="4">
        <v>45669.0</v>
      </c>
      <c r="B637" s="5" t="s">
        <v>40</v>
      </c>
      <c r="C637" s="6" t="s">
        <v>37</v>
      </c>
      <c r="D637" s="5" t="s">
        <v>30</v>
      </c>
      <c r="E637" s="7">
        <v>0.0</v>
      </c>
      <c r="F637" s="7">
        <v>0.0</v>
      </c>
      <c r="G637" s="7">
        <v>0.0</v>
      </c>
      <c r="H637" s="15">
        <v>0.0</v>
      </c>
      <c r="I637" s="10">
        <f t="shared" si="226"/>
        <v>0</v>
      </c>
      <c r="J637" s="11">
        <f t="shared" si="227"/>
        <v>0</v>
      </c>
      <c r="K637" s="7">
        <f t="shared" ref="K637:L637" si="1189">IFERROR(G637+K597,0)</f>
        <v>0</v>
      </c>
      <c r="L637" s="7">
        <f t="shared" si="1189"/>
        <v>0</v>
      </c>
      <c r="M637" s="10">
        <f t="shared" si="229"/>
        <v>0</v>
      </c>
      <c r="N637" s="11">
        <f t="shared" si="230"/>
        <v>0</v>
      </c>
      <c r="O637" s="10">
        <f t="shared" ref="O637:P637" si="1190">IFERROR(G637+O597,0)</f>
        <v>0</v>
      </c>
      <c r="P637" s="10">
        <f t="shared" si="1190"/>
        <v>0</v>
      </c>
      <c r="Q637" s="10">
        <f t="shared" si="232"/>
        <v>0</v>
      </c>
      <c r="R637" s="11">
        <f t="shared" si="233"/>
        <v>0</v>
      </c>
      <c r="S637" s="14"/>
      <c r="T637" s="14"/>
      <c r="U637" s="14"/>
      <c r="V637" s="14"/>
      <c r="W637" s="14"/>
      <c r="X637" s="26">
        <f t="shared" si="314"/>
        <v>0</v>
      </c>
      <c r="Y637" s="29"/>
      <c r="Z637" s="29"/>
      <c r="AA637" s="29"/>
      <c r="AB637" s="29"/>
      <c r="AC637" s="29"/>
    </row>
    <row r="638">
      <c r="A638" s="4">
        <v>45670.0</v>
      </c>
      <c r="B638" s="5" t="s">
        <v>25</v>
      </c>
      <c r="C638" s="6" t="s">
        <v>26</v>
      </c>
      <c r="D638" s="5" t="s">
        <v>27</v>
      </c>
      <c r="E638" s="7">
        <v>140.3</v>
      </c>
      <c r="F638" s="8">
        <v>0.493</v>
      </c>
      <c r="G638" s="7">
        <v>0.41612</v>
      </c>
      <c r="H638" s="15">
        <v>0.442645</v>
      </c>
      <c r="I638" s="10">
        <f t="shared" si="226"/>
        <v>0.026525</v>
      </c>
      <c r="J638" s="11">
        <f t="shared" si="227"/>
        <v>106.3743632</v>
      </c>
      <c r="K638" s="7">
        <f t="shared" ref="K638:L638" si="1191">IFERROR(G638+K598,0)</f>
        <v>5.40956</v>
      </c>
      <c r="L638" s="7">
        <f t="shared" si="1191"/>
        <v>5.754385</v>
      </c>
      <c r="M638" s="10">
        <f t="shared" si="229"/>
        <v>0.344825</v>
      </c>
      <c r="N638" s="11">
        <f t="shared" si="230"/>
        <v>106.3743632</v>
      </c>
      <c r="O638" s="10">
        <f t="shared" ref="O638:P638" si="1192">IFERROR(G638+O598,0)</f>
        <v>5.40956</v>
      </c>
      <c r="P638" s="10">
        <f t="shared" si="1192"/>
        <v>5.754385</v>
      </c>
      <c r="Q638" s="10">
        <f t="shared" si="232"/>
        <v>0.344825</v>
      </c>
      <c r="R638" s="11">
        <f t="shared" si="233"/>
        <v>106.3743632</v>
      </c>
      <c r="S638" s="13">
        <f>T598</f>
        <v>0.3268187097</v>
      </c>
      <c r="T638" s="13">
        <f>H638+S638-H639-U638-H640-H641</f>
        <v>0.3428869355</v>
      </c>
      <c r="U638" s="13">
        <f>0.003/31</f>
        <v>0.00009677419355</v>
      </c>
      <c r="V638" s="14"/>
      <c r="W638" s="14"/>
      <c r="X638" s="26">
        <f t="shared" si="314"/>
        <v>0.442645</v>
      </c>
      <c r="Y638" s="29"/>
      <c r="Z638" s="29"/>
      <c r="AA638" s="29"/>
      <c r="AB638" s="29"/>
      <c r="AC638" s="29"/>
    </row>
    <row r="639">
      <c r="A639" s="4">
        <v>45670.0</v>
      </c>
      <c r="B639" s="5" t="s">
        <v>25</v>
      </c>
      <c r="C639" s="6" t="s">
        <v>26</v>
      </c>
      <c r="D639" s="5" t="s">
        <v>28</v>
      </c>
      <c r="E639" s="7">
        <v>165.12</v>
      </c>
      <c r="F639" s="7">
        <v>0.465</v>
      </c>
      <c r="G639" s="7">
        <v>0.3968</v>
      </c>
      <c r="H639" s="15">
        <v>0.42648</v>
      </c>
      <c r="I639" s="10">
        <f t="shared" si="226"/>
        <v>0.02968</v>
      </c>
      <c r="J639" s="11">
        <f t="shared" si="227"/>
        <v>107.4798387</v>
      </c>
      <c r="K639" s="7">
        <f t="shared" ref="K639:L639" si="1193">IFERROR(G639+K599,0)</f>
        <v>5.1584</v>
      </c>
      <c r="L639" s="7">
        <f t="shared" si="1193"/>
        <v>5.54424</v>
      </c>
      <c r="M639" s="10">
        <f t="shared" si="229"/>
        <v>0.38584</v>
      </c>
      <c r="N639" s="11">
        <f t="shared" si="230"/>
        <v>107.4798387</v>
      </c>
      <c r="O639" s="10">
        <f t="shared" ref="O639:P639" si="1194">IFERROR(G639+O599,0)</f>
        <v>5.1584</v>
      </c>
      <c r="P639" s="10">
        <f t="shared" si="1194"/>
        <v>5.54424</v>
      </c>
      <c r="Q639" s="10">
        <f t="shared" si="232"/>
        <v>0.38584</v>
      </c>
      <c r="R639" s="11">
        <f t="shared" si="233"/>
        <v>107.4798387</v>
      </c>
      <c r="S639" s="14"/>
      <c r="T639" s="16"/>
      <c r="U639" s="16"/>
      <c r="V639" s="14"/>
      <c r="W639" s="14"/>
      <c r="X639" s="26">
        <f t="shared" si="314"/>
        <v>0.42648</v>
      </c>
      <c r="Y639" s="29"/>
      <c r="Z639" s="29"/>
      <c r="AA639" s="29"/>
      <c r="AB639" s="29"/>
      <c r="AC639" s="29"/>
    </row>
    <row r="640">
      <c r="A640" s="4">
        <v>45670.0</v>
      </c>
      <c r="B640" s="5" t="s">
        <v>25</v>
      </c>
      <c r="C640" s="6" t="s">
        <v>26</v>
      </c>
      <c r="D640" s="5" t="s">
        <v>29</v>
      </c>
      <c r="E640" s="7">
        <v>0.0</v>
      </c>
      <c r="F640" s="7">
        <v>0.0</v>
      </c>
      <c r="G640" s="7">
        <v>0.0</v>
      </c>
      <c r="H640" s="15">
        <v>0.0</v>
      </c>
      <c r="I640" s="10">
        <f t="shared" si="226"/>
        <v>0</v>
      </c>
      <c r="J640" s="11">
        <f t="shared" si="227"/>
        <v>0</v>
      </c>
      <c r="K640" s="7">
        <f t="shared" ref="K640:L640" si="1195">IFERROR(G640+K600,0)</f>
        <v>0</v>
      </c>
      <c r="L640" s="7">
        <f t="shared" si="1195"/>
        <v>0</v>
      </c>
      <c r="M640" s="10">
        <f t="shared" si="229"/>
        <v>0</v>
      </c>
      <c r="N640" s="11">
        <f t="shared" si="230"/>
        <v>0</v>
      </c>
      <c r="O640" s="10">
        <f t="shared" ref="O640:P640" si="1196">IFERROR(G640+O600,0)</f>
        <v>0</v>
      </c>
      <c r="P640" s="10">
        <f t="shared" si="1196"/>
        <v>0</v>
      </c>
      <c r="Q640" s="10">
        <f t="shared" si="232"/>
        <v>0</v>
      </c>
      <c r="R640" s="11">
        <f t="shared" si="233"/>
        <v>0</v>
      </c>
      <c r="S640" s="14"/>
      <c r="T640" s="16"/>
      <c r="U640" s="16"/>
      <c r="V640" s="14"/>
      <c r="W640" s="14"/>
      <c r="X640" s="26">
        <f t="shared" si="314"/>
        <v>0</v>
      </c>
      <c r="Y640" s="29"/>
      <c r="Z640" s="29"/>
      <c r="AA640" s="29"/>
      <c r="AB640" s="29"/>
      <c r="AC640" s="29"/>
    </row>
    <row r="641">
      <c r="A641" s="4">
        <v>45670.0</v>
      </c>
      <c r="B641" s="5" t="s">
        <v>25</v>
      </c>
      <c r="C641" s="6" t="s">
        <v>26</v>
      </c>
      <c r="D641" s="5" t="s">
        <v>30</v>
      </c>
      <c r="E641" s="7">
        <v>0.0</v>
      </c>
      <c r="F641" s="7">
        <v>0.0</v>
      </c>
      <c r="G641" s="7">
        <v>0.0</v>
      </c>
      <c r="H641" s="15">
        <v>0.0</v>
      </c>
      <c r="I641" s="10">
        <f t="shared" si="226"/>
        <v>0</v>
      </c>
      <c r="J641" s="11">
        <f t="shared" si="227"/>
        <v>0</v>
      </c>
      <c r="K641" s="7">
        <f t="shared" ref="K641:L641" si="1197">IFERROR(G641+K601,0)</f>
        <v>0</v>
      </c>
      <c r="L641" s="7">
        <f t="shared" si="1197"/>
        <v>0</v>
      </c>
      <c r="M641" s="10">
        <f t="shared" si="229"/>
        <v>0</v>
      </c>
      <c r="N641" s="11">
        <f t="shared" si="230"/>
        <v>0</v>
      </c>
      <c r="O641" s="10">
        <f t="shared" ref="O641:P641" si="1198">IFERROR(G641+O601,0)</f>
        <v>0</v>
      </c>
      <c r="P641" s="10">
        <f t="shared" si="1198"/>
        <v>0</v>
      </c>
      <c r="Q641" s="10">
        <f t="shared" si="232"/>
        <v>0</v>
      </c>
      <c r="R641" s="11">
        <f t="shared" si="233"/>
        <v>0</v>
      </c>
      <c r="S641" s="14"/>
      <c r="T641" s="16"/>
      <c r="U641" s="16"/>
      <c r="V641" s="14"/>
      <c r="W641" s="14"/>
      <c r="X641" s="26">
        <f t="shared" si="314"/>
        <v>0</v>
      </c>
      <c r="Y641" s="29"/>
      <c r="Z641" s="29"/>
      <c r="AA641" s="29"/>
      <c r="AB641" s="29"/>
      <c r="AC641" s="29"/>
    </row>
    <row r="642">
      <c r="A642" s="4">
        <v>45670.0</v>
      </c>
      <c r="B642" s="5" t="s">
        <v>31</v>
      </c>
      <c r="C642" s="6" t="s">
        <v>26</v>
      </c>
      <c r="D642" s="5" t="s">
        <v>27</v>
      </c>
      <c r="E642" s="7">
        <v>180.7</v>
      </c>
      <c r="F642" s="7">
        <v>0.739</v>
      </c>
      <c r="G642" s="7">
        <v>0.516129</v>
      </c>
      <c r="H642" s="15">
        <v>0.61206</v>
      </c>
      <c r="I642" s="10">
        <f t="shared" si="226"/>
        <v>0.095931</v>
      </c>
      <c r="J642" s="11">
        <f t="shared" si="227"/>
        <v>118.5866324</v>
      </c>
      <c r="K642" s="7">
        <f t="shared" ref="K642:L642" si="1199">IFERROR(G642+K602,0)</f>
        <v>6.709677</v>
      </c>
      <c r="L642" s="7">
        <f t="shared" si="1199"/>
        <v>7.95678</v>
      </c>
      <c r="M642" s="10">
        <f t="shared" si="229"/>
        <v>1.247103</v>
      </c>
      <c r="N642" s="11">
        <f t="shared" si="230"/>
        <v>118.5866324</v>
      </c>
      <c r="O642" s="10">
        <f t="shared" ref="O642:P642" si="1200">IFERROR(G642+O602,0)</f>
        <v>6.709677</v>
      </c>
      <c r="P642" s="10">
        <f t="shared" si="1200"/>
        <v>7.95678</v>
      </c>
      <c r="Q642" s="10">
        <f t="shared" si="232"/>
        <v>1.247103</v>
      </c>
      <c r="R642" s="11">
        <f t="shared" si="233"/>
        <v>118.5866324</v>
      </c>
      <c r="S642" s="13">
        <f>T602</f>
        <v>1.740211613</v>
      </c>
      <c r="T642" s="13">
        <f>H642+S642-H643-U642-H644-H645</f>
        <v>1.739312581</v>
      </c>
      <c r="U642" s="13">
        <f>0.004/31</f>
        <v>0.0001290322581</v>
      </c>
      <c r="V642" s="14"/>
      <c r="W642" s="14"/>
      <c r="X642" s="26">
        <f t="shared" si="314"/>
        <v>0.61206</v>
      </c>
      <c r="Y642" s="29"/>
      <c r="Z642" s="29"/>
      <c r="AA642" s="29"/>
      <c r="AB642" s="29"/>
      <c r="AC642" s="29"/>
    </row>
    <row r="643">
      <c r="A643" s="4">
        <v>45670.0</v>
      </c>
      <c r="B643" s="5" t="s">
        <v>31</v>
      </c>
      <c r="C643" s="6" t="s">
        <v>26</v>
      </c>
      <c r="D643" s="5" t="s">
        <v>28</v>
      </c>
      <c r="E643" s="7">
        <v>180.1</v>
      </c>
      <c r="F643" s="7">
        <v>0.767</v>
      </c>
      <c r="G643" s="7">
        <v>0.51193</v>
      </c>
      <c r="H643" s="15">
        <v>0.61283</v>
      </c>
      <c r="I643" s="10">
        <f t="shared" si="226"/>
        <v>0.1009</v>
      </c>
      <c r="J643" s="11">
        <f t="shared" si="227"/>
        <v>119.7097259</v>
      </c>
      <c r="K643" s="7">
        <f t="shared" ref="K643:L643" si="1201">IFERROR(G643+K603,0)</f>
        <v>6.65509</v>
      </c>
      <c r="L643" s="7">
        <f t="shared" si="1201"/>
        <v>7.96679</v>
      </c>
      <c r="M643" s="10">
        <f t="shared" si="229"/>
        <v>1.3117</v>
      </c>
      <c r="N643" s="11">
        <f t="shared" si="230"/>
        <v>119.7097259</v>
      </c>
      <c r="O643" s="10">
        <f t="shared" ref="O643:P643" si="1202">IFERROR(G643+O603,0)</f>
        <v>6.65509</v>
      </c>
      <c r="P643" s="10">
        <f t="shared" si="1202"/>
        <v>7.96679</v>
      </c>
      <c r="Q643" s="10">
        <f t="shared" si="232"/>
        <v>1.3117</v>
      </c>
      <c r="R643" s="11">
        <f t="shared" si="233"/>
        <v>119.7097259</v>
      </c>
      <c r="S643" s="18"/>
      <c r="T643" s="19"/>
      <c r="U643" s="20"/>
      <c r="V643" s="14"/>
      <c r="W643" s="14"/>
      <c r="X643" s="26">
        <f t="shared" si="314"/>
        <v>0.61283</v>
      </c>
      <c r="Y643" s="29"/>
      <c r="Z643" s="29"/>
      <c r="AA643" s="29"/>
      <c r="AB643" s="29"/>
      <c r="AC643" s="29"/>
    </row>
    <row r="644">
      <c r="A644" s="4">
        <v>45670.0</v>
      </c>
      <c r="B644" s="5" t="s">
        <v>31</v>
      </c>
      <c r="C644" s="6" t="s">
        <v>26</v>
      </c>
      <c r="D644" s="5" t="s">
        <v>29</v>
      </c>
      <c r="E644" s="7">
        <v>0.0</v>
      </c>
      <c r="F644" s="7">
        <v>0.01</v>
      </c>
      <c r="G644" s="7">
        <v>0.0</v>
      </c>
      <c r="H644" s="15">
        <v>0.0</v>
      </c>
      <c r="I644" s="10">
        <f t="shared" si="226"/>
        <v>0</v>
      </c>
      <c r="J644" s="11">
        <f t="shared" si="227"/>
        <v>0</v>
      </c>
      <c r="K644" s="7">
        <f t="shared" ref="K644:L644" si="1203">IFERROR(G644+K604,0)</f>
        <v>0</v>
      </c>
      <c r="L644" s="7">
        <f t="shared" si="1203"/>
        <v>0</v>
      </c>
      <c r="M644" s="10">
        <f t="shared" si="229"/>
        <v>0</v>
      </c>
      <c r="N644" s="11">
        <f t="shared" si="230"/>
        <v>0</v>
      </c>
      <c r="O644" s="10">
        <f t="shared" ref="O644:P644" si="1204">IFERROR(G644+O604,0)</f>
        <v>0</v>
      </c>
      <c r="P644" s="10">
        <f t="shared" si="1204"/>
        <v>0</v>
      </c>
      <c r="Q644" s="10">
        <f t="shared" si="232"/>
        <v>0</v>
      </c>
      <c r="R644" s="11">
        <f t="shared" si="233"/>
        <v>0</v>
      </c>
      <c r="S644" s="18"/>
      <c r="T644" s="19"/>
      <c r="U644" s="20"/>
      <c r="V644" s="14"/>
      <c r="W644" s="14"/>
      <c r="X644" s="26">
        <f t="shared" si="314"/>
        <v>0</v>
      </c>
      <c r="Y644" s="29"/>
      <c r="Z644" s="29"/>
      <c r="AA644" s="29"/>
      <c r="AB644" s="29"/>
      <c r="AC644" s="29"/>
    </row>
    <row r="645">
      <c r="A645" s="4">
        <v>45670.0</v>
      </c>
      <c r="B645" s="5" t="s">
        <v>31</v>
      </c>
      <c r="C645" s="6" t="s">
        <v>26</v>
      </c>
      <c r="D645" s="5" t="s">
        <v>30</v>
      </c>
      <c r="E645" s="7">
        <v>0.0</v>
      </c>
      <c r="F645" s="7">
        <v>0.0</v>
      </c>
      <c r="G645" s="7">
        <v>0.0</v>
      </c>
      <c r="H645" s="15">
        <v>0.0</v>
      </c>
      <c r="I645" s="10">
        <f t="shared" si="226"/>
        <v>0</v>
      </c>
      <c r="J645" s="11">
        <f t="shared" si="227"/>
        <v>0</v>
      </c>
      <c r="K645" s="7">
        <f t="shared" ref="K645:L645" si="1205">IFERROR(G645+K605,0)</f>
        <v>0</v>
      </c>
      <c r="L645" s="7">
        <f t="shared" si="1205"/>
        <v>0</v>
      </c>
      <c r="M645" s="10">
        <f t="shared" si="229"/>
        <v>0</v>
      </c>
      <c r="N645" s="11">
        <f t="shared" si="230"/>
        <v>0</v>
      </c>
      <c r="O645" s="10">
        <f t="shared" ref="O645:P645" si="1206">IFERROR(G645+O605,0)</f>
        <v>0</v>
      </c>
      <c r="P645" s="10">
        <f t="shared" si="1206"/>
        <v>0</v>
      </c>
      <c r="Q645" s="10">
        <f t="shared" si="232"/>
        <v>0</v>
      </c>
      <c r="R645" s="11">
        <f t="shared" si="233"/>
        <v>0</v>
      </c>
      <c r="S645" s="18"/>
      <c r="T645" s="19"/>
      <c r="U645" s="20"/>
      <c r="V645" s="14"/>
      <c r="W645" s="14"/>
      <c r="X645" s="26">
        <f t="shared" si="314"/>
        <v>0</v>
      </c>
      <c r="Y645" s="29"/>
      <c r="Z645" s="29"/>
      <c r="AA645" s="29"/>
      <c r="AB645" s="29"/>
      <c r="AC645" s="29"/>
    </row>
    <row r="646">
      <c r="A646" s="4">
        <v>45670.0</v>
      </c>
      <c r="B646" s="5" t="s">
        <v>32</v>
      </c>
      <c r="C646" s="6" t="s">
        <v>26</v>
      </c>
      <c r="D646" s="5" t="s">
        <v>27</v>
      </c>
      <c r="E646" s="7">
        <v>78.6</v>
      </c>
      <c r="F646" s="7">
        <v>0.162</v>
      </c>
      <c r="G646" s="7">
        <v>0.225806</v>
      </c>
      <c r="H646" s="15">
        <v>0.23022</v>
      </c>
      <c r="I646" s="10">
        <f t="shared" si="226"/>
        <v>0.004414</v>
      </c>
      <c r="J646" s="11">
        <f t="shared" si="227"/>
        <v>101.9547753</v>
      </c>
      <c r="K646" s="7">
        <f t="shared" ref="K646:L646" si="1207">IFERROR(G646+K606,0)</f>
        <v>2.935478</v>
      </c>
      <c r="L646" s="7">
        <f t="shared" si="1207"/>
        <v>2.99286</v>
      </c>
      <c r="M646" s="10">
        <f t="shared" si="229"/>
        <v>0.057382</v>
      </c>
      <c r="N646" s="11">
        <f t="shared" si="230"/>
        <v>101.9547753</v>
      </c>
      <c r="O646" s="10">
        <f t="shared" ref="O646:P646" si="1208">IFERROR(G646+O606,0)</f>
        <v>2.935478</v>
      </c>
      <c r="P646" s="10">
        <f t="shared" si="1208"/>
        <v>2.99286</v>
      </c>
      <c r="Q646" s="10">
        <f t="shared" si="232"/>
        <v>0.057382</v>
      </c>
      <c r="R646" s="11">
        <f t="shared" si="233"/>
        <v>101.9547753</v>
      </c>
      <c r="S646" s="13">
        <f>T606</f>
        <v>0.2990167742</v>
      </c>
      <c r="T646" s="13">
        <f>H646+S646-H647-U646-H648-H649</f>
        <v>0.3001848387</v>
      </c>
      <c r="U646" s="13">
        <f>0.00378/31</f>
        <v>0.0001219354839</v>
      </c>
      <c r="V646" s="14"/>
      <c r="W646" s="14"/>
      <c r="X646" s="26">
        <f t="shared" si="314"/>
        <v>0.23022</v>
      </c>
      <c r="Y646" s="29"/>
      <c r="Z646" s="29"/>
      <c r="AA646" s="29"/>
      <c r="AB646" s="29"/>
      <c r="AC646" s="29"/>
    </row>
    <row r="647">
      <c r="A647" s="4">
        <v>45670.0</v>
      </c>
      <c r="B647" s="5" t="s">
        <v>32</v>
      </c>
      <c r="C647" s="6" t="s">
        <v>26</v>
      </c>
      <c r="D647" s="5" t="s">
        <v>28</v>
      </c>
      <c r="E647" s="7">
        <v>78.7</v>
      </c>
      <c r="F647" s="7">
        <v>0.22</v>
      </c>
      <c r="G647" s="7">
        <v>0.22545</v>
      </c>
      <c r="H647" s="15">
        <v>0.22893</v>
      </c>
      <c r="I647" s="10">
        <f t="shared" si="226"/>
        <v>0.00348</v>
      </c>
      <c r="J647" s="11">
        <f t="shared" si="227"/>
        <v>101.5435795</v>
      </c>
      <c r="K647" s="7">
        <f t="shared" ref="K647:L647" si="1209">IFERROR(G647+K607,0)</f>
        <v>2.93085</v>
      </c>
      <c r="L647" s="7">
        <f t="shared" si="1209"/>
        <v>2.97609</v>
      </c>
      <c r="M647" s="10">
        <f t="shared" si="229"/>
        <v>0.04524</v>
      </c>
      <c r="N647" s="11">
        <f t="shared" si="230"/>
        <v>101.5435795</v>
      </c>
      <c r="O647" s="10">
        <f t="shared" ref="O647:P647" si="1210">IFERROR(G647+O607,0)</f>
        <v>2.93085</v>
      </c>
      <c r="P647" s="10">
        <f t="shared" si="1210"/>
        <v>2.97609</v>
      </c>
      <c r="Q647" s="10">
        <f t="shared" si="232"/>
        <v>0.04524</v>
      </c>
      <c r="R647" s="11">
        <f t="shared" si="233"/>
        <v>101.5435795</v>
      </c>
      <c r="S647" s="18"/>
      <c r="T647" s="19"/>
      <c r="U647" s="20"/>
      <c r="V647" s="14"/>
      <c r="W647" s="14"/>
      <c r="X647" s="26">
        <f t="shared" si="314"/>
        <v>0.22893</v>
      </c>
      <c r="Y647" s="29"/>
      <c r="Z647" s="29"/>
      <c r="AA647" s="29"/>
      <c r="AB647" s="29"/>
      <c r="AC647" s="29"/>
    </row>
    <row r="648">
      <c r="A648" s="4">
        <v>45670.0</v>
      </c>
      <c r="B648" s="5" t="s">
        <v>32</v>
      </c>
      <c r="C648" s="6" t="s">
        <v>26</v>
      </c>
      <c r="D648" s="5" t="s">
        <v>29</v>
      </c>
      <c r="E648" s="7">
        <v>0.0</v>
      </c>
      <c r="F648" s="7">
        <v>0.0</v>
      </c>
      <c r="G648" s="7">
        <v>0.0</v>
      </c>
      <c r="H648" s="15">
        <v>0.0</v>
      </c>
      <c r="I648" s="10">
        <f t="shared" si="226"/>
        <v>0</v>
      </c>
      <c r="J648" s="11">
        <f t="shared" si="227"/>
        <v>0</v>
      </c>
      <c r="K648" s="7">
        <f t="shared" ref="K648:L648" si="1211">IFERROR(G648+K608,0)</f>
        <v>0</v>
      </c>
      <c r="L648" s="7">
        <f t="shared" si="1211"/>
        <v>0</v>
      </c>
      <c r="M648" s="10">
        <f t="shared" si="229"/>
        <v>0</v>
      </c>
      <c r="N648" s="11">
        <f t="shared" si="230"/>
        <v>0</v>
      </c>
      <c r="O648" s="10">
        <f t="shared" ref="O648:P648" si="1212">IFERROR(G648+O608,0)</f>
        <v>0</v>
      </c>
      <c r="P648" s="10">
        <f t="shared" si="1212"/>
        <v>0</v>
      </c>
      <c r="Q648" s="10">
        <f t="shared" si="232"/>
        <v>0</v>
      </c>
      <c r="R648" s="11">
        <f t="shared" si="233"/>
        <v>0</v>
      </c>
      <c r="S648" s="18"/>
      <c r="T648" s="19"/>
      <c r="U648" s="20"/>
      <c r="V648" s="14"/>
      <c r="W648" s="14"/>
      <c r="X648" s="26">
        <f t="shared" si="314"/>
        <v>0</v>
      </c>
      <c r="Y648" s="29"/>
      <c r="Z648" s="29"/>
      <c r="AA648" s="29"/>
      <c r="AB648" s="29"/>
      <c r="AC648" s="29"/>
    </row>
    <row r="649">
      <c r="A649" s="4">
        <v>45670.0</v>
      </c>
      <c r="B649" s="5" t="s">
        <v>32</v>
      </c>
      <c r="C649" s="6" t="s">
        <v>26</v>
      </c>
      <c r="D649" s="5" t="s">
        <v>30</v>
      </c>
      <c r="E649" s="7">
        <v>0.0</v>
      </c>
      <c r="F649" s="7">
        <v>0.0</v>
      </c>
      <c r="G649" s="7">
        <v>0.0</v>
      </c>
      <c r="H649" s="15">
        <v>0.0</v>
      </c>
      <c r="I649" s="10">
        <f t="shared" si="226"/>
        <v>0</v>
      </c>
      <c r="J649" s="11">
        <f t="shared" si="227"/>
        <v>0</v>
      </c>
      <c r="K649" s="7">
        <f t="shared" ref="K649:L649" si="1213">IFERROR(G649+K609,0)</f>
        <v>0</v>
      </c>
      <c r="L649" s="7">
        <f t="shared" si="1213"/>
        <v>0</v>
      </c>
      <c r="M649" s="10">
        <f t="shared" si="229"/>
        <v>0</v>
      </c>
      <c r="N649" s="11">
        <f t="shared" si="230"/>
        <v>0</v>
      </c>
      <c r="O649" s="10">
        <f t="shared" ref="O649:P649" si="1214">IFERROR(G649+O609,0)</f>
        <v>0</v>
      </c>
      <c r="P649" s="10">
        <f t="shared" si="1214"/>
        <v>0</v>
      </c>
      <c r="Q649" s="10">
        <f t="shared" si="232"/>
        <v>0</v>
      </c>
      <c r="R649" s="11">
        <f t="shared" si="233"/>
        <v>0</v>
      </c>
      <c r="S649" s="18"/>
      <c r="T649" s="19"/>
      <c r="U649" s="20"/>
      <c r="V649" s="14"/>
      <c r="W649" s="14"/>
      <c r="X649" s="26">
        <f t="shared" si="314"/>
        <v>0</v>
      </c>
      <c r="Y649" s="29"/>
      <c r="Z649" s="29"/>
      <c r="AA649" s="29"/>
      <c r="AB649" s="29"/>
      <c r="AC649" s="29"/>
    </row>
    <row r="650">
      <c r="A650" s="4">
        <v>45670.0</v>
      </c>
      <c r="B650" s="5" t="s">
        <v>33</v>
      </c>
      <c r="C650" s="6" t="s">
        <v>26</v>
      </c>
      <c r="D650" s="5" t="s">
        <v>27</v>
      </c>
      <c r="E650" s="7">
        <v>110.0</v>
      </c>
      <c r="F650" s="7">
        <v>0.36</v>
      </c>
      <c r="G650" s="7">
        <v>0.32903</v>
      </c>
      <c r="H650" s="15">
        <v>0.37083</v>
      </c>
      <c r="I650" s="10">
        <f t="shared" si="226"/>
        <v>0.0418</v>
      </c>
      <c r="J650" s="11">
        <f t="shared" si="227"/>
        <v>112.7040088</v>
      </c>
      <c r="K650" s="7">
        <f t="shared" ref="K650:L650" si="1215">IFERROR(G650+K610,0)</f>
        <v>4.27739</v>
      </c>
      <c r="L650" s="7">
        <f t="shared" si="1215"/>
        <v>4.82079</v>
      </c>
      <c r="M650" s="10">
        <f t="shared" si="229"/>
        <v>0.5434</v>
      </c>
      <c r="N650" s="11">
        <f t="shared" si="230"/>
        <v>112.7040088</v>
      </c>
      <c r="O650" s="10">
        <f t="shared" ref="O650:P650" si="1216">IFERROR(G650+O610,0)</f>
        <v>4.27739</v>
      </c>
      <c r="P650" s="10">
        <f t="shared" si="1216"/>
        <v>4.82079</v>
      </c>
      <c r="Q650" s="10">
        <f t="shared" si="232"/>
        <v>0.5434</v>
      </c>
      <c r="R650" s="11">
        <f t="shared" si="233"/>
        <v>112.7040088</v>
      </c>
      <c r="S650" s="13">
        <f>T610</f>
        <v>1.426315613</v>
      </c>
      <c r="T650" s="13">
        <f>H650+S650-H651-U650-H652-H653</f>
        <v>1.443008581</v>
      </c>
      <c r="U650" s="13">
        <f>0.00431/31</f>
        <v>0.0001390322581</v>
      </c>
      <c r="V650" s="14"/>
      <c r="W650" s="14"/>
      <c r="X650" s="26">
        <f t="shared" si="314"/>
        <v>0.37083</v>
      </c>
      <c r="Y650" s="29"/>
      <c r="Z650" s="29"/>
      <c r="AA650" s="29"/>
      <c r="AB650" s="29"/>
      <c r="AC650" s="29"/>
    </row>
    <row r="651">
      <c r="A651" s="4">
        <v>45670.0</v>
      </c>
      <c r="B651" s="5" t="s">
        <v>33</v>
      </c>
      <c r="C651" s="6" t="s">
        <v>26</v>
      </c>
      <c r="D651" s="5" t="s">
        <v>28</v>
      </c>
      <c r="E651" s="7">
        <v>108.2</v>
      </c>
      <c r="F651" s="7">
        <v>0.319</v>
      </c>
      <c r="G651" s="7">
        <v>0.324</v>
      </c>
      <c r="H651" s="15">
        <v>0.35145</v>
      </c>
      <c r="I651" s="10">
        <f t="shared" si="226"/>
        <v>0.02745</v>
      </c>
      <c r="J651" s="11">
        <f t="shared" si="227"/>
        <v>108.4722222</v>
      </c>
      <c r="K651" s="7">
        <f t="shared" ref="K651:L651" si="1217">IFERROR(G651+K611,0)</f>
        <v>4.212</v>
      </c>
      <c r="L651" s="7">
        <f t="shared" si="1217"/>
        <v>4.56885</v>
      </c>
      <c r="M651" s="10">
        <f t="shared" si="229"/>
        <v>0.35685</v>
      </c>
      <c r="N651" s="11">
        <f t="shared" si="230"/>
        <v>108.4722222</v>
      </c>
      <c r="O651" s="10">
        <f t="shared" ref="O651:P651" si="1218">IFERROR(G651+O611,0)</f>
        <v>4.212</v>
      </c>
      <c r="P651" s="10">
        <f t="shared" si="1218"/>
        <v>4.56885</v>
      </c>
      <c r="Q651" s="10">
        <f t="shared" si="232"/>
        <v>0.35685</v>
      </c>
      <c r="R651" s="11">
        <f t="shared" si="233"/>
        <v>108.4722222</v>
      </c>
      <c r="S651" s="18"/>
      <c r="T651" s="19"/>
      <c r="U651" s="20"/>
      <c r="V651" s="14"/>
      <c r="W651" s="14"/>
      <c r="X651" s="26">
        <f t="shared" si="314"/>
        <v>0.35145</v>
      </c>
      <c r="Y651" s="29"/>
      <c r="Z651" s="29"/>
      <c r="AA651" s="29"/>
      <c r="AB651" s="29"/>
      <c r="AC651" s="29"/>
    </row>
    <row r="652">
      <c r="A652" s="4">
        <v>45670.0</v>
      </c>
      <c r="B652" s="5" t="s">
        <v>33</v>
      </c>
      <c r="C652" s="6" t="s">
        <v>26</v>
      </c>
      <c r="D652" s="5" t="s">
        <v>29</v>
      </c>
      <c r="E652" s="7">
        <v>1.0</v>
      </c>
      <c r="F652" s="7">
        <v>0.0</v>
      </c>
      <c r="G652" s="7">
        <v>0.00274</v>
      </c>
      <c r="H652" s="15">
        <v>0.002548</v>
      </c>
      <c r="I652" s="10">
        <f t="shared" si="226"/>
        <v>-0.000192</v>
      </c>
      <c r="J652" s="11">
        <f t="shared" si="227"/>
        <v>92.99270073</v>
      </c>
      <c r="K652" s="7">
        <f t="shared" ref="K652:L652" si="1219">IFERROR(G652+K612,0)</f>
        <v>0.03562</v>
      </c>
      <c r="L652" s="7">
        <f t="shared" si="1219"/>
        <v>0.033124</v>
      </c>
      <c r="M652" s="10">
        <f t="shared" si="229"/>
        <v>-0.002496</v>
      </c>
      <c r="N652" s="11">
        <f t="shared" si="230"/>
        <v>92.99270073</v>
      </c>
      <c r="O652" s="10">
        <f t="shared" ref="O652:P652" si="1220">IFERROR(G652+O612,0)</f>
        <v>0.03562</v>
      </c>
      <c r="P652" s="10">
        <f t="shared" si="1220"/>
        <v>0.033124</v>
      </c>
      <c r="Q652" s="10">
        <f t="shared" si="232"/>
        <v>-0.002496</v>
      </c>
      <c r="R652" s="11">
        <f t="shared" si="233"/>
        <v>92.99270073</v>
      </c>
      <c r="S652" s="18"/>
      <c r="T652" s="19"/>
      <c r="U652" s="20"/>
      <c r="V652" s="14"/>
      <c r="W652" s="14"/>
      <c r="X652" s="26">
        <f t="shared" si="314"/>
        <v>0.002548</v>
      </c>
      <c r="Y652" s="29"/>
      <c r="Z652" s="29"/>
      <c r="AA652" s="29"/>
      <c r="AB652" s="29"/>
      <c r="AC652" s="29"/>
    </row>
    <row r="653">
      <c r="A653" s="4">
        <v>45670.0</v>
      </c>
      <c r="B653" s="5" t="s">
        <v>33</v>
      </c>
      <c r="C653" s="6" t="s">
        <v>26</v>
      </c>
      <c r="D653" s="5" t="s">
        <v>30</v>
      </c>
      <c r="E653" s="7">
        <v>0.0</v>
      </c>
      <c r="F653" s="7">
        <v>0.0</v>
      </c>
      <c r="G653" s="7">
        <v>0.0</v>
      </c>
      <c r="H653" s="15">
        <v>0.0</v>
      </c>
      <c r="I653" s="10">
        <f t="shared" si="226"/>
        <v>0</v>
      </c>
      <c r="J653" s="11">
        <f t="shared" si="227"/>
        <v>0</v>
      </c>
      <c r="K653" s="7">
        <f t="shared" ref="K653:L653" si="1221">IFERROR(G653+K613,0)</f>
        <v>0</v>
      </c>
      <c r="L653" s="7">
        <f t="shared" si="1221"/>
        <v>0</v>
      </c>
      <c r="M653" s="10">
        <f t="shared" si="229"/>
        <v>0</v>
      </c>
      <c r="N653" s="11">
        <f t="shared" si="230"/>
        <v>0</v>
      </c>
      <c r="O653" s="10">
        <f t="shared" ref="O653:P653" si="1222">IFERROR(G653+O613,0)</f>
        <v>0</v>
      </c>
      <c r="P653" s="10">
        <f t="shared" si="1222"/>
        <v>0</v>
      </c>
      <c r="Q653" s="10">
        <f t="shared" si="232"/>
        <v>0</v>
      </c>
      <c r="R653" s="11">
        <f t="shared" si="233"/>
        <v>0</v>
      </c>
      <c r="S653" s="18"/>
      <c r="T653" s="19"/>
      <c r="U653" s="20"/>
      <c r="V653" s="14"/>
      <c r="W653" s="14"/>
      <c r="X653" s="26">
        <f t="shared" si="314"/>
        <v>0</v>
      </c>
      <c r="Y653" s="29"/>
      <c r="Z653" s="29"/>
      <c r="AA653" s="29"/>
      <c r="AB653" s="29"/>
      <c r="AC653" s="29"/>
    </row>
    <row r="654">
      <c r="A654" s="4">
        <v>45670.0</v>
      </c>
      <c r="B654" s="5" t="s">
        <v>34</v>
      </c>
      <c r="C654" s="6" t="s">
        <v>26</v>
      </c>
      <c r="D654" s="5" t="s">
        <v>27</v>
      </c>
      <c r="E654" s="7">
        <v>14.3</v>
      </c>
      <c r="F654" s="7">
        <v>0.036</v>
      </c>
      <c r="G654" s="7">
        <v>0.04193</v>
      </c>
      <c r="H654" s="15">
        <v>0.049806</v>
      </c>
      <c r="I654" s="10">
        <f t="shared" si="226"/>
        <v>0.007876</v>
      </c>
      <c r="J654" s="11">
        <f t="shared" si="227"/>
        <v>118.7836871</v>
      </c>
      <c r="K654" s="7">
        <f t="shared" ref="K654:L654" si="1223">IFERROR(G654+K614,0)</f>
        <v>0.54509</v>
      </c>
      <c r="L654" s="7">
        <f t="shared" si="1223"/>
        <v>0.647478</v>
      </c>
      <c r="M654" s="10">
        <f t="shared" si="229"/>
        <v>0.102388</v>
      </c>
      <c r="N654" s="11">
        <f t="shared" si="230"/>
        <v>118.7836871</v>
      </c>
      <c r="O654" s="10">
        <f t="shared" ref="O654:P654" si="1224">IFERROR(G654+O614,0)</f>
        <v>0.54509</v>
      </c>
      <c r="P654" s="10">
        <f t="shared" si="1224"/>
        <v>0.647478</v>
      </c>
      <c r="Q654" s="10">
        <f t="shared" si="232"/>
        <v>0.102388</v>
      </c>
      <c r="R654" s="11">
        <f t="shared" si="233"/>
        <v>118.7836871</v>
      </c>
      <c r="S654" s="13">
        <f>T614</f>
        <v>0.127192</v>
      </c>
      <c r="T654" s="13">
        <f>H654+S654-H655-U654-H656-H657</f>
        <v>0.131708</v>
      </c>
      <c r="U654" s="13">
        <v>0.0</v>
      </c>
      <c r="V654" s="14"/>
      <c r="W654" s="14"/>
      <c r="X654" s="26">
        <f t="shared" si="314"/>
        <v>0.049806</v>
      </c>
      <c r="Y654" s="29"/>
      <c r="Z654" s="29"/>
      <c r="AA654" s="29"/>
      <c r="AB654" s="29"/>
      <c r="AC654" s="29"/>
    </row>
    <row r="655">
      <c r="A655" s="4">
        <v>45670.0</v>
      </c>
      <c r="B655" s="5" t="s">
        <v>34</v>
      </c>
      <c r="C655" s="6" t="s">
        <v>26</v>
      </c>
      <c r="D655" s="5" t="s">
        <v>28</v>
      </c>
      <c r="E655" s="7">
        <v>14.3</v>
      </c>
      <c r="F655" s="7">
        <v>0.0</v>
      </c>
      <c r="G655" s="7">
        <v>0.041129</v>
      </c>
      <c r="H655" s="15">
        <v>0.04529</v>
      </c>
      <c r="I655" s="10">
        <f t="shared" si="226"/>
        <v>0.004161</v>
      </c>
      <c r="J655" s="11">
        <f t="shared" si="227"/>
        <v>110.1169491</v>
      </c>
      <c r="K655" s="7">
        <f t="shared" ref="K655:L655" si="1225">IFERROR(G655+K615,0)</f>
        <v>0.534677</v>
      </c>
      <c r="L655" s="7">
        <f t="shared" si="1225"/>
        <v>0.58877</v>
      </c>
      <c r="M655" s="10">
        <f t="shared" si="229"/>
        <v>0.054093</v>
      </c>
      <c r="N655" s="11">
        <f t="shared" si="230"/>
        <v>110.1169491</v>
      </c>
      <c r="O655" s="10">
        <f t="shared" ref="O655:P655" si="1226">IFERROR(G655+O615,0)</f>
        <v>0.534677</v>
      </c>
      <c r="P655" s="10">
        <f t="shared" si="1226"/>
        <v>0.58877</v>
      </c>
      <c r="Q655" s="10">
        <f t="shared" si="232"/>
        <v>0.054093</v>
      </c>
      <c r="R655" s="11">
        <f t="shared" si="233"/>
        <v>110.1169491</v>
      </c>
      <c r="S655" s="18"/>
      <c r="T655" s="19"/>
      <c r="U655" s="20"/>
      <c r="V655" s="14"/>
      <c r="W655" s="14"/>
      <c r="X655" s="26">
        <f t="shared" si="314"/>
        <v>0.04529</v>
      </c>
      <c r="Y655" s="29"/>
      <c r="Z655" s="29"/>
      <c r="AA655" s="29"/>
      <c r="AB655" s="29"/>
      <c r="AC655" s="29"/>
    </row>
    <row r="656">
      <c r="A656" s="4">
        <v>45670.0</v>
      </c>
      <c r="B656" s="5" t="s">
        <v>34</v>
      </c>
      <c r="C656" s="6" t="s">
        <v>26</v>
      </c>
      <c r="D656" s="5" t="s">
        <v>29</v>
      </c>
      <c r="E656" s="7">
        <v>0.0</v>
      </c>
      <c r="F656" s="7">
        <v>0.0</v>
      </c>
      <c r="G656" s="7">
        <v>0.0</v>
      </c>
      <c r="H656" s="15">
        <v>0.0</v>
      </c>
      <c r="I656" s="10">
        <f t="shared" si="226"/>
        <v>0</v>
      </c>
      <c r="J656" s="11">
        <f t="shared" si="227"/>
        <v>0</v>
      </c>
      <c r="K656" s="7">
        <f t="shared" ref="K656:L656" si="1227">IFERROR(G656+K616,0)</f>
        <v>0</v>
      </c>
      <c r="L656" s="7">
        <f t="shared" si="1227"/>
        <v>0</v>
      </c>
      <c r="M656" s="10">
        <f t="shared" si="229"/>
        <v>0</v>
      </c>
      <c r="N656" s="11">
        <f t="shared" si="230"/>
        <v>0</v>
      </c>
      <c r="O656" s="10">
        <f t="shared" ref="O656:P656" si="1228">IFERROR(G656+O616,0)</f>
        <v>0</v>
      </c>
      <c r="P656" s="10">
        <f t="shared" si="1228"/>
        <v>0</v>
      </c>
      <c r="Q656" s="10">
        <f t="shared" si="232"/>
        <v>0</v>
      </c>
      <c r="R656" s="11">
        <f t="shared" si="233"/>
        <v>0</v>
      </c>
      <c r="S656" s="18"/>
      <c r="T656" s="19"/>
      <c r="U656" s="20"/>
      <c r="V656" s="14"/>
      <c r="W656" s="14"/>
      <c r="X656" s="26">
        <f t="shared" si="314"/>
        <v>0</v>
      </c>
      <c r="Y656" s="29"/>
      <c r="Z656" s="29"/>
      <c r="AA656" s="29"/>
      <c r="AB656" s="29"/>
      <c r="AC656" s="29"/>
    </row>
    <row r="657">
      <c r="A657" s="4">
        <v>45670.0</v>
      </c>
      <c r="B657" s="5" t="s">
        <v>34</v>
      </c>
      <c r="C657" s="6" t="s">
        <v>26</v>
      </c>
      <c r="D657" s="5" t="s">
        <v>30</v>
      </c>
      <c r="E657" s="7">
        <v>0.0</v>
      </c>
      <c r="F657" s="7">
        <v>0.0</v>
      </c>
      <c r="G657" s="7">
        <v>0.0</v>
      </c>
      <c r="H657" s="15">
        <v>0.0</v>
      </c>
      <c r="I657" s="10">
        <f t="shared" si="226"/>
        <v>0</v>
      </c>
      <c r="J657" s="11">
        <f t="shared" si="227"/>
        <v>0</v>
      </c>
      <c r="K657" s="7">
        <f t="shared" ref="K657:L657" si="1229">IFERROR(G657+K617,0)</f>
        <v>0</v>
      </c>
      <c r="L657" s="7">
        <f t="shared" si="1229"/>
        <v>0</v>
      </c>
      <c r="M657" s="10">
        <f t="shared" si="229"/>
        <v>0</v>
      </c>
      <c r="N657" s="11">
        <f t="shared" si="230"/>
        <v>0</v>
      </c>
      <c r="O657" s="10">
        <f t="shared" ref="O657:P657" si="1230">IFERROR(G657+O617,0)</f>
        <v>0</v>
      </c>
      <c r="P657" s="10">
        <f t="shared" si="1230"/>
        <v>0</v>
      </c>
      <c r="Q657" s="10">
        <f t="shared" si="232"/>
        <v>0</v>
      </c>
      <c r="R657" s="11">
        <f t="shared" si="233"/>
        <v>0</v>
      </c>
      <c r="S657" s="18"/>
      <c r="T657" s="19"/>
      <c r="U657" s="20"/>
      <c r="V657" s="14"/>
      <c r="W657" s="14"/>
      <c r="X657" s="26">
        <f t="shared" si="314"/>
        <v>0</v>
      </c>
      <c r="Y657" s="29"/>
      <c r="Z657" s="29"/>
      <c r="AA657" s="29"/>
      <c r="AB657" s="29"/>
      <c r="AC657" s="29"/>
    </row>
    <row r="658">
      <c r="A658" s="4">
        <v>45670.0</v>
      </c>
      <c r="B658" s="5" t="s">
        <v>35</v>
      </c>
      <c r="C658" s="6" t="s">
        <v>26</v>
      </c>
      <c r="D658" s="5" t="s">
        <v>27</v>
      </c>
      <c r="E658" s="7">
        <v>16.6</v>
      </c>
      <c r="F658" s="7">
        <v>0.0</v>
      </c>
      <c r="G658" s="7">
        <v>0.0</v>
      </c>
      <c r="H658" s="15">
        <v>0.0</v>
      </c>
      <c r="I658" s="10">
        <f t="shared" si="226"/>
        <v>0</v>
      </c>
      <c r="J658" s="11">
        <f t="shared" si="227"/>
        <v>0</v>
      </c>
      <c r="K658" s="7">
        <f t="shared" ref="K658:L658" si="1231">IFERROR(G658+K618,0)</f>
        <v>0</v>
      </c>
      <c r="L658" s="7">
        <f t="shared" si="1231"/>
        <v>0</v>
      </c>
      <c r="M658" s="10">
        <f t="shared" si="229"/>
        <v>0</v>
      </c>
      <c r="N658" s="11">
        <f t="shared" si="230"/>
        <v>0</v>
      </c>
      <c r="O658" s="10">
        <f t="shared" ref="O658:P658" si="1232">IFERROR(G658+O618,0)</f>
        <v>0</v>
      </c>
      <c r="P658" s="10">
        <f t="shared" si="1232"/>
        <v>0</v>
      </c>
      <c r="Q658" s="10">
        <f t="shared" si="232"/>
        <v>0</v>
      </c>
      <c r="R658" s="11">
        <f t="shared" si="233"/>
        <v>0</v>
      </c>
      <c r="S658" s="13">
        <f>T618</f>
        <v>-0.081192</v>
      </c>
      <c r="T658" s="13">
        <f>H658+S658-H659-U658-H660-H661</f>
        <v>-0.088708</v>
      </c>
      <c r="U658" s="13">
        <v>0.0</v>
      </c>
      <c r="V658" s="14"/>
      <c r="W658" s="14"/>
      <c r="X658" s="26">
        <f t="shared" si="314"/>
        <v>0</v>
      </c>
      <c r="Y658" s="29"/>
      <c r="Z658" s="29"/>
      <c r="AA658" s="29"/>
      <c r="AB658" s="29"/>
      <c r="AC658" s="29"/>
    </row>
    <row r="659">
      <c r="A659" s="4">
        <v>45670.0</v>
      </c>
      <c r="B659" s="5" t="s">
        <v>35</v>
      </c>
      <c r="C659" s="6" t="s">
        <v>26</v>
      </c>
      <c r="D659" s="5" t="s">
        <v>28</v>
      </c>
      <c r="E659" s="7">
        <v>0.0</v>
      </c>
      <c r="F659" s="7">
        <v>0.0</v>
      </c>
      <c r="G659" s="7">
        <v>0.0</v>
      </c>
      <c r="H659" s="15">
        <v>0.0</v>
      </c>
      <c r="I659" s="10">
        <f t="shared" si="226"/>
        <v>0</v>
      </c>
      <c r="J659" s="11">
        <f t="shared" si="227"/>
        <v>0</v>
      </c>
      <c r="K659" s="7">
        <f t="shared" ref="K659:L659" si="1233">IFERROR(G659+K619,0)</f>
        <v>0</v>
      </c>
      <c r="L659" s="7">
        <f t="shared" si="1233"/>
        <v>0</v>
      </c>
      <c r="M659" s="10">
        <f t="shared" si="229"/>
        <v>0</v>
      </c>
      <c r="N659" s="11">
        <f t="shared" si="230"/>
        <v>0</v>
      </c>
      <c r="O659" s="10">
        <f t="shared" ref="O659:P659" si="1234">IFERROR(G659+O619,0)</f>
        <v>0</v>
      </c>
      <c r="P659" s="10">
        <f t="shared" si="1234"/>
        <v>0</v>
      </c>
      <c r="Q659" s="10">
        <f t="shared" si="232"/>
        <v>0</v>
      </c>
      <c r="R659" s="11">
        <f t="shared" si="233"/>
        <v>0</v>
      </c>
      <c r="S659" s="22"/>
      <c r="T659" s="22"/>
      <c r="U659" s="20"/>
      <c r="V659" s="14"/>
      <c r="W659" s="14"/>
      <c r="X659" s="26">
        <f t="shared" si="314"/>
        <v>0</v>
      </c>
      <c r="Y659" s="29"/>
      <c r="Z659" s="29"/>
      <c r="AA659" s="29"/>
      <c r="AB659" s="29"/>
      <c r="AC659" s="29"/>
    </row>
    <row r="660">
      <c r="A660" s="4">
        <v>45670.0</v>
      </c>
      <c r="B660" s="5" t="s">
        <v>35</v>
      </c>
      <c r="C660" s="6" t="s">
        <v>26</v>
      </c>
      <c r="D660" s="5" t="s">
        <v>29</v>
      </c>
      <c r="E660" s="7">
        <v>16.6</v>
      </c>
      <c r="F660" s="7">
        <v>0.0</v>
      </c>
      <c r="G660" s="7">
        <v>0.0</v>
      </c>
      <c r="H660" s="15">
        <v>0.007516</v>
      </c>
      <c r="I660" s="10">
        <f t="shared" si="226"/>
        <v>0.007516</v>
      </c>
      <c r="J660" s="11">
        <f t="shared" si="227"/>
        <v>0</v>
      </c>
      <c r="K660" s="7">
        <f t="shared" ref="K660:L660" si="1235">IFERROR(G660+K620,0)</f>
        <v>0</v>
      </c>
      <c r="L660" s="7">
        <f t="shared" si="1235"/>
        <v>0.097708</v>
      </c>
      <c r="M660" s="10">
        <f t="shared" si="229"/>
        <v>0.097708</v>
      </c>
      <c r="N660" s="11">
        <f t="shared" si="230"/>
        <v>0</v>
      </c>
      <c r="O660" s="10">
        <f t="shared" ref="O660:P660" si="1236">IFERROR(G660+O620,0)</f>
        <v>0</v>
      </c>
      <c r="P660" s="10">
        <f t="shared" si="1236"/>
        <v>0.097708</v>
      </c>
      <c r="Q660" s="10">
        <f t="shared" si="232"/>
        <v>0.097708</v>
      </c>
      <c r="R660" s="11">
        <f t="shared" si="233"/>
        <v>0</v>
      </c>
      <c r="S660" s="22"/>
      <c r="T660" s="22"/>
      <c r="U660" s="20"/>
      <c r="V660" s="14"/>
      <c r="W660" s="14"/>
      <c r="X660" s="26">
        <f t="shared" si="314"/>
        <v>0.007516</v>
      </c>
      <c r="Y660" s="29"/>
      <c r="Z660" s="29"/>
      <c r="AA660" s="29"/>
      <c r="AB660" s="29"/>
      <c r="AC660" s="29"/>
    </row>
    <row r="661">
      <c r="A661" s="4">
        <v>45670.0</v>
      </c>
      <c r="B661" s="5" t="s">
        <v>35</v>
      </c>
      <c r="C661" s="6" t="s">
        <v>26</v>
      </c>
      <c r="D661" s="5" t="s">
        <v>30</v>
      </c>
      <c r="E661" s="7">
        <v>0.0</v>
      </c>
      <c r="F661" s="7">
        <v>0.0</v>
      </c>
      <c r="G661" s="7">
        <v>0.0</v>
      </c>
      <c r="H661" s="15">
        <v>0.0</v>
      </c>
      <c r="I661" s="10">
        <f t="shared" si="226"/>
        <v>0</v>
      </c>
      <c r="J661" s="11">
        <f t="shared" si="227"/>
        <v>0</v>
      </c>
      <c r="K661" s="7">
        <f t="shared" ref="K661:L661" si="1237">IFERROR(G661+K621,0)</f>
        <v>0</v>
      </c>
      <c r="L661" s="7">
        <f t="shared" si="1237"/>
        <v>0</v>
      </c>
      <c r="M661" s="10">
        <f t="shared" si="229"/>
        <v>0</v>
      </c>
      <c r="N661" s="11">
        <f t="shared" si="230"/>
        <v>0</v>
      </c>
      <c r="O661" s="10">
        <f t="shared" ref="O661:P661" si="1238">IFERROR(G661+O621,0)</f>
        <v>0</v>
      </c>
      <c r="P661" s="10">
        <f t="shared" si="1238"/>
        <v>0</v>
      </c>
      <c r="Q661" s="10">
        <f t="shared" si="232"/>
        <v>0</v>
      </c>
      <c r="R661" s="11">
        <f t="shared" si="233"/>
        <v>0</v>
      </c>
      <c r="S661" s="22"/>
      <c r="T661" s="22"/>
      <c r="U661" s="20"/>
      <c r="V661" s="14"/>
      <c r="W661" s="14"/>
      <c r="X661" s="26">
        <f t="shared" si="314"/>
        <v>0</v>
      </c>
      <c r="Y661" s="29"/>
      <c r="Z661" s="29"/>
      <c r="AA661" s="29"/>
      <c r="AB661" s="29"/>
      <c r="AC661" s="29"/>
    </row>
    <row r="662">
      <c r="A662" s="4">
        <v>45670.0</v>
      </c>
      <c r="B662" s="5" t="s">
        <v>36</v>
      </c>
      <c r="C662" s="6" t="s">
        <v>37</v>
      </c>
      <c r="D662" s="5" t="s">
        <v>27</v>
      </c>
      <c r="E662" s="7">
        <v>174.0</v>
      </c>
      <c r="F662" s="25">
        <v>0.54</v>
      </c>
      <c r="G662" s="7">
        <v>0.551612</v>
      </c>
      <c r="H662" s="15">
        <v>0.59922</v>
      </c>
      <c r="I662" s="10">
        <f t="shared" si="226"/>
        <v>0.047608</v>
      </c>
      <c r="J662" s="11">
        <f t="shared" si="227"/>
        <v>108.6307042</v>
      </c>
      <c r="K662" s="7">
        <f t="shared" ref="K662:L662" si="1239">IFERROR(G662+K622,0)</f>
        <v>7.170956</v>
      </c>
      <c r="L662" s="7">
        <f t="shared" si="1239"/>
        <v>7.78986</v>
      </c>
      <c r="M662" s="10">
        <f t="shared" si="229"/>
        <v>0.618904</v>
      </c>
      <c r="N662" s="11">
        <f t="shared" si="230"/>
        <v>108.6307042</v>
      </c>
      <c r="O662" s="10">
        <f t="shared" ref="O662:P662" si="1240">IFERROR(G662+O622,0)</f>
        <v>7.170956</v>
      </c>
      <c r="P662" s="10">
        <f t="shared" si="1240"/>
        <v>7.78986</v>
      </c>
      <c r="Q662" s="10">
        <f t="shared" si="232"/>
        <v>0.618904</v>
      </c>
      <c r="R662" s="11">
        <f t="shared" si="233"/>
        <v>108.6307042</v>
      </c>
      <c r="S662" s="13">
        <f>T622</f>
        <v>-0.2523367742</v>
      </c>
      <c r="T662" s="13">
        <f>H662+S662-H663-U662-H664-H665</f>
        <v>-0.2733648387</v>
      </c>
      <c r="U662" s="13">
        <f>0.008/31</f>
        <v>0.0002580645161</v>
      </c>
      <c r="V662" s="14"/>
      <c r="W662" s="14"/>
      <c r="X662" s="26">
        <f t="shared" si="314"/>
        <v>0.59922</v>
      </c>
      <c r="Y662" s="29"/>
      <c r="Z662" s="29"/>
      <c r="AA662" s="29"/>
      <c r="AB662" s="29"/>
      <c r="AC662" s="29"/>
    </row>
    <row r="663">
      <c r="A663" s="4">
        <v>45670.0</v>
      </c>
      <c r="B663" s="5" t="s">
        <v>36</v>
      </c>
      <c r="C663" s="6" t="s">
        <v>37</v>
      </c>
      <c r="D663" s="5" t="s">
        <v>28</v>
      </c>
      <c r="E663" s="7">
        <v>45.1</v>
      </c>
      <c r="F663" s="25">
        <v>0.0</v>
      </c>
      <c r="G663" s="7">
        <v>0.50061</v>
      </c>
      <c r="H663" s="15">
        <v>0.18058</v>
      </c>
      <c r="I663" s="10">
        <f t="shared" si="226"/>
        <v>-0.32003</v>
      </c>
      <c r="J663" s="11">
        <f t="shared" si="227"/>
        <v>36.07199217</v>
      </c>
      <c r="K663" s="7">
        <f t="shared" ref="K663:L663" si="1241">IFERROR(G663+K623,0)</f>
        <v>6.50793</v>
      </c>
      <c r="L663" s="7">
        <f t="shared" si="1241"/>
        <v>2.34754</v>
      </c>
      <c r="M663" s="10">
        <f t="shared" si="229"/>
        <v>-4.16039</v>
      </c>
      <c r="N663" s="11">
        <f t="shared" si="230"/>
        <v>36.07199217</v>
      </c>
      <c r="O663" s="10">
        <f t="shared" ref="O663:P663" si="1242">IFERROR(G663+O623,0)</f>
        <v>6.50793</v>
      </c>
      <c r="P663" s="10">
        <f t="shared" si="1242"/>
        <v>2.34754</v>
      </c>
      <c r="Q663" s="10">
        <f t="shared" si="232"/>
        <v>-4.16039</v>
      </c>
      <c r="R663" s="11">
        <f t="shared" si="233"/>
        <v>36.07199217</v>
      </c>
      <c r="S663" s="22"/>
      <c r="T663" s="22"/>
      <c r="U663" s="20"/>
      <c r="V663" s="14"/>
      <c r="W663" s="14"/>
      <c r="X663" s="26">
        <f t="shared" si="314"/>
        <v>0.18058</v>
      </c>
      <c r="Y663" s="29"/>
      <c r="Z663" s="29"/>
      <c r="AA663" s="29"/>
      <c r="AB663" s="29"/>
      <c r="AC663" s="29"/>
    </row>
    <row r="664">
      <c r="A664" s="4">
        <v>45670.0</v>
      </c>
      <c r="B664" s="5" t="s">
        <v>36</v>
      </c>
      <c r="C664" s="6" t="s">
        <v>37</v>
      </c>
      <c r="D664" s="5" t="s">
        <v>29</v>
      </c>
      <c r="E664" s="7">
        <f>E662-E663</f>
        <v>128.9</v>
      </c>
      <c r="F664" s="25">
        <v>0.663</v>
      </c>
      <c r="G664" s="7">
        <v>0.05077</v>
      </c>
      <c r="H664" s="15">
        <v>0.43941</v>
      </c>
      <c r="I664" s="10">
        <f t="shared" si="226"/>
        <v>0.38864</v>
      </c>
      <c r="J664" s="11">
        <f t="shared" si="227"/>
        <v>865.4914319</v>
      </c>
      <c r="K664" s="7">
        <f t="shared" ref="K664:L664" si="1243">IFERROR(G664+K624,0)</f>
        <v>0.66001</v>
      </c>
      <c r="L664" s="7">
        <f t="shared" si="1243"/>
        <v>5.71233</v>
      </c>
      <c r="M664" s="10">
        <f t="shared" si="229"/>
        <v>5.05232</v>
      </c>
      <c r="N664" s="11">
        <f t="shared" si="230"/>
        <v>865.4914319</v>
      </c>
      <c r="O664" s="10">
        <f t="shared" ref="O664:P664" si="1244">IFERROR(G664+O624,0)</f>
        <v>0.66001</v>
      </c>
      <c r="P664" s="10">
        <f t="shared" si="1244"/>
        <v>5.71233</v>
      </c>
      <c r="Q664" s="10">
        <f t="shared" si="232"/>
        <v>5.05232</v>
      </c>
      <c r="R664" s="11">
        <f t="shared" si="233"/>
        <v>865.4914319</v>
      </c>
      <c r="S664" s="22"/>
      <c r="T664" s="22"/>
      <c r="U664" s="20"/>
      <c r="V664" s="14"/>
      <c r="W664" s="14"/>
      <c r="X664" s="26">
        <f t="shared" si="314"/>
        <v>0.43941</v>
      </c>
      <c r="Y664" s="29"/>
      <c r="Z664" s="29"/>
      <c r="AA664" s="29"/>
      <c r="AB664" s="29"/>
      <c r="AC664" s="29"/>
    </row>
    <row r="665">
      <c r="A665" s="4">
        <v>45670.0</v>
      </c>
      <c r="B665" s="5" t="s">
        <v>36</v>
      </c>
      <c r="C665" s="6" t="s">
        <v>37</v>
      </c>
      <c r="D665" s="5" t="s">
        <v>30</v>
      </c>
      <c r="E665" s="7">
        <v>0.0</v>
      </c>
      <c r="F665" s="25">
        <v>0.0</v>
      </c>
      <c r="G665" s="7">
        <v>0.0</v>
      </c>
      <c r="H665" s="15">
        <v>0.0</v>
      </c>
      <c r="I665" s="10">
        <f t="shared" si="226"/>
        <v>0</v>
      </c>
      <c r="J665" s="11">
        <f t="shared" si="227"/>
        <v>0</v>
      </c>
      <c r="K665" s="7">
        <f t="shared" ref="K665:L665" si="1245">IFERROR(G665+K625,0)</f>
        <v>0</v>
      </c>
      <c r="L665" s="7">
        <f t="shared" si="1245"/>
        <v>0</v>
      </c>
      <c r="M665" s="10">
        <f t="shared" si="229"/>
        <v>0</v>
      </c>
      <c r="N665" s="11">
        <f t="shared" si="230"/>
        <v>0</v>
      </c>
      <c r="O665" s="10">
        <f t="shared" ref="O665:P665" si="1246">IFERROR(G665+O625,0)</f>
        <v>0</v>
      </c>
      <c r="P665" s="10">
        <f t="shared" si="1246"/>
        <v>0</v>
      </c>
      <c r="Q665" s="10">
        <f t="shared" si="232"/>
        <v>0</v>
      </c>
      <c r="R665" s="11">
        <f t="shared" si="233"/>
        <v>0</v>
      </c>
      <c r="S665" s="22"/>
      <c r="T665" s="22"/>
      <c r="U665" s="20"/>
      <c r="V665" s="14"/>
      <c r="W665" s="14"/>
      <c r="X665" s="26">
        <f t="shared" si="314"/>
        <v>0</v>
      </c>
      <c r="Y665" s="29"/>
      <c r="Z665" s="29"/>
      <c r="AA665" s="29"/>
      <c r="AB665" s="29"/>
      <c r="AC665" s="29"/>
    </row>
    <row r="666">
      <c r="A666" s="4">
        <v>45670.0</v>
      </c>
      <c r="B666" s="5" t="s">
        <v>38</v>
      </c>
      <c r="C666" s="6" t="s">
        <v>37</v>
      </c>
      <c r="D666" s="5" t="s">
        <v>27</v>
      </c>
      <c r="E666" s="7">
        <v>40.1</v>
      </c>
      <c r="F666" s="25">
        <v>0.095</v>
      </c>
      <c r="G666" s="7">
        <v>0.09999999999999999</v>
      </c>
      <c r="H666" s="15">
        <v>0.191096</v>
      </c>
      <c r="I666" s="10">
        <f t="shared" si="226"/>
        <v>0.091096</v>
      </c>
      <c r="J666" s="11">
        <f t="shared" si="227"/>
        <v>191.096</v>
      </c>
      <c r="K666" s="7">
        <f t="shared" ref="K666:L666" si="1247">IFERROR(G666+K626,0)</f>
        <v>1.3</v>
      </c>
      <c r="L666" s="7">
        <f t="shared" si="1247"/>
        <v>2.484248</v>
      </c>
      <c r="M666" s="10">
        <f t="shared" si="229"/>
        <v>1.184248</v>
      </c>
      <c r="N666" s="11">
        <f t="shared" si="230"/>
        <v>191.096</v>
      </c>
      <c r="O666" s="10">
        <f t="shared" ref="O666:P666" si="1248">IFERROR(G666+O626,0)</f>
        <v>1.3</v>
      </c>
      <c r="P666" s="10">
        <f t="shared" si="1248"/>
        <v>2.484248</v>
      </c>
      <c r="Q666" s="10">
        <f t="shared" si="232"/>
        <v>1.184248</v>
      </c>
      <c r="R666" s="11">
        <f t="shared" si="233"/>
        <v>191.096</v>
      </c>
      <c r="S666" s="13">
        <f>T626</f>
        <v>1.956404903</v>
      </c>
      <c r="T666" s="13">
        <f>H666+S666-H667-U666-H668-H669</f>
        <v>1.959438645</v>
      </c>
      <c r="U666" s="13">
        <f>0.001/31</f>
        <v>0.00003225806452</v>
      </c>
      <c r="V666" s="14"/>
      <c r="W666" s="14"/>
      <c r="X666" s="26">
        <f t="shared" si="314"/>
        <v>0.191096</v>
      </c>
      <c r="Y666" s="29"/>
      <c r="Z666" s="29"/>
      <c r="AA666" s="29"/>
      <c r="AB666" s="29"/>
      <c r="AC666" s="29"/>
    </row>
    <row r="667">
      <c r="A667" s="4">
        <v>45670.0</v>
      </c>
      <c r="B667" s="5" t="s">
        <v>38</v>
      </c>
      <c r="C667" s="6" t="s">
        <v>37</v>
      </c>
      <c r="D667" s="5" t="s">
        <v>28</v>
      </c>
      <c r="E667" s="7">
        <v>0.0</v>
      </c>
      <c r="F667" s="7">
        <v>0.0</v>
      </c>
      <c r="G667" s="7">
        <v>0.0</v>
      </c>
      <c r="H667" s="15">
        <v>0.0</v>
      </c>
      <c r="I667" s="10">
        <f t="shared" si="226"/>
        <v>0</v>
      </c>
      <c r="J667" s="11">
        <f t="shared" si="227"/>
        <v>0</v>
      </c>
      <c r="K667" s="7">
        <f t="shared" ref="K667:L667" si="1249">IFERROR(G667+K627,0)</f>
        <v>0</v>
      </c>
      <c r="L667" s="7">
        <f t="shared" si="1249"/>
        <v>0</v>
      </c>
      <c r="M667" s="10">
        <f t="shared" si="229"/>
        <v>0</v>
      </c>
      <c r="N667" s="11">
        <f t="shared" si="230"/>
        <v>0</v>
      </c>
      <c r="O667" s="10">
        <f t="shared" ref="O667:P667" si="1250">IFERROR(G667+O627,0)</f>
        <v>0</v>
      </c>
      <c r="P667" s="10">
        <f t="shared" si="1250"/>
        <v>0</v>
      </c>
      <c r="Q667" s="10">
        <f t="shared" si="232"/>
        <v>0</v>
      </c>
      <c r="R667" s="11">
        <f t="shared" si="233"/>
        <v>0</v>
      </c>
      <c r="S667" s="22"/>
      <c r="T667" s="22"/>
      <c r="U667" s="20"/>
      <c r="V667" s="14"/>
      <c r="W667" s="14"/>
      <c r="X667" s="26">
        <f t="shared" si="314"/>
        <v>0</v>
      </c>
      <c r="Y667" s="29"/>
      <c r="Z667" s="29"/>
      <c r="AA667" s="29"/>
      <c r="AB667" s="29"/>
      <c r="AC667" s="29"/>
    </row>
    <row r="668">
      <c r="A668" s="4">
        <v>45670.0</v>
      </c>
      <c r="B668" s="5" t="s">
        <v>38</v>
      </c>
      <c r="C668" s="6" t="s">
        <v>37</v>
      </c>
      <c r="D668" s="5" t="s">
        <v>29</v>
      </c>
      <c r="E668" s="7">
        <v>40.1</v>
      </c>
      <c r="F668" s="7">
        <v>0.064</v>
      </c>
      <c r="G668" s="7">
        <v>0.09996</v>
      </c>
      <c r="H668" s="15">
        <v>0.18803</v>
      </c>
      <c r="I668" s="10">
        <f t="shared" si="226"/>
        <v>0.08807</v>
      </c>
      <c r="J668" s="11">
        <f t="shared" si="227"/>
        <v>188.1052421</v>
      </c>
      <c r="K668" s="7">
        <f t="shared" ref="K668:L668" si="1251">IFERROR(G668+K628,0)</f>
        <v>1.29948</v>
      </c>
      <c r="L668" s="7">
        <f t="shared" si="1251"/>
        <v>2.44439</v>
      </c>
      <c r="M668" s="10">
        <f t="shared" si="229"/>
        <v>1.14491</v>
      </c>
      <c r="N668" s="11">
        <f t="shared" si="230"/>
        <v>188.1052421</v>
      </c>
      <c r="O668" s="10">
        <f t="shared" ref="O668:P668" si="1252">IFERROR(G668+O628,0)</f>
        <v>1.29948</v>
      </c>
      <c r="P668" s="10">
        <f t="shared" si="1252"/>
        <v>2.44439</v>
      </c>
      <c r="Q668" s="10">
        <f t="shared" si="232"/>
        <v>1.14491</v>
      </c>
      <c r="R668" s="11">
        <f t="shared" si="233"/>
        <v>188.1052421</v>
      </c>
      <c r="S668" s="22"/>
      <c r="T668" s="22"/>
      <c r="U668" s="20"/>
      <c r="V668" s="14"/>
      <c r="W668" s="14"/>
      <c r="X668" s="26">
        <f t="shared" si="314"/>
        <v>0.18803</v>
      </c>
      <c r="Y668" s="29"/>
      <c r="Z668" s="29"/>
      <c r="AA668" s="29"/>
      <c r="AB668" s="29"/>
      <c r="AC668" s="29"/>
    </row>
    <row r="669">
      <c r="A669" s="4">
        <v>45670.0</v>
      </c>
      <c r="B669" s="5" t="s">
        <v>38</v>
      </c>
      <c r="C669" s="6" t="s">
        <v>37</v>
      </c>
      <c r="D669" s="5" t="s">
        <v>30</v>
      </c>
      <c r="E669" s="7">
        <v>0.0</v>
      </c>
      <c r="F669" s="7">
        <v>0.0</v>
      </c>
      <c r="G669" s="7">
        <v>0.0</v>
      </c>
      <c r="H669" s="15">
        <v>0.0</v>
      </c>
      <c r="I669" s="10">
        <f t="shared" si="226"/>
        <v>0</v>
      </c>
      <c r="J669" s="11">
        <f t="shared" si="227"/>
        <v>0</v>
      </c>
      <c r="K669" s="7">
        <f t="shared" ref="K669:L669" si="1253">IFERROR(G669+K629,0)</f>
        <v>0</v>
      </c>
      <c r="L669" s="7">
        <f t="shared" si="1253"/>
        <v>0</v>
      </c>
      <c r="M669" s="10">
        <f t="shared" si="229"/>
        <v>0</v>
      </c>
      <c r="N669" s="11">
        <f t="shared" si="230"/>
        <v>0</v>
      </c>
      <c r="O669" s="10">
        <f t="shared" ref="O669:P669" si="1254">IFERROR(G669+O629,0)</f>
        <v>0</v>
      </c>
      <c r="P669" s="10">
        <f t="shared" si="1254"/>
        <v>0</v>
      </c>
      <c r="Q669" s="10">
        <f t="shared" si="232"/>
        <v>0</v>
      </c>
      <c r="R669" s="11">
        <f t="shared" si="233"/>
        <v>0</v>
      </c>
      <c r="S669" s="22"/>
      <c r="T669" s="22"/>
      <c r="U669" s="20"/>
      <c r="V669" s="14"/>
      <c r="W669" s="14"/>
      <c r="X669" s="26">
        <f t="shared" si="314"/>
        <v>0</v>
      </c>
      <c r="Y669" s="29"/>
      <c r="Z669" s="29"/>
      <c r="AA669" s="29"/>
      <c r="AB669" s="29"/>
      <c r="AC669" s="29"/>
    </row>
    <row r="670">
      <c r="A670" s="4">
        <v>45670.0</v>
      </c>
      <c r="B670" s="5" t="s">
        <v>39</v>
      </c>
      <c r="C670" s="6" t="s">
        <v>37</v>
      </c>
      <c r="D670" s="5" t="s">
        <v>27</v>
      </c>
      <c r="E670" s="7">
        <v>9.6</v>
      </c>
      <c r="F670" s="7">
        <v>0.018</v>
      </c>
      <c r="G670" s="7">
        <v>0.02903</v>
      </c>
      <c r="H670" s="15">
        <v>0.02854</v>
      </c>
      <c r="I670" s="10">
        <f t="shared" si="226"/>
        <v>-0.00049</v>
      </c>
      <c r="J670" s="11">
        <f t="shared" si="227"/>
        <v>98.31209094</v>
      </c>
      <c r="K670" s="7">
        <f t="shared" ref="K670:L670" si="1255">IFERROR(G670+K630,0)</f>
        <v>0.37739</v>
      </c>
      <c r="L670" s="7">
        <f t="shared" si="1255"/>
        <v>0.37102</v>
      </c>
      <c r="M670" s="10">
        <f t="shared" si="229"/>
        <v>-0.00637</v>
      </c>
      <c r="N670" s="11">
        <f t="shared" si="230"/>
        <v>98.31209094</v>
      </c>
      <c r="O670" s="10">
        <f t="shared" ref="O670:P670" si="1256">IFERROR(G670+O630,0)</f>
        <v>0.37739</v>
      </c>
      <c r="P670" s="10">
        <f t="shared" si="1256"/>
        <v>0.37102</v>
      </c>
      <c r="Q670" s="10">
        <f t="shared" si="232"/>
        <v>-0.00637</v>
      </c>
      <c r="R670" s="11">
        <f t="shared" si="233"/>
        <v>98.31209094</v>
      </c>
      <c r="S670" s="13">
        <f>T630</f>
        <v>0.0796</v>
      </c>
      <c r="T670" s="13">
        <f>H670+S670-H671-U670-H672-H673</f>
        <v>0.0804</v>
      </c>
      <c r="U670" s="13">
        <v>0.0</v>
      </c>
      <c r="V670" s="14"/>
      <c r="W670" s="14"/>
      <c r="X670" s="26">
        <f t="shared" si="314"/>
        <v>0.02854</v>
      </c>
      <c r="Y670" s="29"/>
      <c r="Z670" s="29"/>
      <c r="AA670" s="29"/>
      <c r="AB670" s="29"/>
      <c r="AC670" s="29"/>
    </row>
    <row r="671">
      <c r="A671" s="4">
        <v>45670.0</v>
      </c>
      <c r="B671" s="5" t="s">
        <v>39</v>
      </c>
      <c r="C671" s="6" t="s">
        <v>37</v>
      </c>
      <c r="D671" s="5" t="s">
        <v>28</v>
      </c>
      <c r="E671" s="7">
        <v>0.0</v>
      </c>
      <c r="F671" s="7">
        <v>0.0</v>
      </c>
      <c r="G671" s="7">
        <v>0.0</v>
      </c>
      <c r="H671" s="15">
        <v>0.0</v>
      </c>
      <c r="I671" s="10">
        <f t="shared" si="226"/>
        <v>0</v>
      </c>
      <c r="J671" s="11">
        <f t="shared" si="227"/>
        <v>0</v>
      </c>
      <c r="K671" s="7">
        <f t="shared" ref="K671:L671" si="1257">IFERROR(G671+K631,0)</f>
        <v>0</v>
      </c>
      <c r="L671" s="7">
        <f t="shared" si="1257"/>
        <v>0</v>
      </c>
      <c r="M671" s="10">
        <f t="shared" si="229"/>
        <v>0</v>
      </c>
      <c r="N671" s="11">
        <f t="shared" si="230"/>
        <v>0</v>
      </c>
      <c r="O671" s="10">
        <f t="shared" ref="O671:P671" si="1258">IFERROR(G671+O631,0)</f>
        <v>0</v>
      </c>
      <c r="P671" s="10">
        <f t="shared" si="1258"/>
        <v>0</v>
      </c>
      <c r="Q671" s="10">
        <f t="shared" si="232"/>
        <v>0</v>
      </c>
      <c r="R671" s="11">
        <f t="shared" si="233"/>
        <v>0</v>
      </c>
      <c r="S671" s="22"/>
      <c r="T671" s="22"/>
      <c r="U671" s="20"/>
      <c r="V671" s="14"/>
      <c r="W671" s="14"/>
      <c r="X671" s="26">
        <f t="shared" si="314"/>
        <v>0</v>
      </c>
      <c r="Y671" s="29"/>
      <c r="Z671" s="29"/>
      <c r="AA671" s="29"/>
      <c r="AB671" s="29"/>
      <c r="AC671" s="29"/>
    </row>
    <row r="672">
      <c r="A672" s="4">
        <v>45670.0</v>
      </c>
      <c r="B672" s="5" t="s">
        <v>39</v>
      </c>
      <c r="C672" s="6" t="s">
        <v>37</v>
      </c>
      <c r="D672" s="5" t="s">
        <v>29</v>
      </c>
      <c r="E672" s="7">
        <v>9.3</v>
      </c>
      <c r="F672" s="7">
        <v>0.0</v>
      </c>
      <c r="G672" s="7">
        <v>0.028774</v>
      </c>
      <c r="H672" s="15">
        <v>0.02774</v>
      </c>
      <c r="I672" s="10">
        <f t="shared" si="226"/>
        <v>-0.001034</v>
      </c>
      <c r="J672" s="11">
        <f t="shared" si="227"/>
        <v>96.40647807</v>
      </c>
      <c r="K672" s="7">
        <f t="shared" ref="K672:L672" si="1259">IFERROR(G672+K632,0)</f>
        <v>0.374062</v>
      </c>
      <c r="L672" s="7">
        <f t="shared" si="1259"/>
        <v>0.36062</v>
      </c>
      <c r="M672" s="10">
        <f t="shared" si="229"/>
        <v>-0.013442</v>
      </c>
      <c r="N672" s="11">
        <f t="shared" si="230"/>
        <v>96.40647807</v>
      </c>
      <c r="O672" s="10">
        <f t="shared" ref="O672:P672" si="1260">IFERROR(G672+O632,0)</f>
        <v>0.374062</v>
      </c>
      <c r="P672" s="10">
        <f t="shared" si="1260"/>
        <v>0.36062</v>
      </c>
      <c r="Q672" s="10">
        <f t="shared" si="232"/>
        <v>-0.013442</v>
      </c>
      <c r="R672" s="11">
        <f t="shared" si="233"/>
        <v>96.40647807</v>
      </c>
      <c r="S672" s="22"/>
      <c r="T672" s="22"/>
      <c r="U672" s="20"/>
      <c r="V672" s="14"/>
      <c r="W672" s="14"/>
      <c r="X672" s="26">
        <f t="shared" si="314"/>
        <v>0.02774</v>
      </c>
      <c r="Y672" s="29"/>
      <c r="Z672" s="29"/>
      <c r="AA672" s="29"/>
      <c r="AB672" s="29"/>
      <c r="AC672" s="29"/>
    </row>
    <row r="673">
      <c r="A673" s="4">
        <v>45670.0</v>
      </c>
      <c r="B673" s="5" t="s">
        <v>39</v>
      </c>
      <c r="C673" s="6" t="s">
        <v>37</v>
      </c>
      <c r="D673" s="5" t="s">
        <v>30</v>
      </c>
      <c r="E673" s="7">
        <v>0.0</v>
      </c>
      <c r="F673" s="7">
        <v>0.0</v>
      </c>
      <c r="G673" s="7">
        <v>0.0</v>
      </c>
      <c r="H673" s="15">
        <v>0.0</v>
      </c>
      <c r="I673" s="10">
        <f t="shared" si="226"/>
        <v>0</v>
      </c>
      <c r="J673" s="11">
        <f t="shared" si="227"/>
        <v>0</v>
      </c>
      <c r="K673" s="7">
        <f t="shared" ref="K673:L673" si="1261">IFERROR(G673+K633,0)</f>
        <v>0</v>
      </c>
      <c r="L673" s="7">
        <f t="shared" si="1261"/>
        <v>0</v>
      </c>
      <c r="M673" s="10">
        <f t="shared" si="229"/>
        <v>0</v>
      </c>
      <c r="N673" s="11">
        <f t="shared" si="230"/>
        <v>0</v>
      </c>
      <c r="O673" s="10">
        <f t="shared" ref="O673:P673" si="1262">IFERROR(G673+O633,0)</f>
        <v>0</v>
      </c>
      <c r="P673" s="10">
        <f t="shared" si="1262"/>
        <v>0</v>
      </c>
      <c r="Q673" s="10">
        <f t="shared" si="232"/>
        <v>0</v>
      </c>
      <c r="R673" s="11">
        <f t="shared" si="233"/>
        <v>0</v>
      </c>
      <c r="S673" s="22"/>
      <c r="T673" s="22"/>
      <c r="U673" s="20"/>
      <c r="V673" s="14"/>
      <c r="W673" s="14"/>
      <c r="X673" s="26">
        <f t="shared" si="314"/>
        <v>0</v>
      </c>
      <c r="Y673" s="29"/>
      <c r="Z673" s="29"/>
      <c r="AA673" s="29"/>
      <c r="AB673" s="29"/>
      <c r="AC673" s="29"/>
    </row>
    <row r="674">
      <c r="A674" s="4">
        <v>45670.0</v>
      </c>
      <c r="B674" s="5" t="s">
        <v>40</v>
      </c>
      <c r="C674" s="6" t="s">
        <v>37</v>
      </c>
      <c r="D674" s="5" t="s">
        <v>27</v>
      </c>
      <c r="E674" s="7">
        <v>26.3</v>
      </c>
      <c r="F674" s="7">
        <v>0.0</v>
      </c>
      <c r="G674" s="7">
        <v>0.07142857142857142</v>
      </c>
      <c r="H674" s="15">
        <v>0.0359</v>
      </c>
      <c r="I674" s="10">
        <f t="shared" si="226"/>
        <v>-0.03552857143</v>
      </c>
      <c r="J674" s="11">
        <f t="shared" si="227"/>
        <v>50.26</v>
      </c>
      <c r="K674" s="7">
        <f t="shared" ref="K674:L674" si="1263">IFERROR(G674+K634,0)</f>
        <v>0.9285714286</v>
      </c>
      <c r="L674" s="7">
        <f t="shared" si="1263"/>
        <v>0.4667</v>
      </c>
      <c r="M674" s="10">
        <f t="shared" si="229"/>
        <v>-0.4618714286</v>
      </c>
      <c r="N674" s="11">
        <f t="shared" si="230"/>
        <v>50.26</v>
      </c>
      <c r="O674" s="10">
        <f t="shared" ref="O674:P674" si="1264">IFERROR(G674+O634,0)</f>
        <v>0.9285714286</v>
      </c>
      <c r="P674" s="10">
        <f t="shared" si="1264"/>
        <v>0.4667</v>
      </c>
      <c r="Q674" s="10">
        <f t="shared" si="232"/>
        <v>-0.4618714286</v>
      </c>
      <c r="R674" s="11">
        <f t="shared" si="233"/>
        <v>50.26</v>
      </c>
      <c r="S674" s="13">
        <f>T634</f>
        <v>0.9665587097</v>
      </c>
      <c r="T674" s="13">
        <f>H674+S674-H675-U674-H676-H677</f>
        <v>0.9857719355</v>
      </c>
      <c r="U674" s="13">
        <f>0.00331/31</f>
        <v>0.0001067741935</v>
      </c>
      <c r="V674" s="14"/>
      <c r="W674" s="14"/>
      <c r="X674" s="26">
        <f t="shared" si="314"/>
        <v>0.0359</v>
      </c>
      <c r="Y674" s="29"/>
      <c r="Z674" s="29"/>
      <c r="AA674" s="29"/>
      <c r="AB674" s="29"/>
      <c r="AC674" s="29"/>
    </row>
    <row r="675">
      <c r="A675" s="4">
        <v>45670.0</v>
      </c>
      <c r="B675" s="5" t="s">
        <v>40</v>
      </c>
      <c r="C675" s="6" t="s">
        <v>37</v>
      </c>
      <c r="D675" s="5" t="s">
        <v>28</v>
      </c>
      <c r="E675" s="7">
        <v>0.0</v>
      </c>
      <c r="F675" s="7">
        <v>0.0</v>
      </c>
      <c r="G675" s="7">
        <v>0.0</v>
      </c>
      <c r="H675" s="15">
        <v>0.0</v>
      </c>
      <c r="I675" s="10">
        <f t="shared" si="226"/>
        <v>0</v>
      </c>
      <c r="J675" s="11">
        <f t="shared" si="227"/>
        <v>0</v>
      </c>
      <c r="K675" s="7">
        <f t="shared" ref="K675:L675" si="1265">IFERROR(G675+K635,0)</f>
        <v>0</v>
      </c>
      <c r="L675" s="7">
        <f t="shared" si="1265"/>
        <v>0</v>
      </c>
      <c r="M675" s="10">
        <f t="shared" si="229"/>
        <v>0</v>
      </c>
      <c r="N675" s="11">
        <f t="shared" si="230"/>
        <v>0</v>
      </c>
      <c r="O675" s="10">
        <f t="shared" ref="O675:P675" si="1266">IFERROR(G675+O635,0)</f>
        <v>0</v>
      </c>
      <c r="P675" s="10">
        <f t="shared" si="1266"/>
        <v>0</v>
      </c>
      <c r="Q675" s="10">
        <f t="shared" si="232"/>
        <v>0</v>
      </c>
      <c r="R675" s="11">
        <f t="shared" si="233"/>
        <v>0</v>
      </c>
      <c r="S675" s="14"/>
      <c r="T675" s="14"/>
      <c r="U675" s="14"/>
      <c r="V675" s="14"/>
      <c r="W675" s="14"/>
      <c r="X675" s="26">
        <f t="shared" si="314"/>
        <v>0</v>
      </c>
      <c r="Y675" s="29"/>
      <c r="Z675" s="29"/>
      <c r="AA675" s="29"/>
      <c r="AB675" s="29"/>
      <c r="AC675" s="29"/>
    </row>
    <row r="676">
      <c r="A676" s="4">
        <v>45670.0</v>
      </c>
      <c r="B676" s="5" t="s">
        <v>40</v>
      </c>
      <c r="C676" s="6" t="s">
        <v>37</v>
      </c>
      <c r="D676" s="5" t="s">
        <v>29</v>
      </c>
      <c r="E676" s="7">
        <v>26.1</v>
      </c>
      <c r="F676" s="7">
        <v>0.0</v>
      </c>
      <c r="G676" s="7">
        <v>0.07142857142857142</v>
      </c>
      <c r="H676" s="15">
        <v>0.01658</v>
      </c>
      <c r="I676" s="10">
        <f t="shared" si="226"/>
        <v>-0.05484857143</v>
      </c>
      <c r="J676" s="11">
        <f t="shared" si="227"/>
        <v>23.212</v>
      </c>
      <c r="K676" s="7">
        <f t="shared" ref="K676:L676" si="1267">IFERROR(G676+K636,0)</f>
        <v>0.9285714286</v>
      </c>
      <c r="L676" s="7">
        <f t="shared" si="1267"/>
        <v>0.21554</v>
      </c>
      <c r="M676" s="10">
        <f t="shared" si="229"/>
        <v>-0.7130314286</v>
      </c>
      <c r="N676" s="11">
        <f t="shared" si="230"/>
        <v>23.212</v>
      </c>
      <c r="O676" s="10">
        <f t="shared" ref="O676:P676" si="1268">IFERROR(G676+O636,0)</f>
        <v>0.9285714286</v>
      </c>
      <c r="P676" s="10">
        <f t="shared" si="1268"/>
        <v>0.21554</v>
      </c>
      <c r="Q676" s="10">
        <f t="shared" si="232"/>
        <v>-0.7130314286</v>
      </c>
      <c r="R676" s="11">
        <f t="shared" si="233"/>
        <v>23.212</v>
      </c>
      <c r="S676" s="14"/>
      <c r="T676" s="14"/>
      <c r="U676" s="14"/>
      <c r="V676" s="14"/>
      <c r="W676" s="14"/>
      <c r="X676" s="26">
        <f t="shared" si="314"/>
        <v>0.01658</v>
      </c>
      <c r="Y676" s="29"/>
      <c r="Z676" s="29"/>
      <c r="AA676" s="29"/>
      <c r="AB676" s="29"/>
      <c r="AC676" s="29"/>
    </row>
    <row r="677">
      <c r="A677" s="4">
        <v>45670.0</v>
      </c>
      <c r="B677" s="5" t="s">
        <v>40</v>
      </c>
      <c r="C677" s="6" t="s">
        <v>37</v>
      </c>
      <c r="D677" s="5" t="s">
        <v>30</v>
      </c>
      <c r="E677" s="7">
        <v>0.0</v>
      </c>
      <c r="F677" s="7">
        <v>0.0</v>
      </c>
      <c r="G677" s="7">
        <v>0.0</v>
      </c>
      <c r="H677" s="15">
        <v>0.0</v>
      </c>
      <c r="I677" s="10">
        <f t="shared" si="226"/>
        <v>0</v>
      </c>
      <c r="J677" s="11">
        <f t="shared" si="227"/>
        <v>0</v>
      </c>
      <c r="K677" s="7">
        <f t="shared" ref="K677:L677" si="1269">IFERROR(G677+K637,0)</f>
        <v>0</v>
      </c>
      <c r="L677" s="7">
        <f t="shared" si="1269"/>
        <v>0</v>
      </c>
      <c r="M677" s="10">
        <f t="shared" si="229"/>
        <v>0</v>
      </c>
      <c r="N677" s="11">
        <f t="shared" si="230"/>
        <v>0</v>
      </c>
      <c r="O677" s="10">
        <f t="shared" ref="O677:P677" si="1270">IFERROR(G677+O637,0)</f>
        <v>0</v>
      </c>
      <c r="P677" s="10">
        <f t="shared" si="1270"/>
        <v>0</v>
      </c>
      <c r="Q677" s="10">
        <f t="shared" si="232"/>
        <v>0</v>
      </c>
      <c r="R677" s="11">
        <f t="shared" si="233"/>
        <v>0</v>
      </c>
      <c r="S677" s="14"/>
      <c r="T677" s="14"/>
      <c r="U677" s="14"/>
      <c r="V677" s="14"/>
      <c r="W677" s="14"/>
      <c r="X677" s="26">
        <f t="shared" si="314"/>
        <v>0</v>
      </c>
      <c r="Y677" s="29"/>
      <c r="Z677" s="29"/>
      <c r="AA677" s="29"/>
      <c r="AB677" s="29"/>
      <c r="AC677" s="29"/>
    </row>
    <row r="678">
      <c r="A678" s="4">
        <v>45671.0</v>
      </c>
      <c r="B678" s="5" t="s">
        <v>25</v>
      </c>
      <c r="C678" s="6" t="s">
        <v>26</v>
      </c>
      <c r="D678" s="5" t="s">
        <v>27</v>
      </c>
      <c r="E678" s="7">
        <v>140.3</v>
      </c>
      <c r="F678" s="8">
        <v>0.533</v>
      </c>
      <c r="G678" s="7">
        <v>0.41612</v>
      </c>
      <c r="H678" s="15">
        <v>0.442645</v>
      </c>
      <c r="I678" s="10">
        <f t="shared" si="226"/>
        <v>0.026525</v>
      </c>
      <c r="J678" s="11">
        <f t="shared" si="227"/>
        <v>106.3743632</v>
      </c>
      <c r="K678" s="7">
        <f t="shared" ref="K678:L678" si="1271">IFERROR(G678+K638,0)</f>
        <v>5.82568</v>
      </c>
      <c r="L678" s="7">
        <f t="shared" si="1271"/>
        <v>6.19703</v>
      </c>
      <c r="M678" s="10">
        <f t="shared" si="229"/>
        <v>0.37135</v>
      </c>
      <c r="N678" s="11">
        <f t="shared" si="230"/>
        <v>106.3743632</v>
      </c>
      <c r="O678" s="10">
        <f t="shared" ref="O678:P678" si="1272">IFERROR(G678+O638,0)</f>
        <v>5.82568</v>
      </c>
      <c r="P678" s="10">
        <f t="shared" si="1272"/>
        <v>6.19703</v>
      </c>
      <c r="Q678" s="10">
        <f t="shared" si="232"/>
        <v>0.37135</v>
      </c>
      <c r="R678" s="11">
        <f t="shared" si="233"/>
        <v>106.3743632</v>
      </c>
      <c r="S678" s="13">
        <f>T638</f>
        <v>0.3428869355</v>
      </c>
      <c r="T678" s="13">
        <f>H678+S678-H679-U678-H680-H681</f>
        <v>0.3589551613</v>
      </c>
      <c r="U678" s="13">
        <f>0.003/31</f>
        <v>0.00009677419355</v>
      </c>
      <c r="V678" s="14"/>
      <c r="W678" s="14"/>
      <c r="X678" s="26">
        <f t="shared" si="314"/>
        <v>0.442645</v>
      </c>
      <c r="Y678" s="29"/>
      <c r="Z678" s="29"/>
      <c r="AA678" s="29"/>
      <c r="AB678" s="29"/>
      <c r="AC678" s="29"/>
    </row>
    <row r="679">
      <c r="A679" s="4">
        <v>45671.0</v>
      </c>
      <c r="B679" s="5" t="s">
        <v>25</v>
      </c>
      <c r="C679" s="6" t="s">
        <v>26</v>
      </c>
      <c r="D679" s="5" t="s">
        <v>28</v>
      </c>
      <c r="E679" s="7">
        <v>165.12</v>
      </c>
      <c r="F679" s="7">
        <v>0.415</v>
      </c>
      <c r="G679" s="7">
        <v>0.3968</v>
      </c>
      <c r="H679" s="15">
        <v>0.42648</v>
      </c>
      <c r="I679" s="10">
        <f t="shared" si="226"/>
        <v>0.02968</v>
      </c>
      <c r="J679" s="11">
        <f t="shared" si="227"/>
        <v>107.4798387</v>
      </c>
      <c r="K679" s="7">
        <f t="shared" ref="K679:L679" si="1273">IFERROR(G679+K639,0)</f>
        <v>5.5552</v>
      </c>
      <c r="L679" s="7">
        <f t="shared" si="1273"/>
        <v>5.97072</v>
      </c>
      <c r="M679" s="10">
        <f t="shared" si="229"/>
        <v>0.41552</v>
      </c>
      <c r="N679" s="11">
        <f t="shared" si="230"/>
        <v>107.4798387</v>
      </c>
      <c r="O679" s="10">
        <f t="shared" ref="O679:P679" si="1274">IFERROR(G679+O639,0)</f>
        <v>5.5552</v>
      </c>
      <c r="P679" s="10">
        <f t="shared" si="1274"/>
        <v>5.97072</v>
      </c>
      <c r="Q679" s="10">
        <f t="shared" si="232"/>
        <v>0.41552</v>
      </c>
      <c r="R679" s="11">
        <f t="shared" si="233"/>
        <v>107.4798387</v>
      </c>
      <c r="S679" s="14"/>
      <c r="T679" s="16"/>
      <c r="U679" s="16"/>
      <c r="V679" s="14"/>
      <c r="W679" s="14"/>
      <c r="X679" s="26">
        <f t="shared" si="314"/>
        <v>0.42648</v>
      </c>
      <c r="Y679" s="29"/>
      <c r="Z679" s="29"/>
      <c r="AA679" s="29"/>
      <c r="AB679" s="29"/>
      <c r="AC679" s="29"/>
    </row>
    <row r="680">
      <c r="A680" s="4">
        <v>45671.0</v>
      </c>
      <c r="B680" s="5" t="s">
        <v>25</v>
      </c>
      <c r="C680" s="6" t="s">
        <v>26</v>
      </c>
      <c r="D680" s="5" t="s">
        <v>29</v>
      </c>
      <c r="E680" s="7">
        <v>0.0</v>
      </c>
      <c r="F680" s="7">
        <v>0.0</v>
      </c>
      <c r="G680" s="7">
        <v>0.0</v>
      </c>
      <c r="H680" s="15">
        <v>0.0</v>
      </c>
      <c r="I680" s="10">
        <f t="shared" si="226"/>
        <v>0</v>
      </c>
      <c r="J680" s="11">
        <f t="shared" si="227"/>
        <v>0</v>
      </c>
      <c r="K680" s="7">
        <f t="shared" ref="K680:L680" si="1275">IFERROR(G680+K640,0)</f>
        <v>0</v>
      </c>
      <c r="L680" s="7">
        <f t="shared" si="1275"/>
        <v>0</v>
      </c>
      <c r="M680" s="10">
        <f t="shared" si="229"/>
        <v>0</v>
      </c>
      <c r="N680" s="11">
        <f t="shared" si="230"/>
        <v>0</v>
      </c>
      <c r="O680" s="10">
        <f t="shared" ref="O680:P680" si="1276">IFERROR(G680+O640,0)</f>
        <v>0</v>
      </c>
      <c r="P680" s="10">
        <f t="shared" si="1276"/>
        <v>0</v>
      </c>
      <c r="Q680" s="10">
        <f t="shared" si="232"/>
        <v>0</v>
      </c>
      <c r="R680" s="11">
        <f t="shared" si="233"/>
        <v>0</v>
      </c>
      <c r="S680" s="14"/>
      <c r="T680" s="16"/>
      <c r="U680" s="16"/>
      <c r="V680" s="14"/>
      <c r="W680" s="14"/>
      <c r="X680" s="26">
        <f t="shared" si="314"/>
        <v>0</v>
      </c>
      <c r="Y680" s="29"/>
      <c r="Z680" s="29"/>
      <c r="AA680" s="29"/>
      <c r="AB680" s="29"/>
      <c r="AC680" s="29"/>
    </row>
    <row r="681">
      <c r="A681" s="4">
        <v>45671.0</v>
      </c>
      <c r="B681" s="5" t="s">
        <v>25</v>
      </c>
      <c r="C681" s="6" t="s">
        <v>26</v>
      </c>
      <c r="D681" s="5" t="s">
        <v>30</v>
      </c>
      <c r="E681" s="7">
        <v>0.0</v>
      </c>
      <c r="F681" s="7">
        <v>0.0</v>
      </c>
      <c r="G681" s="7">
        <v>0.0</v>
      </c>
      <c r="H681" s="15">
        <v>0.0</v>
      </c>
      <c r="I681" s="10">
        <f t="shared" si="226"/>
        <v>0</v>
      </c>
      <c r="J681" s="11">
        <f t="shared" si="227"/>
        <v>0</v>
      </c>
      <c r="K681" s="7">
        <f t="shared" ref="K681:L681" si="1277">IFERROR(G681+K641,0)</f>
        <v>0</v>
      </c>
      <c r="L681" s="7">
        <f t="shared" si="1277"/>
        <v>0</v>
      </c>
      <c r="M681" s="10">
        <f t="shared" si="229"/>
        <v>0</v>
      </c>
      <c r="N681" s="11">
        <f t="shared" si="230"/>
        <v>0</v>
      </c>
      <c r="O681" s="10">
        <f t="shared" ref="O681:P681" si="1278">IFERROR(G681+O641,0)</f>
        <v>0</v>
      </c>
      <c r="P681" s="10">
        <f t="shared" si="1278"/>
        <v>0</v>
      </c>
      <c r="Q681" s="10">
        <f t="shared" si="232"/>
        <v>0</v>
      </c>
      <c r="R681" s="11">
        <f t="shared" si="233"/>
        <v>0</v>
      </c>
      <c r="S681" s="14"/>
      <c r="T681" s="16"/>
      <c r="U681" s="16"/>
      <c r="V681" s="14"/>
      <c r="W681" s="14"/>
      <c r="X681" s="26">
        <f t="shared" si="314"/>
        <v>0</v>
      </c>
      <c r="Y681" s="29"/>
      <c r="Z681" s="29"/>
      <c r="AA681" s="29"/>
      <c r="AB681" s="29"/>
      <c r="AC681" s="29"/>
    </row>
    <row r="682">
      <c r="A682" s="4">
        <v>45671.0</v>
      </c>
      <c r="B682" s="5" t="s">
        <v>31</v>
      </c>
      <c r="C682" s="6" t="s">
        <v>26</v>
      </c>
      <c r="D682" s="5" t="s">
        <v>27</v>
      </c>
      <c r="E682" s="7">
        <v>180.7</v>
      </c>
      <c r="F682" s="7">
        <v>0.75</v>
      </c>
      <c r="G682" s="7">
        <v>0.516129</v>
      </c>
      <c r="H682" s="15">
        <v>0.61206</v>
      </c>
      <c r="I682" s="10">
        <f t="shared" si="226"/>
        <v>0.095931</v>
      </c>
      <c r="J682" s="11">
        <f t="shared" si="227"/>
        <v>118.5866324</v>
      </c>
      <c r="K682" s="7">
        <f t="shared" ref="K682:L682" si="1279">IFERROR(G682+K642,0)</f>
        <v>7.225806</v>
      </c>
      <c r="L682" s="7">
        <f t="shared" si="1279"/>
        <v>8.56884</v>
      </c>
      <c r="M682" s="10">
        <f t="shared" si="229"/>
        <v>1.343034</v>
      </c>
      <c r="N682" s="11">
        <f t="shared" si="230"/>
        <v>118.5866324</v>
      </c>
      <c r="O682" s="10">
        <f t="shared" ref="O682:P682" si="1280">IFERROR(G682+O642,0)</f>
        <v>7.225806</v>
      </c>
      <c r="P682" s="10">
        <f t="shared" si="1280"/>
        <v>8.56884</v>
      </c>
      <c r="Q682" s="10">
        <f t="shared" si="232"/>
        <v>1.343034</v>
      </c>
      <c r="R682" s="11">
        <f t="shared" si="233"/>
        <v>118.5866324</v>
      </c>
      <c r="S682" s="13">
        <f>T642</f>
        <v>1.739312581</v>
      </c>
      <c r="T682" s="13">
        <f>H682+S682-H683-U682-H684-H685</f>
        <v>1.738413548</v>
      </c>
      <c r="U682" s="13">
        <f>0.004/31</f>
        <v>0.0001290322581</v>
      </c>
      <c r="V682" s="14"/>
      <c r="W682" s="14"/>
      <c r="X682" s="26">
        <f t="shared" si="314"/>
        <v>0.61206</v>
      </c>
      <c r="Y682" s="29"/>
      <c r="Z682" s="29"/>
      <c r="AA682" s="29"/>
      <c r="AB682" s="29"/>
      <c r="AC682" s="29"/>
    </row>
    <row r="683">
      <c r="A683" s="4">
        <v>45671.0</v>
      </c>
      <c r="B683" s="5" t="s">
        <v>31</v>
      </c>
      <c r="C683" s="6" t="s">
        <v>26</v>
      </c>
      <c r="D683" s="5" t="s">
        <v>28</v>
      </c>
      <c r="E683" s="7">
        <v>180.1</v>
      </c>
      <c r="F683" s="7">
        <v>0.764</v>
      </c>
      <c r="G683" s="7">
        <v>0.51193</v>
      </c>
      <c r="H683" s="15">
        <v>0.61283</v>
      </c>
      <c r="I683" s="10">
        <f t="shared" si="226"/>
        <v>0.1009</v>
      </c>
      <c r="J683" s="11">
        <f t="shared" si="227"/>
        <v>119.7097259</v>
      </c>
      <c r="K683" s="7">
        <f t="shared" ref="K683:L683" si="1281">IFERROR(G683+K643,0)</f>
        <v>7.16702</v>
      </c>
      <c r="L683" s="7">
        <f t="shared" si="1281"/>
        <v>8.57962</v>
      </c>
      <c r="M683" s="10">
        <f t="shared" si="229"/>
        <v>1.4126</v>
      </c>
      <c r="N683" s="11">
        <f t="shared" si="230"/>
        <v>119.7097259</v>
      </c>
      <c r="O683" s="10">
        <f t="shared" ref="O683:P683" si="1282">IFERROR(G683+O643,0)</f>
        <v>7.16702</v>
      </c>
      <c r="P683" s="10">
        <f t="shared" si="1282"/>
        <v>8.57962</v>
      </c>
      <c r="Q683" s="10">
        <f t="shared" si="232"/>
        <v>1.4126</v>
      </c>
      <c r="R683" s="11">
        <f t="shared" si="233"/>
        <v>119.7097259</v>
      </c>
      <c r="S683" s="18"/>
      <c r="T683" s="19"/>
      <c r="U683" s="20"/>
      <c r="V683" s="14"/>
      <c r="W683" s="14"/>
      <c r="X683" s="26">
        <f t="shared" si="314"/>
        <v>0.61283</v>
      </c>
      <c r="Y683" s="29"/>
      <c r="Z683" s="29"/>
      <c r="AA683" s="29"/>
      <c r="AB683" s="29"/>
      <c r="AC683" s="29"/>
    </row>
    <row r="684">
      <c r="A684" s="4">
        <v>45671.0</v>
      </c>
      <c r="B684" s="5" t="s">
        <v>31</v>
      </c>
      <c r="C684" s="6" t="s">
        <v>26</v>
      </c>
      <c r="D684" s="5" t="s">
        <v>29</v>
      </c>
      <c r="E684" s="7">
        <v>0.0</v>
      </c>
      <c r="F684" s="7">
        <v>0.0</v>
      </c>
      <c r="G684" s="7">
        <v>0.0</v>
      </c>
      <c r="H684" s="15">
        <v>0.0</v>
      </c>
      <c r="I684" s="10">
        <f t="shared" si="226"/>
        <v>0</v>
      </c>
      <c r="J684" s="11">
        <f t="shared" si="227"/>
        <v>0</v>
      </c>
      <c r="K684" s="7">
        <f t="shared" ref="K684:L684" si="1283">IFERROR(G684+K644,0)</f>
        <v>0</v>
      </c>
      <c r="L684" s="7">
        <f t="shared" si="1283"/>
        <v>0</v>
      </c>
      <c r="M684" s="10">
        <f t="shared" si="229"/>
        <v>0</v>
      </c>
      <c r="N684" s="11">
        <f t="shared" si="230"/>
        <v>0</v>
      </c>
      <c r="O684" s="10">
        <f t="shared" ref="O684:P684" si="1284">IFERROR(G684+O644,0)</f>
        <v>0</v>
      </c>
      <c r="P684" s="10">
        <f t="shared" si="1284"/>
        <v>0</v>
      </c>
      <c r="Q684" s="10">
        <f t="shared" si="232"/>
        <v>0</v>
      </c>
      <c r="R684" s="11">
        <f t="shared" si="233"/>
        <v>0</v>
      </c>
      <c r="S684" s="18"/>
      <c r="T684" s="19"/>
      <c r="U684" s="20"/>
      <c r="V684" s="14"/>
      <c r="W684" s="14"/>
      <c r="X684" s="26">
        <f t="shared" si="314"/>
        <v>0</v>
      </c>
      <c r="Y684" s="29"/>
      <c r="Z684" s="29"/>
      <c r="AA684" s="29"/>
      <c r="AB684" s="29"/>
      <c r="AC684" s="29"/>
    </row>
    <row r="685">
      <c r="A685" s="4">
        <v>45671.0</v>
      </c>
      <c r="B685" s="5" t="s">
        <v>31</v>
      </c>
      <c r="C685" s="6" t="s">
        <v>26</v>
      </c>
      <c r="D685" s="5" t="s">
        <v>30</v>
      </c>
      <c r="E685" s="7">
        <v>0.0</v>
      </c>
      <c r="F685" s="7">
        <v>0.0</v>
      </c>
      <c r="G685" s="7">
        <v>0.0</v>
      </c>
      <c r="H685" s="15">
        <v>0.0</v>
      </c>
      <c r="I685" s="10">
        <f t="shared" si="226"/>
        <v>0</v>
      </c>
      <c r="J685" s="11">
        <f t="shared" si="227"/>
        <v>0</v>
      </c>
      <c r="K685" s="7">
        <f t="shared" ref="K685:L685" si="1285">IFERROR(G685+K645,0)</f>
        <v>0</v>
      </c>
      <c r="L685" s="7">
        <f t="shared" si="1285"/>
        <v>0</v>
      </c>
      <c r="M685" s="10">
        <f t="shared" si="229"/>
        <v>0</v>
      </c>
      <c r="N685" s="11">
        <f t="shared" si="230"/>
        <v>0</v>
      </c>
      <c r="O685" s="10">
        <f t="shared" ref="O685:P685" si="1286">IFERROR(G685+O645,0)</f>
        <v>0</v>
      </c>
      <c r="P685" s="10">
        <f t="shared" si="1286"/>
        <v>0</v>
      </c>
      <c r="Q685" s="10">
        <f t="shared" si="232"/>
        <v>0</v>
      </c>
      <c r="R685" s="11">
        <f t="shared" si="233"/>
        <v>0</v>
      </c>
      <c r="S685" s="18"/>
      <c r="T685" s="19"/>
      <c r="U685" s="20"/>
      <c r="V685" s="14"/>
      <c r="W685" s="14"/>
      <c r="X685" s="26">
        <f t="shared" si="314"/>
        <v>0</v>
      </c>
      <c r="Y685" s="29"/>
      <c r="Z685" s="29"/>
      <c r="AA685" s="29"/>
      <c r="AB685" s="29"/>
      <c r="AC685" s="29"/>
    </row>
    <row r="686">
      <c r="A686" s="4">
        <v>45671.0</v>
      </c>
      <c r="B686" s="5" t="s">
        <v>32</v>
      </c>
      <c r="C686" s="6" t="s">
        <v>26</v>
      </c>
      <c r="D686" s="5" t="s">
        <v>27</v>
      </c>
      <c r="E686" s="7">
        <v>78.6</v>
      </c>
      <c r="F686" s="7">
        <v>0.192</v>
      </c>
      <c r="G686" s="7">
        <v>0.225806</v>
      </c>
      <c r="H686" s="15">
        <v>0.23022</v>
      </c>
      <c r="I686" s="10">
        <f t="shared" si="226"/>
        <v>0.004414</v>
      </c>
      <c r="J686" s="11">
        <f t="shared" si="227"/>
        <v>101.9547753</v>
      </c>
      <c r="K686" s="7">
        <f t="shared" ref="K686:L686" si="1287">IFERROR(G686+K646,0)</f>
        <v>3.161284</v>
      </c>
      <c r="L686" s="7">
        <f t="shared" si="1287"/>
        <v>3.22308</v>
      </c>
      <c r="M686" s="10">
        <f t="shared" si="229"/>
        <v>0.061796</v>
      </c>
      <c r="N686" s="11">
        <f t="shared" si="230"/>
        <v>101.9547753</v>
      </c>
      <c r="O686" s="10">
        <f t="shared" ref="O686:P686" si="1288">IFERROR(G686+O646,0)</f>
        <v>3.161284</v>
      </c>
      <c r="P686" s="10">
        <f t="shared" si="1288"/>
        <v>3.22308</v>
      </c>
      <c r="Q686" s="10">
        <f t="shared" si="232"/>
        <v>0.061796</v>
      </c>
      <c r="R686" s="11">
        <f t="shared" si="233"/>
        <v>101.9547753</v>
      </c>
      <c r="S686" s="13">
        <f>T646</f>
        <v>0.3001848387</v>
      </c>
      <c r="T686" s="13">
        <f>H686+S686-H687-U686-H688-H689</f>
        <v>0.3013529032</v>
      </c>
      <c r="U686" s="13">
        <f>0.00378/31</f>
        <v>0.0001219354839</v>
      </c>
      <c r="V686" s="14"/>
      <c r="W686" s="14"/>
      <c r="X686" s="26">
        <f t="shared" si="314"/>
        <v>0.23022</v>
      </c>
      <c r="Y686" s="29"/>
      <c r="Z686" s="29"/>
      <c r="AA686" s="29"/>
      <c r="AB686" s="29"/>
      <c r="AC686" s="29"/>
    </row>
    <row r="687">
      <c r="A687" s="4">
        <v>45671.0</v>
      </c>
      <c r="B687" s="5" t="s">
        <v>32</v>
      </c>
      <c r="C687" s="6" t="s">
        <v>26</v>
      </c>
      <c r="D687" s="5" t="s">
        <v>28</v>
      </c>
      <c r="E687" s="7">
        <v>78.7</v>
      </c>
      <c r="F687" s="7">
        <v>0.07</v>
      </c>
      <c r="G687" s="7">
        <v>0.22545</v>
      </c>
      <c r="H687" s="15">
        <v>0.22893</v>
      </c>
      <c r="I687" s="10">
        <f t="shared" si="226"/>
        <v>0.00348</v>
      </c>
      <c r="J687" s="11">
        <f t="shared" si="227"/>
        <v>101.5435795</v>
      </c>
      <c r="K687" s="7">
        <f t="shared" ref="K687:L687" si="1289">IFERROR(G687+K647,0)</f>
        <v>3.1563</v>
      </c>
      <c r="L687" s="7">
        <f t="shared" si="1289"/>
        <v>3.20502</v>
      </c>
      <c r="M687" s="10">
        <f t="shared" si="229"/>
        <v>0.04872</v>
      </c>
      <c r="N687" s="11">
        <f t="shared" si="230"/>
        <v>101.5435795</v>
      </c>
      <c r="O687" s="10">
        <f t="shared" ref="O687:P687" si="1290">IFERROR(G687+O647,0)</f>
        <v>3.1563</v>
      </c>
      <c r="P687" s="10">
        <f t="shared" si="1290"/>
        <v>3.20502</v>
      </c>
      <c r="Q687" s="10">
        <f t="shared" si="232"/>
        <v>0.04872</v>
      </c>
      <c r="R687" s="11">
        <f t="shared" si="233"/>
        <v>101.5435795</v>
      </c>
      <c r="S687" s="18"/>
      <c r="T687" s="19"/>
      <c r="U687" s="20"/>
      <c r="V687" s="14"/>
      <c r="W687" s="14"/>
      <c r="X687" s="26">
        <f t="shared" si="314"/>
        <v>0.22893</v>
      </c>
      <c r="Y687" s="29"/>
      <c r="Z687" s="29"/>
      <c r="AA687" s="29"/>
      <c r="AB687" s="29"/>
      <c r="AC687" s="29"/>
    </row>
    <row r="688">
      <c r="A688" s="4">
        <v>45671.0</v>
      </c>
      <c r="B688" s="5" t="s">
        <v>32</v>
      </c>
      <c r="C688" s="6" t="s">
        <v>26</v>
      </c>
      <c r="D688" s="5" t="s">
        <v>29</v>
      </c>
      <c r="E688" s="7">
        <v>0.0</v>
      </c>
      <c r="F688" s="7">
        <v>0.0</v>
      </c>
      <c r="G688" s="7">
        <v>0.0</v>
      </c>
      <c r="H688" s="15">
        <v>0.0</v>
      </c>
      <c r="I688" s="10">
        <f t="shared" si="226"/>
        <v>0</v>
      </c>
      <c r="J688" s="11">
        <f t="shared" si="227"/>
        <v>0</v>
      </c>
      <c r="K688" s="7">
        <f t="shared" ref="K688:L688" si="1291">IFERROR(G688+K648,0)</f>
        <v>0</v>
      </c>
      <c r="L688" s="7">
        <f t="shared" si="1291"/>
        <v>0</v>
      </c>
      <c r="M688" s="10">
        <f t="shared" si="229"/>
        <v>0</v>
      </c>
      <c r="N688" s="11">
        <f t="shared" si="230"/>
        <v>0</v>
      </c>
      <c r="O688" s="10">
        <f t="shared" ref="O688:P688" si="1292">IFERROR(G688+O648,0)</f>
        <v>0</v>
      </c>
      <c r="P688" s="10">
        <f t="shared" si="1292"/>
        <v>0</v>
      </c>
      <c r="Q688" s="10">
        <f t="shared" si="232"/>
        <v>0</v>
      </c>
      <c r="R688" s="11">
        <f t="shared" si="233"/>
        <v>0</v>
      </c>
      <c r="S688" s="18"/>
      <c r="T688" s="19"/>
      <c r="U688" s="20"/>
      <c r="V688" s="14"/>
      <c r="W688" s="14"/>
      <c r="X688" s="26">
        <f t="shared" si="314"/>
        <v>0</v>
      </c>
      <c r="Y688" s="29"/>
      <c r="Z688" s="29"/>
      <c r="AA688" s="29"/>
      <c r="AB688" s="29"/>
      <c r="AC688" s="29"/>
    </row>
    <row r="689">
      <c r="A689" s="4">
        <v>45671.0</v>
      </c>
      <c r="B689" s="5" t="s">
        <v>32</v>
      </c>
      <c r="C689" s="6" t="s">
        <v>26</v>
      </c>
      <c r="D689" s="5" t="s">
        <v>30</v>
      </c>
      <c r="E689" s="7">
        <v>0.0</v>
      </c>
      <c r="F689" s="7">
        <v>0.0</v>
      </c>
      <c r="G689" s="7">
        <v>0.0</v>
      </c>
      <c r="H689" s="15">
        <v>0.0</v>
      </c>
      <c r="I689" s="10">
        <f t="shared" si="226"/>
        <v>0</v>
      </c>
      <c r="J689" s="11">
        <f t="shared" si="227"/>
        <v>0</v>
      </c>
      <c r="K689" s="7">
        <f t="shared" ref="K689:L689" si="1293">IFERROR(G689+K649,0)</f>
        <v>0</v>
      </c>
      <c r="L689" s="7">
        <f t="shared" si="1293"/>
        <v>0</v>
      </c>
      <c r="M689" s="10">
        <f t="shared" si="229"/>
        <v>0</v>
      </c>
      <c r="N689" s="11">
        <f t="shared" si="230"/>
        <v>0</v>
      </c>
      <c r="O689" s="10">
        <f t="shared" ref="O689:P689" si="1294">IFERROR(G689+O649,0)</f>
        <v>0</v>
      </c>
      <c r="P689" s="10">
        <f t="shared" si="1294"/>
        <v>0</v>
      </c>
      <c r="Q689" s="10">
        <f t="shared" si="232"/>
        <v>0</v>
      </c>
      <c r="R689" s="11">
        <f t="shared" si="233"/>
        <v>0</v>
      </c>
      <c r="S689" s="18"/>
      <c r="T689" s="19"/>
      <c r="U689" s="20"/>
      <c r="V689" s="14"/>
      <c r="W689" s="14"/>
      <c r="X689" s="26">
        <f t="shared" si="314"/>
        <v>0</v>
      </c>
      <c r="Y689" s="29"/>
      <c r="Z689" s="29"/>
      <c r="AA689" s="29"/>
      <c r="AB689" s="29"/>
      <c r="AC689" s="29"/>
    </row>
    <row r="690">
      <c r="A690" s="4">
        <v>45671.0</v>
      </c>
      <c r="B690" s="5" t="s">
        <v>33</v>
      </c>
      <c r="C690" s="6" t="s">
        <v>26</v>
      </c>
      <c r="D690" s="5" t="s">
        <v>27</v>
      </c>
      <c r="E690" s="7">
        <v>110.0</v>
      </c>
      <c r="F690" s="7">
        <v>0.363</v>
      </c>
      <c r="G690" s="7">
        <v>0.32903</v>
      </c>
      <c r="H690" s="15">
        <v>0.37083</v>
      </c>
      <c r="I690" s="10">
        <f t="shared" si="226"/>
        <v>0.0418</v>
      </c>
      <c r="J690" s="11">
        <f t="shared" si="227"/>
        <v>112.7040088</v>
      </c>
      <c r="K690" s="7">
        <f t="shared" ref="K690:L690" si="1295">IFERROR(G690+K650,0)</f>
        <v>4.60642</v>
      </c>
      <c r="L690" s="7">
        <f t="shared" si="1295"/>
        <v>5.19162</v>
      </c>
      <c r="M690" s="10">
        <f t="shared" si="229"/>
        <v>0.5852</v>
      </c>
      <c r="N690" s="11">
        <f t="shared" si="230"/>
        <v>112.7040088</v>
      </c>
      <c r="O690" s="10">
        <f t="shared" ref="O690:P690" si="1296">IFERROR(G690+O650,0)</f>
        <v>4.60642</v>
      </c>
      <c r="P690" s="10">
        <f t="shared" si="1296"/>
        <v>5.19162</v>
      </c>
      <c r="Q690" s="10">
        <f t="shared" si="232"/>
        <v>0.5852</v>
      </c>
      <c r="R690" s="11">
        <f t="shared" si="233"/>
        <v>112.7040088</v>
      </c>
      <c r="S690" s="13">
        <f>T650</f>
        <v>1.443008581</v>
      </c>
      <c r="T690" s="13">
        <f>H690+S690-H691-U690-H692-H693</f>
        <v>1.459701548</v>
      </c>
      <c r="U690" s="13">
        <f>0.00431/31</f>
        <v>0.0001390322581</v>
      </c>
      <c r="V690" s="14"/>
      <c r="W690" s="14"/>
      <c r="X690" s="26">
        <f t="shared" si="314"/>
        <v>0.37083</v>
      </c>
      <c r="Y690" s="29"/>
      <c r="Z690" s="29"/>
      <c r="AA690" s="29"/>
      <c r="AB690" s="29"/>
      <c r="AC690" s="29"/>
    </row>
    <row r="691">
      <c r="A691" s="4">
        <v>45671.0</v>
      </c>
      <c r="B691" s="5" t="s">
        <v>33</v>
      </c>
      <c r="C691" s="6" t="s">
        <v>26</v>
      </c>
      <c r="D691" s="5" t="s">
        <v>28</v>
      </c>
      <c r="E691" s="7">
        <v>108.2</v>
      </c>
      <c r="F691" s="7">
        <v>0.575</v>
      </c>
      <c r="G691" s="7">
        <v>0.324</v>
      </c>
      <c r="H691" s="15">
        <v>0.35145</v>
      </c>
      <c r="I691" s="10">
        <f t="shared" si="226"/>
        <v>0.02745</v>
      </c>
      <c r="J691" s="11">
        <f t="shared" si="227"/>
        <v>108.4722222</v>
      </c>
      <c r="K691" s="7">
        <f t="shared" ref="K691:L691" si="1297">IFERROR(G691+K651,0)</f>
        <v>4.536</v>
      </c>
      <c r="L691" s="7">
        <f t="shared" si="1297"/>
        <v>4.9203</v>
      </c>
      <c r="M691" s="10">
        <f t="shared" si="229"/>
        <v>0.3843</v>
      </c>
      <c r="N691" s="11">
        <f t="shared" si="230"/>
        <v>108.4722222</v>
      </c>
      <c r="O691" s="10">
        <f t="shared" ref="O691:P691" si="1298">IFERROR(G691+O651,0)</f>
        <v>4.536</v>
      </c>
      <c r="P691" s="10">
        <f t="shared" si="1298"/>
        <v>4.9203</v>
      </c>
      <c r="Q691" s="10">
        <f t="shared" si="232"/>
        <v>0.3843</v>
      </c>
      <c r="R691" s="11">
        <f t="shared" si="233"/>
        <v>108.4722222</v>
      </c>
      <c r="S691" s="18"/>
      <c r="T691" s="19"/>
      <c r="U691" s="20"/>
      <c r="V691" s="14"/>
      <c r="W691" s="14"/>
      <c r="X691" s="26">
        <f t="shared" si="314"/>
        <v>0.35145</v>
      </c>
      <c r="Y691" s="29"/>
      <c r="Z691" s="29"/>
      <c r="AA691" s="29"/>
      <c r="AB691" s="29"/>
      <c r="AC691" s="29"/>
    </row>
    <row r="692">
      <c r="A692" s="4">
        <v>45671.0</v>
      </c>
      <c r="B692" s="5" t="s">
        <v>33</v>
      </c>
      <c r="C692" s="6" t="s">
        <v>26</v>
      </c>
      <c r="D692" s="5" t="s">
        <v>29</v>
      </c>
      <c r="E692" s="7">
        <v>1.0</v>
      </c>
      <c r="F692" s="7">
        <v>0.0</v>
      </c>
      <c r="G692" s="7">
        <v>0.00274</v>
      </c>
      <c r="H692" s="15">
        <v>0.002548</v>
      </c>
      <c r="I692" s="10">
        <f t="shared" si="226"/>
        <v>-0.000192</v>
      </c>
      <c r="J692" s="11">
        <f t="shared" si="227"/>
        <v>92.99270073</v>
      </c>
      <c r="K692" s="7">
        <f t="shared" ref="K692:L692" si="1299">IFERROR(G692+K652,0)</f>
        <v>0.03836</v>
      </c>
      <c r="L692" s="7">
        <f t="shared" si="1299"/>
        <v>0.035672</v>
      </c>
      <c r="M692" s="10">
        <f t="shared" si="229"/>
        <v>-0.002688</v>
      </c>
      <c r="N692" s="11">
        <f t="shared" si="230"/>
        <v>92.99270073</v>
      </c>
      <c r="O692" s="10">
        <f t="shared" ref="O692:P692" si="1300">IFERROR(G692+O652,0)</f>
        <v>0.03836</v>
      </c>
      <c r="P692" s="10">
        <f t="shared" si="1300"/>
        <v>0.035672</v>
      </c>
      <c r="Q692" s="10">
        <f t="shared" si="232"/>
        <v>-0.002688</v>
      </c>
      <c r="R692" s="11">
        <f t="shared" si="233"/>
        <v>92.99270073</v>
      </c>
      <c r="S692" s="18"/>
      <c r="T692" s="19"/>
      <c r="U692" s="20"/>
      <c r="V692" s="14"/>
      <c r="W692" s="14"/>
      <c r="X692" s="26">
        <f t="shared" si="314"/>
        <v>0.002548</v>
      </c>
      <c r="Y692" s="29"/>
      <c r="Z692" s="29"/>
      <c r="AA692" s="29"/>
      <c r="AB692" s="29"/>
      <c r="AC692" s="29"/>
    </row>
    <row r="693">
      <c r="A693" s="4">
        <v>45671.0</v>
      </c>
      <c r="B693" s="5" t="s">
        <v>33</v>
      </c>
      <c r="C693" s="6" t="s">
        <v>26</v>
      </c>
      <c r="D693" s="5" t="s">
        <v>30</v>
      </c>
      <c r="E693" s="7">
        <v>0.0</v>
      </c>
      <c r="F693" s="7">
        <v>0.0</v>
      </c>
      <c r="G693" s="7">
        <v>0.0</v>
      </c>
      <c r="H693" s="15">
        <v>0.0</v>
      </c>
      <c r="I693" s="10">
        <f t="shared" si="226"/>
        <v>0</v>
      </c>
      <c r="J693" s="11">
        <f t="shared" si="227"/>
        <v>0</v>
      </c>
      <c r="K693" s="7">
        <f t="shared" ref="K693:L693" si="1301">IFERROR(G693+K653,0)</f>
        <v>0</v>
      </c>
      <c r="L693" s="7">
        <f t="shared" si="1301"/>
        <v>0</v>
      </c>
      <c r="M693" s="10">
        <f t="shared" si="229"/>
        <v>0</v>
      </c>
      <c r="N693" s="11">
        <f t="shared" si="230"/>
        <v>0</v>
      </c>
      <c r="O693" s="10">
        <f t="shared" ref="O693:P693" si="1302">IFERROR(G693+O653,0)</f>
        <v>0</v>
      </c>
      <c r="P693" s="10">
        <f t="shared" si="1302"/>
        <v>0</v>
      </c>
      <c r="Q693" s="10">
        <f t="shared" si="232"/>
        <v>0</v>
      </c>
      <c r="R693" s="11">
        <f t="shared" si="233"/>
        <v>0</v>
      </c>
      <c r="S693" s="18"/>
      <c r="T693" s="19"/>
      <c r="U693" s="20"/>
      <c r="V693" s="14"/>
      <c r="W693" s="14"/>
      <c r="X693" s="26">
        <f t="shared" si="314"/>
        <v>0</v>
      </c>
      <c r="Y693" s="29"/>
      <c r="Z693" s="29"/>
      <c r="AA693" s="29"/>
      <c r="AB693" s="29"/>
      <c r="AC693" s="29"/>
    </row>
    <row r="694">
      <c r="A694" s="4">
        <v>45671.0</v>
      </c>
      <c r="B694" s="5" t="s">
        <v>34</v>
      </c>
      <c r="C694" s="6" t="s">
        <v>26</v>
      </c>
      <c r="D694" s="5" t="s">
        <v>27</v>
      </c>
      <c r="E694" s="7">
        <v>14.3</v>
      </c>
      <c r="F694" s="7">
        <v>0.036</v>
      </c>
      <c r="G694" s="7">
        <v>0.04193</v>
      </c>
      <c r="H694" s="15">
        <v>0.049806</v>
      </c>
      <c r="I694" s="10">
        <f t="shared" si="226"/>
        <v>0.007876</v>
      </c>
      <c r="J694" s="11">
        <f t="shared" si="227"/>
        <v>118.7836871</v>
      </c>
      <c r="K694" s="7">
        <f t="shared" ref="K694:L694" si="1303">IFERROR(G694+K654,0)</f>
        <v>0.58702</v>
      </c>
      <c r="L694" s="7">
        <f t="shared" si="1303"/>
        <v>0.697284</v>
      </c>
      <c r="M694" s="10">
        <f t="shared" si="229"/>
        <v>0.110264</v>
      </c>
      <c r="N694" s="11">
        <f t="shared" si="230"/>
        <v>118.7836871</v>
      </c>
      <c r="O694" s="10">
        <f t="shared" ref="O694:P694" si="1304">IFERROR(G694+O654,0)</f>
        <v>0.58702</v>
      </c>
      <c r="P694" s="10">
        <f t="shared" si="1304"/>
        <v>0.697284</v>
      </c>
      <c r="Q694" s="10">
        <f t="shared" si="232"/>
        <v>0.110264</v>
      </c>
      <c r="R694" s="11">
        <f t="shared" si="233"/>
        <v>118.7836871</v>
      </c>
      <c r="S694" s="13">
        <f>T654</f>
        <v>0.131708</v>
      </c>
      <c r="T694" s="13">
        <f>H694+S694-H695-U694-H696-H697</f>
        <v>0.136224</v>
      </c>
      <c r="U694" s="13">
        <v>0.0</v>
      </c>
      <c r="V694" s="14"/>
      <c r="W694" s="14"/>
      <c r="X694" s="26">
        <f t="shared" si="314"/>
        <v>0.049806</v>
      </c>
      <c r="Y694" s="29"/>
      <c r="Z694" s="29"/>
      <c r="AA694" s="29"/>
      <c r="AB694" s="29"/>
      <c r="AC694" s="29"/>
    </row>
    <row r="695">
      <c r="A695" s="4">
        <v>45671.0</v>
      </c>
      <c r="B695" s="5" t="s">
        <v>34</v>
      </c>
      <c r="C695" s="6" t="s">
        <v>26</v>
      </c>
      <c r="D695" s="5" t="s">
        <v>28</v>
      </c>
      <c r="E695" s="7">
        <v>14.3</v>
      </c>
      <c r="F695" s="7">
        <v>0.033</v>
      </c>
      <c r="G695" s="7">
        <v>0.041129</v>
      </c>
      <c r="H695" s="15">
        <v>0.04529</v>
      </c>
      <c r="I695" s="10">
        <f t="shared" si="226"/>
        <v>0.004161</v>
      </c>
      <c r="J695" s="11">
        <f t="shared" si="227"/>
        <v>110.1169491</v>
      </c>
      <c r="K695" s="7">
        <f t="shared" ref="K695:L695" si="1305">IFERROR(G695+K655,0)</f>
        <v>0.575806</v>
      </c>
      <c r="L695" s="7">
        <f t="shared" si="1305"/>
        <v>0.63406</v>
      </c>
      <c r="M695" s="10">
        <f t="shared" si="229"/>
        <v>0.058254</v>
      </c>
      <c r="N695" s="11">
        <f t="shared" si="230"/>
        <v>110.1169491</v>
      </c>
      <c r="O695" s="10">
        <f t="shared" ref="O695:P695" si="1306">IFERROR(G695+O655,0)</f>
        <v>0.575806</v>
      </c>
      <c r="P695" s="10">
        <f t="shared" si="1306"/>
        <v>0.63406</v>
      </c>
      <c r="Q695" s="10">
        <f t="shared" si="232"/>
        <v>0.058254</v>
      </c>
      <c r="R695" s="11">
        <f t="shared" si="233"/>
        <v>110.1169491</v>
      </c>
      <c r="S695" s="18"/>
      <c r="T695" s="19"/>
      <c r="U695" s="20"/>
      <c r="V695" s="14"/>
      <c r="W695" s="14"/>
      <c r="X695" s="26">
        <f t="shared" si="314"/>
        <v>0.04529</v>
      </c>
      <c r="Y695" s="29"/>
      <c r="Z695" s="29"/>
      <c r="AA695" s="29"/>
      <c r="AB695" s="29"/>
      <c r="AC695" s="29"/>
    </row>
    <row r="696">
      <c r="A696" s="4">
        <v>45671.0</v>
      </c>
      <c r="B696" s="5" t="s">
        <v>34</v>
      </c>
      <c r="C696" s="6" t="s">
        <v>26</v>
      </c>
      <c r="D696" s="5" t="s">
        <v>29</v>
      </c>
      <c r="E696" s="7">
        <v>0.0</v>
      </c>
      <c r="F696" s="7">
        <v>0.0</v>
      </c>
      <c r="G696" s="7">
        <v>0.0</v>
      </c>
      <c r="H696" s="15">
        <v>0.0</v>
      </c>
      <c r="I696" s="10">
        <f t="shared" si="226"/>
        <v>0</v>
      </c>
      <c r="J696" s="11">
        <f t="shared" si="227"/>
        <v>0</v>
      </c>
      <c r="K696" s="7">
        <f t="shared" ref="K696:L696" si="1307">IFERROR(G696+K656,0)</f>
        <v>0</v>
      </c>
      <c r="L696" s="7">
        <f t="shared" si="1307"/>
        <v>0</v>
      </c>
      <c r="M696" s="10">
        <f t="shared" si="229"/>
        <v>0</v>
      </c>
      <c r="N696" s="11">
        <f t="shared" si="230"/>
        <v>0</v>
      </c>
      <c r="O696" s="10">
        <f t="shared" ref="O696:P696" si="1308">IFERROR(G696+O656,0)</f>
        <v>0</v>
      </c>
      <c r="P696" s="10">
        <f t="shared" si="1308"/>
        <v>0</v>
      </c>
      <c r="Q696" s="10">
        <f t="shared" si="232"/>
        <v>0</v>
      </c>
      <c r="R696" s="11">
        <f t="shared" si="233"/>
        <v>0</v>
      </c>
      <c r="S696" s="18"/>
      <c r="T696" s="19"/>
      <c r="U696" s="20"/>
      <c r="V696" s="14"/>
      <c r="W696" s="14"/>
      <c r="X696" s="26">
        <f t="shared" si="314"/>
        <v>0</v>
      </c>
      <c r="Y696" s="29"/>
      <c r="Z696" s="29"/>
      <c r="AA696" s="29"/>
      <c r="AB696" s="29"/>
      <c r="AC696" s="29"/>
    </row>
    <row r="697">
      <c r="A697" s="4">
        <v>45671.0</v>
      </c>
      <c r="B697" s="5" t="s">
        <v>34</v>
      </c>
      <c r="C697" s="6" t="s">
        <v>26</v>
      </c>
      <c r="D697" s="5" t="s">
        <v>30</v>
      </c>
      <c r="E697" s="7">
        <v>0.0</v>
      </c>
      <c r="F697" s="7">
        <v>0.0</v>
      </c>
      <c r="G697" s="7">
        <v>0.0</v>
      </c>
      <c r="H697" s="15">
        <v>0.0</v>
      </c>
      <c r="I697" s="10">
        <f t="shared" si="226"/>
        <v>0</v>
      </c>
      <c r="J697" s="11">
        <f t="shared" si="227"/>
        <v>0</v>
      </c>
      <c r="K697" s="7">
        <f t="shared" ref="K697:L697" si="1309">IFERROR(G697+K657,0)</f>
        <v>0</v>
      </c>
      <c r="L697" s="7">
        <f t="shared" si="1309"/>
        <v>0</v>
      </c>
      <c r="M697" s="10">
        <f t="shared" si="229"/>
        <v>0</v>
      </c>
      <c r="N697" s="11">
        <f t="shared" si="230"/>
        <v>0</v>
      </c>
      <c r="O697" s="10">
        <f t="shared" ref="O697:P697" si="1310">IFERROR(G697+O657,0)</f>
        <v>0</v>
      </c>
      <c r="P697" s="10">
        <f t="shared" si="1310"/>
        <v>0</v>
      </c>
      <c r="Q697" s="10">
        <f t="shared" si="232"/>
        <v>0</v>
      </c>
      <c r="R697" s="11">
        <f t="shared" si="233"/>
        <v>0</v>
      </c>
      <c r="S697" s="18"/>
      <c r="T697" s="19"/>
      <c r="U697" s="20"/>
      <c r="V697" s="14"/>
      <c r="W697" s="14"/>
      <c r="X697" s="26">
        <f t="shared" si="314"/>
        <v>0</v>
      </c>
      <c r="Y697" s="29"/>
      <c r="Z697" s="29"/>
      <c r="AA697" s="29"/>
      <c r="AB697" s="29"/>
      <c r="AC697" s="29"/>
    </row>
    <row r="698">
      <c r="A698" s="4">
        <v>45671.0</v>
      </c>
      <c r="B698" s="5" t="s">
        <v>35</v>
      </c>
      <c r="C698" s="6" t="s">
        <v>26</v>
      </c>
      <c r="D698" s="5" t="s">
        <v>27</v>
      </c>
      <c r="E698" s="7">
        <v>16.6</v>
      </c>
      <c r="F698" s="7">
        <v>0.0</v>
      </c>
      <c r="G698" s="7">
        <v>0.0</v>
      </c>
      <c r="H698" s="15">
        <v>0.0</v>
      </c>
      <c r="I698" s="10">
        <f t="shared" si="226"/>
        <v>0</v>
      </c>
      <c r="J698" s="11">
        <f t="shared" si="227"/>
        <v>0</v>
      </c>
      <c r="K698" s="7">
        <f t="shared" ref="K698:L698" si="1311">IFERROR(G698+K658,0)</f>
        <v>0</v>
      </c>
      <c r="L698" s="7">
        <f t="shared" si="1311"/>
        <v>0</v>
      </c>
      <c r="M698" s="10">
        <f t="shared" si="229"/>
        <v>0</v>
      </c>
      <c r="N698" s="11">
        <f t="shared" si="230"/>
        <v>0</v>
      </c>
      <c r="O698" s="10">
        <f t="shared" ref="O698:P698" si="1312">IFERROR(G698+O658,0)</f>
        <v>0</v>
      </c>
      <c r="P698" s="10">
        <f t="shared" si="1312"/>
        <v>0</v>
      </c>
      <c r="Q698" s="10">
        <f t="shared" si="232"/>
        <v>0</v>
      </c>
      <c r="R698" s="11">
        <f t="shared" si="233"/>
        <v>0</v>
      </c>
      <c r="S698" s="13">
        <f>T658</f>
        <v>-0.088708</v>
      </c>
      <c r="T698" s="13">
        <f>H698+S698-H699-U698-H700-H701</f>
        <v>-0.096224</v>
      </c>
      <c r="U698" s="13">
        <v>0.0</v>
      </c>
      <c r="V698" s="14"/>
      <c r="W698" s="14"/>
      <c r="X698" s="26">
        <f t="shared" si="314"/>
        <v>0</v>
      </c>
      <c r="Y698" s="29"/>
      <c r="Z698" s="29"/>
      <c r="AA698" s="29"/>
      <c r="AB698" s="29"/>
      <c r="AC698" s="29"/>
    </row>
    <row r="699">
      <c r="A699" s="4">
        <v>45671.0</v>
      </c>
      <c r="B699" s="5" t="s">
        <v>35</v>
      </c>
      <c r="C699" s="6" t="s">
        <v>26</v>
      </c>
      <c r="D699" s="5" t="s">
        <v>28</v>
      </c>
      <c r="E699" s="7">
        <v>0.0</v>
      </c>
      <c r="F699" s="7">
        <v>0.0</v>
      </c>
      <c r="G699" s="7">
        <v>0.0</v>
      </c>
      <c r="H699" s="15">
        <v>0.0</v>
      </c>
      <c r="I699" s="10">
        <f t="shared" si="226"/>
        <v>0</v>
      </c>
      <c r="J699" s="11">
        <f t="shared" si="227"/>
        <v>0</v>
      </c>
      <c r="K699" s="7">
        <f t="shared" ref="K699:L699" si="1313">IFERROR(G699+K659,0)</f>
        <v>0</v>
      </c>
      <c r="L699" s="7">
        <f t="shared" si="1313"/>
        <v>0</v>
      </c>
      <c r="M699" s="10">
        <f t="shared" si="229"/>
        <v>0</v>
      </c>
      <c r="N699" s="11">
        <f t="shared" si="230"/>
        <v>0</v>
      </c>
      <c r="O699" s="10">
        <f t="shared" ref="O699:P699" si="1314">IFERROR(G699+O659,0)</f>
        <v>0</v>
      </c>
      <c r="P699" s="10">
        <f t="shared" si="1314"/>
        <v>0</v>
      </c>
      <c r="Q699" s="10">
        <f t="shared" si="232"/>
        <v>0</v>
      </c>
      <c r="R699" s="11">
        <f t="shared" si="233"/>
        <v>0</v>
      </c>
      <c r="S699" s="22"/>
      <c r="T699" s="22"/>
      <c r="U699" s="20"/>
      <c r="V699" s="14"/>
      <c r="W699" s="14"/>
      <c r="X699" s="26">
        <f t="shared" si="314"/>
        <v>0</v>
      </c>
      <c r="Y699" s="29"/>
      <c r="Z699" s="29"/>
      <c r="AA699" s="29"/>
      <c r="AB699" s="29"/>
      <c r="AC699" s="29"/>
    </row>
    <row r="700">
      <c r="A700" s="4">
        <v>45671.0</v>
      </c>
      <c r="B700" s="5" t="s">
        <v>35</v>
      </c>
      <c r="C700" s="6" t="s">
        <v>26</v>
      </c>
      <c r="D700" s="5" t="s">
        <v>29</v>
      </c>
      <c r="E700" s="7">
        <v>16.6</v>
      </c>
      <c r="F700" s="7">
        <v>0.0</v>
      </c>
      <c r="G700" s="7">
        <v>0.0</v>
      </c>
      <c r="H700" s="15">
        <v>0.007516</v>
      </c>
      <c r="I700" s="10">
        <f t="shared" si="226"/>
        <v>0.007516</v>
      </c>
      <c r="J700" s="11">
        <f t="shared" si="227"/>
        <v>0</v>
      </c>
      <c r="K700" s="7">
        <f t="shared" ref="K700:L700" si="1315">IFERROR(G700+K660,0)</f>
        <v>0</v>
      </c>
      <c r="L700" s="7">
        <f t="shared" si="1315"/>
        <v>0.105224</v>
      </c>
      <c r="M700" s="10">
        <f t="shared" si="229"/>
        <v>0.105224</v>
      </c>
      <c r="N700" s="11">
        <f t="shared" si="230"/>
        <v>0</v>
      </c>
      <c r="O700" s="10">
        <f t="shared" ref="O700:P700" si="1316">IFERROR(G700+O660,0)</f>
        <v>0</v>
      </c>
      <c r="P700" s="10">
        <f t="shared" si="1316"/>
        <v>0.105224</v>
      </c>
      <c r="Q700" s="10">
        <f t="shared" si="232"/>
        <v>0.105224</v>
      </c>
      <c r="R700" s="11">
        <f t="shared" si="233"/>
        <v>0</v>
      </c>
      <c r="S700" s="22"/>
      <c r="T700" s="22"/>
      <c r="U700" s="20"/>
      <c r="V700" s="14"/>
      <c r="W700" s="14"/>
      <c r="X700" s="26">
        <f t="shared" si="314"/>
        <v>0.007516</v>
      </c>
      <c r="Y700" s="29"/>
      <c r="Z700" s="29"/>
      <c r="AA700" s="29"/>
      <c r="AB700" s="29"/>
      <c r="AC700" s="29"/>
    </row>
    <row r="701">
      <c r="A701" s="4">
        <v>45671.0</v>
      </c>
      <c r="B701" s="5" t="s">
        <v>35</v>
      </c>
      <c r="C701" s="6" t="s">
        <v>26</v>
      </c>
      <c r="D701" s="5" t="s">
        <v>30</v>
      </c>
      <c r="E701" s="7">
        <v>0.0</v>
      </c>
      <c r="F701" s="7">
        <v>0.0</v>
      </c>
      <c r="G701" s="7">
        <v>0.0</v>
      </c>
      <c r="H701" s="15">
        <v>0.0</v>
      </c>
      <c r="I701" s="10">
        <f t="shared" si="226"/>
        <v>0</v>
      </c>
      <c r="J701" s="11">
        <f t="shared" si="227"/>
        <v>0</v>
      </c>
      <c r="K701" s="7">
        <f t="shared" ref="K701:L701" si="1317">IFERROR(G701+K661,0)</f>
        <v>0</v>
      </c>
      <c r="L701" s="7">
        <f t="shared" si="1317"/>
        <v>0</v>
      </c>
      <c r="M701" s="10">
        <f t="shared" si="229"/>
        <v>0</v>
      </c>
      <c r="N701" s="11">
        <f t="shared" si="230"/>
        <v>0</v>
      </c>
      <c r="O701" s="10">
        <f t="shared" ref="O701:P701" si="1318">IFERROR(G701+O661,0)</f>
        <v>0</v>
      </c>
      <c r="P701" s="10">
        <f t="shared" si="1318"/>
        <v>0</v>
      </c>
      <c r="Q701" s="10">
        <f t="shared" si="232"/>
        <v>0</v>
      </c>
      <c r="R701" s="11">
        <f t="shared" si="233"/>
        <v>0</v>
      </c>
      <c r="S701" s="22"/>
      <c r="T701" s="22"/>
      <c r="U701" s="20"/>
      <c r="V701" s="14"/>
      <c r="W701" s="14"/>
      <c r="X701" s="26">
        <f t="shared" si="314"/>
        <v>0</v>
      </c>
      <c r="Y701" s="29"/>
      <c r="Z701" s="29"/>
      <c r="AA701" s="29"/>
      <c r="AB701" s="29"/>
      <c r="AC701" s="29"/>
    </row>
    <row r="702">
      <c r="A702" s="4">
        <v>45671.0</v>
      </c>
      <c r="B702" s="5" t="s">
        <v>36</v>
      </c>
      <c r="C702" s="6" t="s">
        <v>37</v>
      </c>
      <c r="D702" s="5" t="s">
        <v>27</v>
      </c>
      <c r="E702" s="7">
        <v>174.0</v>
      </c>
      <c r="F702" s="25">
        <v>0.55</v>
      </c>
      <c r="G702" s="7">
        <v>0.551612</v>
      </c>
      <c r="H702" s="15">
        <v>0.59922</v>
      </c>
      <c r="I702" s="10">
        <f t="shared" si="226"/>
        <v>0.047608</v>
      </c>
      <c r="J702" s="11">
        <f t="shared" si="227"/>
        <v>108.6307042</v>
      </c>
      <c r="K702" s="7">
        <f t="shared" ref="K702:L702" si="1319">IFERROR(G702+K662,0)</f>
        <v>7.722568</v>
      </c>
      <c r="L702" s="7">
        <f t="shared" si="1319"/>
        <v>8.38908</v>
      </c>
      <c r="M702" s="10">
        <f t="shared" si="229"/>
        <v>0.666512</v>
      </c>
      <c r="N702" s="11">
        <f t="shared" si="230"/>
        <v>108.6307042</v>
      </c>
      <c r="O702" s="10">
        <f t="shared" ref="O702:P702" si="1320">IFERROR(G702+O662,0)</f>
        <v>7.722568</v>
      </c>
      <c r="P702" s="10">
        <f t="shared" si="1320"/>
        <v>8.38908</v>
      </c>
      <c r="Q702" s="10">
        <f t="shared" si="232"/>
        <v>0.666512</v>
      </c>
      <c r="R702" s="11">
        <f t="shared" si="233"/>
        <v>108.6307042</v>
      </c>
      <c r="S702" s="13">
        <f>T662</f>
        <v>-0.2733648387</v>
      </c>
      <c r="T702" s="13">
        <f>H702+S702-H703-U702-H704-H705</f>
        <v>-0.2943929032</v>
      </c>
      <c r="U702" s="13">
        <f>0.008/31</f>
        <v>0.0002580645161</v>
      </c>
      <c r="V702" s="14"/>
      <c r="W702" s="14"/>
      <c r="X702" s="26">
        <f t="shared" si="314"/>
        <v>0.59922</v>
      </c>
      <c r="Y702" s="29"/>
      <c r="Z702" s="29"/>
      <c r="AA702" s="29"/>
      <c r="AB702" s="29"/>
      <c r="AC702" s="29"/>
    </row>
    <row r="703">
      <c r="A703" s="4">
        <v>45671.0</v>
      </c>
      <c r="B703" s="5" t="s">
        <v>36</v>
      </c>
      <c r="C703" s="6" t="s">
        <v>37</v>
      </c>
      <c r="D703" s="5" t="s">
        <v>28</v>
      </c>
      <c r="E703" s="7">
        <v>45.1</v>
      </c>
      <c r="F703" s="25">
        <v>0.0</v>
      </c>
      <c r="G703" s="7">
        <v>0.50061</v>
      </c>
      <c r="H703" s="15">
        <v>0.18058</v>
      </c>
      <c r="I703" s="10">
        <f t="shared" si="226"/>
        <v>-0.32003</v>
      </c>
      <c r="J703" s="11">
        <f t="shared" si="227"/>
        <v>36.07199217</v>
      </c>
      <c r="K703" s="7">
        <f t="shared" ref="K703:L703" si="1321">IFERROR(G703+K663,0)</f>
        <v>7.00854</v>
      </c>
      <c r="L703" s="7">
        <f t="shared" si="1321"/>
        <v>2.52812</v>
      </c>
      <c r="M703" s="10">
        <f t="shared" si="229"/>
        <v>-4.48042</v>
      </c>
      <c r="N703" s="11">
        <f t="shared" si="230"/>
        <v>36.07199217</v>
      </c>
      <c r="O703" s="10">
        <f t="shared" ref="O703:P703" si="1322">IFERROR(G703+O663,0)</f>
        <v>7.00854</v>
      </c>
      <c r="P703" s="10">
        <f t="shared" si="1322"/>
        <v>2.52812</v>
      </c>
      <c r="Q703" s="10">
        <f t="shared" si="232"/>
        <v>-4.48042</v>
      </c>
      <c r="R703" s="11">
        <f t="shared" si="233"/>
        <v>36.07199217</v>
      </c>
      <c r="S703" s="22"/>
      <c r="T703" s="22"/>
      <c r="U703" s="20"/>
      <c r="V703" s="14"/>
      <c r="W703" s="14"/>
      <c r="X703" s="26">
        <f t="shared" si="314"/>
        <v>0.18058</v>
      </c>
      <c r="Y703" s="29"/>
      <c r="Z703" s="29"/>
      <c r="AA703" s="29"/>
      <c r="AB703" s="29"/>
      <c r="AC703" s="29"/>
    </row>
    <row r="704">
      <c r="A704" s="4">
        <v>45671.0</v>
      </c>
      <c r="B704" s="5" t="s">
        <v>36</v>
      </c>
      <c r="C704" s="6" t="s">
        <v>37</v>
      </c>
      <c r="D704" s="5" t="s">
        <v>29</v>
      </c>
      <c r="E704" s="7">
        <f>E702-E703</f>
        <v>128.9</v>
      </c>
      <c r="F704" s="25">
        <v>0.514</v>
      </c>
      <c r="G704" s="7">
        <v>0.05077</v>
      </c>
      <c r="H704" s="15">
        <v>0.43941</v>
      </c>
      <c r="I704" s="10">
        <f t="shared" si="226"/>
        <v>0.38864</v>
      </c>
      <c r="J704" s="11">
        <f t="shared" si="227"/>
        <v>865.4914319</v>
      </c>
      <c r="K704" s="7">
        <f t="shared" ref="K704:L704" si="1323">IFERROR(G704+K664,0)</f>
        <v>0.71078</v>
      </c>
      <c r="L704" s="7">
        <f t="shared" si="1323"/>
        <v>6.15174</v>
      </c>
      <c r="M704" s="10">
        <f t="shared" si="229"/>
        <v>5.44096</v>
      </c>
      <c r="N704" s="11">
        <f t="shared" si="230"/>
        <v>865.4914319</v>
      </c>
      <c r="O704" s="10">
        <f t="shared" ref="O704:P704" si="1324">IFERROR(G704+O664,0)</f>
        <v>0.71078</v>
      </c>
      <c r="P704" s="10">
        <f t="shared" si="1324"/>
        <v>6.15174</v>
      </c>
      <c r="Q704" s="10">
        <f t="shared" si="232"/>
        <v>5.44096</v>
      </c>
      <c r="R704" s="11">
        <f t="shared" si="233"/>
        <v>865.4914319</v>
      </c>
      <c r="S704" s="22"/>
      <c r="T704" s="22"/>
      <c r="U704" s="20"/>
      <c r="V704" s="14"/>
      <c r="W704" s="14"/>
      <c r="X704" s="26">
        <f t="shared" si="314"/>
        <v>0.43941</v>
      </c>
      <c r="Y704" s="29"/>
      <c r="Z704" s="29"/>
      <c r="AA704" s="29"/>
      <c r="AB704" s="29"/>
      <c r="AC704" s="29"/>
    </row>
    <row r="705">
      <c r="A705" s="4">
        <v>45671.0</v>
      </c>
      <c r="B705" s="5" t="s">
        <v>36</v>
      </c>
      <c r="C705" s="6" t="s">
        <v>37</v>
      </c>
      <c r="D705" s="5" t="s">
        <v>30</v>
      </c>
      <c r="E705" s="7">
        <v>0.0</v>
      </c>
      <c r="F705" s="25">
        <v>0.0</v>
      </c>
      <c r="G705" s="7">
        <v>0.0</v>
      </c>
      <c r="H705" s="15">
        <v>0.0</v>
      </c>
      <c r="I705" s="10">
        <f t="shared" si="226"/>
        <v>0</v>
      </c>
      <c r="J705" s="11">
        <f t="shared" si="227"/>
        <v>0</v>
      </c>
      <c r="K705" s="7">
        <f t="shared" ref="K705:L705" si="1325">IFERROR(G705+K665,0)</f>
        <v>0</v>
      </c>
      <c r="L705" s="7">
        <f t="shared" si="1325"/>
        <v>0</v>
      </c>
      <c r="M705" s="10">
        <f t="shared" si="229"/>
        <v>0</v>
      </c>
      <c r="N705" s="11">
        <f t="shared" si="230"/>
        <v>0</v>
      </c>
      <c r="O705" s="10">
        <f t="shared" ref="O705:P705" si="1326">IFERROR(G705+O665,0)</f>
        <v>0</v>
      </c>
      <c r="P705" s="10">
        <f t="shared" si="1326"/>
        <v>0</v>
      </c>
      <c r="Q705" s="10">
        <f t="shared" si="232"/>
        <v>0</v>
      </c>
      <c r="R705" s="11">
        <f t="shared" si="233"/>
        <v>0</v>
      </c>
      <c r="S705" s="22"/>
      <c r="T705" s="22"/>
      <c r="U705" s="20"/>
      <c r="V705" s="14"/>
      <c r="W705" s="14"/>
      <c r="X705" s="26">
        <f t="shared" si="314"/>
        <v>0</v>
      </c>
      <c r="Y705" s="29"/>
      <c r="Z705" s="29"/>
      <c r="AA705" s="29"/>
      <c r="AB705" s="29"/>
      <c r="AC705" s="29"/>
    </row>
    <row r="706">
      <c r="A706" s="4">
        <v>45671.0</v>
      </c>
      <c r="B706" s="5" t="s">
        <v>38</v>
      </c>
      <c r="C706" s="6" t="s">
        <v>37</v>
      </c>
      <c r="D706" s="5" t="s">
        <v>27</v>
      </c>
      <c r="E706" s="7">
        <v>40.1</v>
      </c>
      <c r="F706" s="25">
        <v>0.1</v>
      </c>
      <c r="G706" s="7">
        <v>0.09999999999999999</v>
      </c>
      <c r="H706" s="15">
        <v>0.191096</v>
      </c>
      <c r="I706" s="10">
        <f t="shared" si="226"/>
        <v>0.091096</v>
      </c>
      <c r="J706" s="11">
        <f t="shared" si="227"/>
        <v>191.096</v>
      </c>
      <c r="K706" s="7">
        <f t="shared" ref="K706:L706" si="1327">IFERROR(G706+K666,0)</f>
        <v>1.4</v>
      </c>
      <c r="L706" s="7">
        <f t="shared" si="1327"/>
        <v>2.675344</v>
      </c>
      <c r="M706" s="10">
        <f t="shared" si="229"/>
        <v>1.275344</v>
      </c>
      <c r="N706" s="11">
        <f t="shared" si="230"/>
        <v>191.096</v>
      </c>
      <c r="O706" s="10">
        <f t="shared" ref="O706:P706" si="1328">IFERROR(G706+O666,0)</f>
        <v>1.4</v>
      </c>
      <c r="P706" s="10">
        <f t="shared" si="1328"/>
        <v>2.675344</v>
      </c>
      <c r="Q706" s="10">
        <f t="shared" si="232"/>
        <v>1.275344</v>
      </c>
      <c r="R706" s="11">
        <f t="shared" si="233"/>
        <v>191.096</v>
      </c>
      <c r="S706" s="13">
        <f>T666</f>
        <v>1.959438645</v>
      </c>
      <c r="T706" s="13">
        <f>H706+S706-H707-U706-H708-H709</f>
        <v>1.962472387</v>
      </c>
      <c r="U706" s="13">
        <f>0.001/31</f>
        <v>0.00003225806452</v>
      </c>
      <c r="V706" s="14"/>
      <c r="W706" s="14"/>
      <c r="X706" s="26">
        <f t="shared" si="314"/>
        <v>0.191096</v>
      </c>
      <c r="Y706" s="29"/>
      <c r="Z706" s="29"/>
      <c r="AA706" s="29"/>
      <c r="AB706" s="29"/>
      <c r="AC706" s="29"/>
    </row>
    <row r="707">
      <c r="A707" s="4">
        <v>45671.0</v>
      </c>
      <c r="B707" s="5" t="s">
        <v>38</v>
      </c>
      <c r="C707" s="6" t="s">
        <v>37</v>
      </c>
      <c r="D707" s="5" t="s">
        <v>28</v>
      </c>
      <c r="E707" s="7">
        <v>0.0</v>
      </c>
      <c r="F707" s="25">
        <v>0.0</v>
      </c>
      <c r="G707" s="7">
        <v>0.0</v>
      </c>
      <c r="H707" s="15">
        <v>0.0</v>
      </c>
      <c r="I707" s="10">
        <f t="shared" si="226"/>
        <v>0</v>
      </c>
      <c r="J707" s="11">
        <f t="shared" si="227"/>
        <v>0</v>
      </c>
      <c r="K707" s="7">
        <f t="shared" ref="K707:L707" si="1329">IFERROR(G707+K667,0)</f>
        <v>0</v>
      </c>
      <c r="L707" s="7">
        <f t="shared" si="1329"/>
        <v>0</v>
      </c>
      <c r="M707" s="10">
        <f t="shared" si="229"/>
        <v>0</v>
      </c>
      <c r="N707" s="11">
        <f t="shared" si="230"/>
        <v>0</v>
      </c>
      <c r="O707" s="10">
        <f t="shared" ref="O707:P707" si="1330">IFERROR(G707+O667,0)</f>
        <v>0</v>
      </c>
      <c r="P707" s="10">
        <f t="shared" si="1330"/>
        <v>0</v>
      </c>
      <c r="Q707" s="10">
        <f t="shared" si="232"/>
        <v>0</v>
      </c>
      <c r="R707" s="11">
        <f t="shared" si="233"/>
        <v>0</v>
      </c>
      <c r="S707" s="22"/>
      <c r="T707" s="22"/>
      <c r="U707" s="20"/>
      <c r="V707" s="14"/>
      <c r="W707" s="14"/>
      <c r="X707" s="26">
        <f t="shared" si="314"/>
        <v>0</v>
      </c>
      <c r="Y707" s="29"/>
      <c r="Z707" s="29"/>
      <c r="AA707" s="29"/>
      <c r="AB707" s="29"/>
      <c r="AC707" s="29"/>
    </row>
    <row r="708">
      <c r="A708" s="4">
        <v>45671.0</v>
      </c>
      <c r="B708" s="5" t="s">
        <v>38</v>
      </c>
      <c r="C708" s="6" t="s">
        <v>37</v>
      </c>
      <c r="D708" s="5" t="s">
        <v>29</v>
      </c>
      <c r="E708" s="7">
        <v>40.1</v>
      </c>
      <c r="F708" s="7">
        <v>0.021</v>
      </c>
      <c r="G708" s="7">
        <v>0.09996</v>
      </c>
      <c r="H708" s="15">
        <v>0.18803</v>
      </c>
      <c r="I708" s="10">
        <f t="shared" si="226"/>
        <v>0.08807</v>
      </c>
      <c r="J708" s="11">
        <f t="shared" si="227"/>
        <v>188.1052421</v>
      </c>
      <c r="K708" s="7">
        <f t="shared" ref="K708:L708" si="1331">IFERROR(G708+K668,0)</f>
        <v>1.39944</v>
      </c>
      <c r="L708" s="7">
        <f t="shared" si="1331"/>
        <v>2.63242</v>
      </c>
      <c r="M708" s="10">
        <f t="shared" si="229"/>
        <v>1.23298</v>
      </c>
      <c r="N708" s="11">
        <f t="shared" si="230"/>
        <v>188.1052421</v>
      </c>
      <c r="O708" s="10">
        <f t="shared" ref="O708:P708" si="1332">IFERROR(G708+O668,0)</f>
        <v>1.39944</v>
      </c>
      <c r="P708" s="10">
        <f t="shared" si="1332"/>
        <v>2.63242</v>
      </c>
      <c r="Q708" s="10">
        <f t="shared" si="232"/>
        <v>1.23298</v>
      </c>
      <c r="R708" s="11">
        <f t="shared" si="233"/>
        <v>188.1052421</v>
      </c>
      <c r="S708" s="22"/>
      <c r="T708" s="22"/>
      <c r="U708" s="20"/>
      <c r="V708" s="14"/>
      <c r="W708" s="14"/>
      <c r="X708" s="26">
        <f t="shared" si="314"/>
        <v>0.18803</v>
      </c>
      <c r="Y708" s="29"/>
      <c r="Z708" s="29"/>
      <c r="AA708" s="29"/>
      <c r="AB708" s="29"/>
      <c r="AC708" s="29"/>
    </row>
    <row r="709">
      <c r="A709" s="4">
        <v>45671.0</v>
      </c>
      <c r="B709" s="5" t="s">
        <v>38</v>
      </c>
      <c r="C709" s="6" t="s">
        <v>37</v>
      </c>
      <c r="D709" s="5" t="s">
        <v>30</v>
      </c>
      <c r="E709" s="7">
        <v>0.0</v>
      </c>
      <c r="F709" s="7">
        <v>0.0</v>
      </c>
      <c r="G709" s="7">
        <v>0.0</v>
      </c>
      <c r="H709" s="15">
        <v>0.0</v>
      </c>
      <c r="I709" s="10">
        <f t="shared" si="226"/>
        <v>0</v>
      </c>
      <c r="J709" s="11">
        <f t="shared" si="227"/>
        <v>0</v>
      </c>
      <c r="K709" s="7">
        <f t="shared" ref="K709:L709" si="1333">IFERROR(G709+K669,0)</f>
        <v>0</v>
      </c>
      <c r="L709" s="7">
        <f t="shared" si="1333"/>
        <v>0</v>
      </c>
      <c r="M709" s="10">
        <f t="shared" si="229"/>
        <v>0</v>
      </c>
      <c r="N709" s="11">
        <f t="shared" si="230"/>
        <v>0</v>
      </c>
      <c r="O709" s="10">
        <f t="shared" ref="O709:P709" si="1334">IFERROR(G709+O669,0)</f>
        <v>0</v>
      </c>
      <c r="P709" s="10">
        <f t="shared" si="1334"/>
        <v>0</v>
      </c>
      <c r="Q709" s="10">
        <f t="shared" si="232"/>
        <v>0</v>
      </c>
      <c r="R709" s="11">
        <f t="shared" si="233"/>
        <v>0</v>
      </c>
      <c r="S709" s="22"/>
      <c r="T709" s="22"/>
      <c r="U709" s="20"/>
      <c r="V709" s="14"/>
      <c r="W709" s="14"/>
      <c r="X709" s="26">
        <f t="shared" si="314"/>
        <v>0</v>
      </c>
      <c r="Y709" s="29"/>
      <c r="Z709" s="29"/>
      <c r="AA709" s="29"/>
      <c r="AB709" s="29"/>
      <c r="AC709" s="29"/>
    </row>
    <row r="710">
      <c r="A710" s="4">
        <v>45671.0</v>
      </c>
      <c r="B710" s="5" t="s">
        <v>39</v>
      </c>
      <c r="C710" s="6" t="s">
        <v>37</v>
      </c>
      <c r="D710" s="5" t="s">
        <v>27</v>
      </c>
      <c r="E710" s="7">
        <v>9.6</v>
      </c>
      <c r="F710" s="7">
        <v>0.0</v>
      </c>
      <c r="G710" s="7">
        <v>0.02903</v>
      </c>
      <c r="H710" s="15">
        <v>0.02854</v>
      </c>
      <c r="I710" s="10">
        <f t="shared" si="226"/>
        <v>-0.00049</v>
      </c>
      <c r="J710" s="11">
        <f t="shared" si="227"/>
        <v>98.31209094</v>
      </c>
      <c r="K710" s="7">
        <f t="shared" ref="K710:L710" si="1335">IFERROR(G710+K670,0)</f>
        <v>0.40642</v>
      </c>
      <c r="L710" s="7">
        <f t="shared" si="1335"/>
        <v>0.39956</v>
      </c>
      <c r="M710" s="10">
        <f t="shared" si="229"/>
        <v>-0.00686</v>
      </c>
      <c r="N710" s="11">
        <f t="shared" si="230"/>
        <v>98.31209094</v>
      </c>
      <c r="O710" s="10">
        <f t="shared" ref="O710:P710" si="1336">IFERROR(G710+O670,0)</f>
        <v>0.40642</v>
      </c>
      <c r="P710" s="10">
        <f t="shared" si="1336"/>
        <v>0.39956</v>
      </c>
      <c r="Q710" s="10">
        <f t="shared" si="232"/>
        <v>-0.00686</v>
      </c>
      <c r="R710" s="11">
        <f t="shared" si="233"/>
        <v>98.31209094</v>
      </c>
      <c r="S710" s="13">
        <f>T670</f>
        <v>0.0804</v>
      </c>
      <c r="T710" s="13">
        <f>H710+S710-H711-U710-H712-H713</f>
        <v>0.0812</v>
      </c>
      <c r="U710" s="13">
        <v>0.0</v>
      </c>
      <c r="V710" s="14"/>
      <c r="W710" s="14"/>
      <c r="X710" s="26">
        <f t="shared" si="314"/>
        <v>0.02854</v>
      </c>
      <c r="Y710" s="29"/>
      <c r="Z710" s="29"/>
      <c r="AA710" s="29"/>
      <c r="AB710" s="29"/>
      <c r="AC710" s="29"/>
    </row>
    <row r="711">
      <c r="A711" s="4">
        <v>45671.0</v>
      </c>
      <c r="B711" s="5" t="s">
        <v>39</v>
      </c>
      <c r="C711" s="6" t="s">
        <v>37</v>
      </c>
      <c r="D711" s="5" t="s">
        <v>28</v>
      </c>
      <c r="E711" s="7">
        <v>0.0</v>
      </c>
      <c r="F711" s="7">
        <v>0.0</v>
      </c>
      <c r="G711" s="7">
        <v>0.0</v>
      </c>
      <c r="H711" s="15">
        <v>0.0</v>
      </c>
      <c r="I711" s="10">
        <f t="shared" si="226"/>
        <v>0</v>
      </c>
      <c r="J711" s="11">
        <f t="shared" si="227"/>
        <v>0</v>
      </c>
      <c r="K711" s="7">
        <f t="shared" ref="K711:L711" si="1337">IFERROR(G711+K671,0)</f>
        <v>0</v>
      </c>
      <c r="L711" s="7">
        <f t="shared" si="1337"/>
        <v>0</v>
      </c>
      <c r="M711" s="10">
        <f t="shared" si="229"/>
        <v>0</v>
      </c>
      <c r="N711" s="11">
        <f t="shared" si="230"/>
        <v>0</v>
      </c>
      <c r="O711" s="10">
        <f t="shared" ref="O711:P711" si="1338">IFERROR(G711+O671,0)</f>
        <v>0</v>
      </c>
      <c r="P711" s="10">
        <f t="shared" si="1338"/>
        <v>0</v>
      </c>
      <c r="Q711" s="10">
        <f t="shared" si="232"/>
        <v>0</v>
      </c>
      <c r="R711" s="11">
        <f t="shared" si="233"/>
        <v>0</v>
      </c>
      <c r="S711" s="22"/>
      <c r="T711" s="22"/>
      <c r="U711" s="20"/>
      <c r="V711" s="14"/>
      <c r="W711" s="14"/>
      <c r="X711" s="26">
        <f t="shared" si="314"/>
        <v>0</v>
      </c>
      <c r="Y711" s="29"/>
      <c r="Z711" s="29"/>
      <c r="AA711" s="29"/>
      <c r="AB711" s="29"/>
      <c r="AC711" s="29"/>
    </row>
    <row r="712">
      <c r="A712" s="4">
        <v>45671.0</v>
      </c>
      <c r="B712" s="5" t="s">
        <v>39</v>
      </c>
      <c r="C712" s="6" t="s">
        <v>37</v>
      </c>
      <c r="D712" s="5" t="s">
        <v>29</v>
      </c>
      <c r="E712" s="7">
        <v>9.3</v>
      </c>
      <c r="F712" s="7">
        <v>0.0</v>
      </c>
      <c r="G712" s="7">
        <v>0.028774</v>
      </c>
      <c r="H712" s="15">
        <v>0.02774</v>
      </c>
      <c r="I712" s="10">
        <f t="shared" si="226"/>
        <v>-0.001034</v>
      </c>
      <c r="J712" s="11">
        <f t="shared" si="227"/>
        <v>96.40647807</v>
      </c>
      <c r="K712" s="7">
        <f t="shared" ref="K712:L712" si="1339">IFERROR(G712+K672,0)</f>
        <v>0.402836</v>
      </c>
      <c r="L712" s="7">
        <f t="shared" si="1339"/>
        <v>0.38836</v>
      </c>
      <c r="M712" s="10">
        <f t="shared" si="229"/>
        <v>-0.014476</v>
      </c>
      <c r="N712" s="11">
        <f t="shared" si="230"/>
        <v>96.40647807</v>
      </c>
      <c r="O712" s="10">
        <f t="shared" ref="O712:P712" si="1340">IFERROR(G712+O672,0)</f>
        <v>0.402836</v>
      </c>
      <c r="P712" s="10">
        <f t="shared" si="1340"/>
        <v>0.38836</v>
      </c>
      <c r="Q712" s="10">
        <f t="shared" si="232"/>
        <v>-0.014476</v>
      </c>
      <c r="R712" s="11">
        <f t="shared" si="233"/>
        <v>96.40647807</v>
      </c>
      <c r="S712" s="22"/>
      <c r="T712" s="22"/>
      <c r="U712" s="20"/>
      <c r="V712" s="14"/>
      <c r="W712" s="14"/>
      <c r="X712" s="26">
        <f t="shared" si="314"/>
        <v>0.02774</v>
      </c>
      <c r="Y712" s="29"/>
      <c r="Z712" s="29"/>
      <c r="AA712" s="29"/>
      <c r="AB712" s="29"/>
      <c r="AC712" s="29"/>
    </row>
    <row r="713">
      <c r="A713" s="4">
        <v>45671.0</v>
      </c>
      <c r="B713" s="5" t="s">
        <v>39</v>
      </c>
      <c r="C713" s="6" t="s">
        <v>37</v>
      </c>
      <c r="D713" s="5" t="s">
        <v>30</v>
      </c>
      <c r="E713" s="7">
        <v>0.0</v>
      </c>
      <c r="F713" s="7">
        <v>0.0</v>
      </c>
      <c r="G713" s="7">
        <v>0.0</v>
      </c>
      <c r="H713" s="15">
        <v>0.0</v>
      </c>
      <c r="I713" s="10">
        <f t="shared" si="226"/>
        <v>0</v>
      </c>
      <c r="J713" s="11">
        <f t="shared" si="227"/>
        <v>0</v>
      </c>
      <c r="K713" s="7">
        <f t="shared" ref="K713:L713" si="1341">IFERROR(G713+K673,0)</f>
        <v>0</v>
      </c>
      <c r="L713" s="7">
        <f t="shared" si="1341"/>
        <v>0</v>
      </c>
      <c r="M713" s="10">
        <f t="shared" si="229"/>
        <v>0</v>
      </c>
      <c r="N713" s="11">
        <f t="shared" si="230"/>
        <v>0</v>
      </c>
      <c r="O713" s="10">
        <f t="shared" ref="O713:P713" si="1342">IFERROR(G713+O673,0)</f>
        <v>0</v>
      </c>
      <c r="P713" s="10">
        <f t="shared" si="1342"/>
        <v>0</v>
      </c>
      <c r="Q713" s="10">
        <f t="shared" si="232"/>
        <v>0</v>
      </c>
      <c r="R713" s="11">
        <f t="shared" si="233"/>
        <v>0</v>
      </c>
      <c r="S713" s="22"/>
      <c r="T713" s="22"/>
      <c r="U713" s="20"/>
      <c r="V713" s="14"/>
      <c r="W713" s="14"/>
      <c r="X713" s="26">
        <f t="shared" si="314"/>
        <v>0</v>
      </c>
      <c r="Y713" s="29"/>
      <c r="Z713" s="29"/>
      <c r="AA713" s="29"/>
      <c r="AB713" s="29"/>
      <c r="AC713" s="29"/>
    </row>
    <row r="714">
      <c r="A714" s="4">
        <v>45671.0</v>
      </c>
      <c r="B714" s="5" t="s">
        <v>40</v>
      </c>
      <c r="C714" s="6" t="s">
        <v>37</v>
      </c>
      <c r="D714" s="5" t="s">
        <v>27</v>
      </c>
      <c r="E714" s="7">
        <v>26.3</v>
      </c>
      <c r="F714" s="7">
        <v>0.0</v>
      </c>
      <c r="G714" s="7">
        <v>0.07142857142857142</v>
      </c>
      <c r="H714" s="15">
        <v>0.0359</v>
      </c>
      <c r="I714" s="10">
        <f t="shared" si="226"/>
        <v>-0.03552857143</v>
      </c>
      <c r="J714" s="11">
        <f t="shared" si="227"/>
        <v>50.26</v>
      </c>
      <c r="K714" s="7">
        <f t="shared" ref="K714:L714" si="1343">IFERROR(G714+K674,0)</f>
        <v>1</v>
      </c>
      <c r="L714" s="7">
        <f t="shared" si="1343"/>
        <v>0.5026</v>
      </c>
      <c r="M714" s="10">
        <f t="shared" si="229"/>
        <v>-0.4974</v>
      </c>
      <c r="N714" s="11">
        <f t="shared" si="230"/>
        <v>50.26</v>
      </c>
      <c r="O714" s="10">
        <f t="shared" ref="O714:P714" si="1344">IFERROR(G714+O674,0)</f>
        <v>1</v>
      </c>
      <c r="P714" s="10">
        <f t="shared" si="1344"/>
        <v>0.5026</v>
      </c>
      <c r="Q714" s="10">
        <f t="shared" si="232"/>
        <v>-0.4974</v>
      </c>
      <c r="R714" s="11">
        <f t="shared" si="233"/>
        <v>50.26</v>
      </c>
      <c r="S714" s="13">
        <f>T674</f>
        <v>0.9857719355</v>
      </c>
      <c r="T714" s="13">
        <f>H714+S714-H715-U714-H716-H717</f>
        <v>1.004985161</v>
      </c>
      <c r="U714" s="13">
        <f>0.00331/31</f>
        <v>0.0001067741935</v>
      </c>
      <c r="V714" s="14"/>
      <c r="W714" s="14"/>
      <c r="X714" s="26">
        <f t="shared" si="314"/>
        <v>0.0359</v>
      </c>
      <c r="Y714" s="29"/>
      <c r="Z714" s="29"/>
      <c r="AA714" s="29"/>
      <c r="AB714" s="29"/>
      <c r="AC714" s="29"/>
    </row>
    <row r="715">
      <c r="A715" s="4">
        <v>45671.0</v>
      </c>
      <c r="B715" s="5" t="s">
        <v>40</v>
      </c>
      <c r="C715" s="6" t="s">
        <v>37</v>
      </c>
      <c r="D715" s="5" t="s">
        <v>28</v>
      </c>
      <c r="E715" s="7">
        <v>0.0</v>
      </c>
      <c r="F715" s="7">
        <v>0.0</v>
      </c>
      <c r="G715" s="7">
        <v>0.0</v>
      </c>
      <c r="H715" s="15">
        <v>0.0</v>
      </c>
      <c r="I715" s="10">
        <f t="shared" si="226"/>
        <v>0</v>
      </c>
      <c r="J715" s="11">
        <f t="shared" si="227"/>
        <v>0</v>
      </c>
      <c r="K715" s="7">
        <f t="shared" ref="K715:L715" si="1345">IFERROR(G715+K675,0)</f>
        <v>0</v>
      </c>
      <c r="L715" s="7">
        <f t="shared" si="1345"/>
        <v>0</v>
      </c>
      <c r="M715" s="10">
        <f t="shared" si="229"/>
        <v>0</v>
      </c>
      <c r="N715" s="11">
        <f t="shared" si="230"/>
        <v>0</v>
      </c>
      <c r="O715" s="10">
        <f t="shared" ref="O715:P715" si="1346">IFERROR(G715+O675,0)</f>
        <v>0</v>
      </c>
      <c r="P715" s="10">
        <f t="shared" si="1346"/>
        <v>0</v>
      </c>
      <c r="Q715" s="10">
        <f t="shared" si="232"/>
        <v>0</v>
      </c>
      <c r="R715" s="11">
        <f t="shared" si="233"/>
        <v>0</v>
      </c>
      <c r="S715" s="14"/>
      <c r="T715" s="14"/>
      <c r="U715" s="14"/>
      <c r="V715" s="14"/>
      <c r="W715" s="14"/>
      <c r="X715" s="26">
        <f t="shared" si="314"/>
        <v>0</v>
      </c>
      <c r="Y715" s="29"/>
      <c r="Z715" s="29"/>
      <c r="AA715" s="29"/>
      <c r="AB715" s="29"/>
      <c r="AC715" s="29"/>
    </row>
    <row r="716">
      <c r="A716" s="4">
        <v>45671.0</v>
      </c>
      <c r="B716" s="5" t="s">
        <v>40</v>
      </c>
      <c r="C716" s="6" t="s">
        <v>37</v>
      </c>
      <c r="D716" s="5" t="s">
        <v>29</v>
      </c>
      <c r="E716" s="7">
        <v>26.1</v>
      </c>
      <c r="F716" s="7">
        <v>0.0</v>
      </c>
      <c r="G716" s="7">
        <v>0.07142857142857142</v>
      </c>
      <c r="H716" s="15">
        <v>0.01658</v>
      </c>
      <c r="I716" s="10">
        <f t="shared" si="226"/>
        <v>-0.05484857143</v>
      </c>
      <c r="J716" s="11">
        <f t="shared" si="227"/>
        <v>23.212</v>
      </c>
      <c r="K716" s="7">
        <f t="shared" ref="K716:L716" si="1347">IFERROR(G716+K676,0)</f>
        <v>1</v>
      </c>
      <c r="L716" s="7">
        <f t="shared" si="1347"/>
        <v>0.23212</v>
      </c>
      <c r="M716" s="10">
        <f t="shared" si="229"/>
        <v>-0.76788</v>
      </c>
      <c r="N716" s="11">
        <f t="shared" si="230"/>
        <v>23.212</v>
      </c>
      <c r="O716" s="10">
        <f t="shared" ref="O716:P716" si="1348">IFERROR(G716+O676,0)</f>
        <v>1</v>
      </c>
      <c r="P716" s="10">
        <f t="shared" si="1348"/>
        <v>0.23212</v>
      </c>
      <c r="Q716" s="10">
        <f t="shared" si="232"/>
        <v>-0.76788</v>
      </c>
      <c r="R716" s="11">
        <f t="shared" si="233"/>
        <v>23.212</v>
      </c>
      <c r="S716" s="14"/>
      <c r="T716" s="14"/>
      <c r="U716" s="14"/>
      <c r="V716" s="14"/>
      <c r="W716" s="14"/>
      <c r="X716" s="26">
        <f t="shared" si="314"/>
        <v>0.01658</v>
      </c>
      <c r="Y716" s="29"/>
      <c r="Z716" s="29"/>
      <c r="AA716" s="29"/>
      <c r="AB716" s="29"/>
      <c r="AC716" s="29"/>
    </row>
    <row r="717">
      <c r="A717" s="4">
        <v>45671.0</v>
      </c>
      <c r="B717" s="5" t="s">
        <v>40</v>
      </c>
      <c r="C717" s="6" t="s">
        <v>37</v>
      </c>
      <c r="D717" s="5" t="s">
        <v>30</v>
      </c>
      <c r="E717" s="7">
        <v>0.0</v>
      </c>
      <c r="F717" s="7">
        <v>0.0</v>
      </c>
      <c r="G717" s="7">
        <v>0.0</v>
      </c>
      <c r="H717" s="15">
        <v>0.0</v>
      </c>
      <c r="I717" s="10">
        <f t="shared" si="226"/>
        <v>0</v>
      </c>
      <c r="J717" s="11">
        <f t="shared" si="227"/>
        <v>0</v>
      </c>
      <c r="K717" s="7">
        <f t="shared" ref="K717:L717" si="1349">IFERROR(G717+K677,0)</f>
        <v>0</v>
      </c>
      <c r="L717" s="7">
        <f t="shared" si="1349"/>
        <v>0</v>
      </c>
      <c r="M717" s="10">
        <f t="shared" si="229"/>
        <v>0</v>
      </c>
      <c r="N717" s="11">
        <f t="shared" si="230"/>
        <v>0</v>
      </c>
      <c r="O717" s="10">
        <f t="shared" ref="O717:P717" si="1350">IFERROR(G717+O677,0)</f>
        <v>0</v>
      </c>
      <c r="P717" s="10">
        <f t="shared" si="1350"/>
        <v>0</v>
      </c>
      <c r="Q717" s="10">
        <f t="shared" si="232"/>
        <v>0</v>
      </c>
      <c r="R717" s="11">
        <f t="shared" si="233"/>
        <v>0</v>
      </c>
      <c r="S717" s="14"/>
      <c r="T717" s="14"/>
      <c r="U717" s="14"/>
      <c r="V717" s="14"/>
      <c r="W717" s="14"/>
      <c r="X717" s="26">
        <f t="shared" si="314"/>
        <v>0</v>
      </c>
      <c r="Y717" s="29"/>
      <c r="Z717" s="29"/>
      <c r="AA717" s="29"/>
      <c r="AB717" s="29"/>
      <c r="AC717" s="29"/>
    </row>
    <row r="718">
      <c r="A718" s="4">
        <v>45672.0</v>
      </c>
      <c r="B718" s="5" t="s">
        <v>25</v>
      </c>
      <c r="C718" s="6" t="s">
        <v>26</v>
      </c>
      <c r="D718" s="5" t="s">
        <v>27</v>
      </c>
      <c r="E718" s="7">
        <v>140.3</v>
      </c>
      <c r="F718" s="8">
        <v>0.5</v>
      </c>
      <c r="G718" s="7">
        <v>0.41612</v>
      </c>
      <c r="H718" s="15">
        <v>0.442645</v>
      </c>
      <c r="I718" s="10">
        <f t="shared" si="226"/>
        <v>0.026525</v>
      </c>
      <c r="J718" s="11">
        <f t="shared" si="227"/>
        <v>106.3743632</v>
      </c>
      <c r="K718" s="7">
        <f t="shared" ref="K718:L718" si="1351">IFERROR(G718+K678,0)</f>
        <v>6.2418</v>
      </c>
      <c r="L718" s="7">
        <f t="shared" si="1351"/>
        <v>6.639675</v>
      </c>
      <c r="M718" s="10">
        <f t="shared" si="229"/>
        <v>0.397875</v>
      </c>
      <c r="N718" s="11">
        <f t="shared" si="230"/>
        <v>106.3743632</v>
      </c>
      <c r="O718" s="10">
        <f t="shared" ref="O718:P718" si="1352">IFERROR(G718+O678,0)</f>
        <v>6.2418</v>
      </c>
      <c r="P718" s="10">
        <f t="shared" si="1352"/>
        <v>6.639675</v>
      </c>
      <c r="Q718" s="10">
        <f t="shared" si="232"/>
        <v>0.397875</v>
      </c>
      <c r="R718" s="11">
        <f t="shared" si="233"/>
        <v>106.3743632</v>
      </c>
      <c r="S718" s="13">
        <f>T678</f>
        <v>0.3589551613</v>
      </c>
      <c r="T718" s="13">
        <f>H718+S718-H719-U718-H720-H721</f>
        <v>0.3750233871</v>
      </c>
      <c r="U718" s="13">
        <f>0.003/31</f>
        <v>0.00009677419355</v>
      </c>
      <c r="V718" s="14"/>
      <c r="W718" s="14"/>
      <c r="X718" s="26">
        <f t="shared" si="314"/>
        <v>0.442645</v>
      </c>
      <c r="Y718" s="29"/>
      <c r="Z718" s="29"/>
      <c r="AA718" s="29"/>
      <c r="AB718" s="29"/>
      <c r="AC718" s="29"/>
    </row>
    <row r="719">
      <c r="A719" s="4">
        <v>45672.0</v>
      </c>
      <c r="B719" s="5" t="s">
        <v>25</v>
      </c>
      <c r="C719" s="6" t="s">
        <v>26</v>
      </c>
      <c r="D719" s="5" t="s">
        <v>28</v>
      </c>
      <c r="E719" s="7">
        <v>165.12</v>
      </c>
      <c r="F719" s="7">
        <v>0.577</v>
      </c>
      <c r="G719" s="7">
        <v>0.3968</v>
      </c>
      <c r="H719" s="15">
        <v>0.42648</v>
      </c>
      <c r="I719" s="10">
        <f t="shared" si="226"/>
        <v>0.02968</v>
      </c>
      <c r="J719" s="11">
        <f t="shared" si="227"/>
        <v>107.4798387</v>
      </c>
      <c r="K719" s="7">
        <f t="shared" ref="K719:L719" si="1353">IFERROR(G719+K679,0)</f>
        <v>5.952</v>
      </c>
      <c r="L719" s="7">
        <f t="shared" si="1353"/>
        <v>6.3972</v>
      </c>
      <c r="M719" s="10">
        <f t="shared" si="229"/>
        <v>0.4452</v>
      </c>
      <c r="N719" s="11">
        <f t="shared" si="230"/>
        <v>107.4798387</v>
      </c>
      <c r="O719" s="10">
        <f t="shared" ref="O719:P719" si="1354">IFERROR(G719+O679,0)</f>
        <v>5.952</v>
      </c>
      <c r="P719" s="10">
        <f t="shared" si="1354"/>
        <v>6.3972</v>
      </c>
      <c r="Q719" s="10">
        <f t="shared" si="232"/>
        <v>0.4452</v>
      </c>
      <c r="R719" s="11">
        <f t="shared" si="233"/>
        <v>107.4798387</v>
      </c>
      <c r="S719" s="14"/>
      <c r="T719" s="16"/>
      <c r="U719" s="16"/>
      <c r="V719" s="14"/>
      <c r="W719" s="14"/>
      <c r="X719" s="26">
        <f t="shared" si="314"/>
        <v>0.42648</v>
      </c>
      <c r="Y719" s="29"/>
      <c r="Z719" s="29"/>
      <c r="AA719" s="29"/>
      <c r="AB719" s="29"/>
      <c r="AC719" s="29"/>
    </row>
    <row r="720">
      <c r="A720" s="4">
        <v>45672.0</v>
      </c>
      <c r="B720" s="5" t="s">
        <v>25</v>
      </c>
      <c r="C720" s="6" t="s">
        <v>26</v>
      </c>
      <c r="D720" s="5" t="s">
        <v>29</v>
      </c>
      <c r="E720" s="7">
        <v>0.0</v>
      </c>
      <c r="F720" s="7">
        <v>0.0</v>
      </c>
      <c r="G720" s="7">
        <v>0.0</v>
      </c>
      <c r="H720" s="15">
        <v>0.0</v>
      </c>
      <c r="I720" s="10">
        <f t="shared" si="226"/>
        <v>0</v>
      </c>
      <c r="J720" s="11">
        <f t="shared" si="227"/>
        <v>0</v>
      </c>
      <c r="K720" s="7">
        <f t="shared" ref="K720:L720" si="1355">IFERROR(G720+K680,0)</f>
        <v>0</v>
      </c>
      <c r="L720" s="7">
        <f t="shared" si="1355"/>
        <v>0</v>
      </c>
      <c r="M720" s="10">
        <f t="shared" si="229"/>
        <v>0</v>
      </c>
      <c r="N720" s="11">
        <f t="shared" si="230"/>
        <v>0</v>
      </c>
      <c r="O720" s="10">
        <f t="shared" ref="O720:P720" si="1356">IFERROR(G720+O680,0)</f>
        <v>0</v>
      </c>
      <c r="P720" s="10">
        <f t="shared" si="1356"/>
        <v>0</v>
      </c>
      <c r="Q720" s="10">
        <f t="shared" si="232"/>
        <v>0</v>
      </c>
      <c r="R720" s="11">
        <f t="shared" si="233"/>
        <v>0</v>
      </c>
      <c r="S720" s="14"/>
      <c r="T720" s="16"/>
      <c r="U720" s="16"/>
      <c r="V720" s="14"/>
      <c r="W720" s="14"/>
      <c r="X720" s="26">
        <f t="shared" si="314"/>
        <v>0</v>
      </c>
      <c r="Y720" s="29"/>
      <c r="Z720" s="29"/>
      <c r="AA720" s="29"/>
      <c r="AB720" s="29"/>
      <c r="AC720" s="29"/>
    </row>
    <row r="721">
      <c r="A721" s="4">
        <v>45672.0</v>
      </c>
      <c r="B721" s="5" t="s">
        <v>25</v>
      </c>
      <c r="C721" s="6" t="s">
        <v>26</v>
      </c>
      <c r="D721" s="5" t="s">
        <v>30</v>
      </c>
      <c r="E721" s="7">
        <v>0.0</v>
      </c>
      <c r="F721" s="7">
        <v>0.0</v>
      </c>
      <c r="G721" s="7">
        <v>0.0</v>
      </c>
      <c r="H721" s="15">
        <v>0.0</v>
      </c>
      <c r="I721" s="10">
        <f t="shared" si="226"/>
        <v>0</v>
      </c>
      <c r="J721" s="11">
        <f t="shared" si="227"/>
        <v>0</v>
      </c>
      <c r="K721" s="7">
        <f t="shared" ref="K721:L721" si="1357">IFERROR(G721+K681,0)</f>
        <v>0</v>
      </c>
      <c r="L721" s="7">
        <f t="shared" si="1357"/>
        <v>0</v>
      </c>
      <c r="M721" s="10">
        <f t="shared" si="229"/>
        <v>0</v>
      </c>
      <c r="N721" s="11">
        <f t="shared" si="230"/>
        <v>0</v>
      </c>
      <c r="O721" s="10">
        <f t="shared" ref="O721:P721" si="1358">IFERROR(G721+O681,0)</f>
        <v>0</v>
      </c>
      <c r="P721" s="10">
        <f t="shared" si="1358"/>
        <v>0</v>
      </c>
      <c r="Q721" s="10">
        <f t="shared" si="232"/>
        <v>0</v>
      </c>
      <c r="R721" s="11">
        <f t="shared" si="233"/>
        <v>0</v>
      </c>
      <c r="S721" s="14"/>
      <c r="T721" s="16"/>
      <c r="U721" s="16"/>
      <c r="V721" s="14"/>
      <c r="W721" s="14"/>
      <c r="X721" s="26">
        <f t="shared" si="314"/>
        <v>0</v>
      </c>
      <c r="Y721" s="29"/>
      <c r="Z721" s="29"/>
      <c r="AA721" s="29"/>
      <c r="AB721" s="29"/>
      <c r="AC721" s="29"/>
    </row>
    <row r="722">
      <c r="A722" s="4">
        <v>45672.0</v>
      </c>
      <c r="B722" s="5" t="s">
        <v>31</v>
      </c>
      <c r="C722" s="6" t="s">
        <v>26</v>
      </c>
      <c r="D722" s="5" t="s">
        <v>27</v>
      </c>
      <c r="E722" s="7">
        <v>180.7</v>
      </c>
      <c r="F722" s="7">
        <v>0.748</v>
      </c>
      <c r="G722" s="7">
        <v>0.516129</v>
      </c>
      <c r="H722" s="15">
        <v>0.61206</v>
      </c>
      <c r="I722" s="10">
        <f t="shared" si="226"/>
        <v>0.095931</v>
      </c>
      <c r="J722" s="11">
        <f t="shared" si="227"/>
        <v>118.5866324</v>
      </c>
      <c r="K722" s="7">
        <f t="shared" ref="K722:L722" si="1359">IFERROR(G722+K682,0)</f>
        <v>7.741935</v>
      </c>
      <c r="L722" s="7">
        <f t="shared" si="1359"/>
        <v>9.1809</v>
      </c>
      <c r="M722" s="10">
        <f t="shared" si="229"/>
        <v>1.438965</v>
      </c>
      <c r="N722" s="11">
        <f t="shared" si="230"/>
        <v>118.5866324</v>
      </c>
      <c r="O722" s="10">
        <f t="shared" ref="O722:P722" si="1360">IFERROR(G722+O682,0)</f>
        <v>7.741935</v>
      </c>
      <c r="P722" s="10">
        <f t="shared" si="1360"/>
        <v>9.1809</v>
      </c>
      <c r="Q722" s="10">
        <f t="shared" si="232"/>
        <v>1.438965</v>
      </c>
      <c r="R722" s="11">
        <f t="shared" si="233"/>
        <v>118.5866324</v>
      </c>
      <c r="S722" s="13">
        <f>T682</f>
        <v>1.738413548</v>
      </c>
      <c r="T722" s="13">
        <f>H722+S722-H723-U722-H724-H725</f>
        <v>1.737514516</v>
      </c>
      <c r="U722" s="13">
        <f>0.004/31</f>
        <v>0.0001290322581</v>
      </c>
      <c r="V722" s="14"/>
      <c r="W722" s="14"/>
      <c r="X722" s="26">
        <f t="shared" si="314"/>
        <v>0.61206</v>
      </c>
      <c r="Y722" s="29"/>
      <c r="Z722" s="29"/>
      <c r="AA722" s="29"/>
      <c r="AB722" s="29"/>
      <c r="AC722" s="29"/>
    </row>
    <row r="723">
      <c r="A723" s="4">
        <v>45672.0</v>
      </c>
      <c r="B723" s="5" t="s">
        <v>31</v>
      </c>
      <c r="C723" s="6" t="s">
        <v>26</v>
      </c>
      <c r="D723" s="5" t="s">
        <v>28</v>
      </c>
      <c r="E723" s="7">
        <v>180.1</v>
      </c>
      <c r="F723" s="7">
        <v>0.896</v>
      </c>
      <c r="G723" s="7">
        <v>0.51193</v>
      </c>
      <c r="H723" s="15">
        <v>0.61283</v>
      </c>
      <c r="I723" s="10">
        <f t="shared" si="226"/>
        <v>0.1009</v>
      </c>
      <c r="J723" s="11">
        <f t="shared" si="227"/>
        <v>119.7097259</v>
      </c>
      <c r="K723" s="7">
        <f t="shared" ref="K723:L723" si="1361">IFERROR(G723+K683,0)</f>
        <v>7.67895</v>
      </c>
      <c r="L723" s="7">
        <f t="shared" si="1361"/>
        <v>9.19245</v>
      </c>
      <c r="M723" s="10">
        <f t="shared" si="229"/>
        <v>1.5135</v>
      </c>
      <c r="N723" s="11">
        <f t="shared" si="230"/>
        <v>119.7097259</v>
      </c>
      <c r="O723" s="10">
        <f t="shared" ref="O723:P723" si="1362">IFERROR(G723+O683,0)</f>
        <v>7.67895</v>
      </c>
      <c r="P723" s="10">
        <f t="shared" si="1362"/>
        <v>9.19245</v>
      </c>
      <c r="Q723" s="10">
        <f t="shared" si="232"/>
        <v>1.5135</v>
      </c>
      <c r="R723" s="11">
        <f t="shared" si="233"/>
        <v>119.7097259</v>
      </c>
      <c r="S723" s="18"/>
      <c r="T723" s="19"/>
      <c r="U723" s="20"/>
      <c r="V723" s="14"/>
      <c r="W723" s="14"/>
      <c r="X723" s="26">
        <f t="shared" si="314"/>
        <v>0.61283</v>
      </c>
      <c r="Y723" s="29"/>
      <c r="Z723" s="29"/>
      <c r="AA723" s="29"/>
      <c r="AB723" s="29"/>
      <c r="AC723" s="29"/>
    </row>
    <row r="724">
      <c r="A724" s="4">
        <v>45672.0</v>
      </c>
      <c r="B724" s="5" t="s">
        <v>31</v>
      </c>
      <c r="C724" s="6" t="s">
        <v>26</v>
      </c>
      <c r="D724" s="5" t="s">
        <v>29</v>
      </c>
      <c r="E724" s="7">
        <v>0.0</v>
      </c>
      <c r="F724" s="7">
        <v>0.01</v>
      </c>
      <c r="G724" s="7">
        <v>0.0</v>
      </c>
      <c r="H724" s="15">
        <v>0.0</v>
      </c>
      <c r="I724" s="10">
        <f t="shared" si="226"/>
        <v>0</v>
      </c>
      <c r="J724" s="11">
        <f t="shared" si="227"/>
        <v>0</v>
      </c>
      <c r="K724" s="7">
        <f t="shared" ref="K724:L724" si="1363">IFERROR(G724+K684,0)</f>
        <v>0</v>
      </c>
      <c r="L724" s="7">
        <f t="shared" si="1363"/>
        <v>0</v>
      </c>
      <c r="M724" s="10">
        <f t="shared" si="229"/>
        <v>0</v>
      </c>
      <c r="N724" s="11">
        <f t="shared" si="230"/>
        <v>0</v>
      </c>
      <c r="O724" s="10">
        <f t="shared" ref="O724:P724" si="1364">IFERROR(G724+O684,0)</f>
        <v>0</v>
      </c>
      <c r="P724" s="10">
        <f t="shared" si="1364"/>
        <v>0</v>
      </c>
      <c r="Q724" s="10">
        <f t="shared" si="232"/>
        <v>0</v>
      </c>
      <c r="R724" s="11">
        <f t="shared" si="233"/>
        <v>0</v>
      </c>
      <c r="S724" s="18"/>
      <c r="T724" s="19"/>
      <c r="U724" s="20"/>
      <c r="V724" s="14"/>
      <c r="W724" s="14"/>
      <c r="X724" s="26">
        <f t="shared" si="314"/>
        <v>0</v>
      </c>
      <c r="Y724" s="29"/>
      <c r="Z724" s="29"/>
      <c r="AA724" s="29"/>
      <c r="AB724" s="29"/>
      <c r="AC724" s="29"/>
    </row>
    <row r="725">
      <c r="A725" s="4">
        <v>45672.0</v>
      </c>
      <c r="B725" s="5" t="s">
        <v>31</v>
      </c>
      <c r="C725" s="6" t="s">
        <v>26</v>
      </c>
      <c r="D725" s="5" t="s">
        <v>30</v>
      </c>
      <c r="E725" s="7">
        <v>0.0</v>
      </c>
      <c r="F725" s="7">
        <v>0.0</v>
      </c>
      <c r="G725" s="7">
        <v>0.0</v>
      </c>
      <c r="H725" s="15">
        <v>0.0</v>
      </c>
      <c r="I725" s="10">
        <f t="shared" si="226"/>
        <v>0</v>
      </c>
      <c r="J725" s="11">
        <f t="shared" si="227"/>
        <v>0</v>
      </c>
      <c r="K725" s="7">
        <f t="shared" ref="K725:L725" si="1365">IFERROR(G725+K685,0)</f>
        <v>0</v>
      </c>
      <c r="L725" s="7">
        <f t="shared" si="1365"/>
        <v>0</v>
      </c>
      <c r="M725" s="10">
        <f t="shared" si="229"/>
        <v>0</v>
      </c>
      <c r="N725" s="11">
        <f t="shared" si="230"/>
        <v>0</v>
      </c>
      <c r="O725" s="10">
        <f t="shared" ref="O725:P725" si="1366">IFERROR(G725+O685,0)</f>
        <v>0</v>
      </c>
      <c r="P725" s="10">
        <f t="shared" si="1366"/>
        <v>0</v>
      </c>
      <c r="Q725" s="10">
        <f t="shared" si="232"/>
        <v>0</v>
      </c>
      <c r="R725" s="11">
        <f t="shared" si="233"/>
        <v>0</v>
      </c>
      <c r="S725" s="18"/>
      <c r="T725" s="19"/>
      <c r="U725" s="20"/>
      <c r="V725" s="14"/>
      <c r="W725" s="14"/>
      <c r="X725" s="26">
        <f t="shared" si="314"/>
        <v>0</v>
      </c>
      <c r="Y725" s="29"/>
      <c r="Z725" s="29"/>
      <c r="AA725" s="29"/>
      <c r="AB725" s="29"/>
      <c r="AC725" s="29"/>
    </row>
    <row r="726">
      <c r="A726" s="4">
        <v>45672.0</v>
      </c>
      <c r="B726" s="5" t="s">
        <v>32</v>
      </c>
      <c r="C726" s="6" t="s">
        <v>26</v>
      </c>
      <c r="D726" s="5" t="s">
        <v>27</v>
      </c>
      <c r="E726" s="7">
        <v>78.6</v>
      </c>
      <c r="F726" s="7">
        <v>0.247</v>
      </c>
      <c r="G726" s="7">
        <v>0.225806</v>
      </c>
      <c r="H726" s="15">
        <v>0.23022</v>
      </c>
      <c r="I726" s="10">
        <f t="shared" si="226"/>
        <v>0.004414</v>
      </c>
      <c r="J726" s="11">
        <f t="shared" si="227"/>
        <v>101.9547753</v>
      </c>
      <c r="K726" s="7">
        <f t="shared" ref="K726:L726" si="1367">IFERROR(G726+K686,0)</f>
        <v>3.38709</v>
      </c>
      <c r="L726" s="7">
        <f t="shared" si="1367"/>
        <v>3.4533</v>
      </c>
      <c r="M726" s="10">
        <f t="shared" si="229"/>
        <v>0.06621</v>
      </c>
      <c r="N726" s="11">
        <f t="shared" si="230"/>
        <v>101.9547753</v>
      </c>
      <c r="O726" s="10">
        <f t="shared" ref="O726:P726" si="1368">IFERROR(G726+O686,0)</f>
        <v>3.38709</v>
      </c>
      <c r="P726" s="10">
        <f t="shared" si="1368"/>
        <v>3.4533</v>
      </c>
      <c r="Q726" s="10">
        <f t="shared" si="232"/>
        <v>0.06621</v>
      </c>
      <c r="R726" s="11">
        <f t="shared" si="233"/>
        <v>101.9547753</v>
      </c>
      <c r="S726" s="13">
        <f>T686</f>
        <v>0.3013529032</v>
      </c>
      <c r="T726" s="13">
        <f>H726+S726-H727-U726-H728-H729</f>
        <v>0.3025209677</v>
      </c>
      <c r="U726" s="13">
        <f>0.00378/31</f>
        <v>0.0001219354839</v>
      </c>
      <c r="V726" s="14"/>
      <c r="W726" s="14"/>
      <c r="X726" s="26">
        <f t="shared" si="314"/>
        <v>0.23022</v>
      </c>
      <c r="Y726" s="29"/>
      <c r="Z726" s="29"/>
      <c r="AA726" s="29"/>
      <c r="AB726" s="29"/>
      <c r="AC726" s="29"/>
    </row>
    <row r="727">
      <c r="A727" s="4">
        <v>45672.0</v>
      </c>
      <c r="B727" s="5" t="s">
        <v>32</v>
      </c>
      <c r="C727" s="6" t="s">
        <v>26</v>
      </c>
      <c r="D727" s="5" t="s">
        <v>28</v>
      </c>
      <c r="E727" s="7">
        <v>78.7</v>
      </c>
      <c r="F727" s="7">
        <v>0.263</v>
      </c>
      <c r="G727" s="7">
        <v>0.22545</v>
      </c>
      <c r="H727" s="15">
        <v>0.22893</v>
      </c>
      <c r="I727" s="10">
        <f t="shared" si="226"/>
        <v>0.00348</v>
      </c>
      <c r="J727" s="11">
        <f t="shared" si="227"/>
        <v>101.5435795</v>
      </c>
      <c r="K727" s="7">
        <f t="shared" ref="K727:L727" si="1369">IFERROR(G727+K687,0)</f>
        <v>3.38175</v>
      </c>
      <c r="L727" s="7">
        <f t="shared" si="1369"/>
        <v>3.43395</v>
      </c>
      <c r="M727" s="10">
        <f t="shared" si="229"/>
        <v>0.0522</v>
      </c>
      <c r="N727" s="11">
        <f t="shared" si="230"/>
        <v>101.5435795</v>
      </c>
      <c r="O727" s="10">
        <f t="shared" ref="O727:P727" si="1370">IFERROR(G727+O687,0)</f>
        <v>3.38175</v>
      </c>
      <c r="P727" s="10">
        <f t="shared" si="1370"/>
        <v>3.43395</v>
      </c>
      <c r="Q727" s="10">
        <f t="shared" si="232"/>
        <v>0.0522</v>
      </c>
      <c r="R727" s="11">
        <f t="shared" si="233"/>
        <v>101.5435795</v>
      </c>
      <c r="S727" s="18"/>
      <c r="T727" s="19"/>
      <c r="U727" s="20"/>
      <c r="V727" s="14"/>
      <c r="W727" s="14"/>
      <c r="X727" s="26">
        <f t="shared" si="314"/>
        <v>0.22893</v>
      </c>
      <c r="Y727" s="29"/>
      <c r="Z727" s="29"/>
      <c r="AA727" s="29"/>
      <c r="AB727" s="29"/>
      <c r="AC727" s="29"/>
    </row>
    <row r="728">
      <c r="A728" s="4">
        <v>45672.0</v>
      </c>
      <c r="B728" s="5" t="s">
        <v>32</v>
      </c>
      <c r="C728" s="6" t="s">
        <v>26</v>
      </c>
      <c r="D728" s="5" t="s">
        <v>29</v>
      </c>
      <c r="E728" s="7">
        <v>0.0</v>
      </c>
      <c r="F728" s="7">
        <v>0.0</v>
      </c>
      <c r="G728" s="7">
        <v>0.0</v>
      </c>
      <c r="H728" s="15">
        <v>0.0</v>
      </c>
      <c r="I728" s="10">
        <f t="shared" si="226"/>
        <v>0</v>
      </c>
      <c r="J728" s="11">
        <f t="shared" si="227"/>
        <v>0</v>
      </c>
      <c r="K728" s="7">
        <f t="shared" ref="K728:L728" si="1371">IFERROR(G728+K688,0)</f>
        <v>0</v>
      </c>
      <c r="L728" s="7">
        <f t="shared" si="1371"/>
        <v>0</v>
      </c>
      <c r="M728" s="10">
        <f t="shared" si="229"/>
        <v>0</v>
      </c>
      <c r="N728" s="11">
        <f t="shared" si="230"/>
        <v>0</v>
      </c>
      <c r="O728" s="10">
        <f t="shared" ref="O728:P728" si="1372">IFERROR(G728+O688,0)</f>
        <v>0</v>
      </c>
      <c r="P728" s="10">
        <f t="shared" si="1372"/>
        <v>0</v>
      </c>
      <c r="Q728" s="10">
        <f t="shared" si="232"/>
        <v>0</v>
      </c>
      <c r="R728" s="11">
        <f t="shared" si="233"/>
        <v>0</v>
      </c>
      <c r="S728" s="18"/>
      <c r="T728" s="19"/>
      <c r="U728" s="20"/>
      <c r="V728" s="14"/>
      <c r="W728" s="14"/>
      <c r="X728" s="26">
        <f t="shared" si="314"/>
        <v>0</v>
      </c>
      <c r="Y728" s="29"/>
      <c r="Z728" s="29"/>
      <c r="AA728" s="29"/>
      <c r="AB728" s="29"/>
      <c r="AC728" s="29"/>
    </row>
    <row r="729">
      <c r="A729" s="4">
        <v>45672.0</v>
      </c>
      <c r="B729" s="5" t="s">
        <v>32</v>
      </c>
      <c r="C729" s="6" t="s">
        <v>26</v>
      </c>
      <c r="D729" s="5" t="s">
        <v>30</v>
      </c>
      <c r="E729" s="7">
        <v>0.0</v>
      </c>
      <c r="F729" s="7">
        <v>0.0</v>
      </c>
      <c r="G729" s="7">
        <v>0.0</v>
      </c>
      <c r="H729" s="15">
        <v>0.0</v>
      </c>
      <c r="I729" s="10">
        <f t="shared" si="226"/>
        <v>0</v>
      </c>
      <c r="J729" s="11">
        <f t="shared" si="227"/>
        <v>0</v>
      </c>
      <c r="K729" s="7">
        <f t="shared" ref="K729:L729" si="1373">IFERROR(G729+K689,0)</f>
        <v>0</v>
      </c>
      <c r="L729" s="7">
        <f t="shared" si="1373"/>
        <v>0</v>
      </c>
      <c r="M729" s="10">
        <f t="shared" si="229"/>
        <v>0</v>
      </c>
      <c r="N729" s="11">
        <f t="shared" si="230"/>
        <v>0</v>
      </c>
      <c r="O729" s="10">
        <f t="shared" ref="O729:P729" si="1374">IFERROR(G729+O689,0)</f>
        <v>0</v>
      </c>
      <c r="P729" s="10">
        <f t="shared" si="1374"/>
        <v>0</v>
      </c>
      <c r="Q729" s="10">
        <f t="shared" si="232"/>
        <v>0</v>
      </c>
      <c r="R729" s="11">
        <f t="shared" si="233"/>
        <v>0</v>
      </c>
      <c r="S729" s="18"/>
      <c r="T729" s="19"/>
      <c r="U729" s="20"/>
      <c r="V729" s="14"/>
      <c r="W729" s="14"/>
      <c r="X729" s="26">
        <f t="shared" si="314"/>
        <v>0</v>
      </c>
      <c r="Y729" s="29"/>
      <c r="Z729" s="29"/>
      <c r="AA729" s="29"/>
      <c r="AB729" s="29"/>
      <c r="AC729" s="29"/>
    </row>
    <row r="730">
      <c r="A730" s="4">
        <v>45672.0</v>
      </c>
      <c r="B730" s="5" t="s">
        <v>33</v>
      </c>
      <c r="C730" s="6" t="s">
        <v>26</v>
      </c>
      <c r="D730" s="5" t="s">
        <v>27</v>
      </c>
      <c r="E730" s="7">
        <v>110.0</v>
      </c>
      <c r="F730" s="7">
        <v>0.36</v>
      </c>
      <c r="G730" s="7">
        <v>0.32903</v>
      </c>
      <c r="H730" s="15">
        <v>0.37083</v>
      </c>
      <c r="I730" s="10">
        <f t="shared" si="226"/>
        <v>0.0418</v>
      </c>
      <c r="J730" s="11">
        <f t="shared" si="227"/>
        <v>112.7040088</v>
      </c>
      <c r="K730" s="7">
        <f t="shared" ref="K730:L730" si="1375">IFERROR(G730+K690,0)</f>
        <v>4.93545</v>
      </c>
      <c r="L730" s="7">
        <f t="shared" si="1375"/>
        <v>5.56245</v>
      </c>
      <c r="M730" s="10">
        <f t="shared" si="229"/>
        <v>0.627</v>
      </c>
      <c r="N730" s="11">
        <f t="shared" si="230"/>
        <v>112.7040088</v>
      </c>
      <c r="O730" s="10">
        <f t="shared" ref="O730:P730" si="1376">IFERROR(G730+O690,0)</f>
        <v>4.93545</v>
      </c>
      <c r="P730" s="10">
        <f t="shared" si="1376"/>
        <v>5.56245</v>
      </c>
      <c r="Q730" s="10">
        <f t="shared" si="232"/>
        <v>0.627</v>
      </c>
      <c r="R730" s="11">
        <f t="shared" si="233"/>
        <v>112.7040088</v>
      </c>
      <c r="S730" s="13">
        <f>T690</f>
        <v>1.459701548</v>
      </c>
      <c r="T730" s="13">
        <f>H730+S730-H731-U730-H732-H733</f>
        <v>1.476394516</v>
      </c>
      <c r="U730" s="13">
        <f>0.00431/31</f>
        <v>0.0001390322581</v>
      </c>
      <c r="V730" s="14"/>
      <c r="W730" s="14"/>
      <c r="X730" s="26">
        <f t="shared" si="314"/>
        <v>0.37083</v>
      </c>
      <c r="Y730" s="29"/>
      <c r="Z730" s="29"/>
      <c r="AA730" s="29"/>
      <c r="AB730" s="29"/>
      <c r="AC730" s="29"/>
    </row>
    <row r="731">
      <c r="A731" s="4">
        <v>45672.0</v>
      </c>
      <c r="B731" s="5" t="s">
        <v>33</v>
      </c>
      <c r="C731" s="6" t="s">
        <v>26</v>
      </c>
      <c r="D731" s="5" t="s">
        <v>28</v>
      </c>
      <c r="E731" s="7">
        <v>108.2</v>
      </c>
      <c r="F731" s="7">
        <v>0.16</v>
      </c>
      <c r="G731" s="7">
        <v>0.324</v>
      </c>
      <c r="H731" s="15">
        <v>0.35145</v>
      </c>
      <c r="I731" s="10">
        <f t="shared" si="226"/>
        <v>0.02745</v>
      </c>
      <c r="J731" s="11">
        <f t="shared" si="227"/>
        <v>108.4722222</v>
      </c>
      <c r="K731" s="7">
        <f t="shared" ref="K731:L731" si="1377">IFERROR(G731+K691,0)</f>
        <v>4.86</v>
      </c>
      <c r="L731" s="7">
        <f t="shared" si="1377"/>
        <v>5.27175</v>
      </c>
      <c r="M731" s="10">
        <f t="shared" si="229"/>
        <v>0.41175</v>
      </c>
      <c r="N731" s="11">
        <f t="shared" si="230"/>
        <v>108.4722222</v>
      </c>
      <c r="O731" s="10">
        <f t="shared" ref="O731:P731" si="1378">IFERROR(G731+O691,0)</f>
        <v>4.86</v>
      </c>
      <c r="P731" s="10">
        <f t="shared" si="1378"/>
        <v>5.27175</v>
      </c>
      <c r="Q731" s="10">
        <f t="shared" si="232"/>
        <v>0.41175</v>
      </c>
      <c r="R731" s="11">
        <f t="shared" si="233"/>
        <v>108.4722222</v>
      </c>
      <c r="S731" s="18"/>
      <c r="T731" s="19"/>
      <c r="U731" s="20"/>
      <c r="V731" s="14"/>
      <c r="W731" s="14"/>
      <c r="X731" s="26">
        <f t="shared" si="314"/>
        <v>0.35145</v>
      </c>
      <c r="Y731" s="29"/>
      <c r="Z731" s="29"/>
      <c r="AA731" s="29"/>
      <c r="AB731" s="29"/>
      <c r="AC731" s="29"/>
    </row>
    <row r="732">
      <c r="A732" s="4">
        <v>45672.0</v>
      </c>
      <c r="B732" s="5" t="s">
        <v>33</v>
      </c>
      <c r="C732" s="6" t="s">
        <v>26</v>
      </c>
      <c r="D732" s="5" t="s">
        <v>29</v>
      </c>
      <c r="E732" s="7">
        <v>1.0</v>
      </c>
      <c r="F732" s="7">
        <v>0.0</v>
      </c>
      <c r="G732" s="7">
        <v>0.00274</v>
      </c>
      <c r="H732" s="15">
        <v>0.002548</v>
      </c>
      <c r="I732" s="10">
        <f t="shared" si="226"/>
        <v>-0.000192</v>
      </c>
      <c r="J732" s="11">
        <f t="shared" si="227"/>
        <v>92.99270073</v>
      </c>
      <c r="K732" s="7">
        <f t="shared" ref="K732:L732" si="1379">IFERROR(G732+K692,0)</f>
        <v>0.0411</v>
      </c>
      <c r="L732" s="7">
        <f t="shared" si="1379"/>
        <v>0.03822</v>
      </c>
      <c r="M732" s="10">
        <f t="shared" si="229"/>
        <v>-0.00288</v>
      </c>
      <c r="N732" s="11">
        <f t="shared" si="230"/>
        <v>92.99270073</v>
      </c>
      <c r="O732" s="10">
        <f t="shared" ref="O732:P732" si="1380">IFERROR(G732+O692,0)</f>
        <v>0.0411</v>
      </c>
      <c r="P732" s="10">
        <f t="shared" si="1380"/>
        <v>0.03822</v>
      </c>
      <c r="Q732" s="10">
        <f t="shared" si="232"/>
        <v>-0.00288</v>
      </c>
      <c r="R732" s="11">
        <f t="shared" si="233"/>
        <v>92.99270073</v>
      </c>
      <c r="S732" s="18"/>
      <c r="T732" s="19"/>
      <c r="U732" s="20"/>
      <c r="V732" s="14"/>
      <c r="W732" s="14"/>
      <c r="X732" s="26">
        <f t="shared" si="314"/>
        <v>0.002548</v>
      </c>
      <c r="Y732" s="29"/>
      <c r="Z732" s="29"/>
      <c r="AA732" s="29"/>
      <c r="AB732" s="29"/>
      <c r="AC732" s="29"/>
    </row>
    <row r="733">
      <c r="A733" s="4">
        <v>45672.0</v>
      </c>
      <c r="B733" s="5" t="s">
        <v>33</v>
      </c>
      <c r="C733" s="6" t="s">
        <v>26</v>
      </c>
      <c r="D733" s="5" t="s">
        <v>30</v>
      </c>
      <c r="E733" s="7">
        <v>0.0</v>
      </c>
      <c r="F733" s="7">
        <v>0.0</v>
      </c>
      <c r="G733" s="7">
        <v>0.0</v>
      </c>
      <c r="H733" s="15">
        <v>0.0</v>
      </c>
      <c r="I733" s="10">
        <f t="shared" si="226"/>
        <v>0</v>
      </c>
      <c r="J733" s="11">
        <f t="shared" si="227"/>
        <v>0</v>
      </c>
      <c r="K733" s="7">
        <f t="shared" ref="K733:L733" si="1381">IFERROR(G733+K693,0)</f>
        <v>0</v>
      </c>
      <c r="L733" s="7">
        <f t="shared" si="1381"/>
        <v>0</v>
      </c>
      <c r="M733" s="10">
        <f t="shared" si="229"/>
        <v>0</v>
      </c>
      <c r="N733" s="11">
        <f t="shared" si="230"/>
        <v>0</v>
      </c>
      <c r="O733" s="10">
        <f t="shared" ref="O733:P733" si="1382">IFERROR(G733+O693,0)</f>
        <v>0</v>
      </c>
      <c r="P733" s="10">
        <f t="shared" si="1382"/>
        <v>0</v>
      </c>
      <c r="Q733" s="10">
        <f t="shared" si="232"/>
        <v>0</v>
      </c>
      <c r="R733" s="11">
        <f t="shared" si="233"/>
        <v>0</v>
      </c>
      <c r="S733" s="18"/>
      <c r="T733" s="19"/>
      <c r="U733" s="20"/>
      <c r="V733" s="14"/>
      <c r="W733" s="14"/>
      <c r="X733" s="26">
        <f t="shared" si="314"/>
        <v>0</v>
      </c>
      <c r="Y733" s="29"/>
      <c r="Z733" s="29"/>
      <c r="AA733" s="29"/>
      <c r="AB733" s="29"/>
      <c r="AC733" s="29"/>
    </row>
    <row r="734">
      <c r="A734" s="4">
        <v>45672.0</v>
      </c>
      <c r="B734" s="5" t="s">
        <v>34</v>
      </c>
      <c r="C734" s="6" t="s">
        <v>26</v>
      </c>
      <c r="D734" s="5" t="s">
        <v>27</v>
      </c>
      <c r="E734" s="7">
        <v>14.3</v>
      </c>
      <c r="F734" s="7">
        <v>0.035</v>
      </c>
      <c r="G734" s="7">
        <v>0.04193</v>
      </c>
      <c r="H734" s="15">
        <v>0.049806</v>
      </c>
      <c r="I734" s="10">
        <f t="shared" si="226"/>
        <v>0.007876</v>
      </c>
      <c r="J734" s="11">
        <f t="shared" si="227"/>
        <v>118.7836871</v>
      </c>
      <c r="K734" s="7">
        <f t="shared" ref="K734:L734" si="1383">IFERROR(G734+K694,0)</f>
        <v>0.62895</v>
      </c>
      <c r="L734" s="7">
        <f t="shared" si="1383"/>
        <v>0.74709</v>
      </c>
      <c r="M734" s="10">
        <f t="shared" si="229"/>
        <v>0.11814</v>
      </c>
      <c r="N734" s="11">
        <f t="shared" si="230"/>
        <v>118.7836871</v>
      </c>
      <c r="O734" s="10">
        <f t="shared" ref="O734:P734" si="1384">IFERROR(G734+O694,0)</f>
        <v>0.62895</v>
      </c>
      <c r="P734" s="10">
        <f t="shared" si="1384"/>
        <v>0.74709</v>
      </c>
      <c r="Q734" s="10">
        <f t="shared" si="232"/>
        <v>0.11814</v>
      </c>
      <c r="R734" s="11">
        <f t="shared" si="233"/>
        <v>118.7836871</v>
      </c>
      <c r="S734" s="13">
        <f>T694</f>
        <v>0.136224</v>
      </c>
      <c r="T734" s="13">
        <f>H734+S734-H735-U734-H736-H737</f>
        <v>0.14074</v>
      </c>
      <c r="U734" s="13">
        <v>0.0</v>
      </c>
      <c r="V734" s="14"/>
      <c r="W734" s="14"/>
      <c r="X734" s="26">
        <f t="shared" si="314"/>
        <v>0.049806</v>
      </c>
      <c r="Y734" s="29"/>
      <c r="Z734" s="29"/>
      <c r="AA734" s="29"/>
      <c r="AB734" s="29"/>
      <c r="AC734" s="29"/>
    </row>
    <row r="735">
      <c r="A735" s="4">
        <v>45672.0</v>
      </c>
      <c r="B735" s="5" t="s">
        <v>34</v>
      </c>
      <c r="C735" s="6" t="s">
        <v>26</v>
      </c>
      <c r="D735" s="5" t="s">
        <v>28</v>
      </c>
      <c r="E735" s="7">
        <v>14.3</v>
      </c>
      <c r="F735" s="7">
        <v>0.067</v>
      </c>
      <c r="G735" s="7">
        <v>0.041129</v>
      </c>
      <c r="H735" s="15">
        <v>0.04529</v>
      </c>
      <c r="I735" s="10">
        <f t="shared" si="226"/>
        <v>0.004161</v>
      </c>
      <c r="J735" s="11">
        <f t="shared" si="227"/>
        <v>110.1169491</v>
      </c>
      <c r="K735" s="7">
        <f t="shared" ref="K735:L735" si="1385">IFERROR(G735+K695,0)</f>
        <v>0.616935</v>
      </c>
      <c r="L735" s="7">
        <f t="shared" si="1385"/>
        <v>0.67935</v>
      </c>
      <c r="M735" s="10">
        <f t="shared" si="229"/>
        <v>0.062415</v>
      </c>
      <c r="N735" s="11">
        <f t="shared" si="230"/>
        <v>110.1169491</v>
      </c>
      <c r="O735" s="10">
        <f t="shared" ref="O735:P735" si="1386">IFERROR(G735+O695,0)</f>
        <v>0.616935</v>
      </c>
      <c r="P735" s="10">
        <f t="shared" si="1386"/>
        <v>0.67935</v>
      </c>
      <c r="Q735" s="10">
        <f t="shared" si="232"/>
        <v>0.062415</v>
      </c>
      <c r="R735" s="11">
        <f t="shared" si="233"/>
        <v>110.1169491</v>
      </c>
      <c r="S735" s="18"/>
      <c r="T735" s="19"/>
      <c r="U735" s="20"/>
      <c r="V735" s="14"/>
      <c r="W735" s="14"/>
      <c r="X735" s="26">
        <f t="shared" si="314"/>
        <v>0.04529</v>
      </c>
      <c r="Y735" s="29"/>
      <c r="Z735" s="29"/>
      <c r="AA735" s="29"/>
      <c r="AB735" s="29"/>
      <c r="AC735" s="29"/>
    </row>
    <row r="736">
      <c r="A736" s="4">
        <v>45672.0</v>
      </c>
      <c r="B736" s="5" t="s">
        <v>34</v>
      </c>
      <c r="C736" s="6" t="s">
        <v>26</v>
      </c>
      <c r="D736" s="5" t="s">
        <v>29</v>
      </c>
      <c r="E736" s="7">
        <v>0.0</v>
      </c>
      <c r="F736" s="7">
        <v>0.0</v>
      </c>
      <c r="G736" s="7">
        <v>0.0</v>
      </c>
      <c r="H736" s="15">
        <v>0.0</v>
      </c>
      <c r="I736" s="10">
        <f t="shared" si="226"/>
        <v>0</v>
      </c>
      <c r="J736" s="11">
        <f t="shared" si="227"/>
        <v>0</v>
      </c>
      <c r="K736" s="7">
        <f t="shared" ref="K736:L736" si="1387">IFERROR(G736+K696,0)</f>
        <v>0</v>
      </c>
      <c r="L736" s="7">
        <f t="shared" si="1387"/>
        <v>0</v>
      </c>
      <c r="M736" s="10">
        <f t="shared" si="229"/>
        <v>0</v>
      </c>
      <c r="N736" s="11">
        <f t="shared" si="230"/>
        <v>0</v>
      </c>
      <c r="O736" s="10">
        <f t="shared" ref="O736:P736" si="1388">IFERROR(G736+O696,0)</f>
        <v>0</v>
      </c>
      <c r="P736" s="10">
        <f t="shared" si="1388"/>
        <v>0</v>
      </c>
      <c r="Q736" s="10">
        <f t="shared" si="232"/>
        <v>0</v>
      </c>
      <c r="R736" s="11">
        <f t="shared" si="233"/>
        <v>0</v>
      </c>
      <c r="S736" s="18"/>
      <c r="T736" s="19"/>
      <c r="U736" s="20"/>
      <c r="V736" s="14"/>
      <c r="W736" s="14"/>
      <c r="X736" s="26">
        <f t="shared" si="314"/>
        <v>0</v>
      </c>
      <c r="Y736" s="29"/>
      <c r="Z736" s="29"/>
      <c r="AA736" s="29"/>
      <c r="AB736" s="29"/>
      <c r="AC736" s="29"/>
    </row>
    <row r="737">
      <c r="A737" s="4">
        <v>45672.0</v>
      </c>
      <c r="B737" s="5" t="s">
        <v>34</v>
      </c>
      <c r="C737" s="6" t="s">
        <v>26</v>
      </c>
      <c r="D737" s="5" t="s">
        <v>30</v>
      </c>
      <c r="E737" s="7">
        <v>0.0</v>
      </c>
      <c r="F737" s="7">
        <v>0.0</v>
      </c>
      <c r="G737" s="7">
        <v>0.0</v>
      </c>
      <c r="H737" s="15">
        <v>0.0</v>
      </c>
      <c r="I737" s="10">
        <f t="shared" si="226"/>
        <v>0</v>
      </c>
      <c r="J737" s="11">
        <f t="shared" si="227"/>
        <v>0</v>
      </c>
      <c r="K737" s="7">
        <f t="shared" ref="K737:L737" si="1389">IFERROR(G737+K697,0)</f>
        <v>0</v>
      </c>
      <c r="L737" s="7">
        <f t="shared" si="1389"/>
        <v>0</v>
      </c>
      <c r="M737" s="10">
        <f t="shared" si="229"/>
        <v>0</v>
      </c>
      <c r="N737" s="11">
        <f t="shared" si="230"/>
        <v>0</v>
      </c>
      <c r="O737" s="10">
        <f t="shared" ref="O737:P737" si="1390">IFERROR(G737+O697,0)</f>
        <v>0</v>
      </c>
      <c r="P737" s="10">
        <f t="shared" si="1390"/>
        <v>0</v>
      </c>
      <c r="Q737" s="10">
        <f t="shared" si="232"/>
        <v>0</v>
      </c>
      <c r="R737" s="11">
        <f t="shared" si="233"/>
        <v>0</v>
      </c>
      <c r="S737" s="18"/>
      <c r="T737" s="19"/>
      <c r="U737" s="20"/>
      <c r="V737" s="14"/>
      <c r="W737" s="14"/>
      <c r="X737" s="26">
        <f t="shared" si="314"/>
        <v>0</v>
      </c>
      <c r="Y737" s="29"/>
      <c r="Z737" s="29"/>
      <c r="AA737" s="29"/>
      <c r="AB737" s="29"/>
      <c r="AC737" s="29"/>
    </row>
    <row r="738">
      <c r="A738" s="4">
        <v>45672.0</v>
      </c>
      <c r="B738" s="5" t="s">
        <v>35</v>
      </c>
      <c r="C738" s="6" t="s">
        <v>26</v>
      </c>
      <c r="D738" s="5" t="s">
        <v>27</v>
      </c>
      <c r="E738" s="7">
        <v>16.6</v>
      </c>
      <c r="F738" s="7">
        <v>0.0</v>
      </c>
      <c r="G738" s="7">
        <v>0.0</v>
      </c>
      <c r="H738" s="15">
        <v>0.0</v>
      </c>
      <c r="I738" s="10">
        <f t="shared" si="226"/>
        <v>0</v>
      </c>
      <c r="J738" s="11">
        <f t="shared" si="227"/>
        <v>0</v>
      </c>
      <c r="K738" s="7">
        <f t="shared" ref="K738:L738" si="1391">IFERROR(G738+K698,0)</f>
        <v>0</v>
      </c>
      <c r="L738" s="7">
        <f t="shared" si="1391"/>
        <v>0</v>
      </c>
      <c r="M738" s="10">
        <f t="shared" si="229"/>
        <v>0</v>
      </c>
      <c r="N738" s="11">
        <f t="shared" si="230"/>
        <v>0</v>
      </c>
      <c r="O738" s="10">
        <f t="shared" ref="O738:P738" si="1392">IFERROR(G738+O698,0)</f>
        <v>0</v>
      </c>
      <c r="P738" s="10">
        <f t="shared" si="1392"/>
        <v>0</v>
      </c>
      <c r="Q738" s="10">
        <f t="shared" si="232"/>
        <v>0</v>
      </c>
      <c r="R738" s="11">
        <f t="shared" si="233"/>
        <v>0</v>
      </c>
      <c r="S738" s="13">
        <f>T698</f>
        <v>-0.096224</v>
      </c>
      <c r="T738" s="13">
        <f>H738+S738-H739-U738-H740-H741</f>
        <v>-0.10374</v>
      </c>
      <c r="U738" s="13">
        <v>0.0</v>
      </c>
      <c r="V738" s="14"/>
      <c r="W738" s="14"/>
      <c r="X738" s="26">
        <f t="shared" si="314"/>
        <v>0</v>
      </c>
      <c r="Y738" s="29"/>
      <c r="Z738" s="29"/>
      <c r="AA738" s="29"/>
      <c r="AB738" s="29"/>
      <c r="AC738" s="29"/>
    </row>
    <row r="739">
      <c r="A739" s="4">
        <v>45672.0</v>
      </c>
      <c r="B739" s="5" t="s">
        <v>35</v>
      </c>
      <c r="C739" s="6" t="s">
        <v>26</v>
      </c>
      <c r="D739" s="5" t="s">
        <v>28</v>
      </c>
      <c r="E739" s="7">
        <v>0.0</v>
      </c>
      <c r="F739" s="7">
        <v>0.0</v>
      </c>
      <c r="G739" s="7">
        <v>0.0</v>
      </c>
      <c r="H739" s="15">
        <v>0.0</v>
      </c>
      <c r="I739" s="10">
        <f t="shared" si="226"/>
        <v>0</v>
      </c>
      <c r="J739" s="11">
        <f t="shared" si="227"/>
        <v>0</v>
      </c>
      <c r="K739" s="7">
        <f t="shared" ref="K739:L739" si="1393">IFERROR(G739+K699,0)</f>
        <v>0</v>
      </c>
      <c r="L739" s="7">
        <f t="shared" si="1393"/>
        <v>0</v>
      </c>
      <c r="M739" s="10">
        <f t="shared" si="229"/>
        <v>0</v>
      </c>
      <c r="N739" s="11">
        <f t="shared" si="230"/>
        <v>0</v>
      </c>
      <c r="O739" s="10">
        <f t="shared" ref="O739:P739" si="1394">IFERROR(G739+O699,0)</f>
        <v>0</v>
      </c>
      <c r="P739" s="10">
        <f t="shared" si="1394"/>
        <v>0</v>
      </c>
      <c r="Q739" s="10">
        <f t="shared" si="232"/>
        <v>0</v>
      </c>
      <c r="R739" s="11">
        <f t="shared" si="233"/>
        <v>0</v>
      </c>
      <c r="S739" s="22"/>
      <c r="T739" s="22"/>
      <c r="U739" s="20"/>
      <c r="V739" s="14"/>
      <c r="W739" s="14"/>
      <c r="X739" s="26">
        <f t="shared" si="314"/>
        <v>0</v>
      </c>
      <c r="Y739" s="29"/>
      <c r="Z739" s="29"/>
      <c r="AA739" s="29"/>
      <c r="AB739" s="29"/>
      <c r="AC739" s="29"/>
    </row>
    <row r="740">
      <c r="A740" s="4">
        <v>45672.0</v>
      </c>
      <c r="B740" s="5" t="s">
        <v>35</v>
      </c>
      <c r="C740" s="6" t="s">
        <v>26</v>
      </c>
      <c r="D740" s="5" t="s">
        <v>29</v>
      </c>
      <c r="E740" s="7">
        <v>16.6</v>
      </c>
      <c r="F740" s="7">
        <v>0.0</v>
      </c>
      <c r="G740" s="7">
        <v>0.0</v>
      </c>
      <c r="H740" s="15">
        <v>0.007516</v>
      </c>
      <c r="I740" s="10">
        <f t="shared" si="226"/>
        <v>0.007516</v>
      </c>
      <c r="J740" s="11">
        <f t="shared" si="227"/>
        <v>0</v>
      </c>
      <c r="K740" s="7">
        <f t="shared" ref="K740:L740" si="1395">IFERROR(G740+K700,0)</f>
        <v>0</v>
      </c>
      <c r="L740" s="7">
        <f t="shared" si="1395"/>
        <v>0.11274</v>
      </c>
      <c r="M740" s="10">
        <f t="shared" si="229"/>
        <v>0.11274</v>
      </c>
      <c r="N740" s="11">
        <f t="shared" si="230"/>
        <v>0</v>
      </c>
      <c r="O740" s="10">
        <f t="shared" ref="O740:P740" si="1396">IFERROR(G740+O700,0)</f>
        <v>0</v>
      </c>
      <c r="P740" s="10">
        <f t="shared" si="1396"/>
        <v>0.11274</v>
      </c>
      <c r="Q740" s="10">
        <f t="shared" si="232"/>
        <v>0.11274</v>
      </c>
      <c r="R740" s="11">
        <f t="shared" si="233"/>
        <v>0</v>
      </c>
      <c r="S740" s="22"/>
      <c r="T740" s="22"/>
      <c r="U740" s="20"/>
      <c r="V740" s="14"/>
      <c r="W740" s="14"/>
      <c r="X740" s="26">
        <f t="shared" si="314"/>
        <v>0.007516</v>
      </c>
      <c r="Y740" s="29"/>
      <c r="Z740" s="29"/>
      <c r="AA740" s="29"/>
      <c r="AB740" s="29"/>
      <c r="AC740" s="29"/>
    </row>
    <row r="741">
      <c r="A741" s="4">
        <v>45672.0</v>
      </c>
      <c r="B741" s="5" t="s">
        <v>35</v>
      </c>
      <c r="C741" s="6" t="s">
        <v>26</v>
      </c>
      <c r="D741" s="5" t="s">
        <v>30</v>
      </c>
      <c r="E741" s="7">
        <v>0.0</v>
      </c>
      <c r="F741" s="7">
        <v>0.0</v>
      </c>
      <c r="G741" s="7">
        <v>0.0</v>
      </c>
      <c r="H741" s="15">
        <v>0.0</v>
      </c>
      <c r="I741" s="10">
        <f t="shared" si="226"/>
        <v>0</v>
      </c>
      <c r="J741" s="11">
        <f t="shared" si="227"/>
        <v>0</v>
      </c>
      <c r="K741" s="7">
        <f t="shared" ref="K741:L741" si="1397">IFERROR(G741+K701,0)</f>
        <v>0</v>
      </c>
      <c r="L741" s="7">
        <f t="shared" si="1397"/>
        <v>0</v>
      </c>
      <c r="M741" s="10">
        <f t="shared" si="229"/>
        <v>0</v>
      </c>
      <c r="N741" s="11">
        <f t="shared" si="230"/>
        <v>0</v>
      </c>
      <c r="O741" s="10">
        <f t="shared" ref="O741:P741" si="1398">IFERROR(G741+O701,0)</f>
        <v>0</v>
      </c>
      <c r="P741" s="10">
        <f t="shared" si="1398"/>
        <v>0</v>
      </c>
      <c r="Q741" s="10">
        <f t="shared" si="232"/>
        <v>0</v>
      </c>
      <c r="R741" s="11">
        <f t="shared" si="233"/>
        <v>0</v>
      </c>
      <c r="S741" s="22"/>
      <c r="T741" s="22"/>
      <c r="U741" s="20"/>
      <c r="V741" s="14"/>
      <c r="W741" s="14"/>
      <c r="X741" s="26">
        <f t="shared" si="314"/>
        <v>0</v>
      </c>
      <c r="Y741" s="29"/>
      <c r="Z741" s="29"/>
      <c r="AA741" s="29"/>
      <c r="AB741" s="29"/>
      <c r="AC741" s="29"/>
    </row>
    <row r="742">
      <c r="A742" s="4">
        <v>45672.0</v>
      </c>
      <c r="B742" s="5" t="s">
        <v>36</v>
      </c>
      <c r="C742" s="6" t="s">
        <v>37</v>
      </c>
      <c r="D742" s="5" t="s">
        <v>27</v>
      </c>
      <c r="E742" s="7">
        <v>174.0</v>
      </c>
      <c r="F742" s="25">
        <v>0.54</v>
      </c>
      <c r="G742" s="7">
        <v>0.551612</v>
      </c>
      <c r="H742" s="15">
        <v>0.59922</v>
      </c>
      <c r="I742" s="10">
        <f t="shared" si="226"/>
        <v>0.047608</v>
      </c>
      <c r="J742" s="11">
        <f t="shared" si="227"/>
        <v>108.6307042</v>
      </c>
      <c r="K742" s="7">
        <f t="shared" ref="K742:L742" si="1399">IFERROR(G742+K702,0)</f>
        <v>8.27418</v>
      </c>
      <c r="L742" s="7">
        <f t="shared" si="1399"/>
        <v>8.9883</v>
      </c>
      <c r="M742" s="10">
        <f t="shared" si="229"/>
        <v>0.71412</v>
      </c>
      <c r="N742" s="11">
        <f t="shared" si="230"/>
        <v>108.6307042</v>
      </c>
      <c r="O742" s="10">
        <f t="shared" ref="O742:P742" si="1400">IFERROR(G742+O702,0)</f>
        <v>8.27418</v>
      </c>
      <c r="P742" s="10">
        <f t="shared" si="1400"/>
        <v>8.9883</v>
      </c>
      <c r="Q742" s="10">
        <f t="shared" si="232"/>
        <v>0.71412</v>
      </c>
      <c r="R742" s="11">
        <f t="shared" si="233"/>
        <v>108.6307042</v>
      </c>
      <c r="S742" s="13">
        <f>T702</f>
        <v>-0.2943929032</v>
      </c>
      <c r="T742" s="13">
        <f>H742+S742-H743-U742-H744-H745</f>
        <v>-0.3154209677</v>
      </c>
      <c r="U742" s="13">
        <f>0.008/31</f>
        <v>0.0002580645161</v>
      </c>
      <c r="V742" s="14"/>
      <c r="W742" s="14"/>
      <c r="X742" s="26">
        <f t="shared" si="314"/>
        <v>0.59922</v>
      </c>
      <c r="Y742" s="29"/>
      <c r="Z742" s="29"/>
      <c r="AA742" s="29"/>
      <c r="AB742" s="29"/>
      <c r="AC742" s="29"/>
    </row>
    <row r="743">
      <c r="A743" s="4">
        <v>45672.0</v>
      </c>
      <c r="B743" s="5" t="s">
        <v>36</v>
      </c>
      <c r="C743" s="6" t="s">
        <v>37</v>
      </c>
      <c r="D743" s="5" t="s">
        <v>28</v>
      </c>
      <c r="E743" s="7">
        <v>45.1</v>
      </c>
      <c r="F743" s="25">
        <v>0.0</v>
      </c>
      <c r="G743" s="7">
        <v>0.50061</v>
      </c>
      <c r="H743" s="15">
        <v>0.18058</v>
      </c>
      <c r="I743" s="10">
        <f t="shared" si="226"/>
        <v>-0.32003</v>
      </c>
      <c r="J743" s="11">
        <f t="shared" si="227"/>
        <v>36.07199217</v>
      </c>
      <c r="K743" s="7">
        <f t="shared" ref="K743:L743" si="1401">IFERROR(G743+K703,0)</f>
        <v>7.50915</v>
      </c>
      <c r="L743" s="7">
        <f t="shared" si="1401"/>
        <v>2.7087</v>
      </c>
      <c r="M743" s="10">
        <f t="shared" si="229"/>
        <v>-4.80045</v>
      </c>
      <c r="N743" s="11">
        <f t="shared" si="230"/>
        <v>36.07199217</v>
      </c>
      <c r="O743" s="10">
        <f t="shared" ref="O743:P743" si="1402">IFERROR(G743+O703,0)</f>
        <v>7.50915</v>
      </c>
      <c r="P743" s="10">
        <f t="shared" si="1402"/>
        <v>2.7087</v>
      </c>
      <c r="Q743" s="10">
        <f t="shared" si="232"/>
        <v>-4.80045</v>
      </c>
      <c r="R743" s="11">
        <f t="shared" si="233"/>
        <v>36.07199217</v>
      </c>
      <c r="S743" s="22"/>
      <c r="T743" s="22"/>
      <c r="U743" s="20"/>
      <c r="V743" s="14"/>
      <c r="W743" s="14"/>
      <c r="X743" s="26">
        <f t="shared" si="314"/>
        <v>0.18058</v>
      </c>
      <c r="Y743" s="29"/>
      <c r="Z743" s="29"/>
      <c r="AA743" s="29"/>
      <c r="AB743" s="29"/>
      <c r="AC743" s="29"/>
    </row>
    <row r="744">
      <c r="A744" s="4">
        <v>45672.0</v>
      </c>
      <c r="B744" s="5" t="s">
        <v>36</v>
      </c>
      <c r="C744" s="6" t="s">
        <v>37</v>
      </c>
      <c r="D744" s="5" t="s">
        <v>29</v>
      </c>
      <c r="E744" s="7">
        <f>E742-E743</f>
        <v>128.9</v>
      </c>
      <c r="F744" s="25">
        <v>0.498</v>
      </c>
      <c r="G744" s="7">
        <v>0.05077</v>
      </c>
      <c r="H744" s="15">
        <v>0.43941</v>
      </c>
      <c r="I744" s="10">
        <f t="shared" si="226"/>
        <v>0.38864</v>
      </c>
      <c r="J744" s="11">
        <f t="shared" si="227"/>
        <v>865.4914319</v>
      </c>
      <c r="K744" s="7">
        <f t="shared" ref="K744:L744" si="1403">IFERROR(G744+K704,0)</f>
        <v>0.76155</v>
      </c>
      <c r="L744" s="7">
        <f t="shared" si="1403"/>
        <v>6.59115</v>
      </c>
      <c r="M744" s="10">
        <f t="shared" si="229"/>
        <v>5.8296</v>
      </c>
      <c r="N744" s="11">
        <f t="shared" si="230"/>
        <v>865.4914319</v>
      </c>
      <c r="O744" s="10">
        <f t="shared" ref="O744:P744" si="1404">IFERROR(G744+O704,0)</f>
        <v>0.76155</v>
      </c>
      <c r="P744" s="10">
        <f t="shared" si="1404"/>
        <v>6.59115</v>
      </c>
      <c r="Q744" s="10">
        <f t="shared" si="232"/>
        <v>5.8296</v>
      </c>
      <c r="R744" s="11">
        <f t="shared" si="233"/>
        <v>865.4914319</v>
      </c>
      <c r="S744" s="22"/>
      <c r="T744" s="22"/>
      <c r="U744" s="20"/>
      <c r="V744" s="14"/>
      <c r="W744" s="14"/>
      <c r="X744" s="26">
        <f t="shared" si="314"/>
        <v>0.43941</v>
      </c>
      <c r="Y744" s="29"/>
      <c r="Z744" s="29"/>
      <c r="AA744" s="29"/>
      <c r="AB744" s="29"/>
      <c r="AC744" s="29"/>
    </row>
    <row r="745">
      <c r="A745" s="4">
        <v>45672.0</v>
      </c>
      <c r="B745" s="5" t="s">
        <v>36</v>
      </c>
      <c r="C745" s="6" t="s">
        <v>37</v>
      </c>
      <c r="D745" s="5" t="s">
        <v>30</v>
      </c>
      <c r="E745" s="7">
        <v>0.0</v>
      </c>
      <c r="F745" s="25">
        <v>0.0</v>
      </c>
      <c r="G745" s="7">
        <v>0.0</v>
      </c>
      <c r="H745" s="15">
        <v>0.0</v>
      </c>
      <c r="I745" s="10">
        <f t="shared" si="226"/>
        <v>0</v>
      </c>
      <c r="J745" s="11">
        <f t="shared" si="227"/>
        <v>0</v>
      </c>
      <c r="K745" s="7">
        <f t="shared" ref="K745:L745" si="1405">IFERROR(G745+K705,0)</f>
        <v>0</v>
      </c>
      <c r="L745" s="7">
        <f t="shared" si="1405"/>
        <v>0</v>
      </c>
      <c r="M745" s="10">
        <f t="shared" si="229"/>
        <v>0</v>
      </c>
      <c r="N745" s="11">
        <f t="shared" si="230"/>
        <v>0</v>
      </c>
      <c r="O745" s="10">
        <f t="shared" ref="O745:P745" si="1406">IFERROR(G745+O705,0)</f>
        <v>0</v>
      </c>
      <c r="P745" s="10">
        <f t="shared" si="1406"/>
        <v>0</v>
      </c>
      <c r="Q745" s="10">
        <f t="shared" si="232"/>
        <v>0</v>
      </c>
      <c r="R745" s="11">
        <f t="shared" si="233"/>
        <v>0</v>
      </c>
      <c r="S745" s="22"/>
      <c r="T745" s="22"/>
      <c r="U745" s="20"/>
      <c r="V745" s="14"/>
      <c r="W745" s="14"/>
      <c r="X745" s="26">
        <f t="shared" si="314"/>
        <v>0</v>
      </c>
      <c r="Y745" s="29"/>
      <c r="Z745" s="29"/>
      <c r="AA745" s="29"/>
      <c r="AB745" s="29"/>
      <c r="AC745" s="29"/>
    </row>
    <row r="746">
      <c r="A746" s="4">
        <v>45672.0</v>
      </c>
      <c r="B746" s="5" t="s">
        <v>38</v>
      </c>
      <c r="C746" s="6" t="s">
        <v>37</v>
      </c>
      <c r="D746" s="5" t="s">
        <v>27</v>
      </c>
      <c r="E746" s="7">
        <v>40.1</v>
      </c>
      <c r="F746" s="25">
        <v>0.095</v>
      </c>
      <c r="G746" s="7">
        <v>0.09999999999999999</v>
      </c>
      <c r="H746" s="15">
        <v>0.191096</v>
      </c>
      <c r="I746" s="10">
        <f t="shared" si="226"/>
        <v>0.091096</v>
      </c>
      <c r="J746" s="11">
        <f t="shared" si="227"/>
        <v>191.096</v>
      </c>
      <c r="K746" s="7">
        <f t="shared" ref="K746:L746" si="1407">IFERROR(G746+K706,0)</f>
        <v>1.5</v>
      </c>
      <c r="L746" s="7">
        <f t="shared" si="1407"/>
        <v>2.86644</v>
      </c>
      <c r="M746" s="10">
        <f t="shared" si="229"/>
        <v>1.36644</v>
      </c>
      <c r="N746" s="11">
        <f t="shared" si="230"/>
        <v>191.096</v>
      </c>
      <c r="O746" s="10">
        <f t="shared" ref="O746:P746" si="1408">IFERROR(G746+O706,0)</f>
        <v>1.5</v>
      </c>
      <c r="P746" s="10">
        <f t="shared" si="1408"/>
        <v>2.86644</v>
      </c>
      <c r="Q746" s="10">
        <f t="shared" si="232"/>
        <v>1.36644</v>
      </c>
      <c r="R746" s="11">
        <f t="shared" si="233"/>
        <v>191.096</v>
      </c>
      <c r="S746" s="13">
        <f>T706</f>
        <v>1.962472387</v>
      </c>
      <c r="T746" s="13">
        <f>H746+S746-H747-U746-H748-H749</f>
        <v>1.965506129</v>
      </c>
      <c r="U746" s="13">
        <f>0.001/31</f>
        <v>0.00003225806452</v>
      </c>
      <c r="V746" s="14"/>
      <c r="W746" s="14"/>
      <c r="X746" s="26">
        <f t="shared" si="314"/>
        <v>0.191096</v>
      </c>
      <c r="Y746" s="29"/>
      <c r="Z746" s="29"/>
      <c r="AA746" s="29"/>
      <c r="AB746" s="29"/>
      <c r="AC746" s="29"/>
    </row>
    <row r="747">
      <c r="A747" s="4">
        <v>45672.0</v>
      </c>
      <c r="B747" s="5" t="s">
        <v>38</v>
      </c>
      <c r="C747" s="6" t="s">
        <v>37</v>
      </c>
      <c r="D747" s="5" t="s">
        <v>28</v>
      </c>
      <c r="E747" s="7">
        <v>0.0</v>
      </c>
      <c r="F747" s="7">
        <v>0.0</v>
      </c>
      <c r="G747" s="7">
        <v>0.0</v>
      </c>
      <c r="H747" s="15">
        <v>0.0</v>
      </c>
      <c r="I747" s="10">
        <f t="shared" si="226"/>
        <v>0</v>
      </c>
      <c r="J747" s="11">
        <f t="shared" si="227"/>
        <v>0</v>
      </c>
      <c r="K747" s="7">
        <f t="shared" ref="K747:L747" si="1409">IFERROR(G747+K707,0)</f>
        <v>0</v>
      </c>
      <c r="L747" s="7">
        <f t="shared" si="1409"/>
        <v>0</v>
      </c>
      <c r="M747" s="10">
        <f t="shared" si="229"/>
        <v>0</v>
      </c>
      <c r="N747" s="11">
        <f t="shared" si="230"/>
        <v>0</v>
      </c>
      <c r="O747" s="10">
        <f t="shared" ref="O747:P747" si="1410">IFERROR(G747+O707,0)</f>
        <v>0</v>
      </c>
      <c r="P747" s="10">
        <f t="shared" si="1410"/>
        <v>0</v>
      </c>
      <c r="Q747" s="10">
        <f t="shared" si="232"/>
        <v>0</v>
      </c>
      <c r="R747" s="11">
        <f t="shared" si="233"/>
        <v>0</v>
      </c>
      <c r="S747" s="22"/>
      <c r="T747" s="22"/>
      <c r="U747" s="20"/>
      <c r="V747" s="14"/>
      <c r="W747" s="14"/>
      <c r="X747" s="26">
        <f t="shared" si="314"/>
        <v>0</v>
      </c>
      <c r="Y747" s="29"/>
      <c r="Z747" s="29"/>
      <c r="AA747" s="29"/>
      <c r="AB747" s="29"/>
      <c r="AC747" s="29"/>
    </row>
    <row r="748">
      <c r="A748" s="4">
        <v>45672.0</v>
      </c>
      <c r="B748" s="5" t="s">
        <v>38</v>
      </c>
      <c r="C748" s="6" t="s">
        <v>37</v>
      </c>
      <c r="D748" s="5" t="s">
        <v>29</v>
      </c>
      <c r="E748" s="7">
        <v>40.1</v>
      </c>
      <c r="F748" s="7">
        <v>0.032</v>
      </c>
      <c r="G748" s="7">
        <v>0.09996</v>
      </c>
      <c r="H748" s="15">
        <v>0.18803</v>
      </c>
      <c r="I748" s="10">
        <f t="shared" si="226"/>
        <v>0.08807</v>
      </c>
      <c r="J748" s="11">
        <f t="shared" si="227"/>
        <v>188.1052421</v>
      </c>
      <c r="K748" s="7">
        <f t="shared" ref="K748:L748" si="1411">IFERROR(G748+K708,0)</f>
        <v>1.4994</v>
      </c>
      <c r="L748" s="7">
        <f t="shared" si="1411"/>
        <v>2.82045</v>
      </c>
      <c r="M748" s="10">
        <f t="shared" si="229"/>
        <v>1.32105</v>
      </c>
      <c r="N748" s="11">
        <f t="shared" si="230"/>
        <v>188.1052421</v>
      </c>
      <c r="O748" s="10">
        <f t="shared" ref="O748:P748" si="1412">IFERROR(G748+O708,0)</f>
        <v>1.4994</v>
      </c>
      <c r="P748" s="10">
        <f t="shared" si="1412"/>
        <v>2.82045</v>
      </c>
      <c r="Q748" s="10">
        <f t="shared" si="232"/>
        <v>1.32105</v>
      </c>
      <c r="R748" s="11">
        <f t="shared" si="233"/>
        <v>188.1052421</v>
      </c>
      <c r="S748" s="22"/>
      <c r="T748" s="22"/>
      <c r="U748" s="20"/>
      <c r="V748" s="14"/>
      <c r="W748" s="14"/>
      <c r="X748" s="26">
        <f t="shared" si="314"/>
        <v>0.18803</v>
      </c>
      <c r="Y748" s="29"/>
      <c r="Z748" s="29"/>
      <c r="AA748" s="29"/>
      <c r="AB748" s="29"/>
      <c r="AC748" s="29"/>
    </row>
    <row r="749">
      <c r="A749" s="4">
        <v>45672.0</v>
      </c>
      <c r="B749" s="5" t="s">
        <v>38</v>
      </c>
      <c r="C749" s="6" t="s">
        <v>37</v>
      </c>
      <c r="D749" s="5" t="s">
        <v>30</v>
      </c>
      <c r="E749" s="7">
        <v>0.0</v>
      </c>
      <c r="F749" s="7">
        <v>0.0</v>
      </c>
      <c r="G749" s="7">
        <v>0.0</v>
      </c>
      <c r="H749" s="15">
        <v>0.0</v>
      </c>
      <c r="I749" s="10">
        <f t="shared" si="226"/>
        <v>0</v>
      </c>
      <c r="J749" s="11">
        <f t="shared" si="227"/>
        <v>0</v>
      </c>
      <c r="K749" s="7">
        <f t="shared" ref="K749:L749" si="1413">IFERROR(G749+K709,0)</f>
        <v>0</v>
      </c>
      <c r="L749" s="7">
        <f t="shared" si="1413"/>
        <v>0</v>
      </c>
      <c r="M749" s="10">
        <f t="shared" si="229"/>
        <v>0</v>
      </c>
      <c r="N749" s="11">
        <f t="shared" si="230"/>
        <v>0</v>
      </c>
      <c r="O749" s="10">
        <f t="shared" ref="O749:P749" si="1414">IFERROR(G749+O709,0)</f>
        <v>0</v>
      </c>
      <c r="P749" s="10">
        <f t="shared" si="1414"/>
        <v>0</v>
      </c>
      <c r="Q749" s="10">
        <f t="shared" si="232"/>
        <v>0</v>
      </c>
      <c r="R749" s="11">
        <f t="shared" si="233"/>
        <v>0</v>
      </c>
      <c r="S749" s="22"/>
      <c r="T749" s="22"/>
      <c r="U749" s="20"/>
      <c r="V749" s="14"/>
      <c r="W749" s="14"/>
      <c r="X749" s="26">
        <f t="shared" si="314"/>
        <v>0</v>
      </c>
      <c r="Y749" s="29"/>
      <c r="Z749" s="29"/>
      <c r="AA749" s="29"/>
      <c r="AB749" s="29"/>
      <c r="AC749" s="29"/>
    </row>
    <row r="750">
      <c r="A750" s="4">
        <v>45672.0</v>
      </c>
      <c r="B750" s="5" t="s">
        <v>39</v>
      </c>
      <c r="C750" s="6" t="s">
        <v>37</v>
      </c>
      <c r="D750" s="5" t="s">
        <v>27</v>
      </c>
      <c r="E750" s="7">
        <v>9.6</v>
      </c>
      <c r="F750" s="7">
        <v>0.015</v>
      </c>
      <c r="G750" s="7">
        <v>0.02903</v>
      </c>
      <c r="H750" s="15">
        <v>0.02854</v>
      </c>
      <c r="I750" s="10">
        <f t="shared" si="226"/>
        <v>-0.00049</v>
      </c>
      <c r="J750" s="11">
        <f t="shared" si="227"/>
        <v>98.31209094</v>
      </c>
      <c r="K750" s="7">
        <f t="shared" ref="K750:L750" si="1415">IFERROR(G750+K710,0)</f>
        <v>0.43545</v>
      </c>
      <c r="L750" s="7">
        <f t="shared" si="1415"/>
        <v>0.4281</v>
      </c>
      <c r="M750" s="10">
        <f t="shared" si="229"/>
        <v>-0.00735</v>
      </c>
      <c r="N750" s="11">
        <f t="shared" si="230"/>
        <v>98.31209094</v>
      </c>
      <c r="O750" s="10">
        <f t="shared" ref="O750:P750" si="1416">IFERROR(G750+O710,0)</f>
        <v>0.43545</v>
      </c>
      <c r="P750" s="10">
        <f t="shared" si="1416"/>
        <v>0.4281</v>
      </c>
      <c r="Q750" s="10">
        <f t="shared" si="232"/>
        <v>-0.00735</v>
      </c>
      <c r="R750" s="11">
        <f t="shared" si="233"/>
        <v>98.31209094</v>
      </c>
      <c r="S750" s="13">
        <f>T710</f>
        <v>0.0812</v>
      </c>
      <c r="T750" s="13">
        <f>H750+S750-H751-U750-H752-H753</f>
        <v>0.082</v>
      </c>
      <c r="U750" s="13">
        <v>0.0</v>
      </c>
      <c r="V750" s="14"/>
      <c r="W750" s="14"/>
      <c r="X750" s="26">
        <f t="shared" si="314"/>
        <v>0.02854</v>
      </c>
      <c r="Y750" s="29"/>
      <c r="Z750" s="29"/>
      <c r="AA750" s="29"/>
      <c r="AB750" s="29"/>
      <c r="AC750" s="29"/>
    </row>
    <row r="751">
      <c r="A751" s="4">
        <v>45672.0</v>
      </c>
      <c r="B751" s="5" t="s">
        <v>39</v>
      </c>
      <c r="C751" s="6" t="s">
        <v>37</v>
      </c>
      <c r="D751" s="5" t="s">
        <v>28</v>
      </c>
      <c r="E751" s="7">
        <v>0.0</v>
      </c>
      <c r="F751" s="7">
        <v>0.0</v>
      </c>
      <c r="G751" s="7">
        <v>0.0</v>
      </c>
      <c r="H751" s="15">
        <v>0.0</v>
      </c>
      <c r="I751" s="10">
        <f t="shared" si="226"/>
        <v>0</v>
      </c>
      <c r="J751" s="11">
        <f t="shared" si="227"/>
        <v>0</v>
      </c>
      <c r="K751" s="7">
        <f t="shared" ref="K751:L751" si="1417">IFERROR(G751+K711,0)</f>
        <v>0</v>
      </c>
      <c r="L751" s="7">
        <f t="shared" si="1417"/>
        <v>0</v>
      </c>
      <c r="M751" s="10">
        <f t="shared" si="229"/>
        <v>0</v>
      </c>
      <c r="N751" s="11">
        <f t="shared" si="230"/>
        <v>0</v>
      </c>
      <c r="O751" s="10">
        <f t="shared" ref="O751:P751" si="1418">IFERROR(G751+O711,0)</f>
        <v>0</v>
      </c>
      <c r="P751" s="10">
        <f t="shared" si="1418"/>
        <v>0</v>
      </c>
      <c r="Q751" s="10">
        <f t="shared" si="232"/>
        <v>0</v>
      </c>
      <c r="R751" s="11">
        <f t="shared" si="233"/>
        <v>0</v>
      </c>
      <c r="S751" s="22"/>
      <c r="T751" s="22"/>
      <c r="U751" s="20"/>
      <c r="V751" s="14"/>
      <c r="W751" s="14"/>
      <c r="X751" s="26">
        <f t="shared" si="314"/>
        <v>0</v>
      </c>
      <c r="Y751" s="29"/>
      <c r="Z751" s="29"/>
      <c r="AA751" s="29"/>
      <c r="AB751" s="29"/>
      <c r="AC751" s="29"/>
    </row>
    <row r="752">
      <c r="A752" s="4">
        <v>45672.0</v>
      </c>
      <c r="B752" s="5" t="s">
        <v>39</v>
      </c>
      <c r="C752" s="6" t="s">
        <v>37</v>
      </c>
      <c r="D752" s="5" t="s">
        <v>29</v>
      </c>
      <c r="E752" s="7">
        <v>9.3</v>
      </c>
      <c r="F752" s="7">
        <v>0.009</v>
      </c>
      <c r="G752" s="7">
        <v>0.028774</v>
      </c>
      <c r="H752" s="15">
        <v>0.02774</v>
      </c>
      <c r="I752" s="10">
        <f t="shared" si="226"/>
        <v>-0.001034</v>
      </c>
      <c r="J752" s="11">
        <f t="shared" si="227"/>
        <v>96.40647807</v>
      </c>
      <c r="K752" s="7">
        <f t="shared" ref="K752:L752" si="1419">IFERROR(G752+K712,0)</f>
        <v>0.43161</v>
      </c>
      <c r="L752" s="7">
        <f t="shared" si="1419"/>
        <v>0.4161</v>
      </c>
      <c r="M752" s="10">
        <f t="shared" si="229"/>
        <v>-0.01551</v>
      </c>
      <c r="N752" s="11">
        <f t="shared" si="230"/>
        <v>96.40647807</v>
      </c>
      <c r="O752" s="10">
        <f t="shared" ref="O752:P752" si="1420">IFERROR(G752+O712,0)</f>
        <v>0.43161</v>
      </c>
      <c r="P752" s="10">
        <f t="shared" si="1420"/>
        <v>0.4161</v>
      </c>
      <c r="Q752" s="10">
        <f t="shared" si="232"/>
        <v>-0.01551</v>
      </c>
      <c r="R752" s="11">
        <f t="shared" si="233"/>
        <v>96.40647807</v>
      </c>
      <c r="S752" s="22"/>
      <c r="T752" s="22"/>
      <c r="U752" s="20"/>
      <c r="V752" s="14"/>
      <c r="W752" s="14"/>
      <c r="X752" s="26">
        <f t="shared" si="314"/>
        <v>0.02774</v>
      </c>
      <c r="Y752" s="29"/>
      <c r="Z752" s="29"/>
      <c r="AA752" s="29"/>
      <c r="AB752" s="29"/>
      <c r="AC752" s="29"/>
    </row>
    <row r="753">
      <c r="A753" s="4">
        <v>45672.0</v>
      </c>
      <c r="B753" s="5" t="s">
        <v>39</v>
      </c>
      <c r="C753" s="6" t="s">
        <v>37</v>
      </c>
      <c r="D753" s="5" t="s">
        <v>30</v>
      </c>
      <c r="E753" s="7">
        <v>0.0</v>
      </c>
      <c r="F753" s="7">
        <v>0.0</v>
      </c>
      <c r="G753" s="7">
        <v>0.0</v>
      </c>
      <c r="H753" s="15">
        <v>0.0</v>
      </c>
      <c r="I753" s="10">
        <f t="shared" si="226"/>
        <v>0</v>
      </c>
      <c r="J753" s="11">
        <f t="shared" si="227"/>
        <v>0</v>
      </c>
      <c r="K753" s="7">
        <f t="shared" ref="K753:L753" si="1421">IFERROR(G753+K713,0)</f>
        <v>0</v>
      </c>
      <c r="L753" s="7">
        <f t="shared" si="1421"/>
        <v>0</v>
      </c>
      <c r="M753" s="10">
        <f t="shared" si="229"/>
        <v>0</v>
      </c>
      <c r="N753" s="11">
        <f t="shared" si="230"/>
        <v>0</v>
      </c>
      <c r="O753" s="10">
        <f t="shared" ref="O753:P753" si="1422">IFERROR(G753+O713,0)</f>
        <v>0</v>
      </c>
      <c r="P753" s="10">
        <f t="shared" si="1422"/>
        <v>0</v>
      </c>
      <c r="Q753" s="10">
        <f t="shared" si="232"/>
        <v>0</v>
      </c>
      <c r="R753" s="11">
        <f t="shared" si="233"/>
        <v>0</v>
      </c>
      <c r="S753" s="22"/>
      <c r="T753" s="22"/>
      <c r="U753" s="20"/>
      <c r="V753" s="14"/>
      <c r="W753" s="14"/>
      <c r="X753" s="26">
        <f t="shared" si="314"/>
        <v>0</v>
      </c>
      <c r="Y753" s="29"/>
      <c r="Z753" s="29"/>
      <c r="AA753" s="29"/>
      <c r="AB753" s="29"/>
      <c r="AC753" s="29"/>
    </row>
    <row r="754">
      <c r="A754" s="4">
        <v>45672.0</v>
      </c>
      <c r="B754" s="5" t="s">
        <v>40</v>
      </c>
      <c r="C754" s="6" t="s">
        <v>37</v>
      </c>
      <c r="D754" s="5" t="s">
        <v>27</v>
      </c>
      <c r="E754" s="7">
        <v>26.3</v>
      </c>
      <c r="F754" s="7">
        <v>0.0</v>
      </c>
      <c r="G754" s="7">
        <v>0.07142857142857142</v>
      </c>
      <c r="H754" s="15">
        <v>0.0359</v>
      </c>
      <c r="I754" s="10">
        <f t="shared" si="226"/>
        <v>-0.03552857143</v>
      </c>
      <c r="J754" s="11">
        <f t="shared" si="227"/>
        <v>50.26</v>
      </c>
      <c r="K754" s="7">
        <f t="shared" ref="K754:L754" si="1423">IFERROR(G754+K714,0)</f>
        <v>1.071428571</v>
      </c>
      <c r="L754" s="7">
        <f t="shared" si="1423"/>
        <v>0.5385</v>
      </c>
      <c r="M754" s="10">
        <f t="shared" si="229"/>
        <v>-0.5329285714</v>
      </c>
      <c r="N754" s="11">
        <f t="shared" si="230"/>
        <v>50.26</v>
      </c>
      <c r="O754" s="10">
        <f t="shared" ref="O754:P754" si="1424">IFERROR(G754+O714,0)</f>
        <v>1.071428571</v>
      </c>
      <c r="P754" s="10">
        <f t="shared" si="1424"/>
        <v>0.5385</v>
      </c>
      <c r="Q754" s="10">
        <f t="shared" si="232"/>
        <v>-0.5329285714</v>
      </c>
      <c r="R754" s="11">
        <f t="shared" si="233"/>
        <v>50.26</v>
      </c>
      <c r="S754" s="13">
        <f>T714</f>
        <v>1.004985161</v>
      </c>
      <c r="T754" s="13">
        <f>H754+S754-H755-U754-H756-H757</f>
        <v>1.024198387</v>
      </c>
      <c r="U754" s="13">
        <f>0.00331/31</f>
        <v>0.0001067741935</v>
      </c>
      <c r="V754" s="14"/>
      <c r="W754" s="14"/>
      <c r="X754" s="26">
        <f t="shared" si="314"/>
        <v>0.0359</v>
      </c>
      <c r="Y754" s="29"/>
      <c r="Z754" s="29"/>
      <c r="AA754" s="29"/>
      <c r="AB754" s="29"/>
      <c r="AC754" s="29"/>
    </row>
    <row r="755">
      <c r="A755" s="4">
        <v>45672.0</v>
      </c>
      <c r="B755" s="5" t="s">
        <v>40</v>
      </c>
      <c r="C755" s="6" t="s">
        <v>37</v>
      </c>
      <c r="D755" s="5" t="s">
        <v>28</v>
      </c>
      <c r="E755" s="7">
        <v>0.0</v>
      </c>
      <c r="F755" s="7">
        <v>0.0</v>
      </c>
      <c r="G755" s="7">
        <v>0.0</v>
      </c>
      <c r="H755" s="15">
        <v>0.0</v>
      </c>
      <c r="I755" s="10">
        <f t="shared" si="226"/>
        <v>0</v>
      </c>
      <c r="J755" s="11">
        <f t="shared" si="227"/>
        <v>0</v>
      </c>
      <c r="K755" s="7">
        <f t="shared" ref="K755:L755" si="1425">IFERROR(G755+K715,0)</f>
        <v>0</v>
      </c>
      <c r="L755" s="7">
        <f t="shared" si="1425"/>
        <v>0</v>
      </c>
      <c r="M755" s="10">
        <f t="shared" si="229"/>
        <v>0</v>
      </c>
      <c r="N755" s="11">
        <f t="shared" si="230"/>
        <v>0</v>
      </c>
      <c r="O755" s="10">
        <f t="shared" ref="O755:P755" si="1426">IFERROR(G755+O715,0)</f>
        <v>0</v>
      </c>
      <c r="P755" s="10">
        <f t="shared" si="1426"/>
        <v>0</v>
      </c>
      <c r="Q755" s="10">
        <f t="shared" si="232"/>
        <v>0</v>
      </c>
      <c r="R755" s="11">
        <f t="shared" si="233"/>
        <v>0</v>
      </c>
      <c r="S755" s="14"/>
      <c r="T755" s="14"/>
      <c r="U755" s="14"/>
      <c r="V755" s="14"/>
      <c r="W755" s="14"/>
      <c r="X755" s="26">
        <f t="shared" si="314"/>
        <v>0</v>
      </c>
      <c r="Y755" s="29"/>
      <c r="Z755" s="29"/>
      <c r="AA755" s="29"/>
      <c r="AB755" s="29"/>
      <c r="AC755" s="29"/>
    </row>
    <row r="756">
      <c r="A756" s="4">
        <v>45672.0</v>
      </c>
      <c r="B756" s="5" t="s">
        <v>40</v>
      </c>
      <c r="C756" s="6" t="s">
        <v>37</v>
      </c>
      <c r="D756" s="5" t="s">
        <v>29</v>
      </c>
      <c r="E756" s="7">
        <v>26.1</v>
      </c>
      <c r="F756" s="7">
        <v>0.0</v>
      </c>
      <c r="G756" s="7">
        <v>0.07142857142857142</v>
      </c>
      <c r="H756" s="15">
        <v>0.01658</v>
      </c>
      <c r="I756" s="10">
        <f t="shared" si="226"/>
        <v>-0.05484857143</v>
      </c>
      <c r="J756" s="11">
        <f t="shared" si="227"/>
        <v>23.212</v>
      </c>
      <c r="K756" s="7">
        <f t="shared" ref="K756:L756" si="1427">IFERROR(G756+K716,0)</f>
        <v>1.071428571</v>
      </c>
      <c r="L756" s="7">
        <f t="shared" si="1427"/>
        <v>0.2487</v>
      </c>
      <c r="M756" s="10">
        <f t="shared" si="229"/>
        <v>-0.8227285714</v>
      </c>
      <c r="N756" s="11">
        <f t="shared" si="230"/>
        <v>23.212</v>
      </c>
      <c r="O756" s="10">
        <f t="shared" ref="O756:P756" si="1428">IFERROR(G756+O716,0)</f>
        <v>1.071428571</v>
      </c>
      <c r="P756" s="10">
        <f t="shared" si="1428"/>
        <v>0.2487</v>
      </c>
      <c r="Q756" s="10">
        <f t="shared" si="232"/>
        <v>-0.8227285714</v>
      </c>
      <c r="R756" s="11">
        <f t="shared" si="233"/>
        <v>23.212</v>
      </c>
      <c r="S756" s="14"/>
      <c r="T756" s="14"/>
      <c r="U756" s="14"/>
      <c r="V756" s="14"/>
      <c r="W756" s="14"/>
      <c r="X756" s="26">
        <f t="shared" si="314"/>
        <v>0.01658</v>
      </c>
      <c r="Y756" s="29"/>
      <c r="Z756" s="29"/>
      <c r="AA756" s="29"/>
      <c r="AB756" s="29"/>
      <c r="AC756" s="29"/>
    </row>
    <row r="757">
      <c r="A757" s="4">
        <v>45672.0</v>
      </c>
      <c r="B757" s="5" t="s">
        <v>40</v>
      </c>
      <c r="C757" s="6" t="s">
        <v>37</v>
      </c>
      <c r="D757" s="5" t="s">
        <v>30</v>
      </c>
      <c r="E757" s="7">
        <v>0.0</v>
      </c>
      <c r="F757" s="7">
        <v>0.0</v>
      </c>
      <c r="G757" s="7">
        <v>0.0</v>
      </c>
      <c r="H757" s="15">
        <v>0.0</v>
      </c>
      <c r="I757" s="10">
        <f t="shared" si="226"/>
        <v>0</v>
      </c>
      <c r="J757" s="11">
        <f t="shared" si="227"/>
        <v>0</v>
      </c>
      <c r="K757" s="7">
        <f t="shared" ref="K757:L757" si="1429">IFERROR(G757+K717,0)</f>
        <v>0</v>
      </c>
      <c r="L757" s="7">
        <f t="shared" si="1429"/>
        <v>0</v>
      </c>
      <c r="M757" s="10">
        <f t="shared" si="229"/>
        <v>0</v>
      </c>
      <c r="N757" s="11">
        <f t="shared" si="230"/>
        <v>0</v>
      </c>
      <c r="O757" s="10">
        <f t="shared" ref="O757:P757" si="1430">IFERROR(G757+O717,0)</f>
        <v>0</v>
      </c>
      <c r="P757" s="10">
        <f t="shared" si="1430"/>
        <v>0</v>
      </c>
      <c r="Q757" s="10">
        <f t="shared" si="232"/>
        <v>0</v>
      </c>
      <c r="R757" s="11">
        <f t="shared" si="233"/>
        <v>0</v>
      </c>
      <c r="S757" s="14"/>
      <c r="T757" s="14"/>
      <c r="U757" s="14"/>
      <c r="V757" s="14"/>
      <c r="W757" s="14"/>
      <c r="X757" s="26">
        <f t="shared" si="314"/>
        <v>0</v>
      </c>
      <c r="Y757" s="29"/>
      <c r="Z757" s="29"/>
      <c r="AA757" s="29"/>
      <c r="AB757" s="29"/>
      <c r="AC757" s="29"/>
    </row>
    <row r="758">
      <c r="A758" s="4">
        <v>45673.0</v>
      </c>
      <c r="B758" s="5" t="s">
        <v>25</v>
      </c>
      <c r="C758" s="6" t="s">
        <v>26</v>
      </c>
      <c r="D758" s="5" t="s">
        <v>27</v>
      </c>
      <c r="E758" s="7">
        <v>140.3</v>
      </c>
      <c r="F758" s="8">
        <v>0.506</v>
      </c>
      <c r="G758" s="7">
        <v>0.41612</v>
      </c>
      <c r="H758" s="15">
        <v>0.442645</v>
      </c>
      <c r="I758" s="10">
        <f t="shared" si="226"/>
        <v>0.026525</v>
      </c>
      <c r="J758" s="11">
        <f t="shared" si="227"/>
        <v>106.3743632</v>
      </c>
      <c r="K758" s="7">
        <f t="shared" ref="K758:L758" si="1431">IFERROR(G758+K718,0)</f>
        <v>6.65792</v>
      </c>
      <c r="L758" s="7">
        <f t="shared" si="1431"/>
        <v>7.08232</v>
      </c>
      <c r="M758" s="10">
        <f t="shared" si="229"/>
        <v>0.4244</v>
      </c>
      <c r="N758" s="11">
        <f t="shared" si="230"/>
        <v>106.3743632</v>
      </c>
      <c r="O758" s="10">
        <f t="shared" ref="O758:P758" si="1432">IFERROR(G758+O718,0)</f>
        <v>6.65792</v>
      </c>
      <c r="P758" s="10">
        <f t="shared" si="1432"/>
        <v>7.08232</v>
      </c>
      <c r="Q758" s="10">
        <f t="shared" si="232"/>
        <v>0.4244</v>
      </c>
      <c r="R758" s="11">
        <f t="shared" si="233"/>
        <v>106.3743632</v>
      </c>
      <c r="S758" s="13">
        <f>T718</f>
        <v>0.3750233871</v>
      </c>
      <c r="T758" s="13">
        <f>H758+S758-H759-U758-H760-H761</f>
        <v>0.3910916129</v>
      </c>
      <c r="U758" s="13">
        <f>0.003/31</f>
        <v>0.00009677419355</v>
      </c>
      <c r="V758" s="14"/>
      <c r="W758" s="14"/>
      <c r="X758" s="26">
        <f t="shared" si="314"/>
        <v>0.442645</v>
      </c>
      <c r="Y758" s="29"/>
      <c r="Z758" s="29"/>
      <c r="AA758" s="29"/>
      <c r="AB758" s="29"/>
      <c r="AC758" s="29"/>
    </row>
    <row r="759">
      <c r="A759" s="4">
        <v>45673.0</v>
      </c>
      <c r="B759" s="5" t="s">
        <v>25</v>
      </c>
      <c r="C759" s="6" t="s">
        <v>26</v>
      </c>
      <c r="D759" s="5" t="s">
        <v>28</v>
      </c>
      <c r="E759" s="7">
        <v>165.12</v>
      </c>
      <c r="F759" s="7">
        <v>0.434</v>
      </c>
      <c r="G759" s="7">
        <v>0.3968</v>
      </c>
      <c r="H759" s="15">
        <v>0.42648</v>
      </c>
      <c r="I759" s="10">
        <f t="shared" si="226"/>
        <v>0.02968</v>
      </c>
      <c r="J759" s="11">
        <f t="shared" si="227"/>
        <v>107.4798387</v>
      </c>
      <c r="K759" s="7">
        <f t="shared" ref="K759:L759" si="1433">IFERROR(G759+K719,0)</f>
        <v>6.3488</v>
      </c>
      <c r="L759" s="7">
        <f t="shared" si="1433"/>
        <v>6.82368</v>
      </c>
      <c r="M759" s="10">
        <f t="shared" si="229"/>
        <v>0.47488</v>
      </c>
      <c r="N759" s="11">
        <f t="shared" si="230"/>
        <v>107.4798387</v>
      </c>
      <c r="O759" s="10">
        <f t="shared" ref="O759:P759" si="1434">IFERROR(G759+O719,0)</f>
        <v>6.3488</v>
      </c>
      <c r="P759" s="10">
        <f t="shared" si="1434"/>
        <v>6.82368</v>
      </c>
      <c r="Q759" s="10">
        <f t="shared" si="232"/>
        <v>0.47488</v>
      </c>
      <c r="R759" s="11">
        <f t="shared" si="233"/>
        <v>107.4798387</v>
      </c>
      <c r="S759" s="14"/>
      <c r="T759" s="16"/>
      <c r="U759" s="16"/>
      <c r="V759" s="14"/>
      <c r="W759" s="14"/>
      <c r="X759" s="26">
        <f t="shared" si="314"/>
        <v>0.42648</v>
      </c>
      <c r="Y759" s="29"/>
      <c r="Z759" s="29"/>
      <c r="AA759" s="29"/>
      <c r="AB759" s="29"/>
      <c r="AC759" s="29"/>
    </row>
    <row r="760">
      <c r="A760" s="4">
        <v>45673.0</v>
      </c>
      <c r="B760" s="5" t="s">
        <v>25</v>
      </c>
      <c r="C760" s="6" t="s">
        <v>26</v>
      </c>
      <c r="D760" s="5" t="s">
        <v>29</v>
      </c>
      <c r="E760" s="7">
        <v>0.0</v>
      </c>
      <c r="F760" s="7">
        <v>0.0</v>
      </c>
      <c r="G760" s="7">
        <v>0.0</v>
      </c>
      <c r="H760" s="15">
        <v>0.0</v>
      </c>
      <c r="I760" s="10">
        <f t="shared" si="226"/>
        <v>0</v>
      </c>
      <c r="J760" s="11">
        <f t="shared" si="227"/>
        <v>0</v>
      </c>
      <c r="K760" s="7">
        <f t="shared" ref="K760:L760" si="1435">IFERROR(G760+K720,0)</f>
        <v>0</v>
      </c>
      <c r="L760" s="7">
        <f t="shared" si="1435"/>
        <v>0</v>
      </c>
      <c r="M760" s="10">
        <f t="shared" si="229"/>
        <v>0</v>
      </c>
      <c r="N760" s="11">
        <f t="shared" si="230"/>
        <v>0</v>
      </c>
      <c r="O760" s="10">
        <f t="shared" ref="O760:P760" si="1436">IFERROR(G760+O720,0)</f>
        <v>0</v>
      </c>
      <c r="P760" s="10">
        <f t="shared" si="1436"/>
        <v>0</v>
      </c>
      <c r="Q760" s="10">
        <f t="shared" si="232"/>
        <v>0</v>
      </c>
      <c r="R760" s="11">
        <f t="shared" si="233"/>
        <v>0</v>
      </c>
      <c r="S760" s="14"/>
      <c r="T760" s="16"/>
      <c r="U760" s="16"/>
      <c r="V760" s="14"/>
      <c r="W760" s="14"/>
      <c r="X760" s="26">
        <f t="shared" si="314"/>
        <v>0</v>
      </c>
      <c r="Y760" s="29"/>
      <c r="Z760" s="29"/>
      <c r="AA760" s="29"/>
      <c r="AB760" s="29"/>
      <c r="AC760" s="29"/>
    </row>
    <row r="761">
      <c r="A761" s="4">
        <v>45673.0</v>
      </c>
      <c r="B761" s="5" t="s">
        <v>25</v>
      </c>
      <c r="C761" s="6" t="s">
        <v>26</v>
      </c>
      <c r="D761" s="5" t="s">
        <v>30</v>
      </c>
      <c r="E761" s="7">
        <v>0.0</v>
      </c>
      <c r="F761" s="7">
        <v>0.0</v>
      </c>
      <c r="G761" s="7">
        <v>0.0</v>
      </c>
      <c r="H761" s="15">
        <v>0.0</v>
      </c>
      <c r="I761" s="10">
        <f t="shared" si="226"/>
        <v>0</v>
      </c>
      <c r="J761" s="11">
        <f t="shared" si="227"/>
        <v>0</v>
      </c>
      <c r="K761" s="7">
        <f t="shared" ref="K761:L761" si="1437">IFERROR(G761+K721,0)</f>
        <v>0</v>
      </c>
      <c r="L761" s="7">
        <f t="shared" si="1437"/>
        <v>0</v>
      </c>
      <c r="M761" s="10">
        <f t="shared" si="229"/>
        <v>0</v>
      </c>
      <c r="N761" s="11">
        <f t="shared" si="230"/>
        <v>0</v>
      </c>
      <c r="O761" s="10">
        <f t="shared" ref="O761:P761" si="1438">IFERROR(G761+O721,0)</f>
        <v>0</v>
      </c>
      <c r="P761" s="10">
        <f t="shared" si="1438"/>
        <v>0</v>
      </c>
      <c r="Q761" s="10">
        <f t="shared" si="232"/>
        <v>0</v>
      </c>
      <c r="R761" s="11">
        <f t="shared" si="233"/>
        <v>0</v>
      </c>
      <c r="S761" s="14"/>
      <c r="T761" s="16"/>
      <c r="U761" s="16"/>
      <c r="V761" s="14"/>
      <c r="W761" s="14"/>
      <c r="X761" s="26">
        <f t="shared" si="314"/>
        <v>0</v>
      </c>
      <c r="Y761" s="29"/>
      <c r="Z761" s="29"/>
      <c r="AA761" s="29"/>
      <c r="AB761" s="29"/>
      <c r="AC761" s="29"/>
    </row>
    <row r="762">
      <c r="A762" s="4">
        <v>45673.0</v>
      </c>
      <c r="B762" s="5" t="s">
        <v>31</v>
      </c>
      <c r="C762" s="6" t="s">
        <v>26</v>
      </c>
      <c r="D762" s="5" t="s">
        <v>27</v>
      </c>
      <c r="E762" s="7">
        <v>180.7</v>
      </c>
      <c r="F762" s="7">
        <v>0.743</v>
      </c>
      <c r="G762" s="7">
        <v>0.516129</v>
      </c>
      <c r="H762" s="15">
        <v>0.61206</v>
      </c>
      <c r="I762" s="10">
        <f t="shared" si="226"/>
        <v>0.095931</v>
      </c>
      <c r="J762" s="11">
        <f t="shared" si="227"/>
        <v>118.5866324</v>
      </c>
      <c r="K762" s="7">
        <f t="shared" ref="K762:L762" si="1439">IFERROR(G762+K722,0)</f>
        <v>8.258064</v>
      </c>
      <c r="L762" s="7">
        <f t="shared" si="1439"/>
        <v>9.79296</v>
      </c>
      <c r="M762" s="10">
        <f t="shared" si="229"/>
        <v>1.534896</v>
      </c>
      <c r="N762" s="11">
        <f t="shared" si="230"/>
        <v>118.5866324</v>
      </c>
      <c r="O762" s="10">
        <f t="shared" ref="O762:P762" si="1440">IFERROR(G762+O722,0)</f>
        <v>8.258064</v>
      </c>
      <c r="P762" s="10">
        <f t="shared" si="1440"/>
        <v>9.79296</v>
      </c>
      <c r="Q762" s="10">
        <f t="shared" si="232"/>
        <v>1.534896</v>
      </c>
      <c r="R762" s="11">
        <f t="shared" si="233"/>
        <v>118.5866324</v>
      </c>
      <c r="S762" s="13">
        <f>T722</f>
        <v>1.737514516</v>
      </c>
      <c r="T762" s="13">
        <f>H762+S762-H763-U762-H764-H765</f>
        <v>1.736615484</v>
      </c>
      <c r="U762" s="13">
        <f>0.004/31</f>
        <v>0.0001290322581</v>
      </c>
      <c r="V762" s="14"/>
      <c r="W762" s="14"/>
      <c r="X762" s="26">
        <f t="shared" si="314"/>
        <v>0.61206</v>
      </c>
      <c r="Y762" s="29"/>
      <c r="Z762" s="29"/>
      <c r="AA762" s="29"/>
      <c r="AB762" s="29"/>
      <c r="AC762" s="29"/>
    </row>
    <row r="763">
      <c r="A763" s="4">
        <v>45673.0</v>
      </c>
      <c r="B763" s="5" t="s">
        <v>31</v>
      </c>
      <c r="C763" s="6" t="s">
        <v>26</v>
      </c>
      <c r="D763" s="5" t="s">
        <v>28</v>
      </c>
      <c r="E763" s="7">
        <v>180.1</v>
      </c>
      <c r="F763" s="7">
        <v>0.709</v>
      </c>
      <c r="G763" s="7">
        <v>0.51193</v>
      </c>
      <c r="H763" s="15">
        <v>0.61283</v>
      </c>
      <c r="I763" s="10">
        <f t="shared" si="226"/>
        <v>0.1009</v>
      </c>
      <c r="J763" s="11">
        <f t="shared" si="227"/>
        <v>119.7097259</v>
      </c>
      <c r="K763" s="7">
        <f t="shared" ref="K763:L763" si="1441">IFERROR(G763+K723,0)</f>
        <v>8.19088</v>
      </c>
      <c r="L763" s="7">
        <f t="shared" si="1441"/>
        <v>9.80528</v>
      </c>
      <c r="M763" s="10">
        <f t="shared" si="229"/>
        <v>1.6144</v>
      </c>
      <c r="N763" s="11">
        <f t="shared" si="230"/>
        <v>119.7097259</v>
      </c>
      <c r="O763" s="10">
        <f t="shared" ref="O763:P763" si="1442">IFERROR(G763+O723,0)</f>
        <v>8.19088</v>
      </c>
      <c r="P763" s="10">
        <f t="shared" si="1442"/>
        <v>9.80528</v>
      </c>
      <c r="Q763" s="10">
        <f t="shared" si="232"/>
        <v>1.6144</v>
      </c>
      <c r="R763" s="11">
        <f t="shared" si="233"/>
        <v>119.7097259</v>
      </c>
      <c r="S763" s="18"/>
      <c r="T763" s="19"/>
      <c r="U763" s="20"/>
      <c r="V763" s="14"/>
      <c r="W763" s="14"/>
      <c r="X763" s="26">
        <f t="shared" si="314"/>
        <v>0.61283</v>
      </c>
      <c r="Y763" s="29"/>
      <c r="Z763" s="29"/>
      <c r="AA763" s="29"/>
      <c r="AB763" s="29"/>
      <c r="AC763" s="29"/>
    </row>
    <row r="764">
      <c r="A764" s="4">
        <v>45673.0</v>
      </c>
      <c r="B764" s="5" t="s">
        <v>31</v>
      </c>
      <c r="C764" s="6" t="s">
        <v>26</v>
      </c>
      <c r="D764" s="5" t="s">
        <v>29</v>
      </c>
      <c r="E764" s="7">
        <v>0.0</v>
      </c>
      <c r="F764" s="7">
        <v>0.0</v>
      </c>
      <c r="G764" s="7">
        <v>0.0</v>
      </c>
      <c r="H764" s="15">
        <v>0.0</v>
      </c>
      <c r="I764" s="10">
        <f t="shared" si="226"/>
        <v>0</v>
      </c>
      <c r="J764" s="11">
        <f t="shared" si="227"/>
        <v>0</v>
      </c>
      <c r="K764" s="7">
        <f t="shared" ref="K764:L764" si="1443">IFERROR(G764+K724,0)</f>
        <v>0</v>
      </c>
      <c r="L764" s="7">
        <f t="shared" si="1443"/>
        <v>0</v>
      </c>
      <c r="M764" s="10">
        <f t="shared" si="229"/>
        <v>0</v>
      </c>
      <c r="N764" s="11">
        <f t="shared" si="230"/>
        <v>0</v>
      </c>
      <c r="O764" s="10">
        <f t="shared" ref="O764:P764" si="1444">IFERROR(G764+O724,0)</f>
        <v>0</v>
      </c>
      <c r="P764" s="10">
        <f t="shared" si="1444"/>
        <v>0</v>
      </c>
      <c r="Q764" s="10">
        <f t="shared" si="232"/>
        <v>0</v>
      </c>
      <c r="R764" s="11">
        <f t="shared" si="233"/>
        <v>0</v>
      </c>
      <c r="S764" s="18"/>
      <c r="T764" s="19"/>
      <c r="U764" s="20"/>
      <c r="V764" s="14"/>
      <c r="W764" s="14"/>
      <c r="X764" s="26">
        <f t="shared" si="314"/>
        <v>0</v>
      </c>
      <c r="Y764" s="29"/>
      <c r="Z764" s="29"/>
      <c r="AA764" s="29"/>
      <c r="AB764" s="29"/>
      <c r="AC764" s="29"/>
    </row>
    <row r="765">
      <c r="A765" s="4">
        <v>45673.0</v>
      </c>
      <c r="B765" s="5" t="s">
        <v>31</v>
      </c>
      <c r="C765" s="6" t="s">
        <v>26</v>
      </c>
      <c r="D765" s="5" t="s">
        <v>30</v>
      </c>
      <c r="E765" s="7">
        <v>0.0</v>
      </c>
      <c r="F765" s="7">
        <v>0.0</v>
      </c>
      <c r="G765" s="7">
        <v>0.0</v>
      </c>
      <c r="H765" s="15">
        <v>0.0</v>
      </c>
      <c r="I765" s="10">
        <f t="shared" si="226"/>
        <v>0</v>
      </c>
      <c r="J765" s="11">
        <f t="shared" si="227"/>
        <v>0</v>
      </c>
      <c r="K765" s="7">
        <f t="shared" ref="K765:L765" si="1445">IFERROR(G765+K725,0)</f>
        <v>0</v>
      </c>
      <c r="L765" s="7">
        <f t="shared" si="1445"/>
        <v>0</v>
      </c>
      <c r="M765" s="10">
        <f t="shared" si="229"/>
        <v>0</v>
      </c>
      <c r="N765" s="11">
        <f t="shared" si="230"/>
        <v>0</v>
      </c>
      <c r="O765" s="10">
        <f t="shared" ref="O765:P765" si="1446">IFERROR(G765+O725,0)</f>
        <v>0</v>
      </c>
      <c r="P765" s="10">
        <f t="shared" si="1446"/>
        <v>0</v>
      </c>
      <c r="Q765" s="10">
        <f t="shared" si="232"/>
        <v>0</v>
      </c>
      <c r="R765" s="11">
        <f t="shared" si="233"/>
        <v>0</v>
      </c>
      <c r="S765" s="18"/>
      <c r="T765" s="19"/>
      <c r="U765" s="20"/>
      <c r="V765" s="14"/>
      <c r="W765" s="14"/>
      <c r="X765" s="26">
        <f t="shared" si="314"/>
        <v>0</v>
      </c>
      <c r="Y765" s="29"/>
      <c r="Z765" s="29"/>
      <c r="AA765" s="29"/>
      <c r="AB765" s="29"/>
      <c r="AC765" s="29"/>
    </row>
    <row r="766">
      <c r="A766" s="4">
        <v>45673.0</v>
      </c>
      <c r="B766" s="5" t="s">
        <v>32</v>
      </c>
      <c r="C766" s="6" t="s">
        <v>26</v>
      </c>
      <c r="D766" s="5" t="s">
        <v>27</v>
      </c>
      <c r="E766" s="7">
        <v>78.6</v>
      </c>
      <c r="F766" s="7">
        <v>0.245</v>
      </c>
      <c r="G766" s="7">
        <v>0.225806</v>
      </c>
      <c r="H766" s="15">
        <v>0.23022</v>
      </c>
      <c r="I766" s="10">
        <f t="shared" si="226"/>
        <v>0.004414</v>
      </c>
      <c r="J766" s="11">
        <f t="shared" si="227"/>
        <v>101.9547753</v>
      </c>
      <c r="K766" s="7">
        <f t="shared" ref="K766:L766" si="1447">IFERROR(G766+K726,0)</f>
        <v>3.612896</v>
      </c>
      <c r="L766" s="7">
        <f t="shared" si="1447"/>
        <v>3.68352</v>
      </c>
      <c r="M766" s="10">
        <f t="shared" si="229"/>
        <v>0.070624</v>
      </c>
      <c r="N766" s="11">
        <f t="shared" si="230"/>
        <v>101.9547753</v>
      </c>
      <c r="O766" s="10">
        <f t="shared" ref="O766:P766" si="1448">IFERROR(G766+O726,0)</f>
        <v>3.612896</v>
      </c>
      <c r="P766" s="10">
        <f t="shared" si="1448"/>
        <v>3.68352</v>
      </c>
      <c r="Q766" s="10">
        <f t="shared" si="232"/>
        <v>0.070624</v>
      </c>
      <c r="R766" s="11">
        <f t="shared" si="233"/>
        <v>101.9547753</v>
      </c>
      <c r="S766" s="13">
        <f>T726</f>
        <v>0.3025209677</v>
      </c>
      <c r="T766" s="13">
        <f>H766+S766-H767-U766-H768-H769</f>
        <v>0.3036890323</v>
      </c>
      <c r="U766" s="13">
        <f>0.00378/31</f>
        <v>0.0001219354839</v>
      </c>
      <c r="V766" s="14"/>
      <c r="W766" s="14"/>
      <c r="X766" s="26">
        <f t="shared" si="314"/>
        <v>0.23022</v>
      </c>
      <c r="Y766" s="29"/>
      <c r="Z766" s="29"/>
      <c r="AA766" s="29"/>
      <c r="AB766" s="29"/>
      <c r="AC766" s="29"/>
    </row>
    <row r="767">
      <c r="A767" s="4">
        <v>45673.0</v>
      </c>
      <c r="B767" s="5" t="s">
        <v>32</v>
      </c>
      <c r="C767" s="6" t="s">
        <v>26</v>
      </c>
      <c r="D767" s="5" t="s">
        <v>28</v>
      </c>
      <c r="E767" s="7">
        <v>78.7</v>
      </c>
      <c r="F767" s="7">
        <v>0.272</v>
      </c>
      <c r="G767" s="7">
        <v>0.22545</v>
      </c>
      <c r="H767" s="15">
        <v>0.22893</v>
      </c>
      <c r="I767" s="10">
        <f t="shared" si="226"/>
        <v>0.00348</v>
      </c>
      <c r="J767" s="11">
        <f t="shared" si="227"/>
        <v>101.5435795</v>
      </c>
      <c r="K767" s="7">
        <f t="shared" ref="K767:L767" si="1449">IFERROR(G767+K727,0)</f>
        <v>3.6072</v>
      </c>
      <c r="L767" s="7">
        <f t="shared" si="1449"/>
        <v>3.66288</v>
      </c>
      <c r="M767" s="10">
        <f t="shared" si="229"/>
        <v>0.05568</v>
      </c>
      <c r="N767" s="11">
        <f t="shared" si="230"/>
        <v>101.5435795</v>
      </c>
      <c r="O767" s="10">
        <f t="shared" ref="O767:P767" si="1450">IFERROR(G767+O727,0)</f>
        <v>3.6072</v>
      </c>
      <c r="P767" s="10">
        <f t="shared" si="1450"/>
        <v>3.66288</v>
      </c>
      <c r="Q767" s="10">
        <f t="shared" si="232"/>
        <v>0.05568</v>
      </c>
      <c r="R767" s="11">
        <f t="shared" si="233"/>
        <v>101.5435795</v>
      </c>
      <c r="S767" s="18"/>
      <c r="T767" s="19"/>
      <c r="U767" s="20"/>
      <c r="V767" s="14"/>
      <c r="W767" s="14"/>
      <c r="X767" s="26">
        <f t="shared" si="314"/>
        <v>0.22893</v>
      </c>
      <c r="Y767" s="29"/>
      <c r="Z767" s="29"/>
      <c r="AA767" s="29"/>
      <c r="AB767" s="29"/>
      <c r="AC767" s="29"/>
    </row>
    <row r="768">
      <c r="A768" s="4">
        <v>45673.0</v>
      </c>
      <c r="B768" s="5" t="s">
        <v>32</v>
      </c>
      <c r="C768" s="6" t="s">
        <v>26</v>
      </c>
      <c r="D768" s="5" t="s">
        <v>29</v>
      </c>
      <c r="E768" s="7">
        <v>0.0</v>
      </c>
      <c r="F768" s="7">
        <v>0.0</v>
      </c>
      <c r="G768" s="7">
        <v>0.0</v>
      </c>
      <c r="H768" s="15">
        <v>0.0</v>
      </c>
      <c r="I768" s="10">
        <f t="shared" si="226"/>
        <v>0</v>
      </c>
      <c r="J768" s="11">
        <f t="shared" si="227"/>
        <v>0</v>
      </c>
      <c r="K768" s="7">
        <f t="shared" ref="K768:L768" si="1451">IFERROR(G768+K728,0)</f>
        <v>0</v>
      </c>
      <c r="L768" s="7">
        <f t="shared" si="1451"/>
        <v>0</v>
      </c>
      <c r="M768" s="10">
        <f t="shared" si="229"/>
        <v>0</v>
      </c>
      <c r="N768" s="11">
        <f t="shared" si="230"/>
        <v>0</v>
      </c>
      <c r="O768" s="10">
        <f t="shared" ref="O768:P768" si="1452">IFERROR(G768+O728,0)</f>
        <v>0</v>
      </c>
      <c r="P768" s="10">
        <f t="shared" si="1452"/>
        <v>0</v>
      </c>
      <c r="Q768" s="10">
        <f t="shared" si="232"/>
        <v>0</v>
      </c>
      <c r="R768" s="11">
        <f t="shared" si="233"/>
        <v>0</v>
      </c>
      <c r="S768" s="18"/>
      <c r="T768" s="19"/>
      <c r="U768" s="20"/>
      <c r="V768" s="14"/>
      <c r="W768" s="14"/>
      <c r="X768" s="26">
        <f t="shared" si="314"/>
        <v>0</v>
      </c>
      <c r="Y768" s="29"/>
      <c r="Z768" s="29"/>
      <c r="AA768" s="29"/>
      <c r="AB768" s="29"/>
      <c r="AC768" s="29"/>
    </row>
    <row r="769">
      <c r="A769" s="4">
        <v>45673.0</v>
      </c>
      <c r="B769" s="5" t="s">
        <v>32</v>
      </c>
      <c r="C769" s="6" t="s">
        <v>26</v>
      </c>
      <c r="D769" s="5" t="s">
        <v>30</v>
      </c>
      <c r="E769" s="7">
        <v>0.0</v>
      </c>
      <c r="F769" s="7">
        <v>0.0</v>
      </c>
      <c r="G769" s="7">
        <v>0.0</v>
      </c>
      <c r="H769" s="15">
        <v>0.0</v>
      </c>
      <c r="I769" s="10">
        <f t="shared" si="226"/>
        <v>0</v>
      </c>
      <c r="J769" s="11">
        <f t="shared" si="227"/>
        <v>0</v>
      </c>
      <c r="K769" s="7">
        <f t="shared" ref="K769:L769" si="1453">IFERROR(G769+K729,0)</f>
        <v>0</v>
      </c>
      <c r="L769" s="7">
        <f t="shared" si="1453"/>
        <v>0</v>
      </c>
      <c r="M769" s="10">
        <f t="shared" si="229"/>
        <v>0</v>
      </c>
      <c r="N769" s="11">
        <f t="shared" si="230"/>
        <v>0</v>
      </c>
      <c r="O769" s="10">
        <f t="shared" ref="O769:P769" si="1454">IFERROR(G769+O729,0)</f>
        <v>0</v>
      </c>
      <c r="P769" s="10">
        <f t="shared" si="1454"/>
        <v>0</v>
      </c>
      <c r="Q769" s="10">
        <f t="shared" si="232"/>
        <v>0</v>
      </c>
      <c r="R769" s="11">
        <f t="shared" si="233"/>
        <v>0</v>
      </c>
      <c r="S769" s="18"/>
      <c r="T769" s="19"/>
      <c r="U769" s="20"/>
      <c r="V769" s="14"/>
      <c r="W769" s="14"/>
      <c r="X769" s="26">
        <f t="shared" si="314"/>
        <v>0</v>
      </c>
      <c r="Y769" s="29"/>
      <c r="Z769" s="29"/>
      <c r="AA769" s="29"/>
      <c r="AB769" s="29"/>
      <c r="AC769" s="29"/>
    </row>
    <row r="770">
      <c r="A770" s="4">
        <v>45673.0</v>
      </c>
      <c r="B770" s="5" t="s">
        <v>33</v>
      </c>
      <c r="C770" s="6" t="s">
        <v>26</v>
      </c>
      <c r="D770" s="5" t="s">
        <v>27</v>
      </c>
      <c r="E770" s="7">
        <v>110.0</v>
      </c>
      <c r="F770" s="7">
        <v>0.362</v>
      </c>
      <c r="G770" s="7">
        <v>0.32903</v>
      </c>
      <c r="H770" s="15">
        <v>0.37083</v>
      </c>
      <c r="I770" s="10">
        <f t="shared" si="226"/>
        <v>0.0418</v>
      </c>
      <c r="J770" s="11">
        <f t="shared" si="227"/>
        <v>112.7040088</v>
      </c>
      <c r="K770" s="7">
        <f t="shared" ref="K770:L770" si="1455">IFERROR(G770+K730,0)</f>
        <v>5.26448</v>
      </c>
      <c r="L770" s="7">
        <f t="shared" si="1455"/>
        <v>5.93328</v>
      </c>
      <c r="M770" s="10">
        <f t="shared" si="229"/>
        <v>0.6688</v>
      </c>
      <c r="N770" s="11">
        <f t="shared" si="230"/>
        <v>112.7040088</v>
      </c>
      <c r="O770" s="10">
        <f t="shared" ref="O770:P770" si="1456">IFERROR(G770+O730,0)</f>
        <v>5.26448</v>
      </c>
      <c r="P770" s="10">
        <f t="shared" si="1456"/>
        <v>5.93328</v>
      </c>
      <c r="Q770" s="10">
        <f t="shared" si="232"/>
        <v>0.6688</v>
      </c>
      <c r="R770" s="11">
        <f t="shared" si="233"/>
        <v>112.7040088</v>
      </c>
      <c r="S770" s="13">
        <f>T730</f>
        <v>1.476394516</v>
      </c>
      <c r="T770" s="13">
        <f>H770+S770-H771-U770-H772-H773</f>
        <v>1.493087484</v>
      </c>
      <c r="U770" s="13">
        <f>0.00431/31</f>
        <v>0.0001390322581</v>
      </c>
      <c r="V770" s="14"/>
      <c r="W770" s="14"/>
      <c r="X770" s="26">
        <f t="shared" si="314"/>
        <v>0.37083</v>
      </c>
      <c r="Y770" s="29"/>
      <c r="Z770" s="29"/>
      <c r="AA770" s="29"/>
      <c r="AB770" s="29"/>
      <c r="AC770" s="29"/>
    </row>
    <row r="771">
      <c r="A771" s="4">
        <v>45673.0</v>
      </c>
      <c r="B771" s="5" t="s">
        <v>33</v>
      </c>
      <c r="C771" s="6" t="s">
        <v>26</v>
      </c>
      <c r="D771" s="5" t="s">
        <v>28</v>
      </c>
      <c r="E771" s="7">
        <v>108.2</v>
      </c>
      <c r="F771" s="7">
        <v>0.425</v>
      </c>
      <c r="G771" s="7">
        <v>0.324</v>
      </c>
      <c r="H771" s="15">
        <v>0.35145</v>
      </c>
      <c r="I771" s="10">
        <f t="shared" si="226"/>
        <v>0.02745</v>
      </c>
      <c r="J771" s="11">
        <f t="shared" si="227"/>
        <v>108.4722222</v>
      </c>
      <c r="K771" s="7">
        <f t="shared" ref="K771:L771" si="1457">IFERROR(G771+K731,0)</f>
        <v>5.184</v>
      </c>
      <c r="L771" s="7">
        <f t="shared" si="1457"/>
        <v>5.6232</v>
      </c>
      <c r="M771" s="10">
        <f t="shared" si="229"/>
        <v>0.4392</v>
      </c>
      <c r="N771" s="11">
        <f t="shared" si="230"/>
        <v>108.4722222</v>
      </c>
      <c r="O771" s="10">
        <f t="shared" ref="O771:P771" si="1458">IFERROR(G771+O731,0)</f>
        <v>5.184</v>
      </c>
      <c r="P771" s="10">
        <f t="shared" si="1458"/>
        <v>5.6232</v>
      </c>
      <c r="Q771" s="10">
        <f t="shared" si="232"/>
        <v>0.4392</v>
      </c>
      <c r="R771" s="11">
        <f t="shared" si="233"/>
        <v>108.4722222</v>
      </c>
      <c r="S771" s="18"/>
      <c r="T771" s="19"/>
      <c r="U771" s="20"/>
      <c r="V771" s="14"/>
      <c r="W771" s="14"/>
      <c r="X771" s="26">
        <f t="shared" si="314"/>
        <v>0.35145</v>
      </c>
      <c r="Y771" s="29"/>
      <c r="Z771" s="29"/>
      <c r="AA771" s="29"/>
      <c r="AB771" s="29"/>
      <c r="AC771" s="29"/>
    </row>
    <row r="772">
      <c r="A772" s="4">
        <v>45673.0</v>
      </c>
      <c r="B772" s="5" t="s">
        <v>33</v>
      </c>
      <c r="C772" s="6" t="s">
        <v>26</v>
      </c>
      <c r="D772" s="5" t="s">
        <v>29</v>
      </c>
      <c r="E772" s="7">
        <v>1.0</v>
      </c>
      <c r="F772" s="7">
        <v>0.0</v>
      </c>
      <c r="G772" s="7">
        <v>0.00274</v>
      </c>
      <c r="H772" s="15">
        <v>0.002548</v>
      </c>
      <c r="I772" s="10">
        <f t="shared" si="226"/>
        <v>-0.000192</v>
      </c>
      <c r="J772" s="11">
        <f t="shared" si="227"/>
        <v>92.99270073</v>
      </c>
      <c r="K772" s="7">
        <f t="shared" ref="K772:L772" si="1459">IFERROR(G772+K732,0)</f>
        <v>0.04384</v>
      </c>
      <c r="L772" s="7">
        <f t="shared" si="1459"/>
        <v>0.040768</v>
      </c>
      <c r="M772" s="10">
        <f t="shared" si="229"/>
        <v>-0.003072</v>
      </c>
      <c r="N772" s="11">
        <f t="shared" si="230"/>
        <v>92.99270073</v>
      </c>
      <c r="O772" s="10">
        <f t="shared" ref="O772:P772" si="1460">IFERROR(G772+O732,0)</f>
        <v>0.04384</v>
      </c>
      <c r="P772" s="10">
        <f t="shared" si="1460"/>
        <v>0.040768</v>
      </c>
      <c r="Q772" s="10">
        <f t="shared" si="232"/>
        <v>-0.003072</v>
      </c>
      <c r="R772" s="11">
        <f t="shared" si="233"/>
        <v>92.99270073</v>
      </c>
      <c r="S772" s="18"/>
      <c r="T772" s="19"/>
      <c r="U772" s="20"/>
      <c r="V772" s="14"/>
      <c r="W772" s="14"/>
      <c r="X772" s="26">
        <f t="shared" si="314"/>
        <v>0.002548</v>
      </c>
      <c r="Y772" s="29"/>
      <c r="Z772" s="29"/>
      <c r="AA772" s="29"/>
      <c r="AB772" s="29"/>
      <c r="AC772" s="29"/>
    </row>
    <row r="773">
      <c r="A773" s="4">
        <v>45673.0</v>
      </c>
      <c r="B773" s="5" t="s">
        <v>33</v>
      </c>
      <c r="C773" s="6" t="s">
        <v>26</v>
      </c>
      <c r="D773" s="5" t="s">
        <v>30</v>
      </c>
      <c r="E773" s="7">
        <v>0.0</v>
      </c>
      <c r="F773" s="7">
        <v>0.0</v>
      </c>
      <c r="G773" s="7">
        <v>0.0</v>
      </c>
      <c r="H773" s="15">
        <v>0.0</v>
      </c>
      <c r="I773" s="10">
        <f t="shared" si="226"/>
        <v>0</v>
      </c>
      <c r="J773" s="11">
        <f t="shared" si="227"/>
        <v>0</v>
      </c>
      <c r="K773" s="7">
        <f t="shared" ref="K773:L773" si="1461">IFERROR(G773+K733,0)</f>
        <v>0</v>
      </c>
      <c r="L773" s="7">
        <f t="shared" si="1461"/>
        <v>0</v>
      </c>
      <c r="M773" s="10">
        <f t="shared" si="229"/>
        <v>0</v>
      </c>
      <c r="N773" s="11">
        <f t="shared" si="230"/>
        <v>0</v>
      </c>
      <c r="O773" s="10">
        <f t="shared" ref="O773:P773" si="1462">IFERROR(G773+O733,0)</f>
        <v>0</v>
      </c>
      <c r="P773" s="10">
        <f t="shared" si="1462"/>
        <v>0</v>
      </c>
      <c r="Q773" s="10">
        <f t="shared" si="232"/>
        <v>0</v>
      </c>
      <c r="R773" s="11">
        <f t="shared" si="233"/>
        <v>0</v>
      </c>
      <c r="S773" s="18"/>
      <c r="T773" s="19"/>
      <c r="U773" s="20"/>
      <c r="V773" s="14"/>
      <c r="W773" s="14"/>
      <c r="X773" s="26">
        <f t="shared" si="314"/>
        <v>0</v>
      </c>
      <c r="Y773" s="29"/>
      <c r="Z773" s="29"/>
      <c r="AA773" s="29"/>
      <c r="AB773" s="29"/>
      <c r="AC773" s="29"/>
    </row>
    <row r="774">
      <c r="A774" s="4">
        <v>45673.0</v>
      </c>
      <c r="B774" s="5" t="s">
        <v>34</v>
      </c>
      <c r="C774" s="6" t="s">
        <v>26</v>
      </c>
      <c r="D774" s="5" t="s">
        <v>27</v>
      </c>
      <c r="E774" s="7">
        <v>14.3</v>
      </c>
      <c r="F774" s="7">
        <v>0.037</v>
      </c>
      <c r="G774" s="7">
        <v>0.04193</v>
      </c>
      <c r="H774" s="15">
        <v>0.049806</v>
      </c>
      <c r="I774" s="10">
        <f t="shared" si="226"/>
        <v>0.007876</v>
      </c>
      <c r="J774" s="11">
        <f t="shared" si="227"/>
        <v>118.7836871</v>
      </c>
      <c r="K774" s="7">
        <f t="shared" ref="K774:L774" si="1463">IFERROR(G774+K734,0)</f>
        <v>0.67088</v>
      </c>
      <c r="L774" s="7">
        <f t="shared" si="1463"/>
        <v>0.796896</v>
      </c>
      <c r="M774" s="10">
        <f t="shared" si="229"/>
        <v>0.126016</v>
      </c>
      <c r="N774" s="11">
        <f t="shared" si="230"/>
        <v>118.7836871</v>
      </c>
      <c r="O774" s="10">
        <f t="shared" ref="O774:P774" si="1464">IFERROR(G774+O734,0)</f>
        <v>0.67088</v>
      </c>
      <c r="P774" s="10">
        <f t="shared" si="1464"/>
        <v>0.796896</v>
      </c>
      <c r="Q774" s="10">
        <f t="shared" si="232"/>
        <v>0.126016</v>
      </c>
      <c r="R774" s="11">
        <f t="shared" si="233"/>
        <v>118.7836871</v>
      </c>
      <c r="S774" s="13">
        <f>T734</f>
        <v>0.14074</v>
      </c>
      <c r="T774" s="13">
        <f>H774+S774-H775-U774-H776-H777</f>
        <v>0.145256</v>
      </c>
      <c r="U774" s="13">
        <v>0.0</v>
      </c>
      <c r="V774" s="14"/>
      <c r="W774" s="14"/>
      <c r="X774" s="26">
        <f t="shared" si="314"/>
        <v>0.049806</v>
      </c>
      <c r="Y774" s="29"/>
      <c r="Z774" s="29"/>
      <c r="AA774" s="29"/>
      <c r="AB774" s="29"/>
      <c r="AC774" s="29"/>
    </row>
    <row r="775">
      <c r="A775" s="4">
        <v>45673.0</v>
      </c>
      <c r="B775" s="5" t="s">
        <v>34</v>
      </c>
      <c r="C775" s="6" t="s">
        <v>26</v>
      </c>
      <c r="D775" s="5" t="s">
        <v>28</v>
      </c>
      <c r="E775" s="7">
        <v>14.3</v>
      </c>
      <c r="F775" s="7">
        <v>0.065</v>
      </c>
      <c r="G775" s="7">
        <v>0.041129</v>
      </c>
      <c r="H775" s="15">
        <v>0.04529</v>
      </c>
      <c r="I775" s="10">
        <f t="shared" si="226"/>
        <v>0.004161</v>
      </c>
      <c r="J775" s="11">
        <f t="shared" si="227"/>
        <v>110.1169491</v>
      </c>
      <c r="K775" s="7">
        <f t="shared" ref="K775:L775" si="1465">IFERROR(G775+K735,0)</f>
        <v>0.658064</v>
      </c>
      <c r="L775" s="7">
        <f t="shared" si="1465"/>
        <v>0.72464</v>
      </c>
      <c r="M775" s="10">
        <f t="shared" si="229"/>
        <v>0.066576</v>
      </c>
      <c r="N775" s="11">
        <f t="shared" si="230"/>
        <v>110.1169491</v>
      </c>
      <c r="O775" s="10">
        <f t="shared" ref="O775:P775" si="1466">IFERROR(G775+O735,0)</f>
        <v>0.658064</v>
      </c>
      <c r="P775" s="10">
        <f t="shared" si="1466"/>
        <v>0.72464</v>
      </c>
      <c r="Q775" s="10">
        <f t="shared" si="232"/>
        <v>0.066576</v>
      </c>
      <c r="R775" s="11">
        <f t="shared" si="233"/>
        <v>110.1169491</v>
      </c>
      <c r="S775" s="18"/>
      <c r="T775" s="19"/>
      <c r="U775" s="20"/>
      <c r="V775" s="14"/>
      <c r="W775" s="14"/>
      <c r="X775" s="26">
        <f t="shared" si="314"/>
        <v>0.04529</v>
      </c>
      <c r="Y775" s="29"/>
      <c r="Z775" s="29"/>
      <c r="AA775" s="29"/>
      <c r="AB775" s="29"/>
      <c r="AC775" s="29"/>
    </row>
    <row r="776">
      <c r="A776" s="4">
        <v>45673.0</v>
      </c>
      <c r="B776" s="5" t="s">
        <v>34</v>
      </c>
      <c r="C776" s="6" t="s">
        <v>26</v>
      </c>
      <c r="D776" s="5" t="s">
        <v>29</v>
      </c>
      <c r="E776" s="7">
        <v>0.0</v>
      </c>
      <c r="F776" s="7">
        <v>0.0</v>
      </c>
      <c r="G776" s="7">
        <v>0.0</v>
      </c>
      <c r="H776" s="15">
        <v>0.0</v>
      </c>
      <c r="I776" s="10">
        <f t="shared" si="226"/>
        <v>0</v>
      </c>
      <c r="J776" s="11">
        <f t="shared" si="227"/>
        <v>0</v>
      </c>
      <c r="K776" s="7">
        <f t="shared" ref="K776:L776" si="1467">IFERROR(G776+K736,0)</f>
        <v>0</v>
      </c>
      <c r="L776" s="7">
        <f t="shared" si="1467"/>
        <v>0</v>
      </c>
      <c r="M776" s="10">
        <f t="shared" si="229"/>
        <v>0</v>
      </c>
      <c r="N776" s="11">
        <f t="shared" si="230"/>
        <v>0</v>
      </c>
      <c r="O776" s="10">
        <f t="shared" ref="O776:P776" si="1468">IFERROR(G776+O736,0)</f>
        <v>0</v>
      </c>
      <c r="P776" s="10">
        <f t="shared" si="1468"/>
        <v>0</v>
      </c>
      <c r="Q776" s="10">
        <f t="shared" si="232"/>
        <v>0</v>
      </c>
      <c r="R776" s="11">
        <f t="shared" si="233"/>
        <v>0</v>
      </c>
      <c r="S776" s="18"/>
      <c r="T776" s="19"/>
      <c r="U776" s="20"/>
      <c r="V776" s="14"/>
      <c r="W776" s="14"/>
      <c r="X776" s="26">
        <f t="shared" si="314"/>
        <v>0</v>
      </c>
      <c r="Y776" s="29"/>
      <c r="Z776" s="29"/>
      <c r="AA776" s="29"/>
      <c r="AB776" s="29"/>
      <c r="AC776" s="29"/>
    </row>
    <row r="777">
      <c r="A777" s="4">
        <v>45673.0</v>
      </c>
      <c r="B777" s="5" t="s">
        <v>34</v>
      </c>
      <c r="C777" s="6" t="s">
        <v>26</v>
      </c>
      <c r="D777" s="5" t="s">
        <v>30</v>
      </c>
      <c r="E777" s="7">
        <v>0.0</v>
      </c>
      <c r="F777" s="7">
        <v>0.0</v>
      </c>
      <c r="G777" s="7">
        <v>0.0</v>
      </c>
      <c r="H777" s="15">
        <v>0.0</v>
      </c>
      <c r="I777" s="10">
        <f t="shared" si="226"/>
        <v>0</v>
      </c>
      <c r="J777" s="11">
        <f t="shared" si="227"/>
        <v>0</v>
      </c>
      <c r="K777" s="7">
        <f t="shared" ref="K777:L777" si="1469">IFERROR(G777+K737,0)</f>
        <v>0</v>
      </c>
      <c r="L777" s="7">
        <f t="shared" si="1469"/>
        <v>0</v>
      </c>
      <c r="M777" s="10">
        <f t="shared" si="229"/>
        <v>0</v>
      </c>
      <c r="N777" s="11">
        <f t="shared" si="230"/>
        <v>0</v>
      </c>
      <c r="O777" s="10">
        <f t="shared" ref="O777:P777" si="1470">IFERROR(G777+O737,0)</f>
        <v>0</v>
      </c>
      <c r="P777" s="10">
        <f t="shared" si="1470"/>
        <v>0</v>
      </c>
      <c r="Q777" s="10">
        <f t="shared" si="232"/>
        <v>0</v>
      </c>
      <c r="R777" s="11">
        <f t="shared" si="233"/>
        <v>0</v>
      </c>
      <c r="S777" s="18"/>
      <c r="T777" s="19"/>
      <c r="U777" s="20"/>
      <c r="V777" s="14"/>
      <c r="W777" s="14"/>
      <c r="X777" s="26">
        <f t="shared" si="314"/>
        <v>0</v>
      </c>
      <c r="Y777" s="29"/>
      <c r="Z777" s="29"/>
      <c r="AA777" s="29"/>
      <c r="AB777" s="29"/>
      <c r="AC777" s="29"/>
    </row>
    <row r="778">
      <c r="A778" s="4">
        <v>45673.0</v>
      </c>
      <c r="B778" s="5" t="s">
        <v>35</v>
      </c>
      <c r="C778" s="6" t="s">
        <v>26</v>
      </c>
      <c r="D778" s="5" t="s">
        <v>27</v>
      </c>
      <c r="E778" s="7">
        <v>16.6</v>
      </c>
      <c r="F778" s="7">
        <v>0.0</v>
      </c>
      <c r="G778" s="7">
        <v>0.0</v>
      </c>
      <c r="H778" s="15">
        <v>0.0</v>
      </c>
      <c r="I778" s="10">
        <f t="shared" si="226"/>
        <v>0</v>
      </c>
      <c r="J778" s="11">
        <f t="shared" si="227"/>
        <v>0</v>
      </c>
      <c r="K778" s="7">
        <f t="shared" ref="K778:L778" si="1471">IFERROR(G778+K738,0)</f>
        <v>0</v>
      </c>
      <c r="L778" s="7">
        <f t="shared" si="1471"/>
        <v>0</v>
      </c>
      <c r="M778" s="10">
        <f t="shared" si="229"/>
        <v>0</v>
      </c>
      <c r="N778" s="11">
        <f t="shared" si="230"/>
        <v>0</v>
      </c>
      <c r="O778" s="10">
        <f t="shared" ref="O778:P778" si="1472">IFERROR(G778+O738,0)</f>
        <v>0</v>
      </c>
      <c r="P778" s="10">
        <f t="shared" si="1472"/>
        <v>0</v>
      </c>
      <c r="Q778" s="10">
        <f t="shared" si="232"/>
        <v>0</v>
      </c>
      <c r="R778" s="11">
        <f t="shared" si="233"/>
        <v>0</v>
      </c>
      <c r="S778" s="13">
        <f>T738</f>
        <v>-0.10374</v>
      </c>
      <c r="T778" s="13">
        <f>H778+S778-H779-U778-H780-H781</f>
        <v>-0.111256</v>
      </c>
      <c r="U778" s="13">
        <v>0.0</v>
      </c>
      <c r="V778" s="14"/>
      <c r="W778" s="14"/>
      <c r="X778" s="26">
        <f t="shared" si="314"/>
        <v>0</v>
      </c>
      <c r="Y778" s="29"/>
      <c r="Z778" s="29"/>
      <c r="AA778" s="29"/>
      <c r="AB778" s="29"/>
      <c r="AC778" s="29"/>
    </row>
    <row r="779">
      <c r="A779" s="4">
        <v>45673.0</v>
      </c>
      <c r="B779" s="5" t="s">
        <v>35</v>
      </c>
      <c r="C779" s="6" t="s">
        <v>26</v>
      </c>
      <c r="D779" s="5" t="s">
        <v>28</v>
      </c>
      <c r="E779" s="7">
        <v>0.0</v>
      </c>
      <c r="F779" s="7">
        <v>0.0</v>
      </c>
      <c r="G779" s="7">
        <v>0.0</v>
      </c>
      <c r="H779" s="15">
        <v>0.0</v>
      </c>
      <c r="I779" s="10">
        <f t="shared" si="226"/>
        <v>0</v>
      </c>
      <c r="J779" s="11">
        <f t="shared" si="227"/>
        <v>0</v>
      </c>
      <c r="K779" s="7">
        <f t="shared" ref="K779:L779" si="1473">IFERROR(G779+K739,0)</f>
        <v>0</v>
      </c>
      <c r="L779" s="7">
        <f t="shared" si="1473"/>
        <v>0</v>
      </c>
      <c r="M779" s="10">
        <f t="shared" si="229"/>
        <v>0</v>
      </c>
      <c r="N779" s="11">
        <f t="shared" si="230"/>
        <v>0</v>
      </c>
      <c r="O779" s="10">
        <f t="shared" ref="O779:P779" si="1474">IFERROR(G779+O739,0)</f>
        <v>0</v>
      </c>
      <c r="P779" s="10">
        <f t="shared" si="1474"/>
        <v>0</v>
      </c>
      <c r="Q779" s="10">
        <f t="shared" si="232"/>
        <v>0</v>
      </c>
      <c r="R779" s="11">
        <f t="shared" si="233"/>
        <v>0</v>
      </c>
      <c r="S779" s="22"/>
      <c r="T779" s="22"/>
      <c r="U779" s="20"/>
      <c r="V779" s="14"/>
      <c r="W779" s="14"/>
      <c r="X779" s="26">
        <f t="shared" si="314"/>
        <v>0</v>
      </c>
      <c r="Y779" s="29"/>
      <c r="Z779" s="29"/>
      <c r="AA779" s="29"/>
      <c r="AB779" s="29"/>
      <c r="AC779" s="29"/>
    </row>
    <row r="780">
      <c r="A780" s="4">
        <v>45673.0</v>
      </c>
      <c r="B780" s="5" t="s">
        <v>35</v>
      </c>
      <c r="C780" s="6" t="s">
        <v>26</v>
      </c>
      <c r="D780" s="5" t="s">
        <v>29</v>
      </c>
      <c r="E780" s="7">
        <v>16.6</v>
      </c>
      <c r="F780" s="7">
        <v>0.107</v>
      </c>
      <c r="G780" s="7">
        <v>0.0</v>
      </c>
      <c r="H780" s="15">
        <v>0.007516</v>
      </c>
      <c r="I780" s="10">
        <f t="shared" si="226"/>
        <v>0.007516</v>
      </c>
      <c r="J780" s="11">
        <f t="shared" si="227"/>
        <v>0</v>
      </c>
      <c r="K780" s="7">
        <f t="shared" ref="K780:L780" si="1475">IFERROR(G780+K740,0)</f>
        <v>0</v>
      </c>
      <c r="L780" s="7">
        <f t="shared" si="1475"/>
        <v>0.120256</v>
      </c>
      <c r="M780" s="10">
        <f t="shared" si="229"/>
        <v>0.120256</v>
      </c>
      <c r="N780" s="11">
        <f t="shared" si="230"/>
        <v>0</v>
      </c>
      <c r="O780" s="10">
        <f t="shared" ref="O780:P780" si="1476">IFERROR(G780+O740,0)</f>
        <v>0</v>
      </c>
      <c r="P780" s="10">
        <f t="shared" si="1476"/>
        <v>0.120256</v>
      </c>
      <c r="Q780" s="10">
        <f t="shared" si="232"/>
        <v>0.120256</v>
      </c>
      <c r="R780" s="11">
        <f t="shared" si="233"/>
        <v>0</v>
      </c>
      <c r="S780" s="22"/>
      <c r="T780" s="22"/>
      <c r="U780" s="20"/>
      <c r="V780" s="14"/>
      <c r="W780" s="14"/>
      <c r="X780" s="26">
        <f t="shared" si="314"/>
        <v>0.007516</v>
      </c>
      <c r="Y780" s="29"/>
      <c r="Z780" s="29"/>
      <c r="AA780" s="29"/>
      <c r="AB780" s="29"/>
      <c r="AC780" s="29"/>
    </row>
    <row r="781">
      <c r="A781" s="4">
        <v>45673.0</v>
      </c>
      <c r="B781" s="5" t="s">
        <v>35</v>
      </c>
      <c r="C781" s="6" t="s">
        <v>26</v>
      </c>
      <c r="D781" s="5" t="s">
        <v>30</v>
      </c>
      <c r="E781" s="7">
        <v>0.0</v>
      </c>
      <c r="F781" s="7">
        <v>0.0</v>
      </c>
      <c r="G781" s="7">
        <v>0.0</v>
      </c>
      <c r="H781" s="15">
        <v>0.0</v>
      </c>
      <c r="I781" s="10">
        <f t="shared" si="226"/>
        <v>0</v>
      </c>
      <c r="J781" s="11">
        <f t="shared" si="227"/>
        <v>0</v>
      </c>
      <c r="K781" s="7">
        <f t="shared" ref="K781:L781" si="1477">IFERROR(G781+K741,0)</f>
        <v>0</v>
      </c>
      <c r="L781" s="7">
        <f t="shared" si="1477"/>
        <v>0</v>
      </c>
      <c r="M781" s="10">
        <f t="shared" si="229"/>
        <v>0</v>
      </c>
      <c r="N781" s="11">
        <f t="shared" si="230"/>
        <v>0</v>
      </c>
      <c r="O781" s="10">
        <f t="shared" ref="O781:P781" si="1478">IFERROR(G781+O741,0)</f>
        <v>0</v>
      </c>
      <c r="P781" s="10">
        <f t="shared" si="1478"/>
        <v>0</v>
      </c>
      <c r="Q781" s="10">
        <f t="shared" si="232"/>
        <v>0</v>
      </c>
      <c r="R781" s="11">
        <f t="shared" si="233"/>
        <v>0</v>
      </c>
      <c r="S781" s="22"/>
      <c r="T781" s="22"/>
      <c r="U781" s="20"/>
      <c r="V781" s="14"/>
      <c r="W781" s="14"/>
      <c r="X781" s="26">
        <f t="shared" si="314"/>
        <v>0</v>
      </c>
      <c r="Y781" s="29"/>
      <c r="Z781" s="29"/>
      <c r="AA781" s="29"/>
      <c r="AB781" s="29"/>
      <c r="AC781" s="29"/>
    </row>
    <row r="782">
      <c r="A782" s="4">
        <v>45673.0</v>
      </c>
      <c r="B782" s="5" t="s">
        <v>36</v>
      </c>
      <c r="C782" s="6" t="s">
        <v>37</v>
      </c>
      <c r="D782" s="5" t="s">
        <v>27</v>
      </c>
      <c r="E782" s="7">
        <v>174.0</v>
      </c>
      <c r="F782" s="25">
        <v>0.54</v>
      </c>
      <c r="G782" s="7">
        <v>0.551612</v>
      </c>
      <c r="H782" s="15">
        <v>0.59922</v>
      </c>
      <c r="I782" s="10">
        <f t="shared" si="226"/>
        <v>0.047608</v>
      </c>
      <c r="J782" s="11">
        <f t="shared" si="227"/>
        <v>108.6307042</v>
      </c>
      <c r="K782" s="7">
        <f t="shared" ref="K782:L782" si="1479">IFERROR(G782+K742,0)</f>
        <v>8.825792</v>
      </c>
      <c r="L782" s="7">
        <f t="shared" si="1479"/>
        <v>9.58752</v>
      </c>
      <c r="M782" s="10">
        <f t="shared" si="229"/>
        <v>0.761728</v>
      </c>
      <c r="N782" s="11">
        <f t="shared" si="230"/>
        <v>108.6307042</v>
      </c>
      <c r="O782" s="10">
        <f t="shared" ref="O782:P782" si="1480">IFERROR(G782+O742,0)</f>
        <v>8.825792</v>
      </c>
      <c r="P782" s="10">
        <f t="shared" si="1480"/>
        <v>9.58752</v>
      </c>
      <c r="Q782" s="10">
        <f t="shared" si="232"/>
        <v>0.761728</v>
      </c>
      <c r="R782" s="11">
        <f t="shared" si="233"/>
        <v>108.6307042</v>
      </c>
      <c r="S782" s="13">
        <f>T742</f>
        <v>-0.3154209677</v>
      </c>
      <c r="T782" s="13">
        <f>H782+S782-H783-U782-H784-H785</f>
        <v>-0.3364490323</v>
      </c>
      <c r="U782" s="13">
        <f>0.008/31</f>
        <v>0.0002580645161</v>
      </c>
      <c r="V782" s="14"/>
      <c r="W782" s="14"/>
      <c r="X782" s="26">
        <f t="shared" si="314"/>
        <v>0.59922</v>
      </c>
      <c r="Y782" s="29"/>
      <c r="Z782" s="29"/>
      <c r="AA782" s="29"/>
      <c r="AB782" s="29"/>
      <c r="AC782" s="29"/>
    </row>
    <row r="783">
      <c r="A783" s="4">
        <v>45673.0</v>
      </c>
      <c r="B783" s="5" t="s">
        <v>36</v>
      </c>
      <c r="C783" s="6" t="s">
        <v>37</v>
      </c>
      <c r="D783" s="5" t="s">
        <v>28</v>
      </c>
      <c r="E783" s="7">
        <v>45.1</v>
      </c>
      <c r="F783" s="25">
        <v>0.0</v>
      </c>
      <c r="G783" s="7">
        <v>0.50061</v>
      </c>
      <c r="H783" s="15">
        <v>0.18058</v>
      </c>
      <c r="I783" s="10">
        <f t="shared" si="226"/>
        <v>-0.32003</v>
      </c>
      <c r="J783" s="11">
        <f t="shared" si="227"/>
        <v>36.07199217</v>
      </c>
      <c r="K783" s="7">
        <f t="shared" ref="K783:L783" si="1481">IFERROR(G783+K743,0)</f>
        <v>8.00976</v>
      </c>
      <c r="L783" s="7">
        <f t="shared" si="1481"/>
        <v>2.88928</v>
      </c>
      <c r="M783" s="10">
        <f t="shared" si="229"/>
        <v>-5.12048</v>
      </c>
      <c r="N783" s="11">
        <f t="shared" si="230"/>
        <v>36.07199217</v>
      </c>
      <c r="O783" s="10">
        <f t="shared" ref="O783:P783" si="1482">IFERROR(G783+O743,0)</f>
        <v>8.00976</v>
      </c>
      <c r="P783" s="10">
        <f t="shared" si="1482"/>
        <v>2.88928</v>
      </c>
      <c r="Q783" s="10">
        <f t="shared" si="232"/>
        <v>-5.12048</v>
      </c>
      <c r="R783" s="11">
        <f t="shared" si="233"/>
        <v>36.07199217</v>
      </c>
      <c r="S783" s="22"/>
      <c r="T783" s="22"/>
      <c r="U783" s="20"/>
      <c r="V783" s="14"/>
      <c r="W783" s="14"/>
      <c r="X783" s="26">
        <f t="shared" si="314"/>
        <v>0.18058</v>
      </c>
      <c r="Y783" s="29"/>
      <c r="Z783" s="29"/>
      <c r="AA783" s="29"/>
      <c r="AB783" s="29"/>
      <c r="AC783" s="29"/>
    </row>
    <row r="784">
      <c r="A784" s="4">
        <v>45673.0</v>
      </c>
      <c r="B784" s="5" t="s">
        <v>36</v>
      </c>
      <c r="C784" s="6" t="s">
        <v>37</v>
      </c>
      <c r="D784" s="5" t="s">
        <v>29</v>
      </c>
      <c r="E784" s="7">
        <f>E782-E783</f>
        <v>128.9</v>
      </c>
      <c r="F784" s="25">
        <v>0.499</v>
      </c>
      <c r="G784" s="7">
        <v>0.05077</v>
      </c>
      <c r="H784" s="15">
        <v>0.43941</v>
      </c>
      <c r="I784" s="10">
        <f t="shared" si="226"/>
        <v>0.38864</v>
      </c>
      <c r="J784" s="11">
        <f t="shared" si="227"/>
        <v>865.4914319</v>
      </c>
      <c r="K784" s="7">
        <f t="shared" ref="K784:L784" si="1483">IFERROR(G784+K744,0)</f>
        <v>0.81232</v>
      </c>
      <c r="L784" s="7">
        <f t="shared" si="1483"/>
        <v>7.03056</v>
      </c>
      <c r="M784" s="10">
        <f t="shared" si="229"/>
        <v>6.21824</v>
      </c>
      <c r="N784" s="11">
        <f t="shared" si="230"/>
        <v>865.4914319</v>
      </c>
      <c r="O784" s="10">
        <f t="shared" ref="O784:P784" si="1484">IFERROR(G784+O744,0)</f>
        <v>0.81232</v>
      </c>
      <c r="P784" s="10">
        <f t="shared" si="1484"/>
        <v>7.03056</v>
      </c>
      <c r="Q784" s="10">
        <f t="shared" si="232"/>
        <v>6.21824</v>
      </c>
      <c r="R784" s="11">
        <f t="shared" si="233"/>
        <v>865.4914319</v>
      </c>
      <c r="S784" s="22"/>
      <c r="T784" s="22"/>
      <c r="U784" s="20"/>
      <c r="V784" s="14"/>
      <c r="W784" s="14"/>
      <c r="X784" s="26">
        <f t="shared" si="314"/>
        <v>0.43941</v>
      </c>
      <c r="Y784" s="29"/>
      <c r="Z784" s="29"/>
      <c r="AA784" s="29"/>
      <c r="AB784" s="29"/>
      <c r="AC784" s="29"/>
    </row>
    <row r="785">
      <c r="A785" s="4">
        <v>45673.0</v>
      </c>
      <c r="B785" s="5" t="s">
        <v>36</v>
      </c>
      <c r="C785" s="6" t="s">
        <v>37</v>
      </c>
      <c r="D785" s="5" t="s">
        <v>30</v>
      </c>
      <c r="E785" s="7">
        <v>0.0</v>
      </c>
      <c r="F785" s="25">
        <v>0.0</v>
      </c>
      <c r="G785" s="7">
        <v>0.0</v>
      </c>
      <c r="H785" s="15">
        <v>0.0</v>
      </c>
      <c r="I785" s="10">
        <f t="shared" si="226"/>
        <v>0</v>
      </c>
      <c r="J785" s="11">
        <f t="shared" si="227"/>
        <v>0</v>
      </c>
      <c r="K785" s="7">
        <f t="shared" ref="K785:L785" si="1485">IFERROR(G785+K745,0)</f>
        <v>0</v>
      </c>
      <c r="L785" s="7">
        <f t="shared" si="1485"/>
        <v>0</v>
      </c>
      <c r="M785" s="10">
        <f t="shared" si="229"/>
        <v>0</v>
      </c>
      <c r="N785" s="11">
        <f t="shared" si="230"/>
        <v>0</v>
      </c>
      <c r="O785" s="10">
        <f t="shared" ref="O785:P785" si="1486">IFERROR(G785+O745,0)</f>
        <v>0</v>
      </c>
      <c r="P785" s="10">
        <f t="shared" si="1486"/>
        <v>0</v>
      </c>
      <c r="Q785" s="10">
        <f t="shared" si="232"/>
        <v>0</v>
      </c>
      <c r="R785" s="11">
        <f t="shared" si="233"/>
        <v>0</v>
      </c>
      <c r="S785" s="22"/>
      <c r="T785" s="22"/>
      <c r="U785" s="20"/>
      <c r="V785" s="14"/>
      <c r="W785" s="14"/>
      <c r="X785" s="26">
        <f t="shared" si="314"/>
        <v>0</v>
      </c>
      <c r="Y785" s="29"/>
      <c r="Z785" s="29"/>
      <c r="AA785" s="29"/>
      <c r="AB785" s="29"/>
      <c r="AC785" s="29"/>
    </row>
    <row r="786">
      <c r="A786" s="4">
        <v>45673.0</v>
      </c>
      <c r="B786" s="5" t="s">
        <v>38</v>
      </c>
      <c r="C786" s="6" t="s">
        <v>37</v>
      </c>
      <c r="D786" s="5" t="s">
        <v>27</v>
      </c>
      <c r="E786" s="7">
        <v>40.1</v>
      </c>
      <c r="F786" s="25">
        <v>0.1</v>
      </c>
      <c r="G786" s="7">
        <v>0.09999999999999999</v>
      </c>
      <c r="H786" s="15">
        <v>0.191096</v>
      </c>
      <c r="I786" s="10">
        <f t="shared" si="226"/>
        <v>0.091096</v>
      </c>
      <c r="J786" s="11">
        <f t="shared" si="227"/>
        <v>191.096</v>
      </c>
      <c r="K786" s="7">
        <f t="shared" ref="K786:L786" si="1487">IFERROR(G786+K746,0)</f>
        <v>1.6</v>
      </c>
      <c r="L786" s="7">
        <f t="shared" si="1487"/>
        <v>3.057536</v>
      </c>
      <c r="M786" s="10">
        <f t="shared" si="229"/>
        <v>1.457536</v>
      </c>
      <c r="N786" s="11">
        <f t="shared" si="230"/>
        <v>191.096</v>
      </c>
      <c r="O786" s="10">
        <f t="shared" ref="O786:P786" si="1488">IFERROR(G786+O746,0)</f>
        <v>1.6</v>
      </c>
      <c r="P786" s="10">
        <f t="shared" si="1488"/>
        <v>3.057536</v>
      </c>
      <c r="Q786" s="10">
        <f t="shared" si="232"/>
        <v>1.457536</v>
      </c>
      <c r="R786" s="11">
        <f t="shared" si="233"/>
        <v>191.096</v>
      </c>
      <c r="S786" s="13">
        <f>T746</f>
        <v>1.965506129</v>
      </c>
      <c r="T786" s="13">
        <f>H786+S786-H787-U786-H788-H789</f>
        <v>1.968539871</v>
      </c>
      <c r="U786" s="13">
        <f>0.001/31</f>
        <v>0.00003225806452</v>
      </c>
      <c r="V786" s="14"/>
      <c r="W786" s="14"/>
      <c r="X786" s="26">
        <f t="shared" si="314"/>
        <v>0.191096</v>
      </c>
      <c r="Y786" s="29"/>
      <c r="Z786" s="29"/>
      <c r="AA786" s="29"/>
      <c r="AB786" s="29"/>
      <c r="AC786" s="29"/>
    </row>
    <row r="787">
      <c r="A787" s="4">
        <v>45673.0</v>
      </c>
      <c r="B787" s="5" t="s">
        <v>38</v>
      </c>
      <c r="C787" s="6" t="s">
        <v>37</v>
      </c>
      <c r="D787" s="5" t="s">
        <v>28</v>
      </c>
      <c r="E787" s="7">
        <v>0.0</v>
      </c>
      <c r="F787" s="7">
        <v>0.0</v>
      </c>
      <c r="G787" s="7">
        <v>0.0</v>
      </c>
      <c r="H787" s="15">
        <v>0.0</v>
      </c>
      <c r="I787" s="10">
        <f t="shared" si="226"/>
        <v>0</v>
      </c>
      <c r="J787" s="11">
        <f t="shared" si="227"/>
        <v>0</v>
      </c>
      <c r="K787" s="7">
        <f t="shared" ref="K787:L787" si="1489">IFERROR(G787+K747,0)</f>
        <v>0</v>
      </c>
      <c r="L787" s="7">
        <f t="shared" si="1489"/>
        <v>0</v>
      </c>
      <c r="M787" s="10">
        <f t="shared" si="229"/>
        <v>0</v>
      </c>
      <c r="N787" s="11">
        <f t="shared" si="230"/>
        <v>0</v>
      </c>
      <c r="O787" s="10">
        <f t="shared" ref="O787:P787" si="1490">IFERROR(G787+O747,0)</f>
        <v>0</v>
      </c>
      <c r="P787" s="10">
        <f t="shared" si="1490"/>
        <v>0</v>
      </c>
      <c r="Q787" s="10">
        <f t="shared" si="232"/>
        <v>0</v>
      </c>
      <c r="R787" s="11">
        <f t="shared" si="233"/>
        <v>0</v>
      </c>
      <c r="S787" s="22"/>
      <c r="T787" s="22"/>
      <c r="U787" s="20"/>
      <c r="V787" s="14"/>
      <c r="W787" s="14"/>
      <c r="X787" s="26">
        <f t="shared" si="314"/>
        <v>0</v>
      </c>
      <c r="Y787" s="29"/>
      <c r="Z787" s="29"/>
      <c r="AA787" s="29"/>
      <c r="AB787" s="29"/>
      <c r="AC787" s="29"/>
    </row>
    <row r="788">
      <c r="A788" s="4">
        <v>45673.0</v>
      </c>
      <c r="B788" s="5" t="s">
        <v>38</v>
      </c>
      <c r="C788" s="6" t="s">
        <v>37</v>
      </c>
      <c r="D788" s="5" t="s">
        <v>29</v>
      </c>
      <c r="E788" s="7">
        <v>40.1</v>
      </c>
      <c r="F788" s="7">
        <v>0.055</v>
      </c>
      <c r="G788" s="7">
        <v>0.09996</v>
      </c>
      <c r="H788" s="15">
        <v>0.18803</v>
      </c>
      <c r="I788" s="10">
        <f t="shared" si="226"/>
        <v>0.08807</v>
      </c>
      <c r="J788" s="11">
        <f t="shared" si="227"/>
        <v>188.1052421</v>
      </c>
      <c r="K788" s="7">
        <f t="shared" ref="K788:L788" si="1491">IFERROR(G788+K748,0)</f>
        <v>1.59936</v>
      </c>
      <c r="L788" s="7">
        <f t="shared" si="1491"/>
        <v>3.00848</v>
      </c>
      <c r="M788" s="10">
        <f t="shared" si="229"/>
        <v>1.40912</v>
      </c>
      <c r="N788" s="11">
        <f t="shared" si="230"/>
        <v>188.1052421</v>
      </c>
      <c r="O788" s="10">
        <f t="shared" ref="O788:P788" si="1492">IFERROR(G788+O748,0)</f>
        <v>1.59936</v>
      </c>
      <c r="P788" s="10">
        <f t="shared" si="1492"/>
        <v>3.00848</v>
      </c>
      <c r="Q788" s="10">
        <f t="shared" si="232"/>
        <v>1.40912</v>
      </c>
      <c r="R788" s="11">
        <f t="shared" si="233"/>
        <v>188.1052421</v>
      </c>
      <c r="S788" s="22"/>
      <c r="T788" s="22"/>
      <c r="U788" s="20"/>
      <c r="V788" s="14"/>
      <c r="W788" s="14"/>
      <c r="X788" s="26">
        <f t="shared" si="314"/>
        <v>0.18803</v>
      </c>
      <c r="Y788" s="29"/>
      <c r="Z788" s="29"/>
      <c r="AA788" s="29"/>
      <c r="AB788" s="29"/>
      <c r="AC788" s="29"/>
    </row>
    <row r="789">
      <c r="A789" s="4">
        <v>45673.0</v>
      </c>
      <c r="B789" s="5" t="s">
        <v>38</v>
      </c>
      <c r="C789" s="6" t="s">
        <v>37</v>
      </c>
      <c r="D789" s="5" t="s">
        <v>30</v>
      </c>
      <c r="E789" s="7">
        <v>0.0</v>
      </c>
      <c r="F789" s="7">
        <v>0.0</v>
      </c>
      <c r="G789" s="7">
        <v>0.0</v>
      </c>
      <c r="H789" s="15">
        <v>0.0</v>
      </c>
      <c r="I789" s="10">
        <f t="shared" si="226"/>
        <v>0</v>
      </c>
      <c r="J789" s="11">
        <f t="shared" si="227"/>
        <v>0</v>
      </c>
      <c r="K789" s="7">
        <f t="shared" ref="K789:L789" si="1493">IFERROR(G789+K749,0)</f>
        <v>0</v>
      </c>
      <c r="L789" s="7">
        <f t="shared" si="1493"/>
        <v>0</v>
      </c>
      <c r="M789" s="10">
        <f t="shared" si="229"/>
        <v>0</v>
      </c>
      <c r="N789" s="11">
        <f t="shared" si="230"/>
        <v>0</v>
      </c>
      <c r="O789" s="10">
        <f t="shared" ref="O789:P789" si="1494">IFERROR(G789+O749,0)</f>
        <v>0</v>
      </c>
      <c r="P789" s="10">
        <f t="shared" si="1494"/>
        <v>0</v>
      </c>
      <c r="Q789" s="10">
        <f t="shared" si="232"/>
        <v>0</v>
      </c>
      <c r="R789" s="11">
        <f t="shared" si="233"/>
        <v>0</v>
      </c>
      <c r="S789" s="22"/>
      <c r="T789" s="22"/>
      <c r="U789" s="20"/>
      <c r="V789" s="14"/>
      <c r="W789" s="14"/>
      <c r="X789" s="26">
        <f t="shared" si="314"/>
        <v>0</v>
      </c>
      <c r="Y789" s="29"/>
      <c r="Z789" s="29"/>
      <c r="AA789" s="29"/>
      <c r="AB789" s="29"/>
      <c r="AC789" s="29"/>
    </row>
    <row r="790">
      <c r="A790" s="4">
        <v>45673.0</v>
      </c>
      <c r="B790" s="5" t="s">
        <v>39</v>
      </c>
      <c r="C790" s="6" t="s">
        <v>37</v>
      </c>
      <c r="D790" s="5" t="s">
        <v>27</v>
      </c>
      <c r="E790" s="7">
        <v>9.6</v>
      </c>
      <c r="F790" s="7">
        <v>0.026</v>
      </c>
      <c r="G790" s="7">
        <v>0.02903</v>
      </c>
      <c r="H790" s="15">
        <v>0.02854</v>
      </c>
      <c r="I790" s="10">
        <f t="shared" si="226"/>
        <v>-0.00049</v>
      </c>
      <c r="J790" s="11">
        <f t="shared" si="227"/>
        <v>98.31209094</v>
      </c>
      <c r="K790" s="7">
        <f t="shared" ref="K790:L790" si="1495">IFERROR(G790+K750,0)</f>
        <v>0.46448</v>
      </c>
      <c r="L790" s="7">
        <f t="shared" si="1495"/>
        <v>0.45664</v>
      </c>
      <c r="M790" s="10">
        <f t="shared" si="229"/>
        <v>-0.00784</v>
      </c>
      <c r="N790" s="11">
        <f t="shared" si="230"/>
        <v>98.31209094</v>
      </c>
      <c r="O790" s="10">
        <f t="shared" ref="O790:P790" si="1496">IFERROR(G790+O750,0)</f>
        <v>0.46448</v>
      </c>
      <c r="P790" s="10">
        <f t="shared" si="1496"/>
        <v>0.45664</v>
      </c>
      <c r="Q790" s="10">
        <f t="shared" si="232"/>
        <v>-0.00784</v>
      </c>
      <c r="R790" s="11">
        <f t="shared" si="233"/>
        <v>98.31209094</v>
      </c>
      <c r="S790" s="13">
        <f>T750</f>
        <v>0.082</v>
      </c>
      <c r="T790" s="13">
        <f>H790+S790-H791-U790-H792-H793</f>
        <v>0.0828</v>
      </c>
      <c r="U790" s="13">
        <v>0.0</v>
      </c>
      <c r="V790" s="14"/>
      <c r="W790" s="14"/>
      <c r="X790" s="26">
        <f t="shared" si="314"/>
        <v>0.02854</v>
      </c>
      <c r="Y790" s="29"/>
      <c r="Z790" s="29"/>
      <c r="AA790" s="29"/>
      <c r="AB790" s="29"/>
      <c r="AC790" s="29"/>
    </row>
    <row r="791">
      <c r="A791" s="4">
        <v>45673.0</v>
      </c>
      <c r="B791" s="5" t="s">
        <v>39</v>
      </c>
      <c r="C791" s="6" t="s">
        <v>37</v>
      </c>
      <c r="D791" s="5" t="s">
        <v>28</v>
      </c>
      <c r="E791" s="7">
        <v>0.0</v>
      </c>
      <c r="F791" s="7">
        <v>0.0</v>
      </c>
      <c r="G791" s="7">
        <v>0.0</v>
      </c>
      <c r="H791" s="15">
        <v>0.0</v>
      </c>
      <c r="I791" s="10">
        <f t="shared" si="226"/>
        <v>0</v>
      </c>
      <c r="J791" s="11">
        <f t="shared" si="227"/>
        <v>0</v>
      </c>
      <c r="K791" s="7">
        <f t="shared" ref="K791:L791" si="1497">IFERROR(G791+K751,0)</f>
        <v>0</v>
      </c>
      <c r="L791" s="7">
        <f t="shared" si="1497"/>
        <v>0</v>
      </c>
      <c r="M791" s="10">
        <f t="shared" si="229"/>
        <v>0</v>
      </c>
      <c r="N791" s="11">
        <f t="shared" si="230"/>
        <v>0</v>
      </c>
      <c r="O791" s="10">
        <f t="shared" ref="O791:P791" si="1498">IFERROR(G791+O751,0)</f>
        <v>0</v>
      </c>
      <c r="P791" s="10">
        <f t="shared" si="1498"/>
        <v>0</v>
      </c>
      <c r="Q791" s="10">
        <f t="shared" si="232"/>
        <v>0</v>
      </c>
      <c r="R791" s="11">
        <f t="shared" si="233"/>
        <v>0</v>
      </c>
      <c r="S791" s="22"/>
      <c r="T791" s="22"/>
      <c r="U791" s="20"/>
      <c r="V791" s="14"/>
      <c r="W791" s="14"/>
      <c r="X791" s="26">
        <f t="shared" si="314"/>
        <v>0</v>
      </c>
      <c r="Y791" s="29"/>
      <c r="Z791" s="29"/>
      <c r="AA791" s="29"/>
      <c r="AB791" s="29"/>
      <c r="AC791" s="29"/>
    </row>
    <row r="792">
      <c r="A792" s="4">
        <v>45673.0</v>
      </c>
      <c r="B792" s="5" t="s">
        <v>39</v>
      </c>
      <c r="C792" s="6" t="s">
        <v>37</v>
      </c>
      <c r="D792" s="5" t="s">
        <v>29</v>
      </c>
      <c r="E792" s="7">
        <v>9.3</v>
      </c>
      <c r="F792" s="7">
        <v>0.061</v>
      </c>
      <c r="G792" s="7">
        <v>0.028774</v>
      </c>
      <c r="H792" s="15">
        <v>0.02774</v>
      </c>
      <c r="I792" s="10">
        <f t="shared" si="226"/>
        <v>-0.001034</v>
      </c>
      <c r="J792" s="11">
        <f t="shared" si="227"/>
        <v>96.40647807</v>
      </c>
      <c r="K792" s="7">
        <f t="shared" ref="K792:L792" si="1499">IFERROR(G792+K752,0)</f>
        <v>0.460384</v>
      </c>
      <c r="L792" s="7">
        <f t="shared" si="1499"/>
        <v>0.44384</v>
      </c>
      <c r="M792" s="10">
        <f t="shared" si="229"/>
        <v>-0.016544</v>
      </c>
      <c r="N792" s="11">
        <f t="shared" si="230"/>
        <v>96.40647807</v>
      </c>
      <c r="O792" s="10">
        <f t="shared" ref="O792:P792" si="1500">IFERROR(G792+O752,0)</f>
        <v>0.460384</v>
      </c>
      <c r="P792" s="10">
        <f t="shared" si="1500"/>
        <v>0.44384</v>
      </c>
      <c r="Q792" s="10">
        <f t="shared" si="232"/>
        <v>-0.016544</v>
      </c>
      <c r="R792" s="11">
        <f t="shared" si="233"/>
        <v>96.40647807</v>
      </c>
      <c r="S792" s="22"/>
      <c r="T792" s="22"/>
      <c r="U792" s="20"/>
      <c r="V792" s="14"/>
      <c r="W792" s="14"/>
      <c r="X792" s="26">
        <f t="shared" si="314"/>
        <v>0.02774</v>
      </c>
      <c r="Y792" s="29"/>
      <c r="Z792" s="29"/>
      <c r="AA792" s="29"/>
      <c r="AB792" s="29"/>
      <c r="AC792" s="29"/>
    </row>
    <row r="793">
      <c r="A793" s="4">
        <v>45673.0</v>
      </c>
      <c r="B793" s="5" t="s">
        <v>39</v>
      </c>
      <c r="C793" s="6" t="s">
        <v>37</v>
      </c>
      <c r="D793" s="5" t="s">
        <v>30</v>
      </c>
      <c r="E793" s="7">
        <v>0.0</v>
      </c>
      <c r="F793" s="7">
        <v>0.0</v>
      </c>
      <c r="G793" s="7">
        <v>0.0</v>
      </c>
      <c r="H793" s="15">
        <v>0.0</v>
      </c>
      <c r="I793" s="10">
        <f t="shared" si="226"/>
        <v>0</v>
      </c>
      <c r="J793" s="11">
        <f t="shared" si="227"/>
        <v>0</v>
      </c>
      <c r="K793" s="7">
        <f t="shared" ref="K793:L793" si="1501">IFERROR(G793+K753,0)</f>
        <v>0</v>
      </c>
      <c r="L793" s="7">
        <f t="shared" si="1501"/>
        <v>0</v>
      </c>
      <c r="M793" s="10">
        <f t="shared" si="229"/>
        <v>0</v>
      </c>
      <c r="N793" s="11">
        <f t="shared" si="230"/>
        <v>0</v>
      </c>
      <c r="O793" s="10">
        <f t="shared" ref="O793:P793" si="1502">IFERROR(G793+O753,0)</f>
        <v>0</v>
      </c>
      <c r="P793" s="10">
        <f t="shared" si="1502"/>
        <v>0</v>
      </c>
      <c r="Q793" s="10">
        <f t="shared" si="232"/>
        <v>0</v>
      </c>
      <c r="R793" s="11">
        <f t="shared" si="233"/>
        <v>0</v>
      </c>
      <c r="S793" s="22"/>
      <c r="T793" s="22"/>
      <c r="U793" s="20"/>
      <c r="V793" s="14"/>
      <c r="W793" s="14"/>
      <c r="X793" s="26">
        <f t="shared" si="314"/>
        <v>0</v>
      </c>
      <c r="Y793" s="29"/>
      <c r="Z793" s="29"/>
      <c r="AA793" s="29"/>
      <c r="AB793" s="29"/>
      <c r="AC793" s="29"/>
    </row>
    <row r="794">
      <c r="A794" s="4">
        <v>45673.0</v>
      </c>
      <c r="B794" s="5" t="s">
        <v>40</v>
      </c>
      <c r="C794" s="6" t="s">
        <v>37</v>
      </c>
      <c r="D794" s="5" t="s">
        <v>27</v>
      </c>
      <c r="E794" s="7">
        <v>26.3</v>
      </c>
      <c r="F794" s="7">
        <v>0.0</v>
      </c>
      <c r="G794" s="7">
        <v>0.07142857142857142</v>
      </c>
      <c r="H794" s="15">
        <v>0.0359</v>
      </c>
      <c r="I794" s="10">
        <f t="shared" si="226"/>
        <v>-0.03552857143</v>
      </c>
      <c r="J794" s="11">
        <f t="shared" si="227"/>
        <v>50.26</v>
      </c>
      <c r="K794" s="7">
        <f t="shared" ref="K794:L794" si="1503">IFERROR(G794+K754,0)</f>
        <v>1.142857143</v>
      </c>
      <c r="L794" s="7">
        <f t="shared" si="1503"/>
        <v>0.5744</v>
      </c>
      <c r="M794" s="10">
        <f t="shared" si="229"/>
        <v>-0.5684571429</v>
      </c>
      <c r="N794" s="11">
        <f t="shared" si="230"/>
        <v>50.26</v>
      </c>
      <c r="O794" s="10">
        <f t="shared" ref="O794:P794" si="1504">IFERROR(G794+O754,0)</f>
        <v>1.142857143</v>
      </c>
      <c r="P794" s="10">
        <f t="shared" si="1504"/>
        <v>0.5744</v>
      </c>
      <c r="Q794" s="10">
        <f t="shared" si="232"/>
        <v>-0.5684571429</v>
      </c>
      <c r="R794" s="11">
        <f t="shared" si="233"/>
        <v>50.26</v>
      </c>
      <c r="S794" s="13">
        <f>T754</f>
        <v>1.024198387</v>
      </c>
      <c r="T794" s="13">
        <f>H794+S794-H795-U794-H796-H797</f>
        <v>1.043411613</v>
      </c>
      <c r="U794" s="13">
        <f>0.00331/31</f>
        <v>0.0001067741935</v>
      </c>
      <c r="V794" s="14"/>
      <c r="W794" s="14"/>
      <c r="X794" s="26">
        <f t="shared" si="314"/>
        <v>0.0359</v>
      </c>
      <c r="Y794" s="29"/>
      <c r="Z794" s="29"/>
      <c r="AA794" s="29"/>
      <c r="AB794" s="29"/>
      <c r="AC794" s="29"/>
    </row>
    <row r="795">
      <c r="A795" s="4">
        <v>45673.0</v>
      </c>
      <c r="B795" s="5" t="s">
        <v>40</v>
      </c>
      <c r="C795" s="6" t="s">
        <v>37</v>
      </c>
      <c r="D795" s="5" t="s">
        <v>28</v>
      </c>
      <c r="E795" s="7">
        <v>0.0</v>
      </c>
      <c r="F795" s="7">
        <v>0.0</v>
      </c>
      <c r="G795" s="7">
        <v>0.0</v>
      </c>
      <c r="H795" s="15">
        <v>0.0</v>
      </c>
      <c r="I795" s="10">
        <f t="shared" si="226"/>
        <v>0</v>
      </c>
      <c r="J795" s="11">
        <f t="shared" si="227"/>
        <v>0</v>
      </c>
      <c r="K795" s="7">
        <f t="shared" ref="K795:L795" si="1505">IFERROR(G795+K755,0)</f>
        <v>0</v>
      </c>
      <c r="L795" s="7">
        <f t="shared" si="1505"/>
        <v>0</v>
      </c>
      <c r="M795" s="10">
        <f t="shared" si="229"/>
        <v>0</v>
      </c>
      <c r="N795" s="11">
        <f t="shared" si="230"/>
        <v>0</v>
      </c>
      <c r="O795" s="10">
        <f t="shared" ref="O795:P795" si="1506">IFERROR(G795+O755,0)</f>
        <v>0</v>
      </c>
      <c r="P795" s="10">
        <f t="shared" si="1506"/>
        <v>0</v>
      </c>
      <c r="Q795" s="10">
        <f t="shared" si="232"/>
        <v>0</v>
      </c>
      <c r="R795" s="11">
        <f t="shared" si="233"/>
        <v>0</v>
      </c>
      <c r="S795" s="14"/>
      <c r="T795" s="14"/>
      <c r="U795" s="14"/>
      <c r="V795" s="14"/>
      <c r="W795" s="14"/>
      <c r="X795" s="26">
        <f t="shared" si="314"/>
        <v>0</v>
      </c>
      <c r="Y795" s="29"/>
      <c r="Z795" s="29"/>
      <c r="AA795" s="29"/>
      <c r="AB795" s="29"/>
      <c r="AC795" s="29"/>
    </row>
    <row r="796">
      <c r="A796" s="4">
        <v>45673.0</v>
      </c>
      <c r="B796" s="5" t="s">
        <v>40</v>
      </c>
      <c r="C796" s="6" t="s">
        <v>37</v>
      </c>
      <c r="D796" s="5" t="s">
        <v>29</v>
      </c>
      <c r="E796" s="7">
        <v>26.1</v>
      </c>
      <c r="F796" s="7">
        <v>0.0</v>
      </c>
      <c r="G796" s="7">
        <v>0.07142857142857142</v>
      </c>
      <c r="H796" s="15">
        <v>0.01658</v>
      </c>
      <c r="I796" s="10">
        <f t="shared" si="226"/>
        <v>-0.05484857143</v>
      </c>
      <c r="J796" s="11">
        <f t="shared" si="227"/>
        <v>23.212</v>
      </c>
      <c r="K796" s="7">
        <f t="shared" ref="K796:L796" si="1507">IFERROR(G796+K756,0)</f>
        <v>1.142857143</v>
      </c>
      <c r="L796" s="7">
        <f t="shared" si="1507"/>
        <v>0.26528</v>
      </c>
      <c r="M796" s="10">
        <f t="shared" si="229"/>
        <v>-0.8775771429</v>
      </c>
      <c r="N796" s="11">
        <f t="shared" si="230"/>
        <v>23.212</v>
      </c>
      <c r="O796" s="10">
        <f t="shared" ref="O796:P796" si="1508">IFERROR(G796+O756,0)</f>
        <v>1.142857143</v>
      </c>
      <c r="P796" s="10">
        <f t="shared" si="1508"/>
        <v>0.26528</v>
      </c>
      <c r="Q796" s="10">
        <f t="shared" si="232"/>
        <v>-0.8775771429</v>
      </c>
      <c r="R796" s="11">
        <f t="shared" si="233"/>
        <v>23.212</v>
      </c>
      <c r="S796" s="14"/>
      <c r="T796" s="14"/>
      <c r="U796" s="14"/>
      <c r="V796" s="14"/>
      <c r="W796" s="14"/>
      <c r="X796" s="26">
        <f t="shared" si="314"/>
        <v>0.01658</v>
      </c>
      <c r="Y796" s="29"/>
      <c r="Z796" s="29"/>
      <c r="AA796" s="29"/>
      <c r="AB796" s="29"/>
      <c r="AC796" s="29"/>
    </row>
    <row r="797">
      <c r="A797" s="4">
        <v>45673.0</v>
      </c>
      <c r="B797" s="5" t="s">
        <v>40</v>
      </c>
      <c r="C797" s="6" t="s">
        <v>37</v>
      </c>
      <c r="D797" s="5" t="s">
        <v>30</v>
      </c>
      <c r="E797" s="7">
        <v>0.0</v>
      </c>
      <c r="F797" s="7">
        <v>0.0</v>
      </c>
      <c r="G797" s="7">
        <v>0.0</v>
      </c>
      <c r="H797" s="15">
        <v>0.0</v>
      </c>
      <c r="I797" s="10">
        <f t="shared" si="226"/>
        <v>0</v>
      </c>
      <c r="J797" s="11">
        <f t="shared" si="227"/>
        <v>0</v>
      </c>
      <c r="K797" s="7">
        <f t="shared" ref="K797:L797" si="1509">IFERROR(G797+K757,0)</f>
        <v>0</v>
      </c>
      <c r="L797" s="7">
        <f t="shared" si="1509"/>
        <v>0</v>
      </c>
      <c r="M797" s="10">
        <f t="shared" si="229"/>
        <v>0</v>
      </c>
      <c r="N797" s="11">
        <f t="shared" si="230"/>
        <v>0</v>
      </c>
      <c r="O797" s="10">
        <f t="shared" ref="O797:P797" si="1510">IFERROR(G797+O757,0)</f>
        <v>0</v>
      </c>
      <c r="P797" s="10">
        <f t="shared" si="1510"/>
        <v>0</v>
      </c>
      <c r="Q797" s="10">
        <f t="shared" si="232"/>
        <v>0</v>
      </c>
      <c r="R797" s="11">
        <f t="shared" si="233"/>
        <v>0</v>
      </c>
      <c r="S797" s="14"/>
      <c r="T797" s="14"/>
      <c r="U797" s="14"/>
      <c r="V797" s="14"/>
      <c r="W797" s="14"/>
      <c r="X797" s="26">
        <f t="shared" si="314"/>
        <v>0</v>
      </c>
      <c r="Y797" s="29"/>
      <c r="Z797" s="29"/>
      <c r="AA797" s="29"/>
      <c r="AB797" s="29"/>
      <c r="AC797" s="29"/>
    </row>
    <row r="798">
      <c r="A798" s="4">
        <v>45674.0</v>
      </c>
      <c r="B798" s="5" t="s">
        <v>25</v>
      </c>
      <c r="C798" s="6" t="s">
        <v>26</v>
      </c>
      <c r="D798" s="5" t="s">
        <v>27</v>
      </c>
      <c r="E798" s="7">
        <v>140.3</v>
      </c>
      <c r="F798" s="8">
        <v>0.492</v>
      </c>
      <c r="G798" s="7">
        <v>0.41612</v>
      </c>
      <c r="H798" s="15">
        <v>0.442645</v>
      </c>
      <c r="I798" s="10">
        <f t="shared" si="226"/>
        <v>0.026525</v>
      </c>
      <c r="J798" s="11">
        <f t="shared" si="227"/>
        <v>106.3743632</v>
      </c>
      <c r="K798" s="7">
        <f t="shared" ref="K798:L798" si="1511">IFERROR(G798+K758,0)</f>
        <v>7.07404</v>
      </c>
      <c r="L798" s="7">
        <f t="shared" si="1511"/>
        <v>7.524965</v>
      </c>
      <c r="M798" s="10">
        <f t="shared" si="229"/>
        <v>0.450925</v>
      </c>
      <c r="N798" s="11">
        <f t="shared" si="230"/>
        <v>106.3743632</v>
      </c>
      <c r="O798" s="10">
        <f t="shared" ref="O798:P798" si="1512">IFERROR(G798+O758,0)</f>
        <v>7.07404</v>
      </c>
      <c r="P798" s="10">
        <f t="shared" si="1512"/>
        <v>7.524965</v>
      </c>
      <c r="Q798" s="10">
        <f t="shared" si="232"/>
        <v>0.450925</v>
      </c>
      <c r="R798" s="11">
        <f t="shared" si="233"/>
        <v>106.3743632</v>
      </c>
      <c r="S798" s="13">
        <f>T758</f>
        <v>0.3910916129</v>
      </c>
      <c r="T798" s="13">
        <f>H798+S798-H799-U798-H800-H801</f>
        <v>0.4071598387</v>
      </c>
      <c r="U798" s="13">
        <f>0.003/31</f>
        <v>0.00009677419355</v>
      </c>
      <c r="V798" s="14"/>
      <c r="W798" s="14"/>
      <c r="X798" s="26">
        <f t="shared" si="314"/>
        <v>0.442645</v>
      </c>
      <c r="Y798" s="29"/>
      <c r="Z798" s="29"/>
      <c r="AA798" s="29"/>
      <c r="AB798" s="29"/>
      <c r="AC798" s="29"/>
    </row>
    <row r="799">
      <c r="A799" s="4">
        <v>45674.0</v>
      </c>
      <c r="B799" s="5" t="s">
        <v>25</v>
      </c>
      <c r="C799" s="6" t="s">
        <v>26</v>
      </c>
      <c r="D799" s="5" t="s">
        <v>28</v>
      </c>
      <c r="E799" s="7">
        <v>165.12</v>
      </c>
      <c r="F799" s="7">
        <v>0.516</v>
      </c>
      <c r="G799" s="7">
        <v>0.3968</v>
      </c>
      <c r="H799" s="15">
        <v>0.42648</v>
      </c>
      <c r="I799" s="10">
        <f t="shared" si="226"/>
        <v>0.02968</v>
      </c>
      <c r="J799" s="11">
        <f t="shared" si="227"/>
        <v>107.4798387</v>
      </c>
      <c r="K799" s="7">
        <f t="shared" ref="K799:L799" si="1513">IFERROR(G799+K759,0)</f>
        <v>6.7456</v>
      </c>
      <c r="L799" s="7">
        <f t="shared" si="1513"/>
        <v>7.25016</v>
      </c>
      <c r="M799" s="10">
        <f t="shared" si="229"/>
        <v>0.50456</v>
      </c>
      <c r="N799" s="11">
        <f t="shared" si="230"/>
        <v>107.4798387</v>
      </c>
      <c r="O799" s="10">
        <f t="shared" ref="O799:P799" si="1514">IFERROR(G799+O759,0)</f>
        <v>6.7456</v>
      </c>
      <c r="P799" s="10">
        <f t="shared" si="1514"/>
        <v>7.25016</v>
      </c>
      <c r="Q799" s="10">
        <f t="shared" si="232"/>
        <v>0.50456</v>
      </c>
      <c r="R799" s="11">
        <f t="shared" si="233"/>
        <v>107.4798387</v>
      </c>
      <c r="S799" s="14"/>
      <c r="T799" s="16"/>
      <c r="U799" s="16"/>
      <c r="V799" s="14"/>
      <c r="W799" s="14"/>
      <c r="X799" s="26">
        <f t="shared" si="314"/>
        <v>0.42648</v>
      </c>
      <c r="Y799" s="29"/>
      <c r="Z799" s="29"/>
      <c r="AA799" s="29"/>
      <c r="AB799" s="29"/>
      <c r="AC799" s="29"/>
    </row>
    <row r="800">
      <c r="A800" s="4">
        <v>45674.0</v>
      </c>
      <c r="B800" s="5" t="s">
        <v>25</v>
      </c>
      <c r="C800" s="6" t="s">
        <v>26</v>
      </c>
      <c r="D800" s="5" t="s">
        <v>29</v>
      </c>
      <c r="E800" s="7">
        <v>0.0</v>
      </c>
      <c r="F800" s="7">
        <v>0.0</v>
      </c>
      <c r="G800" s="7">
        <v>0.0</v>
      </c>
      <c r="H800" s="15">
        <v>0.0</v>
      </c>
      <c r="I800" s="10">
        <f t="shared" si="226"/>
        <v>0</v>
      </c>
      <c r="J800" s="11">
        <f t="shared" si="227"/>
        <v>0</v>
      </c>
      <c r="K800" s="7">
        <f t="shared" ref="K800:L800" si="1515">IFERROR(G800+K760,0)</f>
        <v>0</v>
      </c>
      <c r="L800" s="7">
        <f t="shared" si="1515"/>
        <v>0</v>
      </c>
      <c r="M800" s="10">
        <f t="shared" si="229"/>
        <v>0</v>
      </c>
      <c r="N800" s="11">
        <f t="shared" si="230"/>
        <v>0</v>
      </c>
      <c r="O800" s="10">
        <f t="shared" ref="O800:P800" si="1516">IFERROR(G800+O760,0)</f>
        <v>0</v>
      </c>
      <c r="P800" s="10">
        <f t="shared" si="1516"/>
        <v>0</v>
      </c>
      <c r="Q800" s="10">
        <f t="shared" si="232"/>
        <v>0</v>
      </c>
      <c r="R800" s="11">
        <f t="shared" si="233"/>
        <v>0</v>
      </c>
      <c r="S800" s="14"/>
      <c r="T800" s="16"/>
      <c r="U800" s="16"/>
      <c r="V800" s="14"/>
      <c r="W800" s="14"/>
      <c r="X800" s="26">
        <f t="shared" si="314"/>
        <v>0</v>
      </c>
      <c r="Y800" s="29"/>
      <c r="Z800" s="29"/>
      <c r="AA800" s="29"/>
      <c r="AB800" s="29"/>
      <c r="AC800" s="29"/>
    </row>
    <row r="801">
      <c r="A801" s="4">
        <v>45674.0</v>
      </c>
      <c r="B801" s="5" t="s">
        <v>25</v>
      </c>
      <c r="C801" s="6" t="s">
        <v>26</v>
      </c>
      <c r="D801" s="5" t="s">
        <v>30</v>
      </c>
      <c r="E801" s="7">
        <v>0.0</v>
      </c>
      <c r="F801" s="7">
        <v>0.0</v>
      </c>
      <c r="G801" s="7">
        <v>0.0</v>
      </c>
      <c r="H801" s="15">
        <v>0.0</v>
      </c>
      <c r="I801" s="10">
        <f t="shared" si="226"/>
        <v>0</v>
      </c>
      <c r="J801" s="11">
        <f t="shared" si="227"/>
        <v>0</v>
      </c>
      <c r="K801" s="7">
        <f t="shared" ref="K801:L801" si="1517">IFERROR(G801+K761,0)</f>
        <v>0</v>
      </c>
      <c r="L801" s="7">
        <f t="shared" si="1517"/>
        <v>0</v>
      </c>
      <c r="M801" s="10">
        <f t="shared" si="229"/>
        <v>0</v>
      </c>
      <c r="N801" s="11">
        <f t="shared" si="230"/>
        <v>0</v>
      </c>
      <c r="O801" s="10">
        <f t="shared" ref="O801:P801" si="1518">IFERROR(G801+O761,0)</f>
        <v>0</v>
      </c>
      <c r="P801" s="10">
        <f t="shared" si="1518"/>
        <v>0</v>
      </c>
      <c r="Q801" s="10">
        <f t="shared" si="232"/>
        <v>0</v>
      </c>
      <c r="R801" s="11">
        <f t="shared" si="233"/>
        <v>0</v>
      </c>
      <c r="S801" s="14"/>
      <c r="T801" s="16"/>
      <c r="U801" s="16"/>
      <c r="V801" s="14"/>
      <c r="W801" s="14"/>
      <c r="X801" s="26">
        <f t="shared" si="314"/>
        <v>0</v>
      </c>
      <c r="Y801" s="29"/>
      <c r="Z801" s="29"/>
      <c r="AA801" s="29"/>
      <c r="AB801" s="29"/>
      <c r="AC801" s="29"/>
    </row>
    <row r="802">
      <c r="A802" s="4">
        <v>45674.0</v>
      </c>
      <c r="B802" s="5" t="s">
        <v>31</v>
      </c>
      <c r="C802" s="6" t="s">
        <v>26</v>
      </c>
      <c r="D802" s="5" t="s">
        <v>27</v>
      </c>
      <c r="E802" s="7">
        <v>180.7</v>
      </c>
      <c r="F802" s="7">
        <v>0.739</v>
      </c>
      <c r="G802" s="7">
        <v>0.516129</v>
      </c>
      <c r="H802" s="15">
        <v>0.61206</v>
      </c>
      <c r="I802" s="10">
        <f t="shared" si="226"/>
        <v>0.095931</v>
      </c>
      <c r="J802" s="11">
        <f t="shared" si="227"/>
        <v>118.5866324</v>
      </c>
      <c r="K802" s="7">
        <f t="shared" ref="K802:L802" si="1519">IFERROR(G802+K762,0)</f>
        <v>8.774193</v>
      </c>
      <c r="L802" s="7">
        <f t="shared" si="1519"/>
        <v>10.40502</v>
      </c>
      <c r="M802" s="10">
        <f t="shared" si="229"/>
        <v>1.630827</v>
      </c>
      <c r="N802" s="11">
        <f t="shared" si="230"/>
        <v>118.5866324</v>
      </c>
      <c r="O802" s="10">
        <f t="shared" ref="O802:P802" si="1520">IFERROR(G802+O762,0)</f>
        <v>8.774193</v>
      </c>
      <c r="P802" s="10">
        <f t="shared" si="1520"/>
        <v>10.40502</v>
      </c>
      <c r="Q802" s="10">
        <f t="shared" si="232"/>
        <v>1.630827</v>
      </c>
      <c r="R802" s="11">
        <f t="shared" si="233"/>
        <v>118.5866324</v>
      </c>
      <c r="S802" s="13">
        <f>T762</f>
        <v>1.736615484</v>
      </c>
      <c r="T802" s="13">
        <f>H802+S802-H803-U802-H804-H805</f>
        <v>1.735716452</v>
      </c>
      <c r="U802" s="13">
        <f>0.004/31</f>
        <v>0.0001290322581</v>
      </c>
      <c r="V802" s="14"/>
      <c r="W802" s="14"/>
      <c r="X802" s="26">
        <f t="shared" si="314"/>
        <v>0.61206</v>
      </c>
      <c r="Y802" s="29"/>
      <c r="Z802" s="29"/>
      <c r="AA802" s="29"/>
      <c r="AB802" s="29"/>
      <c r="AC802" s="29"/>
    </row>
    <row r="803">
      <c r="A803" s="4">
        <v>45674.0</v>
      </c>
      <c r="B803" s="5" t="s">
        <v>31</v>
      </c>
      <c r="C803" s="6" t="s">
        <v>26</v>
      </c>
      <c r="D803" s="5" t="s">
        <v>28</v>
      </c>
      <c r="E803" s="7">
        <v>180.1</v>
      </c>
      <c r="F803" s="7">
        <v>0.792</v>
      </c>
      <c r="G803" s="7">
        <v>0.51193</v>
      </c>
      <c r="H803" s="15">
        <v>0.61283</v>
      </c>
      <c r="I803" s="10">
        <f t="shared" si="226"/>
        <v>0.1009</v>
      </c>
      <c r="J803" s="11">
        <f t="shared" si="227"/>
        <v>119.7097259</v>
      </c>
      <c r="K803" s="7">
        <f t="shared" ref="K803:L803" si="1521">IFERROR(G803+K763,0)</f>
        <v>8.70281</v>
      </c>
      <c r="L803" s="7">
        <f t="shared" si="1521"/>
        <v>10.41811</v>
      </c>
      <c r="M803" s="10">
        <f t="shared" si="229"/>
        <v>1.7153</v>
      </c>
      <c r="N803" s="11">
        <f t="shared" si="230"/>
        <v>119.7097259</v>
      </c>
      <c r="O803" s="10">
        <f t="shared" ref="O803:P803" si="1522">IFERROR(G803+O763,0)</f>
        <v>8.70281</v>
      </c>
      <c r="P803" s="10">
        <f t="shared" si="1522"/>
        <v>10.41811</v>
      </c>
      <c r="Q803" s="10">
        <f t="shared" si="232"/>
        <v>1.7153</v>
      </c>
      <c r="R803" s="11">
        <f t="shared" si="233"/>
        <v>119.7097259</v>
      </c>
      <c r="S803" s="18"/>
      <c r="T803" s="19"/>
      <c r="U803" s="20"/>
      <c r="V803" s="14"/>
      <c r="W803" s="14"/>
      <c r="X803" s="26">
        <f t="shared" si="314"/>
        <v>0.61283</v>
      </c>
      <c r="Y803" s="29"/>
      <c r="Z803" s="29"/>
      <c r="AA803" s="29"/>
      <c r="AB803" s="29"/>
      <c r="AC803" s="29"/>
    </row>
    <row r="804">
      <c r="A804" s="4">
        <v>45674.0</v>
      </c>
      <c r="B804" s="5" t="s">
        <v>31</v>
      </c>
      <c r="C804" s="6" t="s">
        <v>26</v>
      </c>
      <c r="D804" s="5" t="s">
        <v>29</v>
      </c>
      <c r="E804" s="7">
        <v>0.0</v>
      </c>
      <c r="F804" s="7">
        <v>0.0</v>
      </c>
      <c r="G804" s="7">
        <v>0.0</v>
      </c>
      <c r="H804" s="15">
        <v>0.0</v>
      </c>
      <c r="I804" s="10">
        <f t="shared" si="226"/>
        <v>0</v>
      </c>
      <c r="J804" s="11">
        <f t="shared" si="227"/>
        <v>0</v>
      </c>
      <c r="K804" s="7">
        <f t="shared" ref="K804:L804" si="1523">IFERROR(G804+K764,0)</f>
        <v>0</v>
      </c>
      <c r="L804" s="7">
        <f t="shared" si="1523"/>
        <v>0</v>
      </c>
      <c r="M804" s="10">
        <f t="shared" si="229"/>
        <v>0</v>
      </c>
      <c r="N804" s="11">
        <f t="shared" si="230"/>
        <v>0</v>
      </c>
      <c r="O804" s="10">
        <f t="shared" ref="O804:P804" si="1524">IFERROR(G804+O764,0)</f>
        <v>0</v>
      </c>
      <c r="P804" s="10">
        <f t="shared" si="1524"/>
        <v>0</v>
      </c>
      <c r="Q804" s="10">
        <f t="shared" si="232"/>
        <v>0</v>
      </c>
      <c r="R804" s="11">
        <f t="shared" si="233"/>
        <v>0</v>
      </c>
      <c r="S804" s="18"/>
      <c r="T804" s="19"/>
      <c r="U804" s="20"/>
      <c r="V804" s="14"/>
      <c r="W804" s="14"/>
      <c r="X804" s="26">
        <f t="shared" si="314"/>
        <v>0</v>
      </c>
      <c r="Y804" s="29"/>
      <c r="Z804" s="29"/>
      <c r="AA804" s="29"/>
      <c r="AB804" s="29"/>
      <c r="AC804" s="29"/>
    </row>
    <row r="805">
      <c r="A805" s="4">
        <v>45674.0</v>
      </c>
      <c r="B805" s="5" t="s">
        <v>31</v>
      </c>
      <c r="C805" s="6" t="s">
        <v>26</v>
      </c>
      <c r="D805" s="5" t="s">
        <v>30</v>
      </c>
      <c r="E805" s="7">
        <v>0.0</v>
      </c>
      <c r="F805" s="7">
        <v>0.0</v>
      </c>
      <c r="G805" s="7">
        <v>0.0</v>
      </c>
      <c r="H805" s="15">
        <v>0.0</v>
      </c>
      <c r="I805" s="10">
        <f t="shared" si="226"/>
        <v>0</v>
      </c>
      <c r="J805" s="11">
        <f t="shared" si="227"/>
        <v>0</v>
      </c>
      <c r="K805" s="7">
        <f t="shared" ref="K805:L805" si="1525">IFERROR(G805+K765,0)</f>
        <v>0</v>
      </c>
      <c r="L805" s="7">
        <f t="shared" si="1525"/>
        <v>0</v>
      </c>
      <c r="M805" s="10">
        <f t="shared" si="229"/>
        <v>0</v>
      </c>
      <c r="N805" s="11">
        <f t="shared" si="230"/>
        <v>0</v>
      </c>
      <c r="O805" s="10">
        <f t="shared" ref="O805:P805" si="1526">IFERROR(G805+O765,0)</f>
        <v>0</v>
      </c>
      <c r="P805" s="10">
        <f t="shared" si="1526"/>
        <v>0</v>
      </c>
      <c r="Q805" s="10">
        <f t="shared" si="232"/>
        <v>0</v>
      </c>
      <c r="R805" s="11">
        <f t="shared" si="233"/>
        <v>0</v>
      </c>
      <c r="S805" s="18"/>
      <c r="T805" s="19"/>
      <c r="U805" s="20"/>
      <c r="V805" s="14"/>
      <c r="W805" s="14"/>
      <c r="X805" s="26">
        <f t="shared" si="314"/>
        <v>0</v>
      </c>
      <c r="Y805" s="29"/>
      <c r="Z805" s="29"/>
      <c r="AA805" s="29"/>
      <c r="AB805" s="29"/>
      <c r="AC805" s="29"/>
    </row>
    <row r="806">
      <c r="A806" s="4">
        <v>45674.0</v>
      </c>
      <c r="B806" s="5" t="s">
        <v>32</v>
      </c>
      <c r="C806" s="6" t="s">
        <v>26</v>
      </c>
      <c r="D806" s="5" t="s">
        <v>27</v>
      </c>
      <c r="E806" s="7">
        <v>78.6</v>
      </c>
      <c r="F806" s="7">
        <v>0.242</v>
      </c>
      <c r="G806" s="7">
        <v>0.225806</v>
      </c>
      <c r="H806" s="15">
        <v>0.23022</v>
      </c>
      <c r="I806" s="10">
        <f t="shared" si="226"/>
        <v>0.004414</v>
      </c>
      <c r="J806" s="11">
        <f t="shared" si="227"/>
        <v>101.9547753</v>
      </c>
      <c r="K806" s="7">
        <f t="shared" ref="K806:L806" si="1527">IFERROR(G806+K766,0)</f>
        <v>3.838702</v>
      </c>
      <c r="L806" s="7">
        <f t="shared" si="1527"/>
        <v>3.91374</v>
      </c>
      <c r="M806" s="10">
        <f t="shared" si="229"/>
        <v>0.075038</v>
      </c>
      <c r="N806" s="11">
        <f t="shared" si="230"/>
        <v>101.9547753</v>
      </c>
      <c r="O806" s="10">
        <f t="shared" ref="O806:P806" si="1528">IFERROR(G806+O766,0)</f>
        <v>3.838702</v>
      </c>
      <c r="P806" s="10">
        <f t="shared" si="1528"/>
        <v>3.91374</v>
      </c>
      <c r="Q806" s="10">
        <f t="shared" si="232"/>
        <v>0.075038</v>
      </c>
      <c r="R806" s="11">
        <f t="shared" si="233"/>
        <v>101.9547753</v>
      </c>
      <c r="S806" s="13">
        <f>T766</f>
        <v>0.3036890323</v>
      </c>
      <c r="T806" s="13">
        <f>H806+S806-H807-U806-H808-H809</f>
        <v>0.3048570968</v>
      </c>
      <c r="U806" s="13">
        <f>0.00378/31</f>
        <v>0.0001219354839</v>
      </c>
      <c r="V806" s="14"/>
      <c r="W806" s="14"/>
      <c r="X806" s="26">
        <f t="shared" si="314"/>
        <v>0.23022</v>
      </c>
      <c r="Y806" s="29"/>
      <c r="Z806" s="29"/>
      <c r="AA806" s="29"/>
      <c r="AB806" s="29"/>
      <c r="AC806" s="29"/>
    </row>
    <row r="807">
      <c r="A807" s="4">
        <v>45674.0</v>
      </c>
      <c r="B807" s="5" t="s">
        <v>32</v>
      </c>
      <c r="C807" s="6" t="s">
        <v>26</v>
      </c>
      <c r="D807" s="5" t="s">
        <v>28</v>
      </c>
      <c r="E807" s="7">
        <v>78.7</v>
      </c>
      <c r="F807" s="7">
        <v>0.259</v>
      </c>
      <c r="G807" s="7">
        <v>0.22545</v>
      </c>
      <c r="H807" s="15">
        <v>0.22893</v>
      </c>
      <c r="I807" s="10">
        <f t="shared" si="226"/>
        <v>0.00348</v>
      </c>
      <c r="J807" s="11">
        <f t="shared" si="227"/>
        <v>101.5435795</v>
      </c>
      <c r="K807" s="7">
        <f t="shared" ref="K807:L807" si="1529">IFERROR(G807+K767,0)</f>
        <v>3.83265</v>
      </c>
      <c r="L807" s="7">
        <f t="shared" si="1529"/>
        <v>3.89181</v>
      </c>
      <c r="M807" s="10">
        <f t="shared" si="229"/>
        <v>0.05916</v>
      </c>
      <c r="N807" s="11">
        <f t="shared" si="230"/>
        <v>101.5435795</v>
      </c>
      <c r="O807" s="10">
        <f t="shared" ref="O807:P807" si="1530">IFERROR(G807+O767,0)</f>
        <v>3.83265</v>
      </c>
      <c r="P807" s="10">
        <f t="shared" si="1530"/>
        <v>3.89181</v>
      </c>
      <c r="Q807" s="10">
        <f t="shared" si="232"/>
        <v>0.05916</v>
      </c>
      <c r="R807" s="11">
        <f t="shared" si="233"/>
        <v>101.5435795</v>
      </c>
      <c r="S807" s="18"/>
      <c r="T807" s="19"/>
      <c r="U807" s="20"/>
      <c r="V807" s="14"/>
      <c r="W807" s="14"/>
      <c r="X807" s="26">
        <f t="shared" si="314"/>
        <v>0.22893</v>
      </c>
      <c r="Y807" s="29"/>
      <c r="Z807" s="29"/>
      <c r="AA807" s="29"/>
      <c r="AB807" s="29"/>
      <c r="AC807" s="29"/>
    </row>
    <row r="808">
      <c r="A808" s="4">
        <v>45674.0</v>
      </c>
      <c r="B808" s="5" t="s">
        <v>32</v>
      </c>
      <c r="C808" s="6" t="s">
        <v>26</v>
      </c>
      <c r="D808" s="5" t="s">
        <v>29</v>
      </c>
      <c r="E808" s="7">
        <v>0.0</v>
      </c>
      <c r="F808" s="7">
        <v>0.0</v>
      </c>
      <c r="G808" s="7">
        <v>0.0</v>
      </c>
      <c r="H808" s="15">
        <v>0.0</v>
      </c>
      <c r="I808" s="10">
        <f t="shared" si="226"/>
        <v>0</v>
      </c>
      <c r="J808" s="11">
        <f t="shared" si="227"/>
        <v>0</v>
      </c>
      <c r="K808" s="7">
        <f t="shared" ref="K808:L808" si="1531">IFERROR(G808+K768,0)</f>
        <v>0</v>
      </c>
      <c r="L808" s="7">
        <f t="shared" si="1531"/>
        <v>0</v>
      </c>
      <c r="M808" s="10">
        <f t="shared" si="229"/>
        <v>0</v>
      </c>
      <c r="N808" s="11">
        <f t="shared" si="230"/>
        <v>0</v>
      </c>
      <c r="O808" s="10">
        <f t="shared" ref="O808:P808" si="1532">IFERROR(G808+O768,0)</f>
        <v>0</v>
      </c>
      <c r="P808" s="10">
        <f t="shared" si="1532"/>
        <v>0</v>
      </c>
      <c r="Q808" s="10">
        <f t="shared" si="232"/>
        <v>0</v>
      </c>
      <c r="R808" s="11">
        <f t="shared" si="233"/>
        <v>0</v>
      </c>
      <c r="S808" s="18"/>
      <c r="T808" s="19"/>
      <c r="U808" s="20"/>
      <c r="V808" s="14"/>
      <c r="W808" s="14"/>
      <c r="X808" s="26">
        <f t="shared" si="314"/>
        <v>0</v>
      </c>
      <c r="Y808" s="29"/>
      <c r="Z808" s="29"/>
      <c r="AA808" s="29"/>
      <c r="AB808" s="29"/>
      <c r="AC808" s="29"/>
    </row>
    <row r="809">
      <c r="A809" s="4">
        <v>45674.0</v>
      </c>
      <c r="B809" s="5" t="s">
        <v>32</v>
      </c>
      <c r="C809" s="6" t="s">
        <v>26</v>
      </c>
      <c r="D809" s="5" t="s">
        <v>30</v>
      </c>
      <c r="E809" s="7">
        <v>0.0</v>
      </c>
      <c r="F809" s="7">
        <v>0.0</v>
      </c>
      <c r="G809" s="7">
        <v>0.0</v>
      </c>
      <c r="H809" s="15">
        <v>0.0</v>
      </c>
      <c r="I809" s="10">
        <f t="shared" si="226"/>
        <v>0</v>
      </c>
      <c r="J809" s="11">
        <f t="shared" si="227"/>
        <v>0</v>
      </c>
      <c r="K809" s="7">
        <f t="shared" ref="K809:L809" si="1533">IFERROR(G809+K769,0)</f>
        <v>0</v>
      </c>
      <c r="L809" s="7">
        <f t="shared" si="1533"/>
        <v>0</v>
      </c>
      <c r="M809" s="10">
        <f t="shared" si="229"/>
        <v>0</v>
      </c>
      <c r="N809" s="11">
        <f t="shared" si="230"/>
        <v>0</v>
      </c>
      <c r="O809" s="10">
        <f t="shared" ref="O809:P809" si="1534">IFERROR(G809+O769,0)</f>
        <v>0</v>
      </c>
      <c r="P809" s="10">
        <f t="shared" si="1534"/>
        <v>0</v>
      </c>
      <c r="Q809" s="10">
        <f t="shared" si="232"/>
        <v>0</v>
      </c>
      <c r="R809" s="11">
        <f t="shared" si="233"/>
        <v>0</v>
      </c>
      <c r="S809" s="18"/>
      <c r="T809" s="19"/>
      <c r="U809" s="20"/>
      <c r="V809" s="14"/>
      <c r="W809" s="14"/>
      <c r="X809" s="26">
        <f t="shared" si="314"/>
        <v>0</v>
      </c>
      <c r="Y809" s="29"/>
      <c r="Z809" s="29"/>
      <c r="AA809" s="29"/>
      <c r="AB809" s="29"/>
      <c r="AC809" s="29"/>
    </row>
    <row r="810">
      <c r="A810" s="4">
        <v>45674.0</v>
      </c>
      <c r="B810" s="5" t="s">
        <v>33</v>
      </c>
      <c r="C810" s="6" t="s">
        <v>26</v>
      </c>
      <c r="D810" s="5" t="s">
        <v>27</v>
      </c>
      <c r="E810" s="7">
        <v>110.0</v>
      </c>
      <c r="F810" s="7">
        <v>0.365</v>
      </c>
      <c r="G810" s="7">
        <v>0.32903</v>
      </c>
      <c r="H810" s="15">
        <v>0.37083</v>
      </c>
      <c r="I810" s="10">
        <f t="shared" si="226"/>
        <v>0.0418</v>
      </c>
      <c r="J810" s="11">
        <f t="shared" si="227"/>
        <v>112.7040088</v>
      </c>
      <c r="K810" s="7">
        <f t="shared" ref="K810:L810" si="1535">IFERROR(G810+K770,0)</f>
        <v>5.59351</v>
      </c>
      <c r="L810" s="7">
        <f t="shared" si="1535"/>
        <v>6.30411</v>
      </c>
      <c r="M810" s="10">
        <f t="shared" si="229"/>
        <v>0.7106</v>
      </c>
      <c r="N810" s="11">
        <f t="shared" si="230"/>
        <v>112.7040088</v>
      </c>
      <c r="O810" s="10">
        <f t="shared" ref="O810:P810" si="1536">IFERROR(G810+O770,0)</f>
        <v>5.59351</v>
      </c>
      <c r="P810" s="10">
        <f t="shared" si="1536"/>
        <v>6.30411</v>
      </c>
      <c r="Q810" s="10">
        <f t="shared" si="232"/>
        <v>0.7106</v>
      </c>
      <c r="R810" s="11">
        <f t="shared" si="233"/>
        <v>112.7040088</v>
      </c>
      <c r="S810" s="13">
        <f>T770</f>
        <v>1.493087484</v>
      </c>
      <c r="T810" s="13">
        <f>H810+S810-H811-U810-H812-H813</f>
        <v>1.509780452</v>
      </c>
      <c r="U810" s="13">
        <f>0.00431/31</f>
        <v>0.0001390322581</v>
      </c>
      <c r="V810" s="14"/>
      <c r="W810" s="14"/>
      <c r="X810" s="26">
        <f t="shared" si="314"/>
        <v>0.37083</v>
      </c>
      <c r="Y810" s="29"/>
      <c r="Z810" s="29"/>
      <c r="AA810" s="29"/>
      <c r="AB810" s="29"/>
      <c r="AC810" s="29"/>
    </row>
    <row r="811">
      <c r="A811" s="4">
        <v>45674.0</v>
      </c>
      <c r="B811" s="5" t="s">
        <v>33</v>
      </c>
      <c r="C811" s="6" t="s">
        <v>26</v>
      </c>
      <c r="D811" s="5" t="s">
        <v>28</v>
      </c>
      <c r="E811" s="7">
        <v>108.2</v>
      </c>
      <c r="F811" s="7">
        <v>0.257</v>
      </c>
      <c r="G811" s="7">
        <v>0.324</v>
      </c>
      <c r="H811" s="15">
        <v>0.35145</v>
      </c>
      <c r="I811" s="10">
        <f t="shared" si="226"/>
        <v>0.02745</v>
      </c>
      <c r="J811" s="11">
        <f t="shared" si="227"/>
        <v>108.4722222</v>
      </c>
      <c r="K811" s="7">
        <f t="shared" ref="K811:L811" si="1537">IFERROR(G811+K771,0)</f>
        <v>5.508</v>
      </c>
      <c r="L811" s="7">
        <f t="shared" si="1537"/>
        <v>5.97465</v>
      </c>
      <c r="M811" s="10">
        <f t="shared" si="229"/>
        <v>0.46665</v>
      </c>
      <c r="N811" s="11">
        <f t="shared" si="230"/>
        <v>108.4722222</v>
      </c>
      <c r="O811" s="10">
        <f t="shared" ref="O811:P811" si="1538">IFERROR(G811+O771,0)</f>
        <v>5.508</v>
      </c>
      <c r="P811" s="10">
        <f t="shared" si="1538"/>
        <v>5.97465</v>
      </c>
      <c r="Q811" s="10">
        <f t="shared" si="232"/>
        <v>0.46665</v>
      </c>
      <c r="R811" s="11">
        <f t="shared" si="233"/>
        <v>108.4722222</v>
      </c>
      <c r="S811" s="18"/>
      <c r="T811" s="19"/>
      <c r="U811" s="20"/>
      <c r="V811" s="14"/>
      <c r="W811" s="14"/>
      <c r="X811" s="26">
        <f t="shared" si="314"/>
        <v>0.35145</v>
      </c>
      <c r="Y811" s="29"/>
      <c r="Z811" s="29"/>
      <c r="AA811" s="29"/>
      <c r="AB811" s="29"/>
      <c r="AC811" s="29"/>
    </row>
    <row r="812">
      <c r="A812" s="4">
        <v>45674.0</v>
      </c>
      <c r="B812" s="5" t="s">
        <v>33</v>
      </c>
      <c r="C812" s="6" t="s">
        <v>26</v>
      </c>
      <c r="D812" s="5" t="s">
        <v>29</v>
      </c>
      <c r="E812" s="7">
        <v>1.0</v>
      </c>
      <c r="F812" s="7">
        <v>0.0</v>
      </c>
      <c r="G812" s="7">
        <v>0.00274</v>
      </c>
      <c r="H812" s="15">
        <v>0.002548</v>
      </c>
      <c r="I812" s="10">
        <f t="shared" si="226"/>
        <v>-0.000192</v>
      </c>
      <c r="J812" s="11">
        <f t="shared" si="227"/>
        <v>92.99270073</v>
      </c>
      <c r="K812" s="7">
        <f t="shared" ref="K812:L812" si="1539">IFERROR(G812+K772,0)</f>
        <v>0.04658</v>
      </c>
      <c r="L812" s="7">
        <f t="shared" si="1539"/>
        <v>0.043316</v>
      </c>
      <c r="M812" s="10">
        <f t="shared" si="229"/>
        <v>-0.003264</v>
      </c>
      <c r="N812" s="11">
        <f t="shared" si="230"/>
        <v>92.99270073</v>
      </c>
      <c r="O812" s="10">
        <f t="shared" ref="O812:P812" si="1540">IFERROR(G812+O772,0)</f>
        <v>0.04658</v>
      </c>
      <c r="P812" s="10">
        <f t="shared" si="1540"/>
        <v>0.043316</v>
      </c>
      <c r="Q812" s="10">
        <f t="shared" si="232"/>
        <v>-0.003264</v>
      </c>
      <c r="R812" s="11">
        <f t="shared" si="233"/>
        <v>92.99270073</v>
      </c>
      <c r="S812" s="18"/>
      <c r="T812" s="19"/>
      <c r="U812" s="20"/>
      <c r="V812" s="14"/>
      <c r="W812" s="14"/>
      <c r="X812" s="26">
        <f t="shared" si="314"/>
        <v>0.002548</v>
      </c>
      <c r="Y812" s="29"/>
      <c r="Z812" s="29"/>
      <c r="AA812" s="29"/>
      <c r="AB812" s="29"/>
      <c r="AC812" s="29"/>
    </row>
    <row r="813">
      <c r="A813" s="4">
        <v>45674.0</v>
      </c>
      <c r="B813" s="5" t="s">
        <v>33</v>
      </c>
      <c r="C813" s="6" t="s">
        <v>26</v>
      </c>
      <c r="D813" s="5" t="s">
        <v>30</v>
      </c>
      <c r="E813" s="7">
        <v>0.0</v>
      </c>
      <c r="F813" s="7">
        <v>0.0</v>
      </c>
      <c r="G813" s="7">
        <v>0.0</v>
      </c>
      <c r="H813" s="15">
        <v>0.0</v>
      </c>
      <c r="I813" s="10">
        <f t="shared" si="226"/>
        <v>0</v>
      </c>
      <c r="J813" s="11">
        <f t="shared" si="227"/>
        <v>0</v>
      </c>
      <c r="K813" s="7">
        <f t="shared" ref="K813:L813" si="1541">IFERROR(G813+K773,0)</f>
        <v>0</v>
      </c>
      <c r="L813" s="7">
        <f t="shared" si="1541"/>
        <v>0</v>
      </c>
      <c r="M813" s="10">
        <f t="shared" si="229"/>
        <v>0</v>
      </c>
      <c r="N813" s="11">
        <f t="shared" si="230"/>
        <v>0</v>
      </c>
      <c r="O813" s="10">
        <f t="shared" ref="O813:P813" si="1542">IFERROR(G813+O773,0)</f>
        <v>0</v>
      </c>
      <c r="P813" s="10">
        <f t="shared" si="1542"/>
        <v>0</v>
      </c>
      <c r="Q813" s="10">
        <f t="shared" si="232"/>
        <v>0</v>
      </c>
      <c r="R813" s="11">
        <f t="shared" si="233"/>
        <v>0</v>
      </c>
      <c r="S813" s="18"/>
      <c r="T813" s="19"/>
      <c r="U813" s="20"/>
      <c r="V813" s="14"/>
      <c r="W813" s="14"/>
      <c r="X813" s="26">
        <f t="shared" si="314"/>
        <v>0</v>
      </c>
      <c r="Y813" s="29"/>
      <c r="Z813" s="29"/>
      <c r="AA813" s="29"/>
      <c r="AB813" s="29"/>
      <c r="AC813" s="29"/>
    </row>
    <row r="814">
      <c r="A814" s="4">
        <v>45674.0</v>
      </c>
      <c r="B814" s="5" t="s">
        <v>34</v>
      </c>
      <c r="C814" s="6" t="s">
        <v>26</v>
      </c>
      <c r="D814" s="5" t="s">
        <v>27</v>
      </c>
      <c r="E814" s="7">
        <v>14.3</v>
      </c>
      <c r="F814" s="7">
        <v>0.042</v>
      </c>
      <c r="G814" s="7">
        <v>0.04193</v>
      </c>
      <c r="H814" s="15">
        <v>0.049806</v>
      </c>
      <c r="I814" s="10">
        <f t="shared" si="226"/>
        <v>0.007876</v>
      </c>
      <c r="J814" s="11">
        <f t="shared" si="227"/>
        <v>118.7836871</v>
      </c>
      <c r="K814" s="7">
        <f t="shared" ref="K814:L814" si="1543">IFERROR(G814+K774,0)</f>
        <v>0.71281</v>
      </c>
      <c r="L814" s="7">
        <f t="shared" si="1543"/>
        <v>0.846702</v>
      </c>
      <c r="M814" s="10">
        <f t="shared" si="229"/>
        <v>0.133892</v>
      </c>
      <c r="N814" s="11">
        <f t="shared" si="230"/>
        <v>118.7836871</v>
      </c>
      <c r="O814" s="10">
        <f t="shared" ref="O814:P814" si="1544">IFERROR(G814+O774,0)</f>
        <v>0.71281</v>
      </c>
      <c r="P814" s="10">
        <f t="shared" si="1544"/>
        <v>0.846702</v>
      </c>
      <c r="Q814" s="10">
        <f t="shared" si="232"/>
        <v>0.133892</v>
      </c>
      <c r="R814" s="11">
        <f t="shared" si="233"/>
        <v>118.7836871</v>
      </c>
      <c r="S814" s="13">
        <f>T774</f>
        <v>0.145256</v>
      </c>
      <c r="T814" s="13">
        <f>H814+S814-H815-U814-H816-H817</f>
        <v>0.149772</v>
      </c>
      <c r="U814" s="13">
        <v>0.0</v>
      </c>
      <c r="V814" s="14"/>
      <c r="W814" s="14"/>
      <c r="X814" s="26">
        <f t="shared" si="314"/>
        <v>0.049806</v>
      </c>
      <c r="Y814" s="29"/>
      <c r="Z814" s="29"/>
      <c r="AA814" s="29"/>
      <c r="AB814" s="29"/>
      <c r="AC814" s="29"/>
    </row>
    <row r="815">
      <c r="A815" s="4">
        <v>45674.0</v>
      </c>
      <c r="B815" s="5" t="s">
        <v>34</v>
      </c>
      <c r="C815" s="6" t="s">
        <v>26</v>
      </c>
      <c r="D815" s="5" t="s">
        <v>28</v>
      </c>
      <c r="E815" s="7">
        <v>14.3</v>
      </c>
      <c r="F815" s="7">
        <v>0.0</v>
      </c>
      <c r="G815" s="7">
        <v>0.041129</v>
      </c>
      <c r="H815" s="15">
        <v>0.04529</v>
      </c>
      <c r="I815" s="10">
        <f t="shared" si="226"/>
        <v>0.004161</v>
      </c>
      <c r="J815" s="11">
        <f t="shared" si="227"/>
        <v>110.1169491</v>
      </c>
      <c r="K815" s="7">
        <f t="shared" ref="K815:L815" si="1545">IFERROR(G815+K775,0)</f>
        <v>0.699193</v>
      </c>
      <c r="L815" s="7">
        <f t="shared" si="1545"/>
        <v>0.76993</v>
      </c>
      <c r="M815" s="10">
        <f t="shared" si="229"/>
        <v>0.070737</v>
      </c>
      <c r="N815" s="11">
        <f t="shared" si="230"/>
        <v>110.1169491</v>
      </c>
      <c r="O815" s="10">
        <f t="shared" ref="O815:P815" si="1546">IFERROR(G815+O775,0)</f>
        <v>0.699193</v>
      </c>
      <c r="P815" s="10">
        <f t="shared" si="1546"/>
        <v>0.76993</v>
      </c>
      <c r="Q815" s="10">
        <f t="shared" si="232"/>
        <v>0.070737</v>
      </c>
      <c r="R815" s="11">
        <f t="shared" si="233"/>
        <v>110.1169491</v>
      </c>
      <c r="S815" s="18"/>
      <c r="T815" s="19"/>
      <c r="U815" s="20"/>
      <c r="V815" s="14"/>
      <c r="W815" s="14"/>
      <c r="X815" s="26">
        <f t="shared" si="314"/>
        <v>0.04529</v>
      </c>
      <c r="Y815" s="29"/>
      <c r="Z815" s="29"/>
      <c r="AA815" s="29"/>
      <c r="AB815" s="29"/>
      <c r="AC815" s="29"/>
    </row>
    <row r="816">
      <c r="A816" s="4">
        <v>45674.0</v>
      </c>
      <c r="B816" s="5" t="s">
        <v>34</v>
      </c>
      <c r="C816" s="6" t="s">
        <v>26</v>
      </c>
      <c r="D816" s="5" t="s">
        <v>29</v>
      </c>
      <c r="E816" s="7">
        <v>0.0</v>
      </c>
      <c r="F816" s="7">
        <v>0.0</v>
      </c>
      <c r="G816" s="7">
        <v>0.0</v>
      </c>
      <c r="H816" s="15">
        <v>0.0</v>
      </c>
      <c r="I816" s="10">
        <f t="shared" si="226"/>
        <v>0</v>
      </c>
      <c r="J816" s="11">
        <f t="shared" si="227"/>
        <v>0</v>
      </c>
      <c r="K816" s="7">
        <f t="shared" ref="K816:L816" si="1547">IFERROR(G816+K776,0)</f>
        <v>0</v>
      </c>
      <c r="L816" s="7">
        <f t="shared" si="1547"/>
        <v>0</v>
      </c>
      <c r="M816" s="10">
        <f t="shared" si="229"/>
        <v>0</v>
      </c>
      <c r="N816" s="11">
        <f t="shared" si="230"/>
        <v>0</v>
      </c>
      <c r="O816" s="10">
        <f t="shared" ref="O816:P816" si="1548">IFERROR(G816+O776,0)</f>
        <v>0</v>
      </c>
      <c r="P816" s="10">
        <f t="shared" si="1548"/>
        <v>0</v>
      </c>
      <c r="Q816" s="10">
        <f t="shared" si="232"/>
        <v>0</v>
      </c>
      <c r="R816" s="11">
        <f t="shared" si="233"/>
        <v>0</v>
      </c>
      <c r="S816" s="18"/>
      <c r="T816" s="19"/>
      <c r="U816" s="20"/>
      <c r="V816" s="14"/>
      <c r="W816" s="14"/>
      <c r="X816" s="26">
        <f t="shared" si="314"/>
        <v>0</v>
      </c>
      <c r="Y816" s="29"/>
      <c r="Z816" s="29"/>
      <c r="AA816" s="29"/>
      <c r="AB816" s="29"/>
      <c r="AC816" s="29"/>
    </row>
    <row r="817">
      <c r="A817" s="4">
        <v>45674.0</v>
      </c>
      <c r="B817" s="5" t="s">
        <v>34</v>
      </c>
      <c r="C817" s="6" t="s">
        <v>26</v>
      </c>
      <c r="D817" s="5" t="s">
        <v>30</v>
      </c>
      <c r="E817" s="7">
        <v>0.0</v>
      </c>
      <c r="F817" s="7">
        <v>0.0</v>
      </c>
      <c r="G817" s="7">
        <v>0.0</v>
      </c>
      <c r="H817" s="15">
        <v>0.0</v>
      </c>
      <c r="I817" s="10">
        <f t="shared" si="226"/>
        <v>0</v>
      </c>
      <c r="J817" s="11">
        <f t="shared" si="227"/>
        <v>0</v>
      </c>
      <c r="K817" s="7">
        <f t="shared" ref="K817:L817" si="1549">IFERROR(G817+K777,0)</f>
        <v>0</v>
      </c>
      <c r="L817" s="7">
        <f t="shared" si="1549"/>
        <v>0</v>
      </c>
      <c r="M817" s="10">
        <f t="shared" si="229"/>
        <v>0</v>
      </c>
      <c r="N817" s="11">
        <f t="shared" si="230"/>
        <v>0</v>
      </c>
      <c r="O817" s="10">
        <f t="shared" ref="O817:P817" si="1550">IFERROR(G817+O777,0)</f>
        <v>0</v>
      </c>
      <c r="P817" s="10">
        <f t="shared" si="1550"/>
        <v>0</v>
      </c>
      <c r="Q817" s="10">
        <f t="shared" si="232"/>
        <v>0</v>
      </c>
      <c r="R817" s="11">
        <f t="shared" si="233"/>
        <v>0</v>
      </c>
      <c r="S817" s="18"/>
      <c r="T817" s="19"/>
      <c r="U817" s="20"/>
      <c r="V817" s="14"/>
      <c r="W817" s="14"/>
      <c r="X817" s="26">
        <f t="shared" si="314"/>
        <v>0</v>
      </c>
      <c r="Y817" s="29"/>
      <c r="Z817" s="29"/>
      <c r="AA817" s="29"/>
      <c r="AB817" s="29"/>
      <c r="AC817" s="29"/>
    </row>
    <row r="818">
      <c r="A818" s="4">
        <v>45674.0</v>
      </c>
      <c r="B818" s="5" t="s">
        <v>35</v>
      </c>
      <c r="C818" s="6" t="s">
        <v>26</v>
      </c>
      <c r="D818" s="5" t="s">
        <v>27</v>
      </c>
      <c r="E818" s="7">
        <v>16.6</v>
      </c>
      <c r="F818" s="7">
        <v>0.0</v>
      </c>
      <c r="G818" s="7">
        <v>0.0</v>
      </c>
      <c r="H818" s="15">
        <v>0.0</v>
      </c>
      <c r="I818" s="10">
        <f t="shared" si="226"/>
        <v>0</v>
      </c>
      <c r="J818" s="11">
        <f t="shared" si="227"/>
        <v>0</v>
      </c>
      <c r="K818" s="7">
        <f t="shared" ref="K818:L818" si="1551">IFERROR(G818+K778,0)</f>
        <v>0</v>
      </c>
      <c r="L818" s="7">
        <f t="shared" si="1551"/>
        <v>0</v>
      </c>
      <c r="M818" s="10">
        <f t="shared" si="229"/>
        <v>0</v>
      </c>
      <c r="N818" s="11">
        <f t="shared" si="230"/>
        <v>0</v>
      </c>
      <c r="O818" s="10">
        <f t="shared" ref="O818:P818" si="1552">IFERROR(G818+O778,0)</f>
        <v>0</v>
      </c>
      <c r="P818" s="10">
        <f t="shared" si="1552"/>
        <v>0</v>
      </c>
      <c r="Q818" s="10">
        <f t="shared" si="232"/>
        <v>0</v>
      </c>
      <c r="R818" s="11">
        <f t="shared" si="233"/>
        <v>0</v>
      </c>
      <c r="S818" s="13">
        <f>T778</f>
        <v>-0.111256</v>
      </c>
      <c r="T818" s="13">
        <f>H818+S818-H819-U818-H820-H821</f>
        <v>-0.118772</v>
      </c>
      <c r="U818" s="13">
        <v>0.0</v>
      </c>
      <c r="V818" s="14"/>
      <c r="W818" s="14"/>
      <c r="X818" s="26">
        <f t="shared" si="314"/>
        <v>0</v>
      </c>
      <c r="Y818" s="29"/>
      <c r="Z818" s="29"/>
      <c r="AA818" s="29"/>
      <c r="AB818" s="29"/>
      <c r="AC818" s="29"/>
    </row>
    <row r="819">
      <c r="A819" s="4">
        <v>45674.0</v>
      </c>
      <c r="B819" s="5" t="s">
        <v>35</v>
      </c>
      <c r="C819" s="6" t="s">
        <v>26</v>
      </c>
      <c r="D819" s="5" t="s">
        <v>28</v>
      </c>
      <c r="E819" s="7">
        <v>0.0</v>
      </c>
      <c r="F819" s="7">
        <v>0.0</v>
      </c>
      <c r="G819" s="7">
        <v>0.0</v>
      </c>
      <c r="H819" s="15">
        <v>0.0</v>
      </c>
      <c r="I819" s="10">
        <f t="shared" si="226"/>
        <v>0</v>
      </c>
      <c r="J819" s="11">
        <f t="shared" si="227"/>
        <v>0</v>
      </c>
      <c r="K819" s="7">
        <f t="shared" ref="K819:L819" si="1553">IFERROR(G819+K779,0)</f>
        <v>0</v>
      </c>
      <c r="L819" s="7">
        <f t="shared" si="1553"/>
        <v>0</v>
      </c>
      <c r="M819" s="10">
        <f t="shared" si="229"/>
        <v>0</v>
      </c>
      <c r="N819" s="11">
        <f t="shared" si="230"/>
        <v>0</v>
      </c>
      <c r="O819" s="10">
        <f t="shared" ref="O819:P819" si="1554">IFERROR(G819+O779,0)</f>
        <v>0</v>
      </c>
      <c r="P819" s="10">
        <f t="shared" si="1554"/>
        <v>0</v>
      </c>
      <c r="Q819" s="10">
        <f t="shared" si="232"/>
        <v>0</v>
      </c>
      <c r="R819" s="11">
        <f t="shared" si="233"/>
        <v>0</v>
      </c>
      <c r="S819" s="22"/>
      <c r="T819" s="22"/>
      <c r="U819" s="20"/>
      <c r="V819" s="14"/>
      <c r="W819" s="14"/>
      <c r="X819" s="26">
        <f t="shared" si="314"/>
        <v>0</v>
      </c>
      <c r="Y819" s="29"/>
      <c r="Z819" s="29"/>
      <c r="AA819" s="29"/>
      <c r="AB819" s="29"/>
      <c r="AC819" s="29"/>
    </row>
    <row r="820">
      <c r="A820" s="4">
        <v>45674.0</v>
      </c>
      <c r="B820" s="5" t="s">
        <v>35</v>
      </c>
      <c r="C820" s="6" t="s">
        <v>26</v>
      </c>
      <c r="D820" s="5" t="s">
        <v>29</v>
      </c>
      <c r="E820" s="7">
        <v>16.6</v>
      </c>
      <c r="F820" s="7">
        <v>0.022</v>
      </c>
      <c r="G820" s="7">
        <v>0.0</v>
      </c>
      <c r="H820" s="15">
        <v>0.007516</v>
      </c>
      <c r="I820" s="10">
        <f t="shared" si="226"/>
        <v>0.007516</v>
      </c>
      <c r="J820" s="11">
        <f t="shared" si="227"/>
        <v>0</v>
      </c>
      <c r="K820" s="7">
        <f t="shared" ref="K820:L820" si="1555">IFERROR(G820+K780,0)</f>
        <v>0</v>
      </c>
      <c r="L820" s="7">
        <f t="shared" si="1555"/>
        <v>0.127772</v>
      </c>
      <c r="M820" s="10">
        <f t="shared" si="229"/>
        <v>0.127772</v>
      </c>
      <c r="N820" s="11">
        <f t="shared" si="230"/>
        <v>0</v>
      </c>
      <c r="O820" s="10">
        <f t="shared" ref="O820:P820" si="1556">IFERROR(G820+O780,0)</f>
        <v>0</v>
      </c>
      <c r="P820" s="10">
        <f t="shared" si="1556"/>
        <v>0.127772</v>
      </c>
      <c r="Q820" s="10">
        <f t="shared" si="232"/>
        <v>0.127772</v>
      </c>
      <c r="R820" s="11">
        <f t="shared" si="233"/>
        <v>0</v>
      </c>
      <c r="S820" s="22"/>
      <c r="T820" s="22"/>
      <c r="U820" s="20"/>
      <c r="V820" s="14"/>
      <c r="W820" s="14"/>
      <c r="X820" s="26">
        <f t="shared" si="314"/>
        <v>0.007516</v>
      </c>
      <c r="Y820" s="29"/>
      <c r="Z820" s="29"/>
      <c r="AA820" s="29"/>
      <c r="AB820" s="29"/>
      <c r="AC820" s="29"/>
    </row>
    <row r="821">
      <c r="A821" s="4">
        <v>45674.0</v>
      </c>
      <c r="B821" s="5" t="s">
        <v>35</v>
      </c>
      <c r="C821" s="6" t="s">
        <v>26</v>
      </c>
      <c r="D821" s="5" t="s">
        <v>30</v>
      </c>
      <c r="E821" s="7">
        <v>0.0</v>
      </c>
      <c r="F821" s="25">
        <v>0.0</v>
      </c>
      <c r="G821" s="7">
        <v>0.0</v>
      </c>
      <c r="H821" s="15">
        <v>0.0</v>
      </c>
      <c r="I821" s="10">
        <f t="shared" si="226"/>
        <v>0</v>
      </c>
      <c r="J821" s="11">
        <f t="shared" si="227"/>
        <v>0</v>
      </c>
      <c r="K821" s="7">
        <f t="shared" ref="K821:L821" si="1557">IFERROR(G821+K781,0)</f>
        <v>0</v>
      </c>
      <c r="L821" s="7">
        <f t="shared" si="1557"/>
        <v>0</v>
      </c>
      <c r="M821" s="10">
        <f t="shared" si="229"/>
        <v>0</v>
      </c>
      <c r="N821" s="11">
        <f t="shared" si="230"/>
        <v>0</v>
      </c>
      <c r="O821" s="10">
        <f t="shared" ref="O821:P821" si="1558">IFERROR(G821+O781,0)</f>
        <v>0</v>
      </c>
      <c r="P821" s="10">
        <f t="shared" si="1558"/>
        <v>0</v>
      </c>
      <c r="Q821" s="10">
        <f t="shared" si="232"/>
        <v>0</v>
      </c>
      <c r="R821" s="11">
        <f t="shared" si="233"/>
        <v>0</v>
      </c>
      <c r="S821" s="22"/>
      <c r="T821" s="22"/>
      <c r="U821" s="20"/>
      <c r="V821" s="14"/>
      <c r="W821" s="14"/>
      <c r="X821" s="26">
        <f t="shared" si="314"/>
        <v>0</v>
      </c>
      <c r="Y821" s="29"/>
      <c r="Z821" s="29"/>
      <c r="AA821" s="29"/>
      <c r="AB821" s="29"/>
      <c r="AC821" s="29"/>
    </row>
    <row r="822">
      <c r="A822" s="4">
        <v>45674.0</v>
      </c>
      <c r="B822" s="5" t="s">
        <v>36</v>
      </c>
      <c r="C822" s="6" t="s">
        <v>37</v>
      </c>
      <c r="D822" s="5" t="s">
        <v>27</v>
      </c>
      <c r="E822" s="7">
        <v>174.0</v>
      </c>
      <c r="F822" s="25">
        <v>0.54</v>
      </c>
      <c r="G822" s="7">
        <v>0.551612</v>
      </c>
      <c r="H822" s="15">
        <v>0.59922</v>
      </c>
      <c r="I822" s="10">
        <f t="shared" si="226"/>
        <v>0.047608</v>
      </c>
      <c r="J822" s="11">
        <f t="shared" si="227"/>
        <v>108.6307042</v>
      </c>
      <c r="K822" s="7">
        <f t="shared" ref="K822:L822" si="1559">IFERROR(G822+K782,0)</f>
        <v>9.377404</v>
      </c>
      <c r="L822" s="7">
        <f t="shared" si="1559"/>
        <v>10.18674</v>
      </c>
      <c r="M822" s="10">
        <f t="shared" si="229"/>
        <v>0.809336</v>
      </c>
      <c r="N822" s="11">
        <f t="shared" si="230"/>
        <v>108.6307042</v>
      </c>
      <c r="O822" s="10">
        <f t="shared" ref="O822:P822" si="1560">IFERROR(G822+O782,0)</f>
        <v>9.377404</v>
      </c>
      <c r="P822" s="10">
        <f t="shared" si="1560"/>
        <v>10.18674</v>
      </c>
      <c r="Q822" s="10">
        <f t="shared" si="232"/>
        <v>0.809336</v>
      </c>
      <c r="R822" s="11">
        <f t="shared" si="233"/>
        <v>108.6307042</v>
      </c>
      <c r="S822" s="13">
        <f>T782</f>
        <v>-0.3364490323</v>
      </c>
      <c r="T822" s="13">
        <f>H822+S822-H823-U822-H824-H825</f>
        <v>-0.3574770968</v>
      </c>
      <c r="U822" s="13">
        <f>0.008/31</f>
        <v>0.0002580645161</v>
      </c>
      <c r="V822" s="14"/>
      <c r="W822" s="14"/>
      <c r="X822" s="26">
        <f t="shared" si="314"/>
        <v>0.59922</v>
      </c>
      <c r="Y822" s="29"/>
      <c r="Z822" s="29"/>
      <c r="AA822" s="29"/>
      <c r="AB822" s="29"/>
      <c r="AC822" s="29"/>
    </row>
    <row r="823">
      <c r="A823" s="4">
        <v>45674.0</v>
      </c>
      <c r="B823" s="5" t="s">
        <v>36</v>
      </c>
      <c r="C823" s="6" t="s">
        <v>37</v>
      </c>
      <c r="D823" s="5" t="s">
        <v>28</v>
      </c>
      <c r="E823" s="7">
        <v>45.1</v>
      </c>
      <c r="F823" s="25">
        <v>0.0</v>
      </c>
      <c r="G823" s="7">
        <v>0.50061</v>
      </c>
      <c r="H823" s="15">
        <v>0.18058</v>
      </c>
      <c r="I823" s="10">
        <f t="shared" si="226"/>
        <v>-0.32003</v>
      </c>
      <c r="J823" s="11">
        <f t="shared" si="227"/>
        <v>36.07199217</v>
      </c>
      <c r="K823" s="7">
        <f t="shared" ref="K823:L823" si="1561">IFERROR(G823+K783,0)</f>
        <v>8.51037</v>
      </c>
      <c r="L823" s="7">
        <f t="shared" si="1561"/>
        <v>3.06986</v>
      </c>
      <c r="M823" s="10">
        <f t="shared" si="229"/>
        <v>-5.44051</v>
      </c>
      <c r="N823" s="11">
        <f t="shared" si="230"/>
        <v>36.07199217</v>
      </c>
      <c r="O823" s="10">
        <f t="shared" ref="O823:P823" si="1562">IFERROR(G823+O783,0)</f>
        <v>8.51037</v>
      </c>
      <c r="P823" s="10">
        <f t="shared" si="1562"/>
        <v>3.06986</v>
      </c>
      <c r="Q823" s="10">
        <f t="shared" si="232"/>
        <v>-5.44051</v>
      </c>
      <c r="R823" s="11">
        <f t="shared" si="233"/>
        <v>36.07199217</v>
      </c>
      <c r="S823" s="22"/>
      <c r="T823" s="22"/>
      <c r="U823" s="20"/>
      <c r="V823" s="14"/>
      <c r="W823" s="14"/>
      <c r="X823" s="26">
        <f t="shared" si="314"/>
        <v>0.18058</v>
      </c>
      <c r="Y823" s="29"/>
      <c r="Z823" s="29"/>
      <c r="AA823" s="29"/>
      <c r="AB823" s="29"/>
      <c r="AC823" s="29"/>
    </row>
    <row r="824">
      <c r="A824" s="4">
        <v>45674.0</v>
      </c>
      <c r="B824" s="5" t="s">
        <v>36</v>
      </c>
      <c r="C824" s="6" t="s">
        <v>37</v>
      </c>
      <c r="D824" s="5" t="s">
        <v>29</v>
      </c>
      <c r="E824" s="7">
        <f>E822-E823</f>
        <v>128.9</v>
      </c>
      <c r="F824" s="25">
        <v>0.497</v>
      </c>
      <c r="G824" s="7">
        <v>0.05077</v>
      </c>
      <c r="H824" s="15">
        <v>0.43941</v>
      </c>
      <c r="I824" s="10">
        <f t="shared" si="226"/>
        <v>0.38864</v>
      </c>
      <c r="J824" s="11">
        <f t="shared" si="227"/>
        <v>865.4914319</v>
      </c>
      <c r="K824" s="7">
        <f t="shared" ref="K824:L824" si="1563">IFERROR(G824+K784,0)</f>
        <v>0.86309</v>
      </c>
      <c r="L824" s="7">
        <f t="shared" si="1563"/>
        <v>7.46997</v>
      </c>
      <c r="M824" s="10">
        <f t="shared" si="229"/>
        <v>6.60688</v>
      </c>
      <c r="N824" s="11">
        <f t="shared" si="230"/>
        <v>865.4914319</v>
      </c>
      <c r="O824" s="10">
        <f t="shared" ref="O824:P824" si="1564">IFERROR(G824+O784,0)</f>
        <v>0.86309</v>
      </c>
      <c r="P824" s="10">
        <f t="shared" si="1564"/>
        <v>7.46997</v>
      </c>
      <c r="Q824" s="10">
        <f t="shared" si="232"/>
        <v>6.60688</v>
      </c>
      <c r="R824" s="11">
        <f t="shared" si="233"/>
        <v>865.4914319</v>
      </c>
      <c r="S824" s="22"/>
      <c r="T824" s="22"/>
      <c r="U824" s="20"/>
      <c r="V824" s="14"/>
      <c r="W824" s="14"/>
      <c r="X824" s="26">
        <f t="shared" si="314"/>
        <v>0.43941</v>
      </c>
      <c r="Y824" s="29"/>
      <c r="Z824" s="29"/>
      <c r="AA824" s="29"/>
      <c r="AB824" s="29"/>
      <c r="AC824" s="29"/>
    </row>
    <row r="825">
      <c r="A825" s="4">
        <v>45674.0</v>
      </c>
      <c r="B825" s="5" t="s">
        <v>36</v>
      </c>
      <c r="C825" s="6" t="s">
        <v>37</v>
      </c>
      <c r="D825" s="5" t="s">
        <v>30</v>
      </c>
      <c r="E825" s="7">
        <v>0.0</v>
      </c>
      <c r="F825" s="25">
        <v>0.0</v>
      </c>
      <c r="G825" s="7">
        <v>0.0</v>
      </c>
      <c r="H825" s="15">
        <v>0.0</v>
      </c>
      <c r="I825" s="10">
        <f t="shared" si="226"/>
        <v>0</v>
      </c>
      <c r="J825" s="11">
        <f t="shared" si="227"/>
        <v>0</v>
      </c>
      <c r="K825" s="7">
        <f t="shared" ref="K825:L825" si="1565">IFERROR(G825+K785,0)</f>
        <v>0</v>
      </c>
      <c r="L825" s="7">
        <f t="shared" si="1565"/>
        <v>0</v>
      </c>
      <c r="M825" s="10">
        <f t="shared" si="229"/>
        <v>0</v>
      </c>
      <c r="N825" s="11">
        <f t="shared" si="230"/>
        <v>0</v>
      </c>
      <c r="O825" s="10">
        <f t="shared" ref="O825:P825" si="1566">IFERROR(G825+O785,0)</f>
        <v>0</v>
      </c>
      <c r="P825" s="10">
        <f t="shared" si="1566"/>
        <v>0</v>
      </c>
      <c r="Q825" s="10">
        <f t="shared" si="232"/>
        <v>0</v>
      </c>
      <c r="R825" s="11">
        <f t="shared" si="233"/>
        <v>0</v>
      </c>
      <c r="S825" s="22"/>
      <c r="T825" s="22"/>
      <c r="U825" s="20"/>
      <c r="V825" s="14"/>
      <c r="W825" s="14"/>
      <c r="X825" s="26">
        <f t="shared" si="314"/>
        <v>0</v>
      </c>
      <c r="Y825" s="29"/>
      <c r="Z825" s="29"/>
      <c r="AA825" s="29"/>
      <c r="AB825" s="29"/>
      <c r="AC825" s="29"/>
    </row>
    <row r="826">
      <c r="A826" s="4">
        <v>45674.0</v>
      </c>
      <c r="B826" s="5" t="s">
        <v>38</v>
      </c>
      <c r="C826" s="6" t="s">
        <v>37</v>
      </c>
      <c r="D826" s="5" t="s">
        <v>27</v>
      </c>
      <c r="E826" s="7">
        <v>40.1</v>
      </c>
      <c r="F826" s="25">
        <v>0.1</v>
      </c>
      <c r="G826" s="7">
        <v>0.09999999999999999</v>
      </c>
      <c r="H826" s="15">
        <v>0.191096</v>
      </c>
      <c r="I826" s="10">
        <f t="shared" si="226"/>
        <v>0.091096</v>
      </c>
      <c r="J826" s="11">
        <f t="shared" si="227"/>
        <v>191.096</v>
      </c>
      <c r="K826" s="7">
        <f t="shared" ref="K826:L826" si="1567">IFERROR(G826+K786,0)</f>
        <v>1.7</v>
      </c>
      <c r="L826" s="7">
        <f t="shared" si="1567"/>
        <v>3.248632</v>
      </c>
      <c r="M826" s="10">
        <f t="shared" si="229"/>
        <v>1.548632</v>
      </c>
      <c r="N826" s="11">
        <f t="shared" si="230"/>
        <v>191.096</v>
      </c>
      <c r="O826" s="10">
        <f t="shared" ref="O826:P826" si="1568">IFERROR(G826+O786,0)</f>
        <v>1.7</v>
      </c>
      <c r="P826" s="10">
        <f t="shared" si="1568"/>
        <v>3.248632</v>
      </c>
      <c r="Q826" s="10">
        <f t="shared" si="232"/>
        <v>1.548632</v>
      </c>
      <c r="R826" s="11">
        <f t="shared" si="233"/>
        <v>191.096</v>
      </c>
      <c r="S826" s="13">
        <f>T786</f>
        <v>1.968539871</v>
      </c>
      <c r="T826" s="13">
        <f>H826+S826-H827-U826-H828-H829</f>
        <v>1.971573613</v>
      </c>
      <c r="U826" s="13">
        <f>0.001/31</f>
        <v>0.00003225806452</v>
      </c>
      <c r="V826" s="14"/>
      <c r="W826" s="14"/>
      <c r="X826" s="26">
        <f t="shared" si="314"/>
        <v>0.191096</v>
      </c>
      <c r="Y826" s="29"/>
      <c r="Z826" s="29"/>
      <c r="AA826" s="29"/>
      <c r="AB826" s="29"/>
      <c r="AC826" s="29"/>
    </row>
    <row r="827">
      <c r="A827" s="4">
        <v>45674.0</v>
      </c>
      <c r="B827" s="5" t="s">
        <v>38</v>
      </c>
      <c r="C827" s="6" t="s">
        <v>37</v>
      </c>
      <c r="D827" s="5" t="s">
        <v>28</v>
      </c>
      <c r="E827" s="7">
        <v>0.0</v>
      </c>
      <c r="F827" s="7">
        <v>0.0</v>
      </c>
      <c r="G827" s="7">
        <v>0.0</v>
      </c>
      <c r="H827" s="15">
        <v>0.0</v>
      </c>
      <c r="I827" s="10">
        <f t="shared" si="226"/>
        <v>0</v>
      </c>
      <c r="J827" s="11">
        <f t="shared" si="227"/>
        <v>0</v>
      </c>
      <c r="K827" s="7">
        <f t="shared" ref="K827:L827" si="1569">IFERROR(G827+K787,0)</f>
        <v>0</v>
      </c>
      <c r="L827" s="7">
        <f t="shared" si="1569"/>
        <v>0</v>
      </c>
      <c r="M827" s="10">
        <f t="shared" si="229"/>
        <v>0</v>
      </c>
      <c r="N827" s="11">
        <f t="shared" si="230"/>
        <v>0</v>
      </c>
      <c r="O827" s="10">
        <f t="shared" ref="O827:P827" si="1570">IFERROR(G827+O787,0)</f>
        <v>0</v>
      </c>
      <c r="P827" s="10">
        <f t="shared" si="1570"/>
        <v>0</v>
      </c>
      <c r="Q827" s="10">
        <f t="shared" si="232"/>
        <v>0</v>
      </c>
      <c r="R827" s="11">
        <f t="shared" si="233"/>
        <v>0</v>
      </c>
      <c r="S827" s="22"/>
      <c r="T827" s="22"/>
      <c r="U827" s="20"/>
      <c r="V827" s="14"/>
      <c r="W827" s="14"/>
      <c r="X827" s="26">
        <f t="shared" si="314"/>
        <v>0</v>
      </c>
      <c r="Y827" s="29"/>
      <c r="Z827" s="29"/>
      <c r="AA827" s="29"/>
      <c r="AB827" s="29"/>
      <c r="AC827" s="29"/>
    </row>
    <row r="828">
      <c r="A828" s="4">
        <v>45674.0</v>
      </c>
      <c r="B828" s="5" t="s">
        <v>38</v>
      </c>
      <c r="C828" s="6" t="s">
        <v>37</v>
      </c>
      <c r="D828" s="5" t="s">
        <v>29</v>
      </c>
      <c r="E828" s="7">
        <v>40.1</v>
      </c>
      <c r="F828" s="7">
        <v>0.061</v>
      </c>
      <c r="G828" s="7">
        <v>0.09996</v>
      </c>
      <c r="H828" s="15">
        <v>0.18803</v>
      </c>
      <c r="I828" s="10">
        <f t="shared" si="226"/>
        <v>0.08807</v>
      </c>
      <c r="J828" s="11">
        <f t="shared" si="227"/>
        <v>188.1052421</v>
      </c>
      <c r="K828" s="7">
        <f t="shared" ref="K828:L828" si="1571">IFERROR(G828+K788,0)</f>
        <v>1.69932</v>
      </c>
      <c r="L828" s="7">
        <f t="shared" si="1571"/>
        <v>3.19651</v>
      </c>
      <c r="M828" s="10">
        <f t="shared" si="229"/>
        <v>1.49719</v>
      </c>
      <c r="N828" s="11">
        <f t="shared" si="230"/>
        <v>188.1052421</v>
      </c>
      <c r="O828" s="10">
        <f t="shared" ref="O828:P828" si="1572">IFERROR(G828+O788,0)</f>
        <v>1.69932</v>
      </c>
      <c r="P828" s="10">
        <f t="shared" si="1572"/>
        <v>3.19651</v>
      </c>
      <c r="Q828" s="10">
        <f t="shared" si="232"/>
        <v>1.49719</v>
      </c>
      <c r="R828" s="11">
        <f t="shared" si="233"/>
        <v>188.1052421</v>
      </c>
      <c r="S828" s="22"/>
      <c r="T828" s="22"/>
      <c r="U828" s="20"/>
      <c r="V828" s="14"/>
      <c r="W828" s="14"/>
      <c r="X828" s="26">
        <f t="shared" si="314"/>
        <v>0.18803</v>
      </c>
      <c r="Y828" s="29"/>
      <c r="Z828" s="29"/>
      <c r="AA828" s="29"/>
      <c r="AB828" s="29"/>
      <c r="AC828" s="29"/>
    </row>
    <row r="829">
      <c r="A829" s="4">
        <v>45674.0</v>
      </c>
      <c r="B829" s="5" t="s">
        <v>38</v>
      </c>
      <c r="C829" s="6" t="s">
        <v>37</v>
      </c>
      <c r="D829" s="5" t="s">
        <v>30</v>
      </c>
      <c r="E829" s="7">
        <v>0.0</v>
      </c>
      <c r="F829" s="7">
        <v>0.0</v>
      </c>
      <c r="G829" s="7">
        <v>0.0</v>
      </c>
      <c r="H829" s="15">
        <v>0.0</v>
      </c>
      <c r="I829" s="10">
        <f t="shared" si="226"/>
        <v>0</v>
      </c>
      <c r="J829" s="11">
        <f t="shared" si="227"/>
        <v>0</v>
      </c>
      <c r="K829" s="7">
        <f t="shared" ref="K829:L829" si="1573">IFERROR(G829+K789,0)</f>
        <v>0</v>
      </c>
      <c r="L829" s="7">
        <f t="shared" si="1573"/>
        <v>0</v>
      </c>
      <c r="M829" s="10">
        <f t="shared" si="229"/>
        <v>0</v>
      </c>
      <c r="N829" s="11">
        <f t="shared" si="230"/>
        <v>0</v>
      </c>
      <c r="O829" s="10">
        <f t="shared" ref="O829:P829" si="1574">IFERROR(G829+O789,0)</f>
        <v>0</v>
      </c>
      <c r="P829" s="10">
        <f t="shared" si="1574"/>
        <v>0</v>
      </c>
      <c r="Q829" s="10">
        <f t="shared" si="232"/>
        <v>0</v>
      </c>
      <c r="R829" s="11">
        <f t="shared" si="233"/>
        <v>0</v>
      </c>
      <c r="S829" s="22"/>
      <c r="T829" s="22"/>
      <c r="U829" s="20"/>
      <c r="V829" s="14"/>
      <c r="W829" s="14"/>
      <c r="X829" s="26">
        <f t="shared" si="314"/>
        <v>0</v>
      </c>
      <c r="Y829" s="29"/>
      <c r="Z829" s="29"/>
      <c r="AA829" s="29"/>
      <c r="AB829" s="29"/>
      <c r="AC829" s="29"/>
    </row>
    <row r="830">
      <c r="A830" s="4">
        <v>45674.0</v>
      </c>
      <c r="B830" s="5" t="s">
        <v>39</v>
      </c>
      <c r="C830" s="6" t="s">
        <v>37</v>
      </c>
      <c r="D830" s="5" t="s">
        <v>27</v>
      </c>
      <c r="E830" s="7">
        <v>9.6</v>
      </c>
      <c r="F830" s="7">
        <v>0.027</v>
      </c>
      <c r="G830" s="7">
        <v>0.02903</v>
      </c>
      <c r="H830" s="15">
        <v>0.02854</v>
      </c>
      <c r="I830" s="10">
        <f t="shared" si="226"/>
        <v>-0.00049</v>
      </c>
      <c r="J830" s="11">
        <f t="shared" si="227"/>
        <v>98.31209094</v>
      </c>
      <c r="K830" s="7">
        <f t="shared" ref="K830:L830" si="1575">IFERROR(G830+K790,0)</f>
        <v>0.49351</v>
      </c>
      <c r="L830" s="7">
        <f t="shared" si="1575"/>
        <v>0.48518</v>
      </c>
      <c r="M830" s="10">
        <f t="shared" si="229"/>
        <v>-0.00833</v>
      </c>
      <c r="N830" s="11">
        <f t="shared" si="230"/>
        <v>98.31209094</v>
      </c>
      <c r="O830" s="10">
        <f t="shared" ref="O830:P830" si="1576">IFERROR(G830+O790,0)</f>
        <v>0.49351</v>
      </c>
      <c r="P830" s="10">
        <f t="shared" si="1576"/>
        <v>0.48518</v>
      </c>
      <c r="Q830" s="10">
        <f t="shared" si="232"/>
        <v>-0.00833</v>
      </c>
      <c r="R830" s="11">
        <f t="shared" si="233"/>
        <v>98.31209094</v>
      </c>
      <c r="S830" s="13">
        <f>T790</f>
        <v>0.0828</v>
      </c>
      <c r="T830" s="13">
        <f>H830+S830-H831-U830-H832-H833</f>
        <v>0.0836</v>
      </c>
      <c r="U830" s="13">
        <v>0.0</v>
      </c>
      <c r="V830" s="14"/>
      <c r="W830" s="14"/>
      <c r="X830" s="26">
        <f t="shared" si="314"/>
        <v>0.02854</v>
      </c>
      <c r="Y830" s="29"/>
      <c r="Z830" s="29"/>
      <c r="AA830" s="29"/>
      <c r="AB830" s="29"/>
      <c r="AC830" s="29"/>
    </row>
    <row r="831">
      <c r="A831" s="4">
        <v>45674.0</v>
      </c>
      <c r="B831" s="5" t="s">
        <v>39</v>
      </c>
      <c r="C831" s="6" t="s">
        <v>37</v>
      </c>
      <c r="D831" s="5" t="s">
        <v>28</v>
      </c>
      <c r="E831" s="7">
        <v>0.0</v>
      </c>
      <c r="F831" s="7">
        <v>0.0</v>
      </c>
      <c r="G831" s="7">
        <v>0.0</v>
      </c>
      <c r="H831" s="15">
        <v>0.0</v>
      </c>
      <c r="I831" s="10">
        <f t="shared" si="226"/>
        <v>0</v>
      </c>
      <c r="J831" s="11">
        <f t="shared" si="227"/>
        <v>0</v>
      </c>
      <c r="K831" s="7">
        <f t="shared" ref="K831:L831" si="1577">IFERROR(G831+K791,0)</f>
        <v>0</v>
      </c>
      <c r="L831" s="7">
        <f t="shared" si="1577"/>
        <v>0</v>
      </c>
      <c r="M831" s="10">
        <f t="shared" si="229"/>
        <v>0</v>
      </c>
      <c r="N831" s="11">
        <f t="shared" si="230"/>
        <v>0</v>
      </c>
      <c r="O831" s="10">
        <f t="shared" ref="O831:P831" si="1578">IFERROR(G831+O791,0)</f>
        <v>0</v>
      </c>
      <c r="P831" s="10">
        <f t="shared" si="1578"/>
        <v>0</v>
      </c>
      <c r="Q831" s="10">
        <f t="shared" si="232"/>
        <v>0</v>
      </c>
      <c r="R831" s="11">
        <f t="shared" si="233"/>
        <v>0</v>
      </c>
      <c r="S831" s="22"/>
      <c r="T831" s="22"/>
      <c r="U831" s="20"/>
      <c r="V831" s="14"/>
      <c r="W831" s="14"/>
      <c r="X831" s="26">
        <f t="shared" si="314"/>
        <v>0</v>
      </c>
      <c r="Y831" s="29"/>
      <c r="Z831" s="29"/>
      <c r="AA831" s="29"/>
      <c r="AB831" s="29"/>
      <c r="AC831" s="29"/>
    </row>
    <row r="832">
      <c r="A832" s="4">
        <v>45674.0</v>
      </c>
      <c r="B832" s="5" t="s">
        <v>39</v>
      </c>
      <c r="C832" s="6" t="s">
        <v>37</v>
      </c>
      <c r="D832" s="5" t="s">
        <v>29</v>
      </c>
      <c r="E832" s="7">
        <v>9.3</v>
      </c>
      <c r="F832" s="7">
        <v>0.024</v>
      </c>
      <c r="G832" s="7">
        <v>0.028774</v>
      </c>
      <c r="H832" s="15">
        <v>0.02774</v>
      </c>
      <c r="I832" s="10">
        <f t="shared" si="226"/>
        <v>-0.001034</v>
      </c>
      <c r="J832" s="11">
        <f t="shared" si="227"/>
        <v>96.40647807</v>
      </c>
      <c r="K832" s="7">
        <f t="shared" ref="K832:L832" si="1579">IFERROR(G832+K792,0)</f>
        <v>0.489158</v>
      </c>
      <c r="L832" s="7">
        <f t="shared" si="1579"/>
        <v>0.47158</v>
      </c>
      <c r="M832" s="10">
        <f t="shared" si="229"/>
        <v>-0.017578</v>
      </c>
      <c r="N832" s="11">
        <f t="shared" si="230"/>
        <v>96.40647807</v>
      </c>
      <c r="O832" s="10">
        <f t="shared" ref="O832:P832" si="1580">IFERROR(G832+O792,0)</f>
        <v>0.489158</v>
      </c>
      <c r="P832" s="10">
        <f t="shared" si="1580"/>
        <v>0.47158</v>
      </c>
      <c r="Q832" s="10">
        <f t="shared" si="232"/>
        <v>-0.017578</v>
      </c>
      <c r="R832" s="11">
        <f t="shared" si="233"/>
        <v>96.40647807</v>
      </c>
      <c r="S832" s="22"/>
      <c r="T832" s="22"/>
      <c r="U832" s="20"/>
      <c r="V832" s="14"/>
      <c r="W832" s="14"/>
      <c r="X832" s="26">
        <f t="shared" si="314"/>
        <v>0.02774</v>
      </c>
      <c r="Y832" s="29"/>
      <c r="Z832" s="29"/>
      <c r="AA832" s="29"/>
      <c r="AB832" s="29"/>
      <c r="AC832" s="29"/>
    </row>
    <row r="833">
      <c r="A833" s="4">
        <v>45674.0</v>
      </c>
      <c r="B833" s="5" t="s">
        <v>39</v>
      </c>
      <c r="C833" s="6" t="s">
        <v>37</v>
      </c>
      <c r="D833" s="5" t="s">
        <v>30</v>
      </c>
      <c r="E833" s="7">
        <v>0.0</v>
      </c>
      <c r="F833" s="7">
        <v>0.0</v>
      </c>
      <c r="G833" s="7">
        <v>0.0</v>
      </c>
      <c r="H833" s="15">
        <v>0.0</v>
      </c>
      <c r="I833" s="10">
        <f t="shared" si="226"/>
        <v>0</v>
      </c>
      <c r="J833" s="11">
        <f t="shared" si="227"/>
        <v>0</v>
      </c>
      <c r="K833" s="7">
        <f t="shared" ref="K833:L833" si="1581">IFERROR(G833+K793,0)</f>
        <v>0</v>
      </c>
      <c r="L833" s="7">
        <f t="shared" si="1581"/>
        <v>0</v>
      </c>
      <c r="M833" s="10">
        <f t="shared" si="229"/>
        <v>0</v>
      </c>
      <c r="N833" s="11">
        <f t="shared" si="230"/>
        <v>0</v>
      </c>
      <c r="O833" s="10">
        <f t="shared" ref="O833:P833" si="1582">IFERROR(G833+O793,0)</f>
        <v>0</v>
      </c>
      <c r="P833" s="10">
        <f t="shared" si="1582"/>
        <v>0</v>
      </c>
      <c r="Q833" s="10">
        <f t="shared" si="232"/>
        <v>0</v>
      </c>
      <c r="R833" s="11">
        <f t="shared" si="233"/>
        <v>0</v>
      </c>
      <c r="S833" s="22"/>
      <c r="T833" s="22"/>
      <c r="U833" s="20"/>
      <c r="V833" s="14"/>
      <c r="W833" s="14"/>
      <c r="X833" s="26">
        <f t="shared" si="314"/>
        <v>0</v>
      </c>
      <c r="Y833" s="29"/>
      <c r="Z833" s="29"/>
      <c r="AA833" s="29"/>
      <c r="AB833" s="29"/>
      <c r="AC833" s="29"/>
    </row>
    <row r="834">
      <c r="A834" s="4">
        <v>45674.0</v>
      </c>
      <c r="B834" s="5" t="s">
        <v>40</v>
      </c>
      <c r="C834" s="6" t="s">
        <v>37</v>
      </c>
      <c r="D834" s="5" t="s">
        <v>27</v>
      </c>
      <c r="E834" s="7">
        <v>26.3</v>
      </c>
      <c r="F834" s="7">
        <v>0.0</v>
      </c>
      <c r="G834" s="7">
        <v>0.07142857142857142</v>
      </c>
      <c r="H834" s="15">
        <v>0.0359</v>
      </c>
      <c r="I834" s="10">
        <f t="shared" si="226"/>
        <v>-0.03552857143</v>
      </c>
      <c r="J834" s="11">
        <f t="shared" si="227"/>
        <v>50.26</v>
      </c>
      <c r="K834" s="7">
        <f t="shared" ref="K834:L834" si="1583">IFERROR(G834+K794,0)</f>
        <v>1.214285714</v>
      </c>
      <c r="L834" s="7">
        <f t="shared" si="1583"/>
        <v>0.6103</v>
      </c>
      <c r="M834" s="10">
        <f t="shared" si="229"/>
        <v>-0.6039857143</v>
      </c>
      <c r="N834" s="11">
        <f t="shared" si="230"/>
        <v>50.26</v>
      </c>
      <c r="O834" s="10">
        <f t="shared" ref="O834:P834" si="1584">IFERROR(G834+O794,0)</f>
        <v>1.214285714</v>
      </c>
      <c r="P834" s="10">
        <f t="shared" si="1584"/>
        <v>0.6103</v>
      </c>
      <c r="Q834" s="10">
        <f t="shared" si="232"/>
        <v>-0.6039857143</v>
      </c>
      <c r="R834" s="11">
        <f t="shared" si="233"/>
        <v>50.26</v>
      </c>
      <c r="S834" s="13">
        <f>T794</f>
        <v>1.043411613</v>
      </c>
      <c r="T834" s="13">
        <f>H834+S834-H835-U834-H836-H837</f>
        <v>1.062624839</v>
      </c>
      <c r="U834" s="13">
        <f>0.00331/31</f>
        <v>0.0001067741935</v>
      </c>
      <c r="V834" s="14"/>
      <c r="W834" s="14"/>
      <c r="X834" s="26">
        <f t="shared" si="314"/>
        <v>0.0359</v>
      </c>
      <c r="Y834" s="29"/>
      <c r="Z834" s="29"/>
      <c r="AA834" s="29"/>
      <c r="AB834" s="29"/>
      <c r="AC834" s="29"/>
    </row>
    <row r="835">
      <c r="A835" s="4">
        <v>45674.0</v>
      </c>
      <c r="B835" s="5" t="s">
        <v>40</v>
      </c>
      <c r="C835" s="6" t="s">
        <v>37</v>
      </c>
      <c r="D835" s="5" t="s">
        <v>28</v>
      </c>
      <c r="E835" s="7">
        <v>0.0</v>
      </c>
      <c r="F835" s="7">
        <v>0.0</v>
      </c>
      <c r="G835" s="7">
        <v>0.0</v>
      </c>
      <c r="H835" s="15">
        <v>0.0</v>
      </c>
      <c r="I835" s="10">
        <f t="shared" si="226"/>
        <v>0</v>
      </c>
      <c r="J835" s="11">
        <f t="shared" si="227"/>
        <v>0</v>
      </c>
      <c r="K835" s="7">
        <f t="shared" ref="K835:L835" si="1585">IFERROR(G835+K795,0)</f>
        <v>0</v>
      </c>
      <c r="L835" s="7">
        <f t="shared" si="1585"/>
        <v>0</v>
      </c>
      <c r="M835" s="10">
        <f t="shared" si="229"/>
        <v>0</v>
      </c>
      <c r="N835" s="11">
        <f t="shared" si="230"/>
        <v>0</v>
      </c>
      <c r="O835" s="10">
        <f t="shared" ref="O835:P835" si="1586">IFERROR(G835+O795,0)</f>
        <v>0</v>
      </c>
      <c r="P835" s="10">
        <f t="shared" si="1586"/>
        <v>0</v>
      </c>
      <c r="Q835" s="10">
        <f t="shared" si="232"/>
        <v>0</v>
      </c>
      <c r="R835" s="11">
        <f t="shared" si="233"/>
        <v>0</v>
      </c>
      <c r="S835" s="14"/>
      <c r="T835" s="14"/>
      <c r="U835" s="14"/>
      <c r="V835" s="14"/>
      <c r="W835" s="14"/>
      <c r="X835" s="26">
        <f t="shared" si="314"/>
        <v>0</v>
      </c>
      <c r="Y835" s="29"/>
      <c r="Z835" s="29"/>
      <c r="AA835" s="29"/>
      <c r="AB835" s="29"/>
      <c r="AC835" s="29"/>
    </row>
    <row r="836">
      <c r="A836" s="4">
        <v>45674.0</v>
      </c>
      <c r="B836" s="5" t="s">
        <v>40</v>
      </c>
      <c r="C836" s="6" t="s">
        <v>37</v>
      </c>
      <c r="D836" s="5" t="s">
        <v>29</v>
      </c>
      <c r="E836" s="7">
        <v>26.1</v>
      </c>
      <c r="F836" s="7">
        <v>0.0</v>
      </c>
      <c r="G836" s="7">
        <v>0.07142857142857142</v>
      </c>
      <c r="H836" s="15">
        <v>0.01658</v>
      </c>
      <c r="I836" s="10">
        <f t="shared" si="226"/>
        <v>-0.05484857143</v>
      </c>
      <c r="J836" s="11">
        <f t="shared" si="227"/>
        <v>23.212</v>
      </c>
      <c r="K836" s="7">
        <f t="shared" ref="K836:L836" si="1587">IFERROR(G836+K796,0)</f>
        <v>1.214285714</v>
      </c>
      <c r="L836" s="7">
        <f t="shared" si="1587"/>
        <v>0.28186</v>
      </c>
      <c r="M836" s="10">
        <f t="shared" si="229"/>
        <v>-0.9324257143</v>
      </c>
      <c r="N836" s="11">
        <f t="shared" si="230"/>
        <v>23.212</v>
      </c>
      <c r="O836" s="10">
        <f t="shared" ref="O836:P836" si="1588">IFERROR(G836+O796,0)</f>
        <v>1.214285714</v>
      </c>
      <c r="P836" s="10">
        <f t="shared" si="1588"/>
        <v>0.28186</v>
      </c>
      <c r="Q836" s="10">
        <f t="shared" si="232"/>
        <v>-0.9324257143</v>
      </c>
      <c r="R836" s="11">
        <f t="shared" si="233"/>
        <v>23.212</v>
      </c>
      <c r="S836" s="14"/>
      <c r="T836" s="14"/>
      <c r="U836" s="14"/>
      <c r="V836" s="14"/>
      <c r="W836" s="14"/>
      <c r="X836" s="26">
        <f t="shared" si="314"/>
        <v>0.01658</v>
      </c>
      <c r="Y836" s="29"/>
      <c r="Z836" s="29"/>
      <c r="AA836" s="29"/>
      <c r="AB836" s="29"/>
      <c r="AC836" s="29"/>
    </row>
    <row r="837">
      <c r="A837" s="4">
        <v>45674.0</v>
      </c>
      <c r="B837" s="5" t="s">
        <v>40</v>
      </c>
      <c r="C837" s="6" t="s">
        <v>37</v>
      </c>
      <c r="D837" s="5" t="s">
        <v>30</v>
      </c>
      <c r="E837" s="7">
        <v>0.0</v>
      </c>
      <c r="F837" s="7">
        <v>0.0</v>
      </c>
      <c r="G837" s="7">
        <v>0.0</v>
      </c>
      <c r="H837" s="15">
        <v>0.0</v>
      </c>
      <c r="I837" s="10">
        <f t="shared" si="226"/>
        <v>0</v>
      </c>
      <c r="J837" s="11">
        <f t="shared" si="227"/>
        <v>0</v>
      </c>
      <c r="K837" s="7">
        <f t="shared" ref="K837:L837" si="1589">IFERROR(G837+K797,0)</f>
        <v>0</v>
      </c>
      <c r="L837" s="7">
        <f t="shared" si="1589"/>
        <v>0</v>
      </c>
      <c r="M837" s="10">
        <f t="shared" si="229"/>
        <v>0</v>
      </c>
      <c r="N837" s="11">
        <f t="shared" si="230"/>
        <v>0</v>
      </c>
      <c r="O837" s="10">
        <f t="shared" ref="O837:P837" si="1590">IFERROR(G837+O797,0)</f>
        <v>0</v>
      </c>
      <c r="P837" s="10">
        <f t="shared" si="1590"/>
        <v>0</v>
      </c>
      <c r="Q837" s="10">
        <f t="shared" si="232"/>
        <v>0</v>
      </c>
      <c r="R837" s="11">
        <f t="shared" si="233"/>
        <v>0</v>
      </c>
      <c r="S837" s="14"/>
      <c r="T837" s="14"/>
      <c r="U837" s="14"/>
      <c r="V837" s="14"/>
      <c r="W837" s="14"/>
      <c r="X837" s="26">
        <f t="shared" si="314"/>
        <v>0</v>
      </c>
      <c r="Y837" s="29"/>
      <c r="Z837" s="29"/>
      <c r="AA837" s="29"/>
      <c r="AB837" s="29"/>
      <c r="AC837" s="29"/>
    </row>
    <row r="838">
      <c r="A838" s="4">
        <v>45675.0</v>
      </c>
      <c r="B838" s="5" t="s">
        <v>25</v>
      </c>
      <c r="C838" s="6" t="s">
        <v>26</v>
      </c>
      <c r="D838" s="5" t="s">
        <v>27</v>
      </c>
      <c r="E838" s="7">
        <v>140.3</v>
      </c>
      <c r="F838" s="8">
        <v>0.514</v>
      </c>
      <c r="G838" s="7">
        <v>0.41612</v>
      </c>
      <c r="H838" s="15">
        <v>0.442645</v>
      </c>
      <c r="I838" s="10">
        <f t="shared" si="226"/>
        <v>0.026525</v>
      </c>
      <c r="J838" s="11">
        <f t="shared" si="227"/>
        <v>106.3743632</v>
      </c>
      <c r="K838" s="7">
        <f t="shared" ref="K838:L838" si="1591">IFERROR(G838+K798,0)</f>
        <v>7.49016</v>
      </c>
      <c r="L838" s="7">
        <f t="shared" si="1591"/>
        <v>7.96761</v>
      </c>
      <c r="M838" s="10">
        <f t="shared" si="229"/>
        <v>0.47745</v>
      </c>
      <c r="N838" s="11">
        <f t="shared" si="230"/>
        <v>106.3743632</v>
      </c>
      <c r="O838" s="10">
        <f t="shared" ref="O838:P838" si="1592">IFERROR(G838+O798,0)</f>
        <v>7.49016</v>
      </c>
      <c r="P838" s="10">
        <f t="shared" si="1592"/>
        <v>7.96761</v>
      </c>
      <c r="Q838" s="10">
        <f t="shared" si="232"/>
        <v>0.47745</v>
      </c>
      <c r="R838" s="11">
        <f t="shared" si="233"/>
        <v>106.3743632</v>
      </c>
      <c r="S838" s="13">
        <f>T798</f>
        <v>0.4071598387</v>
      </c>
      <c r="T838" s="13">
        <f>H838+S838-H839-U838-H840-H841</f>
        <v>0.4232280645</v>
      </c>
      <c r="U838" s="13">
        <f>0.003/31</f>
        <v>0.00009677419355</v>
      </c>
      <c r="V838" s="14"/>
      <c r="W838" s="14"/>
      <c r="X838" s="26">
        <f t="shared" si="314"/>
        <v>0.442645</v>
      </c>
      <c r="Y838" s="29"/>
      <c r="Z838" s="29"/>
      <c r="AA838" s="29"/>
      <c r="AB838" s="29"/>
      <c r="AC838" s="29"/>
    </row>
    <row r="839">
      <c r="A839" s="4">
        <v>45675.0</v>
      </c>
      <c r="B839" s="5" t="s">
        <v>25</v>
      </c>
      <c r="C839" s="6" t="s">
        <v>26</v>
      </c>
      <c r="D839" s="5" t="s">
        <v>28</v>
      </c>
      <c r="E839" s="7">
        <v>165.12</v>
      </c>
      <c r="F839" s="7">
        <v>0.667</v>
      </c>
      <c r="G839" s="7">
        <v>0.3968</v>
      </c>
      <c r="H839" s="15">
        <v>0.42648</v>
      </c>
      <c r="I839" s="10">
        <f t="shared" si="226"/>
        <v>0.02968</v>
      </c>
      <c r="J839" s="11">
        <f t="shared" si="227"/>
        <v>107.4798387</v>
      </c>
      <c r="K839" s="7">
        <f t="shared" ref="K839:L839" si="1593">IFERROR(G839+K799,0)</f>
        <v>7.1424</v>
      </c>
      <c r="L839" s="7">
        <f t="shared" si="1593"/>
        <v>7.67664</v>
      </c>
      <c r="M839" s="10">
        <f t="shared" si="229"/>
        <v>0.53424</v>
      </c>
      <c r="N839" s="11">
        <f t="shared" si="230"/>
        <v>107.4798387</v>
      </c>
      <c r="O839" s="10">
        <f t="shared" ref="O839:P839" si="1594">IFERROR(G839+O799,0)</f>
        <v>7.1424</v>
      </c>
      <c r="P839" s="10">
        <f t="shared" si="1594"/>
        <v>7.67664</v>
      </c>
      <c r="Q839" s="10">
        <f t="shared" si="232"/>
        <v>0.53424</v>
      </c>
      <c r="R839" s="11">
        <f t="shared" si="233"/>
        <v>107.4798387</v>
      </c>
      <c r="S839" s="14"/>
      <c r="T839" s="16"/>
      <c r="U839" s="16"/>
      <c r="V839" s="14"/>
      <c r="W839" s="14"/>
      <c r="X839" s="26">
        <f t="shared" si="314"/>
        <v>0.42648</v>
      </c>
      <c r="Y839" s="29"/>
      <c r="Z839" s="29"/>
      <c r="AA839" s="29"/>
      <c r="AB839" s="29"/>
      <c r="AC839" s="29"/>
    </row>
    <row r="840">
      <c r="A840" s="4">
        <v>45675.0</v>
      </c>
      <c r="B840" s="5" t="s">
        <v>25</v>
      </c>
      <c r="C840" s="6" t="s">
        <v>26</v>
      </c>
      <c r="D840" s="5" t="s">
        <v>29</v>
      </c>
      <c r="E840" s="7">
        <v>0.0</v>
      </c>
      <c r="F840" s="7">
        <v>0.0</v>
      </c>
      <c r="G840" s="7">
        <v>0.0</v>
      </c>
      <c r="H840" s="15">
        <v>0.0</v>
      </c>
      <c r="I840" s="10">
        <f t="shared" si="226"/>
        <v>0</v>
      </c>
      <c r="J840" s="11">
        <f t="shared" si="227"/>
        <v>0</v>
      </c>
      <c r="K840" s="7">
        <f t="shared" ref="K840:L840" si="1595">IFERROR(G840+K800,0)</f>
        <v>0</v>
      </c>
      <c r="L840" s="7">
        <f t="shared" si="1595"/>
        <v>0</v>
      </c>
      <c r="M840" s="10">
        <f t="shared" si="229"/>
        <v>0</v>
      </c>
      <c r="N840" s="11">
        <f t="shared" si="230"/>
        <v>0</v>
      </c>
      <c r="O840" s="10">
        <f t="shared" ref="O840:P840" si="1596">IFERROR(G840+O800,0)</f>
        <v>0</v>
      </c>
      <c r="P840" s="10">
        <f t="shared" si="1596"/>
        <v>0</v>
      </c>
      <c r="Q840" s="10">
        <f t="shared" si="232"/>
        <v>0</v>
      </c>
      <c r="R840" s="11">
        <f t="shared" si="233"/>
        <v>0</v>
      </c>
      <c r="S840" s="14"/>
      <c r="T840" s="16"/>
      <c r="U840" s="16"/>
      <c r="V840" s="14"/>
      <c r="W840" s="14"/>
      <c r="X840" s="26">
        <f t="shared" si="314"/>
        <v>0</v>
      </c>
      <c r="Y840" s="29"/>
      <c r="Z840" s="29"/>
      <c r="AA840" s="29"/>
      <c r="AB840" s="29"/>
      <c r="AC840" s="29"/>
    </row>
    <row r="841">
      <c r="A841" s="4">
        <v>45675.0</v>
      </c>
      <c r="B841" s="5" t="s">
        <v>25</v>
      </c>
      <c r="C841" s="6" t="s">
        <v>26</v>
      </c>
      <c r="D841" s="5" t="s">
        <v>30</v>
      </c>
      <c r="E841" s="7">
        <v>0.0</v>
      </c>
      <c r="F841" s="7">
        <v>0.0</v>
      </c>
      <c r="G841" s="7">
        <v>0.0</v>
      </c>
      <c r="H841" s="15">
        <v>0.0</v>
      </c>
      <c r="I841" s="10">
        <f t="shared" si="226"/>
        <v>0</v>
      </c>
      <c r="J841" s="11">
        <f t="shared" si="227"/>
        <v>0</v>
      </c>
      <c r="K841" s="7">
        <f t="shared" ref="K841:L841" si="1597">IFERROR(G841+K801,0)</f>
        <v>0</v>
      </c>
      <c r="L841" s="7">
        <f t="shared" si="1597"/>
        <v>0</v>
      </c>
      <c r="M841" s="10">
        <f t="shared" si="229"/>
        <v>0</v>
      </c>
      <c r="N841" s="11">
        <f t="shared" si="230"/>
        <v>0</v>
      </c>
      <c r="O841" s="10">
        <f t="shared" ref="O841:P841" si="1598">IFERROR(G841+O801,0)</f>
        <v>0</v>
      </c>
      <c r="P841" s="10">
        <f t="shared" si="1598"/>
        <v>0</v>
      </c>
      <c r="Q841" s="10">
        <f t="shared" si="232"/>
        <v>0</v>
      </c>
      <c r="R841" s="11">
        <f t="shared" si="233"/>
        <v>0</v>
      </c>
      <c r="S841" s="14"/>
      <c r="T841" s="16"/>
      <c r="U841" s="16"/>
      <c r="V841" s="14"/>
      <c r="W841" s="14"/>
      <c r="X841" s="26">
        <f t="shared" si="314"/>
        <v>0</v>
      </c>
      <c r="Y841" s="29"/>
      <c r="Z841" s="29"/>
      <c r="AA841" s="29"/>
      <c r="AB841" s="29"/>
      <c r="AC841" s="29"/>
    </row>
    <row r="842">
      <c r="A842" s="4">
        <v>45675.0</v>
      </c>
      <c r="B842" s="5" t="s">
        <v>31</v>
      </c>
      <c r="C842" s="6" t="s">
        <v>26</v>
      </c>
      <c r="D842" s="5" t="s">
        <v>27</v>
      </c>
      <c r="E842" s="7">
        <v>180.7</v>
      </c>
      <c r="F842" s="7">
        <v>0.739</v>
      </c>
      <c r="G842" s="7">
        <v>0.516129</v>
      </c>
      <c r="H842" s="15">
        <v>0.61206</v>
      </c>
      <c r="I842" s="10">
        <f t="shared" si="226"/>
        <v>0.095931</v>
      </c>
      <c r="J842" s="11">
        <f t="shared" si="227"/>
        <v>118.5866324</v>
      </c>
      <c r="K842" s="7">
        <f t="shared" ref="K842:L842" si="1599">IFERROR(G842+K802,0)</f>
        <v>9.290322</v>
      </c>
      <c r="L842" s="7">
        <f t="shared" si="1599"/>
        <v>11.01708</v>
      </c>
      <c r="M842" s="10">
        <f t="shared" si="229"/>
        <v>1.726758</v>
      </c>
      <c r="N842" s="11">
        <f t="shared" si="230"/>
        <v>118.5866324</v>
      </c>
      <c r="O842" s="10">
        <f t="shared" ref="O842:P842" si="1600">IFERROR(G842+O802,0)</f>
        <v>9.290322</v>
      </c>
      <c r="P842" s="10">
        <f t="shared" si="1600"/>
        <v>11.01708</v>
      </c>
      <c r="Q842" s="10">
        <f t="shared" si="232"/>
        <v>1.726758</v>
      </c>
      <c r="R842" s="11">
        <f t="shared" si="233"/>
        <v>118.5866324</v>
      </c>
      <c r="S842" s="13">
        <f>T802</f>
        <v>1.735716452</v>
      </c>
      <c r="T842" s="13">
        <f>H842+S842-H843-U842-H844-H845</f>
        <v>1.734817419</v>
      </c>
      <c r="U842" s="13">
        <f>0.004/31</f>
        <v>0.0001290322581</v>
      </c>
      <c r="V842" s="14"/>
      <c r="W842" s="14"/>
      <c r="X842" s="26">
        <f t="shared" si="314"/>
        <v>0.61206</v>
      </c>
      <c r="Y842" s="29"/>
      <c r="Z842" s="29"/>
      <c r="AA842" s="29"/>
      <c r="AB842" s="29"/>
      <c r="AC842" s="29"/>
    </row>
    <row r="843">
      <c r="A843" s="4">
        <v>45675.0</v>
      </c>
      <c r="B843" s="5" t="s">
        <v>31</v>
      </c>
      <c r="C843" s="6" t="s">
        <v>26</v>
      </c>
      <c r="D843" s="5" t="s">
        <v>28</v>
      </c>
      <c r="E843" s="7">
        <v>180.1</v>
      </c>
      <c r="F843" s="7">
        <v>0.627</v>
      </c>
      <c r="G843" s="7">
        <v>0.51193</v>
      </c>
      <c r="H843" s="15">
        <v>0.61283</v>
      </c>
      <c r="I843" s="10">
        <f t="shared" si="226"/>
        <v>0.1009</v>
      </c>
      <c r="J843" s="11">
        <f t="shared" si="227"/>
        <v>119.7097259</v>
      </c>
      <c r="K843" s="7">
        <f t="shared" ref="K843:L843" si="1601">IFERROR(G843+K803,0)</f>
        <v>9.21474</v>
      </c>
      <c r="L843" s="7">
        <f t="shared" si="1601"/>
        <v>11.03094</v>
      </c>
      <c r="M843" s="10">
        <f t="shared" si="229"/>
        <v>1.8162</v>
      </c>
      <c r="N843" s="11">
        <f t="shared" si="230"/>
        <v>119.7097259</v>
      </c>
      <c r="O843" s="10">
        <f t="shared" ref="O843:P843" si="1602">IFERROR(G843+O803,0)</f>
        <v>9.21474</v>
      </c>
      <c r="P843" s="10">
        <f t="shared" si="1602"/>
        <v>11.03094</v>
      </c>
      <c r="Q843" s="10">
        <f t="shared" si="232"/>
        <v>1.8162</v>
      </c>
      <c r="R843" s="11">
        <f t="shared" si="233"/>
        <v>119.7097259</v>
      </c>
      <c r="S843" s="18"/>
      <c r="T843" s="19"/>
      <c r="U843" s="20"/>
      <c r="V843" s="14"/>
      <c r="W843" s="14"/>
      <c r="X843" s="26">
        <f t="shared" si="314"/>
        <v>0.61283</v>
      </c>
      <c r="Y843" s="29"/>
      <c r="Z843" s="29"/>
      <c r="AA843" s="29"/>
      <c r="AB843" s="29"/>
      <c r="AC843" s="29"/>
    </row>
    <row r="844">
      <c r="A844" s="4">
        <v>45675.0</v>
      </c>
      <c r="B844" s="5" t="s">
        <v>31</v>
      </c>
      <c r="C844" s="6" t="s">
        <v>26</v>
      </c>
      <c r="D844" s="5" t="s">
        <v>29</v>
      </c>
      <c r="E844" s="7">
        <v>0.0</v>
      </c>
      <c r="F844" s="7">
        <v>0.0</v>
      </c>
      <c r="G844" s="7">
        <v>0.0</v>
      </c>
      <c r="H844" s="15">
        <v>0.0</v>
      </c>
      <c r="I844" s="10">
        <f t="shared" si="226"/>
        <v>0</v>
      </c>
      <c r="J844" s="11">
        <f t="shared" si="227"/>
        <v>0</v>
      </c>
      <c r="K844" s="7">
        <f t="shared" ref="K844:L844" si="1603">IFERROR(G844+K804,0)</f>
        <v>0</v>
      </c>
      <c r="L844" s="7">
        <f t="shared" si="1603"/>
        <v>0</v>
      </c>
      <c r="M844" s="10">
        <f t="shared" si="229"/>
        <v>0</v>
      </c>
      <c r="N844" s="11">
        <f t="shared" si="230"/>
        <v>0</v>
      </c>
      <c r="O844" s="10">
        <f t="shared" ref="O844:P844" si="1604">IFERROR(G844+O804,0)</f>
        <v>0</v>
      </c>
      <c r="P844" s="10">
        <f t="shared" si="1604"/>
        <v>0</v>
      </c>
      <c r="Q844" s="10">
        <f t="shared" si="232"/>
        <v>0</v>
      </c>
      <c r="R844" s="11">
        <f t="shared" si="233"/>
        <v>0</v>
      </c>
      <c r="S844" s="18"/>
      <c r="T844" s="19"/>
      <c r="U844" s="20"/>
      <c r="V844" s="14"/>
      <c r="W844" s="14"/>
      <c r="X844" s="26">
        <f t="shared" si="314"/>
        <v>0</v>
      </c>
      <c r="Y844" s="29"/>
      <c r="Z844" s="29"/>
      <c r="AA844" s="29"/>
      <c r="AB844" s="29"/>
      <c r="AC844" s="29"/>
    </row>
    <row r="845">
      <c r="A845" s="4">
        <v>45675.0</v>
      </c>
      <c r="B845" s="5" t="s">
        <v>31</v>
      </c>
      <c r="C845" s="6" t="s">
        <v>26</v>
      </c>
      <c r="D845" s="5" t="s">
        <v>30</v>
      </c>
      <c r="E845" s="7">
        <v>0.0</v>
      </c>
      <c r="F845" s="7">
        <v>0.0</v>
      </c>
      <c r="G845" s="7">
        <v>0.0</v>
      </c>
      <c r="H845" s="15">
        <v>0.0</v>
      </c>
      <c r="I845" s="10">
        <f t="shared" si="226"/>
        <v>0</v>
      </c>
      <c r="J845" s="11">
        <f t="shared" si="227"/>
        <v>0</v>
      </c>
      <c r="K845" s="7">
        <f t="shared" ref="K845:L845" si="1605">IFERROR(G845+K805,0)</f>
        <v>0</v>
      </c>
      <c r="L845" s="7">
        <f t="shared" si="1605"/>
        <v>0</v>
      </c>
      <c r="M845" s="10">
        <f t="shared" si="229"/>
        <v>0</v>
      </c>
      <c r="N845" s="11">
        <f t="shared" si="230"/>
        <v>0</v>
      </c>
      <c r="O845" s="10">
        <f t="shared" ref="O845:P845" si="1606">IFERROR(G845+O805,0)</f>
        <v>0</v>
      </c>
      <c r="P845" s="10">
        <f t="shared" si="1606"/>
        <v>0</v>
      </c>
      <c r="Q845" s="10">
        <f t="shared" si="232"/>
        <v>0</v>
      </c>
      <c r="R845" s="11">
        <f t="shared" si="233"/>
        <v>0</v>
      </c>
      <c r="S845" s="18"/>
      <c r="T845" s="19"/>
      <c r="U845" s="20"/>
      <c r="V845" s="14"/>
      <c r="W845" s="14"/>
      <c r="X845" s="26">
        <f t="shared" si="314"/>
        <v>0</v>
      </c>
      <c r="Y845" s="29"/>
      <c r="Z845" s="29"/>
      <c r="AA845" s="29"/>
      <c r="AB845" s="29"/>
      <c r="AC845" s="29"/>
    </row>
    <row r="846">
      <c r="A846" s="4">
        <v>45675.0</v>
      </c>
      <c r="B846" s="5" t="s">
        <v>32</v>
      </c>
      <c r="C846" s="6" t="s">
        <v>26</v>
      </c>
      <c r="D846" s="5" t="s">
        <v>27</v>
      </c>
      <c r="E846" s="7">
        <v>78.6</v>
      </c>
      <c r="F846" s="7">
        <v>0.24</v>
      </c>
      <c r="G846" s="7">
        <v>0.225806</v>
      </c>
      <c r="H846" s="15">
        <v>0.23022</v>
      </c>
      <c r="I846" s="10">
        <f t="shared" si="226"/>
        <v>0.004414</v>
      </c>
      <c r="J846" s="11">
        <f t="shared" si="227"/>
        <v>101.9547753</v>
      </c>
      <c r="K846" s="7">
        <f t="shared" ref="K846:L846" si="1607">IFERROR(G846+K806,0)</f>
        <v>4.064508</v>
      </c>
      <c r="L846" s="7">
        <f t="shared" si="1607"/>
        <v>4.14396</v>
      </c>
      <c r="M846" s="10">
        <f t="shared" si="229"/>
        <v>0.079452</v>
      </c>
      <c r="N846" s="11">
        <f t="shared" si="230"/>
        <v>101.9547753</v>
      </c>
      <c r="O846" s="10">
        <f t="shared" ref="O846:P846" si="1608">IFERROR(G846+O806,0)</f>
        <v>4.064508</v>
      </c>
      <c r="P846" s="10">
        <f t="shared" si="1608"/>
        <v>4.14396</v>
      </c>
      <c r="Q846" s="10">
        <f t="shared" si="232"/>
        <v>0.079452</v>
      </c>
      <c r="R846" s="11">
        <f t="shared" si="233"/>
        <v>101.9547753</v>
      </c>
      <c r="S846" s="13">
        <f>T806</f>
        <v>0.3048570968</v>
      </c>
      <c r="T846" s="13">
        <f>H846+S846-H847-U846-H848-H849</f>
        <v>0.3060251613</v>
      </c>
      <c r="U846" s="13">
        <f>0.00378/31</f>
        <v>0.0001219354839</v>
      </c>
      <c r="V846" s="14"/>
      <c r="W846" s="14"/>
      <c r="X846" s="26">
        <f t="shared" si="314"/>
        <v>0.23022</v>
      </c>
      <c r="Y846" s="29"/>
      <c r="Z846" s="29"/>
      <c r="AA846" s="29"/>
      <c r="AB846" s="29"/>
      <c r="AC846" s="29"/>
    </row>
    <row r="847">
      <c r="A847" s="4">
        <v>45675.0</v>
      </c>
      <c r="B847" s="5" t="s">
        <v>32</v>
      </c>
      <c r="C847" s="6" t="s">
        <v>26</v>
      </c>
      <c r="D847" s="5" t="s">
        <v>28</v>
      </c>
      <c r="E847" s="7">
        <v>78.7</v>
      </c>
      <c r="F847" s="7">
        <v>0.238</v>
      </c>
      <c r="G847" s="7">
        <v>0.22545</v>
      </c>
      <c r="H847" s="15">
        <v>0.22893</v>
      </c>
      <c r="I847" s="10">
        <f t="shared" si="226"/>
        <v>0.00348</v>
      </c>
      <c r="J847" s="11">
        <f t="shared" si="227"/>
        <v>101.5435795</v>
      </c>
      <c r="K847" s="7">
        <f t="shared" ref="K847:L847" si="1609">IFERROR(G847+K807,0)</f>
        <v>4.0581</v>
      </c>
      <c r="L847" s="7">
        <f t="shared" si="1609"/>
        <v>4.12074</v>
      </c>
      <c r="M847" s="10">
        <f t="shared" si="229"/>
        <v>0.06264</v>
      </c>
      <c r="N847" s="11">
        <f t="shared" si="230"/>
        <v>101.5435795</v>
      </c>
      <c r="O847" s="10">
        <f t="shared" ref="O847:P847" si="1610">IFERROR(G847+O807,0)</f>
        <v>4.0581</v>
      </c>
      <c r="P847" s="10">
        <f t="shared" si="1610"/>
        <v>4.12074</v>
      </c>
      <c r="Q847" s="10">
        <f t="shared" si="232"/>
        <v>0.06264</v>
      </c>
      <c r="R847" s="11">
        <f t="shared" si="233"/>
        <v>101.5435795</v>
      </c>
      <c r="S847" s="18"/>
      <c r="T847" s="19"/>
      <c r="U847" s="20"/>
      <c r="V847" s="14"/>
      <c r="W847" s="14"/>
      <c r="X847" s="26">
        <f t="shared" si="314"/>
        <v>0.22893</v>
      </c>
      <c r="Y847" s="29"/>
      <c r="Z847" s="29"/>
      <c r="AA847" s="29"/>
      <c r="AB847" s="29"/>
      <c r="AC847" s="29"/>
    </row>
    <row r="848">
      <c r="A848" s="4">
        <v>45675.0</v>
      </c>
      <c r="B848" s="5" t="s">
        <v>32</v>
      </c>
      <c r="C848" s="6" t="s">
        <v>26</v>
      </c>
      <c r="D848" s="5" t="s">
        <v>29</v>
      </c>
      <c r="E848" s="7">
        <v>0.0</v>
      </c>
      <c r="F848" s="7">
        <v>0.0</v>
      </c>
      <c r="G848" s="7">
        <v>0.0</v>
      </c>
      <c r="H848" s="15">
        <v>0.0</v>
      </c>
      <c r="I848" s="10">
        <f t="shared" si="226"/>
        <v>0</v>
      </c>
      <c r="J848" s="11">
        <f t="shared" si="227"/>
        <v>0</v>
      </c>
      <c r="K848" s="7">
        <f t="shared" ref="K848:L848" si="1611">IFERROR(G848+K808,0)</f>
        <v>0</v>
      </c>
      <c r="L848" s="7">
        <f t="shared" si="1611"/>
        <v>0</v>
      </c>
      <c r="M848" s="10">
        <f t="shared" si="229"/>
        <v>0</v>
      </c>
      <c r="N848" s="11">
        <f t="shared" si="230"/>
        <v>0</v>
      </c>
      <c r="O848" s="10">
        <f t="shared" ref="O848:P848" si="1612">IFERROR(G848+O808,0)</f>
        <v>0</v>
      </c>
      <c r="P848" s="10">
        <f t="shared" si="1612"/>
        <v>0</v>
      </c>
      <c r="Q848" s="10">
        <f t="shared" si="232"/>
        <v>0</v>
      </c>
      <c r="R848" s="11">
        <f t="shared" si="233"/>
        <v>0</v>
      </c>
      <c r="S848" s="18"/>
      <c r="T848" s="19"/>
      <c r="U848" s="20"/>
      <c r="V848" s="14"/>
      <c r="W848" s="14"/>
      <c r="X848" s="26">
        <f t="shared" si="314"/>
        <v>0</v>
      </c>
      <c r="Y848" s="29"/>
      <c r="Z848" s="29"/>
      <c r="AA848" s="29"/>
      <c r="AB848" s="29"/>
      <c r="AC848" s="29"/>
    </row>
    <row r="849">
      <c r="A849" s="4">
        <v>45675.0</v>
      </c>
      <c r="B849" s="5" t="s">
        <v>32</v>
      </c>
      <c r="C849" s="6" t="s">
        <v>26</v>
      </c>
      <c r="D849" s="5" t="s">
        <v>30</v>
      </c>
      <c r="E849" s="7">
        <v>0.0</v>
      </c>
      <c r="F849" s="7">
        <v>0.0</v>
      </c>
      <c r="G849" s="7">
        <v>0.0</v>
      </c>
      <c r="H849" s="15">
        <v>0.0</v>
      </c>
      <c r="I849" s="10">
        <f t="shared" si="226"/>
        <v>0</v>
      </c>
      <c r="J849" s="11">
        <f t="shared" si="227"/>
        <v>0</v>
      </c>
      <c r="K849" s="7">
        <f t="shared" ref="K849:L849" si="1613">IFERROR(G849+K809,0)</f>
        <v>0</v>
      </c>
      <c r="L849" s="7">
        <f t="shared" si="1613"/>
        <v>0</v>
      </c>
      <c r="M849" s="10">
        <f t="shared" si="229"/>
        <v>0</v>
      </c>
      <c r="N849" s="11">
        <f t="shared" si="230"/>
        <v>0</v>
      </c>
      <c r="O849" s="10">
        <f t="shared" ref="O849:P849" si="1614">IFERROR(G849+O809,0)</f>
        <v>0</v>
      </c>
      <c r="P849" s="10">
        <f t="shared" si="1614"/>
        <v>0</v>
      </c>
      <c r="Q849" s="10">
        <f t="shared" si="232"/>
        <v>0</v>
      </c>
      <c r="R849" s="11">
        <f t="shared" si="233"/>
        <v>0</v>
      </c>
      <c r="S849" s="18"/>
      <c r="T849" s="19"/>
      <c r="U849" s="20"/>
      <c r="V849" s="14"/>
      <c r="W849" s="14"/>
      <c r="X849" s="26">
        <f t="shared" si="314"/>
        <v>0</v>
      </c>
      <c r="Y849" s="29"/>
      <c r="Z849" s="29"/>
      <c r="AA849" s="29"/>
      <c r="AB849" s="29"/>
      <c r="AC849" s="29"/>
    </row>
    <row r="850">
      <c r="A850" s="4">
        <v>45675.0</v>
      </c>
      <c r="B850" s="5" t="s">
        <v>33</v>
      </c>
      <c r="C850" s="6" t="s">
        <v>26</v>
      </c>
      <c r="D850" s="5" t="s">
        <v>27</v>
      </c>
      <c r="E850" s="7">
        <v>110.0</v>
      </c>
      <c r="F850" s="7">
        <v>0.36</v>
      </c>
      <c r="G850" s="7">
        <v>0.32903</v>
      </c>
      <c r="H850" s="15">
        <v>0.37083</v>
      </c>
      <c r="I850" s="10">
        <f t="shared" si="226"/>
        <v>0.0418</v>
      </c>
      <c r="J850" s="11">
        <f t="shared" si="227"/>
        <v>112.7040088</v>
      </c>
      <c r="K850" s="7">
        <f t="shared" ref="K850:L850" si="1615">IFERROR(G850+K810,0)</f>
        <v>5.92254</v>
      </c>
      <c r="L850" s="7">
        <f t="shared" si="1615"/>
        <v>6.67494</v>
      </c>
      <c r="M850" s="10">
        <f t="shared" si="229"/>
        <v>0.7524</v>
      </c>
      <c r="N850" s="11">
        <f t="shared" si="230"/>
        <v>112.7040088</v>
      </c>
      <c r="O850" s="10">
        <f t="shared" ref="O850:P850" si="1616">IFERROR(G850+O810,0)</f>
        <v>5.92254</v>
      </c>
      <c r="P850" s="10">
        <f t="shared" si="1616"/>
        <v>6.67494</v>
      </c>
      <c r="Q850" s="10">
        <f t="shared" si="232"/>
        <v>0.7524</v>
      </c>
      <c r="R850" s="11">
        <f t="shared" si="233"/>
        <v>112.7040088</v>
      </c>
      <c r="S850" s="13">
        <f>T810</f>
        <v>1.509780452</v>
      </c>
      <c r="T850" s="13">
        <f>H850+S850-H851-U850-H852-H853</f>
        <v>1.526473419</v>
      </c>
      <c r="U850" s="13">
        <f>0.00431/31</f>
        <v>0.0001390322581</v>
      </c>
      <c r="V850" s="14"/>
      <c r="W850" s="14"/>
      <c r="X850" s="26">
        <f t="shared" si="314"/>
        <v>0.37083</v>
      </c>
      <c r="Y850" s="29"/>
      <c r="Z850" s="29"/>
      <c r="AA850" s="29"/>
      <c r="AB850" s="29"/>
      <c r="AC850" s="29"/>
    </row>
    <row r="851">
      <c r="A851" s="4">
        <v>45675.0</v>
      </c>
      <c r="B851" s="5" t="s">
        <v>33</v>
      </c>
      <c r="C851" s="6" t="s">
        <v>26</v>
      </c>
      <c r="D851" s="5" t="s">
        <v>28</v>
      </c>
      <c r="E851" s="7">
        <v>108.2</v>
      </c>
      <c r="F851" s="7">
        <v>0.322</v>
      </c>
      <c r="G851" s="7">
        <v>0.324</v>
      </c>
      <c r="H851" s="15">
        <v>0.35145</v>
      </c>
      <c r="I851" s="10">
        <f t="shared" si="226"/>
        <v>0.02745</v>
      </c>
      <c r="J851" s="11">
        <f t="shared" si="227"/>
        <v>108.4722222</v>
      </c>
      <c r="K851" s="7">
        <f t="shared" ref="K851:L851" si="1617">IFERROR(G851+K811,0)</f>
        <v>5.832</v>
      </c>
      <c r="L851" s="7">
        <f t="shared" si="1617"/>
        <v>6.3261</v>
      </c>
      <c r="M851" s="10">
        <f t="shared" si="229"/>
        <v>0.4941</v>
      </c>
      <c r="N851" s="11">
        <f t="shared" si="230"/>
        <v>108.4722222</v>
      </c>
      <c r="O851" s="10">
        <f t="shared" ref="O851:P851" si="1618">IFERROR(G851+O811,0)</f>
        <v>5.832</v>
      </c>
      <c r="P851" s="10">
        <f t="shared" si="1618"/>
        <v>6.3261</v>
      </c>
      <c r="Q851" s="10">
        <f t="shared" si="232"/>
        <v>0.4941</v>
      </c>
      <c r="R851" s="11">
        <f t="shared" si="233"/>
        <v>108.4722222</v>
      </c>
      <c r="S851" s="18"/>
      <c r="T851" s="19"/>
      <c r="U851" s="20"/>
      <c r="V851" s="14"/>
      <c r="W851" s="14"/>
      <c r="X851" s="26">
        <f t="shared" si="314"/>
        <v>0.35145</v>
      </c>
      <c r="Y851" s="29"/>
      <c r="Z851" s="29"/>
      <c r="AA851" s="29"/>
      <c r="AB851" s="29"/>
      <c r="AC851" s="29"/>
    </row>
    <row r="852">
      <c r="A852" s="4">
        <v>45675.0</v>
      </c>
      <c r="B852" s="5" t="s">
        <v>33</v>
      </c>
      <c r="C852" s="6" t="s">
        <v>26</v>
      </c>
      <c r="D852" s="5" t="s">
        <v>29</v>
      </c>
      <c r="E852" s="7">
        <v>1.0</v>
      </c>
      <c r="F852" s="7">
        <v>0.0</v>
      </c>
      <c r="G852" s="7">
        <v>0.00274</v>
      </c>
      <c r="H852" s="15">
        <v>0.002548</v>
      </c>
      <c r="I852" s="10">
        <f t="shared" si="226"/>
        <v>-0.000192</v>
      </c>
      <c r="J852" s="11">
        <f t="shared" si="227"/>
        <v>92.99270073</v>
      </c>
      <c r="K852" s="7">
        <f t="shared" ref="K852:L852" si="1619">IFERROR(G852+K812,0)</f>
        <v>0.04932</v>
      </c>
      <c r="L852" s="7">
        <f t="shared" si="1619"/>
        <v>0.045864</v>
      </c>
      <c r="M852" s="10">
        <f t="shared" si="229"/>
        <v>-0.003456</v>
      </c>
      <c r="N852" s="11">
        <f t="shared" si="230"/>
        <v>92.99270073</v>
      </c>
      <c r="O852" s="10">
        <f t="shared" ref="O852:P852" si="1620">IFERROR(G852+O812,0)</f>
        <v>0.04932</v>
      </c>
      <c r="P852" s="10">
        <f t="shared" si="1620"/>
        <v>0.045864</v>
      </c>
      <c r="Q852" s="10">
        <f t="shared" si="232"/>
        <v>-0.003456</v>
      </c>
      <c r="R852" s="11">
        <f t="shared" si="233"/>
        <v>92.99270073</v>
      </c>
      <c r="S852" s="18"/>
      <c r="T852" s="19"/>
      <c r="U852" s="20"/>
      <c r="V852" s="14"/>
      <c r="W852" s="14"/>
      <c r="X852" s="26">
        <f t="shared" si="314"/>
        <v>0.002548</v>
      </c>
      <c r="Y852" s="29"/>
      <c r="Z852" s="29"/>
      <c r="AA852" s="29"/>
      <c r="AB852" s="29"/>
      <c r="AC852" s="29"/>
    </row>
    <row r="853">
      <c r="A853" s="4">
        <v>45675.0</v>
      </c>
      <c r="B853" s="5" t="s">
        <v>33</v>
      </c>
      <c r="C853" s="6" t="s">
        <v>26</v>
      </c>
      <c r="D853" s="5" t="s">
        <v>30</v>
      </c>
      <c r="E853" s="7">
        <v>0.0</v>
      </c>
      <c r="F853" s="7">
        <v>0.0</v>
      </c>
      <c r="G853" s="7">
        <v>0.0</v>
      </c>
      <c r="H853" s="15">
        <v>0.0</v>
      </c>
      <c r="I853" s="10">
        <f t="shared" si="226"/>
        <v>0</v>
      </c>
      <c r="J853" s="11">
        <f t="shared" si="227"/>
        <v>0</v>
      </c>
      <c r="K853" s="7">
        <f t="shared" ref="K853:L853" si="1621">IFERROR(G853+K813,0)</f>
        <v>0</v>
      </c>
      <c r="L853" s="7">
        <f t="shared" si="1621"/>
        <v>0</v>
      </c>
      <c r="M853" s="10">
        <f t="shared" si="229"/>
        <v>0</v>
      </c>
      <c r="N853" s="11">
        <f t="shared" si="230"/>
        <v>0</v>
      </c>
      <c r="O853" s="10">
        <f t="shared" ref="O853:P853" si="1622">IFERROR(G853+O813,0)</f>
        <v>0</v>
      </c>
      <c r="P853" s="10">
        <f t="shared" si="1622"/>
        <v>0</v>
      </c>
      <c r="Q853" s="10">
        <f t="shared" si="232"/>
        <v>0</v>
      </c>
      <c r="R853" s="11">
        <f t="shared" si="233"/>
        <v>0</v>
      </c>
      <c r="S853" s="18"/>
      <c r="T853" s="19"/>
      <c r="U853" s="20"/>
      <c r="V853" s="14"/>
      <c r="W853" s="14"/>
      <c r="X853" s="26">
        <f t="shared" si="314"/>
        <v>0</v>
      </c>
      <c r="Y853" s="29"/>
      <c r="Z853" s="29"/>
      <c r="AA853" s="29"/>
      <c r="AB853" s="29"/>
      <c r="AC853" s="29"/>
    </row>
    <row r="854">
      <c r="A854" s="4">
        <v>45675.0</v>
      </c>
      <c r="B854" s="5" t="s">
        <v>34</v>
      </c>
      <c r="C854" s="6" t="s">
        <v>26</v>
      </c>
      <c r="D854" s="5" t="s">
        <v>27</v>
      </c>
      <c r="E854" s="7">
        <v>14.3</v>
      </c>
      <c r="F854" s="7">
        <v>0.047</v>
      </c>
      <c r="G854" s="7">
        <v>0.04193</v>
      </c>
      <c r="H854" s="15">
        <v>0.049806</v>
      </c>
      <c r="I854" s="10">
        <f t="shared" si="226"/>
        <v>0.007876</v>
      </c>
      <c r="J854" s="11">
        <f t="shared" si="227"/>
        <v>118.7836871</v>
      </c>
      <c r="K854" s="7">
        <f t="shared" ref="K854:L854" si="1623">IFERROR(G854+K814,0)</f>
        <v>0.75474</v>
      </c>
      <c r="L854" s="7">
        <f t="shared" si="1623"/>
        <v>0.896508</v>
      </c>
      <c r="M854" s="10">
        <f t="shared" si="229"/>
        <v>0.141768</v>
      </c>
      <c r="N854" s="11">
        <f t="shared" si="230"/>
        <v>118.7836871</v>
      </c>
      <c r="O854" s="10">
        <f t="shared" ref="O854:P854" si="1624">IFERROR(G854+O814,0)</f>
        <v>0.75474</v>
      </c>
      <c r="P854" s="10">
        <f t="shared" si="1624"/>
        <v>0.896508</v>
      </c>
      <c r="Q854" s="10">
        <f t="shared" si="232"/>
        <v>0.141768</v>
      </c>
      <c r="R854" s="11">
        <f t="shared" si="233"/>
        <v>118.7836871</v>
      </c>
      <c r="S854" s="13">
        <f>T814</f>
        <v>0.149772</v>
      </c>
      <c r="T854" s="13">
        <f>H854+S854-H855-U854-H856-H857</f>
        <v>0.154288</v>
      </c>
      <c r="U854" s="13">
        <v>0.0</v>
      </c>
      <c r="V854" s="14"/>
      <c r="W854" s="14"/>
      <c r="X854" s="26">
        <f t="shared" si="314"/>
        <v>0.049806</v>
      </c>
      <c r="Y854" s="29"/>
      <c r="Z854" s="29"/>
      <c r="AA854" s="29"/>
      <c r="AB854" s="29"/>
      <c r="AC854" s="29"/>
    </row>
    <row r="855">
      <c r="A855" s="4">
        <v>45675.0</v>
      </c>
      <c r="B855" s="5" t="s">
        <v>34</v>
      </c>
      <c r="C855" s="6" t="s">
        <v>26</v>
      </c>
      <c r="D855" s="5" t="s">
        <v>28</v>
      </c>
      <c r="E855" s="7">
        <v>14.3</v>
      </c>
      <c r="F855" s="7">
        <v>0.033</v>
      </c>
      <c r="G855" s="7">
        <v>0.041129</v>
      </c>
      <c r="H855" s="15">
        <v>0.04529</v>
      </c>
      <c r="I855" s="10">
        <f t="shared" si="226"/>
        <v>0.004161</v>
      </c>
      <c r="J855" s="11">
        <f t="shared" si="227"/>
        <v>110.1169491</v>
      </c>
      <c r="K855" s="7">
        <f t="shared" ref="K855:L855" si="1625">IFERROR(G855+K815,0)</f>
        <v>0.740322</v>
      </c>
      <c r="L855" s="7">
        <f t="shared" si="1625"/>
        <v>0.81522</v>
      </c>
      <c r="M855" s="10">
        <f t="shared" si="229"/>
        <v>0.074898</v>
      </c>
      <c r="N855" s="11">
        <f t="shared" si="230"/>
        <v>110.1169491</v>
      </c>
      <c r="O855" s="10">
        <f t="shared" ref="O855:P855" si="1626">IFERROR(G855+O815,0)</f>
        <v>0.740322</v>
      </c>
      <c r="P855" s="10">
        <f t="shared" si="1626"/>
        <v>0.81522</v>
      </c>
      <c r="Q855" s="10">
        <f t="shared" si="232"/>
        <v>0.074898</v>
      </c>
      <c r="R855" s="11">
        <f t="shared" si="233"/>
        <v>110.1169491</v>
      </c>
      <c r="S855" s="18"/>
      <c r="T855" s="19"/>
      <c r="U855" s="20"/>
      <c r="V855" s="14"/>
      <c r="W855" s="14"/>
      <c r="X855" s="26">
        <f t="shared" si="314"/>
        <v>0.04529</v>
      </c>
      <c r="Y855" s="29"/>
      <c r="Z855" s="29"/>
      <c r="AA855" s="29"/>
      <c r="AB855" s="29"/>
      <c r="AC855" s="29"/>
    </row>
    <row r="856">
      <c r="A856" s="4">
        <v>45675.0</v>
      </c>
      <c r="B856" s="5" t="s">
        <v>34</v>
      </c>
      <c r="C856" s="6" t="s">
        <v>26</v>
      </c>
      <c r="D856" s="5" t="s">
        <v>29</v>
      </c>
      <c r="E856" s="7">
        <v>0.0</v>
      </c>
      <c r="F856" s="7">
        <v>0.0</v>
      </c>
      <c r="G856" s="7">
        <v>0.0</v>
      </c>
      <c r="H856" s="15">
        <v>0.0</v>
      </c>
      <c r="I856" s="10">
        <f t="shared" si="226"/>
        <v>0</v>
      </c>
      <c r="J856" s="11">
        <f t="shared" si="227"/>
        <v>0</v>
      </c>
      <c r="K856" s="7">
        <f t="shared" ref="K856:L856" si="1627">IFERROR(G856+K816,0)</f>
        <v>0</v>
      </c>
      <c r="L856" s="7">
        <f t="shared" si="1627"/>
        <v>0</v>
      </c>
      <c r="M856" s="10">
        <f t="shared" si="229"/>
        <v>0</v>
      </c>
      <c r="N856" s="11">
        <f t="shared" si="230"/>
        <v>0</v>
      </c>
      <c r="O856" s="10">
        <f t="shared" ref="O856:P856" si="1628">IFERROR(G856+O816,0)</f>
        <v>0</v>
      </c>
      <c r="P856" s="10">
        <f t="shared" si="1628"/>
        <v>0</v>
      </c>
      <c r="Q856" s="10">
        <f t="shared" si="232"/>
        <v>0</v>
      </c>
      <c r="R856" s="11">
        <f t="shared" si="233"/>
        <v>0</v>
      </c>
      <c r="S856" s="18"/>
      <c r="T856" s="19"/>
      <c r="U856" s="20"/>
      <c r="V856" s="14"/>
      <c r="W856" s="14"/>
      <c r="X856" s="26">
        <f t="shared" si="314"/>
        <v>0</v>
      </c>
      <c r="Y856" s="29"/>
      <c r="Z856" s="29"/>
      <c r="AA856" s="29"/>
      <c r="AB856" s="29"/>
      <c r="AC856" s="29"/>
    </row>
    <row r="857">
      <c r="A857" s="4">
        <v>45675.0</v>
      </c>
      <c r="B857" s="5" t="s">
        <v>34</v>
      </c>
      <c r="C857" s="6" t="s">
        <v>26</v>
      </c>
      <c r="D857" s="5" t="s">
        <v>30</v>
      </c>
      <c r="E857" s="7">
        <v>0.0</v>
      </c>
      <c r="F857" s="7">
        <v>0.0</v>
      </c>
      <c r="G857" s="7">
        <v>0.0</v>
      </c>
      <c r="H857" s="15">
        <v>0.0</v>
      </c>
      <c r="I857" s="10">
        <f t="shared" si="226"/>
        <v>0</v>
      </c>
      <c r="J857" s="11">
        <f t="shared" si="227"/>
        <v>0</v>
      </c>
      <c r="K857" s="7">
        <f t="shared" ref="K857:L857" si="1629">IFERROR(G857+K817,0)</f>
        <v>0</v>
      </c>
      <c r="L857" s="7">
        <f t="shared" si="1629"/>
        <v>0</v>
      </c>
      <c r="M857" s="10">
        <f t="shared" si="229"/>
        <v>0</v>
      </c>
      <c r="N857" s="11">
        <f t="shared" si="230"/>
        <v>0</v>
      </c>
      <c r="O857" s="10">
        <f t="shared" ref="O857:P857" si="1630">IFERROR(G857+O817,0)</f>
        <v>0</v>
      </c>
      <c r="P857" s="10">
        <f t="shared" si="1630"/>
        <v>0</v>
      </c>
      <c r="Q857" s="10">
        <f t="shared" si="232"/>
        <v>0</v>
      </c>
      <c r="R857" s="11">
        <f t="shared" si="233"/>
        <v>0</v>
      </c>
      <c r="S857" s="18"/>
      <c r="T857" s="19"/>
      <c r="U857" s="20"/>
      <c r="V857" s="14"/>
      <c r="W857" s="14"/>
      <c r="X857" s="26">
        <f t="shared" si="314"/>
        <v>0</v>
      </c>
      <c r="Y857" s="29"/>
      <c r="Z857" s="29"/>
      <c r="AA857" s="29"/>
      <c r="AB857" s="29"/>
      <c r="AC857" s="29"/>
    </row>
    <row r="858">
      <c r="A858" s="4">
        <v>45675.0</v>
      </c>
      <c r="B858" s="5" t="s">
        <v>35</v>
      </c>
      <c r="C858" s="6" t="s">
        <v>26</v>
      </c>
      <c r="D858" s="5" t="s">
        <v>27</v>
      </c>
      <c r="E858" s="7">
        <v>16.6</v>
      </c>
      <c r="F858" s="7">
        <v>0.0</v>
      </c>
      <c r="G858" s="7">
        <v>0.0</v>
      </c>
      <c r="H858" s="15">
        <v>0.0</v>
      </c>
      <c r="I858" s="10">
        <f t="shared" si="226"/>
        <v>0</v>
      </c>
      <c r="J858" s="11">
        <f t="shared" si="227"/>
        <v>0</v>
      </c>
      <c r="K858" s="7">
        <f t="shared" ref="K858:L858" si="1631">IFERROR(G858+K818,0)</f>
        <v>0</v>
      </c>
      <c r="L858" s="7">
        <f t="shared" si="1631"/>
        <v>0</v>
      </c>
      <c r="M858" s="10">
        <f t="shared" si="229"/>
        <v>0</v>
      </c>
      <c r="N858" s="11">
        <f t="shared" si="230"/>
        <v>0</v>
      </c>
      <c r="O858" s="10">
        <f t="shared" ref="O858:P858" si="1632">IFERROR(G858+O818,0)</f>
        <v>0</v>
      </c>
      <c r="P858" s="10">
        <f t="shared" si="1632"/>
        <v>0</v>
      </c>
      <c r="Q858" s="10">
        <f t="shared" si="232"/>
        <v>0</v>
      </c>
      <c r="R858" s="11">
        <f t="shared" si="233"/>
        <v>0</v>
      </c>
      <c r="S858" s="13">
        <f>T818</f>
        <v>-0.118772</v>
      </c>
      <c r="T858" s="13">
        <f>H858+S858-H859-U858-H860-H861</f>
        <v>-0.126288</v>
      </c>
      <c r="U858" s="13">
        <v>0.0</v>
      </c>
      <c r="V858" s="14"/>
      <c r="W858" s="14"/>
      <c r="X858" s="26">
        <f t="shared" si="314"/>
        <v>0</v>
      </c>
      <c r="Y858" s="29"/>
      <c r="Z858" s="29"/>
      <c r="AA858" s="29"/>
      <c r="AB858" s="29"/>
      <c r="AC858" s="29"/>
    </row>
    <row r="859">
      <c r="A859" s="4">
        <v>45675.0</v>
      </c>
      <c r="B859" s="5" t="s">
        <v>35</v>
      </c>
      <c r="C859" s="6" t="s">
        <v>26</v>
      </c>
      <c r="D859" s="5" t="s">
        <v>28</v>
      </c>
      <c r="E859" s="7">
        <v>0.0</v>
      </c>
      <c r="F859" s="7">
        <v>0.0</v>
      </c>
      <c r="G859" s="7">
        <v>0.0</v>
      </c>
      <c r="H859" s="15">
        <v>0.0</v>
      </c>
      <c r="I859" s="10">
        <f t="shared" si="226"/>
        <v>0</v>
      </c>
      <c r="J859" s="11">
        <f t="shared" si="227"/>
        <v>0</v>
      </c>
      <c r="K859" s="7">
        <f t="shared" ref="K859:L859" si="1633">IFERROR(G859+K819,0)</f>
        <v>0</v>
      </c>
      <c r="L859" s="7">
        <f t="shared" si="1633"/>
        <v>0</v>
      </c>
      <c r="M859" s="10">
        <f t="shared" si="229"/>
        <v>0</v>
      </c>
      <c r="N859" s="11">
        <f t="shared" si="230"/>
        <v>0</v>
      </c>
      <c r="O859" s="10">
        <f t="shared" ref="O859:P859" si="1634">IFERROR(G859+O819,0)</f>
        <v>0</v>
      </c>
      <c r="P859" s="10">
        <f t="shared" si="1634"/>
        <v>0</v>
      </c>
      <c r="Q859" s="10">
        <f t="shared" si="232"/>
        <v>0</v>
      </c>
      <c r="R859" s="11">
        <f t="shared" si="233"/>
        <v>0</v>
      </c>
      <c r="S859" s="22"/>
      <c r="T859" s="22"/>
      <c r="U859" s="20"/>
      <c r="V859" s="14"/>
      <c r="W859" s="14"/>
      <c r="X859" s="26">
        <f t="shared" si="314"/>
        <v>0</v>
      </c>
      <c r="Y859" s="29"/>
      <c r="Z859" s="29"/>
      <c r="AA859" s="29"/>
      <c r="AB859" s="29"/>
      <c r="AC859" s="29"/>
    </row>
    <row r="860">
      <c r="A860" s="4">
        <v>45675.0</v>
      </c>
      <c r="B860" s="5" t="s">
        <v>35</v>
      </c>
      <c r="C860" s="6" t="s">
        <v>26</v>
      </c>
      <c r="D860" s="5" t="s">
        <v>29</v>
      </c>
      <c r="E860" s="7">
        <v>16.6</v>
      </c>
      <c r="F860" s="7">
        <v>0.043</v>
      </c>
      <c r="G860" s="7">
        <v>0.0</v>
      </c>
      <c r="H860" s="15">
        <v>0.007516</v>
      </c>
      <c r="I860" s="10">
        <f t="shared" si="226"/>
        <v>0.007516</v>
      </c>
      <c r="J860" s="11">
        <f t="shared" si="227"/>
        <v>0</v>
      </c>
      <c r="K860" s="7">
        <f t="shared" ref="K860:L860" si="1635">IFERROR(G860+K820,0)</f>
        <v>0</v>
      </c>
      <c r="L860" s="7">
        <f t="shared" si="1635"/>
        <v>0.135288</v>
      </c>
      <c r="M860" s="10">
        <f t="shared" si="229"/>
        <v>0.135288</v>
      </c>
      <c r="N860" s="11">
        <f t="shared" si="230"/>
        <v>0</v>
      </c>
      <c r="O860" s="10">
        <f t="shared" ref="O860:P860" si="1636">IFERROR(G860+O820,0)</f>
        <v>0</v>
      </c>
      <c r="P860" s="10">
        <f t="shared" si="1636"/>
        <v>0.135288</v>
      </c>
      <c r="Q860" s="10">
        <f t="shared" si="232"/>
        <v>0.135288</v>
      </c>
      <c r="R860" s="11">
        <f t="shared" si="233"/>
        <v>0</v>
      </c>
      <c r="S860" s="22"/>
      <c r="T860" s="22"/>
      <c r="U860" s="20"/>
      <c r="V860" s="14"/>
      <c r="W860" s="14"/>
      <c r="X860" s="26">
        <f t="shared" si="314"/>
        <v>0.007516</v>
      </c>
      <c r="Y860" s="29"/>
      <c r="Z860" s="29"/>
      <c r="AA860" s="29"/>
      <c r="AB860" s="29"/>
      <c r="AC860" s="29"/>
    </row>
    <row r="861">
      <c r="A861" s="4">
        <v>45675.0</v>
      </c>
      <c r="B861" s="5" t="s">
        <v>35</v>
      </c>
      <c r="C861" s="6" t="s">
        <v>26</v>
      </c>
      <c r="D861" s="5" t="s">
        <v>30</v>
      </c>
      <c r="E861" s="7">
        <v>0.0</v>
      </c>
      <c r="F861" s="25">
        <v>0.0</v>
      </c>
      <c r="G861" s="7">
        <v>0.0</v>
      </c>
      <c r="H861" s="15">
        <v>0.0</v>
      </c>
      <c r="I861" s="10">
        <f t="shared" si="226"/>
        <v>0</v>
      </c>
      <c r="J861" s="11">
        <f t="shared" si="227"/>
        <v>0</v>
      </c>
      <c r="K861" s="7">
        <f t="shared" ref="K861:L861" si="1637">IFERROR(G861+K821,0)</f>
        <v>0</v>
      </c>
      <c r="L861" s="7">
        <f t="shared" si="1637"/>
        <v>0</v>
      </c>
      <c r="M861" s="10">
        <f t="shared" si="229"/>
        <v>0</v>
      </c>
      <c r="N861" s="11">
        <f t="shared" si="230"/>
        <v>0</v>
      </c>
      <c r="O861" s="10">
        <f t="shared" ref="O861:P861" si="1638">IFERROR(G861+O821,0)</f>
        <v>0</v>
      </c>
      <c r="P861" s="10">
        <f t="shared" si="1638"/>
        <v>0</v>
      </c>
      <c r="Q861" s="10">
        <f t="shared" si="232"/>
        <v>0</v>
      </c>
      <c r="R861" s="11">
        <f t="shared" si="233"/>
        <v>0</v>
      </c>
      <c r="S861" s="22"/>
      <c r="T861" s="22"/>
      <c r="U861" s="20"/>
      <c r="V861" s="14"/>
      <c r="W861" s="14"/>
      <c r="X861" s="26">
        <f t="shared" si="314"/>
        <v>0</v>
      </c>
      <c r="Y861" s="29"/>
      <c r="Z861" s="29"/>
      <c r="AA861" s="29"/>
      <c r="AB861" s="29"/>
      <c r="AC861" s="29"/>
    </row>
    <row r="862">
      <c r="A862" s="4">
        <v>45675.0</v>
      </c>
      <c r="B862" s="5" t="s">
        <v>36</v>
      </c>
      <c r="C862" s="6" t="s">
        <v>37</v>
      </c>
      <c r="D862" s="5" t="s">
        <v>27</v>
      </c>
      <c r="E862" s="7">
        <v>174.0</v>
      </c>
      <c r="F862" s="25">
        <v>0.54</v>
      </c>
      <c r="G862" s="7">
        <v>0.551612</v>
      </c>
      <c r="H862" s="15">
        <v>0.59922</v>
      </c>
      <c r="I862" s="10">
        <f t="shared" si="226"/>
        <v>0.047608</v>
      </c>
      <c r="J862" s="11">
        <f t="shared" si="227"/>
        <v>108.6307042</v>
      </c>
      <c r="K862" s="7">
        <f t="shared" ref="K862:L862" si="1639">IFERROR(G862+K822,0)</f>
        <v>9.929016</v>
      </c>
      <c r="L862" s="7">
        <f t="shared" si="1639"/>
        <v>10.78596</v>
      </c>
      <c r="M862" s="10">
        <f t="shared" si="229"/>
        <v>0.856944</v>
      </c>
      <c r="N862" s="11">
        <f t="shared" si="230"/>
        <v>108.6307042</v>
      </c>
      <c r="O862" s="10">
        <f t="shared" ref="O862:P862" si="1640">IFERROR(G862+O822,0)</f>
        <v>9.929016</v>
      </c>
      <c r="P862" s="10">
        <f t="shared" si="1640"/>
        <v>10.78596</v>
      </c>
      <c r="Q862" s="10">
        <f t="shared" si="232"/>
        <v>0.856944</v>
      </c>
      <c r="R862" s="11">
        <f t="shared" si="233"/>
        <v>108.6307042</v>
      </c>
      <c r="S862" s="13">
        <f>T822</f>
        <v>-0.3574770968</v>
      </c>
      <c r="T862" s="13">
        <f>H862+S862-H863-U862-H864-H865</f>
        <v>-0.3785051613</v>
      </c>
      <c r="U862" s="13">
        <f>0.008/31</f>
        <v>0.0002580645161</v>
      </c>
      <c r="V862" s="14"/>
      <c r="W862" s="14"/>
      <c r="X862" s="26">
        <f t="shared" si="314"/>
        <v>0.59922</v>
      </c>
      <c r="Y862" s="29"/>
      <c r="Z862" s="29"/>
      <c r="AA862" s="29"/>
      <c r="AB862" s="29"/>
      <c r="AC862" s="29"/>
    </row>
    <row r="863">
      <c r="A863" s="4">
        <v>45675.0</v>
      </c>
      <c r="B863" s="5" t="s">
        <v>36</v>
      </c>
      <c r="C863" s="6" t="s">
        <v>37</v>
      </c>
      <c r="D863" s="5" t="s">
        <v>28</v>
      </c>
      <c r="E863" s="7">
        <v>45.1</v>
      </c>
      <c r="F863" s="25">
        <v>0.0</v>
      </c>
      <c r="G863" s="7">
        <v>0.50061</v>
      </c>
      <c r="H863" s="15">
        <v>0.18058</v>
      </c>
      <c r="I863" s="10">
        <f t="shared" si="226"/>
        <v>-0.32003</v>
      </c>
      <c r="J863" s="11">
        <f t="shared" si="227"/>
        <v>36.07199217</v>
      </c>
      <c r="K863" s="7">
        <f t="shared" ref="K863:L863" si="1641">IFERROR(G863+K823,0)</f>
        <v>9.01098</v>
      </c>
      <c r="L863" s="7">
        <f t="shared" si="1641"/>
        <v>3.25044</v>
      </c>
      <c r="M863" s="10">
        <f t="shared" si="229"/>
        <v>-5.76054</v>
      </c>
      <c r="N863" s="11">
        <f t="shared" si="230"/>
        <v>36.07199217</v>
      </c>
      <c r="O863" s="10">
        <f t="shared" ref="O863:P863" si="1642">IFERROR(G863+O823,0)</f>
        <v>9.01098</v>
      </c>
      <c r="P863" s="10">
        <f t="shared" si="1642"/>
        <v>3.25044</v>
      </c>
      <c r="Q863" s="10">
        <f t="shared" si="232"/>
        <v>-5.76054</v>
      </c>
      <c r="R863" s="11">
        <f t="shared" si="233"/>
        <v>36.07199217</v>
      </c>
      <c r="S863" s="22"/>
      <c r="T863" s="22"/>
      <c r="U863" s="20"/>
      <c r="V863" s="14"/>
      <c r="W863" s="14"/>
      <c r="X863" s="26">
        <f t="shared" si="314"/>
        <v>0.18058</v>
      </c>
      <c r="Y863" s="29"/>
      <c r="Z863" s="29"/>
      <c r="AA863" s="29"/>
      <c r="AB863" s="29"/>
      <c r="AC863" s="29"/>
    </row>
    <row r="864">
      <c r="A864" s="4">
        <v>45675.0</v>
      </c>
      <c r="B864" s="5" t="s">
        <v>36</v>
      </c>
      <c r="C864" s="6" t="s">
        <v>37</v>
      </c>
      <c r="D864" s="5" t="s">
        <v>29</v>
      </c>
      <c r="E864" s="7">
        <f>E862-E863</f>
        <v>128.9</v>
      </c>
      <c r="F864" s="25">
        <v>0.506</v>
      </c>
      <c r="G864" s="7">
        <v>0.05077</v>
      </c>
      <c r="H864" s="15">
        <v>0.43941</v>
      </c>
      <c r="I864" s="10">
        <f t="shared" si="226"/>
        <v>0.38864</v>
      </c>
      <c r="J864" s="11">
        <f t="shared" si="227"/>
        <v>865.4914319</v>
      </c>
      <c r="K864" s="7">
        <f t="shared" ref="K864:L864" si="1643">IFERROR(G864+K824,0)</f>
        <v>0.91386</v>
      </c>
      <c r="L864" s="7">
        <f t="shared" si="1643"/>
        <v>7.90938</v>
      </c>
      <c r="M864" s="10">
        <f t="shared" si="229"/>
        <v>6.99552</v>
      </c>
      <c r="N864" s="11">
        <f t="shared" si="230"/>
        <v>865.4914319</v>
      </c>
      <c r="O864" s="10">
        <f t="shared" ref="O864:P864" si="1644">IFERROR(G864+O824,0)</f>
        <v>0.91386</v>
      </c>
      <c r="P864" s="10">
        <f t="shared" si="1644"/>
        <v>7.90938</v>
      </c>
      <c r="Q864" s="10">
        <f t="shared" si="232"/>
        <v>6.99552</v>
      </c>
      <c r="R864" s="11">
        <f t="shared" si="233"/>
        <v>865.4914319</v>
      </c>
      <c r="S864" s="22"/>
      <c r="T864" s="22"/>
      <c r="U864" s="20"/>
      <c r="V864" s="14"/>
      <c r="W864" s="14"/>
      <c r="X864" s="26">
        <f t="shared" si="314"/>
        <v>0.43941</v>
      </c>
      <c r="Y864" s="29"/>
      <c r="Z864" s="29"/>
      <c r="AA864" s="29"/>
      <c r="AB864" s="29"/>
      <c r="AC864" s="29"/>
    </row>
    <row r="865">
      <c r="A865" s="4">
        <v>45675.0</v>
      </c>
      <c r="B865" s="5" t="s">
        <v>36</v>
      </c>
      <c r="C865" s="6" t="s">
        <v>37</v>
      </c>
      <c r="D865" s="5" t="s">
        <v>30</v>
      </c>
      <c r="E865" s="7">
        <v>0.0</v>
      </c>
      <c r="F865" s="25">
        <v>0.0</v>
      </c>
      <c r="G865" s="7">
        <v>0.0</v>
      </c>
      <c r="H865" s="15">
        <v>0.0</v>
      </c>
      <c r="I865" s="10">
        <f t="shared" si="226"/>
        <v>0</v>
      </c>
      <c r="J865" s="11">
        <f t="shared" si="227"/>
        <v>0</v>
      </c>
      <c r="K865" s="7">
        <f t="shared" ref="K865:L865" si="1645">IFERROR(G865+K825,0)</f>
        <v>0</v>
      </c>
      <c r="L865" s="7">
        <f t="shared" si="1645"/>
        <v>0</v>
      </c>
      <c r="M865" s="10">
        <f t="shared" si="229"/>
        <v>0</v>
      </c>
      <c r="N865" s="11">
        <f t="shared" si="230"/>
        <v>0</v>
      </c>
      <c r="O865" s="10">
        <f t="shared" ref="O865:P865" si="1646">IFERROR(G865+O825,0)</f>
        <v>0</v>
      </c>
      <c r="P865" s="10">
        <f t="shared" si="1646"/>
        <v>0</v>
      </c>
      <c r="Q865" s="10">
        <f t="shared" si="232"/>
        <v>0</v>
      </c>
      <c r="R865" s="11">
        <f t="shared" si="233"/>
        <v>0</v>
      </c>
      <c r="S865" s="22"/>
      <c r="T865" s="22"/>
      <c r="U865" s="20"/>
      <c r="V865" s="14"/>
      <c r="W865" s="14"/>
      <c r="X865" s="26">
        <f t="shared" si="314"/>
        <v>0</v>
      </c>
      <c r="Y865" s="29"/>
      <c r="Z865" s="29"/>
      <c r="AA865" s="29"/>
      <c r="AB865" s="29"/>
      <c r="AC865" s="29"/>
    </row>
    <row r="866">
      <c r="A866" s="4">
        <v>45675.0</v>
      </c>
      <c r="B866" s="5" t="s">
        <v>38</v>
      </c>
      <c r="C866" s="6" t="s">
        <v>37</v>
      </c>
      <c r="D866" s="5" t="s">
        <v>27</v>
      </c>
      <c r="E866" s="7">
        <v>40.1</v>
      </c>
      <c r="F866" s="25">
        <v>0.1</v>
      </c>
      <c r="G866" s="7">
        <v>0.09999999999999999</v>
      </c>
      <c r="H866" s="15">
        <v>0.191096</v>
      </c>
      <c r="I866" s="10">
        <f t="shared" si="226"/>
        <v>0.091096</v>
      </c>
      <c r="J866" s="11">
        <f t="shared" si="227"/>
        <v>191.096</v>
      </c>
      <c r="K866" s="7">
        <f t="shared" ref="K866:L866" si="1647">IFERROR(G866+K826,0)</f>
        <v>1.8</v>
      </c>
      <c r="L866" s="7">
        <f t="shared" si="1647"/>
        <v>3.439728</v>
      </c>
      <c r="M866" s="10">
        <f t="shared" si="229"/>
        <v>1.639728</v>
      </c>
      <c r="N866" s="11">
        <f t="shared" si="230"/>
        <v>191.096</v>
      </c>
      <c r="O866" s="10">
        <f t="shared" ref="O866:P866" si="1648">IFERROR(G866+O826,0)</f>
        <v>1.8</v>
      </c>
      <c r="P866" s="10">
        <f t="shared" si="1648"/>
        <v>3.439728</v>
      </c>
      <c r="Q866" s="10">
        <f t="shared" si="232"/>
        <v>1.639728</v>
      </c>
      <c r="R866" s="11">
        <f t="shared" si="233"/>
        <v>191.096</v>
      </c>
      <c r="S866" s="13">
        <f>T826</f>
        <v>1.971573613</v>
      </c>
      <c r="T866" s="13">
        <f>H866+S866-H867-U866-H868-H869</f>
        <v>1.974607355</v>
      </c>
      <c r="U866" s="13">
        <f>0.001/31</f>
        <v>0.00003225806452</v>
      </c>
      <c r="V866" s="14"/>
      <c r="W866" s="14"/>
      <c r="X866" s="26">
        <f t="shared" si="314"/>
        <v>0.191096</v>
      </c>
      <c r="Y866" s="29"/>
      <c r="Z866" s="29"/>
      <c r="AA866" s="29"/>
      <c r="AB866" s="29"/>
      <c r="AC866" s="29"/>
    </row>
    <row r="867">
      <c r="A867" s="4">
        <v>45675.0</v>
      </c>
      <c r="B867" s="5" t="s">
        <v>38</v>
      </c>
      <c r="C867" s="6" t="s">
        <v>37</v>
      </c>
      <c r="D867" s="5" t="s">
        <v>28</v>
      </c>
      <c r="E867" s="7">
        <v>0.0</v>
      </c>
      <c r="F867" s="7">
        <v>0.0</v>
      </c>
      <c r="G867" s="7">
        <v>0.0</v>
      </c>
      <c r="H867" s="15">
        <v>0.0</v>
      </c>
      <c r="I867" s="10">
        <f t="shared" si="226"/>
        <v>0</v>
      </c>
      <c r="J867" s="11">
        <f t="shared" si="227"/>
        <v>0</v>
      </c>
      <c r="K867" s="7">
        <f t="shared" ref="K867:L867" si="1649">IFERROR(G867+K827,0)</f>
        <v>0</v>
      </c>
      <c r="L867" s="7">
        <f t="shared" si="1649"/>
        <v>0</v>
      </c>
      <c r="M867" s="10">
        <f t="shared" si="229"/>
        <v>0</v>
      </c>
      <c r="N867" s="11">
        <f t="shared" si="230"/>
        <v>0</v>
      </c>
      <c r="O867" s="10">
        <f t="shared" ref="O867:P867" si="1650">IFERROR(G867+O827,0)</f>
        <v>0</v>
      </c>
      <c r="P867" s="10">
        <f t="shared" si="1650"/>
        <v>0</v>
      </c>
      <c r="Q867" s="10">
        <f t="shared" si="232"/>
        <v>0</v>
      </c>
      <c r="R867" s="11">
        <f t="shared" si="233"/>
        <v>0</v>
      </c>
      <c r="S867" s="22"/>
      <c r="T867" s="22"/>
      <c r="U867" s="20"/>
      <c r="V867" s="14"/>
      <c r="W867" s="14"/>
      <c r="X867" s="26">
        <f t="shared" si="314"/>
        <v>0</v>
      </c>
      <c r="Y867" s="29"/>
      <c r="Z867" s="29"/>
      <c r="AA867" s="29"/>
      <c r="AB867" s="29"/>
      <c r="AC867" s="29"/>
    </row>
    <row r="868">
      <c r="A868" s="4">
        <v>45675.0</v>
      </c>
      <c r="B868" s="5" t="s">
        <v>38</v>
      </c>
      <c r="C868" s="6" t="s">
        <v>37</v>
      </c>
      <c r="D868" s="5" t="s">
        <v>29</v>
      </c>
      <c r="E868" s="7">
        <v>40.1</v>
      </c>
      <c r="F868" s="7">
        <v>0.045</v>
      </c>
      <c r="G868" s="7">
        <v>0.09996</v>
      </c>
      <c r="H868" s="15">
        <v>0.18803</v>
      </c>
      <c r="I868" s="10">
        <f t="shared" si="226"/>
        <v>0.08807</v>
      </c>
      <c r="J868" s="11">
        <f t="shared" si="227"/>
        <v>188.1052421</v>
      </c>
      <c r="K868" s="7">
        <f t="shared" ref="K868:L868" si="1651">IFERROR(G868+K828,0)</f>
        <v>1.79928</v>
      </c>
      <c r="L868" s="7">
        <f t="shared" si="1651"/>
        <v>3.38454</v>
      </c>
      <c r="M868" s="10">
        <f t="shared" si="229"/>
        <v>1.58526</v>
      </c>
      <c r="N868" s="11">
        <f t="shared" si="230"/>
        <v>188.1052421</v>
      </c>
      <c r="O868" s="10">
        <f t="shared" ref="O868:P868" si="1652">IFERROR(G868+O828,0)</f>
        <v>1.79928</v>
      </c>
      <c r="P868" s="10">
        <f t="shared" si="1652"/>
        <v>3.38454</v>
      </c>
      <c r="Q868" s="10">
        <f t="shared" si="232"/>
        <v>1.58526</v>
      </c>
      <c r="R868" s="11">
        <f t="shared" si="233"/>
        <v>188.1052421</v>
      </c>
      <c r="S868" s="22"/>
      <c r="T868" s="22"/>
      <c r="U868" s="20"/>
      <c r="V868" s="14"/>
      <c r="W868" s="14"/>
      <c r="X868" s="26">
        <f t="shared" si="314"/>
        <v>0.18803</v>
      </c>
      <c r="Y868" s="29"/>
      <c r="Z868" s="29"/>
      <c r="AA868" s="29"/>
      <c r="AB868" s="29"/>
      <c r="AC868" s="29"/>
    </row>
    <row r="869">
      <c r="A869" s="4">
        <v>45675.0</v>
      </c>
      <c r="B869" s="5" t="s">
        <v>38</v>
      </c>
      <c r="C869" s="6" t="s">
        <v>37</v>
      </c>
      <c r="D869" s="5" t="s">
        <v>30</v>
      </c>
      <c r="E869" s="7">
        <v>0.0</v>
      </c>
      <c r="F869" s="7">
        <v>0.0</v>
      </c>
      <c r="G869" s="7">
        <v>0.0</v>
      </c>
      <c r="H869" s="15">
        <v>0.0</v>
      </c>
      <c r="I869" s="10">
        <f t="shared" si="226"/>
        <v>0</v>
      </c>
      <c r="J869" s="11">
        <f t="shared" si="227"/>
        <v>0</v>
      </c>
      <c r="K869" s="7">
        <f t="shared" ref="K869:L869" si="1653">IFERROR(G869+K829,0)</f>
        <v>0</v>
      </c>
      <c r="L869" s="7">
        <f t="shared" si="1653"/>
        <v>0</v>
      </c>
      <c r="M869" s="10">
        <f t="shared" si="229"/>
        <v>0</v>
      </c>
      <c r="N869" s="11">
        <f t="shared" si="230"/>
        <v>0</v>
      </c>
      <c r="O869" s="10">
        <f t="shared" ref="O869:P869" si="1654">IFERROR(G869+O829,0)</f>
        <v>0</v>
      </c>
      <c r="P869" s="10">
        <f t="shared" si="1654"/>
        <v>0</v>
      </c>
      <c r="Q869" s="10">
        <f t="shared" si="232"/>
        <v>0</v>
      </c>
      <c r="R869" s="11">
        <f t="shared" si="233"/>
        <v>0</v>
      </c>
      <c r="S869" s="22"/>
      <c r="T869" s="22"/>
      <c r="U869" s="20"/>
      <c r="V869" s="14"/>
      <c r="W869" s="14"/>
      <c r="X869" s="26">
        <f t="shared" si="314"/>
        <v>0</v>
      </c>
      <c r="Y869" s="29"/>
      <c r="Z869" s="29"/>
      <c r="AA869" s="29"/>
      <c r="AB869" s="29"/>
      <c r="AC869" s="29"/>
    </row>
    <row r="870">
      <c r="A870" s="4">
        <v>45675.0</v>
      </c>
      <c r="B870" s="5" t="s">
        <v>39</v>
      </c>
      <c r="C870" s="6" t="s">
        <v>37</v>
      </c>
      <c r="D870" s="5" t="s">
        <v>27</v>
      </c>
      <c r="E870" s="7">
        <v>9.6</v>
      </c>
      <c r="F870" s="7">
        <v>0.052</v>
      </c>
      <c r="G870" s="7">
        <v>0.02903</v>
      </c>
      <c r="H870" s="15">
        <v>0.02854</v>
      </c>
      <c r="I870" s="10">
        <f t="shared" si="226"/>
        <v>-0.00049</v>
      </c>
      <c r="J870" s="11">
        <f t="shared" si="227"/>
        <v>98.31209094</v>
      </c>
      <c r="K870" s="7">
        <f t="shared" ref="K870:L870" si="1655">IFERROR(G870+K830,0)</f>
        <v>0.52254</v>
      </c>
      <c r="L870" s="7">
        <f t="shared" si="1655"/>
        <v>0.51372</v>
      </c>
      <c r="M870" s="10">
        <f t="shared" si="229"/>
        <v>-0.00882</v>
      </c>
      <c r="N870" s="11">
        <f t="shared" si="230"/>
        <v>98.31209094</v>
      </c>
      <c r="O870" s="10">
        <f t="shared" ref="O870:P870" si="1656">IFERROR(G870+O830,0)</f>
        <v>0.52254</v>
      </c>
      <c r="P870" s="10">
        <f t="shared" si="1656"/>
        <v>0.51372</v>
      </c>
      <c r="Q870" s="10">
        <f t="shared" si="232"/>
        <v>-0.00882</v>
      </c>
      <c r="R870" s="11">
        <f t="shared" si="233"/>
        <v>98.31209094</v>
      </c>
      <c r="S870" s="13">
        <f>T830</f>
        <v>0.0836</v>
      </c>
      <c r="T870" s="13">
        <f>H870+S870-H871-U870-H872-H873</f>
        <v>0.0844</v>
      </c>
      <c r="U870" s="13">
        <v>0.0</v>
      </c>
      <c r="V870" s="14"/>
      <c r="W870" s="14"/>
      <c r="X870" s="26">
        <f t="shared" si="314"/>
        <v>0.02854</v>
      </c>
      <c r="Y870" s="29"/>
      <c r="Z870" s="29"/>
      <c r="AA870" s="29"/>
      <c r="AB870" s="29"/>
      <c r="AC870" s="29"/>
    </row>
    <row r="871">
      <c r="A871" s="4">
        <v>45675.0</v>
      </c>
      <c r="B871" s="5" t="s">
        <v>39</v>
      </c>
      <c r="C871" s="6" t="s">
        <v>37</v>
      </c>
      <c r="D871" s="5" t="s">
        <v>28</v>
      </c>
      <c r="E871" s="7">
        <v>0.0</v>
      </c>
      <c r="F871" s="7">
        <v>0.0</v>
      </c>
      <c r="G871" s="7">
        <v>0.0</v>
      </c>
      <c r="H871" s="15">
        <v>0.0</v>
      </c>
      <c r="I871" s="10">
        <f t="shared" si="226"/>
        <v>0</v>
      </c>
      <c r="J871" s="11">
        <f t="shared" si="227"/>
        <v>0</v>
      </c>
      <c r="K871" s="7">
        <f t="shared" ref="K871:L871" si="1657">IFERROR(G871+K831,0)</f>
        <v>0</v>
      </c>
      <c r="L871" s="7">
        <f t="shared" si="1657"/>
        <v>0</v>
      </c>
      <c r="M871" s="10">
        <f t="shared" si="229"/>
        <v>0</v>
      </c>
      <c r="N871" s="11">
        <f t="shared" si="230"/>
        <v>0</v>
      </c>
      <c r="O871" s="10">
        <f t="shared" ref="O871:P871" si="1658">IFERROR(G871+O831,0)</f>
        <v>0</v>
      </c>
      <c r="P871" s="10">
        <f t="shared" si="1658"/>
        <v>0</v>
      </c>
      <c r="Q871" s="10">
        <f t="shared" si="232"/>
        <v>0</v>
      </c>
      <c r="R871" s="11">
        <f t="shared" si="233"/>
        <v>0</v>
      </c>
      <c r="S871" s="22"/>
      <c r="T871" s="22"/>
      <c r="U871" s="20"/>
      <c r="V871" s="14"/>
      <c r="W871" s="14"/>
      <c r="X871" s="26">
        <f t="shared" si="314"/>
        <v>0</v>
      </c>
      <c r="Y871" s="29"/>
      <c r="Z871" s="29"/>
      <c r="AA871" s="29"/>
      <c r="AB871" s="29"/>
      <c r="AC871" s="29"/>
    </row>
    <row r="872">
      <c r="A872" s="4">
        <v>45675.0</v>
      </c>
      <c r="B872" s="5" t="s">
        <v>39</v>
      </c>
      <c r="C872" s="6" t="s">
        <v>37</v>
      </c>
      <c r="D872" s="5" t="s">
        <v>29</v>
      </c>
      <c r="E872" s="7">
        <v>9.3</v>
      </c>
      <c r="F872" s="7">
        <v>0.0</v>
      </c>
      <c r="G872" s="7">
        <v>0.028774</v>
      </c>
      <c r="H872" s="15">
        <v>0.02774</v>
      </c>
      <c r="I872" s="10">
        <f t="shared" si="226"/>
        <v>-0.001034</v>
      </c>
      <c r="J872" s="11">
        <f t="shared" si="227"/>
        <v>96.40647807</v>
      </c>
      <c r="K872" s="7">
        <f t="shared" ref="K872:L872" si="1659">IFERROR(G872+K832,0)</f>
        <v>0.517932</v>
      </c>
      <c r="L872" s="7">
        <f t="shared" si="1659"/>
        <v>0.49932</v>
      </c>
      <c r="M872" s="10">
        <f t="shared" si="229"/>
        <v>-0.018612</v>
      </c>
      <c r="N872" s="11">
        <f t="shared" si="230"/>
        <v>96.40647807</v>
      </c>
      <c r="O872" s="10">
        <f t="shared" ref="O872:P872" si="1660">IFERROR(G872+O832,0)</f>
        <v>0.517932</v>
      </c>
      <c r="P872" s="10">
        <f t="shared" si="1660"/>
        <v>0.49932</v>
      </c>
      <c r="Q872" s="10">
        <f t="shared" si="232"/>
        <v>-0.018612</v>
      </c>
      <c r="R872" s="11">
        <f t="shared" si="233"/>
        <v>96.40647807</v>
      </c>
      <c r="S872" s="22"/>
      <c r="T872" s="22"/>
      <c r="U872" s="20"/>
      <c r="V872" s="14"/>
      <c r="W872" s="14"/>
      <c r="X872" s="26">
        <f t="shared" si="314"/>
        <v>0.02774</v>
      </c>
      <c r="Y872" s="29"/>
      <c r="Z872" s="29"/>
      <c r="AA872" s="29"/>
      <c r="AB872" s="29"/>
      <c r="AC872" s="29"/>
    </row>
    <row r="873">
      <c r="A873" s="4">
        <v>45675.0</v>
      </c>
      <c r="B873" s="5" t="s">
        <v>39</v>
      </c>
      <c r="C873" s="6" t="s">
        <v>37</v>
      </c>
      <c r="D873" s="5" t="s">
        <v>30</v>
      </c>
      <c r="E873" s="7">
        <v>0.0</v>
      </c>
      <c r="F873" s="7">
        <v>0.0</v>
      </c>
      <c r="G873" s="7">
        <v>0.0</v>
      </c>
      <c r="H873" s="15">
        <v>0.0</v>
      </c>
      <c r="I873" s="10">
        <f t="shared" si="226"/>
        <v>0</v>
      </c>
      <c r="J873" s="11">
        <f t="shared" si="227"/>
        <v>0</v>
      </c>
      <c r="K873" s="7">
        <f t="shared" ref="K873:L873" si="1661">IFERROR(G873+K833,0)</f>
        <v>0</v>
      </c>
      <c r="L873" s="7">
        <f t="shared" si="1661"/>
        <v>0</v>
      </c>
      <c r="M873" s="10">
        <f t="shared" si="229"/>
        <v>0</v>
      </c>
      <c r="N873" s="11">
        <f t="shared" si="230"/>
        <v>0</v>
      </c>
      <c r="O873" s="10">
        <f t="shared" ref="O873:P873" si="1662">IFERROR(G873+O833,0)</f>
        <v>0</v>
      </c>
      <c r="P873" s="10">
        <f t="shared" si="1662"/>
        <v>0</v>
      </c>
      <c r="Q873" s="10">
        <f t="shared" si="232"/>
        <v>0</v>
      </c>
      <c r="R873" s="11">
        <f t="shared" si="233"/>
        <v>0</v>
      </c>
      <c r="S873" s="22"/>
      <c r="T873" s="22"/>
      <c r="U873" s="20"/>
      <c r="V873" s="14"/>
      <c r="W873" s="14"/>
      <c r="X873" s="26">
        <f t="shared" si="314"/>
        <v>0</v>
      </c>
      <c r="Y873" s="29"/>
      <c r="Z873" s="29"/>
      <c r="AA873" s="29"/>
      <c r="AB873" s="29"/>
      <c r="AC873" s="29"/>
    </row>
    <row r="874">
      <c r="A874" s="4">
        <v>45675.0</v>
      </c>
      <c r="B874" s="5" t="s">
        <v>40</v>
      </c>
      <c r="C874" s="6" t="s">
        <v>37</v>
      </c>
      <c r="D874" s="5" t="s">
        <v>27</v>
      </c>
      <c r="E874" s="7">
        <v>26.3</v>
      </c>
      <c r="F874" s="7">
        <v>0.0</v>
      </c>
      <c r="G874" s="7">
        <v>0.07142857142857142</v>
      </c>
      <c r="H874" s="15">
        <v>0.0359</v>
      </c>
      <c r="I874" s="10">
        <f t="shared" si="226"/>
        <v>-0.03552857143</v>
      </c>
      <c r="J874" s="11">
        <f t="shared" si="227"/>
        <v>50.26</v>
      </c>
      <c r="K874" s="7">
        <f t="shared" ref="K874:L874" si="1663">IFERROR(G874+K834,0)</f>
        <v>1.285714286</v>
      </c>
      <c r="L874" s="7">
        <f t="shared" si="1663"/>
        <v>0.6462</v>
      </c>
      <c r="M874" s="10">
        <f t="shared" si="229"/>
        <v>-0.6395142857</v>
      </c>
      <c r="N874" s="11">
        <f t="shared" si="230"/>
        <v>50.26</v>
      </c>
      <c r="O874" s="10">
        <f t="shared" ref="O874:P874" si="1664">IFERROR(G874+O834,0)</f>
        <v>1.285714286</v>
      </c>
      <c r="P874" s="10">
        <f t="shared" si="1664"/>
        <v>0.6462</v>
      </c>
      <c r="Q874" s="10">
        <f t="shared" si="232"/>
        <v>-0.6395142857</v>
      </c>
      <c r="R874" s="11">
        <f t="shared" si="233"/>
        <v>50.26</v>
      </c>
      <c r="S874" s="13">
        <f>T834</f>
        <v>1.062624839</v>
      </c>
      <c r="T874" s="13">
        <f>H874+S874-H875-U874-H876-H877</f>
        <v>1.081838065</v>
      </c>
      <c r="U874" s="13">
        <f>0.00331/31</f>
        <v>0.0001067741935</v>
      </c>
      <c r="V874" s="14"/>
      <c r="W874" s="14"/>
      <c r="X874" s="26">
        <f t="shared" si="314"/>
        <v>0.0359</v>
      </c>
      <c r="Y874" s="29"/>
      <c r="Z874" s="29"/>
      <c r="AA874" s="29"/>
      <c r="AB874" s="29"/>
      <c r="AC874" s="29"/>
    </row>
    <row r="875">
      <c r="A875" s="4">
        <v>45675.0</v>
      </c>
      <c r="B875" s="5" t="s">
        <v>40</v>
      </c>
      <c r="C875" s="6" t="s">
        <v>37</v>
      </c>
      <c r="D875" s="5" t="s">
        <v>28</v>
      </c>
      <c r="E875" s="7">
        <v>0.0</v>
      </c>
      <c r="F875" s="7">
        <v>0.0</v>
      </c>
      <c r="G875" s="7">
        <v>0.0</v>
      </c>
      <c r="H875" s="15">
        <v>0.0</v>
      </c>
      <c r="I875" s="10">
        <f t="shared" si="226"/>
        <v>0</v>
      </c>
      <c r="J875" s="11">
        <f t="shared" si="227"/>
        <v>0</v>
      </c>
      <c r="K875" s="7">
        <f t="shared" ref="K875:L875" si="1665">IFERROR(G875+K835,0)</f>
        <v>0</v>
      </c>
      <c r="L875" s="7">
        <f t="shared" si="1665"/>
        <v>0</v>
      </c>
      <c r="M875" s="10">
        <f t="shared" si="229"/>
        <v>0</v>
      </c>
      <c r="N875" s="11">
        <f t="shared" si="230"/>
        <v>0</v>
      </c>
      <c r="O875" s="10">
        <f t="shared" ref="O875:P875" si="1666">IFERROR(G875+O835,0)</f>
        <v>0</v>
      </c>
      <c r="P875" s="10">
        <f t="shared" si="1666"/>
        <v>0</v>
      </c>
      <c r="Q875" s="10">
        <f t="shared" si="232"/>
        <v>0</v>
      </c>
      <c r="R875" s="11">
        <f t="shared" si="233"/>
        <v>0</v>
      </c>
      <c r="S875" s="14"/>
      <c r="T875" s="14"/>
      <c r="U875" s="14"/>
      <c r="V875" s="14"/>
      <c r="W875" s="14"/>
      <c r="X875" s="26">
        <f t="shared" si="314"/>
        <v>0</v>
      </c>
      <c r="Y875" s="29"/>
      <c r="Z875" s="29"/>
      <c r="AA875" s="29"/>
      <c r="AB875" s="29"/>
      <c r="AC875" s="29"/>
    </row>
    <row r="876">
      <c r="A876" s="4">
        <v>45675.0</v>
      </c>
      <c r="B876" s="5" t="s">
        <v>40</v>
      </c>
      <c r="C876" s="6" t="s">
        <v>37</v>
      </c>
      <c r="D876" s="5" t="s">
        <v>29</v>
      </c>
      <c r="E876" s="7">
        <v>26.1</v>
      </c>
      <c r="F876" s="7">
        <v>0.0</v>
      </c>
      <c r="G876" s="7">
        <v>0.07142857142857142</v>
      </c>
      <c r="H876" s="15">
        <v>0.01658</v>
      </c>
      <c r="I876" s="10">
        <f t="shared" si="226"/>
        <v>-0.05484857143</v>
      </c>
      <c r="J876" s="11">
        <f t="shared" si="227"/>
        <v>23.212</v>
      </c>
      <c r="K876" s="7">
        <f t="shared" ref="K876:L876" si="1667">IFERROR(G876+K836,0)</f>
        <v>1.285714286</v>
      </c>
      <c r="L876" s="7">
        <f t="shared" si="1667"/>
        <v>0.29844</v>
      </c>
      <c r="M876" s="10">
        <f t="shared" si="229"/>
        <v>-0.9872742857</v>
      </c>
      <c r="N876" s="11">
        <f t="shared" si="230"/>
        <v>23.212</v>
      </c>
      <c r="O876" s="10">
        <f t="shared" ref="O876:P876" si="1668">IFERROR(G876+O836,0)</f>
        <v>1.285714286</v>
      </c>
      <c r="P876" s="10">
        <f t="shared" si="1668"/>
        <v>0.29844</v>
      </c>
      <c r="Q876" s="10">
        <f t="shared" si="232"/>
        <v>-0.9872742857</v>
      </c>
      <c r="R876" s="11">
        <f t="shared" si="233"/>
        <v>23.212</v>
      </c>
      <c r="S876" s="14"/>
      <c r="T876" s="14"/>
      <c r="U876" s="14"/>
      <c r="V876" s="14"/>
      <c r="W876" s="14"/>
      <c r="X876" s="26">
        <f t="shared" si="314"/>
        <v>0.01658</v>
      </c>
      <c r="Y876" s="29"/>
      <c r="Z876" s="29"/>
      <c r="AA876" s="29"/>
      <c r="AB876" s="29"/>
      <c r="AC876" s="29"/>
    </row>
    <row r="877">
      <c r="A877" s="4">
        <v>45675.0</v>
      </c>
      <c r="B877" s="5" t="s">
        <v>40</v>
      </c>
      <c r="C877" s="6" t="s">
        <v>37</v>
      </c>
      <c r="D877" s="5" t="s">
        <v>30</v>
      </c>
      <c r="E877" s="7">
        <v>0.0</v>
      </c>
      <c r="F877" s="7">
        <v>0.0</v>
      </c>
      <c r="G877" s="7">
        <v>0.0</v>
      </c>
      <c r="H877" s="15">
        <v>0.0</v>
      </c>
      <c r="I877" s="10">
        <f t="shared" si="226"/>
        <v>0</v>
      </c>
      <c r="J877" s="11">
        <f t="shared" si="227"/>
        <v>0</v>
      </c>
      <c r="K877" s="7">
        <f t="shared" ref="K877:L877" si="1669">IFERROR(G877+K837,0)</f>
        <v>0</v>
      </c>
      <c r="L877" s="7">
        <f t="shared" si="1669"/>
        <v>0</v>
      </c>
      <c r="M877" s="10">
        <f t="shared" si="229"/>
        <v>0</v>
      </c>
      <c r="N877" s="11">
        <f t="shared" si="230"/>
        <v>0</v>
      </c>
      <c r="O877" s="10">
        <f t="shared" ref="O877:P877" si="1670">IFERROR(G877+O837,0)</f>
        <v>0</v>
      </c>
      <c r="P877" s="10">
        <f t="shared" si="1670"/>
        <v>0</v>
      </c>
      <c r="Q877" s="10">
        <f t="shared" si="232"/>
        <v>0</v>
      </c>
      <c r="R877" s="11">
        <f t="shared" si="233"/>
        <v>0</v>
      </c>
      <c r="S877" s="14"/>
      <c r="T877" s="14"/>
      <c r="U877" s="14"/>
      <c r="V877" s="14"/>
      <c r="W877" s="14"/>
      <c r="X877" s="26">
        <f t="shared" si="314"/>
        <v>0</v>
      </c>
      <c r="Y877" s="29"/>
      <c r="Z877" s="29"/>
      <c r="AA877" s="29"/>
      <c r="AB877" s="29"/>
      <c r="AC877" s="29"/>
    </row>
    <row r="878">
      <c r="A878" s="4">
        <v>45676.0</v>
      </c>
      <c r="B878" s="5" t="s">
        <v>25</v>
      </c>
      <c r="C878" s="6" t="s">
        <v>26</v>
      </c>
      <c r="D878" s="5" t="s">
        <v>27</v>
      </c>
      <c r="E878" s="7">
        <v>140.3</v>
      </c>
      <c r="F878" s="8">
        <v>0.523</v>
      </c>
      <c r="G878" s="7">
        <v>0.41612</v>
      </c>
      <c r="H878" s="15">
        <v>0.442645</v>
      </c>
      <c r="I878" s="10">
        <f t="shared" si="226"/>
        <v>0.026525</v>
      </c>
      <c r="J878" s="11">
        <f t="shared" si="227"/>
        <v>106.3743632</v>
      </c>
      <c r="K878" s="7">
        <f t="shared" ref="K878:L878" si="1671">IFERROR(G878+K838,0)</f>
        <v>7.90628</v>
      </c>
      <c r="L878" s="7">
        <f t="shared" si="1671"/>
        <v>8.410255</v>
      </c>
      <c r="M878" s="10">
        <f t="shared" si="229"/>
        <v>0.503975</v>
      </c>
      <c r="N878" s="11">
        <f t="shared" si="230"/>
        <v>106.3743632</v>
      </c>
      <c r="O878" s="10">
        <f t="shared" ref="O878:P878" si="1672">IFERROR(G878+O838,0)</f>
        <v>7.90628</v>
      </c>
      <c r="P878" s="10">
        <f t="shared" si="1672"/>
        <v>8.410255</v>
      </c>
      <c r="Q878" s="10">
        <f t="shared" si="232"/>
        <v>0.503975</v>
      </c>
      <c r="R878" s="11">
        <f t="shared" si="233"/>
        <v>106.3743632</v>
      </c>
      <c r="S878" s="13">
        <f>T838</f>
        <v>0.4232280645</v>
      </c>
      <c r="T878" s="13">
        <f>H878+S878-H879-U878-H880-H881</f>
        <v>0.4392962903</v>
      </c>
      <c r="U878" s="13">
        <f>0.003/31</f>
        <v>0.00009677419355</v>
      </c>
      <c r="V878" s="14"/>
      <c r="W878" s="14"/>
      <c r="X878" s="26">
        <f t="shared" si="314"/>
        <v>0.442645</v>
      </c>
      <c r="Y878" s="29"/>
      <c r="Z878" s="29"/>
      <c r="AA878" s="29"/>
      <c r="AB878" s="29"/>
      <c r="AC878" s="29"/>
    </row>
    <row r="879">
      <c r="A879" s="4">
        <v>45676.0</v>
      </c>
      <c r="B879" s="5" t="s">
        <v>25</v>
      </c>
      <c r="C879" s="6" t="s">
        <v>26</v>
      </c>
      <c r="D879" s="5" t="s">
        <v>28</v>
      </c>
      <c r="E879" s="7">
        <v>165.12</v>
      </c>
      <c r="F879" s="7">
        <v>0.625</v>
      </c>
      <c r="G879" s="7">
        <v>0.3968</v>
      </c>
      <c r="H879" s="15">
        <v>0.42648</v>
      </c>
      <c r="I879" s="10">
        <f t="shared" si="226"/>
        <v>0.02968</v>
      </c>
      <c r="J879" s="11">
        <f t="shared" si="227"/>
        <v>107.4798387</v>
      </c>
      <c r="K879" s="7">
        <f t="shared" ref="K879:L879" si="1673">IFERROR(G879+K839,0)</f>
        <v>7.5392</v>
      </c>
      <c r="L879" s="7">
        <f t="shared" si="1673"/>
        <v>8.10312</v>
      </c>
      <c r="M879" s="10">
        <f t="shared" si="229"/>
        <v>0.56392</v>
      </c>
      <c r="N879" s="11">
        <f t="shared" si="230"/>
        <v>107.4798387</v>
      </c>
      <c r="O879" s="10">
        <f t="shared" ref="O879:P879" si="1674">IFERROR(G879+O839,0)</f>
        <v>7.5392</v>
      </c>
      <c r="P879" s="10">
        <f t="shared" si="1674"/>
        <v>8.10312</v>
      </c>
      <c r="Q879" s="10">
        <f t="shared" si="232"/>
        <v>0.56392</v>
      </c>
      <c r="R879" s="11">
        <f t="shared" si="233"/>
        <v>107.4798387</v>
      </c>
      <c r="S879" s="14"/>
      <c r="T879" s="16"/>
      <c r="U879" s="16"/>
      <c r="V879" s="14"/>
      <c r="W879" s="14"/>
      <c r="X879" s="26">
        <f t="shared" si="314"/>
        <v>0.42648</v>
      </c>
      <c r="Y879" s="29"/>
      <c r="Z879" s="29"/>
      <c r="AA879" s="29"/>
      <c r="AB879" s="29"/>
      <c r="AC879" s="29"/>
    </row>
    <row r="880">
      <c r="A880" s="4">
        <v>45676.0</v>
      </c>
      <c r="B880" s="5" t="s">
        <v>25</v>
      </c>
      <c r="C880" s="6" t="s">
        <v>26</v>
      </c>
      <c r="D880" s="5" t="s">
        <v>29</v>
      </c>
      <c r="E880" s="7">
        <v>0.0</v>
      </c>
      <c r="F880" s="7">
        <v>0.0</v>
      </c>
      <c r="G880" s="7">
        <v>0.0</v>
      </c>
      <c r="H880" s="15">
        <v>0.0</v>
      </c>
      <c r="I880" s="10">
        <f t="shared" si="226"/>
        <v>0</v>
      </c>
      <c r="J880" s="11">
        <f t="shared" si="227"/>
        <v>0</v>
      </c>
      <c r="K880" s="7">
        <f t="shared" ref="K880:L880" si="1675">IFERROR(G880+K840,0)</f>
        <v>0</v>
      </c>
      <c r="L880" s="7">
        <f t="shared" si="1675"/>
        <v>0</v>
      </c>
      <c r="M880" s="10">
        <f t="shared" si="229"/>
        <v>0</v>
      </c>
      <c r="N880" s="11">
        <f t="shared" si="230"/>
        <v>0</v>
      </c>
      <c r="O880" s="10">
        <f t="shared" ref="O880:P880" si="1676">IFERROR(G880+O840,0)</f>
        <v>0</v>
      </c>
      <c r="P880" s="10">
        <f t="shared" si="1676"/>
        <v>0</v>
      </c>
      <c r="Q880" s="10">
        <f t="shared" si="232"/>
        <v>0</v>
      </c>
      <c r="R880" s="11">
        <f t="shared" si="233"/>
        <v>0</v>
      </c>
      <c r="S880" s="14"/>
      <c r="T880" s="16"/>
      <c r="U880" s="16"/>
      <c r="V880" s="14"/>
      <c r="W880" s="14"/>
      <c r="X880" s="26">
        <f t="shared" si="314"/>
        <v>0</v>
      </c>
      <c r="Y880" s="29"/>
      <c r="Z880" s="29"/>
      <c r="AA880" s="29"/>
      <c r="AB880" s="29"/>
      <c r="AC880" s="29"/>
    </row>
    <row r="881">
      <c r="A881" s="4">
        <v>45676.0</v>
      </c>
      <c r="B881" s="5" t="s">
        <v>25</v>
      </c>
      <c r="C881" s="6" t="s">
        <v>26</v>
      </c>
      <c r="D881" s="5" t="s">
        <v>30</v>
      </c>
      <c r="E881" s="7">
        <v>0.0</v>
      </c>
      <c r="F881" s="7">
        <v>0.0</v>
      </c>
      <c r="G881" s="7">
        <v>0.0</v>
      </c>
      <c r="H881" s="15">
        <v>0.0</v>
      </c>
      <c r="I881" s="10">
        <f t="shared" si="226"/>
        <v>0</v>
      </c>
      <c r="J881" s="11">
        <f t="shared" si="227"/>
        <v>0</v>
      </c>
      <c r="K881" s="7">
        <f t="shared" ref="K881:L881" si="1677">IFERROR(G881+K841,0)</f>
        <v>0</v>
      </c>
      <c r="L881" s="7">
        <f t="shared" si="1677"/>
        <v>0</v>
      </c>
      <c r="M881" s="10">
        <f t="shared" si="229"/>
        <v>0</v>
      </c>
      <c r="N881" s="11">
        <f t="shared" si="230"/>
        <v>0</v>
      </c>
      <c r="O881" s="10">
        <f t="shared" ref="O881:P881" si="1678">IFERROR(G881+O841,0)</f>
        <v>0</v>
      </c>
      <c r="P881" s="10">
        <f t="shared" si="1678"/>
        <v>0</v>
      </c>
      <c r="Q881" s="10">
        <f t="shared" si="232"/>
        <v>0</v>
      </c>
      <c r="R881" s="11">
        <f t="shared" si="233"/>
        <v>0</v>
      </c>
      <c r="S881" s="14"/>
      <c r="T881" s="16"/>
      <c r="U881" s="16"/>
      <c r="V881" s="14"/>
      <c r="W881" s="14"/>
      <c r="X881" s="26">
        <f t="shared" si="314"/>
        <v>0</v>
      </c>
      <c r="Y881" s="29"/>
      <c r="Z881" s="29"/>
      <c r="AA881" s="29"/>
      <c r="AB881" s="29"/>
      <c r="AC881" s="29"/>
    </row>
    <row r="882">
      <c r="A882" s="4">
        <v>45676.0</v>
      </c>
      <c r="B882" s="5" t="s">
        <v>31</v>
      </c>
      <c r="C882" s="6" t="s">
        <v>26</v>
      </c>
      <c r="D882" s="5" t="s">
        <v>27</v>
      </c>
      <c r="E882" s="7">
        <v>180.7</v>
      </c>
      <c r="F882" s="7">
        <v>0.741</v>
      </c>
      <c r="G882" s="7">
        <v>0.516129</v>
      </c>
      <c r="H882" s="15">
        <v>0.61206</v>
      </c>
      <c r="I882" s="10">
        <f t="shared" si="226"/>
        <v>0.095931</v>
      </c>
      <c r="J882" s="11">
        <f t="shared" si="227"/>
        <v>118.5866324</v>
      </c>
      <c r="K882" s="7">
        <f t="shared" ref="K882:L882" si="1679">IFERROR(G882+K842,0)</f>
        <v>9.806451</v>
      </c>
      <c r="L882" s="7">
        <f t="shared" si="1679"/>
        <v>11.62914</v>
      </c>
      <c r="M882" s="10">
        <f t="shared" si="229"/>
        <v>1.822689</v>
      </c>
      <c r="N882" s="11">
        <f t="shared" si="230"/>
        <v>118.5866324</v>
      </c>
      <c r="O882" s="10">
        <f t="shared" ref="O882:P882" si="1680">IFERROR(G882+O842,0)</f>
        <v>9.806451</v>
      </c>
      <c r="P882" s="10">
        <f t="shared" si="1680"/>
        <v>11.62914</v>
      </c>
      <c r="Q882" s="10">
        <f t="shared" si="232"/>
        <v>1.822689</v>
      </c>
      <c r="R882" s="11">
        <f t="shared" si="233"/>
        <v>118.5866324</v>
      </c>
      <c r="S882" s="13">
        <f>T842</f>
        <v>1.734817419</v>
      </c>
      <c r="T882" s="13">
        <f>H882+S882-H883-U882-H884-H885</f>
        <v>1.733918387</v>
      </c>
      <c r="U882" s="13">
        <f>0.004/31</f>
        <v>0.0001290322581</v>
      </c>
      <c r="V882" s="14"/>
      <c r="W882" s="14"/>
      <c r="X882" s="26">
        <f t="shared" si="314"/>
        <v>0.61206</v>
      </c>
      <c r="Y882" s="29"/>
      <c r="Z882" s="29"/>
      <c r="AA882" s="29"/>
      <c r="AB882" s="29"/>
      <c r="AC882" s="29"/>
    </row>
    <row r="883">
      <c r="A883" s="4">
        <v>45676.0</v>
      </c>
      <c r="B883" s="5" t="s">
        <v>31</v>
      </c>
      <c r="C883" s="6" t="s">
        <v>26</v>
      </c>
      <c r="D883" s="5" t="s">
        <v>28</v>
      </c>
      <c r="E883" s="7">
        <v>180.1</v>
      </c>
      <c r="F883" s="7">
        <v>0.632</v>
      </c>
      <c r="G883" s="7">
        <v>0.51193</v>
      </c>
      <c r="H883" s="15">
        <v>0.61283</v>
      </c>
      <c r="I883" s="10">
        <f t="shared" si="226"/>
        <v>0.1009</v>
      </c>
      <c r="J883" s="11">
        <f t="shared" si="227"/>
        <v>119.7097259</v>
      </c>
      <c r="K883" s="7">
        <f t="shared" ref="K883:L883" si="1681">IFERROR(G883+K843,0)</f>
        <v>9.72667</v>
      </c>
      <c r="L883" s="7">
        <f t="shared" si="1681"/>
        <v>11.64377</v>
      </c>
      <c r="M883" s="10">
        <f t="shared" si="229"/>
        <v>1.9171</v>
      </c>
      <c r="N883" s="11">
        <f t="shared" si="230"/>
        <v>119.7097259</v>
      </c>
      <c r="O883" s="10">
        <f t="shared" ref="O883:P883" si="1682">IFERROR(G883+O843,0)</f>
        <v>9.72667</v>
      </c>
      <c r="P883" s="10">
        <f t="shared" si="1682"/>
        <v>11.64377</v>
      </c>
      <c r="Q883" s="10">
        <f t="shared" si="232"/>
        <v>1.9171</v>
      </c>
      <c r="R883" s="11">
        <f t="shared" si="233"/>
        <v>119.7097259</v>
      </c>
      <c r="S883" s="18"/>
      <c r="T883" s="19"/>
      <c r="U883" s="20"/>
      <c r="V883" s="14"/>
      <c r="W883" s="14"/>
      <c r="X883" s="26">
        <f t="shared" si="314"/>
        <v>0.61283</v>
      </c>
      <c r="Y883" s="29"/>
      <c r="Z883" s="29"/>
      <c r="AA883" s="29"/>
      <c r="AB883" s="29"/>
      <c r="AC883" s="29"/>
    </row>
    <row r="884">
      <c r="A884" s="4">
        <v>45676.0</v>
      </c>
      <c r="B884" s="5" t="s">
        <v>31</v>
      </c>
      <c r="C884" s="6" t="s">
        <v>26</v>
      </c>
      <c r="D884" s="5" t="s">
        <v>29</v>
      </c>
      <c r="E884" s="7">
        <v>0.0</v>
      </c>
      <c r="F884" s="7">
        <v>0.0</v>
      </c>
      <c r="G884" s="7">
        <v>0.0</v>
      </c>
      <c r="H884" s="15">
        <v>0.0</v>
      </c>
      <c r="I884" s="10">
        <f t="shared" si="226"/>
        <v>0</v>
      </c>
      <c r="J884" s="11">
        <f t="shared" si="227"/>
        <v>0</v>
      </c>
      <c r="K884" s="7">
        <f t="shared" ref="K884:L884" si="1683">IFERROR(G884+K844,0)</f>
        <v>0</v>
      </c>
      <c r="L884" s="7">
        <f t="shared" si="1683"/>
        <v>0</v>
      </c>
      <c r="M884" s="10">
        <f t="shared" si="229"/>
        <v>0</v>
      </c>
      <c r="N884" s="11">
        <f t="shared" si="230"/>
        <v>0</v>
      </c>
      <c r="O884" s="10">
        <f t="shared" ref="O884:P884" si="1684">IFERROR(G884+O844,0)</f>
        <v>0</v>
      </c>
      <c r="P884" s="10">
        <f t="shared" si="1684"/>
        <v>0</v>
      </c>
      <c r="Q884" s="10">
        <f t="shared" si="232"/>
        <v>0</v>
      </c>
      <c r="R884" s="11">
        <f t="shared" si="233"/>
        <v>0</v>
      </c>
      <c r="S884" s="18"/>
      <c r="T884" s="19"/>
      <c r="U884" s="20"/>
      <c r="V884" s="14"/>
      <c r="W884" s="14"/>
      <c r="X884" s="26">
        <f t="shared" si="314"/>
        <v>0</v>
      </c>
      <c r="Y884" s="29"/>
      <c r="Z884" s="29"/>
      <c r="AA884" s="29"/>
      <c r="AB884" s="29"/>
      <c r="AC884" s="29"/>
    </row>
    <row r="885">
      <c r="A885" s="4">
        <v>45676.0</v>
      </c>
      <c r="B885" s="5" t="s">
        <v>31</v>
      </c>
      <c r="C885" s="6" t="s">
        <v>26</v>
      </c>
      <c r="D885" s="5" t="s">
        <v>30</v>
      </c>
      <c r="E885" s="7">
        <v>0.0</v>
      </c>
      <c r="F885" s="7">
        <v>0.0</v>
      </c>
      <c r="G885" s="7">
        <v>0.0</v>
      </c>
      <c r="H885" s="15">
        <v>0.0</v>
      </c>
      <c r="I885" s="10">
        <f t="shared" si="226"/>
        <v>0</v>
      </c>
      <c r="J885" s="11">
        <f t="shared" si="227"/>
        <v>0</v>
      </c>
      <c r="K885" s="7">
        <f t="shared" ref="K885:L885" si="1685">IFERROR(G885+K845,0)</f>
        <v>0</v>
      </c>
      <c r="L885" s="7">
        <f t="shared" si="1685"/>
        <v>0</v>
      </c>
      <c r="M885" s="10">
        <f t="shared" si="229"/>
        <v>0</v>
      </c>
      <c r="N885" s="11">
        <f t="shared" si="230"/>
        <v>0</v>
      </c>
      <c r="O885" s="10">
        <f t="shared" ref="O885:P885" si="1686">IFERROR(G885+O845,0)</f>
        <v>0</v>
      </c>
      <c r="P885" s="10">
        <f t="shared" si="1686"/>
        <v>0</v>
      </c>
      <c r="Q885" s="10">
        <f t="shared" si="232"/>
        <v>0</v>
      </c>
      <c r="R885" s="11">
        <f t="shared" si="233"/>
        <v>0</v>
      </c>
      <c r="S885" s="18"/>
      <c r="T885" s="19"/>
      <c r="U885" s="20"/>
      <c r="V885" s="14"/>
      <c r="W885" s="14"/>
      <c r="X885" s="26">
        <f t="shared" si="314"/>
        <v>0</v>
      </c>
      <c r="Y885" s="29"/>
      <c r="Z885" s="29"/>
      <c r="AA885" s="29"/>
      <c r="AB885" s="29"/>
      <c r="AC885" s="29"/>
    </row>
    <row r="886">
      <c r="A886" s="4">
        <v>45676.0</v>
      </c>
      <c r="B886" s="5" t="s">
        <v>32</v>
      </c>
      <c r="C886" s="6" t="s">
        <v>26</v>
      </c>
      <c r="D886" s="5" t="s">
        <v>27</v>
      </c>
      <c r="E886" s="7">
        <v>78.6</v>
      </c>
      <c r="F886" s="7">
        <v>0.24</v>
      </c>
      <c r="G886" s="7">
        <v>0.225806</v>
      </c>
      <c r="H886" s="15">
        <v>0.23022</v>
      </c>
      <c r="I886" s="10">
        <f t="shared" si="226"/>
        <v>0.004414</v>
      </c>
      <c r="J886" s="11">
        <f t="shared" si="227"/>
        <v>101.9547753</v>
      </c>
      <c r="K886" s="7">
        <f t="shared" ref="K886:L886" si="1687">IFERROR(G886+K846,0)</f>
        <v>4.290314</v>
      </c>
      <c r="L886" s="7">
        <f t="shared" si="1687"/>
        <v>4.37418</v>
      </c>
      <c r="M886" s="10">
        <f t="shared" si="229"/>
        <v>0.083866</v>
      </c>
      <c r="N886" s="11">
        <f t="shared" si="230"/>
        <v>101.9547753</v>
      </c>
      <c r="O886" s="10">
        <f t="shared" ref="O886:P886" si="1688">IFERROR(G886+O846,0)</f>
        <v>4.290314</v>
      </c>
      <c r="P886" s="10">
        <f t="shared" si="1688"/>
        <v>4.37418</v>
      </c>
      <c r="Q886" s="10">
        <f t="shared" si="232"/>
        <v>0.083866</v>
      </c>
      <c r="R886" s="11">
        <f t="shared" si="233"/>
        <v>101.9547753</v>
      </c>
      <c r="S886" s="13">
        <f>T846</f>
        <v>0.3060251613</v>
      </c>
      <c r="T886" s="13">
        <f>H886+S886-H887-U886-H888-H889</f>
        <v>0.3071932258</v>
      </c>
      <c r="U886" s="13">
        <f>0.00378/31</f>
        <v>0.0001219354839</v>
      </c>
      <c r="V886" s="14"/>
      <c r="W886" s="14"/>
      <c r="X886" s="26">
        <f t="shared" si="314"/>
        <v>0.23022</v>
      </c>
      <c r="Y886" s="29"/>
      <c r="Z886" s="29"/>
      <c r="AA886" s="29"/>
      <c r="AB886" s="29"/>
      <c r="AC886" s="29"/>
    </row>
    <row r="887">
      <c r="A887" s="4">
        <v>45676.0</v>
      </c>
      <c r="B887" s="5" t="s">
        <v>32</v>
      </c>
      <c r="C887" s="6" t="s">
        <v>26</v>
      </c>
      <c r="D887" s="5" t="s">
        <v>28</v>
      </c>
      <c r="E887" s="7">
        <v>78.7</v>
      </c>
      <c r="F887" s="7">
        <v>0.22</v>
      </c>
      <c r="G887" s="7">
        <v>0.22545</v>
      </c>
      <c r="H887" s="15">
        <v>0.22893</v>
      </c>
      <c r="I887" s="10">
        <f t="shared" si="226"/>
        <v>0.00348</v>
      </c>
      <c r="J887" s="11">
        <f t="shared" si="227"/>
        <v>101.5435795</v>
      </c>
      <c r="K887" s="7">
        <f t="shared" ref="K887:L887" si="1689">IFERROR(G887+K847,0)</f>
        <v>4.28355</v>
      </c>
      <c r="L887" s="7">
        <f t="shared" si="1689"/>
        <v>4.34967</v>
      </c>
      <c r="M887" s="10">
        <f t="shared" si="229"/>
        <v>0.06612</v>
      </c>
      <c r="N887" s="11">
        <f t="shared" si="230"/>
        <v>101.5435795</v>
      </c>
      <c r="O887" s="10">
        <f t="shared" ref="O887:P887" si="1690">IFERROR(G887+O847,0)</f>
        <v>4.28355</v>
      </c>
      <c r="P887" s="10">
        <f t="shared" si="1690"/>
        <v>4.34967</v>
      </c>
      <c r="Q887" s="10">
        <f t="shared" si="232"/>
        <v>0.06612</v>
      </c>
      <c r="R887" s="11">
        <f t="shared" si="233"/>
        <v>101.5435795</v>
      </c>
      <c r="S887" s="18"/>
      <c r="T887" s="19"/>
      <c r="U887" s="20"/>
      <c r="V887" s="14"/>
      <c r="W887" s="14"/>
      <c r="X887" s="26">
        <f t="shared" si="314"/>
        <v>0.22893</v>
      </c>
      <c r="Y887" s="29"/>
      <c r="Z887" s="29"/>
      <c r="AA887" s="29"/>
      <c r="AB887" s="29"/>
      <c r="AC887" s="29"/>
    </row>
    <row r="888">
      <c r="A888" s="4">
        <v>45676.0</v>
      </c>
      <c r="B888" s="5" t="s">
        <v>32</v>
      </c>
      <c r="C888" s="6" t="s">
        <v>26</v>
      </c>
      <c r="D888" s="5" t="s">
        <v>29</v>
      </c>
      <c r="E888" s="7">
        <v>0.0</v>
      </c>
      <c r="F888" s="7">
        <v>0.0</v>
      </c>
      <c r="G888" s="7">
        <v>0.0</v>
      </c>
      <c r="H888" s="15">
        <v>0.0</v>
      </c>
      <c r="I888" s="10">
        <f t="shared" si="226"/>
        <v>0</v>
      </c>
      <c r="J888" s="11">
        <f t="shared" si="227"/>
        <v>0</v>
      </c>
      <c r="K888" s="7">
        <f t="shared" ref="K888:L888" si="1691">IFERROR(G888+K848,0)</f>
        <v>0</v>
      </c>
      <c r="L888" s="7">
        <f t="shared" si="1691"/>
        <v>0</v>
      </c>
      <c r="M888" s="10">
        <f t="shared" si="229"/>
        <v>0</v>
      </c>
      <c r="N888" s="11">
        <f t="shared" si="230"/>
        <v>0</v>
      </c>
      <c r="O888" s="10">
        <f t="shared" ref="O888:P888" si="1692">IFERROR(G888+O848,0)</f>
        <v>0</v>
      </c>
      <c r="P888" s="10">
        <f t="shared" si="1692"/>
        <v>0</v>
      </c>
      <c r="Q888" s="10">
        <f t="shared" si="232"/>
        <v>0</v>
      </c>
      <c r="R888" s="11">
        <f t="shared" si="233"/>
        <v>0</v>
      </c>
      <c r="S888" s="18"/>
      <c r="T888" s="19"/>
      <c r="U888" s="20"/>
      <c r="V888" s="14"/>
      <c r="W888" s="14"/>
      <c r="X888" s="26">
        <f t="shared" si="314"/>
        <v>0</v>
      </c>
      <c r="Y888" s="29"/>
      <c r="Z888" s="29"/>
      <c r="AA888" s="29"/>
      <c r="AB888" s="29"/>
      <c r="AC888" s="29"/>
    </row>
    <row r="889">
      <c r="A889" s="4">
        <v>45676.0</v>
      </c>
      <c r="B889" s="5" t="s">
        <v>32</v>
      </c>
      <c r="C889" s="6" t="s">
        <v>26</v>
      </c>
      <c r="D889" s="5" t="s">
        <v>30</v>
      </c>
      <c r="E889" s="7">
        <v>0.0</v>
      </c>
      <c r="F889" s="7">
        <v>0.0</v>
      </c>
      <c r="G889" s="7">
        <v>0.0</v>
      </c>
      <c r="H889" s="15">
        <v>0.0</v>
      </c>
      <c r="I889" s="10">
        <f t="shared" si="226"/>
        <v>0</v>
      </c>
      <c r="J889" s="11">
        <f t="shared" si="227"/>
        <v>0</v>
      </c>
      <c r="K889" s="7">
        <f t="shared" ref="K889:L889" si="1693">IFERROR(G889+K849,0)</f>
        <v>0</v>
      </c>
      <c r="L889" s="7">
        <f t="shared" si="1693"/>
        <v>0</v>
      </c>
      <c r="M889" s="10">
        <f t="shared" si="229"/>
        <v>0</v>
      </c>
      <c r="N889" s="11">
        <f t="shared" si="230"/>
        <v>0</v>
      </c>
      <c r="O889" s="10">
        <f t="shared" ref="O889:P889" si="1694">IFERROR(G889+O849,0)</f>
        <v>0</v>
      </c>
      <c r="P889" s="10">
        <f t="shared" si="1694"/>
        <v>0</v>
      </c>
      <c r="Q889" s="10">
        <f t="shared" si="232"/>
        <v>0</v>
      </c>
      <c r="R889" s="11">
        <f t="shared" si="233"/>
        <v>0</v>
      </c>
      <c r="S889" s="18"/>
      <c r="T889" s="19"/>
      <c r="U889" s="20"/>
      <c r="V889" s="14"/>
      <c r="W889" s="14"/>
      <c r="X889" s="26">
        <f t="shared" si="314"/>
        <v>0</v>
      </c>
      <c r="Y889" s="29"/>
      <c r="Z889" s="29"/>
      <c r="AA889" s="29"/>
      <c r="AB889" s="29"/>
      <c r="AC889" s="29"/>
    </row>
    <row r="890">
      <c r="A890" s="4">
        <v>45676.0</v>
      </c>
      <c r="B890" s="5" t="s">
        <v>33</v>
      </c>
      <c r="C890" s="6" t="s">
        <v>26</v>
      </c>
      <c r="D890" s="5" t="s">
        <v>27</v>
      </c>
      <c r="E890" s="7">
        <v>110.0</v>
      </c>
      <c r="F890" s="7">
        <v>0.368</v>
      </c>
      <c r="G890" s="7">
        <v>0.32903</v>
      </c>
      <c r="H890" s="15">
        <v>0.37083</v>
      </c>
      <c r="I890" s="10">
        <f t="shared" si="226"/>
        <v>0.0418</v>
      </c>
      <c r="J890" s="11">
        <f t="shared" si="227"/>
        <v>112.7040088</v>
      </c>
      <c r="K890" s="7">
        <f t="shared" ref="K890:L890" si="1695">IFERROR(G890+K850,0)</f>
        <v>6.25157</v>
      </c>
      <c r="L890" s="7">
        <f t="shared" si="1695"/>
        <v>7.04577</v>
      </c>
      <c r="M890" s="10">
        <f t="shared" si="229"/>
        <v>0.7942</v>
      </c>
      <c r="N890" s="11">
        <f t="shared" si="230"/>
        <v>112.7040088</v>
      </c>
      <c r="O890" s="10">
        <f t="shared" ref="O890:P890" si="1696">IFERROR(G890+O850,0)</f>
        <v>6.25157</v>
      </c>
      <c r="P890" s="10">
        <f t="shared" si="1696"/>
        <v>7.04577</v>
      </c>
      <c r="Q890" s="10">
        <f t="shared" si="232"/>
        <v>0.7942</v>
      </c>
      <c r="R890" s="11">
        <f t="shared" si="233"/>
        <v>112.7040088</v>
      </c>
      <c r="S890" s="13">
        <f>T850</f>
        <v>1.526473419</v>
      </c>
      <c r="T890" s="13">
        <f>H890+S890-H891-U890-H892-H893</f>
        <v>1.543166387</v>
      </c>
      <c r="U890" s="13">
        <f>0.00431/31</f>
        <v>0.0001390322581</v>
      </c>
      <c r="V890" s="14"/>
      <c r="W890" s="14"/>
      <c r="X890" s="26">
        <f t="shared" si="314"/>
        <v>0.37083</v>
      </c>
      <c r="Y890" s="29"/>
      <c r="Z890" s="29"/>
      <c r="AA890" s="29"/>
      <c r="AB890" s="29"/>
      <c r="AC890" s="29"/>
    </row>
    <row r="891">
      <c r="A891" s="4">
        <v>45676.0</v>
      </c>
      <c r="B891" s="5" t="s">
        <v>33</v>
      </c>
      <c r="C891" s="6" t="s">
        <v>26</v>
      </c>
      <c r="D891" s="5" t="s">
        <v>28</v>
      </c>
      <c r="E891" s="7">
        <v>108.2</v>
      </c>
      <c r="F891" s="7">
        <v>0.32</v>
      </c>
      <c r="G891" s="7">
        <v>0.324</v>
      </c>
      <c r="H891" s="15">
        <v>0.35145</v>
      </c>
      <c r="I891" s="10">
        <f t="shared" si="226"/>
        <v>0.02745</v>
      </c>
      <c r="J891" s="11">
        <f t="shared" si="227"/>
        <v>108.4722222</v>
      </c>
      <c r="K891" s="7">
        <f t="shared" ref="K891:L891" si="1697">IFERROR(G891+K851,0)</f>
        <v>6.156</v>
      </c>
      <c r="L891" s="7">
        <f t="shared" si="1697"/>
        <v>6.67755</v>
      </c>
      <c r="M891" s="10">
        <f t="shared" si="229"/>
        <v>0.52155</v>
      </c>
      <c r="N891" s="11">
        <f t="shared" si="230"/>
        <v>108.4722222</v>
      </c>
      <c r="O891" s="10">
        <f t="shared" ref="O891:P891" si="1698">IFERROR(G891+O851,0)</f>
        <v>6.156</v>
      </c>
      <c r="P891" s="10">
        <f t="shared" si="1698"/>
        <v>6.67755</v>
      </c>
      <c r="Q891" s="10">
        <f t="shared" si="232"/>
        <v>0.52155</v>
      </c>
      <c r="R891" s="11">
        <f t="shared" si="233"/>
        <v>108.4722222</v>
      </c>
      <c r="S891" s="18"/>
      <c r="T891" s="19"/>
      <c r="U891" s="20"/>
      <c r="V891" s="14"/>
      <c r="W891" s="14"/>
      <c r="X891" s="26">
        <f t="shared" si="314"/>
        <v>0.35145</v>
      </c>
      <c r="Y891" s="29"/>
      <c r="Z891" s="29"/>
      <c r="AA891" s="29"/>
      <c r="AB891" s="29"/>
      <c r="AC891" s="29"/>
    </row>
    <row r="892">
      <c r="A892" s="4">
        <v>45676.0</v>
      </c>
      <c r="B892" s="5" t="s">
        <v>33</v>
      </c>
      <c r="C892" s="6" t="s">
        <v>26</v>
      </c>
      <c r="D892" s="5" t="s">
        <v>29</v>
      </c>
      <c r="E892" s="7">
        <v>1.0</v>
      </c>
      <c r="F892" s="7">
        <v>0.0</v>
      </c>
      <c r="G892" s="7">
        <v>0.00274</v>
      </c>
      <c r="H892" s="15">
        <v>0.002548</v>
      </c>
      <c r="I892" s="10">
        <f t="shared" si="226"/>
        <v>-0.000192</v>
      </c>
      <c r="J892" s="11">
        <f t="shared" si="227"/>
        <v>92.99270073</v>
      </c>
      <c r="K892" s="7">
        <f t="shared" ref="K892:L892" si="1699">IFERROR(G892+K852,0)</f>
        <v>0.05206</v>
      </c>
      <c r="L892" s="7">
        <f t="shared" si="1699"/>
        <v>0.048412</v>
      </c>
      <c r="M892" s="10">
        <f t="shared" si="229"/>
        <v>-0.003648</v>
      </c>
      <c r="N892" s="11">
        <f t="shared" si="230"/>
        <v>92.99270073</v>
      </c>
      <c r="O892" s="10">
        <f t="shared" ref="O892:P892" si="1700">IFERROR(G892+O852,0)</f>
        <v>0.05206</v>
      </c>
      <c r="P892" s="10">
        <f t="shared" si="1700"/>
        <v>0.048412</v>
      </c>
      <c r="Q892" s="10">
        <f t="shared" si="232"/>
        <v>-0.003648</v>
      </c>
      <c r="R892" s="11">
        <f t="shared" si="233"/>
        <v>92.99270073</v>
      </c>
      <c r="S892" s="18"/>
      <c r="T892" s="19"/>
      <c r="U892" s="20"/>
      <c r="V892" s="14"/>
      <c r="W892" s="14"/>
      <c r="X892" s="26">
        <f t="shared" si="314"/>
        <v>0.002548</v>
      </c>
      <c r="Y892" s="29"/>
      <c r="Z892" s="29"/>
      <c r="AA892" s="29"/>
      <c r="AB892" s="29"/>
      <c r="AC892" s="29"/>
    </row>
    <row r="893">
      <c r="A893" s="4">
        <v>45676.0</v>
      </c>
      <c r="B893" s="5" t="s">
        <v>33</v>
      </c>
      <c r="C893" s="6" t="s">
        <v>26</v>
      </c>
      <c r="D893" s="5" t="s">
        <v>30</v>
      </c>
      <c r="E893" s="7">
        <v>0.0</v>
      </c>
      <c r="F893" s="7">
        <v>0.0</v>
      </c>
      <c r="G893" s="7">
        <v>0.0</v>
      </c>
      <c r="H893" s="15">
        <v>0.0</v>
      </c>
      <c r="I893" s="10">
        <f t="shared" si="226"/>
        <v>0</v>
      </c>
      <c r="J893" s="11">
        <f t="shared" si="227"/>
        <v>0</v>
      </c>
      <c r="K893" s="7">
        <f t="shared" ref="K893:L893" si="1701">IFERROR(G893+K853,0)</f>
        <v>0</v>
      </c>
      <c r="L893" s="7">
        <f t="shared" si="1701"/>
        <v>0</v>
      </c>
      <c r="M893" s="10">
        <f t="shared" si="229"/>
        <v>0</v>
      </c>
      <c r="N893" s="11">
        <f t="shared" si="230"/>
        <v>0</v>
      </c>
      <c r="O893" s="10">
        <f t="shared" ref="O893:P893" si="1702">IFERROR(G893+O853,0)</f>
        <v>0</v>
      </c>
      <c r="P893" s="10">
        <f t="shared" si="1702"/>
        <v>0</v>
      </c>
      <c r="Q893" s="10">
        <f t="shared" si="232"/>
        <v>0</v>
      </c>
      <c r="R893" s="11">
        <f t="shared" si="233"/>
        <v>0</v>
      </c>
      <c r="S893" s="18"/>
      <c r="T893" s="19"/>
      <c r="U893" s="20"/>
      <c r="V893" s="14"/>
      <c r="W893" s="14"/>
      <c r="X893" s="26">
        <f t="shared" si="314"/>
        <v>0</v>
      </c>
      <c r="Y893" s="29"/>
      <c r="Z893" s="29"/>
      <c r="AA893" s="29"/>
      <c r="AB893" s="29"/>
      <c r="AC893" s="29"/>
    </row>
    <row r="894">
      <c r="A894" s="4">
        <v>45676.0</v>
      </c>
      <c r="B894" s="5" t="s">
        <v>34</v>
      </c>
      <c r="C894" s="6" t="s">
        <v>26</v>
      </c>
      <c r="D894" s="5" t="s">
        <v>27</v>
      </c>
      <c r="E894" s="7">
        <v>14.3</v>
      </c>
      <c r="F894" s="7">
        <v>0.047</v>
      </c>
      <c r="G894" s="7">
        <v>0.04193</v>
      </c>
      <c r="H894" s="15">
        <v>0.049806</v>
      </c>
      <c r="I894" s="10">
        <f t="shared" si="226"/>
        <v>0.007876</v>
      </c>
      <c r="J894" s="11">
        <f t="shared" si="227"/>
        <v>118.7836871</v>
      </c>
      <c r="K894" s="7">
        <f t="shared" ref="K894:L894" si="1703">IFERROR(G894+K854,0)</f>
        <v>0.79667</v>
      </c>
      <c r="L894" s="7">
        <f t="shared" si="1703"/>
        <v>0.946314</v>
      </c>
      <c r="M894" s="10">
        <f t="shared" si="229"/>
        <v>0.149644</v>
      </c>
      <c r="N894" s="11">
        <f t="shared" si="230"/>
        <v>118.7836871</v>
      </c>
      <c r="O894" s="10">
        <f t="shared" ref="O894:P894" si="1704">IFERROR(G894+O854,0)</f>
        <v>0.79667</v>
      </c>
      <c r="P894" s="10">
        <f t="shared" si="1704"/>
        <v>0.946314</v>
      </c>
      <c r="Q894" s="10">
        <f t="shared" si="232"/>
        <v>0.149644</v>
      </c>
      <c r="R894" s="11">
        <f t="shared" si="233"/>
        <v>118.7836871</v>
      </c>
      <c r="S894" s="13">
        <f>T854</f>
        <v>0.154288</v>
      </c>
      <c r="T894" s="13">
        <f>H894+S894-H895-U894-H896-H897</f>
        <v>0.158804</v>
      </c>
      <c r="U894" s="13">
        <v>0.0</v>
      </c>
      <c r="V894" s="14"/>
      <c r="W894" s="14"/>
      <c r="X894" s="26">
        <f t="shared" si="314"/>
        <v>0.049806</v>
      </c>
      <c r="Y894" s="29"/>
      <c r="Z894" s="29"/>
      <c r="AA894" s="29"/>
      <c r="AB894" s="29"/>
      <c r="AC894" s="29"/>
    </row>
    <row r="895">
      <c r="A895" s="4">
        <v>45676.0</v>
      </c>
      <c r="B895" s="5" t="s">
        <v>34</v>
      </c>
      <c r="C895" s="6" t="s">
        <v>26</v>
      </c>
      <c r="D895" s="5" t="s">
        <v>28</v>
      </c>
      <c r="E895" s="7">
        <v>14.3</v>
      </c>
      <c r="F895" s="7">
        <v>0.0</v>
      </c>
      <c r="G895" s="7">
        <v>0.041129</v>
      </c>
      <c r="H895" s="15">
        <v>0.04529</v>
      </c>
      <c r="I895" s="10">
        <f t="shared" si="226"/>
        <v>0.004161</v>
      </c>
      <c r="J895" s="11">
        <f t="shared" si="227"/>
        <v>110.1169491</v>
      </c>
      <c r="K895" s="7">
        <f t="shared" ref="K895:L895" si="1705">IFERROR(G895+K855,0)</f>
        <v>0.781451</v>
      </c>
      <c r="L895" s="7">
        <f t="shared" si="1705"/>
        <v>0.86051</v>
      </c>
      <c r="M895" s="10">
        <f t="shared" si="229"/>
        <v>0.079059</v>
      </c>
      <c r="N895" s="11">
        <f t="shared" si="230"/>
        <v>110.1169491</v>
      </c>
      <c r="O895" s="10">
        <f t="shared" ref="O895:P895" si="1706">IFERROR(G895+O855,0)</f>
        <v>0.781451</v>
      </c>
      <c r="P895" s="10">
        <f t="shared" si="1706"/>
        <v>0.86051</v>
      </c>
      <c r="Q895" s="10">
        <f t="shared" si="232"/>
        <v>0.079059</v>
      </c>
      <c r="R895" s="11">
        <f t="shared" si="233"/>
        <v>110.1169491</v>
      </c>
      <c r="S895" s="18"/>
      <c r="T895" s="19"/>
      <c r="U895" s="20"/>
      <c r="V895" s="14"/>
      <c r="W895" s="14"/>
      <c r="X895" s="26">
        <f t="shared" si="314"/>
        <v>0.04529</v>
      </c>
      <c r="Y895" s="29"/>
      <c r="Z895" s="29"/>
      <c r="AA895" s="29"/>
      <c r="AB895" s="29"/>
      <c r="AC895" s="29"/>
    </row>
    <row r="896">
      <c r="A896" s="4">
        <v>45676.0</v>
      </c>
      <c r="B896" s="5" t="s">
        <v>34</v>
      </c>
      <c r="C896" s="6" t="s">
        <v>26</v>
      </c>
      <c r="D896" s="5" t="s">
        <v>29</v>
      </c>
      <c r="E896" s="7">
        <v>0.0</v>
      </c>
      <c r="F896" s="7">
        <v>0.0</v>
      </c>
      <c r="G896" s="7">
        <v>0.0</v>
      </c>
      <c r="H896" s="15">
        <v>0.0</v>
      </c>
      <c r="I896" s="10">
        <f t="shared" si="226"/>
        <v>0</v>
      </c>
      <c r="J896" s="11">
        <f t="shared" si="227"/>
        <v>0</v>
      </c>
      <c r="K896" s="7">
        <f t="shared" ref="K896:L896" si="1707">IFERROR(G896+K856,0)</f>
        <v>0</v>
      </c>
      <c r="L896" s="7">
        <f t="shared" si="1707"/>
        <v>0</v>
      </c>
      <c r="M896" s="10">
        <f t="shared" si="229"/>
        <v>0</v>
      </c>
      <c r="N896" s="11">
        <f t="shared" si="230"/>
        <v>0</v>
      </c>
      <c r="O896" s="10">
        <f t="shared" ref="O896:P896" si="1708">IFERROR(G896+O856,0)</f>
        <v>0</v>
      </c>
      <c r="P896" s="10">
        <f t="shared" si="1708"/>
        <v>0</v>
      </c>
      <c r="Q896" s="10">
        <f t="shared" si="232"/>
        <v>0</v>
      </c>
      <c r="R896" s="11">
        <f t="shared" si="233"/>
        <v>0</v>
      </c>
      <c r="S896" s="18"/>
      <c r="T896" s="19"/>
      <c r="U896" s="20"/>
      <c r="V896" s="14"/>
      <c r="W896" s="14"/>
      <c r="X896" s="26">
        <f t="shared" si="314"/>
        <v>0</v>
      </c>
      <c r="Y896" s="29"/>
      <c r="Z896" s="29"/>
      <c r="AA896" s="29"/>
      <c r="AB896" s="29"/>
      <c r="AC896" s="29"/>
    </row>
    <row r="897">
      <c r="A897" s="4">
        <v>45676.0</v>
      </c>
      <c r="B897" s="5" t="s">
        <v>34</v>
      </c>
      <c r="C897" s="6" t="s">
        <v>26</v>
      </c>
      <c r="D897" s="5" t="s">
        <v>30</v>
      </c>
      <c r="E897" s="7">
        <v>0.0</v>
      </c>
      <c r="F897" s="7">
        <v>0.0</v>
      </c>
      <c r="G897" s="7">
        <v>0.0</v>
      </c>
      <c r="H897" s="15">
        <v>0.0</v>
      </c>
      <c r="I897" s="10">
        <f t="shared" si="226"/>
        <v>0</v>
      </c>
      <c r="J897" s="11">
        <f t="shared" si="227"/>
        <v>0</v>
      </c>
      <c r="K897" s="7">
        <f t="shared" ref="K897:L897" si="1709">IFERROR(G897+K857,0)</f>
        <v>0</v>
      </c>
      <c r="L897" s="7">
        <f t="shared" si="1709"/>
        <v>0</v>
      </c>
      <c r="M897" s="10">
        <f t="shared" si="229"/>
        <v>0</v>
      </c>
      <c r="N897" s="11">
        <f t="shared" si="230"/>
        <v>0</v>
      </c>
      <c r="O897" s="10">
        <f t="shared" ref="O897:P897" si="1710">IFERROR(G897+O857,0)</f>
        <v>0</v>
      </c>
      <c r="P897" s="10">
        <f t="shared" si="1710"/>
        <v>0</v>
      </c>
      <c r="Q897" s="10">
        <f t="shared" si="232"/>
        <v>0</v>
      </c>
      <c r="R897" s="11">
        <f t="shared" si="233"/>
        <v>0</v>
      </c>
      <c r="S897" s="18"/>
      <c r="T897" s="19"/>
      <c r="U897" s="20"/>
      <c r="V897" s="14"/>
      <c r="W897" s="14"/>
      <c r="X897" s="26">
        <f t="shared" si="314"/>
        <v>0</v>
      </c>
      <c r="Y897" s="29"/>
      <c r="Z897" s="29"/>
      <c r="AA897" s="29"/>
      <c r="AB897" s="29"/>
      <c r="AC897" s="29"/>
    </row>
    <row r="898">
      <c r="A898" s="4">
        <v>45676.0</v>
      </c>
      <c r="B898" s="5" t="s">
        <v>35</v>
      </c>
      <c r="C898" s="6" t="s">
        <v>26</v>
      </c>
      <c r="D898" s="5" t="s">
        <v>27</v>
      </c>
      <c r="E898" s="7">
        <v>16.6</v>
      </c>
      <c r="F898" s="7">
        <v>0.0</v>
      </c>
      <c r="G898" s="7">
        <v>0.0</v>
      </c>
      <c r="H898" s="15">
        <v>0.0</v>
      </c>
      <c r="I898" s="10">
        <f t="shared" si="226"/>
        <v>0</v>
      </c>
      <c r="J898" s="11">
        <f t="shared" si="227"/>
        <v>0</v>
      </c>
      <c r="K898" s="7">
        <f t="shared" ref="K898:L898" si="1711">IFERROR(G898+K858,0)</f>
        <v>0</v>
      </c>
      <c r="L898" s="7">
        <f t="shared" si="1711"/>
        <v>0</v>
      </c>
      <c r="M898" s="10">
        <f t="shared" si="229"/>
        <v>0</v>
      </c>
      <c r="N898" s="11">
        <f t="shared" si="230"/>
        <v>0</v>
      </c>
      <c r="O898" s="10">
        <f t="shared" ref="O898:P898" si="1712">IFERROR(G898+O858,0)</f>
        <v>0</v>
      </c>
      <c r="P898" s="10">
        <f t="shared" si="1712"/>
        <v>0</v>
      </c>
      <c r="Q898" s="10">
        <f t="shared" si="232"/>
        <v>0</v>
      </c>
      <c r="R898" s="11">
        <f t="shared" si="233"/>
        <v>0</v>
      </c>
      <c r="S898" s="13">
        <f>T858</f>
        <v>-0.126288</v>
      </c>
      <c r="T898" s="13">
        <f>H898+S898-H899-U898-H900-H901</f>
        <v>-0.133804</v>
      </c>
      <c r="U898" s="13">
        <v>0.0</v>
      </c>
      <c r="V898" s="14"/>
      <c r="W898" s="14"/>
      <c r="X898" s="26">
        <f t="shared" si="314"/>
        <v>0</v>
      </c>
      <c r="Y898" s="29"/>
      <c r="Z898" s="29"/>
      <c r="AA898" s="29"/>
      <c r="AB898" s="29"/>
      <c r="AC898" s="29"/>
    </row>
    <row r="899">
      <c r="A899" s="4">
        <v>45676.0</v>
      </c>
      <c r="B899" s="5" t="s">
        <v>35</v>
      </c>
      <c r="C899" s="6" t="s">
        <v>26</v>
      </c>
      <c r="D899" s="5" t="s">
        <v>28</v>
      </c>
      <c r="E899" s="7">
        <v>0.0</v>
      </c>
      <c r="F899" s="7">
        <v>0.0</v>
      </c>
      <c r="G899" s="7">
        <v>0.0</v>
      </c>
      <c r="H899" s="15">
        <v>0.0</v>
      </c>
      <c r="I899" s="10">
        <f t="shared" si="226"/>
        <v>0</v>
      </c>
      <c r="J899" s="11">
        <f t="shared" si="227"/>
        <v>0</v>
      </c>
      <c r="K899" s="7">
        <f t="shared" ref="K899:L899" si="1713">IFERROR(G899+K859,0)</f>
        <v>0</v>
      </c>
      <c r="L899" s="7">
        <f t="shared" si="1713"/>
        <v>0</v>
      </c>
      <c r="M899" s="10">
        <f t="shared" si="229"/>
        <v>0</v>
      </c>
      <c r="N899" s="11">
        <f t="shared" si="230"/>
        <v>0</v>
      </c>
      <c r="O899" s="10">
        <f t="shared" ref="O899:P899" si="1714">IFERROR(G899+O859,0)</f>
        <v>0</v>
      </c>
      <c r="P899" s="10">
        <f t="shared" si="1714"/>
        <v>0</v>
      </c>
      <c r="Q899" s="10">
        <f t="shared" si="232"/>
        <v>0</v>
      </c>
      <c r="R899" s="11">
        <f t="shared" si="233"/>
        <v>0</v>
      </c>
      <c r="S899" s="22"/>
      <c r="T899" s="22"/>
      <c r="U899" s="20"/>
      <c r="V899" s="14"/>
      <c r="W899" s="14"/>
      <c r="X899" s="26">
        <f t="shared" si="314"/>
        <v>0</v>
      </c>
      <c r="Y899" s="29"/>
      <c r="Z899" s="29"/>
      <c r="AA899" s="29"/>
      <c r="AB899" s="29"/>
      <c r="AC899" s="29"/>
    </row>
    <row r="900">
      <c r="A900" s="4">
        <v>45676.0</v>
      </c>
      <c r="B900" s="5" t="s">
        <v>35</v>
      </c>
      <c r="C900" s="6" t="s">
        <v>26</v>
      </c>
      <c r="D900" s="5" t="s">
        <v>29</v>
      </c>
      <c r="E900" s="7">
        <v>16.6</v>
      </c>
      <c r="F900" s="7">
        <v>0.042</v>
      </c>
      <c r="G900" s="7">
        <v>0.0</v>
      </c>
      <c r="H900" s="15">
        <v>0.007516</v>
      </c>
      <c r="I900" s="10">
        <f t="shared" si="226"/>
        <v>0.007516</v>
      </c>
      <c r="J900" s="11">
        <f t="shared" si="227"/>
        <v>0</v>
      </c>
      <c r="K900" s="7">
        <f t="shared" ref="K900:L900" si="1715">IFERROR(G900+K860,0)</f>
        <v>0</v>
      </c>
      <c r="L900" s="7">
        <f t="shared" si="1715"/>
        <v>0.142804</v>
      </c>
      <c r="M900" s="10">
        <f t="shared" si="229"/>
        <v>0.142804</v>
      </c>
      <c r="N900" s="11">
        <f t="shared" si="230"/>
        <v>0</v>
      </c>
      <c r="O900" s="10">
        <f t="shared" ref="O900:P900" si="1716">IFERROR(G900+O860,0)</f>
        <v>0</v>
      </c>
      <c r="P900" s="10">
        <f t="shared" si="1716"/>
        <v>0.142804</v>
      </c>
      <c r="Q900" s="10">
        <f t="shared" si="232"/>
        <v>0.142804</v>
      </c>
      <c r="R900" s="11">
        <f t="shared" si="233"/>
        <v>0</v>
      </c>
      <c r="S900" s="22"/>
      <c r="T900" s="22"/>
      <c r="U900" s="20"/>
      <c r="V900" s="14"/>
      <c r="W900" s="14"/>
      <c r="X900" s="26">
        <f t="shared" si="314"/>
        <v>0.007516</v>
      </c>
      <c r="Y900" s="29"/>
      <c r="Z900" s="29"/>
      <c r="AA900" s="29"/>
      <c r="AB900" s="29"/>
      <c r="AC900" s="29"/>
    </row>
    <row r="901">
      <c r="A901" s="4">
        <v>45676.0</v>
      </c>
      <c r="B901" s="5" t="s">
        <v>35</v>
      </c>
      <c r="C901" s="6" t="s">
        <v>26</v>
      </c>
      <c r="D901" s="5" t="s">
        <v>30</v>
      </c>
      <c r="E901" s="7">
        <v>0.0</v>
      </c>
      <c r="F901" s="25">
        <v>0.0</v>
      </c>
      <c r="G901" s="7">
        <v>0.0</v>
      </c>
      <c r="H901" s="15">
        <v>0.0</v>
      </c>
      <c r="I901" s="10">
        <f t="shared" si="226"/>
        <v>0</v>
      </c>
      <c r="J901" s="11">
        <f t="shared" si="227"/>
        <v>0</v>
      </c>
      <c r="K901" s="7">
        <f t="shared" ref="K901:L901" si="1717">IFERROR(G901+K861,0)</f>
        <v>0</v>
      </c>
      <c r="L901" s="7">
        <f t="shared" si="1717"/>
        <v>0</v>
      </c>
      <c r="M901" s="10">
        <f t="shared" si="229"/>
        <v>0</v>
      </c>
      <c r="N901" s="11">
        <f t="shared" si="230"/>
        <v>0</v>
      </c>
      <c r="O901" s="10">
        <f t="shared" ref="O901:P901" si="1718">IFERROR(G901+O861,0)</f>
        <v>0</v>
      </c>
      <c r="P901" s="10">
        <f t="shared" si="1718"/>
        <v>0</v>
      </c>
      <c r="Q901" s="10">
        <f t="shared" si="232"/>
        <v>0</v>
      </c>
      <c r="R901" s="11">
        <f t="shared" si="233"/>
        <v>0</v>
      </c>
      <c r="S901" s="22"/>
      <c r="T901" s="22"/>
      <c r="U901" s="20"/>
      <c r="V901" s="14"/>
      <c r="W901" s="14"/>
      <c r="X901" s="26">
        <f t="shared" si="314"/>
        <v>0</v>
      </c>
      <c r="Y901" s="29"/>
      <c r="Z901" s="29"/>
      <c r="AA901" s="29"/>
      <c r="AB901" s="29"/>
      <c r="AC901" s="29"/>
    </row>
    <row r="902">
      <c r="A902" s="4">
        <v>45676.0</v>
      </c>
      <c r="B902" s="5" t="s">
        <v>36</v>
      </c>
      <c r="C902" s="6" t="s">
        <v>37</v>
      </c>
      <c r="D902" s="5" t="s">
        <v>27</v>
      </c>
      <c r="E902" s="7">
        <v>174.0</v>
      </c>
      <c r="F902" s="25">
        <v>0.55</v>
      </c>
      <c r="G902" s="7">
        <v>0.551612</v>
      </c>
      <c r="H902" s="15">
        <v>0.59922</v>
      </c>
      <c r="I902" s="10">
        <f t="shared" si="226"/>
        <v>0.047608</v>
      </c>
      <c r="J902" s="11">
        <f t="shared" si="227"/>
        <v>108.6307042</v>
      </c>
      <c r="K902" s="7">
        <f t="shared" ref="K902:L902" si="1719">IFERROR(G902+K862,0)</f>
        <v>10.480628</v>
      </c>
      <c r="L902" s="7">
        <f t="shared" si="1719"/>
        <v>11.38518</v>
      </c>
      <c r="M902" s="10">
        <f t="shared" si="229"/>
        <v>0.904552</v>
      </c>
      <c r="N902" s="11">
        <f t="shared" si="230"/>
        <v>108.6307042</v>
      </c>
      <c r="O902" s="10">
        <f t="shared" ref="O902:P902" si="1720">IFERROR(G902+O862,0)</f>
        <v>10.480628</v>
      </c>
      <c r="P902" s="10">
        <f t="shared" si="1720"/>
        <v>11.38518</v>
      </c>
      <c r="Q902" s="10">
        <f t="shared" si="232"/>
        <v>0.904552</v>
      </c>
      <c r="R902" s="11">
        <f t="shared" si="233"/>
        <v>108.6307042</v>
      </c>
      <c r="S902" s="13">
        <f>T862</f>
        <v>-0.3785051613</v>
      </c>
      <c r="T902" s="13">
        <f>H902+S902-H903-U902-H904-H905</f>
        <v>-0.3995332258</v>
      </c>
      <c r="U902" s="13">
        <f>0.008/31</f>
        <v>0.0002580645161</v>
      </c>
      <c r="V902" s="14"/>
      <c r="W902" s="14"/>
      <c r="X902" s="26">
        <f t="shared" si="314"/>
        <v>0.59922</v>
      </c>
      <c r="Y902" s="29"/>
      <c r="Z902" s="29"/>
      <c r="AA902" s="29"/>
      <c r="AB902" s="29"/>
      <c r="AC902" s="29"/>
    </row>
    <row r="903">
      <c r="A903" s="4">
        <v>45676.0</v>
      </c>
      <c r="B903" s="5" t="s">
        <v>36</v>
      </c>
      <c r="C903" s="6" t="s">
        <v>37</v>
      </c>
      <c r="D903" s="5" t="s">
        <v>28</v>
      </c>
      <c r="E903" s="7">
        <v>45.1</v>
      </c>
      <c r="F903" s="25">
        <v>0.0</v>
      </c>
      <c r="G903" s="7">
        <v>0.50061</v>
      </c>
      <c r="H903" s="15">
        <v>0.18058</v>
      </c>
      <c r="I903" s="10">
        <f t="shared" si="226"/>
        <v>-0.32003</v>
      </c>
      <c r="J903" s="11">
        <f t="shared" si="227"/>
        <v>36.07199217</v>
      </c>
      <c r="K903" s="7">
        <f t="shared" ref="K903:L903" si="1721">IFERROR(G903+K863,0)</f>
        <v>9.51159</v>
      </c>
      <c r="L903" s="7">
        <f t="shared" si="1721"/>
        <v>3.43102</v>
      </c>
      <c r="M903" s="10">
        <f t="shared" si="229"/>
        <v>-6.08057</v>
      </c>
      <c r="N903" s="11">
        <f t="shared" si="230"/>
        <v>36.07199217</v>
      </c>
      <c r="O903" s="10">
        <f t="shared" ref="O903:P903" si="1722">IFERROR(G903+O863,0)</f>
        <v>9.51159</v>
      </c>
      <c r="P903" s="10">
        <f t="shared" si="1722"/>
        <v>3.43102</v>
      </c>
      <c r="Q903" s="10">
        <f t="shared" si="232"/>
        <v>-6.08057</v>
      </c>
      <c r="R903" s="11">
        <f t="shared" si="233"/>
        <v>36.07199217</v>
      </c>
      <c r="S903" s="22"/>
      <c r="T903" s="22"/>
      <c r="U903" s="20"/>
      <c r="V903" s="14"/>
      <c r="W903" s="14"/>
      <c r="X903" s="26">
        <f t="shared" si="314"/>
        <v>0.18058</v>
      </c>
      <c r="Y903" s="29"/>
      <c r="Z903" s="29"/>
      <c r="AA903" s="29"/>
      <c r="AB903" s="29"/>
      <c r="AC903" s="29"/>
    </row>
    <row r="904">
      <c r="A904" s="4">
        <v>45676.0</v>
      </c>
      <c r="B904" s="5" t="s">
        <v>36</v>
      </c>
      <c r="C904" s="6" t="s">
        <v>37</v>
      </c>
      <c r="D904" s="5" t="s">
        <v>29</v>
      </c>
      <c r="E904" s="7">
        <f>E902-E903</f>
        <v>128.9</v>
      </c>
      <c r="F904" s="25">
        <v>0.516</v>
      </c>
      <c r="G904" s="7">
        <v>0.05077</v>
      </c>
      <c r="H904" s="15">
        <v>0.43941</v>
      </c>
      <c r="I904" s="10">
        <f t="shared" si="226"/>
        <v>0.38864</v>
      </c>
      <c r="J904" s="11">
        <f t="shared" si="227"/>
        <v>865.4914319</v>
      </c>
      <c r="K904" s="7">
        <f t="shared" ref="K904:L904" si="1723">IFERROR(G904+K864,0)</f>
        <v>0.96463</v>
      </c>
      <c r="L904" s="7">
        <f t="shared" si="1723"/>
        <v>8.34879</v>
      </c>
      <c r="M904" s="10">
        <f t="shared" si="229"/>
        <v>7.38416</v>
      </c>
      <c r="N904" s="11">
        <f t="shared" si="230"/>
        <v>865.4914319</v>
      </c>
      <c r="O904" s="10">
        <f t="shared" ref="O904:P904" si="1724">IFERROR(G904+O864,0)</f>
        <v>0.96463</v>
      </c>
      <c r="P904" s="10">
        <f t="shared" si="1724"/>
        <v>8.34879</v>
      </c>
      <c r="Q904" s="10">
        <f t="shared" si="232"/>
        <v>7.38416</v>
      </c>
      <c r="R904" s="11">
        <f t="shared" si="233"/>
        <v>865.4914319</v>
      </c>
      <c r="S904" s="22"/>
      <c r="T904" s="22"/>
      <c r="U904" s="20"/>
      <c r="V904" s="14"/>
      <c r="W904" s="14"/>
      <c r="X904" s="26">
        <f t="shared" si="314"/>
        <v>0.43941</v>
      </c>
      <c r="Y904" s="29"/>
      <c r="Z904" s="29"/>
      <c r="AA904" s="29"/>
      <c r="AB904" s="29"/>
      <c r="AC904" s="29"/>
    </row>
    <row r="905">
      <c r="A905" s="4">
        <v>45676.0</v>
      </c>
      <c r="B905" s="5" t="s">
        <v>36</v>
      </c>
      <c r="C905" s="6" t="s">
        <v>37</v>
      </c>
      <c r="D905" s="5" t="s">
        <v>30</v>
      </c>
      <c r="E905" s="7">
        <v>0.0</v>
      </c>
      <c r="F905" s="25">
        <v>0.0</v>
      </c>
      <c r="G905" s="7">
        <v>0.0</v>
      </c>
      <c r="H905" s="15">
        <v>0.0</v>
      </c>
      <c r="I905" s="10">
        <f t="shared" si="226"/>
        <v>0</v>
      </c>
      <c r="J905" s="11">
        <f t="shared" si="227"/>
        <v>0</v>
      </c>
      <c r="K905" s="7">
        <f t="shared" ref="K905:L905" si="1725">IFERROR(G905+K865,0)</f>
        <v>0</v>
      </c>
      <c r="L905" s="7">
        <f t="shared" si="1725"/>
        <v>0</v>
      </c>
      <c r="M905" s="10">
        <f t="shared" si="229"/>
        <v>0</v>
      </c>
      <c r="N905" s="11">
        <f t="shared" si="230"/>
        <v>0</v>
      </c>
      <c r="O905" s="10">
        <f t="shared" ref="O905:P905" si="1726">IFERROR(G905+O865,0)</f>
        <v>0</v>
      </c>
      <c r="P905" s="10">
        <f t="shared" si="1726"/>
        <v>0</v>
      </c>
      <c r="Q905" s="10">
        <f t="shared" si="232"/>
        <v>0</v>
      </c>
      <c r="R905" s="11">
        <f t="shared" si="233"/>
        <v>0</v>
      </c>
      <c r="S905" s="22"/>
      <c r="T905" s="22"/>
      <c r="U905" s="20"/>
      <c r="V905" s="14"/>
      <c r="W905" s="14"/>
      <c r="X905" s="26">
        <f t="shared" si="314"/>
        <v>0</v>
      </c>
      <c r="Y905" s="29"/>
      <c r="Z905" s="29"/>
      <c r="AA905" s="29"/>
      <c r="AB905" s="29"/>
      <c r="AC905" s="29"/>
    </row>
    <row r="906">
      <c r="A906" s="4">
        <v>45676.0</v>
      </c>
      <c r="B906" s="5" t="s">
        <v>38</v>
      </c>
      <c r="C906" s="6" t="s">
        <v>37</v>
      </c>
      <c r="D906" s="5" t="s">
        <v>27</v>
      </c>
      <c r="E906" s="7">
        <v>40.1</v>
      </c>
      <c r="F906" s="25">
        <v>0.1</v>
      </c>
      <c r="G906" s="7">
        <v>0.09999999999999999</v>
      </c>
      <c r="H906" s="15">
        <v>0.191096</v>
      </c>
      <c r="I906" s="10">
        <f t="shared" si="226"/>
        <v>0.091096</v>
      </c>
      <c r="J906" s="11">
        <f t="shared" si="227"/>
        <v>191.096</v>
      </c>
      <c r="K906" s="7">
        <f t="shared" ref="K906:L906" si="1727">IFERROR(G906+K866,0)</f>
        <v>1.9</v>
      </c>
      <c r="L906" s="7">
        <f t="shared" si="1727"/>
        <v>3.630824</v>
      </c>
      <c r="M906" s="10">
        <f t="shared" si="229"/>
        <v>1.730824</v>
      </c>
      <c r="N906" s="11">
        <f t="shared" si="230"/>
        <v>191.096</v>
      </c>
      <c r="O906" s="10">
        <f t="shared" ref="O906:P906" si="1728">IFERROR(G906+O866,0)</f>
        <v>1.9</v>
      </c>
      <c r="P906" s="10">
        <f t="shared" si="1728"/>
        <v>3.630824</v>
      </c>
      <c r="Q906" s="10">
        <f t="shared" si="232"/>
        <v>1.730824</v>
      </c>
      <c r="R906" s="11">
        <f t="shared" si="233"/>
        <v>191.096</v>
      </c>
      <c r="S906" s="13">
        <f>T866</f>
        <v>1.974607355</v>
      </c>
      <c r="T906" s="13">
        <f>H906+S906-H907-U906-H908-H909</f>
        <v>1.977641097</v>
      </c>
      <c r="U906" s="13">
        <f>0.001/31</f>
        <v>0.00003225806452</v>
      </c>
      <c r="V906" s="14"/>
      <c r="W906" s="14"/>
      <c r="X906" s="26">
        <f t="shared" si="314"/>
        <v>0.191096</v>
      </c>
      <c r="Y906" s="29"/>
      <c r="Z906" s="29"/>
      <c r="AA906" s="29"/>
      <c r="AB906" s="29"/>
      <c r="AC906" s="29"/>
    </row>
    <row r="907">
      <c r="A907" s="4">
        <v>45676.0</v>
      </c>
      <c r="B907" s="5" t="s">
        <v>38</v>
      </c>
      <c r="C907" s="6" t="s">
        <v>37</v>
      </c>
      <c r="D907" s="5" t="s">
        <v>28</v>
      </c>
      <c r="E907" s="7">
        <v>0.0</v>
      </c>
      <c r="F907" s="7">
        <v>0.0</v>
      </c>
      <c r="G907" s="7">
        <v>0.0</v>
      </c>
      <c r="H907" s="15">
        <v>0.0</v>
      </c>
      <c r="I907" s="10">
        <f t="shared" si="226"/>
        <v>0</v>
      </c>
      <c r="J907" s="11">
        <f t="shared" si="227"/>
        <v>0</v>
      </c>
      <c r="K907" s="7">
        <f t="shared" ref="K907:L907" si="1729">IFERROR(G907+K867,0)</f>
        <v>0</v>
      </c>
      <c r="L907" s="7">
        <f t="shared" si="1729"/>
        <v>0</v>
      </c>
      <c r="M907" s="10">
        <f t="shared" si="229"/>
        <v>0</v>
      </c>
      <c r="N907" s="11">
        <f t="shared" si="230"/>
        <v>0</v>
      </c>
      <c r="O907" s="10">
        <f t="shared" ref="O907:P907" si="1730">IFERROR(G907+O867,0)</f>
        <v>0</v>
      </c>
      <c r="P907" s="10">
        <f t="shared" si="1730"/>
        <v>0</v>
      </c>
      <c r="Q907" s="10">
        <f t="shared" si="232"/>
        <v>0</v>
      </c>
      <c r="R907" s="11">
        <f t="shared" si="233"/>
        <v>0</v>
      </c>
      <c r="S907" s="22"/>
      <c r="T907" s="22"/>
      <c r="U907" s="20"/>
      <c r="V907" s="14"/>
      <c r="W907" s="14"/>
      <c r="X907" s="26">
        <f t="shared" si="314"/>
        <v>0</v>
      </c>
      <c r="Y907" s="29"/>
      <c r="Z907" s="29"/>
      <c r="AA907" s="29"/>
      <c r="AB907" s="29"/>
      <c r="AC907" s="29"/>
    </row>
    <row r="908">
      <c r="A908" s="4">
        <v>45676.0</v>
      </c>
      <c r="B908" s="5" t="s">
        <v>38</v>
      </c>
      <c r="C908" s="6" t="s">
        <v>37</v>
      </c>
      <c r="D908" s="5" t="s">
        <v>29</v>
      </c>
      <c r="E908" s="7">
        <v>40.1</v>
      </c>
      <c r="F908" s="7">
        <v>0.127</v>
      </c>
      <c r="G908" s="7">
        <v>0.09996</v>
      </c>
      <c r="H908" s="15">
        <v>0.18803</v>
      </c>
      <c r="I908" s="10">
        <f t="shared" si="226"/>
        <v>0.08807</v>
      </c>
      <c r="J908" s="11">
        <f t="shared" si="227"/>
        <v>188.1052421</v>
      </c>
      <c r="K908" s="7">
        <f t="shared" ref="K908:L908" si="1731">IFERROR(G908+K868,0)</f>
        <v>1.89924</v>
      </c>
      <c r="L908" s="7">
        <f t="shared" si="1731"/>
        <v>3.57257</v>
      </c>
      <c r="M908" s="10">
        <f t="shared" si="229"/>
        <v>1.67333</v>
      </c>
      <c r="N908" s="11">
        <f t="shared" si="230"/>
        <v>188.1052421</v>
      </c>
      <c r="O908" s="10">
        <f t="shared" ref="O908:P908" si="1732">IFERROR(G908+O868,0)</f>
        <v>1.89924</v>
      </c>
      <c r="P908" s="10">
        <f t="shared" si="1732"/>
        <v>3.57257</v>
      </c>
      <c r="Q908" s="10">
        <f t="shared" si="232"/>
        <v>1.67333</v>
      </c>
      <c r="R908" s="11">
        <f t="shared" si="233"/>
        <v>188.1052421</v>
      </c>
      <c r="S908" s="22"/>
      <c r="T908" s="22"/>
      <c r="U908" s="20"/>
      <c r="V908" s="14"/>
      <c r="W908" s="14"/>
      <c r="X908" s="26">
        <f t="shared" si="314"/>
        <v>0.18803</v>
      </c>
      <c r="Y908" s="29"/>
      <c r="Z908" s="29"/>
      <c r="AA908" s="29"/>
      <c r="AB908" s="29"/>
      <c r="AC908" s="29"/>
    </row>
    <row r="909">
      <c r="A909" s="4">
        <v>45676.0</v>
      </c>
      <c r="B909" s="5" t="s">
        <v>38</v>
      </c>
      <c r="C909" s="6" t="s">
        <v>37</v>
      </c>
      <c r="D909" s="5" t="s">
        <v>30</v>
      </c>
      <c r="E909" s="7">
        <v>0.0</v>
      </c>
      <c r="F909" s="7">
        <v>0.0</v>
      </c>
      <c r="G909" s="7">
        <v>0.0</v>
      </c>
      <c r="H909" s="15">
        <v>0.0</v>
      </c>
      <c r="I909" s="10">
        <f t="shared" si="226"/>
        <v>0</v>
      </c>
      <c r="J909" s="11">
        <f t="shared" si="227"/>
        <v>0</v>
      </c>
      <c r="K909" s="7">
        <f t="shared" ref="K909:L909" si="1733">IFERROR(G909+K869,0)</f>
        <v>0</v>
      </c>
      <c r="L909" s="7">
        <f t="shared" si="1733"/>
        <v>0</v>
      </c>
      <c r="M909" s="10">
        <f t="shared" si="229"/>
        <v>0</v>
      </c>
      <c r="N909" s="11">
        <f t="shared" si="230"/>
        <v>0</v>
      </c>
      <c r="O909" s="10">
        <f t="shared" ref="O909:P909" si="1734">IFERROR(G909+O869,0)</f>
        <v>0</v>
      </c>
      <c r="P909" s="10">
        <f t="shared" si="1734"/>
        <v>0</v>
      </c>
      <c r="Q909" s="10">
        <f t="shared" si="232"/>
        <v>0</v>
      </c>
      <c r="R909" s="11">
        <f t="shared" si="233"/>
        <v>0</v>
      </c>
      <c r="S909" s="22"/>
      <c r="T909" s="22"/>
      <c r="U909" s="20"/>
      <c r="V909" s="14"/>
      <c r="W909" s="14"/>
      <c r="X909" s="26">
        <f t="shared" si="314"/>
        <v>0</v>
      </c>
      <c r="Y909" s="29"/>
      <c r="Z909" s="29"/>
      <c r="AA909" s="29"/>
      <c r="AB909" s="29"/>
      <c r="AC909" s="29"/>
    </row>
    <row r="910">
      <c r="A910" s="4">
        <v>45676.0</v>
      </c>
      <c r="B910" s="5" t="s">
        <v>39</v>
      </c>
      <c r="C910" s="6" t="s">
        <v>37</v>
      </c>
      <c r="D910" s="5" t="s">
        <v>27</v>
      </c>
      <c r="E910" s="7">
        <v>9.6</v>
      </c>
      <c r="F910" s="7">
        <v>0.033</v>
      </c>
      <c r="G910" s="7">
        <v>0.02903</v>
      </c>
      <c r="H910" s="15">
        <v>0.02854</v>
      </c>
      <c r="I910" s="10">
        <f t="shared" si="226"/>
        <v>-0.00049</v>
      </c>
      <c r="J910" s="11">
        <f t="shared" si="227"/>
        <v>98.31209094</v>
      </c>
      <c r="K910" s="7">
        <f t="shared" ref="K910:L910" si="1735">IFERROR(G910+K870,0)</f>
        <v>0.55157</v>
      </c>
      <c r="L910" s="7">
        <f t="shared" si="1735"/>
        <v>0.54226</v>
      </c>
      <c r="M910" s="10">
        <f t="shared" si="229"/>
        <v>-0.00931</v>
      </c>
      <c r="N910" s="11">
        <f t="shared" si="230"/>
        <v>98.31209094</v>
      </c>
      <c r="O910" s="10">
        <f t="shared" ref="O910:P910" si="1736">IFERROR(G910+O870,0)</f>
        <v>0.55157</v>
      </c>
      <c r="P910" s="10">
        <f t="shared" si="1736"/>
        <v>0.54226</v>
      </c>
      <c r="Q910" s="10">
        <f t="shared" si="232"/>
        <v>-0.00931</v>
      </c>
      <c r="R910" s="11">
        <f t="shared" si="233"/>
        <v>98.31209094</v>
      </c>
      <c r="S910" s="13">
        <f>T870</f>
        <v>0.0844</v>
      </c>
      <c r="T910" s="13">
        <f>H910+S910-H911-U910-H912-H913</f>
        <v>0.0852</v>
      </c>
      <c r="U910" s="13">
        <v>0.0</v>
      </c>
      <c r="V910" s="14"/>
      <c r="W910" s="14"/>
      <c r="X910" s="26">
        <f t="shared" si="314"/>
        <v>0.02854</v>
      </c>
      <c r="Y910" s="29"/>
      <c r="Z910" s="29"/>
      <c r="AA910" s="29"/>
      <c r="AB910" s="29"/>
      <c r="AC910" s="29"/>
    </row>
    <row r="911">
      <c r="A911" s="4">
        <v>45676.0</v>
      </c>
      <c r="B911" s="5" t="s">
        <v>39</v>
      </c>
      <c r="C911" s="6" t="s">
        <v>37</v>
      </c>
      <c r="D911" s="5" t="s">
        <v>28</v>
      </c>
      <c r="E911" s="7">
        <v>0.0</v>
      </c>
      <c r="F911" s="7">
        <v>0.0</v>
      </c>
      <c r="G911" s="7">
        <v>0.0</v>
      </c>
      <c r="H911" s="15">
        <v>0.0</v>
      </c>
      <c r="I911" s="10">
        <f t="shared" si="226"/>
        <v>0</v>
      </c>
      <c r="J911" s="11">
        <f t="shared" si="227"/>
        <v>0</v>
      </c>
      <c r="K911" s="7">
        <f t="shared" ref="K911:L911" si="1737">IFERROR(G911+K871,0)</f>
        <v>0</v>
      </c>
      <c r="L911" s="7">
        <f t="shared" si="1737"/>
        <v>0</v>
      </c>
      <c r="M911" s="10">
        <f t="shared" si="229"/>
        <v>0</v>
      </c>
      <c r="N911" s="11">
        <f t="shared" si="230"/>
        <v>0</v>
      </c>
      <c r="O911" s="10">
        <f t="shared" ref="O911:P911" si="1738">IFERROR(G911+O871,0)</f>
        <v>0</v>
      </c>
      <c r="P911" s="10">
        <f t="shared" si="1738"/>
        <v>0</v>
      </c>
      <c r="Q911" s="10">
        <f t="shared" si="232"/>
        <v>0</v>
      </c>
      <c r="R911" s="11">
        <f t="shared" si="233"/>
        <v>0</v>
      </c>
      <c r="S911" s="22"/>
      <c r="T911" s="22"/>
      <c r="U911" s="20"/>
      <c r="V911" s="14"/>
      <c r="W911" s="14"/>
      <c r="X911" s="26">
        <f t="shared" si="314"/>
        <v>0</v>
      </c>
      <c r="Y911" s="29"/>
      <c r="Z911" s="29"/>
      <c r="AA911" s="29"/>
      <c r="AB911" s="29"/>
      <c r="AC911" s="29"/>
    </row>
    <row r="912">
      <c r="A912" s="4">
        <v>45676.0</v>
      </c>
      <c r="B912" s="5" t="s">
        <v>39</v>
      </c>
      <c r="C912" s="6" t="s">
        <v>37</v>
      </c>
      <c r="D912" s="5" t="s">
        <v>29</v>
      </c>
      <c r="E912" s="7">
        <v>9.3</v>
      </c>
      <c r="F912" s="7">
        <v>0.0</v>
      </c>
      <c r="G912" s="7">
        <v>0.028774</v>
      </c>
      <c r="H912" s="15">
        <v>0.02774</v>
      </c>
      <c r="I912" s="10">
        <f t="shared" si="226"/>
        <v>-0.001034</v>
      </c>
      <c r="J912" s="11">
        <f t="shared" si="227"/>
        <v>96.40647807</v>
      </c>
      <c r="K912" s="7">
        <f t="shared" ref="K912:L912" si="1739">IFERROR(G912+K872,0)</f>
        <v>0.546706</v>
      </c>
      <c r="L912" s="7">
        <f t="shared" si="1739"/>
        <v>0.52706</v>
      </c>
      <c r="M912" s="10">
        <f t="shared" si="229"/>
        <v>-0.019646</v>
      </c>
      <c r="N912" s="11">
        <f t="shared" si="230"/>
        <v>96.40647807</v>
      </c>
      <c r="O912" s="10">
        <f t="shared" ref="O912:P912" si="1740">IFERROR(G912+O872,0)</f>
        <v>0.546706</v>
      </c>
      <c r="P912" s="10">
        <f t="shared" si="1740"/>
        <v>0.52706</v>
      </c>
      <c r="Q912" s="10">
        <f t="shared" si="232"/>
        <v>-0.019646</v>
      </c>
      <c r="R912" s="11">
        <f t="shared" si="233"/>
        <v>96.40647807</v>
      </c>
      <c r="S912" s="22"/>
      <c r="T912" s="22"/>
      <c r="U912" s="20"/>
      <c r="V912" s="14"/>
      <c r="W912" s="14"/>
      <c r="X912" s="26">
        <f t="shared" si="314"/>
        <v>0.02774</v>
      </c>
      <c r="Y912" s="29"/>
      <c r="Z912" s="29"/>
      <c r="AA912" s="29"/>
      <c r="AB912" s="29"/>
      <c r="AC912" s="29"/>
    </row>
    <row r="913">
      <c r="A913" s="4">
        <v>45676.0</v>
      </c>
      <c r="B913" s="5" t="s">
        <v>39</v>
      </c>
      <c r="C913" s="6" t="s">
        <v>37</v>
      </c>
      <c r="D913" s="5" t="s">
        <v>30</v>
      </c>
      <c r="E913" s="7">
        <v>0.0</v>
      </c>
      <c r="F913" s="7">
        <v>0.0</v>
      </c>
      <c r="G913" s="7">
        <v>0.0</v>
      </c>
      <c r="H913" s="15">
        <v>0.0</v>
      </c>
      <c r="I913" s="10">
        <f t="shared" si="226"/>
        <v>0</v>
      </c>
      <c r="J913" s="11">
        <f t="shared" si="227"/>
        <v>0</v>
      </c>
      <c r="K913" s="7">
        <f t="shared" ref="K913:L913" si="1741">IFERROR(G913+K873,0)</f>
        <v>0</v>
      </c>
      <c r="L913" s="7">
        <f t="shared" si="1741"/>
        <v>0</v>
      </c>
      <c r="M913" s="10">
        <f t="shared" si="229"/>
        <v>0</v>
      </c>
      <c r="N913" s="11">
        <f t="shared" si="230"/>
        <v>0</v>
      </c>
      <c r="O913" s="10">
        <f t="shared" ref="O913:P913" si="1742">IFERROR(G913+O873,0)</f>
        <v>0</v>
      </c>
      <c r="P913" s="10">
        <f t="shared" si="1742"/>
        <v>0</v>
      </c>
      <c r="Q913" s="10">
        <f t="shared" si="232"/>
        <v>0</v>
      </c>
      <c r="R913" s="11">
        <f t="shared" si="233"/>
        <v>0</v>
      </c>
      <c r="S913" s="22"/>
      <c r="T913" s="22"/>
      <c r="U913" s="20"/>
      <c r="V913" s="14"/>
      <c r="W913" s="14"/>
      <c r="X913" s="26">
        <f t="shared" si="314"/>
        <v>0</v>
      </c>
      <c r="Y913" s="29"/>
      <c r="Z913" s="29"/>
      <c r="AA913" s="29"/>
      <c r="AB913" s="29"/>
      <c r="AC913" s="29"/>
    </row>
    <row r="914">
      <c r="A914" s="4">
        <v>45676.0</v>
      </c>
      <c r="B914" s="5" t="s">
        <v>40</v>
      </c>
      <c r="C914" s="6" t="s">
        <v>37</v>
      </c>
      <c r="D914" s="5" t="s">
        <v>27</v>
      </c>
      <c r="E914" s="7">
        <v>26.3</v>
      </c>
      <c r="F914" s="7">
        <v>0.0</v>
      </c>
      <c r="G914" s="7">
        <v>0.07142857142857142</v>
      </c>
      <c r="H914" s="15">
        <v>0.0359</v>
      </c>
      <c r="I914" s="10">
        <f t="shared" si="226"/>
        <v>-0.03552857143</v>
      </c>
      <c r="J914" s="11">
        <f t="shared" si="227"/>
        <v>50.26</v>
      </c>
      <c r="K914" s="7">
        <f t="shared" ref="K914:L914" si="1743">IFERROR(G914+K874,0)</f>
        <v>1.357142857</v>
      </c>
      <c r="L914" s="7">
        <f t="shared" si="1743"/>
        <v>0.6821</v>
      </c>
      <c r="M914" s="10">
        <f t="shared" si="229"/>
        <v>-0.6750428571</v>
      </c>
      <c r="N914" s="11">
        <f t="shared" si="230"/>
        <v>50.26</v>
      </c>
      <c r="O914" s="10">
        <f t="shared" ref="O914:P914" si="1744">IFERROR(G914+O874,0)</f>
        <v>1.357142857</v>
      </c>
      <c r="P914" s="10">
        <f t="shared" si="1744"/>
        <v>0.6821</v>
      </c>
      <c r="Q914" s="10">
        <f t="shared" si="232"/>
        <v>-0.6750428571</v>
      </c>
      <c r="R914" s="11">
        <f t="shared" si="233"/>
        <v>50.26</v>
      </c>
      <c r="S914" s="13">
        <f>T874</f>
        <v>1.081838065</v>
      </c>
      <c r="T914" s="13">
        <f>H914+S914-H915-U914-H916-H917</f>
        <v>1.10105129</v>
      </c>
      <c r="U914" s="13">
        <f>0.00331/31</f>
        <v>0.0001067741935</v>
      </c>
      <c r="V914" s="14"/>
      <c r="W914" s="14"/>
      <c r="X914" s="26">
        <f t="shared" si="314"/>
        <v>0.0359</v>
      </c>
      <c r="Y914" s="29"/>
      <c r="Z914" s="29"/>
      <c r="AA914" s="29"/>
      <c r="AB914" s="29"/>
      <c r="AC914" s="29"/>
    </row>
    <row r="915">
      <c r="A915" s="4">
        <v>45676.0</v>
      </c>
      <c r="B915" s="5" t="s">
        <v>40</v>
      </c>
      <c r="C915" s="6" t="s">
        <v>37</v>
      </c>
      <c r="D915" s="5" t="s">
        <v>28</v>
      </c>
      <c r="E915" s="7">
        <v>0.0</v>
      </c>
      <c r="F915" s="7">
        <v>0.0</v>
      </c>
      <c r="G915" s="7">
        <v>0.0</v>
      </c>
      <c r="H915" s="15">
        <v>0.0</v>
      </c>
      <c r="I915" s="10">
        <f t="shared" si="226"/>
        <v>0</v>
      </c>
      <c r="J915" s="11">
        <f t="shared" si="227"/>
        <v>0</v>
      </c>
      <c r="K915" s="7">
        <f t="shared" ref="K915:L915" si="1745">IFERROR(G915+K875,0)</f>
        <v>0</v>
      </c>
      <c r="L915" s="7">
        <f t="shared" si="1745"/>
        <v>0</v>
      </c>
      <c r="M915" s="10">
        <f t="shared" si="229"/>
        <v>0</v>
      </c>
      <c r="N915" s="11">
        <f t="shared" si="230"/>
        <v>0</v>
      </c>
      <c r="O915" s="10">
        <f t="shared" ref="O915:P915" si="1746">IFERROR(G915+O875,0)</f>
        <v>0</v>
      </c>
      <c r="P915" s="10">
        <f t="shared" si="1746"/>
        <v>0</v>
      </c>
      <c r="Q915" s="10">
        <f t="shared" si="232"/>
        <v>0</v>
      </c>
      <c r="R915" s="11">
        <f t="shared" si="233"/>
        <v>0</v>
      </c>
      <c r="S915" s="14"/>
      <c r="T915" s="14"/>
      <c r="U915" s="14"/>
      <c r="V915" s="14"/>
      <c r="W915" s="14"/>
      <c r="X915" s="26">
        <f t="shared" si="314"/>
        <v>0</v>
      </c>
      <c r="Y915" s="29"/>
      <c r="Z915" s="29"/>
      <c r="AA915" s="29"/>
      <c r="AB915" s="29"/>
      <c r="AC915" s="29"/>
    </row>
    <row r="916">
      <c r="A916" s="4">
        <v>45676.0</v>
      </c>
      <c r="B916" s="5" t="s">
        <v>40</v>
      </c>
      <c r="C916" s="6" t="s">
        <v>37</v>
      </c>
      <c r="D916" s="5" t="s">
        <v>29</v>
      </c>
      <c r="E916" s="7">
        <v>26.1</v>
      </c>
      <c r="F916" s="7">
        <v>0.0</v>
      </c>
      <c r="G916" s="7">
        <v>0.07142857142857142</v>
      </c>
      <c r="H916" s="15">
        <v>0.01658</v>
      </c>
      <c r="I916" s="10">
        <f t="shared" si="226"/>
        <v>-0.05484857143</v>
      </c>
      <c r="J916" s="11">
        <f t="shared" si="227"/>
        <v>23.212</v>
      </c>
      <c r="K916" s="7">
        <f t="shared" ref="K916:L916" si="1747">IFERROR(G916+K876,0)</f>
        <v>1.357142857</v>
      </c>
      <c r="L916" s="7">
        <f t="shared" si="1747"/>
        <v>0.31502</v>
      </c>
      <c r="M916" s="10">
        <f t="shared" si="229"/>
        <v>-1.042122857</v>
      </c>
      <c r="N916" s="11">
        <f t="shared" si="230"/>
        <v>23.212</v>
      </c>
      <c r="O916" s="10">
        <f t="shared" ref="O916:P916" si="1748">IFERROR(G916+O876,0)</f>
        <v>1.357142857</v>
      </c>
      <c r="P916" s="10">
        <f t="shared" si="1748"/>
        <v>0.31502</v>
      </c>
      <c r="Q916" s="10">
        <f t="shared" si="232"/>
        <v>-1.042122857</v>
      </c>
      <c r="R916" s="11">
        <f t="shared" si="233"/>
        <v>23.212</v>
      </c>
      <c r="S916" s="14"/>
      <c r="T916" s="14"/>
      <c r="U916" s="14"/>
      <c r="V916" s="14"/>
      <c r="W916" s="14"/>
      <c r="X916" s="26">
        <f t="shared" si="314"/>
        <v>0.01658</v>
      </c>
      <c r="Y916" s="29"/>
      <c r="Z916" s="29"/>
      <c r="AA916" s="29"/>
      <c r="AB916" s="29"/>
      <c r="AC916" s="29"/>
    </row>
    <row r="917">
      <c r="A917" s="4">
        <v>45676.0</v>
      </c>
      <c r="B917" s="5" t="s">
        <v>40</v>
      </c>
      <c r="C917" s="6" t="s">
        <v>37</v>
      </c>
      <c r="D917" s="5" t="s">
        <v>30</v>
      </c>
      <c r="E917" s="7">
        <v>0.0</v>
      </c>
      <c r="F917" s="7">
        <v>0.0</v>
      </c>
      <c r="G917" s="7">
        <v>0.0</v>
      </c>
      <c r="H917" s="15">
        <v>0.0</v>
      </c>
      <c r="I917" s="10">
        <f t="shared" si="226"/>
        <v>0</v>
      </c>
      <c r="J917" s="11">
        <f t="shared" si="227"/>
        <v>0</v>
      </c>
      <c r="K917" s="7">
        <f t="shared" ref="K917:L917" si="1749">IFERROR(G917+K877,0)</f>
        <v>0</v>
      </c>
      <c r="L917" s="7">
        <f t="shared" si="1749"/>
        <v>0</v>
      </c>
      <c r="M917" s="10">
        <f t="shared" si="229"/>
        <v>0</v>
      </c>
      <c r="N917" s="11">
        <f t="shared" si="230"/>
        <v>0</v>
      </c>
      <c r="O917" s="10">
        <f t="shared" ref="O917:P917" si="1750">IFERROR(G917+O877,0)</f>
        <v>0</v>
      </c>
      <c r="P917" s="10">
        <f t="shared" si="1750"/>
        <v>0</v>
      </c>
      <c r="Q917" s="10">
        <f t="shared" si="232"/>
        <v>0</v>
      </c>
      <c r="R917" s="11">
        <f t="shared" si="233"/>
        <v>0</v>
      </c>
      <c r="S917" s="14"/>
      <c r="T917" s="14"/>
      <c r="U917" s="14"/>
      <c r="V917" s="14"/>
      <c r="W917" s="14"/>
      <c r="X917" s="26">
        <f t="shared" si="314"/>
        <v>0</v>
      </c>
      <c r="Y917" s="29"/>
      <c r="Z917" s="29"/>
      <c r="AA917" s="29"/>
      <c r="AB917" s="29"/>
      <c r="AC917" s="29"/>
    </row>
    <row r="918">
      <c r="A918" s="4">
        <v>45677.0</v>
      </c>
      <c r="B918" s="5" t="s">
        <v>25</v>
      </c>
      <c r="C918" s="6" t="s">
        <v>26</v>
      </c>
      <c r="D918" s="5" t="s">
        <v>27</v>
      </c>
      <c r="E918" s="7">
        <v>140.3</v>
      </c>
      <c r="F918" s="8">
        <v>0.512</v>
      </c>
      <c r="G918" s="7">
        <v>0.41612</v>
      </c>
      <c r="H918" s="15">
        <v>0.442645</v>
      </c>
      <c r="I918" s="10">
        <f t="shared" si="226"/>
        <v>0.026525</v>
      </c>
      <c r="J918" s="11">
        <f t="shared" si="227"/>
        <v>106.3743632</v>
      </c>
      <c r="K918" s="7">
        <f t="shared" ref="K918:L918" si="1751">IFERROR(G918+K878,0)</f>
        <v>8.3224</v>
      </c>
      <c r="L918" s="7">
        <f t="shared" si="1751"/>
        <v>8.8529</v>
      </c>
      <c r="M918" s="10">
        <f t="shared" si="229"/>
        <v>0.5305</v>
      </c>
      <c r="N918" s="11">
        <f t="shared" si="230"/>
        <v>106.3743632</v>
      </c>
      <c r="O918" s="10">
        <f t="shared" ref="O918:P918" si="1752">IFERROR(G918+O878,0)</f>
        <v>8.3224</v>
      </c>
      <c r="P918" s="10">
        <f t="shared" si="1752"/>
        <v>8.8529</v>
      </c>
      <c r="Q918" s="10">
        <f t="shared" si="232"/>
        <v>0.5305</v>
      </c>
      <c r="R918" s="11">
        <f t="shared" si="233"/>
        <v>106.3743632</v>
      </c>
      <c r="S918" s="13">
        <f>T878</f>
        <v>0.4392962903</v>
      </c>
      <c r="T918" s="13">
        <f>H918+S918-H919-U918-H920-H921</f>
        <v>0.4553645161</v>
      </c>
      <c r="U918" s="13">
        <f>0.003/31</f>
        <v>0.00009677419355</v>
      </c>
      <c r="V918" s="14"/>
      <c r="W918" s="14"/>
      <c r="X918" s="26">
        <f t="shared" si="314"/>
        <v>0.442645</v>
      </c>
      <c r="Y918" s="29"/>
      <c r="Z918" s="29"/>
      <c r="AA918" s="29"/>
      <c r="AB918" s="29"/>
      <c r="AC918" s="29"/>
    </row>
    <row r="919">
      <c r="A919" s="4">
        <v>45677.0</v>
      </c>
      <c r="B919" s="5" t="s">
        <v>25</v>
      </c>
      <c r="C919" s="6" t="s">
        <v>26</v>
      </c>
      <c r="D919" s="5" t="s">
        <v>28</v>
      </c>
      <c r="E919" s="7">
        <v>165.12</v>
      </c>
      <c r="F919" s="7">
        <v>0.395</v>
      </c>
      <c r="G919" s="7">
        <v>0.3968</v>
      </c>
      <c r="H919" s="15">
        <v>0.42648</v>
      </c>
      <c r="I919" s="10">
        <f t="shared" si="226"/>
        <v>0.02968</v>
      </c>
      <c r="J919" s="11">
        <f t="shared" si="227"/>
        <v>107.4798387</v>
      </c>
      <c r="K919" s="7">
        <f t="shared" ref="K919:L919" si="1753">IFERROR(G919+K879,0)</f>
        <v>7.936</v>
      </c>
      <c r="L919" s="7">
        <f t="shared" si="1753"/>
        <v>8.5296</v>
      </c>
      <c r="M919" s="10">
        <f t="shared" si="229"/>
        <v>0.5936</v>
      </c>
      <c r="N919" s="11">
        <f t="shared" si="230"/>
        <v>107.4798387</v>
      </c>
      <c r="O919" s="10">
        <f t="shared" ref="O919:P919" si="1754">IFERROR(G919+O879,0)</f>
        <v>7.936</v>
      </c>
      <c r="P919" s="10">
        <f t="shared" si="1754"/>
        <v>8.5296</v>
      </c>
      <c r="Q919" s="10">
        <f t="shared" si="232"/>
        <v>0.5936</v>
      </c>
      <c r="R919" s="11">
        <f t="shared" si="233"/>
        <v>107.4798387</v>
      </c>
      <c r="S919" s="14"/>
      <c r="T919" s="16"/>
      <c r="U919" s="16"/>
      <c r="V919" s="14"/>
      <c r="W919" s="14"/>
      <c r="X919" s="26">
        <f t="shared" si="314"/>
        <v>0.42648</v>
      </c>
      <c r="Y919" s="29"/>
      <c r="Z919" s="29"/>
      <c r="AA919" s="29"/>
      <c r="AB919" s="29"/>
      <c r="AC919" s="29"/>
    </row>
    <row r="920">
      <c r="A920" s="4">
        <v>45677.0</v>
      </c>
      <c r="B920" s="5" t="s">
        <v>25</v>
      </c>
      <c r="C920" s="6" t="s">
        <v>26</v>
      </c>
      <c r="D920" s="5" t="s">
        <v>29</v>
      </c>
      <c r="E920" s="7">
        <v>0.0</v>
      </c>
      <c r="F920" s="7">
        <v>0.0</v>
      </c>
      <c r="G920" s="7">
        <v>0.0</v>
      </c>
      <c r="H920" s="15">
        <v>0.0</v>
      </c>
      <c r="I920" s="10">
        <f t="shared" si="226"/>
        <v>0</v>
      </c>
      <c r="J920" s="11">
        <f t="shared" si="227"/>
        <v>0</v>
      </c>
      <c r="K920" s="7">
        <f t="shared" ref="K920:L920" si="1755">IFERROR(G920+K880,0)</f>
        <v>0</v>
      </c>
      <c r="L920" s="7">
        <f t="shared" si="1755"/>
        <v>0</v>
      </c>
      <c r="M920" s="10">
        <f t="shared" si="229"/>
        <v>0</v>
      </c>
      <c r="N920" s="11">
        <f t="shared" si="230"/>
        <v>0</v>
      </c>
      <c r="O920" s="10">
        <f t="shared" ref="O920:P920" si="1756">IFERROR(G920+O880,0)</f>
        <v>0</v>
      </c>
      <c r="P920" s="10">
        <f t="shared" si="1756"/>
        <v>0</v>
      </c>
      <c r="Q920" s="10">
        <f t="shared" si="232"/>
        <v>0</v>
      </c>
      <c r="R920" s="11">
        <f t="shared" si="233"/>
        <v>0</v>
      </c>
      <c r="S920" s="14"/>
      <c r="T920" s="16"/>
      <c r="U920" s="16"/>
      <c r="V920" s="14"/>
      <c r="W920" s="14"/>
      <c r="X920" s="26">
        <f t="shared" si="314"/>
        <v>0</v>
      </c>
      <c r="Y920" s="29"/>
      <c r="Z920" s="29"/>
      <c r="AA920" s="29"/>
      <c r="AB920" s="29"/>
      <c r="AC920" s="29"/>
    </row>
    <row r="921">
      <c r="A921" s="4">
        <v>45677.0</v>
      </c>
      <c r="B921" s="5" t="s">
        <v>25</v>
      </c>
      <c r="C921" s="6" t="s">
        <v>26</v>
      </c>
      <c r="D921" s="5" t="s">
        <v>30</v>
      </c>
      <c r="E921" s="7">
        <v>0.0</v>
      </c>
      <c r="F921" s="7">
        <v>0.0</v>
      </c>
      <c r="G921" s="7">
        <v>0.0</v>
      </c>
      <c r="H921" s="15">
        <v>0.0</v>
      </c>
      <c r="I921" s="10">
        <f t="shared" si="226"/>
        <v>0</v>
      </c>
      <c r="J921" s="11">
        <f t="shared" si="227"/>
        <v>0</v>
      </c>
      <c r="K921" s="7">
        <f t="shared" ref="K921:L921" si="1757">IFERROR(G921+K881,0)</f>
        <v>0</v>
      </c>
      <c r="L921" s="7">
        <f t="shared" si="1757"/>
        <v>0</v>
      </c>
      <c r="M921" s="10">
        <f t="shared" si="229"/>
        <v>0</v>
      </c>
      <c r="N921" s="11">
        <f t="shared" si="230"/>
        <v>0</v>
      </c>
      <c r="O921" s="10">
        <f t="shared" ref="O921:P921" si="1758">IFERROR(G921+O881,0)</f>
        <v>0</v>
      </c>
      <c r="P921" s="10">
        <f t="shared" si="1758"/>
        <v>0</v>
      </c>
      <c r="Q921" s="10">
        <f t="shared" si="232"/>
        <v>0</v>
      </c>
      <c r="R921" s="11">
        <f t="shared" si="233"/>
        <v>0</v>
      </c>
      <c r="S921" s="14"/>
      <c r="T921" s="16"/>
      <c r="U921" s="16"/>
      <c r="V921" s="14"/>
      <c r="W921" s="14"/>
      <c r="X921" s="26">
        <f t="shared" si="314"/>
        <v>0</v>
      </c>
      <c r="Y921" s="29"/>
      <c r="Z921" s="29"/>
      <c r="AA921" s="29"/>
      <c r="AB921" s="29"/>
      <c r="AC921" s="29"/>
    </row>
    <row r="922">
      <c r="A922" s="4">
        <v>45677.0</v>
      </c>
      <c r="B922" s="5" t="s">
        <v>31</v>
      </c>
      <c r="C922" s="6" t="s">
        <v>26</v>
      </c>
      <c r="D922" s="5" t="s">
        <v>27</v>
      </c>
      <c r="E922" s="7">
        <v>180.7</v>
      </c>
      <c r="F922" s="7">
        <v>0.743</v>
      </c>
      <c r="G922" s="7">
        <v>0.516129</v>
      </c>
      <c r="H922" s="15">
        <v>0.61206</v>
      </c>
      <c r="I922" s="10">
        <f t="shared" si="226"/>
        <v>0.095931</v>
      </c>
      <c r="J922" s="11">
        <f t="shared" si="227"/>
        <v>118.5866324</v>
      </c>
      <c r="K922" s="7">
        <f t="shared" ref="K922:L922" si="1759">IFERROR(G922+K882,0)</f>
        <v>10.32258</v>
      </c>
      <c r="L922" s="7">
        <f t="shared" si="1759"/>
        <v>12.2412</v>
      </c>
      <c r="M922" s="10">
        <f t="shared" si="229"/>
        <v>1.91862</v>
      </c>
      <c r="N922" s="11">
        <f t="shared" si="230"/>
        <v>118.5866324</v>
      </c>
      <c r="O922" s="10">
        <f t="shared" ref="O922:P922" si="1760">IFERROR(G922+O882,0)</f>
        <v>10.32258</v>
      </c>
      <c r="P922" s="10">
        <f t="shared" si="1760"/>
        <v>12.2412</v>
      </c>
      <c r="Q922" s="10">
        <f t="shared" si="232"/>
        <v>1.91862</v>
      </c>
      <c r="R922" s="11">
        <f t="shared" si="233"/>
        <v>118.5866324</v>
      </c>
      <c r="S922" s="13">
        <f>T882</f>
        <v>1.733918387</v>
      </c>
      <c r="T922" s="13">
        <f>H922+S922-H923-U922-H924-H925</f>
        <v>1.733019355</v>
      </c>
      <c r="U922" s="13">
        <f>0.004/31</f>
        <v>0.0001290322581</v>
      </c>
      <c r="V922" s="14"/>
      <c r="W922" s="14"/>
      <c r="X922" s="26">
        <f t="shared" si="314"/>
        <v>0.61206</v>
      </c>
      <c r="Y922" s="29"/>
      <c r="Z922" s="29"/>
      <c r="AA922" s="29"/>
      <c r="AB922" s="29"/>
      <c r="AC922" s="29"/>
    </row>
    <row r="923">
      <c r="A923" s="4">
        <v>45677.0</v>
      </c>
      <c r="B923" s="5" t="s">
        <v>31</v>
      </c>
      <c r="C923" s="6" t="s">
        <v>26</v>
      </c>
      <c r="D923" s="5" t="s">
        <v>28</v>
      </c>
      <c r="E923" s="7">
        <v>180.1</v>
      </c>
      <c r="F923" s="7">
        <v>0.609</v>
      </c>
      <c r="G923" s="7">
        <v>0.51193</v>
      </c>
      <c r="H923" s="15">
        <v>0.61283</v>
      </c>
      <c r="I923" s="10">
        <f t="shared" si="226"/>
        <v>0.1009</v>
      </c>
      <c r="J923" s="11">
        <f t="shared" si="227"/>
        <v>119.7097259</v>
      </c>
      <c r="K923" s="7">
        <f t="shared" ref="K923:L923" si="1761">IFERROR(G923+K883,0)</f>
        <v>10.2386</v>
      </c>
      <c r="L923" s="7">
        <f t="shared" si="1761"/>
        <v>12.2566</v>
      </c>
      <c r="M923" s="10">
        <f t="shared" si="229"/>
        <v>2.018</v>
      </c>
      <c r="N923" s="11">
        <f t="shared" si="230"/>
        <v>119.7097259</v>
      </c>
      <c r="O923" s="10">
        <f t="shared" ref="O923:P923" si="1762">IFERROR(G923+O883,0)</f>
        <v>10.2386</v>
      </c>
      <c r="P923" s="10">
        <f t="shared" si="1762"/>
        <v>12.2566</v>
      </c>
      <c r="Q923" s="10">
        <f t="shared" si="232"/>
        <v>2.018</v>
      </c>
      <c r="R923" s="11">
        <f t="shared" si="233"/>
        <v>119.7097259</v>
      </c>
      <c r="S923" s="18"/>
      <c r="T923" s="19"/>
      <c r="U923" s="20"/>
      <c r="V923" s="14"/>
      <c r="W923" s="14"/>
      <c r="X923" s="26">
        <f t="shared" si="314"/>
        <v>0.61283</v>
      </c>
      <c r="Y923" s="29"/>
      <c r="Z923" s="29"/>
      <c r="AA923" s="29"/>
      <c r="AB923" s="29"/>
      <c r="AC923" s="29"/>
    </row>
    <row r="924">
      <c r="A924" s="4">
        <v>45677.0</v>
      </c>
      <c r="B924" s="5" t="s">
        <v>31</v>
      </c>
      <c r="C924" s="6" t="s">
        <v>26</v>
      </c>
      <c r="D924" s="5" t="s">
        <v>29</v>
      </c>
      <c r="E924" s="7">
        <v>0.0</v>
      </c>
      <c r="F924" s="7">
        <v>0.0</v>
      </c>
      <c r="G924" s="7">
        <v>0.0</v>
      </c>
      <c r="H924" s="15">
        <v>0.0</v>
      </c>
      <c r="I924" s="10">
        <f t="shared" si="226"/>
        <v>0</v>
      </c>
      <c r="J924" s="11">
        <f t="shared" si="227"/>
        <v>0</v>
      </c>
      <c r="K924" s="7">
        <f t="shared" ref="K924:L924" si="1763">IFERROR(G924+K884,0)</f>
        <v>0</v>
      </c>
      <c r="L924" s="7">
        <f t="shared" si="1763"/>
        <v>0</v>
      </c>
      <c r="M924" s="10">
        <f t="shared" si="229"/>
        <v>0</v>
      </c>
      <c r="N924" s="11">
        <f t="shared" si="230"/>
        <v>0</v>
      </c>
      <c r="O924" s="10">
        <f t="shared" ref="O924:P924" si="1764">IFERROR(G924+O884,0)</f>
        <v>0</v>
      </c>
      <c r="P924" s="10">
        <f t="shared" si="1764"/>
        <v>0</v>
      </c>
      <c r="Q924" s="10">
        <f t="shared" si="232"/>
        <v>0</v>
      </c>
      <c r="R924" s="11">
        <f t="shared" si="233"/>
        <v>0</v>
      </c>
      <c r="S924" s="18"/>
      <c r="T924" s="19"/>
      <c r="U924" s="20"/>
      <c r="V924" s="14"/>
      <c r="W924" s="14"/>
      <c r="X924" s="26">
        <f t="shared" si="314"/>
        <v>0</v>
      </c>
      <c r="Y924" s="29"/>
      <c r="Z924" s="29"/>
      <c r="AA924" s="29"/>
      <c r="AB924" s="29"/>
      <c r="AC924" s="29"/>
    </row>
    <row r="925">
      <c r="A925" s="4">
        <v>45677.0</v>
      </c>
      <c r="B925" s="5" t="s">
        <v>31</v>
      </c>
      <c r="C925" s="6" t="s">
        <v>26</v>
      </c>
      <c r="D925" s="5" t="s">
        <v>30</v>
      </c>
      <c r="E925" s="7">
        <v>0.0</v>
      </c>
      <c r="F925" s="7">
        <v>0.0</v>
      </c>
      <c r="G925" s="7">
        <v>0.0</v>
      </c>
      <c r="H925" s="15">
        <v>0.0</v>
      </c>
      <c r="I925" s="10">
        <f t="shared" si="226"/>
        <v>0</v>
      </c>
      <c r="J925" s="11">
        <f t="shared" si="227"/>
        <v>0</v>
      </c>
      <c r="K925" s="7">
        <f t="shared" ref="K925:L925" si="1765">IFERROR(G925+K885,0)</f>
        <v>0</v>
      </c>
      <c r="L925" s="7">
        <f t="shared" si="1765"/>
        <v>0</v>
      </c>
      <c r="M925" s="10">
        <f t="shared" si="229"/>
        <v>0</v>
      </c>
      <c r="N925" s="11">
        <f t="shared" si="230"/>
        <v>0</v>
      </c>
      <c r="O925" s="10">
        <f t="shared" ref="O925:P925" si="1766">IFERROR(G925+O885,0)</f>
        <v>0</v>
      </c>
      <c r="P925" s="10">
        <f t="shared" si="1766"/>
        <v>0</v>
      </c>
      <c r="Q925" s="10">
        <f t="shared" si="232"/>
        <v>0</v>
      </c>
      <c r="R925" s="11">
        <f t="shared" si="233"/>
        <v>0</v>
      </c>
      <c r="S925" s="18"/>
      <c r="T925" s="19"/>
      <c r="U925" s="20"/>
      <c r="V925" s="14"/>
      <c r="W925" s="14"/>
      <c r="X925" s="26">
        <f t="shared" si="314"/>
        <v>0</v>
      </c>
      <c r="Y925" s="29"/>
      <c r="Z925" s="29"/>
      <c r="AA925" s="29"/>
      <c r="AB925" s="29"/>
      <c r="AC925" s="29"/>
    </row>
    <row r="926">
      <c r="A926" s="4">
        <v>45677.0</v>
      </c>
      <c r="B926" s="5" t="s">
        <v>32</v>
      </c>
      <c r="C926" s="6" t="s">
        <v>26</v>
      </c>
      <c r="D926" s="5" t="s">
        <v>27</v>
      </c>
      <c r="E926" s="7">
        <v>78.6</v>
      </c>
      <c r="F926" s="7">
        <v>0.242</v>
      </c>
      <c r="G926" s="7">
        <v>0.225806</v>
      </c>
      <c r="H926" s="15">
        <v>0.23022</v>
      </c>
      <c r="I926" s="10">
        <f t="shared" si="226"/>
        <v>0.004414</v>
      </c>
      <c r="J926" s="11">
        <f t="shared" si="227"/>
        <v>101.9547753</v>
      </c>
      <c r="K926" s="7">
        <f t="shared" ref="K926:L926" si="1767">IFERROR(G926+K886,0)</f>
        <v>4.51612</v>
      </c>
      <c r="L926" s="7">
        <f t="shared" si="1767"/>
        <v>4.6044</v>
      </c>
      <c r="M926" s="10">
        <f t="shared" si="229"/>
        <v>0.08828</v>
      </c>
      <c r="N926" s="11">
        <f t="shared" si="230"/>
        <v>101.9547753</v>
      </c>
      <c r="O926" s="10">
        <f t="shared" ref="O926:P926" si="1768">IFERROR(G926+O886,0)</f>
        <v>4.51612</v>
      </c>
      <c r="P926" s="10">
        <f t="shared" si="1768"/>
        <v>4.6044</v>
      </c>
      <c r="Q926" s="10">
        <f t="shared" si="232"/>
        <v>0.08828</v>
      </c>
      <c r="R926" s="11">
        <f t="shared" si="233"/>
        <v>101.9547753</v>
      </c>
      <c r="S926" s="13">
        <f>T886</f>
        <v>0.3071932258</v>
      </c>
      <c r="T926" s="13">
        <f>H926+S926-H927-U926-H928-H929</f>
        <v>0.3083612903</v>
      </c>
      <c r="U926" s="13">
        <f>0.00378/31</f>
        <v>0.0001219354839</v>
      </c>
      <c r="V926" s="14"/>
      <c r="W926" s="14"/>
      <c r="X926" s="26">
        <f t="shared" si="314"/>
        <v>0.23022</v>
      </c>
      <c r="Y926" s="29"/>
      <c r="Z926" s="29"/>
      <c r="AA926" s="29"/>
      <c r="AB926" s="29"/>
      <c r="AC926" s="29"/>
    </row>
    <row r="927">
      <c r="A927" s="4">
        <v>45677.0</v>
      </c>
      <c r="B927" s="5" t="s">
        <v>32</v>
      </c>
      <c r="C927" s="6" t="s">
        <v>26</v>
      </c>
      <c r="D927" s="5" t="s">
        <v>28</v>
      </c>
      <c r="E927" s="7">
        <v>78.7</v>
      </c>
      <c r="F927" s="7">
        <v>0.173</v>
      </c>
      <c r="G927" s="7">
        <v>0.22545</v>
      </c>
      <c r="H927" s="15">
        <v>0.22893</v>
      </c>
      <c r="I927" s="10">
        <f t="shared" si="226"/>
        <v>0.00348</v>
      </c>
      <c r="J927" s="11">
        <f t="shared" si="227"/>
        <v>101.5435795</v>
      </c>
      <c r="K927" s="7">
        <f t="shared" ref="K927:L927" si="1769">IFERROR(G927+K887,0)</f>
        <v>4.509</v>
      </c>
      <c r="L927" s="7">
        <f t="shared" si="1769"/>
        <v>4.5786</v>
      </c>
      <c r="M927" s="10">
        <f t="shared" si="229"/>
        <v>0.0696</v>
      </c>
      <c r="N927" s="11">
        <f t="shared" si="230"/>
        <v>101.5435795</v>
      </c>
      <c r="O927" s="10">
        <f t="shared" ref="O927:P927" si="1770">IFERROR(G927+O887,0)</f>
        <v>4.509</v>
      </c>
      <c r="P927" s="10">
        <f t="shared" si="1770"/>
        <v>4.5786</v>
      </c>
      <c r="Q927" s="10">
        <f t="shared" si="232"/>
        <v>0.0696</v>
      </c>
      <c r="R927" s="11">
        <f t="shared" si="233"/>
        <v>101.5435795</v>
      </c>
      <c r="S927" s="18"/>
      <c r="T927" s="19"/>
      <c r="U927" s="20"/>
      <c r="V927" s="14"/>
      <c r="W927" s="14"/>
      <c r="X927" s="26">
        <f t="shared" si="314"/>
        <v>0.22893</v>
      </c>
      <c r="Y927" s="29"/>
      <c r="Z927" s="29"/>
      <c r="AA927" s="29"/>
      <c r="AB927" s="29"/>
      <c r="AC927" s="29"/>
    </row>
    <row r="928">
      <c r="A928" s="4">
        <v>45677.0</v>
      </c>
      <c r="B928" s="5" t="s">
        <v>32</v>
      </c>
      <c r="C928" s="6" t="s">
        <v>26</v>
      </c>
      <c r="D928" s="5" t="s">
        <v>29</v>
      </c>
      <c r="E928" s="7">
        <v>0.0</v>
      </c>
      <c r="F928" s="7">
        <v>0.0</v>
      </c>
      <c r="G928" s="7">
        <v>0.0</v>
      </c>
      <c r="H928" s="15">
        <v>0.0</v>
      </c>
      <c r="I928" s="10">
        <f t="shared" si="226"/>
        <v>0</v>
      </c>
      <c r="J928" s="11">
        <f t="shared" si="227"/>
        <v>0</v>
      </c>
      <c r="K928" s="7">
        <f t="shared" ref="K928:L928" si="1771">IFERROR(G928+K888,0)</f>
        <v>0</v>
      </c>
      <c r="L928" s="7">
        <f t="shared" si="1771"/>
        <v>0</v>
      </c>
      <c r="M928" s="10">
        <f t="shared" si="229"/>
        <v>0</v>
      </c>
      <c r="N928" s="11">
        <f t="shared" si="230"/>
        <v>0</v>
      </c>
      <c r="O928" s="10">
        <f t="shared" ref="O928:P928" si="1772">IFERROR(G928+O888,0)</f>
        <v>0</v>
      </c>
      <c r="P928" s="10">
        <f t="shared" si="1772"/>
        <v>0</v>
      </c>
      <c r="Q928" s="10">
        <f t="shared" si="232"/>
        <v>0</v>
      </c>
      <c r="R928" s="11">
        <f t="shared" si="233"/>
        <v>0</v>
      </c>
      <c r="S928" s="18"/>
      <c r="T928" s="19"/>
      <c r="U928" s="20"/>
      <c r="V928" s="14"/>
      <c r="W928" s="14"/>
      <c r="X928" s="26">
        <f t="shared" si="314"/>
        <v>0</v>
      </c>
      <c r="Y928" s="29"/>
      <c r="Z928" s="29"/>
      <c r="AA928" s="29"/>
      <c r="AB928" s="29"/>
      <c r="AC928" s="29"/>
    </row>
    <row r="929">
      <c r="A929" s="4">
        <v>45677.0</v>
      </c>
      <c r="B929" s="5" t="s">
        <v>32</v>
      </c>
      <c r="C929" s="6" t="s">
        <v>26</v>
      </c>
      <c r="D929" s="5" t="s">
        <v>30</v>
      </c>
      <c r="E929" s="7">
        <v>0.0</v>
      </c>
      <c r="F929" s="7">
        <v>0.0</v>
      </c>
      <c r="G929" s="7">
        <v>0.0</v>
      </c>
      <c r="H929" s="15">
        <v>0.0</v>
      </c>
      <c r="I929" s="10">
        <f t="shared" si="226"/>
        <v>0</v>
      </c>
      <c r="J929" s="11">
        <f t="shared" si="227"/>
        <v>0</v>
      </c>
      <c r="K929" s="7">
        <f t="shared" ref="K929:L929" si="1773">IFERROR(G929+K889,0)</f>
        <v>0</v>
      </c>
      <c r="L929" s="7">
        <f t="shared" si="1773"/>
        <v>0</v>
      </c>
      <c r="M929" s="10">
        <f t="shared" si="229"/>
        <v>0</v>
      </c>
      <c r="N929" s="11">
        <f t="shared" si="230"/>
        <v>0</v>
      </c>
      <c r="O929" s="10">
        <f t="shared" ref="O929:P929" si="1774">IFERROR(G929+O889,0)</f>
        <v>0</v>
      </c>
      <c r="P929" s="10">
        <f t="shared" si="1774"/>
        <v>0</v>
      </c>
      <c r="Q929" s="10">
        <f t="shared" si="232"/>
        <v>0</v>
      </c>
      <c r="R929" s="11">
        <f t="shared" si="233"/>
        <v>0</v>
      </c>
      <c r="S929" s="18"/>
      <c r="T929" s="19"/>
      <c r="U929" s="20"/>
      <c r="V929" s="14"/>
      <c r="W929" s="14"/>
      <c r="X929" s="26">
        <f t="shared" si="314"/>
        <v>0</v>
      </c>
      <c r="Y929" s="29"/>
      <c r="Z929" s="29"/>
      <c r="AA929" s="29"/>
      <c r="AB929" s="29"/>
      <c r="AC929" s="29"/>
    </row>
    <row r="930">
      <c r="A930" s="4">
        <v>45677.0</v>
      </c>
      <c r="B930" s="5" t="s">
        <v>33</v>
      </c>
      <c r="C930" s="6" t="s">
        <v>26</v>
      </c>
      <c r="D930" s="5" t="s">
        <v>27</v>
      </c>
      <c r="E930" s="7">
        <v>110.0</v>
      </c>
      <c r="F930" s="7">
        <v>0.368</v>
      </c>
      <c r="G930" s="7">
        <v>0.32903</v>
      </c>
      <c r="H930" s="15">
        <v>0.37083</v>
      </c>
      <c r="I930" s="10">
        <f t="shared" si="226"/>
        <v>0.0418</v>
      </c>
      <c r="J930" s="11">
        <f t="shared" si="227"/>
        <v>112.7040088</v>
      </c>
      <c r="K930" s="7">
        <f t="shared" ref="K930:L930" si="1775">IFERROR(G930+K890,0)</f>
        <v>6.5806</v>
      </c>
      <c r="L930" s="7">
        <f t="shared" si="1775"/>
        <v>7.4166</v>
      </c>
      <c r="M930" s="10">
        <f t="shared" si="229"/>
        <v>0.836</v>
      </c>
      <c r="N930" s="11">
        <f t="shared" si="230"/>
        <v>112.7040088</v>
      </c>
      <c r="O930" s="10">
        <f t="shared" ref="O930:P930" si="1776">IFERROR(G930+O890,0)</f>
        <v>6.5806</v>
      </c>
      <c r="P930" s="10">
        <f t="shared" si="1776"/>
        <v>7.4166</v>
      </c>
      <c r="Q930" s="10">
        <f t="shared" si="232"/>
        <v>0.836</v>
      </c>
      <c r="R930" s="11">
        <f t="shared" si="233"/>
        <v>112.7040088</v>
      </c>
      <c r="S930" s="13">
        <f>T890</f>
        <v>1.543166387</v>
      </c>
      <c r="T930" s="13">
        <f>H930+S930-H931-U930-H932-H933</f>
        <v>1.559859355</v>
      </c>
      <c r="U930" s="13">
        <f>0.00431/31</f>
        <v>0.0001390322581</v>
      </c>
      <c r="V930" s="14"/>
      <c r="W930" s="14"/>
      <c r="X930" s="26">
        <f t="shared" si="314"/>
        <v>0.37083</v>
      </c>
      <c r="Y930" s="29"/>
      <c r="Z930" s="29"/>
      <c r="AA930" s="29"/>
      <c r="AB930" s="29"/>
      <c r="AC930" s="29"/>
    </row>
    <row r="931">
      <c r="A931" s="4">
        <v>45677.0</v>
      </c>
      <c r="B931" s="5" t="s">
        <v>33</v>
      </c>
      <c r="C931" s="6" t="s">
        <v>26</v>
      </c>
      <c r="D931" s="5" t="s">
        <v>28</v>
      </c>
      <c r="E931" s="7">
        <v>108.2</v>
      </c>
      <c r="F931" s="7">
        <v>0.387</v>
      </c>
      <c r="G931" s="7">
        <v>0.324</v>
      </c>
      <c r="H931" s="15">
        <v>0.35145</v>
      </c>
      <c r="I931" s="10">
        <f t="shared" si="226"/>
        <v>0.02745</v>
      </c>
      <c r="J931" s="11">
        <f t="shared" si="227"/>
        <v>108.4722222</v>
      </c>
      <c r="K931" s="7">
        <f t="shared" ref="K931:L931" si="1777">IFERROR(G931+K891,0)</f>
        <v>6.48</v>
      </c>
      <c r="L931" s="7">
        <f t="shared" si="1777"/>
        <v>7.029</v>
      </c>
      <c r="M931" s="10">
        <f t="shared" si="229"/>
        <v>0.549</v>
      </c>
      <c r="N931" s="11">
        <f t="shared" si="230"/>
        <v>108.4722222</v>
      </c>
      <c r="O931" s="10">
        <f t="shared" ref="O931:P931" si="1778">IFERROR(G931+O891,0)</f>
        <v>6.48</v>
      </c>
      <c r="P931" s="10">
        <f t="shared" si="1778"/>
        <v>7.029</v>
      </c>
      <c r="Q931" s="10">
        <f t="shared" si="232"/>
        <v>0.549</v>
      </c>
      <c r="R931" s="11">
        <f t="shared" si="233"/>
        <v>108.4722222</v>
      </c>
      <c r="S931" s="18"/>
      <c r="T931" s="19"/>
      <c r="U931" s="20"/>
      <c r="V931" s="14"/>
      <c r="W931" s="14"/>
      <c r="X931" s="26">
        <f t="shared" si="314"/>
        <v>0.35145</v>
      </c>
      <c r="Y931" s="29"/>
      <c r="Z931" s="29"/>
      <c r="AA931" s="29"/>
      <c r="AB931" s="29"/>
      <c r="AC931" s="29"/>
    </row>
    <row r="932">
      <c r="A932" s="4">
        <v>45677.0</v>
      </c>
      <c r="B932" s="5" t="s">
        <v>33</v>
      </c>
      <c r="C932" s="6" t="s">
        <v>26</v>
      </c>
      <c r="D932" s="5" t="s">
        <v>29</v>
      </c>
      <c r="E932" s="7">
        <v>1.0</v>
      </c>
      <c r="F932" s="7">
        <v>0.0</v>
      </c>
      <c r="G932" s="7">
        <v>0.00274</v>
      </c>
      <c r="H932" s="15">
        <v>0.002548</v>
      </c>
      <c r="I932" s="10">
        <f t="shared" si="226"/>
        <v>-0.000192</v>
      </c>
      <c r="J932" s="11">
        <f t="shared" si="227"/>
        <v>92.99270073</v>
      </c>
      <c r="K932" s="7">
        <f t="shared" ref="K932:L932" si="1779">IFERROR(G932+K892,0)</f>
        <v>0.0548</v>
      </c>
      <c r="L932" s="7">
        <f t="shared" si="1779"/>
        <v>0.05096</v>
      </c>
      <c r="M932" s="10">
        <f t="shared" si="229"/>
        <v>-0.00384</v>
      </c>
      <c r="N932" s="11">
        <f t="shared" si="230"/>
        <v>92.99270073</v>
      </c>
      <c r="O932" s="10">
        <f t="shared" ref="O932:P932" si="1780">IFERROR(G932+O892,0)</f>
        <v>0.0548</v>
      </c>
      <c r="P932" s="10">
        <f t="shared" si="1780"/>
        <v>0.05096</v>
      </c>
      <c r="Q932" s="10">
        <f t="shared" si="232"/>
        <v>-0.00384</v>
      </c>
      <c r="R932" s="11">
        <f t="shared" si="233"/>
        <v>92.99270073</v>
      </c>
      <c r="S932" s="18"/>
      <c r="T932" s="19"/>
      <c r="U932" s="20"/>
      <c r="V932" s="14"/>
      <c r="W932" s="14"/>
      <c r="X932" s="26">
        <f t="shared" si="314"/>
        <v>0.002548</v>
      </c>
      <c r="Y932" s="29"/>
      <c r="Z932" s="29"/>
      <c r="AA932" s="29"/>
      <c r="AB932" s="29"/>
      <c r="AC932" s="29"/>
    </row>
    <row r="933">
      <c r="A933" s="4">
        <v>45677.0</v>
      </c>
      <c r="B933" s="5" t="s">
        <v>33</v>
      </c>
      <c r="C933" s="6" t="s">
        <v>26</v>
      </c>
      <c r="D933" s="5" t="s">
        <v>30</v>
      </c>
      <c r="E933" s="7">
        <v>0.0</v>
      </c>
      <c r="F933" s="7">
        <v>0.0</v>
      </c>
      <c r="G933" s="7">
        <v>0.0</v>
      </c>
      <c r="H933" s="15">
        <v>0.0</v>
      </c>
      <c r="I933" s="10">
        <f t="shared" si="226"/>
        <v>0</v>
      </c>
      <c r="J933" s="11">
        <f t="shared" si="227"/>
        <v>0</v>
      </c>
      <c r="K933" s="7">
        <f t="shared" ref="K933:L933" si="1781">IFERROR(G933+K893,0)</f>
        <v>0</v>
      </c>
      <c r="L933" s="7">
        <f t="shared" si="1781"/>
        <v>0</v>
      </c>
      <c r="M933" s="10">
        <f t="shared" si="229"/>
        <v>0</v>
      </c>
      <c r="N933" s="11">
        <f t="shared" si="230"/>
        <v>0</v>
      </c>
      <c r="O933" s="10">
        <f t="shared" ref="O933:P933" si="1782">IFERROR(G933+O893,0)</f>
        <v>0</v>
      </c>
      <c r="P933" s="10">
        <f t="shared" si="1782"/>
        <v>0</v>
      </c>
      <c r="Q933" s="10">
        <f t="shared" si="232"/>
        <v>0</v>
      </c>
      <c r="R933" s="11">
        <f t="shared" si="233"/>
        <v>0</v>
      </c>
      <c r="S933" s="18"/>
      <c r="T933" s="19"/>
      <c r="U933" s="20"/>
      <c r="V933" s="14"/>
      <c r="W933" s="14"/>
      <c r="X933" s="26">
        <f t="shared" si="314"/>
        <v>0</v>
      </c>
      <c r="Y933" s="29"/>
      <c r="Z933" s="29"/>
      <c r="AA933" s="29"/>
      <c r="AB933" s="29"/>
      <c r="AC933" s="29"/>
    </row>
    <row r="934">
      <c r="A934" s="4">
        <v>45677.0</v>
      </c>
      <c r="B934" s="5" t="s">
        <v>34</v>
      </c>
      <c r="C934" s="6" t="s">
        <v>26</v>
      </c>
      <c r="D934" s="5" t="s">
        <v>27</v>
      </c>
      <c r="E934" s="7">
        <v>14.3</v>
      </c>
      <c r="F934" s="7">
        <v>0.047</v>
      </c>
      <c r="G934" s="7">
        <v>0.04193</v>
      </c>
      <c r="H934" s="15">
        <v>0.049806</v>
      </c>
      <c r="I934" s="10">
        <f t="shared" si="226"/>
        <v>0.007876</v>
      </c>
      <c r="J934" s="11">
        <f t="shared" si="227"/>
        <v>118.7836871</v>
      </c>
      <c r="K934" s="7">
        <f t="shared" ref="K934:L934" si="1783">IFERROR(G934+K894,0)</f>
        <v>0.8386</v>
      </c>
      <c r="L934" s="7">
        <f t="shared" si="1783"/>
        <v>0.99612</v>
      </c>
      <c r="M934" s="10">
        <f t="shared" si="229"/>
        <v>0.15752</v>
      </c>
      <c r="N934" s="11">
        <f t="shared" si="230"/>
        <v>118.7836871</v>
      </c>
      <c r="O934" s="10">
        <f t="shared" ref="O934:P934" si="1784">IFERROR(G934+O894,0)</f>
        <v>0.8386</v>
      </c>
      <c r="P934" s="10">
        <f t="shared" si="1784"/>
        <v>0.99612</v>
      </c>
      <c r="Q934" s="10">
        <f t="shared" si="232"/>
        <v>0.15752</v>
      </c>
      <c r="R934" s="11">
        <f t="shared" si="233"/>
        <v>118.7836871</v>
      </c>
      <c r="S934" s="13">
        <f>T894</f>
        <v>0.158804</v>
      </c>
      <c r="T934" s="13">
        <f>H934+S934-H935-U934-H936-H937</f>
        <v>0.16332</v>
      </c>
      <c r="U934" s="13">
        <v>0.0</v>
      </c>
      <c r="V934" s="14"/>
      <c r="W934" s="14"/>
      <c r="X934" s="26">
        <f t="shared" si="314"/>
        <v>0.049806</v>
      </c>
      <c r="Y934" s="29"/>
      <c r="Z934" s="29"/>
      <c r="AA934" s="29"/>
      <c r="AB934" s="29"/>
      <c r="AC934" s="29"/>
    </row>
    <row r="935">
      <c r="A935" s="4">
        <v>45677.0</v>
      </c>
      <c r="B935" s="5" t="s">
        <v>34</v>
      </c>
      <c r="C935" s="6" t="s">
        <v>26</v>
      </c>
      <c r="D935" s="5" t="s">
        <v>28</v>
      </c>
      <c r="E935" s="7">
        <v>14.3</v>
      </c>
      <c r="F935" s="7">
        <v>0.065</v>
      </c>
      <c r="G935" s="7">
        <v>0.041129</v>
      </c>
      <c r="H935" s="15">
        <v>0.04529</v>
      </c>
      <c r="I935" s="10">
        <f t="shared" si="226"/>
        <v>0.004161</v>
      </c>
      <c r="J935" s="11">
        <f t="shared" si="227"/>
        <v>110.1169491</v>
      </c>
      <c r="K935" s="7">
        <f t="shared" ref="K935:L935" si="1785">IFERROR(G935+K895,0)</f>
        <v>0.82258</v>
      </c>
      <c r="L935" s="7">
        <f t="shared" si="1785"/>
        <v>0.9058</v>
      </c>
      <c r="M935" s="10">
        <f t="shared" si="229"/>
        <v>0.08322</v>
      </c>
      <c r="N935" s="11">
        <f t="shared" si="230"/>
        <v>110.1169491</v>
      </c>
      <c r="O935" s="10">
        <f t="shared" ref="O935:P935" si="1786">IFERROR(G935+O895,0)</f>
        <v>0.82258</v>
      </c>
      <c r="P935" s="10">
        <f t="shared" si="1786"/>
        <v>0.9058</v>
      </c>
      <c r="Q935" s="10">
        <f t="shared" si="232"/>
        <v>0.08322</v>
      </c>
      <c r="R935" s="11">
        <f t="shared" si="233"/>
        <v>110.1169491</v>
      </c>
      <c r="S935" s="18"/>
      <c r="T935" s="19"/>
      <c r="U935" s="20"/>
      <c r="V935" s="14"/>
      <c r="W935" s="14"/>
      <c r="X935" s="26">
        <f t="shared" si="314"/>
        <v>0.04529</v>
      </c>
      <c r="Y935" s="29"/>
      <c r="Z935" s="29"/>
      <c r="AA935" s="29"/>
      <c r="AB935" s="29"/>
      <c r="AC935" s="29"/>
    </row>
    <row r="936">
      <c r="A936" s="4">
        <v>45677.0</v>
      </c>
      <c r="B936" s="5" t="s">
        <v>34</v>
      </c>
      <c r="C936" s="6" t="s">
        <v>26</v>
      </c>
      <c r="D936" s="5" t="s">
        <v>29</v>
      </c>
      <c r="E936" s="7">
        <v>0.0</v>
      </c>
      <c r="F936" s="7">
        <v>0.0</v>
      </c>
      <c r="G936" s="7">
        <v>0.0</v>
      </c>
      <c r="H936" s="15">
        <v>0.0</v>
      </c>
      <c r="I936" s="10">
        <f t="shared" si="226"/>
        <v>0</v>
      </c>
      <c r="J936" s="11">
        <f t="shared" si="227"/>
        <v>0</v>
      </c>
      <c r="K936" s="7">
        <f t="shared" ref="K936:L936" si="1787">IFERROR(G936+K896,0)</f>
        <v>0</v>
      </c>
      <c r="L936" s="7">
        <f t="shared" si="1787"/>
        <v>0</v>
      </c>
      <c r="M936" s="10">
        <f t="shared" si="229"/>
        <v>0</v>
      </c>
      <c r="N936" s="11">
        <f t="shared" si="230"/>
        <v>0</v>
      </c>
      <c r="O936" s="10">
        <f t="shared" ref="O936:P936" si="1788">IFERROR(G936+O896,0)</f>
        <v>0</v>
      </c>
      <c r="P936" s="10">
        <f t="shared" si="1788"/>
        <v>0</v>
      </c>
      <c r="Q936" s="10">
        <f t="shared" si="232"/>
        <v>0</v>
      </c>
      <c r="R936" s="11">
        <f t="shared" si="233"/>
        <v>0</v>
      </c>
      <c r="S936" s="18"/>
      <c r="T936" s="19"/>
      <c r="U936" s="20"/>
      <c r="V936" s="14"/>
      <c r="W936" s="14"/>
      <c r="X936" s="26">
        <f t="shared" si="314"/>
        <v>0</v>
      </c>
      <c r="Y936" s="29"/>
      <c r="Z936" s="29"/>
      <c r="AA936" s="29"/>
      <c r="AB936" s="29"/>
      <c r="AC936" s="29"/>
    </row>
    <row r="937">
      <c r="A937" s="4">
        <v>45677.0</v>
      </c>
      <c r="B937" s="5" t="s">
        <v>34</v>
      </c>
      <c r="C937" s="6" t="s">
        <v>26</v>
      </c>
      <c r="D937" s="5" t="s">
        <v>30</v>
      </c>
      <c r="E937" s="7">
        <v>0.0</v>
      </c>
      <c r="F937" s="7">
        <v>0.0</v>
      </c>
      <c r="G937" s="7">
        <v>0.0</v>
      </c>
      <c r="H937" s="15">
        <v>0.0</v>
      </c>
      <c r="I937" s="10">
        <f t="shared" si="226"/>
        <v>0</v>
      </c>
      <c r="J937" s="11">
        <f t="shared" si="227"/>
        <v>0</v>
      </c>
      <c r="K937" s="7">
        <f t="shared" ref="K937:L937" si="1789">IFERROR(G937+K897,0)</f>
        <v>0</v>
      </c>
      <c r="L937" s="7">
        <f t="shared" si="1789"/>
        <v>0</v>
      </c>
      <c r="M937" s="10">
        <f t="shared" si="229"/>
        <v>0</v>
      </c>
      <c r="N937" s="11">
        <f t="shared" si="230"/>
        <v>0</v>
      </c>
      <c r="O937" s="10">
        <f t="shared" ref="O937:P937" si="1790">IFERROR(G937+O897,0)</f>
        <v>0</v>
      </c>
      <c r="P937" s="10">
        <f t="shared" si="1790"/>
        <v>0</v>
      </c>
      <c r="Q937" s="10">
        <f t="shared" si="232"/>
        <v>0</v>
      </c>
      <c r="R937" s="11">
        <f t="shared" si="233"/>
        <v>0</v>
      </c>
      <c r="S937" s="18"/>
      <c r="T937" s="19"/>
      <c r="U937" s="20"/>
      <c r="V937" s="14"/>
      <c r="W937" s="14"/>
      <c r="X937" s="26">
        <f t="shared" si="314"/>
        <v>0</v>
      </c>
      <c r="Y937" s="29"/>
      <c r="Z937" s="29"/>
      <c r="AA937" s="29"/>
      <c r="AB937" s="29"/>
      <c r="AC937" s="29"/>
    </row>
    <row r="938">
      <c r="A938" s="4">
        <v>45677.0</v>
      </c>
      <c r="B938" s="5" t="s">
        <v>35</v>
      </c>
      <c r="C938" s="6" t="s">
        <v>26</v>
      </c>
      <c r="D938" s="5" t="s">
        <v>27</v>
      </c>
      <c r="E938" s="7">
        <v>16.6</v>
      </c>
      <c r="F938" s="7">
        <v>0.0</v>
      </c>
      <c r="G938" s="7">
        <v>0.0</v>
      </c>
      <c r="H938" s="15">
        <v>0.0</v>
      </c>
      <c r="I938" s="10">
        <f t="shared" si="226"/>
        <v>0</v>
      </c>
      <c r="J938" s="11">
        <f t="shared" si="227"/>
        <v>0</v>
      </c>
      <c r="K938" s="7">
        <f t="shared" ref="K938:L938" si="1791">IFERROR(G938+K898,0)</f>
        <v>0</v>
      </c>
      <c r="L938" s="7">
        <f t="shared" si="1791"/>
        <v>0</v>
      </c>
      <c r="M938" s="10">
        <f t="shared" si="229"/>
        <v>0</v>
      </c>
      <c r="N938" s="11">
        <f t="shared" si="230"/>
        <v>0</v>
      </c>
      <c r="O938" s="10">
        <f t="shared" ref="O938:P938" si="1792">IFERROR(G938+O898,0)</f>
        <v>0</v>
      </c>
      <c r="P938" s="10">
        <f t="shared" si="1792"/>
        <v>0</v>
      </c>
      <c r="Q938" s="10">
        <f t="shared" si="232"/>
        <v>0</v>
      </c>
      <c r="R938" s="11">
        <f t="shared" si="233"/>
        <v>0</v>
      </c>
      <c r="S938" s="13">
        <f>T898</f>
        <v>-0.133804</v>
      </c>
      <c r="T938" s="13">
        <f>H938+S938-H939-U938-H940-H941</f>
        <v>-0.14132</v>
      </c>
      <c r="U938" s="13">
        <v>0.0</v>
      </c>
      <c r="V938" s="14"/>
      <c r="W938" s="14"/>
      <c r="X938" s="26">
        <f t="shared" si="314"/>
        <v>0</v>
      </c>
      <c r="Y938" s="29"/>
      <c r="Z938" s="29"/>
      <c r="AA938" s="29"/>
      <c r="AB938" s="29"/>
      <c r="AC938" s="29"/>
    </row>
    <row r="939">
      <c r="A939" s="4">
        <v>45677.0</v>
      </c>
      <c r="B939" s="5" t="s">
        <v>35</v>
      </c>
      <c r="C939" s="6" t="s">
        <v>26</v>
      </c>
      <c r="D939" s="5" t="s">
        <v>28</v>
      </c>
      <c r="E939" s="7">
        <v>0.0</v>
      </c>
      <c r="F939" s="7">
        <v>0.0</v>
      </c>
      <c r="G939" s="7">
        <v>0.0</v>
      </c>
      <c r="H939" s="15">
        <v>0.0</v>
      </c>
      <c r="I939" s="10">
        <f t="shared" si="226"/>
        <v>0</v>
      </c>
      <c r="J939" s="11">
        <f t="shared" si="227"/>
        <v>0</v>
      </c>
      <c r="K939" s="7">
        <f t="shared" ref="K939:L939" si="1793">IFERROR(G939+K899,0)</f>
        <v>0</v>
      </c>
      <c r="L939" s="7">
        <f t="shared" si="1793"/>
        <v>0</v>
      </c>
      <c r="M939" s="10">
        <f t="shared" si="229"/>
        <v>0</v>
      </c>
      <c r="N939" s="11">
        <f t="shared" si="230"/>
        <v>0</v>
      </c>
      <c r="O939" s="10">
        <f t="shared" ref="O939:P939" si="1794">IFERROR(G939+O899,0)</f>
        <v>0</v>
      </c>
      <c r="P939" s="10">
        <f t="shared" si="1794"/>
        <v>0</v>
      </c>
      <c r="Q939" s="10">
        <f t="shared" si="232"/>
        <v>0</v>
      </c>
      <c r="R939" s="11">
        <f t="shared" si="233"/>
        <v>0</v>
      </c>
      <c r="S939" s="22"/>
      <c r="T939" s="22"/>
      <c r="U939" s="20"/>
      <c r="V939" s="14"/>
      <c r="W939" s="14"/>
      <c r="X939" s="26">
        <f t="shared" si="314"/>
        <v>0</v>
      </c>
      <c r="Y939" s="29"/>
      <c r="Z939" s="29"/>
      <c r="AA939" s="29"/>
      <c r="AB939" s="29"/>
      <c r="AC939" s="29"/>
    </row>
    <row r="940">
      <c r="A940" s="4">
        <v>45677.0</v>
      </c>
      <c r="B940" s="5" t="s">
        <v>35</v>
      </c>
      <c r="C940" s="6" t="s">
        <v>26</v>
      </c>
      <c r="D940" s="5" t="s">
        <v>29</v>
      </c>
      <c r="E940" s="7">
        <v>16.6</v>
      </c>
      <c r="F940" s="7">
        <v>0.0</v>
      </c>
      <c r="G940" s="7">
        <v>0.0</v>
      </c>
      <c r="H940" s="15">
        <v>0.007516</v>
      </c>
      <c r="I940" s="10">
        <f t="shared" si="226"/>
        <v>0.007516</v>
      </c>
      <c r="J940" s="11">
        <f t="shared" si="227"/>
        <v>0</v>
      </c>
      <c r="K940" s="7">
        <f t="shared" ref="K940:L940" si="1795">IFERROR(G940+K900,0)</f>
        <v>0</v>
      </c>
      <c r="L940" s="7">
        <f t="shared" si="1795"/>
        <v>0.15032</v>
      </c>
      <c r="M940" s="10">
        <f t="shared" si="229"/>
        <v>0.15032</v>
      </c>
      <c r="N940" s="11">
        <f t="shared" si="230"/>
        <v>0</v>
      </c>
      <c r="O940" s="10">
        <f t="shared" ref="O940:P940" si="1796">IFERROR(G940+O900,0)</f>
        <v>0</v>
      </c>
      <c r="P940" s="10">
        <f t="shared" si="1796"/>
        <v>0.15032</v>
      </c>
      <c r="Q940" s="10">
        <f t="shared" si="232"/>
        <v>0.15032</v>
      </c>
      <c r="R940" s="11">
        <f t="shared" si="233"/>
        <v>0</v>
      </c>
      <c r="S940" s="22"/>
      <c r="T940" s="22"/>
      <c r="U940" s="20"/>
      <c r="V940" s="14"/>
      <c r="W940" s="14"/>
      <c r="X940" s="26">
        <f t="shared" si="314"/>
        <v>0.007516</v>
      </c>
      <c r="Y940" s="29"/>
      <c r="Z940" s="29"/>
      <c r="AA940" s="29"/>
      <c r="AB940" s="29"/>
      <c r="AC940" s="29"/>
    </row>
    <row r="941">
      <c r="A941" s="4">
        <v>45677.0</v>
      </c>
      <c r="B941" s="5" t="s">
        <v>35</v>
      </c>
      <c r="C941" s="6" t="s">
        <v>26</v>
      </c>
      <c r="D941" s="5" t="s">
        <v>30</v>
      </c>
      <c r="E941" s="7">
        <v>0.0</v>
      </c>
      <c r="F941" s="7">
        <v>0.0</v>
      </c>
      <c r="G941" s="7">
        <v>0.0</v>
      </c>
      <c r="H941" s="15">
        <v>0.0</v>
      </c>
      <c r="I941" s="10">
        <f t="shared" si="226"/>
        <v>0</v>
      </c>
      <c r="J941" s="11">
        <f t="shared" si="227"/>
        <v>0</v>
      </c>
      <c r="K941" s="7">
        <f t="shared" ref="K941:L941" si="1797">IFERROR(G941+K901,0)</f>
        <v>0</v>
      </c>
      <c r="L941" s="7">
        <f t="shared" si="1797"/>
        <v>0</v>
      </c>
      <c r="M941" s="10">
        <f t="shared" si="229"/>
        <v>0</v>
      </c>
      <c r="N941" s="11">
        <f t="shared" si="230"/>
        <v>0</v>
      </c>
      <c r="O941" s="10">
        <f t="shared" ref="O941:P941" si="1798">IFERROR(G941+O901,0)</f>
        <v>0</v>
      </c>
      <c r="P941" s="10">
        <f t="shared" si="1798"/>
        <v>0</v>
      </c>
      <c r="Q941" s="10">
        <f t="shared" si="232"/>
        <v>0</v>
      </c>
      <c r="R941" s="11">
        <f t="shared" si="233"/>
        <v>0</v>
      </c>
      <c r="S941" s="22"/>
      <c r="T941" s="22"/>
      <c r="U941" s="20"/>
      <c r="V941" s="14"/>
      <c r="W941" s="14"/>
      <c r="X941" s="26">
        <f t="shared" si="314"/>
        <v>0</v>
      </c>
      <c r="Y941" s="29"/>
      <c r="Z941" s="29"/>
      <c r="AA941" s="29"/>
      <c r="AB941" s="29"/>
      <c r="AC941" s="29"/>
    </row>
    <row r="942">
      <c r="A942" s="4">
        <v>45677.0</v>
      </c>
      <c r="B942" s="5" t="s">
        <v>36</v>
      </c>
      <c r="C942" s="6" t="s">
        <v>37</v>
      </c>
      <c r="D942" s="5" t="s">
        <v>27</v>
      </c>
      <c r="E942" s="7">
        <v>174.0</v>
      </c>
      <c r="F942" s="25">
        <v>0.55</v>
      </c>
      <c r="G942" s="7">
        <v>0.551612</v>
      </c>
      <c r="H942" s="15">
        <v>0.59922</v>
      </c>
      <c r="I942" s="10">
        <f t="shared" si="226"/>
        <v>0.047608</v>
      </c>
      <c r="J942" s="11">
        <f t="shared" si="227"/>
        <v>108.6307042</v>
      </c>
      <c r="K942" s="7">
        <f t="shared" ref="K942:L942" si="1799">IFERROR(G942+K902,0)</f>
        <v>11.03224</v>
      </c>
      <c r="L942" s="7">
        <f t="shared" si="1799"/>
        <v>11.9844</v>
      </c>
      <c r="M942" s="10">
        <f t="shared" si="229"/>
        <v>0.95216</v>
      </c>
      <c r="N942" s="11">
        <f t="shared" si="230"/>
        <v>108.6307042</v>
      </c>
      <c r="O942" s="10">
        <f t="shared" ref="O942:P942" si="1800">IFERROR(G942+O902,0)</f>
        <v>11.03224</v>
      </c>
      <c r="P942" s="10">
        <f t="shared" si="1800"/>
        <v>11.9844</v>
      </c>
      <c r="Q942" s="10">
        <f t="shared" si="232"/>
        <v>0.95216</v>
      </c>
      <c r="R942" s="11">
        <f t="shared" si="233"/>
        <v>108.6307042</v>
      </c>
      <c r="S942" s="13">
        <f>T902</f>
        <v>-0.3995332258</v>
      </c>
      <c r="T942" s="13">
        <f>H942+S942-H943-U942-H944-H945</f>
        <v>-0.4205612903</v>
      </c>
      <c r="U942" s="13">
        <f>0.008/31</f>
        <v>0.0002580645161</v>
      </c>
      <c r="V942" s="14"/>
      <c r="W942" s="14"/>
      <c r="X942" s="26">
        <f t="shared" si="314"/>
        <v>0.59922</v>
      </c>
      <c r="Y942" s="29"/>
      <c r="Z942" s="29"/>
      <c r="AA942" s="29"/>
      <c r="AB942" s="29"/>
      <c r="AC942" s="29"/>
    </row>
    <row r="943">
      <c r="A943" s="4">
        <v>45677.0</v>
      </c>
      <c r="B943" s="5" t="s">
        <v>36</v>
      </c>
      <c r="C943" s="6" t="s">
        <v>37</v>
      </c>
      <c r="D943" s="5" t="s">
        <v>28</v>
      </c>
      <c r="E943" s="7">
        <v>45.1</v>
      </c>
      <c r="F943" s="25">
        <v>0.0</v>
      </c>
      <c r="G943" s="7">
        <v>0.50061</v>
      </c>
      <c r="H943" s="15">
        <v>0.18058</v>
      </c>
      <c r="I943" s="10">
        <f t="shared" si="226"/>
        <v>-0.32003</v>
      </c>
      <c r="J943" s="11">
        <f t="shared" si="227"/>
        <v>36.07199217</v>
      </c>
      <c r="K943" s="7">
        <f t="shared" ref="K943:L943" si="1801">IFERROR(G943+K903,0)</f>
        <v>10.0122</v>
      </c>
      <c r="L943" s="7">
        <f t="shared" si="1801"/>
        <v>3.6116</v>
      </c>
      <c r="M943" s="10">
        <f t="shared" si="229"/>
        <v>-6.4006</v>
      </c>
      <c r="N943" s="11">
        <f t="shared" si="230"/>
        <v>36.07199217</v>
      </c>
      <c r="O943" s="10">
        <f t="shared" ref="O943:P943" si="1802">IFERROR(G943+O903,0)</f>
        <v>10.0122</v>
      </c>
      <c r="P943" s="10">
        <f t="shared" si="1802"/>
        <v>3.6116</v>
      </c>
      <c r="Q943" s="10">
        <f t="shared" si="232"/>
        <v>-6.4006</v>
      </c>
      <c r="R943" s="11">
        <f t="shared" si="233"/>
        <v>36.07199217</v>
      </c>
      <c r="S943" s="22"/>
      <c r="T943" s="22"/>
      <c r="U943" s="20"/>
      <c r="V943" s="14"/>
      <c r="W943" s="14"/>
      <c r="X943" s="26">
        <f t="shared" si="314"/>
        <v>0.18058</v>
      </c>
      <c r="Y943" s="29"/>
      <c r="Z943" s="29"/>
      <c r="AA943" s="29"/>
      <c r="AB943" s="29"/>
      <c r="AC943" s="29"/>
    </row>
    <row r="944">
      <c r="A944" s="4">
        <v>45677.0</v>
      </c>
      <c r="B944" s="5" t="s">
        <v>36</v>
      </c>
      <c r="C944" s="6" t="s">
        <v>37</v>
      </c>
      <c r="D944" s="5" t="s">
        <v>29</v>
      </c>
      <c r="E944" s="7">
        <f>E942-E943</f>
        <v>128.9</v>
      </c>
      <c r="F944" s="25">
        <v>0.546</v>
      </c>
      <c r="G944" s="7">
        <v>0.05077</v>
      </c>
      <c r="H944" s="15">
        <v>0.43941</v>
      </c>
      <c r="I944" s="10">
        <f t="shared" si="226"/>
        <v>0.38864</v>
      </c>
      <c r="J944" s="11">
        <f t="shared" si="227"/>
        <v>865.4914319</v>
      </c>
      <c r="K944" s="7">
        <f t="shared" ref="K944:L944" si="1803">IFERROR(G944+K904,0)</f>
        <v>1.0154</v>
      </c>
      <c r="L944" s="7">
        <f t="shared" si="1803"/>
        <v>8.7882</v>
      </c>
      <c r="M944" s="10">
        <f t="shared" si="229"/>
        <v>7.7728</v>
      </c>
      <c r="N944" s="11">
        <f t="shared" si="230"/>
        <v>865.4914319</v>
      </c>
      <c r="O944" s="10">
        <f t="shared" ref="O944:P944" si="1804">IFERROR(G944+O904,0)</f>
        <v>1.0154</v>
      </c>
      <c r="P944" s="10">
        <f t="shared" si="1804"/>
        <v>8.7882</v>
      </c>
      <c r="Q944" s="10">
        <f t="shared" si="232"/>
        <v>7.7728</v>
      </c>
      <c r="R944" s="11">
        <f t="shared" si="233"/>
        <v>865.4914319</v>
      </c>
      <c r="S944" s="22"/>
      <c r="T944" s="22"/>
      <c r="U944" s="20"/>
      <c r="V944" s="14"/>
      <c r="W944" s="14"/>
      <c r="X944" s="26">
        <f t="shared" si="314"/>
        <v>0.43941</v>
      </c>
      <c r="Y944" s="29"/>
      <c r="Z944" s="29"/>
      <c r="AA944" s="29"/>
      <c r="AB944" s="29"/>
      <c r="AC944" s="29"/>
    </row>
    <row r="945">
      <c r="A945" s="4">
        <v>45677.0</v>
      </c>
      <c r="B945" s="5" t="s">
        <v>36</v>
      </c>
      <c r="C945" s="6" t="s">
        <v>37</v>
      </c>
      <c r="D945" s="5" t="s">
        <v>30</v>
      </c>
      <c r="E945" s="7">
        <v>0.0</v>
      </c>
      <c r="F945" s="25">
        <v>0.0</v>
      </c>
      <c r="G945" s="7">
        <v>0.0</v>
      </c>
      <c r="H945" s="15">
        <v>0.0</v>
      </c>
      <c r="I945" s="10">
        <f t="shared" si="226"/>
        <v>0</v>
      </c>
      <c r="J945" s="11">
        <f t="shared" si="227"/>
        <v>0</v>
      </c>
      <c r="K945" s="7">
        <f t="shared" ref="K945:L945" si="1805">IFERROR(G945+K905,0)</f>
        <v>0</v>
      </c>
      <c r="L945" s="7">
        <f t="shared" si="1805"/>
        <v>0</v>
      </c>
      <c r="M945" s="10">
        <f t="shared" si="229"/>
        <v>0</v>
      </c>
      <c r="N945" s="11">
        <f t="shared" si="230"/>
        <v>0</v>
      </c>
      <c r="O945" s="10">
        <f t="shared" ref="O945:P945" si="1806">IFERROR(G945+O905,0)</f>
        <v>0</v>
      </c>
      <c r="P945" s="10">
        <f t="shared" si="1806"/>
        <v>0</v>
      </c>
      <c r="Q945" s="10">
        <f t="shared" si="232"/>
        <v>0</v>
      </c>
      <c r="R945" s="11">
        <f t="shared" si="233"/>
        <v>0</v>
      </c>
      <c r="S945" s="22"/>
      <c r="T945" s="22"/>
      <c r="U945" s="20"/>
      <c r="V945" s="14"/>
      <c r="W945" s="14"/>
      <c r="X945" s="26">
        <f t="shared" si="314"/>
        <v>0</v>
      </c>
      <c r="Y945" s="29"/>
      <c r="Z945" s="29"/>
      <c r="AA945" s="29"/>
      <c r="AB945" s="29"/>
      <c r="AC945" s="29"/>
    </row>
    <row r="946">
      <c r="A946" s="4">
        <v>45677.0</v>
      </c>
      <c r="B946" s="5" t="s">
        <v>38</v>
      </c>
      <c r="C946" s="6" t="s">
        <v>37</v>
      </c>
      <c r="D946" s="5" t="s">
        <v>27</v>
      </c>
      <c r="E946" s="7">
        <v>40.1</v>
      </c>
      <c r="F946" s="25">
        <v>0.1</v>
      </c>
      <c r="G946" s="7">
        <v>0.09999999999999999</v>
      </c>
      <c r="H946" s="15">
        <v>0.191096</v>
      </c>
      <c r="I946" s="10">
        <f t="shared" si="226"/>
        <v>0.091096</v>
      </c>
      <c r="J946" s="11">
        <f t="shared" si="227"/>
        <v>191.096</v>
      </c>
      <c r="K946" s="7">
        <f t="shared" ref="K946:L946" si="1807">IFERROR(G946+K906,0)</f>
        <v>2</v>
      </c>
      <c r="L946" s="7">
        <f t="shared" si="1807"/>
        <v>3.82192</v>
      </c>
      <c r="M946" s="10">
        <f t="shared" si="229"/>
        <v>1.82192</v>
      </c>
      <c r="N946" s="11">
        <f t="shared" si="230"/>
        <v>191.096</v>
      </c>
      <c r="O946" s="10">
        <f t="shared" ref="O946:P946" si="1808">IFERROR(G946+O906,0)</f>
        <v>2</v>
      </c>
      <c r="P946" s="10">
        <f t="shared" si="1808"/>
        <v>3.82192</v>
      </c>
      <c r="Q946" s="10">
        <f t="shared" si="232"/>
        <v>1.82192</v>
      </c>
      <c r="R946" s="11">
        <f t="shared" si="233"/>
        <v>191.096</v>
      </c>
      <c r="S946" s="13">
        <f>T906</f>
        <v>1.977641097</v>
      </c>
      <c r="T946" s="13">
        <f>H946+S946-H947-U946-H948-H949</f>
        <v>1.980674839</v>
      </c>
      <c r="U946" s="13">
        <f>0.001/31</f>
        <v>0.00003225806452</v>
      </c>
      <c r="V946" s="14"/>
      <c r="W946" s="14"/>
      <c r="X946" s="26">
        <f t="shared" si="314"/>
        <v>0.191096</v>
      </c>
      <c r="Y946" s="29"/>
      <c r="Z946" s="29"/>
      <c r="AA946" s="29"/>
      <c r="AB946" s="29"/>
      <c r="AC946" s="29"/>
    </row>
    <row r="947">
      <c r="A947" s="4">
        <v>45677.0</v>
      </c>
      <c r="B947" s="5" t="s">
        <v>38</v>
      </c>
      <c r="C947" s="6" t="s">
        <v>37</v>
      </c>
      <c r="D947" s="5" t="s">
        <v>28</v>
      </c>
      <c r="E947" s="7">
        <v>0.0</v>
      </c>
      <c r="F947" s="7">
        <v>0.0</v>
      </c>
      <c r="G947" s="7">
        <v>0.0</v>
      </c>
      <c r="H947" s="15">
        <v>0.0</v>
      </c>
      <c r="I947" s="10">
        <f t="shared" si="226"/>
        <v>0</v>
      </c>
      <c r="J947" s="11">
        <f t="shared" si="227"/>
        <v>0</v>
      </c>
      <c r="K947" s="7">
        <f t="shared" ref="K947:L947" si="1809">IFERROR(G947+K907,0)</f>
        <v>0</v>
      </c>
      <c r="L947" s="7">
        <f t="shared" si="1809"/>
        <v>0</v>
      </c>
      <c r="M947" s="10">
        <f t="shared" si="229"/>
        <v>0</v>
      </c>
      <c r="N947" s="11">
        <f t="shared" si="230"/>
        <v>0</v>
      </c>
      <c r="O947" s="10">
        <f t="shared" ref="O947:P947" si="1810">IFERROR(G947+O907,0)</f>
        <v>0</v>
      </c>
      <c r="P947" s="10">
        <f t="shared" si="1810"/>
        <v>0</v>
      </c>
      <c r="Q947" s="10">
        <f t="shared" si="232"/>
        <v>0</v>
      </c>
      <c r="R947" s="11">
        <f t="shared" si="233"/>
        <v>0</v>
      </c>
      <c r="S947" s="22"/>
      <c r="T947" s="22"/>
      <c r="U947" s="20"/>
      <c r="V947" s="14"/>
      <c r="W947" s="14"/>
      <c r="X947" s="26">
        <f t="shared" si="314"/>
        <v>0</v>
      </c>
      <c r="Y947" s="29"/>
      <c r="Z947" s="29"/>
      <c r="AA947" s="29"/>
      <c r="AB947" s="29"/>
      <c r="AC947" s="29"/>
    </row>
    <row r="948">
      <c r="A948" s="4">
        <v>45677.0</v>
      </c>
      <c r="B948" s="5" t="s">
        <v>38</v>
      </c>
      <c r="C948" s="6" t="s">
        <v>37</v>
      </c>
      <c r="D948" s="5" t="s">
        <v>29</v>
      </c>
      <c r="E948" s="7">
        <v>40.1</v>
      </c>
      <c r="F948" s="7">
        <v>0.049</v>
      </c>
      <c r="G948" s="7">
        <v>0.09996</v>
      </c>
      <c r="H948" s="15">
        <v>0.18803</v>
      </c>
      <c r="I948" s="10">
        <f t="shared" si="226"/>
        <v>0.08807</v>
      </c>
      <c r="J948" s="11">
        <f t="shared" si="227"/>
        <v>188.1052421</v>
      </c>
      <c r="K948" s="7">
        <f t="shared" ref="K948:L948" si="1811">IFERROR(G948+K908,0)</f>
        <v>1.9992</v>
      </c>
      <c r="L948" s="7">
        <f t="shared" si="1811"/>
        <v>3.7606</v>
      </c>
      <c r="M948" s="10">
        <f t="shared" si="229"/>
        <v>1.7614</v>
      </c>
      <c r="N948" s="11">
        <f t="shared" si="230"/>
        <v>188.1052421</v>
      </c>
      <c r="O948" s="10">
        <f t="shared" ref="O948:P948" si="1812">IFERROR(G948+O908,0)</f>
        <v>1.9992</v>
      </c>
      <c r="P948" s="10">
        <f t="shared" si="1812"/>
        <v>3.7606</v>
      </c>
      <c r="Q948" s="10">
        <f t="shared" si="232"/>
        <v>1.7614</v>
      </c>
      <c r="R948" s="11">
        <f t="shared" si="233"/>
        <v>188.1052421</v>
      </c>
      <c r="S948" s="22"/>
      <c r="T948" s="22"/>
      <c r="U948" s="20"/>
      <c r="V948" s="14"/>
      <c r="W948" s="14"/>
      <c r="X948" s="26">
        <f t="shared" si="314"/>
        <v>0.18803</v>
      </c>
      <c r="Y948" s="29"/>
      <c r="Z948" s="29"/>
      <c r="AA948" s="29"/>
      <c r="AB948" s="29"/>
      <c r="AC948" s="29"/>
    </row>
    <row r="949">
      <c r="A949" s="4">
        <v>45677.0</v>
      </c>
      <c r="B949" s="5" t="s">
        <v>38</v>
      </c>
      <c r="C949" s="6" t="s">
        <v>37</v>
      </c>
      <c r="D949" s="5" t="s">
        <v>30</v>
      </c>
      <c r="E949" s="7">
        <v>0.0</v>
      </c>
      <c r="F949" s="7">
        <v>0.0</v>
      </c>
      <c r="G949" s="7">
        <v>0.0</v>
      </c>
      <c r="H949" s="15">
        <v>0.0</v>
      </c>
      <c r="I949" s="10">
        <f t="shared" si="226"/>
        <v>0</v>
      </c>
      <c r="J949" s="11">
        <f t="shared" si="227"/>
        <v>0</v>
      </c>
      <c r="K949" s="7">
        <f t="shared" ref="K949:L949" si="1813">IFERROR(G949+K909,0)</f>
        <v>0</v>
      </c>
      <c r="L949" s="7">
        <f t="shared" si="1813"/>
        <v>0</v>
      </c>
      <c r="M949" s="10">
        <f t="shared" si="229"/>
        <v>0</v>
      </c>
      <c r="N949" s="11">
        <f t="shared" si="230"/>
        <v>0</v>
      </c>
      <c r="O949" s="10">
        <f t="shared" ref="O949:P949" si="1814">IFERROR(G949+O909,0)</f>
        <v>0</v>
      </c>
      <c r="P949" s="10">
        <f t="shared" si="1814"/>
        <v>0</v>
      </c>
      <c r="Q949" s="10">
        <f t="shared" si="232"/>
        <v>0</v>
      </c>
      <c r="R949" s="11">
        <f t="shared" si="233"/>
        <v>0</v>
      </c>
      <c r="S949" s="22"/>
      <c r="T949" s="22"/>
      <c r="U949" s="20"/>
      <c r="V949" s="14"/>
      <c r="W949" s="14"/>
      <c r="X949" s="26">
        <f t="shared" si="314"/>
        <v>0</v>
      </c>
      <c r="Y949" s="29"/>
      <c r="Z949" s="29"/>
      <c r="AA949" s="29"/>
      <c r="AB949" s="29"/>
      <c r="AC949" s="29"/>
    </row>
    <row r="950">
      <c r="A950" s="4">
        <v>45677.0</v>
      </c>
      <c r="B950" s="5" t="s">
        <v>39</v>
      </c>
      <c r="C950" s="6" t="s">
        <v>37</v>
      </c>
      <c r="D950" s="5" t="s">
        <v>27</v>
      </c>
      <c r="E950" s="7">
        <v>9.6</v>
      </c>
      <c r="F950" s="7">
        <v>0.053</v>
      </c>
      <c r="G950" s="7">
        <v>0.02903</v>
      </c>
      <c r="H950" s="15">
        <v>0.02854</v>
      </c>
      <c r="I950" s="10">
        <f t="shared" si="226"/>
        <v>-0.00049</v>
      </c>
      <c r="J950" s="11">
        <f t="shared" si="227"/>
        <v>98.31209094</v>
      </c>
      <c r="K950" s="7">
        <f t="shared" ref="K950:L950" si="1815">IFERROR(G950+K910,0)</f>
        <v>0.5806</v>
      </c>
      <c r="L950" s="7">
        <f t="shared" si="1815"/>
        <v>0.5708</v>
      </c>
      <c r="M950" s="10">
        <f t="shared" si="229"/>
        <v>-0.0098</v>
      </c>
      <c r="N950" s="11">
        <f t="shared" si="230"/>
        <v>98.31209094</v>
      </c>
      <c r="O950" s="10">
        <f t="shared" ref="O950:P950" si="1816">IFERROR(G950+O910,0)</f>
        <v>0.5806</v>
      </c>
      <c r="P950" s="10">
        <f t="shared" si="1816"/>
        <v>0.5708</v>
      </c>
      <c r="Q950" s="10">
        <f t="shared" si="232"/>
        <v>-0.0098</v>
      </c>
      <c r="R950" s="11">
        <f t="shared" si="233"/>
        <v>98.31209094</v>
      </c>
      <c r="S950" s="13">
        <f>T910</f>
        <v>0.0852</v>
      </c>
      <c r="T950" s="13">
        <f>H950+S950-H951-U950-H952-H953</f>
        <v>0.086</v>
      </c>
      <c r="U950" s="13">
        <v>0.0</v>
      </c>
      <c r="V950" s="14"/>
      <c r="W950" s="14"/>
      <c r="X950" s="26">
        <f t="shared" si="314"/>
        <v>0.02854</v>
      </c>
      <c r="Y950" s="29"/>
      <c r="Z950" s="29"/>
      <c r="AA950" s="29"/>
      <c r="AB950" s="29"/>
      <c r="AC950" s="29"/>
    </row>
    <row r="951">
      <c r="A951" s="4">
        <v>45677.0</v>
      </c>
      <c r="B951" s="5" t="s">
        <v>39</v>
      </c>
      <c r="C951" s="6" t="s">
        <v>37</v>
      </c>
      <c r="D951" s="5" t="s">
        <v>28</v>
      </c>
      <c r="E951" s="7">
        <v>0.0</v>
      </c>
      <c r="F951" s="7">
        <v>0.0</v>
      </c>
      <c r="G951" s="7">
        <v>0.0</v>
      </c>
      <c r="H951" s="15">
        <v>0.0</v>
      </c>
      <c r="I951" s="10">
        <f t="shared" si="226"/>
        <v>0</v>
      </c>
      <c r="J951" s="11">
        <f t="shared" si="227"/>
        <v>0</v>
      </c>
      <c r="K951" s="7">
        <f t="shared" ref="K951:L951" si="1817">IFERROR(G951+K911,0)</f>
        <v>0</v>
      </c>
      <c r="L951" s="7">
        <f t="shared" si="1817"/>
        <v>0</v>
      </c>
      <c r="M951" s="10">
        <f t="shared" si="229"/>
        <v>0</v>
      </c>
      <c r="N951" s="11">
        <f t="shared" si="230"/>
        <v>0</v>
      </c>
      <c r="O951" s="10">
        <f t="shared" ref="O951:P951" si="1818">IFERROR(G951+O911,0)</f>
        <v>0</v>
      </c>
      <c r="P951" s="10">
        <f t="shared" si="1818"/>
        <v>0</v>
      </c>
      <c r="Q951" s="10">
        <f t="shared" si="232"/>
        <v>0</v>
      </c>
      <c r="R951" s="11">
        <f t="shared" si="233"/>
        <v>0</v>
      </c>
      <c r="S951" s="22"/>
      <c r="T951" s="22"/>
      <c r="U951" s="20"/>
      <c r="V951" s="14"/>
      <c r="W951" s="14"/>
      <c r="X951" s="26">
        <f t="shared" si="314"/>
        <v>0</v>
      </c>
      <c r="Y951" s="29"/>
      <c r="Z951" s="29"/>
      <c r="AA951" s="29"/>
      <c r="AB951" s="29"/>
      <c r="AC951" s="29"/>
    </row>
    <row r="952">
      <c r="A952" s="4">
        <v>45677.0</v>
      </c>
      <c r="B952" s="5" t="s">
        <v>39</v>
      </c>
      <c r="C952" s="6" t="s">
        <v>37</v>
      </c>
      <c r="D952" s="5" t="s">
        <v>29</v>
      </c>
      <c r="E952" s="7">
        <v>9.3</v>
      </c>
      <c r="F952" s="7">
        <v>0.0</v>
      </c>
      <c r="G952" s="7">
        <v>0.028774</v>
      </c>
      <c r="H952" s="15">
        <v>0.02774</v>
      </c>
      <c r="I952" s="10">
        <f t="shared" si="226"/>
        <v>-0.001034</v>
      </c>
      <c r="J952" s="11">
        <f t="shared" si="227"/>
        <v>96.40647807</v>
      </c>
      <c r="K952" s="7">
        <f t="shared" ref="K952:L952" si="1819">IFERROR(G952+K912,0)</f>
        <v>0.57548</v>
      </c>
      <c r="L952" s="7">
        <f t="shared" si="1819"/>
        <v>0.5548</v>
      </c>
      <c r="M952" s="10">
        <f t="shared" si="229"/>
        <v>-0.02068</v>
      </c>
      <c r="N952" s="11">
        <f t="shared" si="230"/>
        <v>96.40647807</v>
      </c>
      <c r="O952" s="10">
        <f t="shared" ref="O952:P952" si="1820">IFERROR(G952+O912,0)</f>
        <v>0.57548</v>
      </c>
      <c r="P952" s="10">
        <f t="shared" si="1820"/>
        <v>0.5548</v>
      </c>
      <c r="Q952" s="10">
        <f t="shared" si="232"/>
        <v>-0.02068</v>
      </c>
      <c r="R952" s="11">
        <f t="shared" si="233"/>
        <v>96.40647807</v>
      </c>
      <c r="S952" s="22"/>
      <c r="T952" s="22"/>
      <c r="U952" s="20"/>
      <c r="V952" s="14"/>
      <c r="W952" s="14"/>
      <c r="X952" s="26">
        <f t="shared" si="314"/>
        <v>0.02774</v>
      </c>
      <c r="Y952" s="29"/>
      <c r="Z952" s="29"/>
      <c r="AA952" s="29"/>
      <c r="AB952" s="29"/>
      <c r="AC952" s="29"/>
    </row>
    <row r="953">
      <c r="A953" s="4">
        <v>45677.0</v>
      </c>
      <c r="B953" s="5" t="s">
        <v>39</v>
      </c>
      <c r="C953" s="6" t="s">
        <v>37</v>
      </c>
      <c r="D953" s="5" t="s">
        <v>30</v>
      </c>
      <c r="E953" s="7">
        <v>0.0</v>
      </c>
      <c r="F953" s="7">
        <v>0.0</v>
      </c>
      <c r="G953" s="7">
        <v>0.0</v>
      </c>
      <c r="H953" s="15">
        <v>0.0</v>
      </c>
      <c r="I953" s="10">
        <f t="shared" si="226"/>
        <v>0</v>
      </c>
      <c r="J953" s="11">
        <f t="shared" si="227"/>
        <v>0</v>
      </c>
      <c r="K953" s="7">
        <f t="shared" ref="K953:L953" si="1821">IFERROR(G953+K913,0)</f>
        <v>0</v>
      </c>
      <c r="L953" s="7">
        <f t="shared" si="1821"/>
        <v>0</v>
      </c>
      <c r="M953" s="10">
        <f t="shared" si="229"/>
        <v>0</v>
      </c>
      <c r="N953" s="11">
        <f t="shared" si="230"/>
        <v>0</v>
      </c>
      <c r="O953" s="10">
        <f t="shared" ref="O953:P953" si="1822">IFERROR(G953+O913,0)</f>
        <v>0</v>
      </c>
      <c r="P953" s="10">
        <f t="shared" si="1822"/>
        <v>0</v>
      </c>
      <c r="Q953" s="10">
        <f t="shared" si="232"/>
        <v>0</v>
      </c>
      <c r="R953" s="11">
        <f t="shared" si="233"/>
        <v>0</v>
      </c>
      <c r="S953" s="22"/>
      <c r="T953" s="22"/>
      <c r="U953" s="20"/>
      <c r="V953" s="14"/>
      <c r="W953" s="14"/>
      <c r="X953" s="26">
        <f t="shared" si="314"/>
        <v>0</v>
      </c>
      <c r="Y953" s="29"/>
      <c r="Z953" s="29"/>
      <c r="AA953" s="29"/>
      <c r="AB953" s="29"/>
      <c r="AC953" s="29"/>
    </row>
    <row r="954">
      <c r="A954" s="4">
        <v>45677.0</v>
      </c>
      <c r="B954" s="5" t="s">
        <v>40</v>
      </c>
      <c r="C954" s="6" t="s">
        <v>37</v>
      </c>
      <c r="D954" s="5" t="s">
        <v>27</v>
      </c>
      <c r="E954" s="7">
        <v>26.3</v>
      </c>
      <c r="F954" s="7">
        <v>0.0</v>
      </c>
      <c r="G954" s="7">
        <v>0.07142857142857142</v>
      </c>
      <c r="H954" s="15">
        <v>0.0359</v>
      </c>
      <c r="I954" s="10">
        <f t="shared" si="226"/>
        <v>-0.03552857143</v>
      </c>
      <c r="J954" s="11">
        <f t="shared" si="227"/>
        <v>50.26</v>
      </c>
      <c r="K954" s="7">
        <f t="shared" ref="K954:L954" si="1823">IFERROR(G954+K914,0)</f>
        <v>1.428571429</v>
      </c>
      <c r="L954" s="7">
        <f t="shared" si="1823"/>
        <v>0.718</v>
      </c>
      <c r="M954" s="10">
        <f t="shared" si="229"/>
        <v>-0.7105714286</v>
      </c>
      <c r="N954" s="11">
        <f t="shared" si="230"/>
        <v>50.26</v>
      </c>
      <c r="O954" s="10">
        <f t="shared" ref="O954:P954" si="1824">IFERROR(G954+O914,0)</f>
        <v>1.428571429</v>
      </c>
      <c r="P954" s="10">
        <f t="shared" si="1824"/>
        <v>0.718</v>
      </c>
      <c r="Q954" s="10">
        <f t="shared" si="232"/>
        <v>-0.7105714286</v>
      </c>
      <c r="R954" s="11">
        <f t="shared" si="233"/>
        <v>50.26</v>
      </c>
      <c r="S954" s="13">
        <f>T914</f>
        <v>1.10105129</v>
      </c>
      <c r="T954" s="13">
        <f>H954+S954-H955-U954-H956-H957</f>
        <v>1.120264516</v>
      </c>
      <c r="U954" s="13">
        <f>0.00331/31</f>
        <v>0.0001067741935</v>
      </c>
      <c r="V954" s="14"/>
      <c r="W954" s="14"/>
      <c r="X954" s="26">
        <f t="shared" si="314"/>
        <v>0.0359</v>
      </c>
      <c r="Y954" s="29"/>
      <c r="Z954" s="29"/>
      <c r="AA954" s="29"/>
      <c r="AB954" s="29"/>
      <c r="AC954" s="29"/>
    </row>
    <row r="955">
      <c r="A955" s="4">
        <v>45677.0</v>
      </c>
      <c r="B955" s="5" t="s">
        <v>40</v>
      </c>
      <c r="C955" s="6" t="s">
        <v>37</v>
      </c>
      <c r="D955" s="5" t="s">
        <v>28</v>
      </c>
      <c r="E955" s="7">
        <v>0.0</v>
      </c>
      <c r="F955" s="7">
        <v>0.0</v>
      </c>
      <c r="G955" s="7">
        <v>0.0</v>
      </c>
      <c r="H955" s="15">
        <v>0.0</v>
      </c>
      <c r="I955" s="10">
        <f t="shared" si="226"/>
        <v>0</v>
      </c>
      <c r="J955" s="11">
        <f t="shared" si="227"/>
        <v>0</v>
      </c>
      <c r="K955" s="7">
        <f t="shared" ref="K955:L955" si="1825">IFERROR(G955+K915,0)</f>
        <v>0</v>
      </c>
      <c r="L955" s="7">
        <f t="shared" si="1825"/>
        <v>0</v>
      </c>
      <c r="M955" s="10">
        <f t="shared" si="229"/>
        <v>0</v>
      </c>
      <c r="N955" s="11">
        <f t="shared" si="230"/>
        <v>0</v>
      </c>
      <c r="O955" s="10">
        <f t="shared" ref="O955:P955" si="1826">IFERROR(G955+O915,0)</f>
        <v>0</v>
      </c>
      <c r="P955" s="10">
        <f t="shared" si="1826"/>
        <v>0</v>
      </c>
      <c r="Q955" s="10">
        <f t="shared" si="232"/>
        <v>0</v>
      </c>
      <c r="R955" s="11">
        <f t="shared" si="233"/>
        <v>0</v>
      </c>
      <c r="S955" s="14"/>
      <c r="T955" s="14"/>
      <c r="U955" s="14"/>
      <c r="V955" s="14"/>
      <c r="W955" s="14"/>
      <c r="X955" s="26">
        <f t="shared" si="314"/>
        <v>0</v>
      </c>
      <c r="Y955" s="29"/>
      <c r="Z955" s="29"/>
      <c r="AA955" s="29"/>
      <c r="AB955" s="29"/>
      <c r="AC955" s="29"/>
    </row>
    <row r="956">
      <c r="A956" s="4">
        <v>45677.0</v>
      </c>
      <c r="B956" s="5" t="s">
        <v>40</v>
      </c>
      <c r="C956" s="6" t="s">
        <v>37</v>
      </c>
      <c r="D956" s="5" t="s">
        <v>29</v>
      </c>
      <c r="E956" s="7">
        <v>26.1</v>
      </c>
      <c r="F956" s="7">
        <v>0.0</v>
      </c>
      <c r="G956" s="7">
        <v>0.07142857142857142</v>
      </c>
      <c r="H956" s="15">
        <v>0.01658</v>
      </c>
      <c r="I956" s="10">
        <f t="shared" si="226"/>
        <v>-0.05484857143</v>
      </c>
      <c r="J956" s="11">
        <f t="shared" si="227"/>
        <v>23.212</v>
      </c>
      <c r="K956" s="7">
        <f t="shared" ref="K956:L956" si="1827">IFERROR(G956+K916,0)</f>
        <v>1.428571429</v>
      </c>
      <c r="L956" s="7">
        <f t="shared" si="1827"/>
        <v>0.3316</v>
      </c>
      <c r="M956" s="10">
        <f t="shared" si="229"/>
        <v>-1.096971429</v>
      </c>
      <c r="N956" s="11">
        <f t="shared" si="230"/>
        <v>23.212</v>
      </c>
      <c r="O956" s="10">
        <f t="shared" ref="O956:P956" si="1828">IFERROR(G956+O916,0)</f>
        <v>1.428571429</v>
      </c>
      <c r="P956" s="10">
        <f t="shared" si="1828"/>
        <v>0.3316</v>
      </c>
      <c r="Q956" s="10">
        <f t="shared" si="232"/>
        <v>-1.096971429</v>
      </c>
      <c r="R956" s="11">
        <f t="shared" si="233"/>
        <v>23.212</v>
      </c>
      <c r="S956" s="14"/>
      <c r="T956" s="14"/>
      <c r="U956" s="14"/>
      <c r="V956" s="14"/>
      <c r="W956" s="14"/>
      <c r="X956" s="26">
        <f t="shared" si="314"/>
        <v>0.01658</v>
      </c>
      <c r="Y956" s="29"/>
      <c r="Z956" s="29"/>
      <c r="AA956" s="29"/>
      <c r="AB956" s="29"/>
      <c r="AC956" s="29"/>
    </row>
    <row r="957">
      <c r="A957" s="4">
        <v>45677.0</v>
      </c>
      <c r="B957" s="5" t="s">
        <v>40</v>
      </c>
      <c r="C957" s="6" t="s">
        <v>37</v>
      </c>
      <c r="D957" s="5" t="s">
        <v>30</v>
      </c>
      <c r="E957" s="7">
        <v>0.0</v>
      </c>
      <c r="F957" s="7">
        <v>0.0</v>
      </c>
      <c r="G957" s="7">
        <v>0.0</v>
      </c>
      <c r="H957" s="15">
        <v>0.0</v>
      </c>
      <c r="I957" s="10">
        <f t="shared" si="226"/>
        <v>0</v>
      </c>
      <c r="J957" s="11">
        <f t="shared" si="227"/>
        <v>0</v>
      </c>
      <c r="K957" s="7">
        <f t="shared" ref="K957:L957" si="1829">IFERROR(G957+K917,0)</f>
        <v>0</v>
      </c>
      <c r="L957" s="7">
        <f t="shared" si="1829"/>
        <v>0</v>
      </c>
      <c r="M957" s="10">
        <f t="shared" si="229"/>
        <v>0</v>
      </c>
      <c r="N957" s="11">
        <f t="shared" si="230"/>
        <v>0</v>
      </c>
      <c r="O957" s="10">
        <f t="shared" ref="O957:P957" si="1830">IFERROR(G957+O917,0)</f>
        <v>0</v>
      </c>
      <c r="P957" s="10">
        <f t="shared" si="1830"/>
        <v>0</v>
      </c>
      <c r="Q957" s="10">
        <f t="shared" si="232"/>
        <v>0</v>
      </c>
      <c r="R957" s="11">
        <f t="shared" si="233"/>
        <v>0</v>
      </c>
      <c r="S957" s="14"/>
      <c r="T957" s="14"/>
      <c r="U957" s="14"/>
      <c r="V957" s="14"/>
      <c r="W957" s="14"/>
      <c r="X957" s="26">
        <f t="shared" si="314"/>
        <v>0</v>
      </c>
      <c r="Y957" s="29"/>
      <c r="Z957" s="29"/>
      <c r="AA957" s="29"/>
      <c r="AB957" s="29"/>
      <c r="AC957" s="29"/>
    </row>
    <row r="958">
      <c r="A958" s="4">
        <v>45678.0</v>
      </c>
      <c r="B958" s="5" t="s">
        <v>25</v>
      </c>
      <c r="C958" s="6" t="s">
        <v>26</v>
      </c>
      <c r="D958" s="5" t="s">
        <v>27</v>
      </c>
      <c r="E958" s="7">
        <v>140.3</v>
      </c>
      <c r="F958" s="8">
        <v>0.552</v>
      </c>
      <c r="G958" s="7">
        <v>0.41612</v>
      </c>
      <c r="H958" s="15">
        <v>0.442645</v>
      </c>
      <c r="I958" s="10">
        <f t="shared" si="226"/>
        <v>0.026525</v>
      </c>
      <c r="J958" s="11">
        <f t="shared" si="227"/>
        <v>106.3743632</v>
      </c>
      <c r="K958" s="7">
        <f t="shared" ref="K958:L958" si="1831">IFERROR(G958+K918,0)</f>
        <v>8.73852</v>
      </c>
      <c r="L958" s="7">
        <f t="shared" si="1831"/>
        <v>9.295545</v>
      </c>
      <c r="M958" s="10">
        <f t="shared" si="229"/>
        <v>0.557025</v>
      </c>
      <c r="N958" s="11">
        <f t="shared" si="230"/>
        <v>106.3743632</v>
      </c>
      <c r="O958" s="10">
        <f t="shared" ref="O958:P958" si="1832">IFERROR(G958+O918,0)</f>
        <v>8.73852</v>
      </c>
      <c r="P958" s="10">
        <f t="shared" si="1832"/>
        <v>9.295545</v>
      </c>
      <c r="Q958" s="10">
        <f t="shared" si="232"/>
        <v>0.557025</v>
      </c>
      <c r="R958" s="11">
        <f t="shared" si="233"/>
        <v>106.3743632</v>
      </c>
      <c r="S958" s="13">
        <f>T918</f>
        <v>0.4553645161</v>
      </c>
      <c r="T958" s="13">
        <f>H958+S958-H959-U958-H960-H961</f>
        <v>0.4714327419</v>
      </c>
      <c r="U958" s="13">
        <f>0.003/31</f>
        <v>0.00009677419355</v>
      </c>
      <c r="V958" s="14"/>
      <c r="W958" s="14"/>
      <c r="X958" s="26">
        <f t="shared" si="314"/>
        <v>0.442645</v>
      </c>
      <c r="Y958" s="29"/>
      <c r="Z958" s="29"/>
      <c r="AA958" s="29"/>
      <c r="AB958" s="29"/>
      <c r="AC958" s="29"/>
    </row>
    <row r="959">
      <c r="A959" s="4">
        <v>45678.0</v>
      </c>
      <c r="B959" s="5" t="s">
        <v>25</v>
      </c>
      <c r="C959" s="6" t="s">
        <v>26</v>
      </c>
      <c r="D959" s="5" t="s">
        <v>28</v>
      </c>
      <c r="E959" s="7">
        <v>165.12</v>
      </c>
      <c r="F959" s="7">
        <v>0.254</v>
      </c>
      <c r="G959" s="7">
        <v>0.3968</v>
      </c>
      <c r="H959" s="15">
        <v>0.42648</v>
      </c>
      <c r="I959" s="10">
        <f t="shared" si="226"/>
        <v>0.02968</v>
      </c>
      <c r="J959" s="11">
        <f t="shared" si="227"/>
        <v>107.4798387</v>
      </c>
      <c r="K959" s="7">
        <f t="shared" ref="K959:L959" si="1833">IFERROR(G959+K919,0)</f>
        <v>8.3328</v>
      </c>
      <c r="L959" s="7">
        <f t="shared" si="1833"/>
        <v>8.95608</v>
      </c>
      <c r="M959" s="10">
        <f t="shared" si="229"/>
        <v>0.62328</v>
      </c>
      <c r="N959" s="11">
        <f t="shared" si="230"/>
        <v>107.4798387</v>
      </c>
      <c r="O959" s="10">
        <f t="shared" ref="O959:P959" si="1834">IFERROR(G959+O919,0)</f>
        <v>8.3328</v>
      </c>
      <c r="P959" s="10">
        <f t="shared" si="1834"/>
        <v>8.95608</v>
      </c>
      <c r="Q959" s="10">
        <f t="shared" si="232"/>
        <v>0.62328</v>
      </c>
      <c r="R959" s="11">
        <f t="shared" si="233"/>
        <v>107.4798387</v>
      </c>
      <c r="S959" s="14"/>
      <c r="T959" s="16"/>
      <c r="U959" s="16"/>
      <c r="V959" s="14"/>
      <c r="W959" s="14"/>
      <c r="X959" s="26">
        <f t="shared" si="314"/>
        <v>0.42648</v>
      </c>
      <c r="Y959" s="29"/>
      <c r="Z959" s="29"/>
      <c r="AA959" s="29"/>
      <c r="AB959" s="29"/>
      <c r="AC959" s="29"/>
    </row>
    <row r="960">
      <c r="A960" s="4">
        <v>45678.0</v>
      </c>
      <c r="B960" s="5" t="s">
        <v>25</v>
      </c>
      <c r="C960" s="6" t="s">
        <v>26</v>
      </c>
      <c r="D960" s="5" t="s">
        <v>29</v>
      </c>
      <c r="E960" s="7">
        <v>0.0</v>
      </c>
      <c r="F960" s="7">
        <v>0.0</v>
      </c>
      <c r="G960" s="7">
        <v>0.0</v>
      </c>
      <c r="H960" s="15">
        <v>0.0</v>
      </c>
      <c r="I960" s="10">
        <f t="shared" si="226"/>
        <v>0</v>
      </c>
      <c r="J960" s="11">
        <f t="shared" si="227"/>
        <v>0</v>
      </c>
      <c r="K960" s="7">
        <f t="shared" ref="K960:L960" si="1835">IFERROR(G960+K920,0)</f>
        <v>0</v>
      </c>
      <c r="L960" s="7">
        <f t="shared" si="1835"/>
        <v>0</v>
      </c>
      <c r="M960" s="10">
        <f t="shared" si="229"/>
        <v>0</v>
      </c>
      <c r="N960" s="11">
        <f t="shared" si="230"/>
        <v>0</v>
      </c>
      <c r="O960" s="10">
        <f t="shared" ref="O960:P960" si="1836">IFERROR(G960+O920,0)</f>
        <v>0</v>
      </c>
      <c r="P960" s="10">
        <f t="shared" si="1836"/>
        <v>0</v>
      </c>
      <c r="Q960" s="10">
        <f t="shared" si="232"/>
        <v>0</v>
      </c>
      <c r="R960" s="11">
        <f t="shared" si="233"/>
        <v>0</v>
      </c>
      <c r="S960" s="14"/>
      <c r="T960" s="16"/>
      <c r="U960" s="16"/>
      <c r="V960" s="14"/>
      <c r="W960" s="14"/>
      <c r="X960" s="26">
        <f t="shared" si="314"/>
        <v>0</v>
      </c>
      <c r="Y960" s="29"/>
      <c r="Z960" s="29"/>
      <c r="AA960" s="29"/>
      <c r="AB960" s="29"/>
      <c r="AC960" s="29"/>
    </row>
    <row r="961">
      <c r="A961" s="4">
        <v>45678.0</v>
      </c>
      <c r="B961" s="5" t="s">
        <v>25</v>
      </c>
      <c r="C961" s="6" t="s">
        <v>26</v>
      </c>
      <c r="D961" s="5" t="s">
        <v>30</v>
      </c>
      <c r="E961" s="7">
        <v>0.0</v>
      </c>
      <c r="F961" s="7">
        <v>0.0</v>
      </c>
      <c r="G961" s="7">
        <v>0.0</v>
      </c>
      <c r="H961" s="15">
        <v>0.0</v>
      </c>
      <c r="I961" s="10">
        <f t="shared" si="226"/>
        <v>0</v>
      </c>
      <c r="J961" s="11">
        <f t="shared" si="227"/>
        <v>0</v>
      </c>
      <c r="K961" s="7">
        <f t="shared" ref="K961:L961" si="1837">IFERROR(G961+K921,0)</f>
        <v>0</v>
      </c>
      <c r="L961" s="7">
        <f t="shared" si="1837"/>
        <v>0</v>
      </c>
      <c r="M961" s="10">
        <f t="shared" si="229"/>
        <v>0</v>
      </c>
      <c r="N961" s="11">
        <f t="shared" si="230"/>
        <v>0</v>
      </c>
      <c r="O961" s="10">
        <f t="shared" ref="O961:P961" si="1838">IFERROR(G961+O921,0)</f>
        <v>0</v>
      </c>
      <c r="P961" s="10">
        <f t="shared" si="1838"/>
        <v>0</v>
      </c>
      <c r="Q961" s="10">
        <f t="shared" si="232"/>
        <v>0</v>
      </c>
      <c r="R961" s="11">
        <f t="shared" si="233"/>
        <v>0</v>
      </c>
      <c r="S961" s="14"/>
      <c r="T961" s="16"/>
      <c r="U961" s="16"/>
      <c r="V961" s="14"/>
      <c r="W961" s="14"/>
      <c r="X961" s="26">
        <f t="shared" si="314"/>
        <v>0</v>
      </c>
      <c r="Y961" s="29"/>
      <c r="Z961" s="29"/>
      <c r="AA961" s="29"/>
      <c r="AB961" s="29"/>
      <c r="AC961" s="29"/>
    </row>
    <row r="962">
      <c r="A962" s="4">
        <v>45678.0</v>
      </c>
      <c r="B962" s="5" t="s">
        <v>31</v>
      </c>
      <c r="C962" s="6" t="s">
        <v>26</v>
      </c>
      <c r="D962" s="5" t="s">
        <v>27</v>
      </c>
      <c r="E962" s="7">
        <v>180.7</v>
      </c>
      <c r="F962" s="7">
        <v>0.744</v>
      </c>
      <c r="G962" s="7">
        <v>0.516129</v>
      </c>
      <c r="H962" s="15">
        <v>0.61206</v>
      </c>
      <c r="I962" s="10">
        <f t="shared" si="226"/>
        <v>0.095931</v>
      </c>
      <c r="J962" s="11">
        <f t="shared" si="227"/>
        <v>118.5866324</v>
      </c>
      <c r="K962" s="7">
        <f t="shared" ref="K962:L962" si="1839">IFERROR(G962+K922,0)</f>
        <v>10.838709</v>
      </c>
      <c r="L962" s="7">
        <f t="shared" si="1839"/>
        <v>12.85326</v>
      </c>
      <c r="M962" s="10">
        <f t="shared" si="229"/>
        <v>2.014551</v>
      </c>
      <c r="N962" s="11">
        <f t="shared" si="230"/>
        <v>118.5866324</v>
      </c>
      <c r="O962" s="10">
        <f t="shared" ref="O962:P962" si="1840">IFERROR(G962+O922,0)</f>
        <v>10.838709</v>
      </c>
      <c r="P962" s="10">
        <f t="shared" si="1840"/>
        <v>12.85326</v>
      </c>
      <c r="Q962" s="10">
        <f t="shared" si="232"/>
        <v>2.014551</v>
      </c>
      <c r="R962" s="11">
        <f t="shared" si="233"/>
        <v>118.5866324</v>
      </c>
      <c r="S962" s="13">
        <f>T922</f>
        <v>1.733019355</v>
      </c>
      <c r="T962" s="13">
        <f>H962+S962-H963-U962-H964-H965</f>
        <v>1.732120323</v>
      </c>
      <c r="U962" s="13">
        <f>0.004/31</f>
        <v>0.0001290322581</v>
      </c>
      <c r="V962" s="14"/>
      <c r="W962" s="14"/>
      <c r="X962" s="26">
        <f t="shared" si="314"/>
        <v>0.61206</v>
      </c>
      <c r="Y962" s="29"/>
      <c r="Z962" s="29"/>
      <c r="AA962" s="29"/>
      <c r="AB962" s="29"/>
      <c r="AC962" s="29"/>
    </row>
    <row r="963">
      <c r="A963" s="4">
        <v>45678.0</v>
      </c>
      <c r="B963" s="5" t="s">
        <v>31</v>
      </c>
      <c r="C963" s="6" t="s">
        <v>26</v>
      </c>
      <c r="D963" s="5" t="s">
        <v>28</v>
      </c>
      <c r="E963" s="7">
        <v>180.1</v>
      </c>
      <c r="F963" s="7">
        <v>0.439</v>
      </c>
      <c r="G963" s="7">
        <v>0.51193</v>
      </c>
      <c r="H963" s="15">
        <v>0.61283</v>
      </c>
      <c r="I963" s="10">
        <f t="shared" si="226"/>
        <v>0.1009</v>
      </c>
      <c r="J963" s="11">
        <f t="shared" si="227"/>
        <v>119.7097259</v>
      </c>
      <c r="K963" s="7">
        <f t="shared" ref="K963:L963" si="1841">IFERROR(G963+K923,0)</f>
        <v>10.75053</v>
      </c>
      <c r="L963" s="7">
        <f t="shared" si="1841"/>
        <v>12.86943</v>
      </c>
      <c r="M963" s="10">
        <f t="shared" si="229"/>
        <v>2.1189</v>
      </c>
      <c r="N963" s="11">
        <f t="shared" si="230"/>
        <v>119.7097259</v>
      </c>
      <c r="O963" s="10">
        <f t="shared" ref="O963:P963" si="1842">IFERROR(G963+O923,0)</f>
        <v>10.75053</v>
      </c>
      <c r="P963" s="10">
        <f t="shared" si="1842"/>
        <v>12.86943</v>
      </c>
      <c r="Q963" s="10">
        <f t="shared" si="232"/>
        <v>2.1189</v>
      </c>
      <c r="R963" s="11">
        <f t="shared" si="233"/>
        <v>119.7097259</v>
      </c>
      <c r="S963" s="18"/>
      <c r="T963" s="19"/>
      <c r="U963" s="20"/>
      <c r="V963" s="14"/>
      <c r="W963" s="14"/>
      <c r="X963" s="26">
        <f t="shared" si="314"/>
        <v>0.61283</v>
      </c>
      <c r="Y963" s="29"/>
      <c r="Z963" s="29"/>
      <c r="AA963" s="29"/>
      <c r="AB963" s="29"/>
      <c r="AC963" s="29"/>
    </row>
    <row r="964">
      <c r="A964" s="4">
        <v>45678.0</v>
      </c>
      <c r="B964" s="5" t="s">
        <v>31</v>
      </c>
      <c r="C964" s="6" t="s">
        <v>26</v>
      </c>
      <c r="D964" s="5" t="s">
        <v>29</v>
      </c>
      <c r="E964" s="7">
        <v>0.0</v>
      </c>
      <c r="F964" s="7">
        <v>0.0</v>
      </c>
      <c r="G964" s="7">
        <v>0.0</v>
      </c>
      <c r="H964" s="15">
        <v>0.0</v>
      </c>
      <c r="I964" s="10">
        <f t="shared" si="226"/>
        <v>0</v>
      </c>
      <c r="J964" s="11">
        <f t="shared" si="227"/>
        <v>0</v>
      </c>
      <c r="K964" s="7">
        <f t="shared" ref="K964:L964" si="1843">IFERROR(G964+K924,0)</f>
        <v>0</v>
      </c>
      <c r="L964" s="7">
        <f t="shared" si="1843"/>
        <v>0</v>
      </c>
      <c r="M964" s="10">
        <f t="shared" si="229"/>
        <v>0</v>
      </c>
      <c r="N964" s="11">
        <f t="shared" si="230"/>
        <v>0</v>
      </c>
      <c r="O964" s="10">
        <f t="shared" ref="O964:P964" si="1844">IFERROR(G964+O924,0)</f>
        <v>0</v>
      </c>
      <c r="P964" s="10">
        <f t="shared" si="1844"/>
        <v>0</v>
      </c>
      <c r="Q964" s="10">
        <f t="shared" si="232"/>
        <v>0</v>
      </c>
      <c r="R964" s="11">
        <f t="shared" si="233"/>
        <v>0</v>
      </c>
      <c r="S964" s="18"/>
      <c r="T964" s="19"/>
      <c r="U964" s="20"/>
      <c r="V964" s="14"/>
      <c r="W964" s="14"/>
      <c r="X964" s="26">
        <f t="shared" si="314"/>
        <v>0</v>
      </c>
      <c r="Y964" s="29"/>
      <c r="Z964" s="29"/>
      <c r="AA964" s="29"/>
      <c r="AB964" s="29"/>
      <c r="AC964" s="29"/>
    </row>
    <row r="965">
      <c r="A965" s="4">
        <v>45678.0</v>
      </c>
      <c r="B965" s="5" t="s">
        <v>31</v>
      </c>
      <c r="C965" s="6" t="s">
        <v>26</v>
      </c>
      <c r="D965" s="5" t="s">
        <v>30</v>
      </c>
      <c r="E965" s="7">
        <v>0.0</v>
      </c>
      <c r="F965" s="7">
        <v>0.0</v>
      </c>
      <c r="G965" s="7">
        <v>0.0</v>
      </c>
      <c r="H965" s="15">
        <v>0.0</v>
      </c>
      <c r="I965" s="10">
        <f t="shared" si="226"/>
        <v>0</v>
      </c>
      <c r="J965" s="11">
        <f t="shared" si="227"/>
        <v>0</v>
      </c>
      <c r="K965" s="7">
        <f t="shared" ref="K965:L965" si="1845">IFERROR(G965+K925,0)</f>
        <v>0</v>
      </c>
      <c r="L965" s="7">
        <f t="shared" si="1845"/>
        <v>0</v>
      </c>
      <c r="M965" s="10">
        <f t="shared" si="229"/>
        <v>0</v>
      </c>
      <c r="N965" s="11">
        <f t="shared" si="230"/>
        <v>0</v>
      </c>
      <c r="O965" s="10">
        <f t="shared" ref="O965:P965" si="1846">IFERROR(G965+O925,0)</f>
        <v>0</v>
      </c>
      <c r="P965" s="10">
        <f t="shared" si="1846"/>
        <v>0</v>
      </c>
      <c r="Q965" s="10">
        <f t="shared" si="232"/>
        <v>0</v>
      </c>
      <c r="R965" s="11">
        <f t="shared" si="233"/>
        <v>0</v>
      </c>
      <c r="S965" s="18"/>
      <c r="T965" s="19"/>
      <c r="U965" s="20"/>
      <c r="V965" s="14"/>
      <c r="W965" s="14"/>
      <c r="X965" s="26">
        <f t="shared" si="314"/>
        <v>0</v>
      </c>
      <c r="Y965" s="29"/>
      <c r="Z965" s="29"/>
      <c r="AA965" s="29"/>
      <c r="AB965" s="29"/>
      <c r="AC965" s="29"/>
    </row>
    <row r="966">
      <c r="A966" s="4">
        <v>45678.0</v>
      </c>
      <c r="B966" s="5" t="s">
        <v>32</v>
      </c>
      <c r="C966" s="6" t="s">
        <v>26</v>
      </c>
      <c r="D966" s="5" t="s">
        <v>27</v>
      </c>
      <c r="E966" s="7">
        <v>78.6</v>
      </c>
      <c r="F966" s="7">
        <v>0.253</v>
      </c>
      <c r="G966" s="7">
        <v>0.225806</v>
      </c>
      <c r="H966" s="15">
        <v>0.23022</v>
      </c>
      <c r="I966" s="10">
        <f t="shared" si="226"/>
        <v>0.004414</v>
      </c>
      <c r="J966" s="11">
        <f t="shared" si="227"/>
        <v>101.9547753</v>
      </c>
      <c r="K966" s="7">
        <f t="shared" ref="K966:L966" si="1847">IFERROR(G966+K926,0)</f>
        <v>4.741926</v>
      </c>
      <c r="L966" s="7">
        <f t="shared" si="1847"/>
        <v>4.83462</v>
      </c>
      <c r="M966" s="10">
        <f t="shared" si="229"/>
        <v>0.092694</v>
      </c>
      <c r="N966" s="11">
        <f t="shared" si="230"/>
        <v>101.9547753</v>
      </c>
      <c r="O966" s="10">
        <f t="shared" ref="O966:P966" si="1848">IFERROR(G966+O926,0)</f>
        <v>4.741926</v>
      </c>
      <c r="P966" s="10">
        <f t="shared" si="1848"/>
        <v>4.83462</v>
      </c>
      <c r="Q966" s="10">
        <f t="shared" si="232"/>
        <v>0.092694</v>
      </c>
      <c r="R966" s="11">
        <f t="shared" si="233"/>
        <v>101.9547753</v>
      </c>
      <c r="S966" s="13">
        <f>T926</f>
        <v>0.3083612903</v>
      </c>
      <c r="T966" s="13">
        <f>H966+S966-H967-U966-H968-H969</f>
        <v>0.3095293548</v>
      </c>
      <c r="U966" s="13">
        <f>0.00378/31</f>
        <v>0.0001219354839</v>
      </c>
      <c r="V966" s="14"/>
      <c r="W966" s="14"/>
      <c r="X966" s="26">
        <f t="shared" si="314"/>
        <v>0.23022</v>
      </c>
      <c r="Y966" s="29"/>
      <c r="Z966" s="29"/>
      <c r="AA966" s="29"/>
      <c r="AB966" s="29"/>
      <c r="AC966" s="29"/>
    </row>
    <row r="967">
      <c r="A967" s="4">
        <v>45678.0</v>
      </c>
      <c r="B967" s="5" t="s">
        <v>32</v>
      </c>
      <c r="C967" s="6" t="s">
        <v>26</v>
      </c>
      <c r="D967" s="5" t="s">
        <v>28</v>
      </c>
      <c r="E967" s="7">
        <v>78.7</v>
      </c>
      <c r="F967" s="7">
        <v>0.11</v>
      </c>
      <c r="G967" s="7">
        <v>0.22545</v>
      </c>
      <c r="H967" s="15">
        <v>0.22893</v>
      </c>
      <c r="I967" s="10">
        <f t="shared" si="226"/>
        <v>0.00348</v>
      </c>
      <c r="J967" s="11">
        <f t="shared" si="227"/>
        <v>101.5435795</v>
      </c>
      <c r="K967" s="7">
        <f t="shared" ref="K967:L967" si="1849">IFERROR(G967+K927,0)</f>
        <v>4.73445</v>
      </c>
      <c r="L967" s="7">
        <f t="shared" si="1849"/>
        <v>4.80753</v>
      </c>
      <c r="M967" s="10">
        <f t="shared" si="229"/>
        <v>0.07308</v>
      </c>
      <c r="N967" s="11">
        <f t="shared" si="230"/>
        <v>101.5435795</v>
      </c>
      <c r="O967" s="10">
        <f t="shared" ref="O967:P967" si="1850">IFERROR(G967+O927,0)</f>
        <v>4.73445</v>
      </c>
      <c r="P967" s="10">
        <f t="shared" si="1850"/>
        <v>4.80753</v>
      </c>
      <c r="Q967" s="10">
        <f t="shared" si="232"/>
        <v>0.07308</v>
      </c>
      <c r="R967" s="11">
        <f t="shared" si="233"/>
        <v>101.5435795</v>
      </c>
      <c r="S967" s="18"/>
      <c r="T967" s="19"/>
      <c r="U967" s="20"/>
      <c r="V967" s="14"/>
      <c r="W967" s="14"/>
      <c r="X967" s="26">
        <f t="shared" si="314"/>
        <v>0.22893</v>
      </c>
      <c r="Y967" s="29"/>
      <c r="Z967" s="29"/>
      <c r="AA967" s="29"/>
      <c r="AB967" s="29"/>
      <c r="AC967" s="29"/>
    </row>
    <row r="968">
      <c r="A968" s="4">
        <v>45678.0</v>
      </c>
      <c r="B968" s="5" t="s">
        <v>32</v>
      </c>
      <c r="C968" s="6" t="s">
        <v>26</v>
      </c>
      <c r="D968" s="5" t="s">
        <v>29</v>
      </c>
      <c r="E968" s="7">
        <v>0.0</v>
      </c>
      <c r="F968" s="7">
        <v>0.0</v>
      </c>
      <c r="G968" s="7">
        <v>0.0</v>
      </c>
      <c r="H968" s="15">
        <v>0.0</v>
      </c>
      <c r="I968" s="10">
        <f t="shared" si="226"/>
        <v>0</v>
      </c>
      <c r="J968" s="11">
        <f t="shared" si="227"/>
        <v>0</v>
      </c>
      <c r="K968" s="7">
        <f t="shared" ref="K968:L968" si="1851">IFERROR(G968+K928,0)</f>
        <v>0</v>
      </c>
      <c r="L968" s="7">
        <f t="shared" si="1851"/>
        <v>0</v>
      </c>
      <c r="M968" s="10">
        <f t="shared" si="229"/>
        <v>0</v>
      </c>
      <c r="N968" s="11">
        <f t="shared" si="230"/>
        <v>0</v>
      </c>
      <c r="O968" s="10">
        <f t="shared" ref="O968:P968" si="1852">IFERROR(G968+O928,0)</f>
        <v>0</v>
      </c>
      <c r="P968" s="10">
        <f t="shared" si="1852"/>
        <v>0</v>
      </c>
      <c r="Q968" s="10">
        <f t="shared" si="232"/>
        <v>0</v>
      </c>
      <c r="R968" s="11">
        <f t="shared" si="233"/>
        <v>0</v>
      </c>
      <c r="S968" s="18"/>
      <c r="T968" s="19"/>
      <c r="U968" s="20"/>
      <c r="V968" s="14"/>
      <c r="W968" s="14"/>
      <c r="X968" s="26">
        <f t="shared" si="314"/>
        <v>0</v>
      </c>
      <c r="Y968" s="29"/>
      <c r="Z968" s="29"/>
      <c r="AA968" s="29"/>
      <c r="AB968" s="29"/>
      <c r="AC968" s="29"/>
    </row>
    <row r="969">
      <c r="A969" s="4">
        <v>45678.0</v>
      </c>
      <c r="B969" s="5" t="s">
        <v>32</v>
      </c>
      <c r="C969" s="6" t="s">
        <v>26</v>
      </c>
      <c r="D969" s="5" t="s">
        <v>30</v>
      </c>
      <c r="E969" s="7">
        <v>0.0</v>
      </c>
      <c r="F969" s="7">
        <v>0.0</v>
      </c>
      <c r="G969" s="7">
        <v>0.0</v>
      </c>
      <c r="H969" s="15">
        <v>0.0</v>
      </c>
      <c r="I969" s="10">
        <f t="shared" si="226"/>
        <v>0</v>
      </c>
      <c r="J969" s="11">
        <f t="shared" si="227"/>
        <v>0</v>
      </c>
      <c r="K969" s="7">
        <f t="shared" ref="K969:L969" si="1853">IFERROR(G969+K929,0)</f>
        <v>0</v>
      </c>
      <c r="L969" s="7">
        <f t="shared" si="1853"/>
        <v>0</v>
      </c>
      <c r="M969" s="10">
        <f t="shared" si="229"/>
        <v>0</v>
      </c>
      <c r="N969" s="11">
        <f t="shared" si="230"/>
        <v>0</v>
      </c>
      <c r="O969" s="10">
        <f t="shared" ref="O969:P969" si="1854">IFERROR(G969+O929,0)</f>
        <v>0</v>
      </c>
      <c r="P969" s="10">
        <f t="shared" si="1854"/>
        <v>0</v>
      </c>
      <c r="Q969" s="10">
        <f t="shared" si="232"/>
        <v>0</v>
      </c>
      <c r="R969" s="11">
        <f t="shared" si="233"/>
        <v>0</v>
      </c>
      <c r="S969" s="18"/>
      <c r="T969" s="19"/>
      <c r="U969" s="20"/>
      <c r="V969" s="14"/>
      <c r="W969" s="14"/>
      <c r="X969" s="26">
        <f t="shared" si="314"/>
        <v>0</v>
      </c>
      <c r="Y969" s="29"/>
      <c r="Z969" s="29"/>
      <c r="AA969" s="29"/>
      <c r="AB969" s="29"/>
      <c r="AC969" s="29"/>
    </row>
    <row r="970">
      <c r="A970" s="4">
        <v>45678.0</v>
      </c>
      <c r="B970" s="5" t="s">
        <v>33</v>
      </c>
      <c r="C970" s="6" t="s">
        <v>26</v>
      </c>
      <c r="D970" s="5" t="s">
        <v>27</v>
      </c>
      <c r="E970" s="7">
        <v>110.0</v>
      </c>
      <c r="F970" s="7">
        <v>0.367</v>
      </c>
      <c r="G970" s="7">
        <v>0.32903</v>
      </c>
      <c r="H970" s="15">
        <v>0.37083</v>
      </c>
      <c r="I970" s="10">
        <f t="shared" si="226"/>
        <v>0.0418</v>
      </c>
      <c r="J970" s="11">
        <f t="shared" si="227"/>
        <v>112.7040088</v>
      </c>
      <c r="K970" s="7">
        <f t="shared" ref="K970:L970" si="1855">IFERROR(G970+K930,0)</f>
        <v>6.90963</v>
      </c>
      <c r="L970" s="7">
        <f t="shared" si="1855"/>
        <v>7.78743</v>
      </c>
      <c r="M970" s="10">
        <f t="shared" si="229"/>
        <v>0.8778</v>
      </c>
      <c r="N970" s="11">
        <f t="shared" si="230"/>
        <v>112.7040088</v>
      </c>
      <c r="O970" s="10">
        <f t="shared" ref="O970:P970" si="1856">IFERROR(G970+O930,0)</f>
        <v>6.90963</v>
      </c>
      <c r="P970" s="10">
        <f t="shared" si="1856"/>
        <v>7.78743</v>
      </c>
      <c r="Q970" s="10">
        <f t="shared" si="232"/>
        <v>0.8778</v>
      </c>
      <c r="R970" s="11">
        <f t="shared" si="233"/>
        <v>112.7040088</v>
      </c>
      <c r="S970" s="13">
        <f>T930</f>
        <v>1.559859355</v>
      </c>
      <c r="T970" s="13">
        <f>H970+S970-H971-U970-H972-H973</f>
        <v>1.576552323</v>
      </c>
      <c r="U970" s="13">
        <f>0.00431/31</f>
        <v>0.0001390322581</v>
      </c>
      <c r="V970" s="14"/>
      <c r="W970" s="14"/>
      <c r="X970" s="26">
        <f t="shared" si="314"/>
        <v>0.37083</v>
      </c>
      <c r="Y970" s="29"/>
      <c r="Z970" s="29"/>
      <c r="AA970" s="29"/>
      <c r="AB970" s="29"/>
      <c r="AC970" s="29"/>
    </row>
    <row r="971">
      <c r="A971" s="4">
        <v>45678.0</v>
      </c>
      <c r="B971" s="5" t="s">
        <v>33</v>
      </c>
      <c r="C971" s="6" t="s">
        <v>26</v>
      </c>
      <c r="D971" s="5" t="s">
        <v>28</v>
      </c>
      <c r="E971" s="7">
        <v>108.2</v>
      </c>
      <c r="F971" s="7">
        <v>0.371</v>
      </c>
      <c r="G971" s="7">
        <v>0.324</v>
      </c>
      <c r="H971" s="15">
        <v>0.35145</v>
      </c>
      <c r="I971" s="10">
        <f t="shared" si="226"/>
        <v>0.02745</v>
      </c>
      <c r="J971" s="11">
        <f t="shared" si="227"/>
        <v>108.4722222</v>
      </c>
      <c r="K971" s="7">
        <f t="shared" ref="K971:L971" si="1857">IFERROR(G971+K931,0)</f>
        <v>6.804</v>
      </c>
      <c r="L971" s="7">
        <f t="shared" si="1857"/>
        <v>7.38045</v>
      </c>
      <c r="M971" s="10">
        <f t="shared" si="229"/>
        <v>0.57645</v>
      </c>
      <c r="N971" s="11">
        <f t="shared" si="230"/>
        <v>108.4722222</v>
      </c>
      <c r="O971" s="10">
        <f t="shared" ref="O971:P971" si="1858">IFERROR(G971+O931,0)</f>
        <v>6.804</v>
      </c>
      <c r="P971" s="10">
        <f t="shared" si="1858"/>
        <v>7.38045</v>
      </c>
      <c r="Q971" s="10">
        <f t="shared" si="232"/>
        <v>0.57645</v>
      </c>
      <c r="R971" s="11">
        <f t="shared" si="233"/>
        <v>108.4722222</v>
      </c>
      <c r="S971" s="18"/>
      <c r="T971" s="19"/>
      <c r="U971" s="20"/>
      <c r="V971" s="14"/>
      <c r="W971" s="14"/>
      <c r="X971" s="26">
        <f t="shared" si="314"/>
        <v>0.35145</v>
      </c>
      <c r="Y971" s="29"/>
      <c r="Z971" s="29"/>
      <c r="AA971" s="29"/>
      <c r="AB971" s="29"/>
      <c r="AC971" s="29"/>
    </row>
    <row r="972">
      <c r="A972" s="4">
        <v>45678.0</v>
      </c>
      <c r="B972" s="5" t="s">
        <v>33</v>
      </c>
      <c r="C972" s="6" t="s">
        <v>26</v>
      </c>
      <c r="D972" s="5" t="s">
        <v>29</v>
      </c>
      <c r="E972" s="7">
        <v>1.0</v>
      </c>
      <c r="F972" s="7">
        <v>0.0</v>
      </c>
      <c r="G972" s="7">
        <v>0.00274</v>
      </c>
      <c r="H972" s="15">
        <v>0.002548</v>
      </c>
      <c r="I972" s="10">
        <f t="shared" si="226"/>
        <v>-0.000192</v>
      </c>
      <c r="J972" s="11">
        <f t="shared" si="227"/>
        <v>92.99270073</v>
      </c>
      <c r="K972" s="7">
        <f t="shared" ref="K972:L972" si="1859">IFERROR(G972+K932,0)</f>
        <v>0.05754</v>
      </c>
      <c r="L972" s="7">
        <f t="shared" si="1859"/>
        <v>0.053508</v>
      </c>
      <c r="M972" s="10">
        <f t="shared" si="229"/>
        <v>-0.004032</v>
      </c>
      <c r="N972" s="11">
        <f t="shared" si="230"/>
        <v>92.99270073</v>
      </c>
      <c r="O972" s="10">
        <f t="shared" ref="O972:P972" si="1860">IFERROR(G972+O932,0)</f>
        <v>0.05754</v>
      </c>
      <c r="P972" s="10">
        <f t="shared" si="1860"/>
        <v>0.053508</v>
      </c>
      <c r="Q972" s="10">
        <f t="shared" si="232"/>
        <v>-0.004032</v>
      </c>
      <c r="R972" s="11">
        <f t="shared" si="233"/>
        <v>92.99270073</v>
      </c>
      <c r="S972" s="18"/>
      <c r="T972" s="19"/>
      <c r="U972" s="20"/>
      <c r="V972" s="14"/>
      <c r="W972" s="14"/>
      <c r="X972" s="26">
        <f t="shared" si="314"/>
        <v>0.002548</v>
      </c>
      <c r="Y972" s="29"/>
      <c r="Z972" s="29"/>
      <c r="AA972" s="29"/>
      <c r="AB972" s="29"/>
      <c r="AC972" s="29"/>
    </row>
    <row r="973">
      <c r="A973" s="4">
        <v>45678.0</v>
      </c>
      <c r="B973" s="5" t="s">
        <v>33</v>
      </c>
      <c r="C973" s="6" t="s">
        <v>26</v>
      </c>
      <c r="D973" s="5" t="s">
        <v>30</v>
      </c>
      <c r="E973" s="7">
        <v>0.0</v>
      </c>
      <c r="F973" s="7">
        <v>0.0</v>
      </c>
      <c r="G973" s="7">
        <v>0.0</v>
      </c>
      <c r="H973" s="15">
        <v>0.0</v>
      </c>
      <c r="I973" s="10">
        <f t="shared" si="226"/>
        <v>0</v>
      </c>
      <c r="J973" s="11">
        <f t="shared" si="227"/>
        <v>0</v>
      </c>
      <c r="K973" s="7">
        <f t="shared" ref="K973:L973" si="1861">IFERROR(G973+K933,0)</f>
        <v>0</v>
      </c>
      <c r="L973" s="7">
        <f t="shared" si="1861"/>
        <v>0</v>
      </c>
      <c r="M973" s="10">
        <f t="shared" si="229"/>
        <v>0</v>
      </c>
      <c r="N973" s="11">
        <f t="shared" si="230"/>
        <v>0</v>
      </c>
      <c r="O973" s="10">
        <f t="shared" ref="O973:P973" si="1862">IFERROR(G973+O933,0)</f>
        <v>0</v>
      </c>
      <c r="P973" s="10">
        <f t="shared" si="1862"/>
        <v>0</v>
      </c>
      <c r="Q973" s="10">
        <f t="shared" si="232"/>
        <v>0</v>
      </c>
      <c r="R973" s="11">
        <f t="shared" si="233"/>
        <v>0</v>
      </c>
      <c r="S973" s="18"/>
      <c r="T973" s="19"/>
      <c r="U973" s="20"/>
      <c r="V973" s="14"/>
      <c r="W973" s="14"/>
      <c r="X973" s="26">
        <f t="shared" si="314"/>
        <v>0</v>
      </c>
      <c r="Y973" s="29"/>
      <c r="Z973" s="29"/>
      <c r="AA973" s="29"/>
      <c r="AB973" s="29"/>
      <c r="AC973" s="29"/>
    </row>
    <row r="974">
      <c r="A974" s="4">
        <v>45678.0</v>
      </c>
      <c r="B974" s="5" t="s">
        <v>34</v>
      </c>
      <c r="C974" s="6" t="s">
        <v>26</v>
      </c>
      <c r="D974" s="5" t="s">
        <v>27</v>
      </c>
      <c r="E974" s="7">
        <v>14.3</v>
      </c>
      <c r="F974" s="7">
        <v>0.047</v>
      </c>
      <c r="G974" s="7">
        <v>0.04193</v>
      </c>
      <c r="H974" s="15">
        <v>0.049806</v>
      </c>
      <c r="I974" s="10">
        <f t="shared" si="226"/>
        <v>0.007876</v>
      </c>
      <c r="J974" s="11">
        <f t="shared" si="227"/>
        <v>118.7836871</v>
      </c>
      <c r="K974" s="7">
        <f t="shared" ref="K974:L974" si="1863">IFERROR(G974+K934,0)</f>
        <v>0.88053</v>
      </c>
      <c r="L974" s="7">
        <f t="shared" si="1863"/>
        <v>1.045926</v>
      </c>
      <c r="M974" s="10">
        <f t="shared" si="229"/>
        <v>0.165396</v>
      </c>
      <c r="N974" s="11">
        <f t="shared" si="230"/>
        <v>118.7836871</v>
      </c>
      <c r="O974" s="10">
        <f t="shared" ref="O974:P974" si="1864">IFERROR(G974+O934,0)</f>
        <v>0.88053</v>
      </c>
      <c r="P974" s="10">
        <f t="shared" si="1864"/>
        <v>1.045926</v>
      </c>
      <c r="Q974" s="10">
        <f t="shared" si="232"/>
        <v>0.165396</v>
      </c>
      <c r="R974" s="11">
        <f t="shared" si="233"/>
        <v>118.7836871</v>
      </c>
      <c r="S974" s="13">
        <f>T934</f>
        <v>0.16332</v>
      </c>
      <c r="T974" s="13">
        <f>H974+S974-H975-U974-H976-H977</f>
        <v>0.167836</v>
      </c>
      <c r="U974" s="13">
        <v>0.0</v>
      </c>
      <c r="V974" s="14"/>
      <c r="W974" s="14"/>
      <c r="X974" s="26">
        <f t="shared" si="314"/>
        <v>0.049806</v>
      </c>
      <c r="Y974" s="29"/>
      <c r="Z974" s="29"/>
      <c r="AA974" s="29"/>
      <c r="AB974" s="29"/>
      <c r="AC974" s="29"/>
    </row>
    <row r="975">
      <c r="A975" s="4">
        <v>45678.0</v>
      </c>
      <c r="B975" s="5" t="s">
        <v>34</v>
      </c>
      <c r="C975" s="6" t="s">
        <v>26</v>
      </c>
      <c r="D975" s="5" t="s">
        <v>28</v>
      </c>
      <c r="E975" s="7">
        <v>14.3</v>
      </c>
      <c r="F975" s="7">
        <v>0.034</v>
      </c>
      <c r="G975" s="7">
        <v>0.041129</v>
      </c>
      <c r="H975" s="15">
        <v>0.04529</v>
      </c>
      <c r="I975" s="10">
        <f t="shared" si="226"/>
        <v>0.004161</v>
      </c>
      <c r="J975" s="11">
        <f t="shared" si="227"/>
        <v>110.1169491</v>
      </c>
      <c r="K975" s="7">
        <f t="shared" ref="K975:L975" si="1865">IFERROR(G975+K935,0)</f>
        <v>0.863709</v>
      </c>
      <c r="L975" s="7">
        <f t="shared" si="1865"/>
        <v>0.95109</v>
      </c>
      <c r="M975" s="10">
        <f t="shared" si="229"/>
        <v>0.087381</v>
      </c>
      <c r="N975" s="11">
        <f t="shared" si="230"/>
        <v>110.1169491</v>
      </c>
      <c r="O975" s="10">
        <f t="shared" ref="O975:P975" si="1866">IFERROR(G975+O935,0)</f>
        <v>0.863709</v>
      </c>
      <c r="P975" s="10">
        <f t="shared" si="1866"/>
        <v>0.95109</v>
      </c>
      <c r="Q975" s="10">
        <f t="shared" si="232"/>
        <v>0.087381</v>
      </c>
      <c r="R975" s="11">
        <f t="shared" si="233"/>
        <v>110.1169491</v>
      </c>
      <c r="S975" s="18"/>
      <c r="T975" s="19"/>
      <c r="U975" s="20"/>
      <c r="V975" s="14"/>
      <c r="W975" s="14"/>
      <c r="X975" s="26">
        <f t="shared" si="314"/>
        <v>0.04529</v>
      </c>
      <c r="Y975" s="29"/>
      <c r="Z975" s="29"/>
      <c r="AA975" s="29"/>
      <c r="AB975" s="29"/>
      <c r="AC975" s="29"/>
    </row>
    <row r="976">
      <c r="A976" s="4">
        <v>45678.0</v>
      </c>
      <c r="B976" s="5" t="s">
        <v>34</v>
      </c>
      <c r="C976" s="6" t="s">
        <v>26</v>
      </c>
      <c r="D976" s="5" t="s">
        <v>29</v>
      </c>
      <c r="E976" s="7">
        <v>0.0</v>
      </c>
      <c r="F976" s="7">
        <v>0.0</v>
      </c>
      <c r="G976" s="7">
        <v>0.0</v>
      </c>
      <c r="H976" s="15">
        <v>0.0</v>
      </c>
      <c r="I976" s="10">
        <f t="shared" si="226"/>
        <v>0</v>
      </c>
      <c r="J976" s="11">
        <f t="shared" si="227"/>
        <v>0</v>
      </c>
      <c r="K976" s="7">
        <f t="shared" ref="K976:L976" si="1867">IFERROR(G976+K936,0)</f>
        <v>0</v>
      </c>
      <c r="L976" s="7">
        <f t="shared" si="1867"/>
        <v>0</v>
      </c>
      <c r="M976" s="10">
        <f t="shared" si="229"/>
        <v>0</v>
      </c>
      <c r="N976" s="11">
        <f t="shared" si="230"/>
        <v>0</v>
      </c>
      <c r="O976" s="10">
        <f t="shared" ref="O976:P976" si="1868">IFERROR(G976+O936,0)</f>
        <v>0</v>
      </c>
      <c r="P976" s="10">
        <f t="shared" si="1868"/>
        <v>0</v>
      </c>
      <c r="Q976" s="10">
        <f t="shared" si="232"/>
        <v>0</v>
      </c>
      <c r="R976" s="11">
        <f t="shared" si="233"/>
        <v>0</v>
      </c>
      <c r="S976" s="18"/>
      <c r="T976" s="19"/>
      <c r="U976" s="20"/>
      <c r="V976" s="14"/>
      <c r="W976" s="14"/>
      <c r="X976" s="26">
        <f t="shared" si="314"/>
        <v>0</v>
      </c>
      <c r="Y976" s="29"/>
      <c r="Z976" s="29"/>
      <c r="AA976" s="29"/>
      <c r="AB976" s="29"/>
      <c r="AC976" s="29"/>
    </row>
    <row r="977">
      <c r="A977" s="4">
        <v>45678.0</v>
      </c>
      <c r="B977" s="5" t="s">
        <v>34</v>
      </c>
      <c r="C977" s="6" t="s">
        <v>26</v>
      </c>
      <c r="D977" s="5" t="s">
        <v>30</v>
      </c>
      <c r="E977" s="7">
        <v>0.0</v>
      </c>
      <c r="F977" s="7">
        <v>0.0</v>
      </c>
      <c r="G977" s="7">
        <v>0.0</v>
      </c>
      <c r="H977" s="15">
        <v>0.0</v>
      </c>
      <c r="I977" s="10">
        <f t="shared" si="226"/>
        <v>0</v>
      </c>
      <c r="J977" s="11">
        <f t="shared" si="227"/>
        <v>0</v>
      </c>
      <c r="K977" s="7">
        <f t="shared" ref="K977:L977" si="1869">IFERROR(G977+K937,0)</f>
        <v>0</v>
      </c>
      <c r="L977" s="7">
        <f t="shared" si="1869"/>
        <v>0</v>
      </c>
      <c r="M977" s="10">
        <f t="shared" si="229"/>
        <v>0</v>
      </c>
      <c r="N977" s="11">
        <f t="shared" si="230"/>
        <v>0</v>
      </c>
      <c r="O977" s="10">
        <f t="shared" ref="O977:P977" si="1870">IFERROR(G977+O937,0)</f>
        <v>0</v>
      </c>
      <c r="P977" s="10">
        <f t="shared" si="1870"/>
        <v>0</v>
      </c>
      <c r="Q977" s="10">
        <f t="shared" si="232"/>
        <v>0</v>
      </c>
      <c r="R977" s="11">
        <f t="shared" si="233"/>
        <v>0</v>
      </c>
      <c r="S977" s="18"/>
      <c r="T977" s="19"/>
      <c r="U977" s="20"/>
      <c r="V977" s="14"/>
      <c r="W977" s="14"/>
      <c r="X977" s="26">
        <f t="shared" si="314"/>
        <v>0</v>
      </c>
      <c r="Y977" s="29"/>
      <c r="Z977" s="29"/>
      <c r="AA977" s="29"/>
      <c r="AB977" s="29"/>
      <c r="AC977" s="29"/>
    </row>
    <row r="978">
      <c r="A978" s="4">
        <v>45678.0</v>
      </c>
      <c r="B978" s="5" t="s">
        <v>35</v>
      </c>
      <c r="C978" s="6" t="s">
        <v>26</v>
      </c>
      <c r="D978" s="5" t="s">
        <v>27</v>
      </c>
      <c r="E978" s="7">
        <v>16.6</v>
      </c>
      <c r="F978" s="7">
        <v>0.0</v>
      </c>
      <c r="G978" s="7">
        <v>0.0</v>
      </c>
      <c r="H978" s="15">
        <v>0.0</v>
      </c>
      <c r="I978" s="10">
        <f t="shared" si="226"/>
        <v>0</v>
      </c>
      <c r="J978" s="11">
        <f t="shared" si="227"/>
        <v>0</v>
      </c>
      <c r="K978" s="7">
        <f t="shared" ref="K978:L978" si="1871">IFERROR(G978+K938,0)</f>
        <v>0</v>
      </c>
      <c r="L978" s="7">
        <f t="shared" si="1871"/>
        <v>0</v>
      </c>
      <c r="M978" s="10">
        <f t="shared" si="229"/>
        <v>0</v>
      </c>
      <c r="N978" s="11">
        <f t="shared" si="230"/>
        <v>0</v>
      </c>
      <c r="O978" s="10">
        <f t="shared" ref="O978:P978" si="1872">IFERROR(G978+O938,0)</f>
        <v>0</v>
      </c>
      <c r="P978" s="10">
        <f t="shared" si="1872"/>
        <v>0</v>
      </c>
      <c r="Q978" s="10">
        <f t="shared" si="232"/>
        <v>0</v>
      </c>
      <c r="R978" s="11">
        <f t="shared" si="233"/>
        <v>0</v>
      </c>
      <c r="S978" s="13">
        <f>T938</f>
        <v>-0.14132</v>
      </c>
      <c r="T978" s="13">
        <f>H978+S978-H979-U978-H980-H981</f>
        <v>-0.148836</v>
      </c>
      <c r="U978" s="13">
        <v>0.0</v>
      </c>
      <c r="V978" s="14"/>
      <c r="W978" s="14"/>
      <c r="X978" s="26">
        <f t="shared" si="314"/>
        <v>0</v>
      </c>
      <c r="Y978" s="29"/>
      <c r="Z978" s="29"/>
      <c r="AA978" s="29"/>
      <c r="AB978" s="29"/>
      <c r="AC978" s="29"/>
    </row>
    <row r="979">
      <c r="A979" s="4">
        <v>45678.0</v>
      </c>
      <c r="B979" s="5" t="s">
        <v>35</v>
      </c>
      <c r="C979" s="6" t="s">
        <v>26</v>
      </c>
      <c r="D979" s="5" t="s">
        <v>28</v>
      </c>
      <c r="E979" s="7">
        <v>0.0</v>
      </c>
      <c r="F979" s="7">
        <v>0.0</v>
      </c>
      <c r="G979" s="7">
        <v>0.0</v>
      </c>
      <c r="H979" s="15">
        <v>0.0</v>
      </c>
      <c r="I979" s="10">
        <f t="shared" si="226"/>
        <v>0</v>
      </c>
      <c r="J979" s="11">
        <f t="shared" si="227"/>
        <v>0</v>
      </c>
      <c r="K979" s="7">
        <f t="shared" ref="K979:L979" si="1873">IFERROR(G979+K939,0)</f>
        <v>0</v>
      </c>
      <c r="L979" s="7">
        <f t="shared" si="1873"/>
        <v>0</v>
      </c>
      <c r="M979" s="10">
        <f t="shared" si="229"/>
        <v>0</v>
      </c>
      <c r="N979" s="11">
        <f t="shared" si="230"/>
        <v>0</v>
      </c>
      <c r="O979" s="10">
        <f t="shared" ref="O979:P979" si="1874">IFERROR(G979+O939,0)</f>
        <v>0</v>
      </c>
      <c r="P979" s="10">
        <f t="shared" si="1874"/>
        <v>0</v>
      </c>
      <c r="Q979" s="10">
        <f t="shared" si="232"/>
        <v>0</v>
      </c>
      <c r="R979" s="11">
        <f t="shared" si="233"/>
        <v>0</v>
      </c>
      <c r="S979" s="22"/>
      <c r="T979" s="22"/>
      <c r="U979" s="20"/>
      <c r="V979" s="14"/>
      <c r="W979" s="14"/>
      <c r="X979" s="26">
        <f t="shared" si="314"/>
        <v>0</v>
      </c>
      <c r="Y979" s="29"/>
      <c r="Z979" s="29"/>
      <c r="AA979" s="29"/>
      <c r="AB979" s="29"/>
      <c r="AC979" s="29"/>
    </row>
    <row r="980">
      <c r="A980" s="4">
        <v>45678.0</v>
      </c>
      <c r="B980" s="5" t="s">
        <v>35</v>
      </c>
      <c r="C980" s="6" t="s">
        <v>26</v>
      </c>
      <c r="D980" s="5" t="s">
        <v>29</v>
      </c>
      <c r="E980" s="7">
        <v>16.6</v>
      </c>
      <c r="F980" s="7">
        <v>0.0</v>
      </c>
      <c r="G980" s="7">
        <v>0.0</v>
      </c>
      <c r="H980" s="15">
        <v>0.007516</v>
      </c>
      <c r="I980" s="10">
        <f t="shared" si="226"/>
        <v>0.007516</v>
      </c>
      <c r="J980" s="11">
        <f t="shared" si="227"/>
        <v>0</v>
      </c>
      <c r="K980" s="7">
        <f t="shared" ref="K980:L980" si="1875">IFERROR(G980+K940,0)</f>
        <v>0</v>
      </c>
      <c r="L980" s="7">
        <f t="shared" si="1875"/>
        <v>0.157836</v>
      </c>
      <c r="M980" s="10">
        <f t="shared" si="229"/>
        <v>0.157836</v>
      </c>
      <c r="N980" s="11">
        <f t="shared" si="230"/>
        <v>0</v>
      </c>
      <c r="O980" s="10">
        <f t="shared" ref="O980:P980" si="1876">IFERROR(G980+O940,0)</f>
        <v>0</v>
      </c>
      <c r="P980" s="10">
        <f t="shared" si="1876"/>
        <v>0.157836</v>
      </c>
      <c r="Q980" s="10">
        <f t="shared" si="232"/>
        <v>0.157836</v>
      </c>
      <c r="R980" s="11">
        <f t="shared" si="233"/>
        <v>0</v>
      </c>
      <c r="S980" s="22"/>
      <c r="T980" s="22"/>
      <c r="U980" s="20"/>
      <c r="V980" s="14"/>
      <c r="W980" s="14"/>
      <c r="X980" s="26">
        <f t="shared" si="314"/>
        <v>0.007516</v>
      </c>
      <c r="Y980" s="29"/>
      <c r="Z980" s="29"/>
      <c r="AA980" s="29"/>
      <c r="AB980" s="29"/>
      <c r="AC980" s="29"/>
    </row>
    <row r="981">
      <c r="A981" s="4">
        <v>45678.0</v>
      </c>
      <c r="B981" s="5" t="s">
        <v>35</v>
      </c>
      <c r="C981" s="6" t="s">
        <v>26</v>
      </c>
      <c r="D981" s="5" t="s">
        <v>30</v>
      </c>
      <c r="E981" s="7">
        <v>0.0</v>
      </c>
      <c r="F981" s="7">
        <v>0.0</v>
      </c>
      <c r="G981" s="7">
        <v>0.0</v>
      </c>
      <c r="H981" s="15">
        <v>0.0</v>
      </c>
      <c r="I981" s="10">
        <f t="shared" si="226"/>
        <v>0</v>
      </c>
      <c r="J981" s="11">
        <f t="shared" si="227"/>
        <v>0</v>
      </c>
      <c r="K981" s="7">
        <f t="shared" ref="K981:L981" si="1877">IFERROR(G981+K941,0)</f>
        <v>0</v>
      </c>
      <c r="L981" s="7">
        <f t="shared" si="1877"/>
        <v>0</v>
      </c>
      <c r="M981" s="10">
        <f t="shared" si="229"/>
        <v>0</v>
      </c>
      <c r="N981" s="11">
        <f t="shared" si="230"/>
        <v>0</v>
      </c>
      <c r="O981" s="10">
        <f t="shared" ref="O981:P981" si="1878">IFERROR(G981+O941,0)</f>
        <v>0</v>
      </c>
      <c r="P981" s="10">
        <f t="shared" si="1878"/>
        <v>0</v>
      </c>
      <c r="Q981" s="10">
        <f t="shared" si="232"/>
        <v>0</v>
      </c>
      <c r="R981" s="11">
        <f t="shared" si="233"/>
        <v>0</v>
      </c>
      <c r="S981" s="22"/>
      <c r="T981" s="22"/>
      <c r="U981" s="20"/>
      <c r="V981" s="14"/>
      <c r="W981" s="14"/>
      <c r="X981" s="26">
        <f t="shared" si="314"/>
        <v>0</v>
      </c>
      <c r="Y981" s="29"/>
      <c r="Z981" s="29"/>
      <c r="AA981" s="29"/>
      <c r="AB981" s="29"/>
      <c r="AC981" s="29"/>
    </row>
    <row r="982">
      <c r="A982" s="4">
        <v>45678.0</v>
      </c>
      <c r="B982" s="5" t="s">
        <v>36</v>
      </c>
      <c r="C982" s="6" t="s">
        <v>37</v>
      </c>
      <c r="D982" s="5" t="s">
        <v>27</v>
      </c>
      <c r="E982" s="7">
        <v>174.0</v>
      </c>
      <c r="F982" s="25">
        <v>0.55</v>
      </c>
      <c r="G982" s="7">
        <v>0.551612</v>
      </c>
      <c r="H982" s="15">
        <v>0.59922</v>
      </c>
      <c r="I982" s="10">
        <f t="shared" si="226"/>
        <v>0.047608</v>
      </c>
      <c r="J982" s="11">
        <f t="shared" si="227"/>
        <v>108.6307042</v>
      </c>
      <c r="K982" s="7">
        <f t="shared" ref="K982:L982" si="1879">IFERROR(G982+K942,0)</f>
        <v>11.583852</v>
      </c>
      <c r="L982" s="7">
        <f t="shared" si="1879"/>
        <v>12.58362</v>
      </c>
      <c r="M982" s="10">
        <f t="shared" si="229"/>
        <v>0.999768</v>
      </c>
      <c r="N982" s="11">
        <f t="shared" si="230"/>
        <v>108.6307042</v>
      </c>
      <c r="O982" s="10">
        <f t="shared" ref="O982:P982" si="1880">IFERROR(G982+O942,0)</f>
        <v>11.583852</v>
      </c>
      <c r="P982" s="10">
        <f t="shared" si="1880"/>
        <v>12.58362</v>
      </c>
      <c r="Q982" s="10">
        <f t="shared" si="232"/>
        <v>0.999768</v>
      </c>
      <c r="R982" s="11">
        <f t="shared" si="233"/>
        <v>108.6307042</v>
      </c>
      <c r="S982" s="13">
        <f>T942</f>
        <v>-0.4205612903</v>
      </c>
      <c r="T982" s="13">
        <f>H982+S982-H983-U982-H984-H985</f>
        <v>-0.4415893548</v>
      </c>
      <c r="U982" s="13">
        <f>0.008/31</f>
        <v>0.0002580645161</v>
      </c>
      <c r="V982" s="14"/>
      <c r="W982" s="14"/>
      <c r="X982" s="26">
        <f t="shared" si="314"/>
        <v>0.59922</v>
      </c>
      <c r="Y982" s="29"/>
      <c r="Z982" s="29"/>
      <c r="AA982" s="29"/>
      <c r="AB982" s="29"/>
      <c r="AC982" s="29"/>
    </row>
    <row r="983">
      <c r="A983" s="4">
        <v>45678.0</v>
      </c>
      <c r="B983" s="5" t="s">
        <v>36</v>
      </c>
      <c r="C983" s="6" t="s">
        <v>37</v>
      </c>
      <c r="D983" s="5" t="s">
        <v>28</v>
      </c>
      <c r="E983" s="7">
        <v>45.1</v>
      </c>
      <c r="F983" s="25">
        <v>0.0</v>
      </c>
      <c r="G983" s="7">
        <v>0.50061</v>
      </c>
      <c r="H983" s="15">
        <v>0.18058</v>
      </c>
      <c r="I983" s="10">
        <f t="shared" si="226"/>
        <v>-0.32003</v>
      </c>
      <c r="J983" s="11">
        <f t="shared" si="227"/>
        <v>36.07199217</v>
      </c>
      <c r="K983" s="7">
        <f t="shared" ref="K983:L983" si="1881">IFERROR(G983+K943,0)</f>
        <v>10.51281</v>
      </c>
      <c r="L983" s="7">
        <f t="shared" si="1881"/>
        <v>3.79218</v>
      </c>
      <c r="M983" s="10">
        <f t="shared" si="229"/>
        <v>-6.72063</v>
      </c>
      <c r="N983" s="11">
        <f t="shared" si="230"/>
        <v>36.07199217</v>
      </c>
      <c r="O983" s="10">
        <f t="shared" ref="O983:P983" si="1882">IFERROR(G983+O943,0)</f>
        <v>10.51281</v>
      </c>
      <c r="P983" s="10">
        <f t="shared" si="1882"/>
        <v>3.79218</v>
      </c>
      <c r="Q983" s="10">
        <f t="shared" si="232"/>
        <v>-6.72063</v>
      </c>
      <c r="R983" s="11">
        <f t="shared" si="233"/>
        <v>36.07199217</v>
      </c>
      <c r="S983" s="22"/>
      <c r="T983" s="22"/>
      <c r="U983" s="20"/>
      <c r="V983" s="14"/>
      <c r="W983" s="14"/>
      <c r="X983" s="26">
        <f t="shared" si="314"/>
        <v>0.18058</v>
      </c>
      <c r="Y983" s="29"/>
      <c r="Z983" s="29"/>
      <c r="AA983" s="29"/>
      <c r="AB983" s="29"/>
      <c r="AC983" s="29"/>
    </row>
    <row r="984">
      <c r="A984" s="4">
        <v>45678.0</v>
      </c>
      <c r="B984" s="5" t="s">
        <v>36</v>
      </c>
      <c r="C984" s="6" t="s">
        <v>37</v>
      </c>
      <c r="D984" s="5" t="s">
        <v>29</v>
      </c>
      <c r="E984" s="7">
        <f>E982-E983</f>
        <v>128.9</v>
      </c>
      <c r="F984" s="25">
        <v>0.411</v>
      </c>
      <c r="G984" s="7">
        <v>0.05077</v>
      </c>
      <c r="H984" s="15">
        <v>0.43941</v>
      </c>
      <c r="I984" s="10">
        <f t="shared" si="226"/>
        <v>0.38864</v>
      </c>
      <c r="J984" s="11">
        <f t="shared" si="227"/>
        <v>865.4914319</v>
      </c>
      <c r="K984" s="7">
        <f t="shared" ref="K984:L984" si="1883">IFERROR(G984+K944,0)</f>
        <v>1.06617</v>
      </c>
      <c r="L984" s="7">
        <f t="shared" si="1883"/>
        <v>9.22761</v>
      </c>
      <c r="M984" s="10">
        <f t="shared" si="229"/>
        <v>8.16144</v>
      </c>
      <c r="N984" s="11">
        <f t="shared" si="230"/>
        <v>865.4914319</v>
      </c>
      <c r="O984" s="10">
        <f t="shared" ref="O984:P984" si="1884">IFERROR(G984+O944,0)</f>
        <v>1.06617</v>
      </c>
      <c r="P984" s="10">
        <f t="shared" si="1884"/>
        <v>9.22761</v>
      </c>
      <c r="Q984" s="10">
        <f t="shared" si="232"/>
        <v>8.16144</v>
      </c>
      <c r="R984" s="11">
        <f t="shared" si="233"/>
        <v>865.4914319</v>
      </c>
      <c r="S984" s="22"/>
      <c r="T984" s="22"/>
      <c r="U984" s="20"/>
      <c r="V984" s="14"/>
      <c r="W984" s="14"/>
      <c r="X984" s="26">
        <f t="shared" si="314"/>
        <v>0.43941</v>
      </c>
      <c r="Y984" s="29"/>
      <c r="Z984" s="29"/>
      <c r="AA984" s="29"/>
      <c r="AB984" s="29"/>
      <c r="AC984" s="29"/>
    </row>
    <row r="985">
      <c r="A985" s="4">
        <v>45678.0</v>
      </c>
      <c r="B985" s="5" t="s">
        <v>36</v>
      </c>
      <c r="C985" s="6" t="s">
        <v>37</v>
      </c>
      <c r="D985" s="5" t="s">
        <v>30</v>
      </c>
      <c r="E985" s="7">
        <v>0.0</v>
      </c>
      <c r="F985" s="25">
        <v>0.0</v>
      </c>
      <c r="G985" s="7">
        <v>0.0</v>
      </c>
      <c r="H985" s="15">
        <v>0.0</v>
      </c>
      <c r="I985" s="10">
        <f t="shared" si="226"/>
        <v>0</v>
      </c>
      <c r="J985" s="11">
        <f t="shared" si="227"/>
        <v>0</v>
      </c>
      <c r="K985" s="7">
        <f t="shared" ref="K985:L985" si="1885">IFERROR(G985+K945,0)</f>
        <v>0</v>
      </c>
      <c r="L985" s="7">
        <f t="shared" si="1885"/>
        <v>0</v>
      </c>
      <c r="M985" s="10">
        <f t="shared" si="229"/>
        <v>0</v>
      </c>
      <c r="N985" s="11">
        <f t="shared" si="230"/>
        <v>0</v>
      </c>
      <c r="O985" s="10">
        <f t="shared" ref="O985:P985" si="1886">IFERROR(G985+O945,0)</f>
        <v>0</v>
      </c>
      <c r="P985" s="10">
        <f t="shared" si="1886"/>
        <v>0</v>
      </c>
      <c r="Q985" s="10">
        <f t="shared" si="232"/>
        <v>0</v>
      </c>
      <c r="R985" s="11">
        <f t="shared" si="233"/>
        <v>0</v>
      </c>
      <c r="S985" s="22"/>
      <c r="T985" s="22"/>
      <c r="U985" s="20"/>
      <c r="V985" s="14"/>
      <c r="W985" s="14"/>
      <c r="X985" s="26">
        <f t="shared" si="314"/>
        <v>0</v>
      </c>
      <c r="Y985" s="29"/>
      <c r="Z985" s="29"/>
      <c r="AA985" s="29"/>
      <c r="AB985" s="29"/>
      <c r="AC985" s="29"/>
    </row>
    <row r="986">
      <c r="A986" s="4">
        <v>45678.0</v>
      </c>
      <c r="B986" s="5" t="s">
        <v>38</v>
      </c>
      <c r="C986" s="6" t="s">
        <v>37</v>
      </c>
      <c r="D986" s="5" t="s">
        <v>27</v>
      </c>
      <c r="E986" s="7">
        <v>40.1</v>
      </c>
      <c r="F986" s="25">
        <v>0.105</v>
      </c>
      <c r="G986" s="7">
        <v>0.09999999999999999</v>
      </c>
      <c r="H986" s="15">
        <v>0.191096</v>
      </c>
      <c r="I986" s="10">
        <f t="shared" si="226"/>
        <v>0.091096</v>
      </c>
      <c r="J986" s="11">
        <f t="shared" si="227"/>
        <v>191.096</v>
      </c>
      <c r="K986" s="7">
        <f t="shared" ref="K986:L986" si="1887">IFERROR(G986+K946,0)</f>
        <v>2.1</v>
      </c>
      <c r="L986" s="7">
        <f t="shared" si="1887"/>
        <v>4.013016</v>
      </c>
      <c r="M986" s="10">
        <f t="shared" si="229"/>
        <v>1.913016</v>
      </c>
      <c r="N986" s="11">
        <f t="shared" si="230"/>
        <v>191.096</v>
      </c>
      <c r="O986" s="10">
        <f t="shared" ref="O986:P986" si="1888">IFERROR(G986+O946,0)</f>
        <v>2.1</v>
      </c>
      <c r="P986" s="10">
        <f t="shared" si="1888"/>
        <v>4.013016</v>
      </c>
      <c r="Q986" s="10">
        <f t="shared" si="232"/>
        <v>1.913016</v>
      </c>
      <c r="R986" s="11">
        <f t="shared" si="233"/>
        <v>191.096</v>
      </c>
      <c r="S986" s="13">
        <f>T946</f>
        <v>1.980674839</v>
      </c>
      <c r="T986" s="13">
        <f>H986+S986-H987-U986-H988-H989</f>
        <v>1.983708581</v>
      </c>
      <c r="U986" s="13">
        <f>0.001/31</f>
        <v>0.00003225806452</v>
      </c>
      <c r="V986" s="14"/>
      <c r="W986" s="14"/>
      <c r="X986" s="26">
        <f t="shared" si="314"/>
        <v>0.191096</v>
      </c>
      <c r="Y986" s="29"/>
      <c r="Z986" s="29"/>
      <c r="AA986" s="29"/>
      <c r="AB986" s="29"/>
      <c r="AC986" s="29"/>
    </row>
    <row r="987">
      <c r="A987" s="4">
        <v>45678.0</v>
      </c>
      <c r="B987" s="5" t="s">
        <v>38</v>
      </c>
      <c r="C987" s="6" t="s">
        <v>37</v>
      </c>
      <c r="D987" s="5" t="s">
        <v>28</v>
      </c>
      <c r="E987" s="7">
        <v>0.0</v>
      </c>
      <c r="F987" s="7">
        <v>0.0</v>
      </c>
      <c r="G987" s="7">
        <v>0.0</v>
      </c>
      <c r="H987" s="15">
        <v>0.0</v>
      </c>
      <c r="I987" s="10">
        <f t="shared" si="226"/>
        <v>0</v>
      </c>
      <c r="J987" s="11">
        <f t="shared" si="227"/>
        <v>0</v>
      </c>
      <c r="K987" s="7">
        <f t="shared" ref="K987:L987" si="1889">IFERROR(G987+K947,0)</f>
        <v>0</v>
      </c>
      <c r="L987" s="7">
        <f t="shared" si="1889"/>
        <v>0</v>
      </c>
      <c r="M987" s="10">
        <f t="shared" si="229"/>
        <v>0</v>
      </c>
      <c r="N987" s="11">
        <f t="shared" si="230"/>
        <v>0</v>
      </c>
      <c r="O987" s="10">
        <f t="shared" ref="O987:P987" si="1890">IFERROR(G987+O947,0)</f>
        <v>0</v>
      </c>
      <c r="P987" s="10">
        <f t="shared" si="1890"/>
        <v>0</v>
      </c>
      <c r="Q987" s="10">
        <f t="shared" si="232"/>
        <v>0</v>
      </c>
      <c r="R987" s="11">
        <f t="shared" si="233"/>
        <v>0</v>
      </c>
      <c r="S987" s="22"/>
      <c r="T987" s="22"/>
      <c r="U987" s="20"/>
      <c r="V987" s="14"/>
      <c r="W987" s="14"/>
      <c r="X987" s="26">
        <f t="shared" si="314"/>
        <v>0</v>
      </c>
      <c r="Y987" s="29"/>
      <c r="Z987" s="29"/>
      <c r="AA987" s="29"/>
      <c r="AB987" s="29"/>
      <c r="AC987" s="29"/>
    </row>
    <row r="988">
      <c r="A988" s="4">
        <v>45678.0</v>
      </c>
      <c r="B988" s="5" t="s">
        <v>38</v>
      </c>
      <c r="C988" s="6" t="s">
        <v>37</v>
      </c>
      <c r="D988" s="5" t="s">
        <v>29</v>
      </c>
      <c r="E988" s="7">
        <v>40.1</v>
      </c>
      <c r="F988" s="7">
        <v>0.0</v>
      </c>
      <c r="G988" s="7">
        <v>0.09996</v>
      </c>
      <c r="H988" s="15">
        <v>0.18803</v>
      </c>
      <c r="I988" s="10">
        <f t="shared" si="226"/>
        <v>0.08807</v>
      </c>
      <c r="J988" s="11">
        <f t="shared" si="227"/>
        <v>188.1052421</v>
      </c>
      <c r="K988" s="7">
        <f t="shared" ref="K988:L988" si="1891">IFERROR(G988+K948,0)</f>
        <v>2.09916</v>
      </c>
      <c r="L988" s="7">
        <f t="shared" si="1891"/>
        <v>3.94863</v>
      </c>
      <c r="M988" s="10">
        <f t="shared" si="229"/>
        <v>1.84947</v>
      </c>
      <c r="N988" s="11">
        <f t="shared" si="230"/>
        <v>188.1052421</v>
      </c>
      <c r="O988" s="10">
        <f t="shared" ref="O988:P988" si="1892">IFERROR(G988+O948,0)</f>
        <v>2.09916</v>
      </c>
      <c r="P988" s="10">
        <f t="shared" si="1892"/>
        <v>3.94863</v>
      </c>
      <c r="Q988" s="10">
        <f t="shared" si="232"/>
        <v>1.84947</v>
      </c>
      <c r="R988" s="11">
        <f t="shared" si="233"/>
        <v>188.1052421</v>
      </c>
      <c r="S988" s="22"/>
      <c r="T988" s="22"/>
      <c r="U988" s="20"/>
      <c r="V988" s="14"/>
      <c r="W988" s="14"/>
      <c r="X988" s="26">
        <f t="shared" si="314"/>
        <v>0.18803</v>
      </c>
      <c r="Y988" s="29"/>
      <c r="Z988" s="29"/>
      <c r="AA988" s="29"/>
      <c r="AB988" s="29"/>
      <c r="AC988" s="29"/>
    </row>
    <row r="989">
      <c r="A989" s="4">
        <v>45678.0</v>
      </c>
      <c r="B989" s="5" t="s">
        <v>38</v>
      </c>
      <c r="C989" s="6" t="s">
        <v>37</v>
      </c>
      <c r="D989" s="5" t="s">
        <v>30</v>
      </c>
      <c r="E989" s="7">
        <v>0.0</v>
      </c>
      <c r="F989" s="7">
        <v>0.0</v>
      </c>
      <c r="G989" s="7">
        <v>0.0</v>
      </c>
      <c r="H989" s="15">
        <v>0.0</v>
      </c>
      <c r="I989" s="10">
        <f t="shared" si="226"/>
        <v>0</v>
      </c>
      <c r="J989" s="11">
        <f t="shared" si="227"/>
        <v>0</v>
      </c>
      <c r="K989" s="7">
        <f t="shared" ref="K989:L989" si="1893">IFERROR(G989+K949,0)</f>
        <v>0</v>
      </c>
      <c r="L989" s="7">
        <f t="shared" si="1893"/>
        <v>0</v>
      </c>
      <c r="M989" s="10">
        <f t="shared" si="229"/>
        <v>0</v>
      </c>
      <c r="N989" s="11">
        <f t="shared" si="230"/>
        <v>0</v>
      </c>
      <c r="O989" s="10">
        <f t="shared" ref="O989:P989" si="1894">IFERROR(G989+O949,0)</f>
        <v>0</v>
      </c>
      <c r="P989" s="10">
        <f t="shared" si="1894"/>
        <v>0</v>
      </c>
      <c r="Q989" s="10">
        <f t="shared" si="232"/>
        <v>0</v>
      </c>
      <c r="R989" s="11">
        <f t="shared" si="233"/>
        <v>0</v>
      </c>
      <c r="S989" s="22"/>
      <c r="T989" s="22"/>
      <c r="U989" s="20"/>
      <c r="V989" s="14"/>
      <c r="W989" s="14"/>
      <c r="X989" s="26">
        <f t="shared" si="314"/>
        <v>0</v>
      </c>
      <c r="Y989" s="29"/>
      <c r="Z989" s="29"/>
      <c r="AA989" s="29"/>
      <c r="AB989" s="29"/>
      <c r="AC989" s="29"/>
    </row>
    <row r="990">
      <c r="A990" s="4">
        <v>45678.0</v>
      </c>
      <c r="B990" s="5" t="s">
        <v>39</v>
      </c>
      <c r="C990" s="6" t="s">
        <v>37</v>
      </c>
      <c r="D990" s="5" t="s">
        <v>27</v>
      </c>
      <c r="E990" s="7">
        <v>9.6</v>
      </c>
      <c r="F990" s="7">
        <v>0.062</v>
      </c>
      <c r="G990" s="7">
        <v>0.02903</v>
      </c>
      <c r="H990" s="15">
        <v>0.02854</v>
      </c>
      <c r="I990" s="10">
        <f t="shared" si="226"/>
        <v>-0.00049</v>
      </c>
      <c r="J990" s="11">
        <f t="shared" si="227"/>
        <v>98.31209094</v>
      </c>
      <c r="K990" s="7">
        <f t="shared" ref="K990:L990" si="1895">IFERROR(G990+K950,0)</f>
        <v>0.60963</v>
      </c>
      <c r="L990" s="7">
        <f t="shared" si="1895"/>
        <v>0.59934</v>
      </c>
      <c r="M990" s="10">
        <f t="shared" si="229"/>
        <v>-0.01029</v>
      </c>
      <c r="N990" s="11">
        <f t="shared" si="230"/>
        <v>98.31209094</v>
      </c>
      <c r="O990" s="10">
        <f t="shared" ref="O990:P990" si="1896">IFERROR(G990+O950,0)</f>
        <v>0.60963</v>
      </c>
      <c r="P990" s="10">
        <f t="shared" si="1896"/>
        <v>0.59934</v>
      </c>
      <c r="Q990" s="10">
        <f t="shared" si="232"/>
        <v>-0.01029</v>
      </c>
      <c r="R990" s="11">
        <f t="shared" si="233"/>
        <v>98.31209094</v>
      </c>
      <c r="S990" s="13">
        <f>T950</f>
        <v>0.086</v>
      </c>
      <c r="T990" s="13">
        <f>H990+S990-H991-U990-H992-H993</f>
        <v>0.0868</v>
      </c>
      <c r="U990" s="13">
        <v>0.0</v>
      </c>
      <c r="V990" s="14"/>
      <c r="W990" s="14"/>
      <c r="X990" s="26">
        <f t="shared" si="314"/>
        <v>0.02854</v>
      </c>
      <c r="Y990" s="29"/>
      <c r="Z990" s="29"/>
      <c r="AA990" s="29"/>
      <c r="AB990" s="29"/>
      <c r="AC990" s="29"/>
    </row>
    <row r="991">
      <c r="A991" s="4">
        <v>45678.0</v>
      </c>
      <c r="B991" s="5" t="s">
        <v>39</v>
      </c>
      <c r="C991" s="6" t="s">
        <v>37</v>
      </c>
      <c r="D991" s="5" t="s">
        <v>28</v>
      </c>
      <c r="E991" s="7">
        <v>0.0</v>
      </c>
      <c r="F991" s="7">
        <v>0.0</v>
      </c>
      <c r="G991" s="7">
        <v>0.0</v>
      </c>
      <c r="H991" s="15">
        <v>0.0</v>
      </c>
      <c r="I991" s="10">
        <f t="shared" si="226"/>
        <v>0</v>
      </c>
      <c r="J991" s="11">
        <f t="shared" si="227"/>
        <v>0</v>
      </c>
      <c r="K991" s="7">
        <f t="shared" ref="K991:L991" si="1897">IFERROR(G991+K951,0)</f>
        <v>0</v>
      </c>
      <c r="L991" s="7">
        <f t="shared" si="1897"/>
        <v>0</v>
      </c>
      <c r="M991" s="10">
        <f t="shared" si="229"/>
        <v>0</v>
      </c>
      <c r="N991" s="11">
        <f t="shared" si="230"/>
        <v>0</v>
      </c>
      <c r="O991" s="10">
        <f t="shared" ref="O991:P991" si="1898">IFERROR(G991+O951,0)</f>
        <v>0</v>
      </c>
      <c r="P991" s="10">
        <f t="shared" si="1898"/>
        <v>0</v>
      </c>
      <c r="Q991" s="10">
        <f t="shared" si="232"/>
        <v>0</v>
      </c>
      <c r="R991" s="11">
        <f t="shared" si="233"/>
        <v>0</v>
      </c>
      <c r="S991" s="22"/>
      <c r="T991" s="22"/>
      <c r="U991" s="20"/>
      <c r="V991" s="14"/>
      <c r="W991" s="14"/>
      <c r="X991" s="26">
        <f t="shared" si="314"/>
        <v>0</v>
      </c>
      <c r="Y991" s="29"/>
      <c r="Z991" s="29"/>
      <c r="AA991" s="29"/>
      <c r="AB991" s="29"/>
      <c r="AC991" s="29"/>
    </row>
    <row r="992">
      <c r="A992" s="4">
        <v>45678.0</v>
      </c>
      <c r="B992" s="5" t="s">
        <v>39</v>
      </c>
      <c r="C992" s="6" t="s">
        <v>37</v>
      </c>
      <c r="D992" s="5" t="s">
        <v>29</v>
      </c>
      <c r="E992" s="7">
        <v>9.3</v>
      </c>
      <c r="F992" s="7">
        <v>0.0</v>
      </c>
      <c r="G992" s="7">
        <v>0.028774</v>
      </c>
      <c r="H992" s="15">
        <v>0.02774</v>
      </c>
      <c r="I992" s="10">
        <f t="shared" si="226"/>
        <v>-0.001034</v>
      </c>
      <c r="J992" s="11">
        <f t="shared" si="227"/>
        <v>96.40647807</v>
      </c>
      <c r="K992" s="7">
        <f t="shared" ref="K992:L992" si="1899">IFERROR(G992+K952,0)</f>
        <v>0.604254</v>
      </c>
      <c r="L992" s="7">
        <f t="shared" si="1899"/>
        <v>0.58254</v>
      </c>
      <c r="M992" s="10">
        <f t="shared" si="229"/>
        <v>-0.021714</v>
      </c>
      <c r="N992" s="11">
        <f t="shared" si="230"/>
        <v>96.40647807</v>
      </c>
      <c r="O992" s="10">
        <f t="shared" ref="O992:P992" si="1900">IFERROR(G992+O952,0)</f>
        <v>0.604254</v>
      </c>
      <c r="P992" s="10">
        <f t="shared" si="1900"/>
        <v>0.58254</v>
      </c>
      <c r="Q992" s="10">
        <f t="shared" si="232"/>
        <v>-0.021714</v>
      </c>
      <c r="R992" s="11">
        <f t="shared" si="233"/>
        <v>96.40647807</v>
      </c>
      <c r="S992" s="22"/>
      <c r="T992" s="22"/>
      <c r="U992" s="20"/>
      <c r="V992" s="14"/>
      <c r="W992" s="14"/>
      <c r="X992" s="26">
        <f t="shared" si="314"/>
        <v>0.02774</v>
      </c>
      <c r="Y992" s="29"/>
      <c r="Z992" s="29"/>
      <c r="AA992" s="29"/>
      <c r="AB992" s="29"/>
      <c r="AC992" s="29"/>
    </row>
    <row r="993">
      <c r="A993" s="4">
        <v>45678.0</v>
      </c>
      <c r="B993" s="5" t="s">
        <v>39</v>
      </c>
      <c r="C993" s="6" t="s">
        <v>37</v>
      </c>
      <c r="D993" s="5" t="s">
        <v>30</v>
      </c>
      <c r="E993" s="7">
        <v>0.0</v>
      </c>
      <c r="F993" s="7">
        <v>0.0</v>
      </c>
      <c r="G993" s="7">
        <v>0.0</v>
      </c>
      <c r="H993" s="15">
        <v>0.0</v>
      </c>
      <c r="I993" s="10">
        <f t="shared" si="226"/>
        <v>0</v>
      </c>
      <c r="J993" s="11">
        <f t="shared" si="227"/>
        <v>0</v>
      </c>
      <c r="K993" s="7">
        <f t="shared" ref="K993:L993" si="1901">IFERROR(G993+K953,0)</f>
        <v>0</v>
      </c>
      <c r="L993" s="7">
        <f t="shared" si="1901"/>
        <v>0</v>
      </c>
      <c r="M993" s="10">
        <f t="shared" si="229"/>
        <v>0</v>
      </c>
      <c r="N993" s="11">
        <f t="shared" si="230"/>
        <v>0</v>
      </c>
      <c r="O993" s="10">
        <f t="shared" ref="O993:P993" si="1902">IFERROR(G993+O953,0)</f>
        <v>0</v>
      </c>
      <c r="P993" s="10">
        <f t="shared" si="1902"/>
        <v>0</v>
      </c>
      <c r="Q993" s="10">
        <f t="shared" si="232"/>
        <v>0</v>
      </c>
      <c r="R993" s="11">
        <f t="shared" si="233"/>
        <v>0</v>
      </c>
      <c r="S993" s="22"/>
      <c r="T993" s="22"/>
      <c r="U993" s="20"/>
      <c r="V993" s="14"/>
      <c r="W993" s="14"/>
      <c r="X993" s="26">
        <f t="shared" si="314"/>
        <v>0</v>
      </c>
      <c r="Y993" s="29"/>
      <c r="Z993" s="29"/>
      <c r="AA993" s="29"/>
      <c r="AB993" s="29"/>
      <c r="AC993" s="29"/>
    </row>
    <row r="994">
      <c r="A994" s="4">
        <v>45678.0</v>
      </c>
      <c r="B994" s="5" t="s">
        <v>40</v>
      </c>
      <c r="C994" s="6" t="s">
        <v>37</v>
      </c>
      <c r="D994" s="5" t="s">
        <v>27</v>
      </c>
      <c r="E994" s="7">
        <v>26.3</v>
      </c>
      <c r="F994" s="7">
        <v>0.0</v>
      </c>
      <c r="G994" s="7">
        <v>0.07142857142857142</v>
      </c>
      <c r="H994" s="15">
        <v>0.0359</v>
      </c>
      <c r="I994" s="10">
        <f t="shared" si="226"/>
        <v>-0.03552857143</v>
      </c>
      <c r="J994" s="11">
        <f t="shared" si="227"/>
        <v>50.26</v>
      </c>
      <c r="K994" s="7">
        <f t="shared" ref="K994:L994" si="1903">IFERROR(G994+K954,0)</f>
        <v>1.5</v>
      </c>
      <c r="L994" s="7">
        <f t="shared" si="1903"/>
        <v>0.7539</v>
      </c>
      <c r="M994" s="10">
        <f t="shared" si="229"/>
        <v>-0.7461</v>
      </c>
      <c r="N994" s="11">
        <f t="shared" si="230"/>
        <v>50.26</v>
      </c>
      <c r="O994" s="10">
        <f t="shared" ref="O994:P994" si="1904">IFERROR(G994+O954,0)</f>
        <v>1.5</v>
      </c>
      <c r="P994" s="10">
        <f t="shared" si="1904"/>
        <v>0.7539</v>
      </c>
      <c r="Q994" s="10">
        <f t="shared" si="232"/>
        <v>-0.7461</v>
      </c>
      <c r="R994" s="11">
        <f t="shared" si="233"/>
        <v>50.26</v>
      </c>
      <c r="S994" s="13">
        <f>T954</f>
        <v>1.120264516</v>
      </c>
      <c r="T994" s="13">
        <f>H994+S994-H995-U994-H996-H997</f>
        <v>1.139477742</v>
      </c>
      <c r="U994" s="13">
        <f>0.00331/31</f>
        <v>0.0001067741935</v>
      </c>
      <c r="V994" s="14"/>
      <c r="W994" s="14"/>
      <c r="X994" s="26">
        <f t="shared" si="314"/>
        <v>0.0359</v>
      </c>
      <c r="Y994" s="29"/>
      <c r="Z994" s="29"/>
      <c r="AA994" s="29"/>
      <c r="AB994" s="29"/>
      <c r="AC994" s="29"/>
    </row>
    <row r="995">
      <c r="A995" s="4">
        <v>45678.0</v>
      </c>
      <c r="B995" s="5" t="s">
        <v>40</v>
      </c>
      <c r="C995" s="6" t="s">
        <v>37</v>
      </c>
      <c r="D995" s="5" t="s">
        <v>28</v>
      </c>
      <c r="E995" s="7">
        <v>0.0</v>
      </c>
      <c r="F995" s="7">
        <v>0.0</v>
      </c>
      <c r="G995" s="7">
        <v>0.0</v>
      </c>
      <c r="H995" s="15">
        <v>0.0</v>
      </c>
      <c r="I995" s="10">
        <f t="shared" si="226"/>
        <v>0</v>
      </c>
      <c r="J995" s="11">
        <f t="shared" si="227"/>
        <v>0</v>
      </c>
      <c r="K995" s="7">
        <f t="shared" ref="K995:L995" si="1905">IFERROR(G995+K955,0)</f>
        <v>0</v>
      </c>
      <c r="L995" s="7">
        <f t="shared" si="1905"/>
        <v>0</v>
      </c>
      <c r="M995" s="10">
        <f t="shared" si="229"/>
        <v>0</v>
      </c>
      <c r="N995" s="11">
        <f t="shared" si="230"/>
        <v>0</v>
      </c>
      <c r="O995" s="10">
        <f t="shared" ref="O995:P995" si="1906">IFERROR(G995+O955,0)</f>
        <v>0</v>
      </c>
      <c r="P995" s="10">
        <f t="shared" si="1906"/>
        <v>0</v>
      </c>
      <c r="Q995" s="10">
        <f t="shared" si="232"/>
        <v>0</v>
      </c>
      <c r="R995" s="11">
        <f t="shared" si="233"/>
        <v>0</v>
      </c>
      <c r="S995" s="14"/>
      <c r="T995" s="14"/>
      <c r="U995" s="14"/>
      <c r="V995" s="14"/>
      <c r="W995" s="14"/>
      <c r="X995" s="26">
        <f t="shared" si="314"/>
        <v>0</v>
      </c>
      <c r="Y995" s="29"/>
      <c r="Z995" s="29"/>
      <c r="AA995" s="29"/>
      <c r="AB995" s="29"/>
      <c r="AC995" s="29"/>
    </row>
    <row r="996">
      <c r="A996" s="4">
        <v>45678.0</v>
      </c>
      <c r="B996" s="5" t="s">
        <v>40</v>
      </c>
      <c r="C996" s="6" t="s">
        <v>37</v>
      </c>
      <c r="D996" s="5" t="s">
        <v>29</v>
      </c>
      <c r="E996" s="7">
        <v>26.1</v>
      </c>
      <c r="F996" s="7">
        <v>0.0</v>
      </c>
      <c r="G996" s="7">
        <v>0.07142857142857142</v>
      </c>
      <c r="H996" s="15">
        <v>0.01658</v>
      </c>
      <c r="I996" s="10">
        <f t="shared" si="226"/>
        <v>-0.05484857143</v>
      </c>
      <c r="J996" s="11">
        <f t="shared" si="227"/>
        <v>23.212</v>
      </c>
      <c r="K996" s="7">
        <f t="shared" ref="K996:L996" si="1907">IFERROR(G996+K956,0)</f>
        <v>1.5</v>
      </c>
      <c r="L996" s="7">
        <f t="shared" si="1907"/>
        <v>0.34818</v>
      </c>
      <c r="M996" s="10">
        <f t="shared" si="229"/>
        <v>-1.15182</v>
      </c>
      <c r="N996" s="11">
        <f t="shared" si="230"/>
        <v>23.212</v>
      </c>
      <c r="O996" s="10">
        <f t="shared" ref="O996:P996" si="1908">IFERROR(G996+O956,0)</f>
        <v>1.5</v>
      </c>
      <c r="P996" s="10">
        <f t="shared" si="1908"/>
        <v>0.34818</v>
      </c>
      <c r="Q996" s="10">
        <f t="shared" si="232"/>
        <v>-1.15182</v>
      </c>
      <c r="R996" s="11">
        <f t="shared" si="233"/>
        <v>23.212</v>
      </c>
      <c r="S996" s="14"/>
      <c r="T996" s="14"/>
      <c r="U996" s="14"/>
      <c r="V996" s="14"/>
      <c r="W996" s="14"/>
      <c r="X996" s="26">
        <f t="shared" si="314"/>
        <v>0.01658</v>
      </c>
      <c r="Y996" s="29"/>
      <c r="Z996" s="29"/>
      <c r="AA996" s="29"/>
      <c r="AB996" s="29"/>
      <c r="AC996" s="29"/>
    </row>
    <row r="997">
      <c r="A997" s="4">
        <v>45678.0</v>
      </c>
      <c r="B997" s="5" t="s">
        <v>40</v>
      </c>
      <c r="C997" s="6" t="s">
        <v>37</v>
      </c>
      <c r="D997" s="5" t="s">
        <v>30</v>
      </c>
      <c r="E997" s="7">
        <v>0.0</v>
      </c>
      <c r="F997" s="7">
        <v>0.0</v>
      </c>
      <c r="G997" s="7">
        <v>0.0</v>
      </c>
      <c r="H997" s="15">
        <v>0.0</v>
      </c>
      <c r="I997" s="10">
        <f t="shared" si="226"/>
        <v>0</v>
      </c>
      <c r="J997" s="11">
        <f t="shared" si="227"/>
        <v>0</v>
      </c>
      <c r="K997" s="7">
        <f t="shared" ref="K997:L997" si="1909">IFERROR(G997+K957,0)</f>
        <v>0</v>
      </c>
      <c r="L997" s="7">
        <f t="shared" si="1909"/>
        <v>0</v>
      </c>
      <c r="M997" s="10">
        <f t="shared" si="229"/>
        <v>0</v>
      </c>
      <c r="N997" s="11">
        <f t="shared" si="230"/>
        <v>0</v>
      </c>
      <c r="O997" s="10">
        <f t="shared" ref="O997:P997" si="1910">IFERROR(G997+O957,0)</f>
        <v>0</v>
      </c>
      <c r="P997" s="10">
        <f t="shared" si="1910"/>
        <v>0</v>
      </c>
      <c r="Q997" s="10">
        <f t="shared" si="232"/>
        <v>0</v>
      </c>
      <c r="R997" s="11">
        <f t="shared" si="233"/>
        <v>0</v>
      </c>
      <c r="S997" s="14"/>
      <c r="T997" s="14"/>
      <c r="U997" s="14"/>
      <c r="V997" s="14"/>
      <c r="W997" s="14"/>
      <c r="X997" s="26">
        <f t="shared" si="314"/>
        <v>0</v>
      </c>
      <c r="Y997" s="29"/>
      <c r="Z997" s="29"/>
      <c r="AA997" s="29"/>
      <c r="AB997" s="29"/>
      <c r="AC997" s="29"/>
    </row>
    <row r="998">
      <c r="A998" s="4">
        <v>45679.0</v>
      </c>
      <c r="B998" s="5" t="s">
        <v>25</v>
      </c>
      <c r="C998" s="6" t="s">
        <v>26</v>
      </c>
      <c r="D998" s="5" t="s">
        <v>27</v>
      </c>
      <c r="E998" s="7">
        <v>140.3</v>
      </c>
      <c r="F998" s="8">
        <v>0.492</v>
      </c>
      <c r="G998" s="7">
        <v>0.41612</v>
      </c>
      <c r="H998" s="15">
        <v>0.442645</v>
      </c>
      <c r="I998" s="10">
        <f t="shared" si="226"/>
        <v>0.026525</v>
      </c>
      <c r="J998" s="11">
        <f t="shared" si="227"/>
        <v>106.3743632</v>
      </c>
      <c r="K998" s="7">
        <f t="shared" ref="K998:L998" si="1911">IFERROR(G998+K958,0)</f>
        <v>9.15464</v>
      </c>
      <c r="L998" s="7">
        <f t="shared" si="1911"/>
        <v>9.73819</v>
      </c>
      <c r="M998" s="10">
        <f t="shared" si="229"/>
        <v>0.58355</v>
      </c>
      <c r="N998" s="11">
        <f t="shared" si="230"/>
        <v>106.3743632</v>
      </c>
      <c r="O998" s="10">
        <f t="shared" ref="O998:P998" si="1912">IFERROR(G998+O958,0)</f>
        <v>9.15464</v>
      </c>
      <c r="P998" s="10">
        <f t="shared" si="1912"/>
        <v>9.73819</v>
      </c>
      <c r="Q998" s="10">
        <f t="shared" si="232"/>
        <v>0.58355</v>
      </c>
      <c r="R998" s="11">
        <f t="shared" si="233"/>
        <v>106.3743632</v>
      </c>
      <c r="S998" s="13">
        <f>T958</f>
        <v>0.4714327419</v>
      </c>
      <c r="T998" s="13">
        <f>H998+S998-H999-U998-H1000-H1001</f>
        <v>0.4875009677</v>
      </c>
      <c r="U998" s="13">
        <f>0.003/31</f>
        <v>0.00009677419355</v>
      </c>
      <c r="V998" s="14"/>
      <c r="W998" s="14"/>
      <c r="X998" s="26">
        <f t="shared" si="314"/>
        <v>0.442645</v>
      </c>
      <c r="Y998" s="29"/>
      <c r="Z998" s="29"/>
      <c r="AA998" s="29"/>
      <c r="AB998" s="29"/>
      <c r="AC998" s="29"/>
    </row>
    <row r="999">
      <c r="A999" s="4">
        <v>45679.0</v>
      </c>
      <c r="B999" s="5" t="s">
        <v>25</v>
      </c>
      <c r="C999" s="6" t="s">
        <v>26</v>
      </c>
      <c r="D999" s="5" t="s">
        <v>28</v>
      </c>
      <c r="E999" s="7">
        <v>165.12</v>
      </c>
      <c r="F999" s="7">
        <v>0.55</v>
      </c>
      <c r="G999" s="7">
        <v>0.3968</v>
      </c>
      <c r="H999" s="15">
        <v>0.42648</v>
      </c>
      <c r="I999" s="10">
        <f t="shared" si="226"/>
        <v>0.02968</v>
      </c>
      <c r="J999" s="11">
        <f t="shared" si="227"/>
        <v>107.4798387</v>
      </c>
      <c r="K999" s="7">
        <f t="shared" ref="K999:L999" si="1913">IFERROR(G999+K959,0)</f>
        <v>8.7296</v>
      </c>
      <c r="L999" s="7">
        <f t="shared" si="1913"/>
        <v>9.38256</v>
      </c>
      <c r="M999" s="10">
        <f t="shared" si="229"/>
        <v>0.65296</v>
      </c>
      <c r="N999" s="11">
        <f t="shared" si="230"/>
        <v>107.4798387</v>
      </c>
      <c r="O999" s="10">
        <f t="shared" ref="O999:P999" si="1914">IFERROR(G999+O959,0)</f>
        <v>8.7296</v>
      </c>
      <c r="P999" s="10">
        <f t="shared" si="1914"/>
        <v>9.38256</v>
      </c>
      <c r="Q999" s="10">
        <f t="shared" si="232"/>
        <v>0.65296</v>
      </c>
      <c r="R999" s="11">
        <f t="shared" si="233"/>
        <v>107.4798387</v>
      </c>
      <c r="S999" s="14"/>
      <c r="T999" s="16"/>
      <c r="U999" s="16"/>
      <c r="V999" s="14"/>
      <c r="W999" s="14"/>
      <c r="X999" s="26">
        <f t="shared" si="314"/>
        <v>0.42648</v>
      </c>
      <c r="Y999" s="29"/>
      <c r="Z999" s="29"/>
      <c r="AA999" s="29"/>
      <c r="AB999" s="29"/>
      <c r="AC999" s="29"/>
    </row>
    <row r="1000">
      <c r="A1000" s="4">
        <v>45679.0</v>
      </c>
      <c r="B1000" s="5" t="s">
        <v>25</v>
      </c>
      <c r="C1000" s="6" t="s">
        <v>26</v>
      </c>
      <c r="D1000" s="5" t="s">
        <v>29</v>
      </c>
      <c r="E1000" s="7">
        <v>0.0</v>
      </c>
      <c r="F1000" s="7">
        <v>0.0</v>
      </c>
      <c r="G1000" s="7">
        <v>0.0</v>
      </c>
      <c r="H1000" s="15">
        <v>0.0</v>
      </c>
      <c r="I1000" s="10">
        <f t="shared" si="226"/>
        <v>0</v>
      </c>
      <c r="J1000" s="11">
        <f t="shared" si="227"/>
        <v>0</v>
      </c>
      <c r="K1000" s="7">
        <f t="shared" ref="K1000:L1000" si="1915">IFERROR(G1000+K960,0)</f>
        <v>0</v>
      </c>
      <c r="L1000" s="7">
        <f t="shared" si="1915"/>
        <v>0</v>
      </c>
      <c r="M1000" s="10">
        <f t="shared" si="229"/>
        <v>0</v>
      </c>
      <c r="N1000" s="11">
        <f t="shared" si="230"/>
        <v>0</v>
      </c>
      <c r="O1000" s="10">
        <f t="shared" ref="O1000:P1000" si="1916">IFERROR(G1000+O960,0)</f>
        <v>0</v>
      </c>
      <c r="P1000" s="10">
        <f t="shared" si="1916"/>
        <v>0</v>
      </c>
      <c r="Q1000" s="10">
        <f t="shared" si="232"/>
        <v>0</v>
      </c>
      <c r="R1000" s="11">
        <f t="shared" si="233"/>
        <v>0</v>
      </c>
      <c r="S1000" s="14"/>
      <c r="T1000" s="16"/>
      <c r="U1000" s="16"/>
      <c r="V1000" s="14"/>
      <c r="W1000" s="14"/>
      <c r="X1000" s="26">
        <f t="shared" si="314"/>
        <v>0</v>
      </c>
      <c r="Y1000" s="29"/>
      <c r="Z1000" s="29"/>
      <c r="AA1000" s="29"/>
      <c r="AB1000" s="29"/>
      <c r="AC1000" s="29"/>
    </row>
    <row r="1001">
      <c r="A1001" s="4">
        <v>45679.0</v>
      </c>
      <c r="B1001" s="5" t="s">
        <v>25</v>
      </c>
      <c r="C1001" s="6" t="s">
        <v>26</v>
      </c>
      <c r="D1001" s="5" t="s">
        <v>30</v>
      </c>
      <c r="E1001" s="7">
        <v>0.0</v>
      </c>
      <c r="F1001" s="7">
        <v>0.0</v>
      </c>
      <c r="G1001" s="7">
        <v>0.0</v>
      </c>
      <c r="H1001" s="15">
        <v>0.0</v>
      </c>
      <c r="I1001" s="10">
        <f t="shared" si="226"/>
        <v>0</v>
      </c>
      <c r="J1001" s="11">
        <f t="shared" si="227"/>
        <v>0</v>
      </c>
      <c r="K1001" s="7">
        <f t="shared" ref="K1001:L1001" si="1917">IFERROR(G1001+K961,0)</f>
        <v>0</v>
      </c>
      <c r="L1001" s="7">
        <f t="shared" si="1917"/>
        <v>0</v>
      </c>
      <c r="M1001" s="10">
        <f t="shared" si="229"/>
        <v>0</v>
      </c>
      <c r="N1001" s="11">
        <f t="shared" si="230"/>
        <v>0</v>
      </c>
      <c r="O1001" s="10">
        <f t="shared" ref="O1001:P1001" si="1918">IFERROR(G1001+O961,0)</f>
        <v>0</v>
      </c>
      <c r="P1001" s="10">
        <f t="shared" si="1918"/>
        <v>0</v>
      </c>
      <c r="Q1001" s="10">
        <f t="shared" si="232"/>
        <v>0</v>
      </c>
      <c r="R1001" s="11">
        <f t="shared" si="233"/>
        <v>0</v>
      </c>
      <c r="S1001" s="14"/>
      <c r="T1001" s="16"/>
      <c r="U1001" s="16"/>
      <c r="V1001" s="14"/>
      <c r="W1001" s="14"/>
      <c r="X1001" s="26">
        <f t="shared" si="314"/>
        <v>0</v>
      </c>
      <c r="Y1001" s="29"/>
      <c r="Z1001" s="29"/>
      <c r="AA1001" s="29"/>
      <c r="AB1001" s="29"/>
      <c r="AC1001" s="29"/>
    </row>
    <row r="1002">
      <c r="A1002" s="4">
        <v>45679.0</v>
      </c>
      <c r="B1002" s="5" t="s">
        <v>31</v>
      </c>
      <c r="C1002" s="6" t="s">
        <v>26</v>
      </c>
      <c r="D1002" s="5" t="s">
        <v>27</v>
      </c>
      <c r="E1002" s="7">
        <v>180.7</v>
      </c>
      <c r="F1002" s="7">
        <v>0.755</v>
      </c>
      <c r="G1002" s="7">
        <v>0.516129</v>
      </c>
      <c r="H1002" s="15">
        <v>0.61206</v>
      </c>
      <c r="I1002" s="10">
        <f t="shared" si="226"/>
        <v>0.095931</v>
      </c>
      <c r="J1002" s="11">
        <f t="shared" si="227"/>
        <v>118.5866324</v>
      </c>
      <c r="K1002" s="7">
        <f t="shared" ref="K1002:L1002" si="1919">IFERROR(G1002+K962,0)</f>
        <v>11.354838</v>
      </c>
      <c r="L1002" s="7">
        <f t="shared" si="1919"/>
        <v>13.46532</v>
      </c>
      <c r="M1002" s="10">
        <f t="shared" si="229"/>
        <v>2.110482</v>
      </c>
      <c r="N1002" s="11">
        <f t="shared" si="230"/>
        <v>118.5866324</v>
      </c>
      <c r="O1002" s="10">
        <f t="shared" ref="O1002:P1002" si="1920">IFERROR(G1002+O962,0)</f>
        <v>11.354838</v>
      </c>
      <c r="P1002" s="10">
        <f t="shared" si="1920"/>
        <v>13.46532</v>
      </c>
      <c r="Q1002" s="10">
        <f t="shared" si="232"/>
        <v>2.110482</v>
      </c>
      <c r="R1002" s="11">
        <f t="shared" si="233"/>
        <v>118.5866324</v>
      </c>
      <c r="S1002" s="13">
        <f>T962</f>
        <v>1.732120323</v>
      </c>
      <c r="T1002" s="13">
        <f>H1002+S1002-H1003-U1002-H1004-H1005</f>
        <v>1.73122129</v>
      </c>
      <c r="U1002" s="13">
        <f>0.004/31</f>
        <v>0.0001290322581</v>
      </c>
      <c r="V1002" s="14"/>
      <c r="W1002" s="14"/>
      <c r="X1002" s="26">
        <f t="shared" si="314"/>
        <v>0.61206</v>
      </c>
      <c r="Y1002" s="29"/>
      <c r="Z1002" s="29"/>
      <c r="AA1002" s="29"/>
      <c r="AB1002" s="29"/>
      <c r="AC1002" s="29"/>
    </row>
    <row r="1003">
      <c r="A1003" s="4">
        <v>45679.0</v>
      </c>
      <c r="B1003" s="5" t="s">
        <v>31</v>
      </c>
      <c r="C1003" s="6" t="s">
        <v>26</v>
      </c>
      <c r="D1003" s="5" t="s">
        <v>28</v>
      </c>
      <c r="E1003" s="7">
        <v>180.1</v>
      </c>
      <c r="F1003" s="7">
        <v>0.82</v>
      </c>
      <c r="G1003" s="7">
        <v>0.51193</v>
      </c>
      <c r="H1003" s="15">
        <v>0.61283</v>
      </c>
      <c r="I1003" s="10">
        <f t="shared" si="226"/>
        <v>0.1009</v>
      </c>
      <c r="J1003" s="11">
        <f t="shared" si="227"/>
        <v>119.7097259</v>
      </c>
      <c r="K1003" s="7">
        <f t="shared" ref="K1003:L1003" si="1921">IFERROR(G1003+K963,0)</f>
        <v>11.26246</v>
      </c>
      <c r="L1003" s="7">
        <f t="shared" si="1921"/>
        <v>13.48226</v>
      </c>
      <c r="M1003" s="10">
        <f t="shared" si="229"/>
        <v>2.2198</v>
      </c>
      <c r="N1003" s="11">
        <f t="shared" si="230"/>
        <v>119.7097259</v>
      </c>
      <c r="O1003" s="10">
        <f t="shared" ref="O1003:P1003" si="1922">IFERROR(G1003+O963,0)</f>
        <v>11.26246</v>
      </c>
      <c r="P1003" s="10">
        <f t="shared" si="1922"/>
        <v>13.48226</v>
      </c>
      <c r="Q1003" s="10">
        <f t="shared" si="232"/>
        <v>2.2198</v>
      </c>
      <c r="R1003" s="11">
        <f t="shared" si="233"/>
        <v>119.7097259</v>
      </c>
      <c r="S1003" s="18"/>
      <c r="T1003" s="19"/>
      <c r="U1003" s="20"/>
      <c r="V1003" s="14"/>
      <c r="W1003" s="14"/>
      <c r="X1003" s="26">
        <f t="shared" si="314"/>
        <v>0.61283</v>
      </c>
      <c r="Y1003" s="29"/>
      <c r="Z1003" s="29"/>
      <c r="AA1003" s="29"/>
      <c r="AB1003" s="29"/>
      <c r="AC1003" s="29"/>
    </row>
    <row r="1004">
      <c r="A1004" s="4">
        <v>45679.0</v>
      </c>
      <c r="B1004" s="5" t="s">
        <v>31</v>
      </c>
      <c r="C1004" s="6" t="s">
        <v>26</v>
      </c>
      <c r="D1004" s="5" t="s">
        <v>29</v>
      </c>
      <c r="E1004" s="7">
        <v>0.0</v>
      </c>
      <c r="F1004" s="7">
        <v>0.0</v>
      </c>
      <c r="G1004" s="7">
        <v>0.0</v>
      </c>
      <c r="H1004" s="15">
        <v>0.0</v>
      </c>
      <c r="I1004" s="10">
        <f t="shared" si="226"/>
        <v>0</v>
      </c>
      <c r="J1004" s="11">
        <f t="shared" si="227"/>
        <v>0</v>
      </c>
      <c r="K1004" s="7">
        <f t="shared" ref="K1004:L1004" si="1923">IFERROR(G1004+K964,0)</f>
        <v>0</v>
      </c>
      <c r="L1004" s="7">
        <f t="shared" si="1923"/>
        <v>0</v>
      </c>
      <c r="M1004" s="10">
        <f t="shared" si="229"/>
        <v>0</v>
      </c>
      <c r="N1004" s="11">
        <f t="shared" si="230"/>
        <v>0</v>
      </c>
      <c r="O1004" s="10">
        <f t="shared" ref="O1004:P1004" si="1924">IFERROR(G1004+O964,0)</f>
        <v>0</v>
      </c>
      <c r="P1004" s="10">
        <f t="shared" si="1924"/>
        <v>0</v>
      </c>
      <c r="Q1004" s="10">
        <f t="shared" si="232"/>
        <v>0</v>
      </c>
      <c r="R1004" s="11">
        <f t="shared" si="233"/>
        <v>0</v>
      </c>
      <c r="S1004" s="18"/>
      <c r="T1004" s="19"/>
      <c r="U1004" s="20"/>
      <c r="V1004" s="14"/>
      <c r="W1004" s="14"/>
      <c r="X1004" s="26">
        <f t="shared" si="314"/>
        <v>0</v>
      </c>
      <c r="Y1004" s="29"/>
      <c r="Z1004" s="29"/>
      <c r="AA1004" s="29"/>
      <c r="AB1004" s="29"/>
      <c r="AC1004" s="29"/>
    </row>
    <row r="1005">
      <c r="A1005" s="4">
        <v>45679.0</v>
      </c>
      <c r="B1005" s="5" t="s">
        <v>31</v>
      </c>
      <c r="C1005" s="6" t="s">
        <v>26</v>
      </c>
      <c r="D1005" s="5" t="s">
        <v>30</v>
      </c>
      <c r="E1005" s="7">
        <v>0.0</v>
      </c>
      <c r="F1005" s="7">
        <v>0.0</v>
      </c>
      <c r="G1005" s="7">
        <v>0.0</v>
      </c>
      <c r="H1005" s="15">
        <v>0.0</v>
      </c>
      <c r="I1005" s="10">
        <f t="shared" si="226"/>
        <v>0</v>
      </c>
      <c r="J1005" s="11">
        <f t="shared" si="227"/>
        <v>0</v>
      </c>
      <c r="K1005" s="7">
        <f t="shared" ref="K1005:L1005" si="1925">IFERROR(G1005+K965,0)</f>
        <v>0</v>
      </c>
      <c r="L1005" s="7">
        <f t="shared" si="1925"/>
        <v>0</v>
      </c>
      <c r="M1005" s="10">
        <f t="shared" si="229"/>
        <v>0</v>
      </c>
      <c r="N1005" s="11">
        <f t="shared" si="230"/>
        <v>0</v>
      </c>
      <c r="O1005" s="10">
        <f t="shared" ref="O1005:P1005" si="1926">IFERROR(G1005+O965,0)</f>
        <v>0</v>
      </c>
      <c r="P1005" s="10">
        <f t="shared" si="1926"/>
        <v>0</v>
      </c>
      <c r="Q1005" s="10">
        <f t="shared" si="232"/>
        <v>0</v>
      </c>
      <c r="R1005" s="11">
        <f t="shared" si="233"/>
        <v>0</v>
      </c>
      <c r="S1005" s="18"/>
      <c r="T1005" s="19"/>
      <c r="U1005" s="20"/>
      <c r="V1005" s="14"/>
      <c r="W1005" s="14"/>
      <c r="X1005" s="26">
        <f t="shared" si="314"/>
        <v>0</v>
      </c>
      <c r="Y1005" s="29"/>
      <c r="Z1005" s="29"/>
      <c r="AA1005" s="29"/>
      <c r="AB1005" s="29"/>
      <c r="AC1005" s="29"/>
    </row>
    <row r="1006">
      <c r="A1006" s="4">
        <v>45679.0</v>
      </c>
      <c r="B1006" s="5" t="s">
        <v>32</v>
      </c>
      <c r="C1006" s="6" t="s">
        <v>26</v>
      </c>
      <c r="D1006" s="5" t="s">
        <v>27</v>
      </c>
      <c r="E1006" s="7">
        <v>78.6</v>
      </c>
      <c r="F1006" s="7">
        <v>0.25</v>
      </c>
      <c r="G1006" s="7">
        <v>0.225806</v>
      </c>
      <c r="H1006" s="15">
        <v>0.23022</v>
      </c>
      <c r="I1006" s="10">
        <f t="shared" si="226"/>
        <v>0.004414</v>
      </c>
      <c r="J1006" s="11">
        <f t="shared" si="227"/>
        <v>101.9547753</v>
      </c>
      <c r="K1006" s="7">
        <f t="shared" ref="K1006:L1006" si="1927">IFERROR(G1006+K966,0)</f>
        <v>4.967732</v>
      </c>
      <c r="L1006" s="7">
        <f t="shared" si="1927"/>
        <v>5.06484</v>
      </c>
      <c r="M1006" s="10">
        <f t="shared" si="229"/>
        <v>0.097108</v>
      </c>
      <c r="N1006" s="11">
        <f t="shared" si="230"/>
        <v>101.9547753</v>
      </c>
      <c r="O1006" s="10">
        <f t="shared" ref="O1006:P1006" si="1928">IFERROR(G1006+O966,0)</f>
        <v>4.967732</v>
      </c>
      <c r="P1006" s="10">
        <f t="shared" si="1928"/>
        <v>5.06484</v>
      </c>
      <c r="Q1006" s="10">
        <f t="shared" si="232"/>
        <v>0.097108</v>
      </c>
      <c r="R1006" s="11">
        <f t="shared" si="233"/>
        <v>101.9547753</v>
      </c>
      <c r="S1006" s="13">
        <f>T966</f>
        <v>0.3095293548</v>
      </c>
      <c r="T1006" s="13">
        <f>H1006+S1006-H1007-U1006-H1008-H1009</f>
        <v>0.3106974194</v>
      </c>
      <c r="U1006" s="13">
        <f>0.00378/31</f>
        <v>0.0001219354839</v>
      </c>
      <c r="V1006" s="14"/>
      <c r="W1006" s="14"/>
      <c r="X1006" s="26">
        <f t="shared" si="314"/>
        <v>0.23022</v>
      </c>
      <c r="Y1006" s="29"/>
      <c r="Z1006" s="29"/>
      <c r="AA1006" s="29"/>
      <c r="AB1006" s="29"/>
      <c r="AC1006" s="29"/>
    </row>
    <row r="1007">
      <c r="A1007" s="4">
        <v>45679.0</v>
      </c>
      <c r="B1007" s="5" t="s">
        <v>32</v>
      </c>
      <c r="C1007" s="6" t="s">
        <v>26</v>
      </c>
      <c r="D1007" s="5" t="s">
        <v>28</v>
      </c>
      <c r="E1007" s="7">
        <v>78.7</v>
      </c>
      <c r="F1007" s="7">
        <v>0.305</v>
      </c>
      <c r="G1007" s="7">
        <v>0.22545</v>
      </c>
      <c r="H1007" s="15">
        <v>0.22893</v>
      </c>
      <c r="I1007" s="10">
        <f t="shared" si="226"/>
        <v>0.00348</v>
      </c>
      <c r="J1007" s="11">
        <f t="shared" si="227"/>
        <v>101.5435795</v>
      </c>
      <c r="K1007" s="7">
        <f t="shared" ref="K1007:L1007" si="1929">IFERROR(G1007+K967,0)</f>
        <v>4.9599</v>
      </c>
      <c r="L1007" s="7">
        <f t="shared" si="1929"/>
        <v>5.03646</v>
      </c>
      <c r="M1007" s="10">
        <f t="shared" si="229"/>
        <v>0.07656</v>
      </c>
      <c r="N1007" s="11">
        <f t="shared" si="230"/>
        <v>101.5435795</v>
      </c>
      <c r="O1007" s="10">
        <f t="shared" ref="O1007:P1007" si="1930">IFERROR(G1007+O967,0)</f>
        <v>4.9599</v>
      </c>
      <c r="P1007" s="10">
        <f t="shared" si="1930"/>
        <v>5.03646</v>
      </c>
      <c r="Q1007" s="10">
        <f t="shared" si="232"/>
        <v>0.07656</v>
      </c>
      <c r="R1007" s="11">
        <f t="shared" si="233"/>
        <v>101.5435795</v>
      </c>
      <c r="S1007" s="18"/>
      <c r="T1007" s="19"/>
      <c r="U1007" s="20"/>
      <c r="V1007" s="14"/>
      <c r="W1007" s="14"/>
      <c r="X1007" s="26">
        <f t="shared" si="314"/>
        <v>0.22893</v>
      </c>
      <c r="Y1007" s="29"/>
      <c r="Z1007" s="29"/>
      <c r="AA1007" s="29"/>
      <c r="AB1007" s="29"/>
      <c r="AC1007" s="29"/>
    </row>
    <row r="1008">
      <c r="A1008" s="4">
        <v>45679.0</v>
      </c>
      <c r="B1008" s="5" t="s">
        <v>32</v>
      </c>
      <c r="C1008" s="6" t="s">
        <v>26</v>
      </c>
      <c r="D1008" s="5" t="s">
        <v>29</v>
      </c>
      <c r="E1008" s="7">
        <v>0.0</v>
      </c>
      <c r="F1008" s="7">
        <v>0.0</v>
      </c>
      <c r="G1008" s="7">
        <v>0.0</v>
      </c>
      <c r="H1008" s="15">
        <v>0.0</v>
      </c>
      <c r="I1008" s="10">
        <f t="shared" si="226"/>
        <v>0</v>
      </c>
      <c r="J1008" s="11">
        <f t="shared" si="227"/>
        <v>0</v>
      </c>
      <c r="K1008" s="7">
        <f t="shared" ref="K1008:L1008" si="1931">IFERROR(G1008+K968,0)</f>
        <v>0</v>
      </c>
      <c r="L1008" s="7">
        <f t="shared" si="1931"/>
        <v>0</v>
      </c>
      <c r="M1008" s="10">
        <f t="shared" si="229"/>
        <v>0</v>
      </c>
      <c r="N1008" s="11">
        <f t="shared" si="230"/>
        <v>0</v>
      </c>
      <c r="O1008" s="10">
        <f t="shared" ref="O1008:P1008" si="1932">IFERROR(G1008+O968,0)</f>
        <v>0</v>
      </c>
      <c r="P1008" s="10">
        <f t="shared" si="1932"/>
        <v>0</v>
      </c>
      <c r="Q1008" s="10">
        <f t="shared" si="232"/>
        <v>0</v>
      </c>
      <c r="R1008" s="11">
        <f t="shared" si="233"/>
        <v>0</v>
      </c>
      <c r="S1008" s="18"/>
      <c r="T1008" s="19"/>
      <c r="U1008" s="20"/>
      <c r="V1008" s="14"/>
      <c r="W1008" s="14"/>
      <c r="X1008" s="26">
        <f t="shared" si="314"/>
        <v>0</v>
      </c>
      <c r="Y1008" s="29"/>
      <c r="Z1008" s="29"/>
      <c r="AA1008" s="29"/>
      <c r="AB1008" s="29"/>
      <c r="AC1008" s="29"/>
    </row>
    <row r="1009">
      <c r="A1009" s="4">
        <v>45679.0</v>
      </c>
      <c r="B1009" s="5" t="s">
        <v>32</v>
      </c>
      <c r="C1009" s="6" t="s">
        <v>26</v>
      </c>
      <c r="D1009" s="5" t="s">
        <v>30</v>
      </c>
      <c r="E1009" s="7">
        <v>0.0</v>
      </c>
      <c r="F1009" s="7">
        <v>0.0</v>
      </c>
      <c r="G1009" s="7">
        <v>0.0</v>
      </c>
      <c r="H1009" s="15">
        <v>0.0</v>
      </c>
      <c r="I1009" s="10">
        <f t="shared" si="226"/>
        <v>0</v>
      </c>
      <c r="J1009" s="11">
        <f t="shared" si="227"/>
        <v>0</v>
      </c>
      <c r="K1009" s="7">
        <f t="shared" ref="K1009:L1009" si="1933">IFERROR(G1009+K969,0)</f>
        <v>0</v>
      </c>
      <c r="L1009" s="7">
        <f t="shared" si="1933"/>
        <v>0</v>
      </c>
      <c r="M1009" s="10">
        <f t="shared" si="229"/>
        <v>0</v>
      </c>
      <c r="N1009" s="11">
        <f t="shared" si="230"/>
        <v>0</v>
      </c>
      <c r="O1009" s="10">
        <f t="shared" ref="O1009:P1009" si="1934">IFERROR(G1009+O969,0)</f>
        <v>0</v>
      </c>
      <c r="P1009" s="10">
        <f t="shared" si="1934"/>
        <v>0</v>
      </c>
      <c r="Q1009" s="10">
        <f t="shared" si="232"/>
        <v>0</v>
      </c>
      <c r="R1009" s="11">
        <f t="shared" si="233"/>
        <v>0</v>
      </c>
      <c r="S1009" s="18"/>
      <c r="T1009" s="19"/>
      <c r="U1009" s="20"/>
      <c r="V1009" s="14"/>
      <c r="W1009" s="14"/>
      <c r="X1009" s="26">
        <f t="shared" si="314"/>
        <v>0</v>
      </c>
      <c r="Y1009" s="29"/>
      <c r="Z1009" s="29"/>
      <c r="AA1009" s="29"/>
      <c r="AB1009" s="29"/>
      <c r="AC1009" s="29"/>
    </row>
    <row r="1010">
      <c r="A1010" s="4">
        <v>45679.0</v>
      </c>
      <c r="B1010" s="5" t="s">
        <v>33</v>
      </c>
      <c r="C1010" s="6" t="s">
        <v>26</v>
      </c>
      <c r="D1010" s="5" t="s">
        <v>27</v>
      </c>
      <c r="E1010" s="7">
        <v>110.0</v>
      </c>
      <c r="F1010" s="7">
        <v>0.368</v>
      </c>
      <c r="G1010" s="7">
        <v>0.32903</v>
      </c>
      <c r="H1010" s="15">
        <v>0.37083</v>
      </c>
      <c r="I1010" s="10">
        <f t="shared" si="226"/>
        <v>0.0418</v>
      </c>
      <c r="J1010" s="11">
        <f t="shared" si="227"/>
        <v>112.7040088</v>
      </c>
      <c r="K1010" s="7">
        <f t="shared" ref="K1010:L1010" si="1935">IFERROR(G1010+K970,0)</f>
        <v>7.23866</v>
      </c>
      <c r="L1010" s="7">
        <f t="shared" si="1935"/>
        <v>8.15826</v>
      </c>
      <c r="M1010" s="10">
        <f t="shared" si="229"/>
        <v>0.9196</v>
      </c>
      <c r="N1010" s="11">
        <f t="shared" si="230"/>
        <v>112.7040088</v>
      </c>
      <c r="O1010" s="10">
        <f t="shared" ref="O1010:P1010" si="1936">IFERROR(G1010+O970,0)</f>
        <v>7.23866</v>
      </c>
      <c r="P1010" s="10">
        <f t="shared" si="1936"/>
        <v>8.15826</v>
      </c>
      <c r="Q1010" s="10">
        <f t="shared" si="232"/>
        <v>0.9196</v>
      </c>
      <c r="R1010" s="11">
        <f t="shared" si="233"/>
        <v>112.7040088</v>
      </c>
      <c r="S1010" s="13">
        <f>T970</f>
        <v>1.576552323</v>
      </c>
      <c r="T1010" s="13">
        <f>H1010+S1010-H1011-U1010-H1012-H1013</f>
        <v>1.59324529</v>
      </c>
      <c r="U1010" s="13">
        <f>0.00431/31</f>
        <v>0.0001390322581</v>
      </c>
      <c r="V1010" s="14"/>
      <c r="W1010" s="14"/>
      <c r="X1010" s="26">
        <f t="shared" si="314"/>
        <v>0.37083</v>
      </c>
      <c r="Y1010" s="29"/>
      <c r="Z1010" s="29"/>
      <c r="AA1010" s="29"/>
      <c r="AB1010" s="29"/>
      <c r="AC1010" s="29"/>
    </row>
    <row r="1011">
      <c r="A1011" s="4">
        <v>45679.0</v>
      </c>
      <c r="B1011" s="5" t="s">
        <v>33</v>
      </c>
      <c r="C1011" s="6" t="s">
        <v>26</v>
      </c>
      <c r="D1011" s="5" t="s">
        <v>28</v>
      </c>
      <c r="E1011" s="7">
        <v>108.2</v>
      </c>
      <c r="F1011" s="7">
        <v>0.158</v>
      </c>
      <c r="G1011" s="7">
        <v>0.324</v>
      </c>
      <c r="H1011" s="15">
        <v>0.35145</v>
      </c>
      <c r="I1011" s="10">
        <f t="shared" si="226"/>
        <v>0.02745</v>
      </c>
      <c r="J1011" s="11">
        <f t="shared" si="227"/>
        <v>108.4722222</v>
      </c>
      <c r="K1011" s="7">
        <f t="shared" ref="K1011:L1011" si="1937">IFERROR(G1011+K971,0)</f>
        <v>7.128</v>
      </c>
      <c r="L1011" s="7">
        <f t="shared" si="1937"/>
        <v>7.7319</v>
      </c>
      <c r="M1011" s="10">
        <f t="shared" si="229"/>
        <v>0.6039</v>
      </c>
      <c r="N1011" s="11">
        <f t="shared" si="230"/>
        <v>108.4722222</v>
      </c>
      <c r="O1011" s="10">
        <f t="shared" ref="O1011:P1011" si="1938">IFERROR(G1011+O971,0)</f>
        <v>7.128</v>
      </c>
      <c r="P1011" s="10">
        <f t="shared" si="1938"/>
        <v>7.7319</v>
      </c>
      <c r="Q1011" s="10">
        <f t="shared" si="232"/>
        <v>0.6039</v>
      </c>
      <c r="R1011" s="11">
        <f t="shared" si="233"/>
        <v>108.4722222</v>
      </c>
      <c r="S1011" s="18"/>
      <c r="T1011" s="19"/>
      <c r="U1011" s="20"/>
      <c r="V1011" s="14"/>
      <c r="W1011" s="14"/>
      <c r="X1011" s="26">
        <f t="shared" si="314"/>
        <v>0.35145</v>
      </c>
      <c r="Y1011" s="29"/>
      <c r="Z1011" s="29"/>
      <c r="AA1011" s="29"/>
      <c r="AB1011" s="29"/>
      <c r="AC1011" s="29"/>
    </row>
    <row r="1012">
      <c r="A1012" s="4">
        <v>45679.0</v>
      </c>
      <c r="B1012" s="5" t="s">
        <v>33</v>
      </c>
      <c r="C1012" s="6" t="s">
        <v>26</v>
      </c>
      <c r="D1012" s="5" t="s">
        <v>29</v>
      </c>
      <c r="E1012" s="7">
        <v>1.0</v>
      </c>
      <c r="F1012" s="7">
        <v>0.0</v>
      </c>
      <c r="G1012" s="7">
        <v>0.00274</v>
      </c>
      <c r="H1012" s="15">
        <v>0.002548</v>
      </c>
      <c r="I1012" s="10">
        <f t="shared" si="226"/>
        <v>-0.000192</v>
      </c>
      <c r="J1012" s="11">
        <f t="shared" si="227"/>
        <v>92.99270073</v>
      </c>
      <c r="K1012" s="7">
        <f t="shared" ref="K1012:L1012" si="1939">IFERROR(G1012+K972,0)</f>
        <v>0.06028</v>
      </c>
      <c r="L1012" s="7">
        <f t="shared" si="1939"/>
        <v>0.056056</v>
      </c>
      <c r="M1012" s="10">
        <f t="shared" si="229"/>
        <v>-0.004224</v>
      </c>
      <c r="N1012" s="11">
        <f t="shared" si="230"/>
        <v>92.99270073</v>
      </c>
      <c r="O1012" s="10">
        <f t="shared" ref="O1012:P1012" si="1940">IFERROR(G1012+O972,0)</f>
        <v>0.06028</v>
      </c>
      <c r="P1012" s="10">
        <f t="shared" si="1940"/>
        <v>0.056056</v>
      </c>
      <c r="Q1012" s="10">
        <f t="shared" si="232"/>
        <v>-0.004224</v>
      </c>
      <c r="R1012" s="11">
        <f t="shared" si="233"/>
        <v>92.99270073</v>
      </c>
      <c r="S1012" s="18"/>
      <c r="T1012" s="19"/>
      <c r="U1012" s="20"/>
      <c r="V1012" s="14"/>
      <c r="W1012" s="14"/>
      <c r="X1012" s="26">
        <f t="shared" si="314"/>
        <v>0.002548</v>
      </c>
      <c r="Y1012" s="29"/>
      <c r="Z1012" s="29"/>
      <c r="AA1012" s="29"/>
      <c r="AB1012" s="29"/>
      <c r="AC1012" s="29"/>
    </row>
    <row r="1013">
      <c r="A1013" s="4">
        <v>45679.0</v>
      </c>
      <c r="B1013" s="5" t="s">
        <v>33</v>
      </c>
      <c r="C1013" s="6" t="s">
        <v>26</v>
      </c>
      <c r="D1013" s="5" t="s">
        <v>30</v>
      </c>
      <c r="E1013" s="7">
        <v>0.0</v>
      </c>
      <c r="F1013" s="7">
        <v>0.0</v>
      </c>
      <c r="G1013" s="7">
        <v>0.0</v>
      </c>
      <c r="H1013" s="15">
        <v>0.0</v>
      </c>
      <c r="I1013" s="10">
        <f t="shared" si="226"/>
        <v>0</v>
      </c>
      <c r="J1013" s="11">
        <f t="shared" si="227"/>
        <v>0</v>
      </c>
      <c r="K1013" s="7">
        <f t="shared" ref="K1013:L1013" si="1941">IFERROR(G1013+K973,0)</f>
        <v>0</v>
      </c>
      <c r="L1013" s="7">
        <f t="shared" si="1941"/>
        <v>0</v>
      </c>
      <c r="M1013" s="10">
        <f t="shared" si="229"/>
        <v>0</v>
      </c>
      <c r="N1013" s="11">
        <f t="shared" si="230"/>
        <v>0</v>
      </c>
      <c r="O1013" s="10">
        <f t="shared" ref="O1013:P1013" si="1942">IFERROR(G1013+O973,0)</f>
        <v>0</v>
      </c>
      <c r="P1013" s="10">
        <f t="shared" si="1942"/>
        <v>0</v>
      </c>
      <c r="Q1013" s="10">
        <f t="shared" si="232"/>
        <v>0</v>
      </c>
      <c r="R1013" s="11">
        <f t="shared" si="233"/>
        <v>0</v>
      </c>
      <c r="S1013" s="18"/>
      <c r="T1013" s="19"/>
      <c r="U1013" s="20"/>
      <c r="V1013" s="14"/>
      <c r="W1013" s="14"/>
      <c r="X1013" s="26">
        <f t="shared" si="314"/>
        <v>0</v>
      </c>
      <c r="Y1013" s="29"/>
      <c r="Z1013" s="29"/>
      <c r="AA1013" s="29"/>
      <c r="AB1013" s="29"/>
      <c r="AC1013" s="29"/>
    </row>
    <row r="1014">
      <c r="A1014" s="4">
        <v>45679.0</v>
      </c>
      <c r="B1014" s="5" t="s">
        <v>34</v>
      </c>
      <c r="C1014" s="6" t="s">
        <v>26</v>
      </c>
      <c r="D1014" s="5" t="s">
        <v>27</v>
      </c>
      <c r="E1014" s="7">
        <v>14.3</v>
      </c>
      <c r="F1014" s="7">
        <v>0.045</v>
      </c>
      <c r="G1014" s="7">
        <v>0.04193</v>
      </c>
      <c r="H1014" s="15">
        <v>0.049806</v>
      </c>
      <c r="I1014" s="10">
        <f t="shared" si="226"/>
        <v>0.007876</v>
      </c>
      <c r="J1014" s="11">
        <f t="shared" si="227"/>
        <v>118.7836871</v>
      </c>
      <c r="K1014" s="7">
        <f t="shared" ref="K1014:L1014" si="1943">IFERROR(G1014+K974,0)</f>
        <v>0.92246</v>
      </c>
      <c r="L1014" s="7">
        <f t="shared" si="1943"/>
        <v>1.095732</v>
      </c>
      <c r="M1014" s="10">
        <f t="shared" si="229"/>
        <v>0.173272</v>
      </c>
      <c r="N1014" s="11">
        <f t="shared" si="230"/>
        <v>118.7836871</v>
      </c>
      <c r="O1014" s="10">
        <f t="shared" ref="O1014:P1014" si="1944">IFERROR(G1014+O974,0)</f>
        <v>0.92246</v>
      </c>
      <c r="P1014" s="10">
        <f t="shared" si="1944"/>
        <v>1.095732</v>
      </c>
      <c r="Q1014" s="10">
        <f t="shared" si="232"/>
        <v>0.173272</v>
      </c>
      <c r="R1014" s="11">
        <f t="shared" si="233"/>
        <v>118.7836871</v>
      </c>
      <c r="S1014" s="13">
        <f>T974</f>
        <v>0.167836</v>
      </c>
      <c r="T1014" s="13">
        <f>H1014+S1014-H1015-U1014-H1016-H1017</f>
        <v>0.172352</v>
      </c>
      <c r="U1014" s="13">
        <v>0.0</v>
      </c>
      <c r="V1014" s="14"/>
      <c r="W1014" s="14"/>
      <c r="X1014" s="26">
        <f t="shared" si="314"/>
        <v>0.049806</v>
      </c>
      <c r="Y1014" s="29"/>
      <c r="Z1014" s="29"/>
      <c r="AA1014" s="29"/>
      <c r="AB1014" s="29"/>
      <c r="AC1014" s="29"/>
    </row>
    <row r="1015">
      <c r="A1015" s="4">
        <v>45679.0</v>
      </c>
      <c r="B1015" s="5" t="s">
        <v>34</v>
      </c>
      <c r="C1015" s="6" t="s">
        <v>26</v>
      </c>
      <c r="D1015" s="5" t="s">
        <v>28</v>
      </c>
      <c r="E1015" s="7">
        <v>14.3</v>
      </c>
      <c r="F1015" s="7">
        <v>0.0</v>
      </c>
      <c r="G1015" s="7">
        <v>0.041129</v>
      </c>
      <c r="H1015" s="15">
        <v>0.04529</v>
      </c>
      <c r="I1015" s="10">
        <f t="shared" si="226"/>
        <v>0.004161</v>
      </c>
      <c r="J1015" s="11">
        <f t="shared" si="227"/>
        <v>110.1169491</v>
      </c>
      <c r="K1015" s="7">
        <f t="shared" ref="K1015:L1015" si="1945">IFERROR(G1015+K975,0)</f>
        <v>0.904838</v>
      </c>
      <c r="L1015" s="7">
        <f t="shared" si="1945"/>
        <v>0.99638</v>
      </c>
      <c r="M1015" s="10">
        <f t="shared" si="229"/>
        <v>0.091542</v>
      </c>
      <c r="N1015" s="11">
        <f t="shared" si="230"/>
        <v>110.1169491</v>
      </c>
      <c r="O1015" s="10">
        <f t="shared" ref="O1015:P1015" si="1946">IFERROR(G1015+O975,0)</f>
        <v>0.904838</v>
      </c>
      <c r="P1015" s="10">
        <f t="shared" si="1946"/>
        <v>0.99638</v>
      </c>
      <c r="Q1015" s="10">
        <f t="shared" si="232"/>
        <v>0.091542</v>
      </c>
      <c r="R1015" s="11">
        <f t="shared" si="233"/>
        <v>110.1169491</v>
      </c>
      <c r="S1015" s="18"/>
      <c r="T1015" s="19"/>
      <c r="U1015" s="20"/>
      <c r="V1015" s="14"/>
      <c r="W1015" s="14"/>
      <c r="X1015" s="26">
        <f t="shared" si="314"/>
        <v>0.04529</v>
      </c>
      <c r="Y1015" s="29"/>
      <c r="Z1015" s="29"/>
      <c r="AA1015" s="29"/>
      <c r="AB1015" s="29"/>
      <c r="AC1015" s="29"/>
    </row>
    <row r="1016">
      <c r="A1016" s="4">
        <v>45679.0</v>
      </c>
      <c r="B1016" s="5" t="s">
        <v>34</v>
      </c>
      <c r="C1016" s="6" t="s">
        <v>26</v>
      </c>
      <c r="D1016" s="5" t="s">
        <v>29</v>
      </c>
      <c r="E1016" s="7">
        <v>0.0</v>
      </c>
      <c r="F1016" s="7">
        <v>0.0</v>
      </c>
      <c r="G1016" s="7">
        <v>0.0</v>
      </c>
      <c r="H1016" s="15">
        <v>0.0</v>
      </c>
      <c r="I1016" s="10">
        <f t="shared" si="226"/>
        <v>0</v>
      </c>
      <c r="J1016" s="11">
        <f t="shared" si="227"/>
        <v>0</v>
      </c>
      <c r="K1016" s="7">
        <f t="shared" ref="K1016:L1016" si="1947">IFERROR(G1016+K976,0)</f>
        <v>0</v>
      </c>
      <c r="L1016" s="7">
        <f t="shared" si="1947"/>
        <v>0</v>
      </c>
      <c r="M1016" s="10">
        <f t="shared" si="229"/>
        <v>0</v>
      </c>
      <c r="N1016" s="11">
        <f t="shared" si="230"/>
        <v>0</v>
      </c>
      <c r="O1016" s="10">
        <f t="shared" ref="O1016:P1016" si="1948">IFERROR(G1016+O976,0)</f>
        <v>0</v>
      </c>
      <c r="P1016" s="10">
        <f t="shared" si="1948"/>
        <v>0</v>
      </c>
      <c r="Q1016" s="10">
        <f t="shared" si="232"/>
        <v>0</v>
      </c>
      <c r="R1016" s="11">
        <f t="shared" si="233"/>
        <v>0</v>
      </c>
      <c r="S1016" s="18"/>
      <c r="T1016" s="19"/>
      <c r="U1016" s="20"/>
      <c r="V1016" s="14"/>
      <c r="W1016" s="14"/>
      <c r="X1016" s="26">
        <f t="shared" si="314"/>
        <v>0</v>
      </c>
      <c r="Y1016" s="29"/>
      <c r="Z1016" s="29"/>
      <c r="AA1016" s="29"/>
      <c r="AB1016" s="29"/>
      <c r="AC1016" s="29"/>
    </row>
    <row r="1017">
      <c r="A1017" s="4">
        <v>45679.0</v>
      </c>
      <c r="B1017" s="5" t="s">
        <v>34</v>
      </c>
      <c r="C1017" s="6" t="s">
        <v>26</v>
      </c>
      <c r="D1017" s="5" t="s">
        <v>30</v>
      </c>
      <c r="E1017" s="7">
        <v>0.0</v>
      </c>
      <c r="F1017" s="7">
        <v>0.0</v>
      </c>
      <c r="G1017" s="7">
        <v>0.0</v>
      </c>
      <c r="H1017" s="15">
        <v>0.0</v>
      </c>
      <c r="I1017" s="10">
        <f t="shared" si="226"/>
        <v>0</v>
      </c>
      <c r="J1017" s="11">
        <f t="shared" si="227"/>
        <v>0</v>
      </c>
      <c r="K1017" s="7">
        <f t="shared" ref="K1017:L1017" si="1949">IFERROR(G1017+K977,0)</f>
        <v>0</v>
      </c>
      <c r="L1017" s="7">
        <f t="shared" si="1949"/>
        <v>0</v>
      </c>
      <c r="M1017" s="10">
        <f t="shared" si="229"/>
        <v>0</v>
      </c>
      <c r="N1017" s="11">
        <f t="shared" si="230"/>
        <v>0</v>
      </c>
      <c r="O1017" s="10">
        <f t="shared" ref="O1017:P1017" si="1950">IFERROR(G1017+O977,0)</f>
        <v>0</v>
      </c>
      <c r="P1017" s="10">
        <f t="shared" si="1950"/>
        <v>0</v>
      </c>
      <c r="Q1017" s="10">
        <f t="shared" si="232"/>
        <v>0</v>
      </c>
      <c r="R1017" s="11">
        <f t="shared" si="233"/>
        <v>0</v>
      </c>
      <c r="S1017" s="18"/>
      <c r="T1017" s="19"/>
      <c r="U1017" s="20"/>
      <c r="V1017" s="14"/>
      <c r="W1017" s="14"/>
      <c r="X1017" s="26">
        <f t="shared" si="314"/>
        <v>0</v>
      </c>
      <c r="Y1017" s="29"/>
      <c r="Z1017" s="29"/>
      <c r="AA1017" s="29"/>
      <c r="AB1017" s="29"/>
      <c r="AC1017" s="29"/>
    </row>
    <row r="1018">
      <c r="A1018" s="4">
        <v>45679.0</v>
      </c>
      <c r="B1018" s="5" t="s">
        <v>35</v>
      </c>
      <c r="C1018" s="6" t="s">
        <v>26</v>
      </c>
      <c r="D1018" s="5" t="s">
        <v>27</v>
      </c>
      <c r="E1018" s="7">
        <v>16.6</v>
      </c>
      <c r="F1018" s="7">
        <v>0.0</v>
      </c>
      <c r="G1018" s="7">
        <v>0.0</v>
      </c>
      <c r="H1018" s="15">
        <v>0.0</v>
      </c>
      <c r="I1018" s="10">
        <f t="shared" si="226"/>
        <v>0</v>
      </c>
      <c r="J1018" s="11">
        <f t="shared" si="227"/>
        <v>0</v>
      </c>
      <c r="K1018" s="7">
        <f t="shared" ref="K1018:L1018" si="1951">IFERROR(G1018+K978,0)</f>
        <v>0</v>
      </c>
      <c r="L1018" s="7">
        <f t="shared" si="1951"/>
        <v>0</v>
      </c>
      <c r="M1018" s="10">
        <f t="shared" si="229"/>
        <v>0</v>
      </c>
      <c r="N1018" s="11">
        <f t="shared" si="230"/>
        <v>0</v>
      </c>
      <c r="O1018" s="10">
        <f t="shared" ref="O1018:P1018" si="1952">IFERROR(G1018+O978,0)</f>
        <v>0</v>
      </c>
      <c r="P1018" s="10">
        <f t="shared" si="1952"/>
        <v>0</v>
      </c>
      <c r="Q1018" s="10">
        <f t="shared" si="232"/>
        <v>0</v>
      </c>
      <c r="R1018" s="11">
        <f t="shared" si="233"/>
        <v>0</v>
      </c>
      <c r="S1018" s="13">
        <f>T978</f>
        <v>-0.148836</v>
      </c>
      <c r="T1018" s="13">
        <f>H1018+S1018-H1019-U1018-H1020-H1021</f>
        <v>-0.156352</v>
      </c>
      <c r="U1018" s="13">
        <v>0.0</v>
      </c>
      <c r="V1018" s="14"/>
      <c r="W1018" s="14"/>
      <c r="X1018" s="26">
        <f t="shared" si="314"/>
        <v>0</v>
      </c>
      <c r="Y1018" s="29"/>
      <c r="Z1018" s="29"/>
      <c r="AA1018" s="29"/>
      <c r="AB1018" s="29"/>
      <c r="AC1018" s="29"/>
    </row>
    <row r="1019">
      <c r="A1019" s="4">
        <v>45679.0</v>
      </c>
      <c r="B1019" s="5" t="s">
        <v>35</v>
      </c>
      <c r="C1019" s="6" t="s">
        <v>26</v>
      </c>
      <c r="D1019" s="5" t="s">
        <v>28</v>
      </c>
      <c r="E1019" s="7">
        <v>0.0</v>
      </c>
      <c r="F1019" s="7">
        <v>0.0</v>
      </c>
      <c r="G1019" s="7">
        <v>0.0</v>
      </c>
      <c r="H1019" s="15">
        <v>0.0</v>
      </c>
      <c r="I1019" s="10">
        <f t="shared" si="226"/>
        <v>0</v>
      </c>
      <c r="J1019" s="11">
        <f t="shared" si="227"/>
        <v>0</v>
      </c>
      <c r="K1019" s="7">
        <f t="shared" ref="K1019:L1019" si="1953">IFERROR(G1019+K979,0)</f>
        <v>0</v>
      </c>
      <c r="L1019" s="7">
        <f t="shared" si="1953"/>
        <v>0</v>
      </c>
      <c r="M1019" s="10">
        <f t="shared" si="229"/>
        <v>0</v>
      </c>
      <c r="N1019" s="11">
        <f t="shared" si="230"/>
        <v>0</v>
      </c>
      <c r="O1019" s="10">
        <f t="shared" ref="O1019:P1019" si="1954">IFERROR(G1019+O979,0)</f>
        <v>0</v>
      </c>
      <c r="P1019" s="10">
        <f t="shared" si="1954"/>
        <v>0</v>
      </c>
      <c r="Q1019" s="10">
        <f t="shared" si="232"/>
        <v>0</v>
      </c>
      <c r="R1019" s="11">
        <f t="shared" si="233"/>
        <v>0</v>
      </c>
      <c r="S1019" s="22"/>
      <c r="T1019" s="22"/>
      <c r="U1019" s="20"/>
      <c r="V1019" s="14"/>
      <c r="W1019" s="14"/>
      <c r="X1019" s="26">
        <f t="shared" si="314"/>
        <v>0</v>
      </c>
      <c r="Y1019" s="29"/>
      <c r="Z1019" s="29"/>
      <c r="AA1019" s="29"/>
      <c r="AB1019" s="29"/>
      <c r="AC1019" s="29"/>
    </row>
    <row r="1020">
      <c r="A1020" s="4">
        <v>45679.0</v>
      </c>
      <c r="B1020" s="5" t="s">
        <v>35</v>
      </c>
      <c r="C1020" s="6" t="s">
        <v>26</v>
      </c>
      <c r="D1020" s="5" t="s">
        <v>29</v>
      </c>
      <c r="E1020" s="7">
        <v>16.6</v>
      </c>
      <c r="F1020" s="7">
        <v>0.021</v>
      </c>
      <c r="G1020" s="7">
        <v>0.0</v>
      </c>
      <c r="H1020" s="15">
        <v>0.007516</v>
      </c>
      <c r="I1020" s="10">
        <f t="shared" si="226"/>
        <v>0.007516</v>
      </c>
      <c r="J1020" s="11">
        <f t="shared" si="227"/>
        <v>0</v>
      </c>
      <c r="K1020" s="7">
        <f t="shared" ref="K1020:L1020" si="1955">IFERROR(G1020+K980,0)</f>
        <v>0</v>
      </c>
      <c r="L1020" s="7">
        <f t="shared" si="1955"/>
        <v>0.165352</v>
      </c>
      <c r="M1020" s="10">
        <f t="shared" si="229"/>
        <v>0.165352</v>
      </c>
      <c r="N1020" s="11">
        <f t="shared" si="230"/>
        <v>0</v>
      </c>
      <c r="O1020" s="10">
        <f t="shared" ref="O1020:P1020" si="1956">IFERROR(G1020+O980,0)</f>
        <v>0</v>
      </c>
      <c r="P1020" s="10">
        <f t="shared" si="1956"/>
        <v>0.165352</v>
      </c>
      <c r="Q1020" s="10">
        <f t="shared" si="232"/>
        <v>0.165352</v>
      </c>
      <c r="R1020" s="11">
        <f t="shared" si="233"/>
        <v>0</v>
      </c>
      <c r="S1020" s="22"/>
      <c r="T1020" s="22"/>
      <c r="U1020" s="20"/>
      <c r="V1020" s="14"/>
      <c r="W1020" s="14"/>
      <c r="X1020" s="26">
        <f t="shared" si="314"/>
        <v>0.007516</v>
      </c>
      <c r="Y1020" s="29"/>
      <c r="Z1020" s="29"/>
      <c r="AA1020" s="29"/>
      <c r="AB1020" s="29"/>
      <c r="AC1020" s="29"/>
    </row>
    <row r="1021">
      <c r="A1021" s="4">
        <v>45679.0</v>
      </c>
      <c r="B1021" s="5" t="s">
        <v>35</v>
      </c>
      <c r="C1021" s="6" t="s">
        <v>26</v>
      </c>
      <c r="D1021" s="5" t="s">
        <v>30</v>
      </c>
      <c r="E1021" s="7">
        <v>0.0</v>
      </c>
      <c r="F1021" s="7">
        <v>0.0</v>
      </c>
      <c r="G1021" s="7">
        <v>0.0</v>
      </c>
      <c r="H1021" s="15">
        <v>0.0</v>
      </c>
      <c r="I1021" s="10">
        <f t="shared" si="226"/>
        <v>0</v>
      </c>
      <c r="J1021" s="11">
        <f t="shared" si="227"/>
        <v>0</v>
      </c>
      <c r="K1021" s="7">
        <f t="shared" ref="K1021:L1021" si="1957">IFERROR(G1021+K981,0)</f>
        <v>0</v>
      </c>
      <c r="L1021" s="7">
        <f t="shared" si="1957"/>
        <v>0</v>
      </c>
      <c r="M1021" s="10">
        <f t="shared" si="229"/>
        <v>0</v>
      </c>
      <c r="N1021" s="11">
        <f t="shared" si="230"/>
        <v>0</v>
      </c>
      <c r="O1021" s="10">
        <f t="shared" ref="O1021:P1021" si="1958">IFERROR(G1021+O981,0)</f>
        <v>0</v>
      </c>
      <c r="P1021" s="10">
        <f t="shared" si="1958"/>
        <v>0</v>
      </c>
      <c r="Q1021" s="10">
        <f t="shared" si="232"/>
        <v>0</v>
      </c>
      <c r="R1021" s="11">
        <f t="shared" si="233"/>
        <v>0</v>
      </c>
      <c r="S1021" s="22"/>
      <c r="T1021" s="22"/>
      <c r="U1021" s="20"/>
      <c r="V1021" s="14"/>
      <c r="W1021" s="14"/>
      <c r="X1021" s="26">
        <f t="shared" si="314"/>
        <v>0</v>
      </c>
      <c r="Y1021" s="29"/>
      <c r="Z1021" s="29"/>
      <c r="AA1021" s="29"/>
      <c r="AB1021" s="29"/>
      <c r="AC1021" s="29"/>
    </row>
    <row r="1022">
      <c r="A1022" s="4">
        <v>45679.0</v>
      </c>
      <c r="B1022" s="5" t="s">
        <v>36</v>
      </c>
      <c r="C1022" s="6" t="s">
        <v>37</v>
      </c>
      <c r="D1022" s="5" t="s">
        <v>27</v>
      </c>
      <c r="E1022" s="7">
        <v>174.0</v>
      </c>
      <c r="F1022" s="25">
        <v>0.55</v>
      </c>
      <c r="G1022" s="7">
        <v>0.551612</v>
      </c>
      <c r="H1022" s="15">
        <v>0.59922</v>
      </c>
      <c r="I1022" s="10">
        <f t="shared" si="226"/>
        <v>0.047608</v>
      </c>
      <c r="J1022" s="11">
        <f t="shared" si="227"/>
        <v>108.6307042</v>
      </c>
      <c r="K1022" s="7">
        <f t="shared" ref="K1022:L1022" si="1959">IFERROR(G1022+K982,0)</f>
        <v>12.135464</v>
      </c>
      <c r="L1022" s="7">
        <f t="shared" si="1959"/>
        <v>13.18284</v>
      </c>
      <c r="M1022" s="10">
        <f t="shared" si="229"/>
        <v>1.047376</v>
      </c>
      <c r="N1022" s="11">
        <f t="shared" si="230"/>
        <v>108.6307042</v>
      </c>
      <c r="O1022" s="10">
        <f t="shared" ref="O1022:P1022" si="1960">IFERROR(G1022+O982,0)</f>
        <v>12.135464</v>
      </c>
      <c r="P1022" s="10">
        <f t="shared" si="1960"/>
        <v>13.18284</v>
      </c>
      <c r="Q1022" s="10">
        <f t="shared" si="232"/>
        <v>1.047376</v>
      </c>
      <c r="R1022" s="11">
        <f t="shared" si="233"/>
        <v>108.6307042</v>
      </c>
      <c r="S1022" s="13">
        <f>T982</f>
        <v>-0.4415893548</v>
      </c>
      <c r="T1022" s="13">
        <f>H1022+S1022-H1023-U1022-H1024-H1025</f>
        <v>-0.4626174194</v>
      </c>
      <c r="U1022" s="13">
        <f>0.008/31</f>
        <v>0.0002580645161</v>
      </c>
      <c r="V1022" s="14"/>
      <c r="W1022" s="14"/>
      <c r="X1022" s="26">
        <f t="shared" si="314"/>
        <v>0.59922</v>
      </c>
      <c r="Y1022" s="29"/>
      <c r="Z1022" s="29"/>
      <c r="AA1022" s="29"/>
      <c r="AB1022" s="29"/>
      <c r="AC1022" s="29"/>
    </row>
    <row r="1023">
      <c r="A1023" s="4">
        <v>45679.0</v>
      </c>
      <c r="B1023" s="5" t="s">
        <v>36</v>
      </c>
      <c r="C1023" s="6" t="s">
        <v>37</v>
      </c>
      <c r="D1023" s="5" t="s">
        <v>28</v>
      </c>
      <c r="E1023" s="7">
        <v>45.1</v>
      </c>
      <c r="F1023" s="25">
        <v>0.0</v>
      </c>
      <c r="G1023" s="7">
        <v>0.50061</v>
      </c>
      <c r="H1023" s="15">
        <v>0.18058</v>
      </c>
      <c r="I1023" s="10">
        <f t="shared" si="226"/>
        <v>-0.32003</v>
      </c>
      <c r="J1023" s="11">
        <f t="shared" si="227"/>
        <v>36.07199217</v>
      </c>
      <c r="K1023" s="7">
        <f t="shared" ref="K1023:L1023" si="1961">IFERROR(G1023+K983,0)</f>
        <v>11.01342</v>
      </c>
      <c r="L1023" s="7">
        <f t="shared" si="1961"/>
        <v>3.97276</v>
      </c>
      <c r="M1023" s="10">
        <f t="shared" si="229"/>
        <v>-7.04066</v>
      </c>
      <c r="N1023" s="11">
        <f t="shared" si="230"/>
        <v>36.07199217</v>
      </c>
      <c r="O1023" s="10">
        <f t="shared" ref="O1023:P1023" si="1962">IFERROR(G1023+O983,0)</f>
        <v>11.01342</v>
      </c>
      <c r="P1023" s="10">
        <f t="shared" si="1962"/>
        <v>3.97276</v>
      </c>
      <c r="Q1023" s="10">
        <f t="shared" si="232"/>
        <v>-7.04066</v>
      </c>
      <c r="R1023" s="11">
        <f t="shared" si="233"/>
        <v>36.07199217</v>
      </c>
      <c r="S1023" s="22"/>
      <c r="T1023" s="22"/>
      <c r="U1023" s="20"/>
      <c r="V1023" s="14"/>
      <c r="W1023" s="14"/>
      <c r="X1023" s="26">
        <f t="shared" si="314"/>
        <v>0.18058</v>
      </c>
      <c r="Y1023" s="29"/>
      <c r="Z1023" s="29"/>
      <c r="AA1023" s="29"/>
      <c r="AB1023" s="29"/>
      <c r="AC1023" s="29"/>
    </row>
    <row r="1024">
      <c r="A1024" s="4">
        <v>45679.0</v>
      </c>
      <c r="B1024" s="5" t="s">
        <v>36</v>
      </c>
      <c r="C1024" s="6" t="s">
        <v>37</v>
      </c>
      <c r="D1024" s="5" t="s">
        <v>29</v>
      </c>
      <c r="E1024" s="7">
        <f>E1022-E1023</f>
        <v>128.9</v>
      </c>
      <c r="F1024" s="25">
        <v>0.498</v>
      </c>
      <c r="G1024" s="7">
        <v>0.05077</v>
      </c>
      <c r="H1024" s="15">
        <v>0.43941</v>
      </c>
      <c r="I1024" s="10">
        <f t="shared" si="226"/>
        <v>0.38864</v>
      </c>
      <c r="J1024" s="11">
        <f t="shared" si="227"/>
        <v>865.4914319</v>
      </c>
      <c r="K1024" s="7">
        <f t="shared" ref="K1024:L1024" si="1963">IFERROR(G1024+K984,0)</f>
        <v>1.11694</v>
      </c>
      <c r="L1024" s="7">
        <f t="shared" si="1963"/>
        <v>9.66702</v>
      </c>
      <c r="M1024" s="10">
        <f t="shared" si="229"/>
        <v>8.55008</v>
      </c>
      <c r="N1024" s="11">
        <f t="shared" si="230"/>
        <v>865.4914319</v>
      </c>
      <c r="O1024" s="10">
        <f t="shared" ref="O1024:P1024" si="1964">IFERROR(G1024+O984,0)</f>
        <v>1.11694</v>
      </c>
      <c r="P1024" s="10">
        <f t="shared" si="1964"/>
        <v>9.66702</v>
      </c>
      <c r="Q1024" s="10">
        <f t="shared" si="232"/>
        <v>8.55008</v>
      </c>
      <c r="R1024" s="11">
        <f t="shared" si="233"/>
        <v>865.4914319</v>
      </c>
      <c r="S1024" s="22"/>
      <c r="T1024" s="22"/>
      <c r="U1024" s="20"/>
      <c r="V1024" s="14"/>
      <c r="W1024" s="14"/>
      <c r="X1024" s="26">
        <f t="shared" si="314"/>
        <v>0.43941</v>
      </c>
      <c r="Y1024" s="29"/>
      <c r="Z1024" s="29"/>
      <c r="AA1024" s="29"/>
      <c r="AB1024" s="29"/>
      <c r="AC1024" s="29"/>
    </row>
    <row r="1025">
      <c r="A1025" s="4">
        <v>45679.0</v>
      </c>
      <c r="B1025" s="5" t="s">
        <v>36</v>
      </c>
      <c r="C1025" s="6" t="s">
        <v>37</v>
      </c>
      <c r="D1025" s="5" t="s">
        <v>30</v>
      </c>
      <c r="E1025" s="7">
        <v>0.0</v>
      </c>
      <c r="F1025" s="25">
        <v>0.0</v>
      </c>
      <c r="G1025" s="7">
        <v>0.0</v>
      </c>
      <c r="H1025" s="15">
        <v>0.0</v>
      </c>
      <c r="I1025" s="10">
        <f t="shared" si="226"/>
        <v>0</v>
      </c>
      <c r="J1025" s="11">
        <f t="shared" si="227"/>
        <v>0</v>
      </c>
      <c r="K1025" s="7">
        <f t="shared" ref="K1025:L1025" si="1965">IFERROR(G1025+K985,0)</f>
        <v>0</v>
      </c>
      <c r="L1025" s="7">
        <f t="shared" si="1965"/>
        <v>0</v>
      </c>
      <c r="M1025" s="10">
        <f t="shared" si="229"/>
        <v>0</v>
      </c>
      <c r="N1025" s="11">
        <f t="shared" si="230"/>
        <v>0</v>
      </c>
      <c r="O1025" s="10">
        <f t="shared" ref="O1025:P1025" si="1966">IFERROR(G1025+O985,0)</f>
        <v>0</v>
      </c>
      <c r="P1025" s="10">
        <f t="shared" si="1966"/>
        <v>0</v>
      </c>
      <c r="Q1025" s="10">
        <f t="shared" si="232"/>
        <v>0</v>
      </c>
      <c r="R1025" s="11">
        <f t="shared" si="233"/>
        <v>0</v>
      </c>
      <c r="S1025" s="22"/>
      <c r="T1025" s="22"/>
      <c r="U1025" s="20"/>
      <c r="V1025" s="14"/>
      <c r="W1025" s="14"/>
      <c r="X1025" s="26">
        <f t="shared" si="314"/>
        <v>0</v>
      </c>
      <c r="Y1025" s="29"/>
      <c r="Z1025" s="29"/>
      <c r="AA1025" s="29"/>
      <c r="AB1025" s="29"/>
      <c r="AC1025" s="29"/>
    </row>
    <row r="1026">
      <c r="A1026" s="4">
        <v>45679.0</v>
      </c>
      <c r="B1026" s="5" t="s">
        <v>38</v>
      </c>
      <c r="C1026" s="6" t="s">
        <v>37</v>
      </c>
      <c r="D1026" s="5" t="s">
        <v>27</v>
      </c>
      <c r="E1026" s="7">
        <v>40.1</v>
      </c>
      <c r="F1026" s="25">
        <v>0.1</v>
      </c>
      <c r="G1026" s="7">
        <v>0.09999999999999999</v>
      </c>
      <c r="H1026" s="15">
        <v>0.191096</v>
      </c>
      <c r="I1026" s="10">
        <f t="shared" si="226"/>
        <v>0.091096</v>
      </c>
      <c r="J1026" s="11">
        <f t="shared" si="227"/>
        <v>191.096</v>
      </c>
      <c r="K1026" s="7">
        <f t="shared" ref="K1026:L1026" si="1967">IFERROR(G1026+K986,0)</f>
        <v>2.2</v>
      </c>
      <c r="L1026" s="7">
        <f t="shared" si="1967"/>
        <v>4.204112</v>
      </c>
      <c r="M1026" s="10">
        <f t="shared" si="229"/>
        <v>2.004112</v>
      </c>
      <c r="N1026" s="11">
        <f t="shared" si="230"/>
        <v>191.096</v>
      </c>
      <c r="O1026" s="10">
        <f t="shared" ref="O1026:P1026" si="1968">IFERROR(G1026+O986,0)</f>
        <v>2.2</v>
      </c>
      <c r="P1026" s="10">
        <f t="shared" si="1968"/>
        <v>4.204112</v>
      </c>
      <c r="Q1026" s="10">
        <f t="shared" si="232"/>
        <v>2.004112</v>
      </c>
      <c r="R1026" s="11">
        <f t="shared" si="233"/>
        <v>191.096</v>
      </c>
      <c r="S1026" s="13">
        <f>T986</f>
        <v>1.983708581</v>
      </c>
      <c r="T1026" s="13">
        <f>H1026+S1026-H1027-U1026-H1028-H1029</f>
        <v>1.986742323</v>
      </c>
      <c r="U1026" s="13">
        <f>0.001/31</f>
        <v>0.00003225806452</v>
      </c>
      <c r="V1026" s="14"/>
      <c r="W1026" s="14"/>
      <c r="X1026" s="26">
        <f t="shared" si="314"/>
        <v>0.191096</v>
      </c>
      <c r="Y1026" s="29"/>
      <c r="Z1026" s="29"/>
      <c r="AA1026" s="29"/>
      <c r="AB1026" s="29"/>
      <c r="AC1026" s="29"/>
    </row>
    <row r="1027">
      <c r="A1027" s="4">
        <v>45679.0</v>
      </c>
      <c r="B1027" s="5" t="s">
        <v>38</v>
      </c>
      <c r="C1027" s="6" t="s">
        <v>37</v>
      </c>
      <c r="D1027" s="5" t="s">
        <v>28</v>
      </c>
      <c r="E1027" s="7">
        <v>0.0</v>
      </c>
      <c r="F1027" s="7">
        <v>0.0</v>
      </c>
      <c r="G1027" s="7">
        <v>0.0</v>
      </c>
      <c r="H1027" s="15">
        <v>0.0</v>
      </c>
      <c r="I1027" s="10">
        <f t="shared" si="226"/>
        <v>0</v>
      </c>
      <c r="J1027" s="11">
        <f t="shared" si="227"/>
        <v>0</v>
      </c>
      <c r="K1027" s="7">
        <f t="shared" ref="K1027:L1027" si="1969">IFERROR(G1027+K987,0)</f>
        <v>0</v>
      </c>
      <c r="L1027" s="7">
        <f t="shared" si="1969"/>
        <v>0</v>
      </c>
      <c r="M1027" s="10">
        <f t="shared" si="229"/>
        <v>0</v>
      </c>
      <c r="N1027" s="11">
        <f t="shared" si="230"/>
        <v>0</v>
      </c>
      <c r="O1027" s="10">
        <f t="shared" ref="O1027:P1027" si="1970">IFERROR(G1027+O987,0)</f>
        <v>0</v>
      </c>
      <c r="P1027" s="10">
        <f t="shared" si="1970"/>
        <v>0</v>
      </c>
      <c r="Q1027" s="10">
        <f t="shared" si="232"/>
        <v>0</v>
      </c>
      <c r="R1027" s="11">
        <f t="shared" si="233"/>
        <v>0</v>
      </c>
      <c r="S1027" s="22"/>
      <c r="T1027" s="22"/>
      <c r="U1027" s="20"/>
      <c r="V1027" s="14"/>
      <c r="W1027" s="14"/>
      <c r="X1027" s="26">
        <f t="shared" si="314"/>
        <v>0</v>
      </c>
      <c r="Y1027" s="29"/>
      <c r="Z1027" s="29"/>
      <c r="AA1027" s="29"/>
      <c r="AB1027" s="29"/>
      <c r="AC1027" s="29"/>
    </row>
    <row r="1028">
      <c r="A1028" s="4">
        <v>45679.0</v>
      </c>
      <c r="B1028" s="5" t="s">
        <v>38</v>
      </c>
      <c r="C1028" s="6" t="s">
        <v>37</v>
      </c>
      <c r="D1028" s="5" t="s">
        <v>29</v>
      </c>
      <c r="E1028" s="7">
        <v>40.1</v>
      </c>
      <c r="F1028" s="7">
        <v>0.088</v>
      </c>
      <c r="G1028" s="7">
        <v>0.09996</v>
      </c>
      <c r="H1028" s="15">
        <v>0.18803</v>
      </c>
      <c r="I1028" s="10">
        <f t="shared" si="226"/>
        <v>0.08807</v>
      </c>
      <c r="J1028" s="11">
        <f t="shared" si="227"/>
        <v>188.1052421</v>
      </c>
      <c r="K1028" s="7">
        <f t="shared" ref="K1028:L1028" si="1971">IFERROR(G1028+K988,0)</f>
        <v>2.19912</v>
      </c>
      <c r="L1028" s="7">
        <f t="shared" si="1971"/>
        <v>4.13666</v>
      </c>
      <c r="M1028" s="10">
        <f t="shared" si="229"/>
        <v>1.93754</v>
      </c>
      <c r="N1028" s="11">
        <f t="shared" si="230"/>
        <v>188.1052421</v>
      </c>
      <c r="O1028" s="10">
        <f t="shared" ref="O1028:P1028" si="1972">IFERROR(G1028+O988,0)</f>
        <v>2.19912</v>
      </c>
      <c r="P1028" s="10">
        <f t="shared" si="1972"/>
        <v>4.13666</v>
      </c>
      <c r="Q1028" s="10">
        <f t="shared" si="232"/>
        <v>1.93754</v>
      </c>
      <c r="R1028" s="11">
        <f t="shared" si="233"/>
        <v>188.1052421</v>
      </c>
      <c r="S1028" s="22"/>
      <c r="T1028" s="22"/>
      <c r="U1028" s="20"/>
      <c r="V1028" s="14"/>
      <c r="W1028" s="14"/>
      <c r="X1028" s="26">
        <f t="shared" si="314"/>
        <v>0.18803</v>
      </c>
      <c r="Y1028" s="29"/>
      <c r="Z1028" s="29"/>
      <c r="AA1028" s="29"/>
      <c r="AB1028" s="29"/>
      <c r="AC1028" s="29"/>
    </row>
    <row r="1029">
      <c r="A1029" s="4">
        <v>45679.0</v>
      </c>
      <c r="B1029" s="5" t="s">
        <v>38</v>
      </c>
      <c r="C1029" s="6" t="s">
        <v>37</v>
      </c>
      <c r="D1029" s="5" t="s">
        <v>30</v>
      </c>
      <c r="E1029" s="7">
        <v>0.0</v>
      </c>
      <c r="F1029" s="7">
        <v>0.0</v>
      </c>
      <c r="G1029" s="7">
        <v>0.0</v>
      </c>
      <c r="H1029" s="15">
        <v>0.0</v>
      </c>
      <c r="I1029" s="10">
        <f t="shared" si="226"/>
        <v>0</v>
      </c>
      <c r="J1029" s="11">
        <f t="shared" si="227"/>
        <v>0</v>
      </c>
      <c r="K1029" s="7">
        <f t="shared" ref="K1029:L1029" si="1973">IFERROR(G1029+K989,0)</f>
        <v>0</v>
      </c>
      <c r="L1029" s="7">
        <f t="shared" si="1973"/>
        <v>0</v>
      </c>
      <c r="M1029" s="10">
        <f t="shared" si="229"/>
        <v>0</v>
      </c>
      <c r="N1029" s="11">
        <f t="shared" si="230"/>
        <v>0</v>
      </c>
      <c r="O1029" s="10">
        <f t="shared" ref="O1029:P1029" si="1974">IFERROR(G1029+O989,0)</f>
        <v>0</v>
      </c>
      <c r="P1029" s="10">
        <f t="shared" si="1974"/>
        <v>0</v>
      </c>
      <c r="Q1029" s="10">
        <f t="shared" si="232"/>
        <v>0</v>
      </c>
      <c r="R1029" s="11">
        <f t="shared" si="233"/>
        <v>0</v>
      </c>
      <c r="S1029" s="22"/>
      <c r="T1029" s="22"/>
      <c r="U1029" s="20"/>
      <c r="V1029" s="14"/>
      <c r="W1029" s="14"/>
      <c r="X1029" s="26">
        <f t="shared" si="314"/>
        <v>0</v>
      </c>
      <c r="Y1029" s="29"/>
      <c r="Z1029" s="29"/>
      <c r="AA1029" s="29"/>
      <c r="AB1029" s="29"/>
      <c r="AC1029" s="29"/>
    </row>
    <row r="1030">
      <c r="A1030" s="4">
        <v>45679.0</v>
      </c>
      <c r="B1030" s="5" t="s">
        <v>39</v>
      </c>
      <c r="C1030" s="6" t="s">
        <v>37</v>
      </c>
      <c r="D1030" s="5" t="s">
        <v>27</v>
      </c>
      <c r="E1030" s="7">
        <v>9.6</v>
      </c>
      <c r="F1030" s="7">
        <v>0.055</v>
      </c>
      <c r="G1030" s="7">
        <v>0.02903</v>
      </c>
      <c r="H1030" s="15">
        <v>0.02854</v>
      </c>
      <c r="I1030" s="10">
        <f t="shared" si="226"/>
        <v>-0.00049</v>
      </c>
      <c r="J1030" s="11">
        <f t="shared" si="227"/>
        <v>98.31209094</v>
      </c>
      <c r="K1030" s="7">
        <f t="shared" ref="K1030:L1030" si="1975">IFERROR(G1030+K990,0)</f>
        <v>0.63866</v>
      </c>
      <c r="L1030" s="7">
        <f t="shared" si="1975"/>
        <v>0.62788</v>
      </c>
      <c r="M1030" s="10">
        <f t="shared" si="229"/>
        <v>-0.01078</v>
      </c>
      <c r="N1030" s="11">
        <f t="shared" si="230"/>
        <v>98.31209094</v>
      </c>
      <c r="O1030" s="10">
        <f t="shared" ref="O1030:P1030" si="1976">IFERROR(G1030+O990,0)</f>
        <v>0.63866</v>
      </c>
      <c r="P1030" s="10">
        <f t="shared" si="1976"/>
        <v>0.62788</v>
      </c>
      <c r="Q1030" s="10">
        <f t="shared" si="232"/>
        <v>-0.01078</v>
      </c>
      <c r="R1030" s="11">
        <f t="shared" si="233"/>
        <v>98.31209094</v>
      </c>
      <c r="S1030" s="13">
        <f>T990</f>
        <v>0.0868</v>
      </c>
      <c r="T1030" s="13">
        <f>H1030+S1030-H1031-U1030-H1032-H1033</f>
        <v>0.0876</v>
      </c>
      <c r="U1030" s="13">
        <v>0.0</v>
      </c>
      <c r="V1030" s="14"/>
      <c r="W1030" s="14"/>
      <c r="X1030" s="26">
        <f t="shared" si="314"/>
        <v>0.02854</v>
      </c>
      <c r="Y1030" s="29"/>
      <c r="Z1030" s="29"/>
      <c r="AA1030" s="29"/>
      <c r="AB1030" s="29"/>
      <c r="AC1030" s="29"/>
    </row>
    <row r="1031">
      <c r="A1031" s="4">
        <v>45679.0</v>
      </c>
      <c r="B1031" s="5" t="s">
        <v>39</v>
      </c>
      <c r="C1031" s="6" t="s">
        <v>37</v>
      </c>
      <c r="D1031" s="5" t="s">
        <v>28</v>
      </c>
      <c r="E1031" s="7">
        <v>0.0</v>
      </c>
      <c r="F1031" s="7">
        <v>0.0</v>
      </c>
      <c r="G1031" s="7">
        <v>0.0</v>
      </c>
      <c r="H1031" s="15">
        <v>0.0</v>
      </c>
      <c r="I1031" s="10">
        <f t="shared" si="226"/>
        <v>0</v>
      </c>
      <c r="J1031" s="11">
        <f t="shared" si="227"/>
        <v>0</v>
      </c>
      <c r="K1031" s="7">
        <f t="shared" ref="K1031:L1031" si="1977">IFERROR(G1031+K991,0)</f>
        <v>0</v>
      </c>
      <c r="L1031" s="7">
        <f t="shared" si="1977"/>
        <v>0</v>
      </c>
      <c r="M1031" s="10">
        <f t="shared" si="229"/>
        <v>0</v>
      </c>
      <c r="N1031" s="11">
        <f t="shared" si="230"/>
        <v>0</v>
      </c>
      <c r="O1031" s="10">
        <f t="shared" ref="O1031:P1031" si="1978">IFERROR(G1031+O991,0)</f>
        <v>0</v>
      </c>
      <c r="P1031" s="10">
        <f t="shared" si="1978"/>
        <v>0</v>
      </c>
      <c r="Q1031" s="10">
        <f t="shared" si="232"/>
        <v>0</v>
      </c>
      <c r="R1031" s="11">
        <f t="shared" si="233"/>
        <v>0</v>
      </c>
      <c r="S1031" s="22"/>
      <c r="T1031" s="22"/>
      <c r="U1031" s="20"/>
      <c r="V1031" s="14"/>
      <c r="W1031" s="14"/>
      <c r="X1031" s="26">
        <f t="shared" si="314"/>
        <v>0</v>
      </c>
      <c r="Y1031" s="29"/>
      <c r="Z1031" s="29"/>
      <c r="AA1031" s="29"/>
      <c r="AB1031" s="29"/>
      <c r="AC1031" s="29"/>
    </row>
    <row r="1032">
      <c r="A1032" s="4">
        <v>45679.0</v>
      </c>
      <c r="B1032" s="5" t="s">
        <v>39</v>
      </c>
      <c r="C1032" s="6" t="s">
        <v>37</v>
      </c>
      <c r="D1032" s="5" t="s">
        <v>29</v>
      </c>
      <c r="E1032" s="7">
        <v>9.3</v>
      </c>
      <c r="F1032" s="7">
        <v>0.06</v>
      </c>
      <c r="G1032" s="7">
        <v>0.028774</v>
      </c>
      <c r="H1032" s="15">
        <v>0.02774</v>
      </c>
      <c r="I1032" s="10">
        <f t="shared" si="226"/>
        <v>-0.001034</v>
      </c>
      <c r="J1032" s="11">
        <f t="shared" si="227"/>
        <v>96.40647807</v>
      </c>
      <c r="K1032" s="7">
        <f t="shared" ref="K1032:L1032" si="1979">IFERROR(G1032+K992,0)</f>
        <v>0.633028</v>
      </c>
      <c r="L1032" s="7">
        <f t="shared" si="1979"/>
        <v>0.61028</v>
      </c>
      <c r="M1032" s="10">
        <f t="shared" si="229"/>
        <v>-0.022748</v>
      </c>
      <c r="N1032" s="11">
        <f t="shared" si="230"/>
        <v>96.40647807</v>
      </c>
      <c r="O1032" s="10">
        <f t="shared" ref="O1032:P1032" si="1980">IFERROR(G1032+O992,0)</f>
        <v>0.633028</v>
      </c>
      <c r="P1032" s="10">
        <f t="shared" si="1980"/>
        <v>0.61028</v>
      </c>
      <c r="Q1032" s="10">
        <f t="shared" si="232"/>
        <v>-0.022748</v>
      </c>
      <c r="R1032" s="11">
        <f t="shared" si="233"/>
        <v>96.40647807</v>
      </c>
      <c r="S1032" s="22"/>
      <c r="T1032" s="22"/>
      <c r="U1032" s="20"/>
      <c r="V1032" s="14"/>
      <c r="W1032" s="14"/>
      <c r="X1032" s="26">
        <f t="shared" si="314"/>
        <v>0.02774</v>
      </c>
      <c r="Y1032" s="29"/>
      <c r="Z1032" s="29"/>
      <c r="AA1032" s="29"/>
      <c r="AB1032" s="29"/>
      <c r="AC1032" s="29"/>
    </row>
    <row r="1033">
      <c r="A1033" s="4">
        <v>45679.0</v>
      </c>
      <c r="B1033" s="5" t="s">
        <v>39</v>
      </c>
      <c r="C1033" s="6" t="s">
        <v>37</v>
      </c>
      <c r="D1033" s="5" t="s">
        <v>30</v>
      </c>
      <c r="E1033" s="7">
        <v>0.0</v>
      </c>
      <c r="F1033" s="7">
        <v>0.0</v>
      </c>
      <c r="G1033" s="7">
        <v>0.0</v>
      </c>
      <c r="H1033" s="15">
        <v>0.0</v>
      </c>
      <c r="I1033" s="10">
        <f t="shared" si="226"/>
        <v>0</v>
      </c>
      <c r="J1033" s="11">
        <f t="shared" si="227"/>
        <v>0</v>
      </c>
      <c r="K1033" s="7">
        <f t="shared" ref="K1033:L1033" si="1981">IFERROR(G1033+K993,0)</f>
        <v>0</v>
      </c>
      <c r="L1033" s="7">
        <f t="shared" si="1981"/>
        <v>0</v>
      </c>
      <c r="M1033" s="10">
        <f t="shared" si="229"/>
        <v>0</v>
      </c>
      <c r="N1033" s="11">
        <f t="shared" si="230"/>
        <v>0</v>
      </c>
      <c r="O1033" s="10">
        <f t="shared" ref="O1033:P1033" si="1982">IFERROR(G1033+O993,0)</f>
        <v>0</v>
      </c>
      <c r="P1033" s="10">
        <f t="shared" si="1982"/>
        <v>0</v>
      </c>
      <c r="Q1033" s="10">
        <f t="shared" si="232"/>
        <v>0</v>
      </c>
      <c r="R1033" s="11">
        <f t="shared" si="233"/>
        <v>0</v>
      </c>
      <c r="S1033" s="22"/>
      <c r="T1033" s="22"/>
      <c r="U1033" s="20"/>
      <c r="V1033" s="14"/>
      <c r="W1033" s="14"/>
      <c r="X1033" s="26">
        <f t="shared" si="314"/>
        <v>0</v>
      </c>
      <c r="Y1033" s="29"/>
      <c r="Z1033" s="29"/>
      <c r="AA1033" s="29"/>
      <c r="AB1033" s="29"/>
      <c r="AC1033" s="29"/>
    </row>
    <row r="1034">
      <c r="A1034" s="4">
        <v>45679.0</v>
      </c>
      <c r="B1034" s="5" t="s">
        <v>40</v>
      </c>
      <c r="C1034" s="6" t="s">
        <v>37</v>
      </c>
      <c r="D1034" s="5" t="s">
        <v>27</v>
      </c>
      <c r="E1034" s="7">
        <v>26.3</v>
      </c>
      <c r="F1034" s="7">
        <v>0.0</v>
      </c>
      <c r="G1034" s="7">
        <v>0.07142857142857142</v>
      </c>
      <c r="H1034" s="15">
        <v>0.0359</v>
      </c>
      <c r="I1034" s="10">
        <f t="shared" si="226"/>
        <v>-0.03552857143</v>
      </c>
      <c r="J1034" s="11">
        <f t="shared" si="227"/>
        <v>50.26</v>
      </c>
      <c r="K1034" s="7">
        <f t="shared" ref="K1034:L1034" si="1983">IFERROR(G1034+K994,0)</f>
        <v>1.571428571</v>
      </c>
      <c r="L1034" s="7">
        <f t="shared" si="1983"/>
        <v>0.7898</v>
      </c>
      <c r="M1034" s="10">
        <f t="shared" si="229"/>
        <v>-0.7816285714</v>
      </c>
      <c r="N1034" s="11">
        <f t="shared" si="230"/>
        <v>50.26</v>
      </c>
      <c r="O1034" s="10">
        <f t="shared" ref="O1034:P1034" si="1984">IFERROR(G1034+O994,0)</f>
        <v>1.571428571</v>
      </c>
      <c r="P1034" s="10">
        <f t="shared" si="1984"/>
        <v>0.7898</v>
      </c>
      <c r="Q1034" s="10">
        <f t="shared" si="232"/>
        <v>-0.7816285714</v>
      </c>
      <c r="R1034" s="11">
        <f t="shared" si="233"/>
        <v>50.26</v>
      </c>
      <c r="S1034" s="13">
        <f>T994</f>
        <v>1.139477742</v>
      </c>
      <c r="T1034" s="13">
        <f>H1034+S1034-H1035-U1034-H1036-H1037</f>
        <v>1.158690968</v>
      </c>
      <c r="U1034" s="13">
        <f>0.00331/31</f>
        <v>0.0001067741935</v>
      </c>
      <c r="V1034" s="14"/>
      <c r="W1034" s="14"/>
      <c r="X1034" s="26">
        <f t="shared" si="314"/>
        <v>0.0359</v>
      </c>
      <c r="Y1034" s="29"/>
      <c r="Z1034" s="29"/>
      <c r="AA1034" s="29"/>
      <c r="AB1034" s="29"/>
      <c r="AC1034" s="29"/>
    </row>
    <row r="1035">
      <c r="A1035" s="4">
        <v>45679.0</v>
      </c>
      <c r="B1035" s="5" t="s">
        <v>40</v>
      </c>
      <c r="C1035" s="6" t="s">
        <v>37</v>
      </c>
      <c r="D1035" s="5" t="s">
        <v>28</v>
      </c>
      <c r="E1035" s="7">
        <v>0.0</v>
      </c>
      <c r="F1035" s="7">
        <v>0.0</v>
      </c>
      <c r="G1035" s="7">
        <v>0.0</v>
      </c>
      <c r="H1035" s="15">
        <v>0.0</v>
      </c>
      <c r="I1035" s="10">
        <f t="shared" si="226"/>
        <v>0</v>
      </c>
      <c r="J1035" s="11">
        <f t="shared" si="227"/>
        <v>0</v>
      </c>
      <c r="K1035" s="7">
        <f t="shared" ref="K1035:L1035" si="1985">IFERROR(G1035+K995,0)</f>
        <v>0</v>
      </c>
      <c r="L1035" s="7">
        <f t="shared" si="1985"/>
        <v>0</v>
      </c>
      <c r="M1035" s="10">
        <f t="shared" si="229"/>
        <v>0</v>
      </c>
      <c r="N1035" s="11">
        <f t="shared" si="230"/>
        <v>0</v>
      </c>
      <c r="O1035" s="10">
        <f t="shared" ref="O1035:P1035" si="1986">IFERROR(G1035+O995,0)</f>
        <v>0</v>
      </c>
      <c r="P1035" s="10">
        <f t="shared" si="1986"/>
        <v>0</v>
      </c>
      <c r="Q1035" s="10">
        <f t="shared" si="232"/>
        <v>0</v>
      </c>
      <c r="R1035" s="11">
        <f t="shared" si="233"/>
        <v>0</v>
      </c>
      <c r="S1035" s="14"/>
      <c r="T1035" s="14"/>
      <c r="U1035" s="14"/>
      <c r="V1035" s="14"/>
      <c r="W1035" s="14"/>
      <c r="X1035" s="26">
        <f t="shared" si="314"/>
        <v>0</v>
      </c>
      <c r="Y1035" s="29"/>
      <c r="Z1035" s="29"/>
      <c r="AA1035" s="29"/>
      <c r="AB1035" s="29"/>
      <c r="AC1035" s="29"/>
    </row>
    <row r="1036">
      <c r="A1036" s="4">
        <v>45679.0</v>
      </c>
      <c r="B1036" s="5" t="s">
        <v>40</v>
      </c>
      <c r="C1036" s="6" t="s">
        <v>37</v>
      </c>
      <c r="D1036" s="5" t="s">
        <v>29</v>
      </c>
      <c r="E1036" s="7">
        <v>26.1</v>
      </c>
      <c r="F1036" s="7">
        <v>0.0</v>
      </c>
      <c r="G1036" s="7">
        <v>0.07142857142857142</v>
      </c>
      <c r="H1036" s="15">
        <v>0.01658</v>
      </c>
      <c r="I1036" s="10">
        <f t="shared" si="226"/>
        <v>-0.05484857143</v>
      </c>
      <c r="J1036" s="11">
        <f t="shared" si="227"/>
        <v>23.212</v>
      </c>
      <c r="K1036" s="7">
        <f t="shared" ref="K1036:L1036" si="1987">IFERROR(G1036+K996,0)</f>
        <v>1.571428571</v>
      </c>
      <c r="L1036" s="7">
        <f t="shared" si="1987"/>
        <v>0.36476</v>
      </c>
      <c r="M1036" s="10">
        <f t="shared" si="229"/>
        <v>-1.206668571</v>
      </c>
      <c r="N1036" s="11">
        <f t="shared" si="230"/>
        <v>23.212</v>
      </c>
      <c r="O1036" s="10">
        <f t="shared" ref="O1036:P1036" si="1988">IFERROR(G1036+O996,0)</f>
        <v>1.571428571</v>
      </c>
      <c r="P1036" s="10">
        <f t="shared" si="1988"/>
        <v>0.36476</v>
      </c>
      <c r="Q1036" s="10">
        <f t="shared" si="232"/>
        <v>-1.206668571</v>
      </c>
      <c r="R1036" s="11">
        <f t="shared" si="233"/>
        <v>23.212</v>
      </c>
      <c r="S1036" s="14"/>
      <c r="T1036" s="14"/>
      <c r="U1036" s="14"/>
      <c r="V1036" s="14"/>
      <c r="W1036" s="14"/>
      <c r="X1036" s="26">
        <f t="shared" si="314"/>
        <v>0.01658</v>
      </c>
      <c r="Y1036" s="29"/>
      <c r="Z1036" s="29"/>
      <c r="AA1036" s="29"/>
      <c r="AB1036" s="29"/>
      <c r="AC1036" s="29"/>
    </row>
    <row r="1037">
      <c r="A1037" s="4">
        <v>45679.0</v>
      </c>
      <c r="B1037" s="5" t="s">
        <v>40</v>
      </c>
      <c r="C1037" s="6" t="s">
        <v>37</v>
      </c>
      <c r="D1037" s="5" t="s">
        <v>30</v>
      </c>
      <c r="E1037" s="7">
        <v>0.0</v>
      </c>
      <c r="F1037" s="7">
        <v>0.0</v>
      </c>
      <c r="G1037" s="7">
        <v>0.0</v>
      </c>
      <c r="H1037" s="15">
        <v>0.0</v>
      </c>
      <c r="I1037" s="10">
        <f t="shared" si="226"/>
        <v>0</v>
      </c>
      <c r="J1037" s="11">
        <f t="shared" si="227"/>
        <v>0</v>
      </c>
      <c r="K1037" s="7">
        <f t="shared" ref="K1037:L1037" si="1989">IFERROR(G1037+K997,0)</f>
        <v>0</v>
      </c>
      <c r="L1037" s="7">
        <f t="shared" si="1989"/>
        <v>0</v>
      </c>
      <c r="M1037" s="10">
        <f t="shared" si="229"/>
        <v>0</v>
      </c>
      <c r="N1037" s="11">
        <f t="shared" si="230"/>
        <v>0</v>
      </c>
      <c r="O1037" s="10">
        <f t="shared" ref="O1037:P1037" si="1990">IFERROR(G1037+O997,0)</f>
        <v>0</v>
      </c>
      <c r="P1037" s="10">
        <f t="shared" si="1990"/>
        <v>0</v>
      </c>
      <c r="Q1037" s="10">
        <f t="shared" si="232"/>
        <v>0</v>
      </c>
      <c r="R1037" s="11">
        <f t="shared" si="233"/>
        <v>0</v>
      </c>
      <c r="S1037" s="14"/>
      <c r="T1037" s="14"/>
      <c r="U1037" s="14"/>
      <c r="V1037" s="14"/>
      <c r="W1037" s="14"/>
      <c r="X1037" s="26">
        <f t="shared" si="314"/>
        <v>0</v>
      </c>
      <c r="Y1037" s="29"/>
      <c r="Z1037" s="29"/>
      <c r="AA1037" s="29"/>
      <c r="AB1037" s="29"/>
      <c r="AC1037" s="29"/>
    </row>
    <row r="1038">
      <c r="A1038" s="4">
        <v>45680.0</v>
      </c>
      <c r="B1038" s="5" t="s">
        <v>25</v>
      </c>
      <c r="C1038" s="6" t="s">
        <v>26</v>
      </c>
      <c r="D1038" s="5" t="s">
        <v>27</v>
      </c>
      <c r="E1038" s="7">
        <v>140.3</v>
      </c>
      <c r="F1038" s="8">
        <v>0.533</v>
      </c>
      <c r="G1038" s="7">
        <v>0.41612</v>
      </c>
      <c r="H1038" s="15">
        <v>0.442645</v>
      </c>
      <c r="I1038" s="10">
        <f t="shared" si="226"/>
        <v>0.026525</v>
      </c>
      <c r="J1038" s="11">
        <f t="shared" si="227"/>
        <v>106.3743632</v>
      </c>
      <c r="K1038" s="7">
        <f t="shared" ref="K1038:L1038" si="1991">IFERROR(G1038+K998,0)</f>
        <v>9.57076</v>
      </c>
      <c r="L1038" s="7">
        <f t="shared" si="1991"/>
        <v>10.180835</v>
      </c>
      <c r="M1038" s="10">
        <f t="shared" si="229"/>
        <v>0.610075</v>
      </c>
      <c r="N1038" s="11">
        <f t="shared" si="230"/>
        <v>106.3743632</v>
      </c>
      <c r="O1038" s="10">
        <f t="shared" ref="O1038:P1038" si="1992">IFERROR(G1038+O998,0)</f>
        <v>9.57076</v>
      </c>
      <c r="P1038" s="10">
        <f t="shared" si="1992"/>
        <v>10.180835</v>
      </c>
      <c r="Q1038" s="10">
        <f t="shared" si="232"/>
        <v>0.610075</v>
      </c>
      <c r="R1038" s="11">
        <f t="shared" si="233"/>
        <v>106.3743632</v>
      </c>
      <c r="S1038" s="13">
        <f>T998</f>
        <v>0.4875009677</v>
      </c>
      <c r="T1038" s="13">
        <f>H1038+S1038-H1039-U1038-H1040-H1041</f>
        <v>0.5035691935</v>
      </c>
      <c r="U1038" s="13">
        <f>0.003/31</f>
        <v>0.00009677419355</v>
      </c>
      <c r="V1038" s="14"/>
      <c r="W1038" s="14"/>
      <c r="X1038" s="26">
        <f t="shared" si="314"/>
        <v>0.442645</v>
      </c>
      <c r="Y1038" s="29"/>
      <c r="Z1038" s="29"/>
      <c r="AA1038" s="29"/>
      <c r="AB1038" s="29"/>
      <c r="AC1038" s="29"/>
    </row>
    <row r="1039">
      <c r="A1039" s="4">
        <v>45680.0</v>
      </c>
      <c r="B1039" s="5" t="s">
        <v>25</v>
      </c>
      <c r="C1039" s="6" t="s">
        <v>26</v>
      </c>
      <c r="D1039" s="5" t="s">
        <v>28</v>
      </c>
      <c r="E1039" s="7">
        <v>165.12</v>
      </c>
      <c r="F1039" s="7">
        <v>0.733</v>
      </c>
      <c r="G1039" s="7">
        <v>0.3968</v>
      </c>
      <c r="H1039" s="15">
        <v>0.42648</v>
      </c>
      <c r="I1039" s="10">
        <f t="shared" si="226"/>
        <v>0.02968</v>
      </c>
      <c r="J1039" s="11">
        <f t="shared" si="227"/>
        <v>107.4798387</v>
      </c>
      <c r="K1039" s="7">
        <f t="shared" ref="K1039:L1039" si="1993">IFERROR(G1039+K999,0)</f>
        <v>9.1264</v>
      </c>
      <c r="L1039" s="7">
        <f t="shared" si="1993"/>
        <v>9.80904</v>
      </c>
      <c r="M1039" s="10">
        <f t="shared" si="229"/>
        <v>0.68264</v>
      </c>
      <c r="N1039" s="11">
        <f t="shared" si="230"/>
        <v>107.4798387</v>
      </c>
      <c r="O1039" s="10">
        <f t="shared" ref="O1039:P1039" si="1994">IFERROR(G1039+O999,0)</f>
        <v>9.1264</v>
      </c>
      <c r="P1039" s="10">
        <f t="shared" si="1994"/>
        <v>9.80904</v>
      </c>
      <c r="Q1039" s="10">
        <f t="shared" si="232"/>
        <v>0.68264</v>
      </c>
      <c r="R1039" s="11">
        <f t="shared" si="233"/>
        <v>107.4798387</v>
      </c>
      <c r="S1039" s="14"/>
      <c r="T1039" s="16"/>
      <c r="U1039" s="16"/>
      <c r="V1039" s="14"/>
      <c r="W1039" s="14"/>
      <c r="X1039" s="26">
        <f t="shared" si="314"/>
        <v>0.42648</v>
      </c>
      <c r="Y1039" s="29"/>
      <c r="Z1039" s="29"/>
      <c r="AA1039" s="29"/>
      <c r="AB1039" s="29"/>
      <c r="AC1039" s="29"/>
    </row>
    <row r="1040">
      <c r="A1040" s="4">
        <v>45680.0</v>
      </c>
      <c r="B1040" s="5" t="s">
        <v>25</v>
      </c>
      <c r="C1040" s="6" t="s">
        <v>26</v>
      </c>
      <c r="D1040" s="5" t="s">
        <v>29</v>
      </c>
      <c r="E1040" s="7">
        <v>0.0</v>
      </c>
      <c r="F1040" s="7">
        <v>0.0</v>
      </c>
      <c r="G1040" s="7">
        <v>0.0</v>
      </c>
      <c r="H1040" s="15">
        <v>0.0</v>
      </c>
      <c r="I1040" s="10">
        <f t="shared" si="226"/>
        <v>0</v>
      </c>
      <c r="J1040" s="11">
        <f t="shared" si="227"/>
        <v>0</v>
      </c>
      <c r="K1040" s="7">
        <f t="shared" ref="K1040:L1040" si="1995">IFERROR(G1040+K1000,0)</f>
        <v>0</v>
      </c>
      <c r="L1040" s="7">
        <f t="shared" si="1995"/>
        <v>0</v>
      </c>
      <c r="M1040" s="10">
        <f t="shared" si="229"/>
        <v>0</v>
      </c>
      <c r="N1040" s="11">
        <f t="shared" si="230"/>
        <v>0</v>
      </c>
      <c r="O1040" s="10">
        <f t="shared" ref="O1040:P1040" si="1996">IFERROR(G1040+O1000,0)</f>
        <v>0</v>
      </c>
      <c r="P1040" s="10">
        <f t="shared" si="1996"/>
        <v>0</v>
      </c>
      <c r="Q1040" s="10">
        <f t="shared" si="232"/>
        <v>0</v>
      </c>
      <c r="R1040" s="11">
        <f t="shared" si="233"/>
        <v>0</v>
      </c>
      <c r="S1040" s="14"/>
      <c r="T1040" s="16"/>
      <c r="U1040" s="16"/>
      <c r="V1040" s="14"/>
      <c r="W1040" s="14"/>
      <c r="X1040" s="26">
        <f t="shared" si="314"/>
        <v>0</v>
      </c>
      <c r="Y1040" s="29"/>
      <c r="Z1040" s="29"/>
      <c r="AA1040" s="29"/>
      <c r="AB1040" s="29"/>
      <c r="AC1040" s="29"/>
    </row>
    <row r="1041">
      <c r="A1041" s="4">
        <v>45680.0</v>
      </c>
      <c r="B1041" s="5" t="s">
        <v>25</v>
      </c>
      <c r="C1041" s="6" t="s">
        <v>26</v>
      </c>
      <c r="D1041" s="5" t="s">
        <v>30</v>
      </c>
      <c r="E1041" s="7">
        <v>0.0</v>
      </c>
      <c r="F1041" s="7">
        <v>0.0</v>
      </c>
      <c r="G1041" s="7">
        <v>0.0</v>
      </c>
      <c r="H1041" s="15">
        <v>0.0</v>
      </c>
      <c r="I1041" s="10">
        <f t="shared" si="226"/>
        <v>0</v>
      </c>
      <c r="J1041" s="11">
        <f t="shared" si="227"/>
        <v>0</v>
      </c>
      <c r="K1041" s="7">
        <f t="shared" ref="K1041:L1041" si="1997">IFERROR(G1041+K1001,0)</f>
        <v>0</v>
      </c>
      <c r="L1041" s="7">
        <f t="shared" si="1997"/>
        <v>0</v>
      </c>
      <c r="M1041" s="10">
        <f t="shared" si="229"/>
        <v>0</v>
      </c>
      <c r="N1041" s="11">
        <f t="shared" si="230"/>
        <v>0</v>
      </c>
      <c r="O1041" s="10">
        <f t="shared" ref="O1041:P1041" si="1998">IFERROR(G1041+O1001,0)</f>
        <v>0</v>
      </c>
      <c r="P1041" s="10">
        <f t="shared" si="1998"/>
        <v>0</v>
      </c>
      <c r="Q1041" s="10">
        <f t="shared" si="232"/>
        <v>0</v>
      </c>
      <c r="R1041" s="11">
        <f t="shared" si="233"/>
        <v>0</v>
      </c>
      <c r="S1041" s="14"/>
      <c r="T1041" s="16"/>
      <c r="U1041" s="16"/>
      <c r="V1041" s="14"/>
      <c r="W1041" s="14"/>
      <c r="X1041" s="26">
        <f t="shared" si="314"/>
        <v>0</v>
      </c>
      <c r="Y1041" s="29"/>
      <c r="Z1041" s="29"/>
      <c r="AA1041" s="29"/>
      <c r="AB1041" s="29"/>
      <c r="AC1041" s="29"/>
    </row>
    <row r="1042">
      <c r="A1042" s="4">
        <v>45680.0</v>
      </c>
      <c r="B1042" s="5" t="s">
        <v>31</v>
      </c>
      <c r="C1042" s="6" t="s">
        <v>26</v>
      </c>
      <c r="D1042" s="5" t="s">
        <v>27</v>
      </c>
      <c r="E1042" s="7">
        <v>180.7</v>
      </c>
      <c r="F1042" s="7">
        <v>0.756</v>
      </c>
      <c r="G1042" s="7">
        <v>0.516129</v>
      </c>
      <c r="H1042" s="15">
        <v>0.61206</v>
      </c>
      <c r="I1042" s="10">
        <f t="shared" si="226"/>
        <v>0.095931</v>
      </c>
      <c r="J1042" s="11">
        <f t="shared" si="227"/>
        <v>118.5866324</v>
      </c>
      <c r="K1042" s="7">
        <f t="shared" ref="K1042:L1042" si="1999">IFERROR(G1042+K1002,0)</f>
        <v>11.870967</v>
      </c>
      <c r="L1042" s="7">
        <f t="shared" si="1999"/>
        <v>14.07738</v>
      </c>
      <c r="M1042" s="10">
        <f t="shared" si="229"/>
        <v>2.206413</v>
      </c>
      <c r="N1042" s="11">
        <f t="shared" si="230"/>
        <v>118.5866324</v>
      </c>
      <c r="O1042" s="10">
        <f t="shared" ref="O1042:P1042" si="2000">IFERROR(G1042+O1002,0)</f>
        <v>11.870967</v>
      </c>
      <c r="P1042" s="10">
        <f t="shared" si="2000"/>
        <v>14.07738</v>
      </c>
      <c r="Q1042" s="10">
        <f t="shared" si="232"/>
        <v>2.206413</v>
      </c>
      <c r="R1042" s="11">
        <f t="shared" si="233"/>
        <v>118.5866324</v>
      </c>
      <c r="S1042" s="13">
        <f>T1002</f>
        <v>1.73122129</v>
      </c>
      <c r="T1042" s="13">
        <f>H1042+S1042-H1043-U1042-H1044-H1045</f>
        <v>1.730322258</v>
      </c>
      <c r="U1042" s="13">
        <f>0.004/31</f>
        <v>0.0001290322581</v>
      </c>
      <c r="V1042" s="14"/>
      <c r="W1042" s="14"/>
      <c r="X1042" s="26">
        <f t="shared" si="314"/>
        <v>0.61206</v>
      </c>
      <c r="Y1042" s="29"/>
      <c r="Z1042" s="29"/>
      <c r="AA1042" s="29"/>
      <c r="AB1042" s="29"/>
      <c r="AC1042" s="29"/>
    </row>
    <row r="1043">
      <c r="A1043" s="4">
        <v>45680.0</v>
      </c>
      <c r="B1043" s="5" t="s">
        <v>31</v>
      </c>
      <c r="C1043" s="6" t="s">
        <v>26</v>
      </c>
      <c r="D1043" s="5" t="s">
        <v>28</v>
      </c>
      <c r="E1043" s="7">
        <v>180.1</v>
      </c>
      <c r="F1043" s="7">
        <v>0.675</v>
      </c>
      <c r="G1043" s="7">
        <v>0.51193</v>
      </c>
      <c r="H1043" s="15">
        <v>0.61283</v>
      </c>
      <c r="I1043" s="10">
        <f t="shared" si="226"/>
        <v>0.1009</v>
      </c>
      <c r="J1043" s="11">
        <f t="shared" si="227"/>
        <v>119.7097259</v>
      </c>
      <c r="K1043" s="7">
        <f t="shared" ref="K1043:L1043" si="2001">IFERROR(G1043+K1003,0)</f>
        <v>11.77439</v>
      </c>
      <c r="L1043" s="7">
        <f t="shared" si="2001"/>
        <v>14.09509</v>
      </c>
      <c r="M1043" s="10">
        <f t="shared" si="229"/>
        <v>2.3207</v>
      </c>
      <c r="N1043" s="11">
        <f t="shared" si="230"/>
        <v>119.7097259</v>
      </c>
      <c r="O1043" s="10">
        <f t="shared" ref="O1043:P1043" si="2002">IFERROR(G1043+O1003,0)</f>
        <v>11.77439</v>
      </c>
      <c r="P1043" s="10">
        <f t="shared" si="2002"/>
        <v>14.09509</v>
      </c>
      <c r="Q1043" s="10">
        <f t="shared" si="232"/>
        <v>2.3207</v>
      </c>
      <c r="R1043" s="11">
        <f t="shared" si="233"/>
        <v>119.7097259</v>
      </c>
      <c r="S1043" s="18"/>
      <c r="T1043" s="19"/>
      <c r="U1043" s="20"/>
      <c r="V1043" s="14"/>
      <c r="W1043" s="14"/>
      <c r="X1043" s="26">
        <f t="shared" si="314"/>
        <v>0.61283</v>
      </c>
      <c r="Y1043" s="29"/>
      <c r="Z1043" s="29"/>
      <c r="AA1043" s="29"/>
      <c r="AB1043" s="29"/>
      <c r="AC1043" s="29"/>
    </row>
    <row r="1044">
      <c r="A1044" s="4">
        <v>45680.0</v>
      </c>
      <c r="B1044" s="5" t="s">
        <v>31</v>
      </c>
      <c r="C1044" s="6" t="s">
        <v>26</v>
      </c>
      <c r="D1044" s="5" t="s">
        <v>29</v>
      </c>
      <c r="E1044" s="7">
        <v>0.0</v>
      </c>
      <c r="F1044" s="7">
        <v>0.0</v>
      </c>
      <c r="G1044" s="7">
        <v>0.0</v>
      </c>
      <c r="H1044" s="15">
        <v>0.0</v>
      </c>
      <c r="I1044" s="10">
        <f t="shared" si="226"/>
        <v>0</v>
      </c>
      <c r="J1044" s="11">
        <f t="shared" si="227"/>
        <v>0</v>
      </c>
      <c r="K1044" s="7">
        <f t="shared" ref="K1044:L1044" si="2003">IFERROR(G1044+K1004,0)</f>
        <v>0</v>
      </c>
      <c r="L1044" s="7">
        <f t="shared" si="2003"/>
        <v>0</v>
      </c>
      <c r="M1044" s="10">
        <f t="shared" si="229"/>
        <v>0</v>
      </c>
      <c r="N1044" s="11">
        <f t="shared" si="230"/>
        <v>0</v>
      </c>
      <c r="O1044" s="10">
        <f t="shared" ref="O1044:P1044" si="2004">IFERROR(G1044+O1004,0)</f>
        <v>0</v>
      </c>
      <c r="P1044" s="10">
        <f t="shared" si="2004"/>
        <v>0</v>
      </c>
      <c r="Q1044" s="10">
        <f t="shared" si="232"/>
        <v>0</v>
      </c>
      <c r="R1044" s="11">
        <f t="shared" si="233"/>
        <v>0</v>
      </c>
      <c r="S1044" s="18"/>
      <c r="T1044" s="19"/>
      <c r="U1044" s="20"/>
      <c r="V1044" s="14"/>
      <c r="W1044" s="14"/>
      <c r="X1044" s="26">
        <f t="shared" si="314"/>
        <v>0</v>
      </c>
      <c r="Y1044" s="29"/>
      <c r="Z1044" s="29"/>
      <c r="AA1044" s="29"/>
      <c r="AB1044" s="29"/>
      <c r="AC1044" s="29"/>
    </row>
    <row r="1045">
      <c r="A1045" s="4">
        <v>45680.0</v>
      </c>
      <c r="B1045" s="5" t="s">
        <v>31</v>
      </c>
      <c r="C1045" s="6" t="s">
        <v>26</v>
      </c>
      <c r="D1045" s="5" t="s">
        <v>30</v>
      </c>
      <c r="E1045" s="7">
        <v>0.0</v>
      </c>
      <c r="F1045" s="7">
        <v>0.0</v>
      </c>
      <c r="G1045" s="7">
        <v>0.0</v>
      </c>
      <c r="H1045" s="15">
        <v>0.0</v>
      </c>
      <c r="I1045" s="10">
        <f t="shared" si="226"/>
        <v>0</v>
      </c>
      <c r="J1045" s="11">
        <f t="shared" si="227"/>
        <v>0</v>
      </c>
      <c r="K1045" s="7">
        <f t="shared" ref="K1045:L1045" si="2005">IFERROR(G1045+K1005,0)</f>
        <v>0</v>
      </c>
      <c r="L1045" s="7">
        <f t="shared" si="2005"/>
        <v>0</v>
      </c>
      <c r="M1045" s="10">
        <f t="shared" si="229"/>
        <v>0</v>
      </c>
      <c r="N1045" s="11">
        <f t="shared" si="230"/>
        <v>0</v>
      </c>
      <c r="O1045" s="10">
        <f t="shared" ref="O1045:P1045" si="2006">IFERROR(G1045+O1005,0)</f>
        <v>0</v>
      </c>
      <c r="P1045" s="10">
        <f t="shared" si="2006"/>
        <v>0</v>
      </c>
      <c r="Q1045" s="10">
        <f t="shared" si="232"/>
        <v>0</v>
      </c>
      <c r="R1045" s="11">
        <f t="shared" si="233"/>
        <v>0</v>
      </c>
      <c r="S1045" s="18"/>
      <c r="T1045" s="19"/>
      <c r="U1045" s="20"/>
      <c r="V1045" s="14"/>
      <c r="W1045" s="14"/>
      <c r="X1045" s="26">
        <f t="shared" si="314"/>
        <v>0</v>
      </c>
      <c r="Y1045" s="29"/>
      <c r="Z1045" s="29"/>
      <c r="AA1045" s="29"/>
      <c r="AB1045" s="29"/>
      <c r="AC1045" s="29"/>
    </row>
    <row r="1046">
      <c r="A1046" s="4">
        <v>45680.0</v>
      </c>
      <c r="B1046" s="5" t="s">
        <v>32</v>
      </c>
      <c r="C1046" s="6" t="s">
        <v>26</v>
      </c>
      <c r="D1046" s="5" t="s">
        <v>27</v>
      </c>
      <c r="E1046" s="7">
        <v>78.6</v>
      </c>
      <c r="F1046" s="7">
        <v>0.24</v>
      </c>
      <c r="G1046" s="7">
        <v>0.225806</v>
      </c>
      <c r="H1046" s="15">
        <v>0.23022</v>
      </c>
      <c r="I1046" s="10">
        <f t="shared" si="226"/>
        <v>0.004414</v>
      </c>
      <c r="J1046" s="11">
        <f t="shared" si="227"/>
        <v>101.9547753</v>
      </c>
      <c r="K1046" s="7">
        <f t="shared" ref="K1046:L1046" si="2007">IFERROR(G1046+K1006,0)</f>
        <v>5.193538</v>
      </c>
      <c r="L1046" s="7">
        <f t="shared" si="2007"/>
        <v>5.29506</v>
      </c>
      <c r="M1046" s="10">
        <f t="shared" si="229"/>
        <v>0.101522</v>
      </c>
      <c r="N1046" s="11">
        <f t="shared" si="230"/>
        <v>101.9547753</v>
      </c>
      <c r="O1046" s="10">
        <f t="shared" ref="O1046:P1046" si="2008">IFERROR(G1046+O1006,0)</f>
        <v>5.193538</v>
      </c>
      <c r="P1046" s="10">
        <f t="shared" si="2008"/>
        <v>5.29506</v>
      </c>
      <c r="Q1046" s="10">
        <f t="shared" si="232"/>
        <v>0.101522</v>
      </c>
      <c r="R1046" s="11">
        <f t="shared" si="233"/>
        <v>101.9547753</v>
      </c>
      <c r="S1046" s="13">
        <f>T1006</f>
        <v>0.3106974194</v>
      </c>
      <c r="T1046" s="13">
        <f>H1046+S1046-H1047-U1046-H1048-H1049</f>
        <v>0.3118654839</v>
      </c>
      <c r="U1046" s="13">
        <f>0.00378/31</f>
        <v>0.0001219354839</v>
      </c>
      <c r="V1046" s="14"/>
      <c r="W1046" s="14"/>
      <c r="X1046" s="26">
        <f t="shared" si="314"/>
        <v>0.23022</v>
      </c>
      <c r="Y1046" s="29"/>
      <c r="Z1046" s="29"/>
      <c r="AA1046" s="29"/>
      <c r="AB1046" s="29"/>
      <c r="AC1046" s="29"/>
    </row>
    <row r="1047">
      <c r="A1047" s="4">
        <v>45680.0</v>
      </c>
      <c r="B1047" s="5" t="s">
        <v>32</v>
      </c>
      <c r="C1047" s="6" t="s">
        <v>26</v>
      </c>
      <c r="D1047" s="5" t="s">
        <v>28</v>
      </c>
      <c r="E1047" s="7">
        <v>78.7</v>
      </c>
      <c r="F1047" s="7">
        <v>0.35</v>
      </c>
      <c r="G1047" s="7">
        <v>0.22545</v>
      </c>
      <c r="H1047" s="15">
        <v>0.22893</v>
      </c>
      <c r="I1047" s="10">
        <f t="shared" si="226"/>
        <v>0.00348</v>
      </c>
      <c r="J1047" s="11">
        <f t="shared" si="227"/>
        <v>101.5435795</v>
      </c>
      <c r="K1047" s="7">
        <f t="shared" ref="K1047:L1047" si="2009">IFERROR(G1047+K1007,0)</f>
        <v>5.18535</v>
      </c>
      <c r="L1047" s="7">
        <f t="shared" si="2009"/>
        <v>5.26539</v>
      </c>
      <c r="M1047" s="10">
        <f t="shared" si="229"/>
        <v>0.08004</v>
      </c>
      <c r="N1047" s="11">
        <f t="shared" si="230"/>
        <v>101.5435795</v>
      </c>
      <c r="O1047" s="10">
        <f t="shared" ref="O1047:P1047" si="2010">IFERROR(G1047+O1007,0)</f>
        <v>5.18535</v>
      </c>
      <c r="P1047" s="10">
        <f t="shared" si="2010"/>
        <v>5.26539</v>
      </c>
      <c r="Q1047" s="10">
        <f t="shared" si="232"/>
        <v>0.08004</v>
      </c>
      <c r="R1047" s="11">
        <f t="shared" si="233"/>
        <v>101.5435795</v>
      </c>
      <c r="S1047" s="18"/>
      <c r="T1047" s="19"/>
      <c r="U1047" s="20"/>
      <c r="V1047" s="14"/>
      <c r="W1047" s="14"/>
      <c r="X1047" s="26">
        <f t="shared" si="314"/>
        <v>0.22893</v>
      </c>
      <c r="Y1047" s="29"/>
      <c r="Z1047" s="29"/>
      <c r="AA1047" s="29"/>
      <c r="AB1047" s="29"/>
      <c r="AC1047" s="29"/>
    </row>
    <row r="1048">
      <c r="A1048" s="4">
        <v>45680.0</v>
      </c>
      <c r="B1048" s="5" t="s">
        <v>32</v>
      </c>
      <c r="C1048" s="6" t="s">
        <v>26</v>
      </c>
      <c r="D1048" s="5" t="s">
        <v>29</v>
      </c>
      <c r="E1048" s="7">
        <v>0.0</v>
      </c>
      <c r="F1048" s="7">
        <v>0.0</v>
      </c>
      <c r="G1048" s="7">
        <v>0.0</v>
      </c>
      <c r="H1048" s="15">
        <v>0.0</v>
      </c>
      <c r="I1048" s="10">
        <f t="shared" si="226"/>
        <v>0</v>
      </c>
      <c r="J1048" s="11">
        <f t="shared" si="227"/>
        <v>0</v>
      </c>
      <c r="K1048" s="7">
        <f t="shared" ref="K1048:L1048" si="2011">IFERROR(G1048+K1008,0)</f>
        <v>0</v>
      </c>
      <c r="L1048" s="7">
        <f t="shared" si="2011"/>
        <v>0</v>
      </c>
      <c r="M1048" s="10">
        <f t="shared" si="229"/>
        <v>0</v>
      </c>
      <c r="N1048" s="11">
        <f t="shared" si="230"/>
        <v>0</v>
      </c>
      <c r="O1048" s="10">
        <f t="shared" ref="O1048:P1048" si="2012">IFERROR(G1048+O1008,0)</f>
        <v>0</v>
      </c>
      <c r="P1048" s="10">
        <f t="shared" si="2012"/>
        <v>0</v>
      </c>
      <c r="Q1048" s="10">
        <f t="shared" si="232"/>
        <v>0</v>
      </c>
      <c r="R1048" s="11">
        <f t="shared" si="233"/>
        <v>0</v>
      </c>
      <c r="S1048" s="18"/>
      <c r="T1048" s="19"/>
      <c r="U1048" s="20"/>
      <c r="V1048" s="14"/>
      <c r="W1048" s="14"/>
      <c r="X1048" s="26">
        <f t="shared" si="314"/>
        <v>0</v>
      </c>
      <c r="Y1048" s="29"/>
      <c r="Z1048" s="29"/>
      <c r="AA1048" s="29"/>
      <c r="AB1048" s="29"/>
      <c r="AC1048" s="29"/>
    </row>
    <row r="1049">
      <c r="A1049" s="4">
        <v>45680.0</v>
      </c>
      <c r="B1049" s="5" t="s">
        <v>32</v>
      </c>
      <c r="C1049" s="6" t="s">
        <v>26</v>
      </c>
      <c r="D1049" s="5" t="s">
        <v>30</v>
      </c>
      <c r="E1049" s="7">
        <v>0.0</v>
      </c>
      <c r="F1049" s="7">
        <v>0.0</v>
      </c>
      <c r="G1049" s="7">
        <v>0.0</v>
      </c>
      <c r="H1049" s="15">
        <v>0.0</v>
      </c>
      <c r="I1049" s="10">
        <f t="shared" si="226"/>
        <v>0</v>
      </c>
      <c r="J1049" s="11">
        <f t="shared" si="227"/>
        <v>0</v>
      </c>
      <c r="K1049" s="7">
        <f t="shared" ref="K1049:L1049" si="2013">IFERROR(G1049+K1009,0)</f>
        <v>0</v>
      </c>
      <c r="L1049" s="7">
        <f t="shared" si="2013"/>
        <v>0</v>
      </c>
      <c r="M1049" s="10">
        <f t="shared" si="229"/>
        <v>0</v>
      </c>
      <c r="N1049" s="11">
        <f t="shared" si="230"/>
        <v>0</v>
      </c>
      <c r="O1049" s="10">
        <f t="shared" ref="O1049:P1049" si="2014">IFERROR(G1049+O1009,0)</f>
        <v>0</v>
      </c>
      <c r="P1049" s="10">
        <f t="shared" si="2014"/>
        <v>0</v>
      </c>
      <c r="Q1049" s="10">
        <f t="shared" si="232"/>
        <v>0</v>
      </c>
      <c r="R1049" s="11">
        <f t="shared" si="233"/>
        <v>0</v>
      </c>
      <c r="S1049" s="18"/>
      <c r="T1049" s="19"/>
      <c r="U1049" s="20"/>
      <c r="V1049" s="14"/>
      <c r="W1049" s="14"/>
      <c r="X1049" s="26">
        <f t="shared" si="314"/>
        <v>0</v>
      </c>
      <c r="Y1049" s="29"/>
      <c r="Z1049" s="29"/>
      <c r="AA1049" s="29"/>
      <c r="AB1049" s="29"/>
      <c r="AC1049" s="29"/>
    </row>
    <row r="1050">
      <c r="A1050" s="4">
        <v>45680.0</v>
      </c>
      <c r="B1050" s="5" t="s">
        <v>33</v>
      </c>
      <c r="C1050" s="6" t="s">
        <v>26</v>
      </c>
      <c r="D1050" s="5" t="s">
        <v>27</v>
      </c>
      <c r="E1050" s="7">
        <v>110.0</v>
      </c>
      <c r="F1050" s="7">
        <v>0.367</v>
      </c>
      <c r="G1050" s="7">
        <v>0.32903</v>
      </c>
      <c r="H1050" s="15">
        <v>0.37083</v>
      </c>
      <c r="I1050" s="10">
        <f t="shared" si="226"/>
        <v>0.0418</v>
      </c>
      <c r="J1050" s="11">
        <f t="shared" si="227"/>
        <v>112.7040088</v>
      </c>
      <c r="K1050" s="7">
        <f t="shared" ref="K1050:L1050" si="2015">IFERROR(G1050+K1010,0)</f>
        <v>7.56769</v>
      </c>
      <c r="L1050" s="7">
        <f t="shared" si="2015"/>
        <v>8.52909</v>
      </c>
      <c r="M1050" s="10">
        <f t="shared" si="229"/>
        <v>0.9614</v>
      </c>
      <c r="N1050" s="11">
        <f t="shared" si="230"/>
        <v>112.7040088</v>
      </c>
      <c r="O1050" s="10">
        <f t="shared" ref="O1050:P1050" si="2016">IFERROR(G1050+O1010,0)</f>
        <v>7.56769</v>
      </c>
      <c r="P1050" s="10">
        <f t="shared" si="2016"/>
        <v>8.52909</v>
      </c>
      <c r="Q1050" s="10">
        <f t="shared" si="232"/>
        <v>0.9614</v>
      </c>
      <c r="R1050" s="11">
        <f t="shared" si="233"/>
        <v>112.7040088</v>
      </c>
      <c r="S1050" s="13">
        <f>T1010</f>
        <v>1.59324529</v>
      </c>
      <c r="T1050" s="13">
        <f>H1050+S1050-H1051-U1050-H1052-H1053</f>
        <v>1.609938258</v>
      </c>
      <c r="U1050" s="13">
        <f>0.00431/31</f>
        <v>0.0001390322581</v>
      </c>
      <c r="V1050" s="14"/>
      <c r="W1050" s="14"/>
      <c r="X1050" s="26">
        <f t="shared" si="314"/>
        <v>0.37083</v>
      </c>
      <c r="Y1050" s="29"/>
      <c r="Z1050" s="29"/>
      <c r="AA1050" s="29"/>
      <c r="AB1050" s="29"/>
      <c r="AC1050" s="29"/>
    </row>
    <row r="1051">
      <c r="A1051" s="4">
        <v>45680.0</v>
      </c>
      <c r="B1051" s="5" t="s">
        <v>33</v>
      </c>
      <c r="C1051" s="6" t="s">
        <v>26</v>
      </c>
      <c r="D1051" s="5" t="s">
        <v>28</v>
      </c>
      <c r="E1051" s="7">
        <v>108.2</v>
      </c>
      <c r="F1051" s="7">
        <v>0.479</v>
      </c>
      <c r="G1051" s="7">
        <v>0.324</v>
      </c>
      <c r="H1051" s="15">
        <v>0.35145</v>
      </c>
      <c r="I1051" s="10">
        <f t="shared" si="226"/>
        <v>0.02745</v>
      </c>
      <c r="J1051" s="11">
        <f t="shared" si="227"/>
        <v>108.4722222</v>
      </c>
      <c r="K1051" s="7">
        <f t="shared" ref="K1051:L1051" si="2017">IFERROR(G1051+K1011,0)</f>
        <v>7.452</v>
      </c>
      <c r="L1051" s="7">
        <f t="shared" si="2017"/>
        <v>8.08335</v>
      </c>
      <c r="M1051" s="10">
        <f t="shared" si="229"/>
        <v>0.63135</v>
      </c>
      <c r="N1051" s="11">
        <f t="shared" si="230"/>
        <v>108.4722222</v>
      </c>
      <c r="O1051" s="10">
        <f t="shared" ref="O1051:P1051" si="2018">IFERROR(G1051+O1011,0)</f>
        <v>7.452</v>
      </c>
      <c r="P1051" s="10">
        <f t="shared" si="2018"/>
        <v>8.08335</v>
      </c>
      <c r="Q1051" s="10">
        <f t="shared" si="232"/>
        <v>0.63135</v>
      </c>
      <c r="R1051" s="11">
        <f t="shared" si="233"/>
        <v>108.4722222</v>
      </c>
      <c r="S1051" s="18"/>
      <c r="T1051" s="19"/>
      <c r="U1051" s="20"/>
      <c r="V1051" s="14"/>
      <c r="W1051" s="14"/>
      <c r="X1051" s="26">
        <f t="shared" si="314"/>
        <v>0.35145</v>
      </c>
      <c r="Y1051" s="29"/>
      <c r="Z1051" s="29"/>
      <c r="AA1051" s="29"/>
      <c r="AB1051" s="29"/>
      <c r="AC1051" s="29"/>
    </row>
    <row r="1052">
      <c r="A1052" s="4">
        <v>45680.0</v>
      </c>
      <c r="B1052" s="5" t="s">
        <v>33</v>
      </c>
      <c r="C1052" s="6" t="s">
        <v>26</v>
      </c>
      <c r="D1052" s="5" t="s">
        <v>29</v>
      </c>
      <c r="E1052" s="7">
        <v>1.0</v>
      </c>
      <c r="F1052" s="7">
        <v>0.0</v>
      </c>
      <c r="G1052" s="7">
        <v>0.00274</v>
      </c>
      <c r="H1052" s="15">
        <v>0.002548</v>
      </c>
      <c r="I1052" s="10">
        <f t="shared" si="226"/>
        <v>-0.000192</v>
      </c>
      <c r="J1052" s="11">
        <f t="shared" si="227"/>
        <v>92.99270073</v>
      </c>
      <c r="K1052" s="7">
        <f t="shared" ref="K1052:L1052" si="2019">IFERROR(G1052+K1012,0)</f>
        <v>0.06302</v>
      </c>
      <c r="L1052" s="7">
        <f t="shared" si="2019"/>
        <v>0.058604</v>
      </c>
      <c r="M1052" s="10">
        <f t="shared" si="229"/>
        <v>-0.004416</v>
      </c>
      <c r="N1052" s="11">
        <f t="shared" si="230"/>
        <v>92.99270073</v>
      </c>
      <c r="O1052" s="10">
        <f t="shared" ref="O1052:P1052" si="2020">IFERROR(G1052+O1012,0)</f>
        <v>0.06302</v>
      </c>
      <c r="P1052" s="10">
        <f t="shared" si="2020"/>
        <v>0.058604</v>
      </c>
      <c r="Q1052" s="10">
        <f t="shared" si="232"/>
        <v>-0.004416</v>
      </c>
      <c r="R1052" s="11">
        <f t="shared" si="233"/>
        <v>92.99270073</v>
      </c>
      <c r="S1052" s="18"/>
      <c r="T1052" s="19"/>
      <c r="U1052" s="20"/>
      <c r="V1052" s="14"/>
      <c r="W1052" s="14"/>
      <c r="X1052" s="26">
        <f t="shared" si="314"/>
        <v>0.002548</v>
      </c>
      <c r="Y1052" s="29"/>
      <c r="Z1052" s="29"/>
      <c r="AA1052" s="29"/>
      <c r="AB1052" s="29"/>
      <c r="AC1052" s="29"/>
    </row>
    <row r="1053">
      <c r="A1053" s="4">
        <v>45680.0</v>
      </c>
      <c r="B1053" s="5" t="s">
        <v>33</v>
      </c>
      <c r="C1053" s="6" t="s">
        <v>26</v>
      </c>
      <c r="D1053" s="5" t="s">
        <v>30</v>
      </c>
      <c r="E1053" s="7">
        <v>0.0</v>
      </c>
      <c r="F1053" s="7">
        <v>0.0</v>
      </c>
      <c r="G1053" s="7">
        <v>0.0</v>
      </c>
      <c r="H1053" s="15">
        <v>0.0</v>
      </c>
      <c r="I1053" s="10">
        <f t="shared" si="226"/>
        <v>0</v>
      </c>
      <c r="J1053" s="11">
        <f t="shared" si="227"/>
        <v>0</v>
      </c>
      <c r="K1053" s="7">
        <f t="shared" ref="K1053:L1053" si="2021">IFERROR(G1053+K1013,0)</f>
        <v>0</v>
      </c>
      <c r="L1053" s="7">
        <f t="shared" si="2021"/>
        <v>0</v>
      </c>
      <c r="M1053" s="10">
        <f t="shared" si="229"/>
        <v>0</v>
      </c>
      <c r="N1053" s="11">
        <f t="shared" si="230"/>
        <v>0</v>
      </c>
      <c r="O1053" s="10">
        <f t="shared" ref="O1053:P1053" si="2022">IFERROR(G1053+O1013,0)</f>
        <v>0</v>
      </c>
      <c r="P1053" s="10">
        <f t="shared" si="2022"/>
        <v>0</v>
      </c>
      <c r="Q1053" s="10">
        <f t="shared" si="232"/>
        <v>0</v>
      </c>
      <c r="R1053" s="11">
        <f t="shared" si="233"/>
        <v>0</v>
      </c>
      <c r="S1053" s="18"/>
      <c r="T1053" s="19"/>
      <c r="U1053" s="20"/>
      <c r="V1053" s="14"/>
      <c r="W1053" s="14"/>
      <c r="X1053" s="26">
        <f t="shared" si="314"/>
        <v>0</v>
      </c>
      <c r="Y1053" s="29"/>
      <c r="Z1053" s="29"/>
      <c r="AA1053" s="29"/>
      <c r="AB1053" s="29"/>
      <c r="AC1053" s="29"/>
    </row>
    <row r="1054">
      <c r="A1054" s="4">
        <v>45680.0</v>
      </c>
      <c r="B1054" s="5" t="s">
        <v>34</v>
      </c>
      <c r="C1054" s="6" t="s">
        <v>26</v>
      </c>
      <c r="D1054" s="5" t="s">
        <v>27</v>
      </c>
      <c r="E1054" s="7">
        <v>14.3</v>
      </c>
      <c r="F1054" s="7">
        <v>0.045</v>
      </c>
      <c r="G1054" s="7">
        <v>0.04193</v>
      </c>
      <c r="H1054" s="15">
        <v>0.049806</v>
      </c>
      <c r="I1054" s="10">
        <f t="shared" si="226"/>
        <v>0.007876</v>
      </c>
      <c r="J1054" s="11">
        <f t="shared" si="227"/>
        <v>118.7836871</v>
      </c>
      <c r="K1054" s="7">
        <f t="shared" ref="K1054:L1054" si="2023">IFERROR(G1054+K1014,0)</f>
        <v>0.96439</v>
      </c>
      <c r="L1054" s="7">
        <f t="shared" si="2023"/>
        <v>1.145538</v>
      </c>
      <c r="M1054" s="10">
        <f t="shared" si="229"/>
        <v>0.181148</v>
      </c>
      <c r="N1054" s="11">
        <f t="shared" si="230"/>
        <v>118.7836871</v>
      </c>
      <c r="O1054" s="10">
        <f t="shared" ref="O1054:P1054" si="2024">IFERROR(G1054+O1014,0)</f>
        <v>0.96439</v>
      </c>
      <c r="P1054" s="10">
        <f t="shared" si="2024"/>
        <v>1.145538</v>
      </c>
      <c r="Q1054" s="10">
        <f t="shared" si="232"/>
        <v>0.181148</v>
      </c>
      <c r="R1054" s="11">
        <f t="shared" si="233"/>
        <v>118.7836871</v>
      </c>
      <c r="S1054" s="13">
        <f>T1014</f>
        <v>0.172352</v>
      </c>
      <c r="T1054" s="13">
        <f>H1054+S1054-H1055-U1054-H1056-H1057</f>
        <v>0.176868</v>
      </c>
      <c r="U1054" s="13">
        <v>0.0</v>
      </c>
      <c r="V1054" s="14"/>
      <c r="W1054" s="14"/>
      <c r="X1054" s="26">
        <f t="shared" si="314"/>
        <v>0.049806</v>
      </c>
      <c r="Y1054" s="29"/>
      <c r="Z1054" s="29"/>
      <c r="AA1054" s="29"/>
      <c r="AB1054" s="29"/>
      <c r="AC1054" s="29"/>
    </row>
    <row r="1055">
      <c r="A1055" s="4">
        <v>45680.0</v>
      </c>
      <c r="B1055" s="5" t="s">
        <v>34</v>
      </c>
      <c r="C1055" s="6" t="s">
        <v>26</v>
      </c>
      <c r="D1055" s="5" t="s">
        <v>28</v>
      </c>
      <c r="E1055" s="7">
        <v>14.3</v>
      </c>
      <c r="F1055" s="7">
        <v>0.0</v>
      </c>
      <c r="G1055" s="7">
        <v>0.041129</v>
      </c>
      <c r="H1055" s="15">
        <v>0.04529</v>
      </c>
      <c r="I1055" s="10">
        <f t="shared" si="226"/>
        <v>0.004161</v>
      </c>
      <c r="J1055" s="11">
        <f t="shared" si="227"/>
        <v>110.1169491</v>
      </c>
      <c r="K1055" s="7">
        <f t="shared" ref="K1055:L1055" si="2025">IFERROR(G1055+K1015,0)</f>
        <v>0.945967</v>
      </c>
      <c r="L1055" s="7">
        <f t="shared" si="2025"/>
        <v>1.04167</v>
      </c>
      <c r="M1055" s="10">
        <f t="shared" si="229"/>
        <v>0.095703</v>
      </c>
      <c r="N1055" s="11">
        <f t="shared" si="230"/>
        <v>110.1169491</v>
      </c>
      <c r="O1055" s="10">
        <f t="shared" ref="O1055:P1055" si="2026">IFERROR(G1055+O1015,0)</f>
        <v>0.945967</v>
      </c>
      <c r="P1055" s="10">
        <f t="shared" si="2026"/>
        <v>1.04167</v>
      </c>
      <c r="Q1055" s="10">
        <f t="shared" si="232"/>
        <v>0.095703</v>
      </c>
      <c r="R1055" s="11">
        <f t="shared" si="233"/>
        <v>110.1169491</v>
      </c>
      <c r="S1055" s="18"/>
      <c r="T1055" s="19"/>
      <c r="U1055" s="20"/>
      <c r="V1055" s="14"/>
      <c r="W1055" s="14"/>
      <c r="X1055" s="26">
        <f t="shared" si="314"/>
        <v>0.04529</v>
      </c>
      <c r="Y1055" s="29"/>
      <c r="Z1055" s="29"/>
      <c r="AA1055" s="29"/>
      <c r="AB1055" s="29"/>
      <c r="AC1055" s="29"/>
    </row>
    <row r="1056">
      <c r="A1056" s="4">
        <v>45680.0</v>
      </c>
      <c r="B1056" s="5" t="s">
        <v>34</v>
      </c>
      <c r="C1056" s="6" t="s">
        <v>26</v>
      </c>
      <c r="D1056" s="5" t="s">
        <v>29</v>
      </c>
      <c r="E1056" s="7">
        <v>0.0</v>
      </c>
      <c r="F1056" s="7">
        <v>0.0</v>
      </c>
      <c r="G1056" s="7">
        <v>0.0</v>
      </c>
      <c r="H1056" s="15">
        <v>0.0</v>
      </c>
      <c r="I1056" s="10">
        <f t="shared" si="226"/>
        <v>0</v>
      </c>
      <c r="J1056" s="11">
        <f t="shared" si="227"/>
        <v>0</v>
      </c>
      <c r="K1056" s="7">
        <f t="shared" ref="K1056:L1056" si="2027">IFERROR(G1056+K1016,0)</f>
        <v>0</v>
      </c>
      <c r="L1056" s="7">
        <f t="shared" si="2027"/>
        <v>0</v>
      </c>
      <c r="M1056" s="10">
        <f t="shared" si="229"/>
        <v>0</v>
      </c>
      <c r="N1056" s="11">
        <f t="shared" si="230"/>
        <v>0</v>
      </c>
      <c r="O1056" s="10">
        <f t="shared" ref="O1056:P1056" si="2028">IFERROR(G1056+O1016,0)</f>
        <v>0</v>
      </c>
      <c r="P1056" s="10">
        <f t="shared" si="2028"/>
        <v>0</v>
      </c>
      <c r="Q1056" s="10">
        <f t="shared" si="232"/>
        <v>0</v>
      </c>
      <c r="R1056" s="11">
        <f t="shared" si="233"/>
        <v>0</v>
      </c>
      <c r="S1056" s="18"/>
      <c r="T1056" s="19"/>
      <c r="U1056" s="20"/>
      <c r="V1056" s="14"/>
      <c r="W1056" s="14"/>
      <c r="X1056" s="26">
        <f t="shared" si="314"/>
        <v>0</v>
      </c>
      <c r="Y1056" s="29"/>
      <c r="Z1056" s="29"/>
      <c r="AA1056" s="29"/>
      <c r="AB1056" s="29"/>
      <c r="AC1056" s="29"/>
    </row>
    <row r="1057">
      <c r="A1057" s="4">
        <v>45680.0</v>
      </c>
      <c r="B1057" s="5" t="s">
        <v>34</v>
      </c>
      <c r="C1057" s="6" t="s">
        <v>26</v>
      </c>
      <c r="D1057" s="5" t="s">
        <v>30</v>
      </c>
      <c r="E1057" s="7">
        <v>0.0</v>
      </c>
      <c r="F1057" s="7">
        <v>0.0</v>
      </c>
      <c r="G1057" s="7">
        <v>0.0</v>
      </c>
      <c r="H1057" s="15">
        <v>0.0</v>
      </c>
      <c r="I1057" s="10">
        <f t="shared" si="226"/>
        <v>0</v>
      </c>
      <c r="J1057" s="11">
        <f t="shared" si="227"/>
        <v>0</v>
      </c>
      <c r="K1057" s="7">
        <f t="shared" ref="K1057:L1057" si="2029">IFERROR(G1057+K1017,0)</f>
        <v>0</v>
      </c>
      <c r="L1057" s="7">
        <f t="shared" si="2029"/>
        <v>0</v>
      </c>
      <c r="M1057" s="10">
        <f t="shared" si="229"/>
        <v>0</v>
      </c>
      <c r="N1057" s="11">
        <f t="shared" si="230"/>
        <v>0</v>
      </c>
      <c r="O1057" s="10">
        <f t="shared" ref="O1057:P1057" si="2030">IFERROR(G1057+O1017,0)</f>
        <v>0</v>
      </c>
      <c r="P1057" s="10">
        <f t="shared" si="2030"/>
        <v>0</v>
      </c>
      <c r="Q1057" s="10">
        <f t="shared" si="232"/>
        <v>0</v>
      </c>
      <c r="R1057" s="11">
        <f t="shared" si="233"/>
        <v>0</v>
      </c>
      <c r="S1057" s="18"/>
      <c r="T1057" s="19"/>
      <c r="U1057" s="20"/>
      <c r="V1057" s="14"/>
      <c r="W1057" s="14"/>
      <c r="X1057" s="26">
        <f t="shared" si="314"/>
        <v>0</v>
      </c>
      <c r="Y1057" s="29"/>
      <c r="Z1057" s="29"/>
      <c r="AA1057" s="29"/>
      <c r="AB1057" s="29"/>
      <c r="AC1057" s="29"/>
    </row>
    <row r="1058">
      <c r="A1058" s="4">
        <v>45680.0</v>
      </c>
      <c r="B1058" s="5" t="s">
        <v>35</v>
      </c>
      <c r="C1058" s="6" t="s">
        <v>26</v>
      </c>
      <c r="D1058" s="5" t="s">
        <v>27</v>
      </c>
      <c r="E1058" s="7">
        <v>16.6</v>
      </c>
      <c r="F1058" s="7">
        <v>0.0</v>
      </c>
      <c r="G1058" s="7">
        <v>0.0</v>
      </c>
      <c r="H1058" s="15">
        <v>0.0</v>
      </c>
      <c r="I1058" s="10">
        <f t="shared" si="226"/>
        <v>0</v>
      </c>
      <c r="J1058" s="11">
        <f t="shared" si="227"/>
        <v>0</v>
      </c>
      <c r="K1058" s="7">
        <f t="shared" ref="K1058:L1058" si="2031">IFERROR(G1058+K1018,0)</f>
        <v>0</v>
      </c>
      <c r="L1058" s="7">
        <f t="shared" si="2031"/>
        <v>0</v>
      </c>
      <c r="M1058" s="10">
        <f t="shared" si="229"/>
        <v>0</v>
      </c>
      <c r="N1058" s="11">
        <f t="shared" si="230"/>
        <v>0</v>
      </c>
      <c r="O1058" s="10">
        <f t="shared" ref="O1058:P1058" si="2032">IFERROR(G1058+O1018,0)</f>
        <v>0</v>
      </c>
      <c r="P1058" s="10">
        <f t="shared" si="2032"/>
        <v>0</v>
      </c>
      <c r="Q1058" s="10">
        <f t="shared" si="232"/>
        <v>0</v>
      </c>
      <c r="R1058" s="11">
        <f t="shared" si="233"/>
        <v>0</v>
      </c>
      <c r="S1058" s="13">
        <f>T1018</f>
        <v>-0.156352</v>
      </c>
      <c r="T1058" s="13">
        <f>H1058+S1058-H1059-U1058-H1060-H1061</f>
        <v>-0.163868</v>
      </c>
      <c r="U1058" s="13">
        <v>0.0</v>
      </c>
      <c r="V1058" s="14"/>
      <c r="W1058" s="14"/>
      <c r="X1058" s="26">
        <f t="shared" si="314"/>
        <v>0</v>
      </c>
      <c r="Y1058" s="29"/>
      <c r="Z1058" s="29"/>
      <c r="AA1058" s="29"/>
      <c r="AB1058" s="29"/>
      <c r="AC1058" s="29"/>
    </row>
    <row r="1059">
      <c r="A1059" s="4">
        <v>45680.0</v>
      </c>
      <c r="B1059" s="5" t="s">
        <v>35</v>
      </c>
      <c r="C1059" s="6" t="s">
        <v>26</v>
      </c>
      <c r="D1059" s="5" t="s">
        <v>28</v>
      </c>
      <c r="E1059" s="7">
        <v>0.0</v>
      </c>
      <c r="F1059" s="7">
        <v>0.0</v>
      </c>
      <c r="G1059" s="7">
        <v>0.0</v>
      </c>
      <c r="H1059" s="15">
        <v>0.0</v>
      </c>
      <c r="I1059" s="10">
        <f t="shared" si="226"/>
        <v>0</v>
      </c>
      <c r="J1059" s="11">
        <f t="shared" si="227"/>
        <v>0</v>
      </c>
      <c r="K1059" s="7">
        <f t="shared" ref="K1059:L1059" si="2033">IFERROR(G1059+K1019,0)</f>
        <v>0</v>
      </c>
      <c r="L1059" s="7">
        <f t="shared" si="2033"/>
        <v>0</v>
      </c>
      <c r="M1059" s="10">
        <f t="shared" si="229"/>
        <v>0</v>
      </c>
      <c r="N1059" s="11">
        <f t="shared" si="230"/>
        <v>0</v>
      </c>
      <c r="O1059" s="10">
        <f t="shared" ref="O1059:P1059" si="2034">IFERROR(G1059+O1019,0)</f>
        <v>0</v>
      </c>
      <c r="P1059" s="10">
        <f t="shared" si="2034"/>
        <v>0</v>
      </c>
      <c r="Q1059" s="10">
        <f t="shared" si="232"/>
        <v>0</v>
      </c>
      <c r="R1059" s="11">
        <f t="shared" si="233"/>
        <v>0</v>
      </c>
      <c r="S1059" s="22"/>
      <c r="T1059" s="22"/>
      <c r="U1059" s="20"/>
      <c r="V1059" s="14"/>
      <c r="W1059" s="14"/>
      <c r="X1059" s="26">
        <f t="shared" si="314"/>
        <v>0</v>
      </c>
      <c r="Y1059" s="29"/>
      <c r="Z1059" s="29"/>
      <c r="AA1059" s="29"/>
      <c r="AB1059" s="29"/>
      <c r="AC1059" s="29"/>
    </row>
    <row r="1060">
      <c r="A1060" s="4">
        <v>45680.0</v>
      </c>
      <c r="B1060" s="5" t="s">
        <v>35</v>
      </c>
      <c r="C1060" s="6" t="s">
        <v>26</v>
      </c>
      <c r="D1060" s="5" t="s">
        <v>29</v>
      </c>
      <c r="E1060" s="7">
        <v>16.6</v>
      </c>
      <c r="F1060" s="7">
        <v>0.0</v>
      </c>
      <c r="G1060" s="7">
        <v>0.0</v>
      </c>
      <c r="H1060" s="15">
        <v>0.007516</v>
      </c>
      <c r="I1060" s="10">
        <f t="shared" si="226"/>
        <v>0.007516</v>
      </c>
      <c r="J1060" s="11">
        <f t="shared" si="227"/>
        <v>0</v>
      </c>
      <c r="K1060" s="7">
        <f t="shared" ref="K1060:L1060" si="2035">IFERROR(G1060+K1020,0)</f>
        <v>0</v>
      </c>
      <c r="L1060" s="7">
        <f t="shared" si="2035"/>
        <v>0.172868</v>
      </c>
      <c r="M1060" s="10">
        <f t="shared" si="229"/>
        <v>0.172868</v>
      </c>
      <c r="N1060" s="11">
        <f t="shared" si="230"/>
        <v>0</v>
      </c>
      <c r="O1060" s="10">
        <f t="shared" ref="O1060:P1060" si="2036">IFERROR(G1060+O1020,0)</f>
        <v>0</v>
      </c>
      <c r="P1060" s="10">
        <f t="shared" si="2036"/>
        <v>0.172868</v>
      </c>
      <c r="Q1060" s="10">
        <f t="shared" si="232"/>
        <v>0.172868</v>
      </c>
      <c r="R1060" s="11">
        <f t="shared" si="233"/>
        <v>0</v>
      </c>
      <c r="S1060" s="22"/>
      <c r="T1060" s="22"/>
      <c r="U1060" s="20"/>
      <c r="V1060" s="14"/>
      <c r="W1060" s="14"/>
      <c r="X1060" s="26">
        <f t="shared" si="314"/>
        <v>0.007516</v>
      </c>
      <c r="Y1060" s="29"/>
      <c r="Z1060" s="29"/>
      <c r="AA1060" s="29"/>
      <c r="AB1060" s="29"/>
      <c r="AC1060" s="29"/>
    </row>
    <row r="1061">
      <c r="A1061" s="4">
        <v>45680.0</v>
      </c>
      <c r="B1061" s="5" t="s">
        <v>35</v>
      </c>
      <c r="C1061" s="6" t="s">
        <v>26</v>
      </c>
      <c r="D1061" s="5" t="s">
        <v>30</v>
      </c>
      <c r="E1061" s="7">
        <v>0.0</v>
      </c>
      <c r="F1061" s="7">
        <v>0.0</v>
      </c>
      <c r="G1061" s="7">
        <v>0.0</v>
      </c>
      <c r="H1061" s="15">
        <v>0.0</v>
      </c>
      <c r="I1061" s="10">
        <f t="shared" si="226"/>
        <v>0</v>
      </c>
      <c r="J1061" s="11">
        <f t="shared" si="227"/>
        <v>0</v>
      </c>
      <c r="K1061" s="7">
        <f t="shared" ref="K1061:L1061" si="2037">IFERROR(G1061+K1021,0)</f>
        <v>0</v>
      </c>
      <c r="L1061" s="7">
        <f t="shared" si="2037"/>
        <v>0</v>
      </c>
      <c r="M1061" s="10">
        <f t="shared" si="229"/>
        <v>0</v>
      </c>
      <c r="N1061" s="11">
        <f t="shared" si="230"/>
        <v>0</v>
      </c>
      <c r="O1061" s="10">
        <f t="shared" ref="O1061:P1061" si="2038">IFERROR(G1061+O1021,0)</f>
        <v>0</v>
      </c>
      <c r="P1061" s="10">
        <f t="shared" si="2038"/>
        <v>0</v>
      </c>
      <c r="Q1061" s="10">
        <f t="shared" si="232"/>
        <v>0</v>
      </c>
      <c r="R1061" s="11">
        <f t="shared" si="233"/>
        <v>0</v>
      </c>
      <c r="S1061" s="22"/>
      <c r="T1061" s="22"/>
      <c r="U1061" s="20"/>
      <c r="V1061" s="14"/>
      <c r="W1061" s="14"/>
      <c r="X1061" s="26">
        <f t="shared" si="314"/>
        <v>0</v>
      </c>
      <c r="Y1061" s="29"/>
      <c r="Z1061" s="29"/>
      <c r="AA1061" s="29"/>
      <c r="AB1061" s="29"/>
      <c r="AC1061" s="29"/>
    </row>
    <row r="1062">
      <c r="A1062" s="4">
        <v>45680.0</v>
      </c>
      <c r="B1062" s="5" t="s">
        <v>36</v>
      </c>
      <c r="C1062" s="6" t="s">
        <v>37</v>
      </c>
      <c r="D1062" s="5" t="s">
        <v>27</v>
      </c>
      <c r="E1062" s="7">
        <v>174.0</v>
      </c>
      <c r="F1062" s="25">
        <v>0.55</v>
      </c>
      <c r="G1062" s="7">
        <v>0.551612</v>
      </c>
      <c r="H1062" s="15">
        <v>0.59922</v>
      </c>
      <c r="I1062" s="10">
        <f t="shared" si="226"/>
        <v>0.047608</v>
      </c>
      <c r="J1062" s="11">
        <f t="shared" si="227"/>
        <v>108.6307042</v>
      </c>
      <c r="K1062" s="7">
        <f t="shared" ref="K1062:L1062" si="2039">IFERROR(G1062+K1022,0)</f>
        <v>12.687076</v>
      </c>
      <c r="L1062" s="7">
        <f t="shared" si="2039"/>
        <v>13.78206</v>
      </c>
      <c r="M1062" s="10">
        <f t="shared" si="229"/>
        <v>1.094984</v>
      </c>
      <c r="N1062" s="11">
        <f t="shared" si="230"/>
        <v>108.6307042</v>
      </c>
      <c r="O1062" s="10">
        <f t="shared" ref="O1062:P1062" si="2040">IFERROR(G1062+O1022,0)</f>
        <v>12.687076</v>
      </c>
      <c r="P1062" s="10">
        <f t="shared" si="2040"/>
        <v>13.78206</v>
      </c>
      <c r="Q1062" s="10">
        <f t="shared" si="232"/>
        <v>1.094984</v>
      </c>
      <c r="R1062" s="11">
        <f t="shared" si="233"/>
        <v>108.6307042</v>
      </c>
      <c r="S1062" s="13">
        <f>T1022</f>
        <v>-0.4626174194</v>
      </c>
      <c r="T1062" s="13">
        <f>H1062+S1062-H1063-U1062-H1064-H1065</f>
        <v>-0.4836454839</v>
      </c>
      <c r="U1062" s="13">
        <f>0.008/31</f>
        <v>0.0002580645161</v>
      </c>
      <c r="V1062" s="14"/>
      <c r="W1062" s="14"/>
      <c r="X1062" s="26">
        <f t="shared" si="314"/>
        <v>0.59922</v>
      </c>
      <c r="Y1062" s="29"/>
      <c r="Z1062" s="29"/>
      <c r="AA1062" s="29"/>
      <c r="AB1062" s="29"/>
      <c r="AC1062" s="29"/>
    </row>
    <row r="1063">
      <c r="A1063" s="4">
        <v>45680.0</v>
      </c>
      <c r="B1063" s="5" t="s">
        <v>36</v>
      </c>
      <c r="C1063" s="6" t="s">
        <v>37</v>
      </c>
      <c r="D1063" s="5" t="s">
        <v>28</v>
      </c>
      <c r="E1063" s="7">
        <v>45.1</v>
      </c>
      <c r="F1063" s="25">
        <v>0.0</v>
      </c>
      <c r="G1063" s="7">
        <v>0.50061</v>
      </c>
      <c r="H1063" s="15">
        <v>0.18058</v>
      </c>
      <c r="I1063" s="10">
        <f t="shared" si="226"/>
        <v>-0.32003</v>
      </c>
      <c r="J1063" s="11">
        <f t="shared" si="227"/>
        <v>36.07199217</v>
      </c>
      <c r="K1063" s="7">
        <f t="shared" ref="K1063:L1063" si="2041">IFERROR(G1063+K1023,0)</f>
        <v>11.51403</v>
      </c>
      <c r="L1063" s="7">
        <f t="shared" si="2041"/>
        <v>4.15334</v>
      </c>
      <c r="M1063" s="10">
        <f t="shared" si="229"/>
        <v>-7.36069</v>
      </c>
      <c r="N1063" s="11">
        <f t="shared" si="230"/>
        <v>36.07199217</v>
      </c>
      <c r="O1063" s="10">
        <f t="shared" ref="O1063:P1063" si="2042">IFERROR(G1063+O1023,0)</f>
        <v>11.51403</v>
      </c>
      <c r="P1063" s="10">
        <f t="shared" si="2042"/>
        <v>4.15334</v>
      </c>
      <c r="Q1063" s="10">
        <f t="shared" si="232"/>
        <v>-7.36069</v>
      </c>
      <c r="R1063" s="11">
        <f t="shared" si="233"/>
        <v>36.07199217</v>
      </c>
      <c r="S1063" s="22"/>
      <c r="T1063" s="22"/>
      <c r="U1063" s="20"/>
      <c r="V1063" s="14"/>
      <c r="W1063" s="14"/>
      <c r="X1063" s="26">
        <f t="shared" si="314"/>
        <v>0.18058</v>
      </c>
      <c r="Y1063" s="29"/>
      <c r="Z1063" s="29"/>
      <c r="AA1063" s="29"/>
      <c r="AB1063" s="29"/>
      <c r="AC1063" s="29"/>
    </row>
    <row r="1064">
      <c r="A1064" s="4">
        <v>45680.0</v>
      </c>
      <c r="B1064" s="5" t="s">
        <v>36</v>
      </c>
      <c r="C1064" s="6" t="s">
        <v>37</v>
      </c>
      <c r="D1064" s="5" t="s">
        <v>29</v>
      </c>
      <c r="E1064" s="7">
        <f>E1062-E1063</f>
        <v>128.9</v>
      </c>
      <c r="F1064" s="25">
        <v>0.485</v>
      </c>
      <c r="G1064" s="7">
        <v>0.05077</v>
      </c>
      <c r="H1064" s="15">
        <v>0.43941</v>
      </c>
      <c r="I1064" s="10">
        <f t="shared" si="226"/>
        <v>0.38864</v>
      </c>
      <c r="J1064" s="11">
        <f t="shared" si="227"/>
        <v>865.4914319</v>
      </c>
      <c r="K1064" s="7">
        <f t="shared" ref="K1064:L1064" si="2043">IFERROR(G1064+K1024,0)</f>
        <v>1.16771</v>
      </c>
      <c r="L1064" s="7">
        <f t="shared" si="2043"/>
        <v>10.10643</v>
      </c>
      <c r="M1064" s="10">
        <f t="shared" si="229"/>
        <v>8.93872</v>
      </c>
      <c r="N1064" s="11">
        <f t="shared" si="230"/>
        <v>865.4914319</v>
      </c>
      <c r="O1064" s="10">
        <f t="shared" ref="O1064:P1064" si="2044">IFERROR(G1064+O1024,0)</f>
        <v>1.16771</v>
      </c>
      <c r="P1064" s="10">
        <f t="shared" si="2044"/>
        <v>10.10643</v>
      </c>
      <c r="Q1064" s="10">
        <f t="shared" si="232"/>
        <v>8.93872</v>
      </c>
      <c r="R1064" s="11">
        <f t="shared" si="233"/>
        <v>865.4914319</v>
      </c>
      <c r="S1064" s="22"/>
      <c r="T1064" s="22"/>
      <c r="U1064" s="20"/>
      <c r="V1064" s="14"/>
      <c r="W1064" s="14"/>
      <c r="X1064" s="26">
        <f t="shared" si="314"/>
        <v>0.43941</v>
      </c>
      <c r="Y1064" s="29"/>
      <c r="Z1064" s="29"/>
      <c r="AA1064" s="29"/>
      <c r="AB1064" s="29"/>
      <c r="AC1064" s="29"/>
    </row>
    <row r="1065">
      <c r="A1065" s="4">
        <v>45680.0</v>
      </c>
      <c r="B1065" s="5" t="s">
        <v>36</v>
      </c>
      <c r="C1065" s="6" t="s">
        <v>37</v>
      </c>
      <c r="D1065" s="5" t="s">
        <v>30</v>
      </c>
      <c r="E1065" s="7">
        <v>0.0</v>
      </c>
      <c r="F1065" s="25">
        <v>0.0</v>
      </c>
      <c r="G1065" s="7">
        <v>0.0</v>
      </c>
      <c r="H1065" s="15">
        <v>0.0</v>
      </c>
      <c r="I1065" s="10">
        <f t="shared" si="226"/>
        <v>0</v>
      </c>
      <c r="J1065" s="11">
        <f t="shared" si="227"/>
        <v>0</v>
      </c>
      <c r="K1065" s="7">
        <f t="shared" ref="K1065:L1065" si="2045">IFERROR(G1065+K1025,0)</f>
        <v>0</v>
      </c>
      <c r="L1065" s="7">
        <f t="shared" si="2045"/>
        <v>0</v>
      </c>
      <c r="M1065" s="10">
        <f t="shared" si="229"/>
        <v>0</v>
      </c>
      <c r="N1065" s="11">
        <f t="shared" si="230"/>
        <v>0</v>
      </c>
      <c r="O1065" s="10">
        <f t="shared" ref="O1065:P1065" si="2046">IFERROR(G1065+O1025,0)</f>
        <v>0</v>
      </c>
      <c r="P1065" s="10">
        <f t="shared" si="2046"/>
        <v>0</v>
      </c>
      <c r="Q1065" s="10">
        <f t="shared" si="232"/>
        <v>0</v>
      </c>
      <c r="R1065" s="11">
        <f t="shared" si="233"/>
        <v>0</v>
      </c>
      <c r="S1065" s="22"/>
      <c r="T1065" s="22"/>
      <c r="U1065" s="20"/>
      <c r="V1065" s="14"/>
      <c r="W1065" s="14"/>
      <c r="X1065" s="26">
        <f t="shared" si="314"/>
        <v>0</v>
      </c>
      <c r="Y1065" s="29"/>
      <c r="Z1065" s="29"/>
      <c r="AA1065" s="29"/>
      <c r="AB1065" s="29"/>
      <c r="AC1065" s="29"/>
    </row>
    <row r="1066">
      <c r="A1066" s="4">
        <v>45680.0</v>
      </c>
      <c r="B1066" s="5" t="s">
        <v>38</v>
      </c>
      <c r="C1066" s="6" t="s">
        <v>37</v>
      </c>
      <c r="D1066" s="5" t="s">
        <v>27</v>
      </c>
      <c r="E1066" s="7">
        <v>40.1</v>
      </c>
      <c r="F1066" s="25">
        <v>0.1</v>
      </c>
      <c r="G1066" s="7">
        <v>0.09999999999999999</v>
      </c>
      <c r="H1066" s="15">
        <v>0.191096</v>
      </c>
      <c r="I1066" s="10">
        <f t="shared" si="226"/>
        <v>0.091096</v>
      </c>
      <c r="J1066" s="11">
        <f t="shared" si="227"/>
        <v>191.096</v>
      </c>
      <c r="K1066" s="7">
        <f t="shared" ref="K1066:L1066" si="2047">IFERROR(G1066+K1026,0)</f>
        <v>2.3</v>
      </c>
      <c r="L1066" s="7">
        <f t="shared" si="2047"/>
        <v>4.395208</v>
      </c>
      <c r="M1066" s="10">
        <f t="shared" si="229"/>
        <v>2.095208</v>
      </c>
      <c r="N1066" s="11">
        <f t="shared" si="230"/>
        <v>191.096</v>
      </c>
      <c r="O1066" s="10">
        <f t="shared" ref="O1066:P1066" si="2048">IFERROR(G1066+O1026,0)</f>
        <v>2.3</v>
      </c>
      <c r="P1066" s="10">
        <f t="shared" si="2048"/>
        <v>4.395208</v>
      </c>
      <c r="Q1066" s="10">
        <f t="shared" si="232"/>
        <v>2.095208</v>
      </c>
      <c r="R1066" s="11">
        <f t="shared" si="233"/>
        <v>191.096</v>
      </c>
      <c r="S1066" s="13">
        <f>T1026</f>
        <v>1.986742323</v>
      </c>
      <c r="T1066" s="13">
        <f>H1066+S1066-H1067-U1066-H1068-H1069</f>
        <v>1.989776065</v>
      </c>
      <c r="U1066" s="13">
        <f>0.001/31</f>
        <v>0.00003225806452</v>
      </c>
      <c r="V1066" s="14"/>
      <c r="W1066" s="14"/>
      <c r="X1066" s="26">
        <f t="shared" si="314"/>
        <v>0.191096</v>
      </c>
      <c r="Y1066" s="29"/>
      <c r="Z1066" s="29"/>
      <c r="AA1066" s="29"/>
      <c r="AB1066" s="29"/>
      <c r="AC1066" s="29"/>
    </row>
    <row r="1067">
      <c r="A1067" s="4">
        <v>45680.0</v>
      </c>
      <c r="B1067" s="5" t="s">
        <v>38</v>
      </c>
      <c r="C1067" s="6" t="s">
        <v>37</v>
      </c>
      <c r="D1067" s="5" t="s">
        <v>28</v>
      </c>
      <c r="E1067" s="7">
        <v>0.0</v>
      </c>
      <c r="F1067" s="7">
        <v>0.0</v>
      </c>
      <c r="G1067" s="7">
        <v>0.0</v>
      </c>
      <c r="H1067" s="15">
        <v>0.0</v>
      </c>
      <c r="I1067" s="10">
        <f t="shared" si="226"/>
        <v>0</v>
      </c>
      <c r="J1067" s="11">
        <f t="shared" si="227"/>
        <v>0</v>
      </c>
      <c r="K1067" s="7">
        <f t="shared" ref="K1067:L1067" si="2049">IFERROR(G1067+K1027,0)</f>
        <v>0</v>
      </c>
      <c r="L1067" s="7">
        <f t="shared" si="2049"/>
        <v>0</v>
      </c>
      <c r="M1067" s="10">
        <f t="shared" si="229"/>
        <v>0</v>
      </c>
      <c r="N1067" s="11">
        <f t="shared" si="230"/>
        <v>0</v>
      </c>
      <c r="O1067" s="10">
        <f t="shared" ref="O1067:P1067" si="2050">IFERROR(G1067+O1027,0)</f>
        <v>0</v>
      </c>
      <c r="P1067" s="10">
        <f t="shared" si="2050"/>
        <v>0</v>
      </c>
      <c r="Q1067" s="10">
        <f t="shared" si="232"/>
        <v>0</v>
      </c>
      <c r="R1067" s="11">
        <f t="shared" si="233"/>
        <v>0</v>
      </c>
      <c r="S1067" s="22"/>
      <c r="T1067" s="22"/>
      <c r="U1067" s="20"/>
      <c r="V1067" s="14"/>
      <c r="W1067" s="14"/>
      <c r="X1067" s="26">
        <f t="shared" si="314"/>
        <v>0</v>
      </c>
      <c r="Y1067" s="29"/>
      <c r="Z1067" s="29"/>
      <c r="AA1067" s="29"/>
      <c r="AB1067" s="29"/>
      <c r="AC1067" s="29"/>
    </row>
    <row r="1068">
      <c r="A1068" s="4">
        <v>45680.0</v>
      </c>
      <c r="B1068" s="5" t="s">
        <v>38</v>
      </c>
      <c r="C1068" s="6" t="s">
        <v>37</v>
      </c>
      <c r="D1068" s="5" t="s">
        <v>29</v>
      </c>
      <c r="E1068" s="7">
        <v>40.1</v>
      </c>
      <c r="F1068" s="7">
        <v>0.034</v>
      </c>
      <c r="G1068" s="7">
        <v>0.09996</v>
      </c>
      <c r="H1068" s="15">
        <v>0.18803</v>
      </c>
      <c r="I1068" s="10">
        <f t="shared" si="226"/>
        <v>0.08807</v>
      </c>
      <c r="J1068" s="11">
        <f t="shared" si="227"/>
        <v>188.1052421</v>
      </c>
      <c r="K1068" s="7">
        <f t="shared" ref="K1068:L1068" si="2051">IFERROR(G1068+K1028,0)</f>
        <v>2.29908</v>
      </c>
      <c r="L1068" s="7">
        <f t="shared" si="2051"/>
        <v>4.32469</v>
      </c>
      <c r="M1068" s="10">
        <f t="shared" si="229"/>
        <v>2.02561</v>
      </c>
      <c r="N1068" s="11">
        <f t="shared" si="230"/>
        <v>188.1052421</v>
      </c>
      <c r="O1068" s="10">
        <f t="shared" ref="O1068:P1068" si="2052">IFERROR(G1068+O1028,0)</f>
        <v>2.29908</v>
      </c>
      <c r="P1068" s="10">
        <f t="shared" si="2052"/>
        <v>4.32469</v>
      </c>
      <c r="Q1068" s="10">
        <f t="shared" si="232"/>
        <v>2.02561</v>
      </c>
      <c r="R1068" s="11">
        <f t="shared" si="233"/>
        <v>188.1052421</v>
      </c>
      <c r="S1068" s="22"/>
      <c r="T1068" s="22"/>
      <c r="U1068" s="20"/>
      <c r="V1068" s="14"/>
      <c r="W1068" s="14"/>
      <c r="X1068" s="26">
        <f t="shared" si="314"/>
        <v>0.18803</v>
      </c>
      <c r="Y1068" s="29"/>
      <c r="Z1068" s="29"/>
      <c r="AA1068" s="29"/>
      <c r="AB1068" s="29"/>
      <c r="AC1068" s="29"/>
    </row>
    <row r="1069">
      <c r="A1069" s="4">
        <v>45680.0</v>
      </c>
      <c r="B1069" s="5" t="s">
        <v>38</v>
      </c>
      <c r="C1069" s="6" t="s">
        <v>37</v>
      </c>
      <c r="D1069" s="5" t="s">
        <v>30</v>
      </c>
      <c r="E1069" s="7">
        <v>0.0</v>
      </c>
      <c r="F1069" s="7">
        <v>0.0</v>
      </c>
      <c r="G1069" s="7">
        <v>0.0</v>
      </c>
      <c r="H1069" s="15">
        <v>0.0</v>
      </c>
      <c r="I1069" s="10">
        <f t="shared" si="226"/>
        <v>0</v>
      </c>
      <c r="J1069" s="11">
        <f t="shared" si="227"/>
        <v>0</v>
      </c>
      <c r="K1069" s="7">
        <f t="shared" ref="K1069:L1069" si="2053">IFERROR(G1069+K1029,0)</f>
        <v>0</v>
      </c>
      <c r="L1069" s="7">
        <f t="shared" si="2053"/>
        <v>0</v>
      </c>
      <c r="M1069" s="10">
        <f t="shared" si="229"/>
        <v>0</v>
      </c>
      <c r="N1069" s="11">
        <f t="shared" si="230"/>
        <v>0</v>
      </c>
      <c r="O1069" s="10">
        <f t="shared" ref="O1069:P1069" si="2054">IFERROR(G1069+O1029,0)</f>
        <v>0</v>
      </c>
      <c r="P1069" s="10">
        <f t="shared" si="2054"/>
        <v>0</v>
      </c>
      <c r="Q1069" s="10">
        <f t="shared" si="232"/>
        <v>0</v>
      </c>
      <c r="R1069" s="11">
        <f t="shared" si="233"/>
        <v>0</v>
      </c>
      <c r="S1069" s="22"/>
      <c r="T1069" s="22"/>
      <c r="U1069" s="20"/>
      <c r="V1069" s="14"/>
      <c r="W1069" s="14"/>
      <c r="X1069" s="26">
        <f t="shared" si="314"/>
        <v>0</v>
      </c>
      <c r="Y1069" s="29"/>
      <c r="Z1069" s="29"/>
      <c r="AA1069" s="29"/>
      <c r="AB1069" s="29"/>
      <c r="AC1069" s="29"/>
    </row>
    <row r="1070">
      <c r="A1070" s="4">
        <v>45680.0</v>
      </c>
      <c r="B1070" s="5" t="s">
        <v>39</v>
      </c>
      <c r="C1070" s="6" t="s">
        <v>37</v>
      </c>
      <c r="D1070" s="5" t="s">
        <v>27</v>
      </c>
      <c r="E1070" s="7">
        <v>9.6</v>
      </c>
      <c r="F1070" s="7">
        <v>0.052</v>
      </c>
      <c r="G1070" s="7">
        <v>0.02903</v>
      </c>
      <c r="H1070" s="15">
        <v>0.02854</v>
      </c>
      <c r="I1070" s="10">
        <f t="shared" si="226"/>
        <v>-0.00049</v>
      </c>
      <c r="J1070" s="11">
        <f t="shared" si="227"/>
        <v>98.31209094</v>
      </c>
      <c r="K1070" s="7">
        <f t="shared" ref="K1070:L1070" si="2055">IFERROR(G1070+K1030,0)</f>
        <v>0.66769</v>
      </c>
      <c r="L1070" s="7">
        <f t="shared" si="2055"/>
        <v>0.65642</v>
      </c>
      <c r="M1070" s="10">
        <f t="shared" si="229"/>
        <v>-0.01127</v>
      </c>
      <c r="N1070" s="11">
        <f t="shared" si="230"/>
        <v>98.31209094</v>
      </c>
      <c r="O1070" s="10">
        <f t="shared" ref="O1070:P1070" si="2056">IFERROR(G1070+O1030,0)</f>
        <v>0.66769</v>
      </c>
      <c r="P1070" s="10">
        <f t="shared" si="2056"/>
        <v>0.65642</v>
      </c>
      <c r="Q1070" s="10">
        <f t="shared" si="232"/>
        <v>-0.01127</v>
      </c>
      <c r="R1070" s="11">
        <f t="shared" si="233"/>
        <v>98.31209094</v>
      </c>
      <c r="S1070" s="13">
        <f>T1030</f>
        <v>0.0876</v>
      </c>
      <c r="T1070" s="13">
        <f>H1070+S1070-H1071-U1070-H1072-H1073</f>
        <v>0.0884</v>
      </c>
      <c r="U1070" s="13">
        <v>0.0</v>
      </c>
      <c r="V1070" s="14"/>
      <c r="W1070" s="14"/>
      <c r="X1070" s="26">
        <f t="shared" si="314"/>
        <v>0.02854</v>
      </c>
      <c r="Y1070" s="29"/>
      <c r="Z1070" s="29"/>
      <c r="AA1070" s="29"/>
      <c r="AB1070" s="29"/>
      <c r="AC1070" s="29"/>
    </row>
    <row r="1071">
      <c r="A1071" s="4">
        <v>45680.0</v>
      </c>
      <c r="B1071" s="5" t="s">
        <v>39</v>
      </c>
      <c r="C1071" s="6" t="s">
        <v>37</v>
      </c>
      <c r="D1071" s="5" t="s">
        <v>28</v>
      </c>
      <c r="E1071" s="7">
        <v>0.0</v>
      </c>
      <c r="F1071" s="7">
        <v>0.0</v>
      </c>
      <c r="G1071" s="7">
        <v>0.0</v>
      </c>
      <c r="H1071" s="15">
        <v>0.0</v>
      </c>
      <c r="I1071" s="10">
        <f t="shared" si="226"/>
        <v>0</v>
      </c>
      <c r="J1071" s="11">
        <f t="shared" si="227"/>
        <v>0</v>
      </c>
      <c r="K1071" s="7">
        <f t="shared" ref="K1071:L1071" si="2057">IFERROR(G1071+K1031,0)</f>
        <v>0</v>
      </c>
      <c r="L1071" s="7">
        <f t="shared" si="2057"/>
        <v>0</v>
      </c>
      <c r="M1071" s="10">
        <f t="shared" si="229"/>
        <v>0</v>
      </c>
      <c r="N1071" s="11">
        <f t="shared" si="230"/>
        <v>0</v>
      </c>
      <c r="O1071" s="10">
        <f t="shared" ref="O1071:P1071" si="2058">IFERROR(G1071+O1031,0)</f>
        <v>0</v>
      </c>
      <c r="P1071" s="10">
        <f t="shared" si="2058"/>
        <v>0</v>
      </c>
      <c r="Q1071" s="10">
        <f t="shared" si="232"/>
        <v>0</v>
      </c>
      <c r="R1071" s="11">
        <f t="shared" si="233"/>
        <v>0</v>
      </c>
      <c r="S1071" s="22"/>
      <c r="T1071" s="22"/>
      <c r="U1071" s="20"/>
      <c r="V1071" s="14"/>
      <c r="W1071" s="14"/>
      <c r="X1071" s="26">
        <f t="shared" si="314"/>
        <v>0</v>
      </c>
      <c r="Y1071" s="29"/>
      <c r="Z1071" s="29"/>
      <c r="AA1071" s="29"/>
      <c r="AB1071" s="29"/>
      <c r="AC1071" s="29"/>
    </row>
    <row r="1072">
      <c r="A1072" s="4">
        <v>45680.0</v>
      </c>
      <c r="B1072" s="5" t="s">
        <v>39</v>
      </c>
      <c r="C1072" s="6" t="s">
        <v>37</v>
      </c>
      <c r="D1072" s="5" t="s">
        <v>29</v>
      </c>
      <c r="E1072" s="7">
        <v>9.3</v>
      </c>
      <c r="F1072" s="7">
        <v>0.008</v>
      </c>
      <c r="G1072" s="7">
        <v>0.028774</v>
      </c>
      <c r="H1072" s="15">
        <v>0.02774</v>
      </c>
      <c r="I1072" s="10">
        <f t="shared" si="226"/>
        <v>-0.001034</v>
      </c>
      <c r="J1072" s="11">
        <f t="shared" si="227"/>
        <v>96.40647807</v>
      </c>
      <c r="K1072" s="7">
        <f t="shared" ref="K1072:L1072" si="2059">IFERROR(G1072+K1032,0)</f>
        <v>0.661802</v>
      </c>
      <c r="L1072" s="7">
        <f t="shared" si="2059"/>
        <v>0.63802</v>
      </c>
      <c r="M1072" s="10">
        <f t="shared" si="229"/>
        <v>-0.023782</v>
      </c>
      <c r="N1072" s="11">
        <f t="shared" si="230"/>
        <v>96.40647807</v>
      </c>
      <c r="O1072" s="10">
        <f t="shared" ref="O1072:P1072" si="2060">IFERROR(G1072+O1032,0)</f>
        <v>0.661802</v>
      </c>
      <c r="P1072" s="10">
        <f t="shared" si="2060"/>
        <v>0.63802</v>
      </c>
      <c r="Q1072" s="10">
        <f t="shared" si="232"/>
        <v>-0.023782</v>
      </c>
      <c r="R1072" s="11">
        <f t="shared" si="233"/>
        <v>96.40647807</v>
      </c>
      <c r="S1072" s="22"/>
      <c r="T1072" s="22"/>
      <c r="U1072" s="20"/>
      <c r="V1072" s="14"/>
      <c r="W1072" s="14"/>
      <c r="X1072" s="26">
        <f t="shared" si="314"/>
        <v>0.02774</v>
      </c>
      <c r="Y1072" s="29"/>
      <c r="Z1072" s="29"/>
      <c r="AA1072" s="29"/>
      <c r="AB1072" s="29"/>
      <c r="AC1072" s="29"/>
    </row>
    <row r="1073">
      <c r="A1073" s="4">
        <v>45680.0</v>
      </c>
      <c r="B1073" s="5" t="s">
        <v>39</v>
      </c>
      <c r="C1073" s="6" t="s">
        <v>37</v>
      </c>
      <c r="D1073" s="5" t="s">
        <v>30</v>
      </c>
      <c r="E1073" s="7">
        <v>0.0</v>
      </c>
      <c r="F1073" s="7">
        <v>0.0</v>
      </c>
      <c r="G1073" s="7">
        <v>0.0</v>
      </c>
      <c r="H1073" s="15">
        <v>0.0</v>
      </c>
      <c r="I1073" s="10">
        <f t="shared" si="226"/>
        <v>0</v>
      </c>
      <c r="J1073" s="11">
        <f t="shared" si="227"/>
        <v>0</v>
      </c>
      <c r="K1073" s="7">
        <f t="shared" ref="K1073:L1073" si="2061">IFERROR(G1073+K1033,0)</f>
        <v>0</v>
      </c>
      <c r="L1073" s="7">
        <f t="shared" si="2061"/>
        <v>0</v>
      </c>
      <c r="M1073" s="10">
        <f t="shared" si="229"/>
        <v>0</v>
      </c>
      <c r="N1073" s="11">
        <f t="shared" si="230"/>
        <v>0</v>
      </c>
      <c r="O1073" s="10">
        <f t="shared" ref="O1073:P1073" si="2062">IFERROR(G1073+O1033,0)</f>
        <v>0</v>
      </c>
      <c r="P1073" s="10">
        <f t="shared" si="2062"/>
        <v>0</v>
      </c>
      <c r="Q1073" s="10">
        <f t="shared" si="232"/>
        <v>0</v>
      </c>
      <c r="R1073" s="11">
        <f t="shared" si="233"/>
        <v>0</v>
      </c>
      <c r="S1073" s="22"/>
      <c r="T1073" s="22"/>
      <c r="U1073" s="20"/>
      <c r="V1073" s="14"/>
      <c r="W1073" s="14"/>
      <c r="X1073" s="26">
        <f t="shared" si="314"/>
        <v>0</v>
      </c>
      <c r="Y1073" s="29"/>
      <c r="Z1073" s="29"/>
      <c r="AA1073" s="29"/>
      <c r="AB1073" s="29"/>
      <c r="AC1073" s="29"/>
    </row>
    <row r="1074">
      <c r="A1074" s="4">
        <v>45680.0</v>
      </c>
      <c r="B1074" s="5" t="s">
        <v>40</v>
      </c>
      <c r="C1074" s="6" t="s">
        <v>37</v>
      </c>
      <c r="D1074" s="5" t="s">
        <v>27</v>
      </c>
      <c r="E1074" s="7">
        <v>26.3</v>
      </c>
      <c r="F1074" s="7">
        <v>0.0</v>
      </c>
      <c r="G1074" s="7">
        <v>0.07142857142857142</v>
      </c>
      <c r="H1074" s="15">
        <v>0.0359</v>
      </c>
      <c r="I1074" s="10">
        <f t="shared" si="226"/>
        <v>-0.03552857143</v>
      </c>
      <c r="J1074" s="11">
        <f t="shared" si="227"/>
        <v>50.26</v>
      </c>
      <c r="K1074" s="7">
        <f t="shared" ref="K1074:L1074" si="2063">IFERROR(G1074+K1034,0)</f>
        <v>1.642857143</v>
      </c>
      <c r="L1074" s="7">
        <f t="shared" si="2063"/>
        <v>0.8257</v>
      </c>
      <c r="M1074" s="10">
        <f t="shared" si="229"/>
        <v>-0.8171571429</v>
      </c>
      <c r="N1074" s="11">
        <f t="shared" si="230"/>
        <v>50.26</v>
      </c>
      <c r="O1074" s="10">
        <f t="shared" ref="O1074:P1074" si="2064">IFERROR(G1074+O1034,0)</f>
        <v>1.642857143</v>
      </c>
      <c r="P1074" s="10">
        <f t="shared" si="2064"/>
        <v>0.8257</v>
      </c>
      <c r="Q1074" s="10">
        <f t="shared" si="232"/>
        <v>-0.8171571429</v>
      </c>
      <c r="R1074" s="11">
        <f t="shared" si="233"/>
        <v>50.26</v>
      </c>
      <c r="S1074" s="13">
        <f>T1034</f>
        <v>1.158690968</v>
      </c>
      <c r="T1074" s="13">
        <f>H1074+S1074-H1075-U1074-H1076-H1077</f>
        <v>1.177904194</v>
      </c>
      <c r="U1074" s="13">
        <f>0.00331/31</f>
        <v>0.0001067741935</v>
      </c>
      <c r="V1074" s="14"/>
      <c r="W1074" s="14"/>
      <c r="X1074" s="26">
        <f t="shared" si="314"/>
        <v>0.0359</v>
      </c>
      <c r="Y1074" s="29"/>
      <c r="Z1074" s="29"/>
      <c r="AA1074" s="29"/>
      <c r="AB1074" s="29"/>
      <c r="AC1074" s="29"/>
    </row>
    <row r="1075">
      <c r="A1075" s="4">
        <v>45680.0</v>
      </c>
      <c r="B1075" s="5" t="s">
        <v>40</v>
      </c>
      <c r="C1075" s="6" t="s">
        <v>37</v>
      </c>
      <c r="D1075" s="5" t="s">
        <v>28</v>
      </c>
      <c r="E1075" s="7">
        <v>0.0</v>
      </c>
      <c r="F1075" s="7">
        <v>0.0</v>
      </c>
      <c r="G1075" s="7">
        <v>0.0</v>
      </c>
      <c r="H1075" s="15">
        <v>0.0</v>
      </c>
      <c r="I1075" s="10">
        <f t="shared" si="226"/>
        <v>0</v>
      </c>
      <c r="J1075" s="11">
        <f t="shared" si="227"/>
        <v>0</v>
      </c>
      <c r="K1075" s="7">
        <f t="shared" ref="K1075:L1075" si="2065">IFERROR(G1075+K1035,0)</f>
        <v>0</v>
      </c>
      <c r="L1075" s="7">
        <f t="shared" si="2065"/>
        <v>0</v>
      </c>
      <c r="M1075" s="10">
        <f t="shared" si="229"/>
        <v>0</v>
      </c>
      <c r="N1075" s="11">
        <f t="shared" si="230"/>
        <v>0</v>
      </c>
      <c r="O1075" s="10">
        <f t="shared" ref="O1075:P1075" si="2066">IFERROR(G1075+O1035,0)</f>
        <v>0</v>
      </c>
      <c r="P1075" s="10">
        <f t="shared" si="2066"/>
        <v>0</v>
      </c>
      <c r="Q1075" s="10">
        <f t="shared" si="232"/>
        <v>0</v>
      </c>
      <c r="R1075" s="11">
        <f t="shared" si="233"/>
        <v>0</v>
      </c>
      <c r="S1075" s="14"/>
      <c r="T1075" s="14"/>
      <c r="U1075" s="14"/>
      <c r="V1075" s="14"/>
      <c r="W1075" s="14"/>
      <c r="X1075" s="26">
        <f t="shared" si="314"/>
        <v>0</v>
      </c>
      <c r="Y1075" s="29"/>
      <c r="Z1075" s="29"/>
      <c r="AA1075" s="29"/>
      <c r="AB1075" s="29"/>
      <c r="AC1075" s="29"/>
    </row>
    <row r="1076">
      <c r="A1076" s="4">
        <v>45680.0</v>
      </c>
      <c r="B1076" s="5" t="s">
        <v>40</v>
      </c>
      <c r="C1076" s="6" t="s">
        <v>37</v>
      </c>
      <c r="D1076" s="5" t="s">
        <v>29</v>
      </c>
      <c r="E1076" s="7">
        <v>26.1</v>
      </c>
      <c r="F1076" s="7">
        <v>0.0</v>
      </c>
      <c r="G1076" s="7">
        <v>0.07142857142857142</v>
      </c>
      <c r="H1076" s="15">
        <v>0.01658</v>
      </c>
      <c r="I1076" s="10">
        <f t="shared" si="226"/>
        <v>-0.05484857143</v>
      </c>
      <c r="J1076" s="11">
        <f t="shared" si="227"/>
        <v>23.212</v>
      </c>
      <c r="K1076" s="7">
        <f t="shared" ref="K1076:L1076" si="2067">IFERROR(G1076+K1036,0)</f>
        <v>1.642857143</v>
      </c>
      <c r="L1076" s="7">
        <f t="shared" si="2067"/>
        <v>0.38134</v>
      </c>
      <c r="M1076" s="10">
        <f t="shared" si="229"/>
        <v>-1.261517143</v>
      </c>
      <c r="N1076" s="11">
        <f t="shared" si="230"/>
        <v>23.212</v>
      </c>
      <c r="O1076" s="10">
        <f t="shared" ref="O1076:P1076" si="2068">IFERROR(G1076+O1036,0)</f>
        <v>1.642857143</v>
      </c>
      <c r="P1076" s="10">
        <f t="shared" si="2068"/>
        <v>0.38134</v>
      </c>
      <c r="Q1076" s="10">
        <f t="shared" si="232"/>
        <v>-1.261517143</v>
      </c>
      <c r="R1076" s="11">
        <f t="shared" si="233"/>
        <v>23.212</v>
      </c>
      <c r="S1076" s="14"/>
      <c r="T1076" s="14"/>
      <c r="U1076" s="14"/>
      <c r="V1076" s="14"/>
      <c r="W1076" s="14"/>
      <c r="X1076" s="26">
        <f t="shared" si="314"/>
        <v>0.01658</v>
      </c>
      <c r="Y1076" s="29"/>
      <c r="Z1076" s="29"/>
      <c r="AA1076" s="29"/>
      <c r="AB1076" s="29"/>
      <c r="AC1076" s="29"/>
    </row>
    <row r="1077">
      <c r="A1077" s="4">
        <v>45680.0</v>
      </c>
      <c r="B1077" s="5" t="s">
        <v>40</v>
      </c>
      <c r="C1077" s="6" t="s">
        <v>37</v>
      </c>
      <c r="D1077" s="5" t="s">
        <v>30</v>
      </c>
      <c r="E1077" s="7">
        <v>0.0</v>
      </c>
      <c r="F1077" s="7">
        <v>0.0</v>
      </c>
      <c r="G1077" s="7">
        <v>0.0</v>
      </c>
      <c r="H1077" s="15">
        <v>0.0</v>
      </c>
      <c r="I1077" s="10">
        <f t="shared" si="226"/>
        <v>0</v>
      </c>
      <c r="J1077" s="11">
        <f t="shared" si="227"/>
        <v>0</v>
      </c>
      <c r="K1077" s="7">
        <f t="shared" ref="K1077:L1077" si="2069">IFERROR(G1077+K1037,0)</f>
        <v>0</v>
      </c>
      <c r="L1077" s="7">
        <f t="shared" si="2069"/>
        <v>0</v>
      </c>
      <c r="M1077" s="10">
        <f t="shared" si="229"/>
        <v>0</v>
      </c>
      <c r="N1077" s="11">
        <f t="shared" si="230"/>
        <v>0</v>
      </c>
      <c r="O1077" s="10">
        <f t="shared" ref="O1077:P1077" si="2070">IFERROR(G1077+O1037,0)</f>
        <v>0</v>
      </c>
      <c r="P1077" s="10">
        <f t="shared" si="2070"/>
        <v>0</v>
      </c>
      <c r="Q1077" s="10">
        <f t="shared" si="232"/>
        <v>0</v>
      </c>
      <c r="R1077" s="11">
        <f t="shared" si="233"/>
        <v>0</v>
      </c>
      <c r="S1077" s="14"/>
      <c r="T1077" s="14"/>
      <c r="U1077" s="14"/>
      <c r="V1077" s="14"/>
      <c r="W1077" s="14"/>
      <c r="X1077" s="26">
        <f t="shared" si="314"/>
        <v>0</v>
      </c>
      <c r="Y1077" s="29"/>
      <c r="Z1077" s="29"/>
      <c r="AA1077" s="29"/>
      <c r="AB1077" s="29"/>
      <c r="AC1077" s="29"/>
    </row>
    <row r="1078">
      <c r="A1078" s="4">
        <v>45681.0</v>
      </c>
      <c r="B1078" s="5" t="s">
        <v>25</v>
      </c>
      <c r="C1078" s="6" t="s">
        <v>26</v>
      </c>
      <c r="D1078" s="5" t="s">
        <v>27</v>
      </c>
      <c r="E1078" s="7">
        <v>140.3</v>
      </c>
      <c r="F1078" s="8">
        <v>0.562</v>
      </c>
      <c r="G1078" s="7">
        <v>0.41612</v>
      </c>
      <c r="H1078" s="15">
        <v>0.442645</v>
      </c>
      <c r="I1078" s="10">
        <f t="shared" si="226"/>
        <v>0.026525</v>
      </c>
      <c r="J1078" s="11">
        <f t="shared" si="227"/>
        <v>106.3743632</v>
      </c>
      <c r="K1078" s="7">
        <f t="shared" ref="K1078:L1078" si="2071">IFERROR(G1078+K1038,0)</f>
        <v>9.98688</v>
      </c>
      <c r="L1078" s="7">
        <f t="shared" si="2071"/>
        <v>10.62348</v>
      </c>
      <c r="M1078" s="10">
        <f t="shared" si="229"/>
        <v>0.6366</v>
      </c>
      <c r="N1078" s="11">
        <f t="shared" si="230"/>
        <v>106.3743632</v>
      </c>
      <c r="O1078" s="10">
        <f t="shared" ref="O1078:P1078" si="2072">IFERROR(G1078+O1038,0)</f>
        <v>9.98688</v>
      </c>
      <c r="P1078" s="10">
        <f t="shared" si="2072"/>
        <v>10.62348</v>
      </c>
      <c r="Q1078" s="10">
        <f t="shared" si="232"/>
        <v>0.6366</v>
      </c>
      <c r="R1078" s="11">
        <f t="shared" si="233"/>
        <v>106.3743632</v>
      </c>
      <c r="S1078" s="13">
        <f>T1038</f>
        <v>0.5035691935</v>
      </c>
      <c r="T1078" s="13">
        <f>H1078+S1078-H1079-U1078-H1080-H1081</f>
        <v>0.5196374194</v>
      </c>
      <c r="U1078" s="13">
        <f>0.003/31</f>
        <v>0.00009677419355</v>
      </c>
      <c r="V1078" s="14"/>
      <c r="W1078" s="14"/>
      <c r="X1078" s="26">
        <f t="shared" si="314"/>
        <v>0.442645</v>
      </c>
      <c r="Y1078" s="29"/>
      <c r="Z1078" s="29"/>
      <c r="AA1078" s="29"/>
      <c r="AB1078" s="29"/>
      <c r="AC1078" s="29"/>
    </row>
    <row r="1079">
      <c r="A1079" s="4">
        <v>45681.0</v>
      </c>
      <c r="B1079" s="5" t="s">
        <v>25</v>
      </c>
      <c r="C1079" s="6" t="s">
        <v>26</v>
      </c>
      <c r="D1079" s="5" t="s">
        <v>28</v>
      </c>
      <c r="E1079" s="7">
        <v>165.12</v>
      </c>
      <c r="F1079" s="7">
        <v>0.462</v>
      </c>
      <c r="G1079" s="7">
        <v>0.3968</v>
      </c>
      <c r="H1079" s="15">
        <v>0.42648</v>
      </c>
      <c r="I1079" s="10">
        <f t="shared" si="226"/>
        <v>0.02968</v>
      </c>
      <c r="J1079" s="11">
        <f t="shared" si="227"/>
        <v>107.4798387</v>
      </c>
      <c r="K1079" s="7">
        <f t="shared" ref="K1079:L1079" si="2073">IFERROR(G1079+K1039,0)</f>
        <v>9.5232</v>
      </c>
      <c r="L1079" s="7">
        <f t="shared" si="2073"/>
        <v>10.23552</v>
      </c>
      <c r="M1079" s="10">
        <f t="shared" si="229"/>
        <v>0.71232</v>
      </c>
      <c r="N1079" s="11">
        <f t="shared" si="230"/>
        <v>107.4798387</v>
      </c>
      <c r="O1079" s="10">
        <f t="shared" ref="O1079:P1079" si="2074">IFERROR(G1079+O1039,0)</f>
        <v>9.5232</v>
      </c>
      <c r="P1079" s="10">
        <f t="shared" si="2074"/>
        <v>10.23552</v>
      </c>
      <c r="Q1079" s="10">
        <f t="shared" si="232"/>
        <v>0.71232</v>
      </c>
      <c r="R1079" s="11">
        <f t="shared" si="233"/>
        <v>107.4798387</v>
      </c>
      <c r="S1079" s="14"/>
      <c r="T1079" s="16"/>
      <c r="U1079" s="16"/>
      <c r="V1079" s="14"/>
      <c r="W1079" s="14"/>
      <c r="X1079" s="26">
        <f t="shared" si="314"/>
        <v>0.42648</v>
      </c>
      <c r="Y1079" s="29"/>
      <c r="Z1079" s="29"/>
      <c r="AA1079" s="29"/>
      <c r="AB1079" s="29"/>
      <c r="AC1079" s="29"/>
    </row>
    <row r="1080">
      <c r="A1080" s="4">
        <v>45681.0</v>
      </c>
      <c r="B1080" s="5" t="s">
        <v>25</v>
      </c>
      <c r="C1080" s="6" t="s">
        <v>26</v>
      </c>
      <c r="D1080" s="5" t="s">
        <v>29</v>
      </c>
      <c r="E1080" s="7">
        <v>0.0</v>
      </c>
      <c r="F1080" s="7">
        <v>0.0</v>
      </c>
      <c r="G1080" s="7">
        <v>0.0</v>
      </c>
      <c r="H1080" s="15">
        <v>0.0</v>
      </c>
      <c r="I1080" s="10">
        <f t="shared" si="226"/>
        <v>0</v>
      </c>
      <c r="J1080" s="11">
        <f t="shared" si="227"/>
        <v>0</v>
      </c>
      <c r="K1080" s="7">
        <f t="shared" ref="K1080:L1080" si="2075">IFERROR(G1080+K1040,0)</f>
        <v>0</v>
      </c>
      <c r="L1080" s="7">
        <f t="shared" si="2075"/>
        <v>0</v>
      </c>
      <c r="M1080" s="10">
        <f t="shared" si="229"/>
        <v>0</v>
      </c>
      <c r="N1080" s="11">
        <f t="shared" si="230"/>
        <v>0</v>
      </c>
      <c r="O1080" s="10">
        <f t="shared" ref="O1080:P1080" si="2076">IFERROR(G1080+O1040,0)</f>
        <v>0</v>
      </c>
      <c r="P1080" s="10">
        <f t="shared" si="2076"/>
        <v>0</v>
      </c>
      <c r="Q1080" s="10">
        <f t="shared" si="232"/>
        <v>0</v>
      </c>
      <c r="R1080" s="11">
        <f t="shared" si="233"/>
        <v>0</v>
      </c>
      <c r="S1080" s="14"/>
      <c r="T1080" s="16"/>
      <c r="U1080" s="16"/>
      <c r="V1080" s="14"/>
      <c r="W1080" s="14"/>
      <c r="X1080" s="26">
        <f t="shared" si="314"/>
        <v>0</v>
      </c>
      <c r="Y1080" s="29"/>
      <c r="Z1080" s="29"/>
      <c r="AA1080" s="29"/>
      <c r="AB1080" s="29"/>
      <c r="AC1080" s="29"/>
    </row>
    <row r="1081">
      <c r="A1081" s="4">
        <v>45681.0</v>
      </c>
      <c r="B1081" s="5" t="s">
        <v>25</v>
      </c>
      <c r="C1081" s="6" t="s">
        <v>26</v>
      </c>
      <c r="D1081" s="5" t="s">
        <v>30</v>
      </c>
      <c r="E1081" s="7">
        <v>0.0</v>
      </c>
      <c r="F1081" s="7">
        <v>0.0</v>
      </c>
      <c r="G1081" s="7">
        <v>0.0</v>
      </c>
      <c r="H1081" s="15">
        <v>0.0</v>
      </c>
      <c r="I1081" s="10">
        <f t="shared" si="226"/>
        <v>0</v>
      </c>
      <c r="J1081" s="11">
        <f t="shared" si="227"/>
        <v>0</v>
      </c>
      <c r="K1081" s="7">
        <f t="shared" ref="K1081:L1081" si="2077">IFERROR(G1081+K1041,0)</f>
        <v>0</v>
      </c>
      <c r="L1081" s="7">
        <f t="shared" si="2077"/>
        <v>0</v>
      </c>
      <c r="M1081" s="10">
        <f t="shared" si="229"/>
        <v>0</v>
      </c>
      <c r="N1081" s="11">
        <f t="shared" si="230"/>
        <v>0</v>
      </c>
      <c r="O1081" s="10">
        <f t="shared" ref="O1081:P1081" si="2078">IFERROR(G1081+O1041,0)</f>
        <v>0</v>
      </c>
      <c r="P1081" s="10">
        <f t="shared" si="2078"/>
        <v>0</v>
      </c>
      <c r="Q1081" s="10">
        <f t="shared" si="232"/>
        <v>0</v>
      </c>
      <c r="R1081" s="11">
        <f t="shared" si="233"/>
        <v>0</v>
      </c>
      <c r="S1081" s="14"/>
      <c r="T1081" s="16"/>
      <c r="U1081" s="16"/>
      <c r="V1081" s="14"/>
      <c r="W1081" s="14"/>
      <c r="X1081" s="26">
        <f t="shared" si="314"/>
        <v>0</v>
      </c>
      <c r="Y1081" s="29"/>
      <c r="Z1081" s="29"/>
      <c r="AA1081" s="29"/>
      <c r="AB1081" s="29"/>
      <c r="AC1081" s="29"/>
    </row>
    <row r="1082">
      <c r="A1082" s="4">
        <v>45681.0</v>
      </c>
      <c r="B1082" s="5" t="s">
        <v>31</v>
      </c>
      <c r="C1082" s="6" t="s">
        <v>26</v>
      </c>
      <c r="D1082" s="5" t="s">
        <v>27</v>
      </c>
      <c r="E1082" s="7">
        <v>180.7</v>
      </c>
      <c r="F1082" s="7">
        <v>0.754</v>
      </c>
      <c r="G1082" s="7">
        <v>0.516129</v>
      </c>
      <c r="H1082" s="15">
        <v>0.61206</v>
      </c>
      <c r="I1082" s="10">
        <f t="shared" si="226"/>
        <v>0.095931</v>
      </c>
      <c r="J1082" s="11">
        <f t="shared" si="227"/>
        <v>118.5866324</v>
      </c>
      <c r="K1082" s="7">
        <f t="shared" ref="K1082:L1082" si="2079">IFERROR(G1082+K1042,0)</f>
        <v>12.387096</v>
      </c>
      <c r="L1082" s="7">
        <f t="shared" si="2079"/>
        <v>14.68944</v>
      </c>
      <c r="M1082" s="10">
        <f t="shared" si="229"/>
        <v>2.302344</v>
      </c>
      <c r="N1082" s="11">
        <f t="shared" si="230"/>
        <v>118.5866324</v>
      </c>
      <c r="O1082" s="10">
        <f t="shared" ref="O1082:P1082" si="2080">IFERROR(G1082+O1042,0)</f>
        <v>12.387096</v>
      </c>
      <c r="P1082" s="10">
        <f t="shared" si="2080"/>
        <v>14.68944</v>
      </c>
      <c r="Q1082" s="10">
        <f t="shared" si="232"/>
        <v>2.302344</v>
      </c>
      <c r="R1082" s="11">
        <f t="shared" si="233"/>
        <v>118.5866324</v>
      </c>
      <c r="S1082" s="13">
        <f>T1042</f>
        <v>1.730322258</v>
      </c>
      <c r="T1082" s="13">
        <f>H1082+S1082-H1083-U1082-H1084-H1085</f>
        <v>1.729423226</v>
      </c>
      <c r="U1082" s="13">
        <f>0.004/31</f>
        <v>0.0001290322581</v>
      </c>
      <c r="V1082" s="14"/>
      <c r="W1082" s="14"/>
      <c r="X1082" s="26">
        <f t="shared" si="314"/>
        <v>0.61206</v>
      </c>
      <c r="Y1082" s="29"/>
      <c r="Z1082" s="29"/>
      <c r="AA1082" s="29"/>
      <c r="AB1082" s="29"/>
      <c r="AC1082" s="29"/>
    </row>
    <row r="1083">
      <c r="A1083" s="4">
        <v>45681.0</v>
      </c>
      <c r="B1083" s="5" t="s">
        <v>31</v>
      </c>
      <c r="C1083" s="6" t="s">
        <v>26</v>
      </c>
      <c r="D1083" s="5" t="s">
        <v>28</v>
      </c>
      <c r="E1083" s="7">
        <v>180.1</v>
      </c>
      <c r="F1083" s="7">
        <v>0.615</v>
      </c>
      <c r="G1083" s="7">
        <v>0.51193</v>
      </c>
      <c r="H1083" s="15">
        <v>0.61283</v>
      </c>
      <c r="I1083" s="10">
        <f t="shared" si="226"/>
        <v>0.1009</v>
      </c>
      <c r="J1083" s="11">
        <f t="shared" si="227"/>
        <v>119.7097259</v>
      </c>
      <c r="K1083" s="7">
        <f t="shared" ref="K1083:L1083" si="2081">IFERROR(G1083+K1043,0)</f>
        <v>12.28632</v>
      </c>
      <c r="L1083" s="7">
        <f t="shared" si="2081"/>
        <v>14.70792</v>
      </c>
      <c r="M1083" s="10">
        <f t="shared" si="229"/>
        <v>2.4216</v>
      </c>
      <c r="N1083" s="11">
        <f t="shared" si="230"/>
        <v>119.7097259</v>
      </c>
      <c r="O1083" s="10">
        <f t="shared" ref="O1083:P1083" si="2082">IFERROR(G1083+O1043,0)</f>
        <v>12.28632</v>
      </c>
      <c r="P1083" s="10">
        <f t="shared" si="2082"/>
        <v>14.70792</v>
      </c>
      <c r="Q1083" s="10">
        <f t="shared" si="232"/>
        <v>2.4216</v>
      </c>
      <c r="R1083" s="11">
        <f t="shared" si="233"/>
        <v>119.7097259</v>
      </c>
      <c r="S1083" s="18"/>
      <c r="T1083" s="19"/>
      <c r="U1083" s="20"/>
      <c r="V1083" s="14"/>
      <c r="W1083" s="14"/>
      <c r="X1083" s="26">
        <f t="shared" si="314"/>
        <v>0.61283</v>
      </c>
      <c r="Y1083" s="29"/>
      <c r="Z1083" s="29"/>
      <c r="AA1083" s="29"/>
      <c r="AB1083" s="29"/>
      <c r="AC1083" s="29"/>
    </row>
    <row r="1084">
      <c r="A1084" s="4">
        <v>45681.0</v>
      </c>
      <c r="B1084" s="5" t="s">
        <v>31</v>
      </c>
      <c r="C1084" s="6" t="s">
        <v>26</v>
      </c>
      <c r="D1084" s="5" t="s">
        <v>29</v>
      </c>
      <c r="E1084" s="7">
        <v>0.0</v>
      </c>
      <c r="F1084" s="7">
        <v>0.0</v>
      </c>
      <c r="G1084" s="7">
        <v>0.0</v>
      </c>
      <c r="H1084" s="15">
        <v>0.0</v>
      </c>
      <c r="I1084" s="10">
        <f t="shared" si="226"/>
        <v>0</v>
      </c>
      <c r="J1084" s="11">
        <f t="shared" si="227"/>
        <v>0</v>
      </c>
      <c r="K1084" s="7">
        <f t="shared" ref="K1084:L1084" si="2083">IFERROR(G1084+K1044,0)</f>
        <v>0</v>
      </c>
      <c r="L1084" s="7">
        <f t="shared" si="2083"/>
        <v>0</v>
      </c>
      <c r="M1084" s="10">
        <f t="shared" si="229"/>
        <v>0</v>
      </c>
      <c r="N1084" s="11">
        <f t="shared" si="230"/>
        <v>0</v>
      </c>
      <c r="O1084" s="10">
        <f t="shared" ref="O1084:P1084" si="2084">IFERROR(G1084+O1044,0)</f>
        <v>0</v>
      </c>
      <c r="P1084" s="10">
        <f t="shared" si="2084"/>
        <v>0</v>
      </c>
      <c r="Q1084" s="10">
        <f t="shared" si="232"/>
        <v>0</v>
      </c>
      <c r="R1084" s="11">
        <f t="shared" si="233"/>
        <v>0</v>
      </c>
      <c r="S1084" s="18"/>
      <c r="T1084" s="19"/>
      <c r="U1084" s="20"/>
      <c r="V1084" s="14"/>
      <c r="W1084" s="14"/>
      <c r="X1084" s="26">
        <f t="shared" si="314"/>
        <v>0</v>
      </c>
      <c r="Y1084" s="29"/>
      <c r="Z1084" s="29"/>
      <c r="AA1084" s="29"/>
      <c r="AB1084" s="29"/>
      <c r="AC1084" s="29"/>
    </row>
    <row r="1085">
      <c r="A1085" s="4">
        <v>45681.0</v>
      </c>
      <c r="B1085" s="5" t="s">
        <v>31</v>
      </c>
      <c r="C1085" s="6" t="s">
        <v>26</v>
      </c>
      <c r="D1085" s="5" t="s">
        <v>30</v>
      </c>
      <c r="E1085" s="7">
        <v>0.0</v>
      </c>
      <c r="F1085" s="7">
        <v>0.0</v>
      </c>
      <c r="G1085" s="7">
        <v>0.0</v>
      </c>
      <c r="H1085" s="15">
        <v>0.0</v>
      </c>
      <c r="I1085" s="10">
        <f t="shared" si="226"/>
        <v>0</v>
      </c>
      <c r="J1085" s="11">
        <f t="shared" si="227"/>
        <v>0</v>
      </c>
      <c r="K1085" s="7">
        <f t="shared" ref="K1085:L1085" si="2085">IFERROR(G1085+K1045,0)</f>
        <v>0</v>
      </c>
      <c r="L1085" s="7">
        <f t="shared" si="2085"/>
        <v>0</v>
      </c>
      <c r="M1085" s="10">
        <f t="shared" si="229"/>
        <v>0</v>
      </c>
      <c r="N1085" s="11">
        <f t="shared" si="230"/>
        <v>0</v>
      </c>
      <c r="O1085" s="10">
        <f t="shared" ref="O1085:P1085" si="2086">IFERROR(G1085+O1045,0)</f>
        <v>0</v>
      </c>
      <c r="P1085" s="10">
        <f t="shared" si="2086"/>
        <v>0</v>
      </c>
      <c r="Q1085" s="10">
        <f t="shared" si="232"/>
        <v>0</v>
      </c>
      <c r="R1085" s="11">
        <f t="shared" si="233"/>
        <v>0</v>
      </c>
      <c r="S1085" s="18"/>
      <c r="T1085" s="19"/>
      <c r="U1085" s="20"/>
      <c r="V1085" s="14"/>
      <c r="W1085" s="14"/>
      <c r="X1085" s="26">
        <f t="shared" si="314"/>
        <v>0</v>
      </c>
      <c r="Y1085" s="29"/>
      <c r="Z1085" s="29"/>
      <c r="AA1085" s="29"/>
      <c r="AB1085" s="29"/>
      <c r="AC1085" s="29"/>
    </row>
    <row r="1086">
      <c r="A1086" s="4">
        <v>45681.0</v>
      </c>
      <c r="B1086" s="5" t="s">
        <v>32</v>
      </c>
      <c r="C1086" s="6" t="s">
        <v>26</v>
      </c>
      <c r="D1086" s="5" t="s">
        <v>27</v>
      </c>
      <c r="E1086" s="7">
        <v>78.6</v>
      </c>
      <c r="F1086" s="7">
        <v>0.234</v>
      </c>
      <c r="G1086" s="7">
        <v>0.225806</v>
      </c>
      <c r="H1086" s="15">
        <v>0.23022</v>
      </c>
      <c r="I1086" s="10">
        <f t="shared" si="226"/>
        <v>0.004414</v>
      </c>
      <c r="J1086" s="11">
        <f t="shared" si="227"/>
        <v>101.9547753</v>
      </c>
      <c r="K1086" s="7">
        <f t="shared" ref="K1086:L1086" si="2087">IFERROR(G1086+K1046,0)</f>
        <v>5.419344</v>
      </c>
      <c r="L1086" s="7">
        <f t="shared" si="2087"/>
        <v>5.52528</v>
      </c>
      <c r="M1086" s="10">
        <f t="shared" si="229"/>
        <v>0.105936</v>
      </c>
      <c r="N1086" s="11">
        <f t="shared" si="230"/>
        <v>101.9547753</v>
      </c>
      <c r="O1086" s="10">
        <f t="shared" ref="O1086:P1086" si="2088">IFERROR(G1086+O1046,0)</f>
        <v>5.419344</v>
      </c>
      <c r="P1086" s="10">
        <f t="shared" si="2088"/>
        <v>5.52528</v>
      </c>
      <c r="Q1086" s="10">
        <f t="shared" si="232"/>
        <v>0.105936</v>
      </c>
      <c r="R1086" s="11">
        <f t="shared" si="233"/>
        <v>101.9547753</v>
      </c>
      <c r="S1086" s="13">
        <f>T1046</f>
        <v>0.3118654839</v>
      </c>
      <c r="T1086" s="13">
        <f>H1086+S1086-H1087-U1086-H1088-H1089</f>
        <v>0.3130335484</v>
      </c>
      <c r="U1086" s="13">
        <f>0.00378/31</f>
        <v>0.0001219354839</v>
      </c>
      <c r="V1086" s="14"/>
      <c r="W1086" s="14"/>
      <c r="X1086" s="26">
        <f t="shared" si="314"/>
        <v>0.23022</v>
      </c>
      <c r="Y1086" s="29"/>
      <c r="Z1086" s="29"/>
      <c r="AA1086" s="29"/>
      <c r="AB1086" s="29"/>
      <c r="AC1086" s="29"/>
    </row>
    <row r="1087">
      <c r="A1087" s="4">
        <v>45681.0</v>
      </c>
      <c r="B1087" s="5" t="s">
        <v>32</v>
      </c>
      <c r="C1087" s="6" t="s">
        <v>26</v>
      </c>
      <c r="D1087" s="5" t="s">
        <v>28</v>
      </c>
      <c r="E1087" s="7">
        <v>78.7</v>
      </c>
      <c r="F1087" s="7">
        <v>0.272</v>
      </c>
      <c r="G1087" s="7">
        <v>0.22545</v>
      </c>
      <c r="H1087" s="15">
        <v>0.22893</v>
      </c>
      <c r="I1087" s="10">
        <f t="shared" si="226"/>
        <v>0.00348</v>
      </c>
      <c r="J1087" s="11">
        <f t="shared" si="227"/>
        <v>101.5435795</v>
      </c>
      <c r="K1087" s="7">
        <f t="shared" ref="K1087:L1087" si="2089">IFERROR(G1087+K1047,0)</f>
        <v>5.4108</v>
      </c>
      <c r="L1087" s="7">
        <f t="shared" si="2089"/>
        <v>5.49432</v>
      </c>
      <c r="M1087" s="10">
        <f t="shared" si="229"/>
        <v>0.08352</v>
      </c>
      <c r="N1087" s="11">
        <f t="shared" si="230"/>
        <v>101.5435795</v>
      </c>
      <c r="O1087" s="10">
        <f t="shared" ref="O1087:P1087" si="2090">IFERROR(G1087+O1047,0)</f>
        <v>5.4108</v>
      </c>
      <c r="P1087" s="10">
        <f t="shared" si="2090"/>
        <v>5.49432</v>
      </c>
      <c r="Q1087" s="10">
        <f t="shared" si="232"/>
        <v>0.08352</v>
      </c>
      <c r="R1087" s="11">
        <f t="shared" si="233"/>
        <v>101.5435795</v>
      </c>
      <c r="S1087" s="18"/>
      <c r="T1087" s="19"/>
      <c r="U1087" s="20"/>
      <c r="V1087" s="14"/>
      <c r="W1087" s="14"/>
      <c r="X1087" s="26">
        <f t="shared" si="314"/>
        <v>0.22893</v>
      </c>
      <c r="Y1087" s="29"/>
      <c r="Z1087" s="29"/>
      <c r="AA1087" s="29"/>
      <c r="AB1087" s="29"/>
      <c r="AC1087" s="29"/>
    </row>
    <row r="1088">
      <c r="A1088" s="4">
        <v>45681.0</v>
      </c>
      <c r="B1088" s="5" t="s">
        <v>32</v>
      </c>
      <c r="C1088" s="6" t="s">
        <v>26</v>
      </c>
      <c r="D1088" s="5" t="s">
        <v>29</v>
      </c>
      <c r="E1088" s="7">
        <v>0.0</v>
      </c>
      <c r="F1088" s="7">
        <v>0.0</v>
      </c>
      <c r="G1088" s="7">
        <v>0.0</v>
      </c>
      <c r="H1088" s="15">
        <v>0.0</v>
      </c>
      <c r="I1088" s="10">
        <f t="shared" si="226"/>
        <v>0</v>
      </c>
      <c r="J1088" s="11">
        <f t="shared" si="227"/>
        <v>0</v>
      </c>
      <c r="K1088" s="7">
        <f t="shared" ref="K1088:L1088" si="2091">IFERROR(G1088+K1048,0)</f>
        <v>0</v>
      </c>
      <c r="L1088" s="7">
        <f t="shared" si="2091"/>
        <v>0</v>
      </c>
      <c r="M1088" s="10">
        <f t="shared" si="229"/>
        <v>0</v>
      </c>
      <c r="N1088" s="11">
        <f t="shared" si="230"/>
        <v>0</v>
      </c>
      <c r="O1088" s="10">
        <f t="shared" ref="O1088:P1088" si="2092">IFERROR(G1088+O1048,0)</f>
        <v>0</v>
      </c>
      <c r="P1088" s="10">
        <f t="shared" si="2092"/>
        <v>0</v>
      </c>
      <c r="Q1088" s="10">
        <f t="shared" si="232"/>
        <v>0</v>
      </c>
      <c r="R1088" s="11">
        <f t="shared" si="233"/>
        <v>0</v>
      </c>
      <c r="S1088" s="18"/>
      <c r="T1088" s="19"/>
      <c r="U1088" s="20"/>
      <c r="V1088" s="14"/>
      <c r="W1088" s="14"/>
      <c r="X1088" s="26">
        <f t="shared" si="314"/>
        <v>0</v>
      </c>
      <c r="Y1088" s="29"/>
      <c r="Z1088" s="29"/>
      <c r="AA1088" s="29"/>
      <c r="AB1088" s="29"/>
      <c r="AC1088" s="29"/>
    </row>
    <row r="1089">
      <c r="A1089" s="4">
        <v>45681.0</v>
      </c>
      <c r="B1089" s="5" t="s">
        <v>32</v>
      </c>
      <c r="C1089" s="6" t="s">
        <v>26</v>
      </c>
      <c r="D1089" s="5" t="s">
        <v>30</v>
      </c>
      <c r="E1089" s="7">
        <v>0.0</v>
      </c>
      <c r="F1089" s="7">
        <v>0.0</v>
      </c>
      <c r="G1089" s="7">
        <v>0.0</v>
      </c>
      <c r="H1089" s="15">
        <v>0.0</v>
      </c>
      <c r="I1089" s="10">
        <f t="shared" si="226"/>
        <v>0</v>
      </c>
      <c r="J1089" s="11">
        <f t="shared" si="227"/>
        <v>0</v>
      </c>
      <c r="K1089" s="7">
        <f t="shared" ref="K1089:L1089" si="2093">IFERROR(G1089+K1049,0)</f>
        <v>0</v>
      </c>
      <c r="L1089" s="7">
        <f t="shared" si="2093"/>
        <v>0</v>
      </c>
      <c r="M1089" s="10">
        <f t="shared" si="229"/>
        <v>0</v>
      </c>
      <c r="N1089" s="11">
        <f t="shared" si="230"/>
        <v>0</v>
      </c>
      <c r="O1089" s="10">
        <f t="shared" ref="O1089:P1089" si="2094">IFERROR(G1089+O1049,0)</f>
        <v>0</v>
      </c>
      <c r="P1089" s="10">
        <f t="shared" si="2094"/>
        <v>0</v>
      </c>
      <c r="Q1089" s="10">
        <f t="shared" si="232"/>
        <v>0</v>
      </c>
      <c r="R1089" s="11">
        <f t="shared" si="233"/>
        <v>0</v>
      </c>
      <c r="S1089" s="18"/>
      <c r="T1089" s="19"/>
      <c r="U1089" s="20"/>
      <c r="V1089" s="14"/>
      <c r="W1089" s="14"/>
      <c r="X1089" s="26">
        <f t="shared" si="314"/>
        <v>0</v>
      </c>
      <c r="Y1089" s="29"/>
      <c r="Z1089" s="29"/>
      <c r="AA1089" s="29"/>
      <c r="AB1089" s="29"/>
      <c r="AC1089" s="29"/>
    </row>
    <row r="1090">
      <c r="A1090" s="4">
        <v>45681.0</v>
      </c>
      <c r="B1090" s="5" t="s">
        <v>33</v>
      </c>
      <c r="C1090" s="6" t="s">
        <v>26</v>
      </c>
      <c r="D1090" s="5" t="s">
        <v>27</v>
      </c>
      <c r="E1090" s="7">
        <v>110.0</v>
      </c>
      <c r="F1090" s="7">
        <v>0.365</v>
      </c>
      <c r="G1090" s="7">
        <v>0.32903</v>
      </c>
      <c r="H1090" s="15">
        <v>0.37083</v>
      </c>
      <c r="I1090" s="10">
        <f t="shared" si="226"/>
        <v>0.0418</v>
      </c>
      <c r="J1090" s="11">
        <f t="shared" si="227"/>
        <v>112.7040088</v>
      </c>
      <c r="K1090" s="7">
        <f t="shared" ref="K1090:L1090" si="2095">IFERROR(G1090+K1050,0)</f>
        <v>7.89672</v>
      </c>
      <c r="L1090" s="7">
        <f t="shared" si="2095"/>
        <v>8.89992</v>
      </c>
      <c r="M1090" s="10">
        <f t="shared" si="229"/>
        <v>1.0032</v>
      </c>
      <c r="N1090" s="11">
        <f t="shared" si="230"/>
        <v>112.7040088</v>
      </c>
      <c r="O1090" s="10">
        <f t="shared" ref="O1090:P1090" si="2096">IFERROR(G1090+O1050,0)</f>
        <v>7.89672</v>
      </c>
      <c r="P1090" s="10">
        <f t="shared" si="2096"/>
        <v>8.89992</v>
      </c>
      <c r="Q1090" s="10">
        <f t="shared" si="232"/>
        <v>1.0032</v>
      </c>
      <c r="R1090" s="11">
        <f t="shared" si="233"/>
        <v>112.7040088</v>
      </c>
      <c r="S1090" s="13">
        <f>T1050</f>
        <v>1.609938258</v>
      </c>
      <c r="T1090" s="13">
        <f>H1090+S1090-H1091-U1090-H1092-H1093</f>
        <v>1.626631226</v>
      </c>
      <c r="U1090" s="13">
        <f>0.00431/31</f>
        <v>0.0001390322581</v>
      </c>
      <c r="V1090" s="14"/>
      <c r="W1090" s="14"/>
      <c r="X1090" s="26">
        <f t="shared" si="314"/>
        <v>0.37083</v>
      </c>
      <c r="Y1090" s="29"/>
      <c r="Z1090" s="29"/>
      <c r="AA1090" s="29"/>
      <c r="AB1090" s="29"/>
      <c r="AC1090" s="29"/>
    </row>
    <row r="1091">
      <c r="A1091" s="4">
        <v>45681.0</v>
      </c>
      <c r="B1091" s="5" t="s">
        <v>33</v>
      </c>
      <c r="C1091" s="6" t="s">
        <v>26</v>
      </c>
      <c r="D1091" s="5" t="s">
        <v>28</v>
      </c>
      <c r="E1091" s="7">
        <v>108.2</v>
      </c>
      <c r="F1091" s="7">
        <v>0.406</v>
      </c>
      <c r="G1091" s="7">
        <v>0.324</v>
      </c>
      <c r="H1091" s="15">
        <v>0.35145</v>
      </c>
      <c r="I1091" s="10">
        <f t="shared" si="226"/>
        <v>0.02745</v>
      </c>
      <c r="J1091" s="11">
        <f t="shared" si="227"/>
        <v>108.4722222</v>
      </c>
      <c r="K1091" s="7">
        <f t="shared" ref="K1091:L1091" si="2097">IFERROR(G1091+K1051,0)</f>
        <v>7.776</v>
      </c>
      <c r="L1091" s="7">
        <f t="shared" si="2097"/>
        <v>8.4348</v>
      </c>
      <c r="M1091" s="10">
        <f t="shared" si="229"/>
        <v>0.6588</v>
      </c>
      <c r="N1091" s="11">
        <f t="shared" si="230"/>
        <v>108.4722222</v>
      </c>
      <c r="O1091" s="10">
        <f t="shared" ref="O1091:P1091" si="2098">IFERROR(G1091+O1051,0)</f>
        <v>7.776</v>
      </c>
      <c r="P1091" s="10">
        <f t="shared" si="2098"/>
        <v>8.4348</v>
      </c>
      <c r="Q1091" s="10">
        <f t="shared" si="232"/>
        <v>0.6588</v>
      </c>
      <c r="R1091" s="11">
        <f t="shared" si="233"/>
        <v>108.4722222</v>
      </c>
      <c r="S1091" s="18"/>
      <c r="T1091" s="19"/>
      <c r="U1091" s="20"/>
      <c r="V1091" s="14"/>
      <c r="W1091" s="14"/>
      <c r="X1091" s="26">
        <f t="shared" si="314"/>
        <v>0.35145</v>
      </c>
      <c r="Y1091" s="29"/>
      <c r="Z1091" s="29"/>
      <c r="AA1091" s="29"/>
      <c r="AB1091" s="29"/>
      <c r="AC1091" s="29"/>
    </row>
    <row r="1092">
      <c r="A1092" s="4">
        <v>45681.0</v>
      </c>
      <c r="B1092" s="5" t="s">
        <v>33</v>
      </c>
      <c r="C1092" s="6" t="s">
        <v>26</v>
      </c>
      <c r="D1092" s="5" t="s">
        <v>29</v>
      </c>
      <c r="E1092" s="7">
        <v>1.0</v>
      </c>
      <c r="F1092" s="7">
        <v>0.0</v>
      </c>
      <c r="G1092" s="7">
        <v>0.00274</v>
      </c>
      <c r="H1092" s="15">
        <v>0.002548</v>
      </c>
      <c r="I1092" s="10">
        <f t="shared" si="226"/>
        <v>-0.000192</v>
      </c>
      <c r="J1092" s="11">
        <f t="shared" si="227"/>
        <v>92.99270073</v>
      </c>
      <c r="K1092" s="7">
        <f t="shared" ref="K1092:L1092" si="2099">IFERROR(G1092+K1052,0)</f>
        <v>0.06576</v>
      </c>
      <c r="L1092" s="7">
        <f t="shared" si="2099"/>
        <v>0.061152</v>
      </c>
      <c r="M1092" s="10">
        <f t="shared" si="229"/>
        <v>-0.004608</v>
      </c>
      <c r="N1092" s="11">
        <f t="shared" si="230"/>
        <v>92.99270073</v>
      </c>
      <c r="O1092" s="10">
        <f t="shared" ref="O1092:P1092" si="2100">IFERROR(G1092+O1052,0)</f>
        <v>0.06576</v>
      </c>
      <c r="P1092" s="10">
        <f t="shared" si="2100"/>
        <v>0.061152</v>
      </c>
      <c r="Q1092" s="10">
        <f t="shared" si="232"/>
        <v>-0.004608</v>
      </c>
      <c r="R1092" s="11">
        <f t="shared" si="233"/>
        <v>92.99270073</v>
      </c>
      <c r="S1092" s="18"/>
      <c r="T1092" s="19"/>
      <c r="U1092" s="20"/>
      <c r="V1092" s="14"/>
      <c r="W1092" s="14"/>
      <c r="X1092" s="26">
        <f t="shared" si="314"/>
        <v>0.002548</v>
      </c>
      <c r="Y1092" s="29"/>
      <c r="Z1092" s="29"/>
      <c r="AA1092" s="29"/>
      <c r="AB1092" s="29"/>
      <c r="AC1092" s="29"/>
    </row>
    <row r="1093">
      <c r="A1093" s="4">
        <v>45681.0</v>
      </c>
      <c r="B1093" s="5" t="s">
        <v>33</v>
      </c>
      <c r="C1093" s="6" t="s">
        <v>26</v>
      </c>
      <c r="D1093" s="5" t="s">
        <v>30</v>
      </c>
      <c r="E1093" s="7">
        <v>0.0</v>
      </c>
      <c r="F1093" s="7">
        <v>0.0</v>
      </c>
      <c r="G1093" s="7">
        <v>0.0</v>
      </c>
      <c r="H1093" s="15">
        <v>0.0</v>
      </c>
      <c r="I1093" s="10">
        <f t="shared" si="226"/>
        <v>0</v>
      </c>
      <c r="J1093" s="11">
        <f t="shared" si="227"/>
        <v>0</v>
      </c>
      <c r="K1093" s="7">
        <f t="shared" ref="K1093:L1093" si="2101">IFERROR(G1093+K1053,0)</f>
        <v>0</v>
      </c>
      <c r="L1093" s="7">
        <f t="shared" si="2101"/>
        <v>0</v>
      </c>
      <c r="M1093" s="10">
        <f t="shared" si="229"/>
        <v>0</v>
      </c>
      <c r="N1093" s="11">
        <f t="shared" si="230"/>
        <v>0</v>
      </c>
      <c r="O1093" s="10">
        <f t="shared" ref="O1093:P1093" si="2102">IFERROR(G1093+O1053,0)</f>
        <v>0</v>
      </c>
      <c r="P1093" s="10">
        <f t="shared" si="2102"/>
        <v>0</v>
      </c>
      <c r="Q1093" s="10">
        <f t="shared" si="232"/>
        <v>0</v>
      </c>
      <c r="R1093" s="11">
        <f t="shared" si="233"/>
        <v>0</v>
      </c>
      <c r="S1093" s="18"/>
      <c r="T1093" s="19"/>
      <c r="U1093" s="20"/>
      <c r="V1093" s="14"/>
      <c r="W1093" s="14"/>
      <c r="X1093" s="26">
        <f t="shared" si="314"/>
        <v>0</v>
      </c>
      <c r="Y1093" s="29"/>
      <c r="Z1093" s="29"/>
      <c r="AA1093" s="29"/>
      <c r="AB1093" s="29"/>
      <c r="AC1093" s="29"/>
    </row>
    <row r="1094">
      <c r="A1094" s="4">
        <v>45681.0</v>
      </c>
      <c r="B1094" s="5" t="s">
        <v>34</v>
      </c>
      <c r="C1094" s="6" t="s">
        <v>26</v>
      </c>
      <c r="D1094" s="5" t="s">
        <v>27</v>
      </c>
      <c r="E1094" s="7">
        <v>14.3</v>
      </c>
      <c r="F1094" s="7">
        <v>0.044</v>
      </c>
      <c r="G1094" s="7">
        <v>0.04193</v>
      </c>
      <c r="H1094" s="15">
        <v>0.049806</v>
      </c>
      <c r="I1094" s="10">
        <f t="shared" si="226"/>
        <v>0.007876</v>
      </c>
      <c r="J1094" s="11">
        <f t="shared" si="227"/>
        <v>118.7836871</v>
      </c>
      <c r="K1094" s="7">
        <f t="shared" ref="K1094:L1094" si="2103">IFERROR(G1094+K1054,0)</f>
        <v>1.00632</v>
      </c>
      <c r="L1094" s="7">
        <f t="shared" si="2103"/>
        <v>1.195344</v>
      </c>
      <c r="M1094" s="10">
        <f t="shared" si="229"/>
        <v>0.189024</v>
      </c>
      <c r="N1094" s="11">
        <f t="shared" si="230"/>
        <v>118.7836871</v>
      </c>
      <c r="O1094" s="10">
        <f t="shared" ref="O1094:P1094" si="2104">IFERROR(G1094+O1054,0)</f>
        <v>1.00632</v>
      </c>
      <c r="P1094" s="10">
        <f t="shared" si="2104"/>
        <v>1.195344</v>
      </c>
      <c r="Q1094" s="10">
        <f t="shared" si="232"/>
        <v>0.189024</v>
      </c>
      <c r="R1094" s="11">
        <f t="shared" si="233"/>
        <v>118.7836871</v>
      </c>
      <c r="S1094" s="13">
        <f>T1054</f>
        <v>0.176868</v>
      </c>
      <c r="T1094" s="13">
        <f>H1094+S1094-H1095-U1094-H1096-H1097</f>
        <v>0.181384</v>
      </c>
      <c r="U1094" s="13">
        <v>0.0</v>
      </c>
      <c r="V1094" s="14"/>
      <c r="W1094" s="14"/>
      <c r="X1094" s="26">
        <f t="shared" si="314"/>
        <v>0.049806</v>
      </c>
      <c r="Y1094" s="29"/>
      <c r="Z1094" s="29"/>
      <c r="AA1094" s="29"/>
      <c r="AB1094" s="29"/>
      <c r="AC1094" s="29"/>
    </row>
    <row r="1095">
      <c r="A1095" s="4">
        <v>45681.0</v>
      </c>
      <c r="B1095" s="5" t="s">
        <v>34</v>
      </c>
      <c r="C1095" s="6" t="s">
        <v>26</v>
      </c>
      <c r="D1095" s="5" t="s">
        <v>28</v>
      </c>
      <c r="E1095" s="7">
        <v>14.3</v>
      </c>
      <c r="F1095" s="7">
        <v>0.032</v>
      </c>
      <c r="G1095" s="7">
        <v>0.041129</v>
      </c>
      <c r="H1095" s="15">
        <v>0.04529</v>
      </c>
      <c r="I1095" s="10">
        <f t="shared" si="226"/>
        <v>0.004161</v>
      </c>
      <c r="J1095" s="11">
        <f t="shared" si="227"/>
        <v>110.1169491</v>
      </c>
      <c r="K1095" s="7">
        <f t="shared" ref="K1095:L1095" si="2105">IFERROR(G1095+K1055,0)</f>
        <v>0.987096</v>
      </c>
      <c r="L1095" s="7">
        <f t="shared" si="2105"/>
        <v>1.08696</v>
      </c>
      <c r="M1095" s="10">
        <f t="shared" si="229"/>
        <v>0.099864</v>
      </c>
      <c r="N1095" s="11">
        <f t="shared" si="230"/>
        <v>110.1169491</v>
      </c>
      <c r="O1095" s="10">
        <f t="shared" ref="O1095:P1095" si="2106">IFERROR(G1095+O1055,0)</f>
        <v>0.987096</v>
      </c>
      <c r="P1095" s="10">
        <f t="shared" si="2106"/>
        <v>1.08696</v>
      </c>
      <c r="Q1095" s="10">
        <f t="shared" si="232"/>
        <v>0.099864</v>
      </c>
      <c r="R1095" s="11">
        <f t="shared" si="233"/>
        <v>110.1169491</v>
      </c>
      <c r="S1095" s="18"/>
      <c r="T1095" s="19"/>
      <c r="U1095" s="20"/>
      <c r="V1095" s="14"/>
      <c r="W1095" s="14"/>
      <c r="X1095" s="26">
        <f t="shared" si="314"/>
        <v>0.04529</v>
      </c>
      <c r="Y1095" s="29"/>
      <c r="Z1095" s="29"/>
      <c r="AA1095" s="29"/>
      <c r="AB1095" s="29"/>
      <c r="AC1095" s="29"/>
    </row>
    <row r="1096">
      <c r="A1096" s="4">
        <v>45681.0</v>
      </c>
      <c r="B1096" s="5" t="s">
        <v>34</v>
      </c>
      <c r="C1096" s="6" t="s">
        <v>26</v>
      </c>
      <c r="D1096" s="5" t="s">
        <v>29</v>
      </c>
      <c r="E1096" s="7">
        <v>0.0</v>
      </c>
      <c r="F1096" s="7">
        <v>0.0</v>
      </c>
      <c r="G1096" s="7">
        <v>0.0</v>
      </c>
      <c r="H1096" s="15">
        <v>0.0</v>
      </c>
      <c r="I1096" s="10">
        <f t="shared" si="226"/>
        <v>0</v>
      </c>
      <c r="J1096" s="11">
        <f t="shared" si="227"/>
        <v>0</v>
      </c>
      <c r="K1096" s="7">
        <f t="shared" ref="K1096:L1096" si="2107">IFERROR(G1096+K1056,0)</f>
        <v>0</v>
      </c>
      <c r="L1096" s="7">
        <f t="shared" si="2107"/>
        <v>0</v>
      </c>
      <c r="M1096" s="10">
        <f t="shared" si="229"/>
        <v>0</v>
      </c>
      <c r="N1096" s="11">
        <f t="shared" si="230"/>
        <v>0</v>
      </c>
      <c r="O1096" s="10">
        <f t="shared" ref="O1096:P1096" si="2108">IFERROR(G1096+O1056,0)</f>
        <v>0</v>
      </c>
      <c r="P1096" s="10">
        <f t="shared" si="2108"/>
        <v>0</v>
      </c>
      <c r="Q1096" s="10">
        <f t="shared" si="232"/>
        <v>0</v>
      </c>
      <c r="R1096" s="11">
        <f t="shared" si="233"/>
        <v>0</v>
      </c>
      <c r="S1096" s="18"/>
      <c r="T1096" s="19"/>
      <c r="U1096" s="20"/>
      <c r="V1096" s="14"/>
      <c r="W1096" s="14"/>
      <c r="X1096" s="26">
        <f t="shared" si="314"/>
        <v>0</v>
      </c>
      <c r="Y1096" s="29"/>
      <c r="Z1096" s="29"/>
      <c r="AA1096" s="29"/>
      <c r="AB1096" s="29"/>
      <c r="AC1096" s="29"/>
    </row>
    <row r="1097">
      <c r="A1097" s="4">
        <v>45681.0</v>
      </c>
      <c r="B1097" s="5" t="s">
        <v>34</v>
      </c>
      <c r="C1097" s="6" t="s">
        <v>26</v>
      </c>
      <c r="D1097" s="5" t="s">
        <v>30</v>
      </c>
      <c r="E1097" s="7">
        <v>0.0</v>
      </c>
      <c r="F1097" s="7">
        <v>0.0</v>
      </c>
      <c r="G1097" s="7">
        <v>0.0</v>
      </c>
      <c r="H1097" s="15">
        <v>0.0</v>
      </c>
      <c r="I1097" s="10">
        <f t="shared" si="226"/>
        <v>0</v>
      </c>
      <c r="J1097" s="11">
        <f t="shared" si="227"/>
        <v>0</v>
      </c>
      <c r="K1097" s="7">
        <f t="shared" ref="K1097:L1097" si="2109">IFERROR(G1097+K1057,0)</f>
        <v>0</v>
      </c>
      <c r="L1097" s="7">
        <f t="shared" si="2109"/>
        <v>0</v>
      </c>
      <c r="M1097" s="10">
        <f t="shared" si="229"/>
        <v>0</v>
      </c>
      <c r="N1097" s="11">
        <f t="shared" si="230"/>
        <v>0</v>
      </c>
      <c r="O1097" s="10">
        <f t="shared" ref="O1097:P1097" si="2110">IFERROR(G1097+O1057,0)</f>
        <v>0</v>
      </c>
      <c r="P1097" s="10">
        <f t="shared" si="2110"/>
        <v>0</v>
      </c>
      <c r="Q1097" s="10">
        <f t="shared" si="232"/>
        <v>0</v>
      </c>
      <c r="R1097" s="11">
        <f t="shared" si="233"/>
        <v>0</v>
      </c>
      <c r="S1097" s="18"/>
      <c r="T1097" s="19"/>
      <c r="U1097" s="20"/>
      <c r="V1097" s="14"/>
      <c r="W1097" s="14"/>
      <c r="X1097" s="26">
        <f t="shared" si="314"/>
        <v>0</v>
      </c>
      <c r="Y1097" s="29"/>
      <c r="Z1097" s="29"/>
      <c r="AA1097" s="29"/>
      <c r="AB1097" s="29"/>
      <c r="AC1097" s="29"/>
    </row>
    <row r="1098">
      <c r="A1098" s="4">
        <v>45681.0</v>
      </c>
      <c r="B1098" s="5" t="s">
        <v>35</v>
      </c>
      <c r="C1098" s="6" t="s">
        <v>26</v>
      </c>
      <c r="D1098" s="5" t="s">
        <v>27</v>
      </c>
      <c r="E1098" s="7">
        <v>16.6</v>
      </c>
      <c r="F1098" s="7">
        <v>0.0</v>
      </c>
      <c r="G1098" s="7">
        <v>0.0</v>
      </c>
      <c r="H1098" s="15">
        <v>0.0</v>
      </c>
      <c r="I1098" s="10">
        <f t="shared" si="226"/>
        <v>0</v>
      </c>
      <c r="J1098" s="11">
        <f t="shared" si="227"/>
        <v>0</v>
      </c>
      <c r="K1098" s="7">
        <f t="shared" ref="K1098:L1098" si="2111">IFERROR(G1098+K1058,0)</f>
        <v>0</v>
      </c>
      <c r="L1098" s="7">
        <f t="shared" si="2111"/>
        <v>0</v>
      </c>
      <c r="M1098" s="10">
        <f t="shared" si="229"/>
        <v>0</v>
      </c>
      <c r="N1098" s="11">
        <f t="shared" si="230"/>
        <v>0</v>
      </c>
      <c r="O1098" s="10">
        <f t="shared" ref="O1098:P1098" si="2112">IFERROR(G1098+O1058,0)</f>
        <v>0</v>
      </c>
      <c r="P1098" s="10">
        <f t="shared" si="2112"/>
        <v>0</v>
      </c>
      <c r="Q1098" s="10">
        <f t="shared" si="232"/>
        <v>0</v>
      </c>
      <c r="R1098" s="11">
        <f t="shared" si="233"/>
        <v>0</v>
      </c>
      <c r="S1098" s="13">
        <f>T1058</f>
        <v>-0.163868</v>
      </c>
      <c r="T1098" s="13">
        <f>H1098+S1098-H1099-U1098-H1100-H1101</f>
        <v>-0.171384</v>
      </c>
      <c r="U1098" s="13">
        <v>0.0</v>
      </c>
      <c r="V1098" s="14"/>
      <c r="W1098" s="14"/>
      <c r="X1098" s="26">
        <f t="shared" si="314"/>
        <v>0</v>
      </c>
      <c r="Y1098" s="29"/>
      <c r="Z1098" s="29"/>
      <c r="AA1098" s="29"/>
      <c r="AB1098" s="29"/>
      <c r="AC1098" s="29"/>
    </row>
    <row r="1099">
      <c r="A1099" s="4">
        <v>45681.0</v>
      </c>
      <c r="B1099" s="5" t="s">
        <v>35</v>
      </c>
      <c r="C1099" s="6" t="s">
        <v>26</v>
      </c>
      <c r="D1099" s="5" t="s">
        <v>28</v>
      </c>
      <c r="E1099" s="7">
        <v>0.0</v>
      </c>
      <c r="F1099" s="7">
        <v>0.0</v>
      </c>
      <c r="G1099" s="7">
        <v>0.0</v>
      </c>
      <c r="H1099" s="15">
        <v>0.0</v>
      </c>
      <c r="I1099" s="10">
        <f t="shared" si="226"/>
        <v>0</v>
      </c>
      <c r="J1099" s="11">
        <f t="shared" si="227"/>
        <v>0</v>
      </c>
      <c r="K1099" s="7">
        <f t="shared" ref="K1099:L1099" si="2113">IFERROR(G1099+K1059,0)</f>
        <v>0</v>
      </c>
      <c r="L1099" s="7">
        <f t="shared" si="2113"/>
        <v>0</v>
      </c>
      <c r="M1099" s="10">
        <f t="shared" si="229"/>
        <v>0</v>
      </c>
      <c r="N1099" s="11">
        <f t="shared" si="230"/>
        <v>0</v>
      </c>
      <c r="O1099" s="10">
        <f t="shared" ref="O1099:P1099" si="2114">IFERROR(G1099+O1059,0)</f>
        <v>0</v>
      </c>
      <c r="P1099" s="10">
        <f t="shared" si="2114"/>
        <v>0</v>
      </c>
      <c r="Q1099" s="10">
        <f t="shared" si="232"/>
        <v>0</v>
      </c>
      <c r="R1099" s="11">
        <f t="shared" si="233"/>
        <v>0</v>
      </c>
      <c r="S1099" s="22"/>
      <c r="T1099" s="22"/>
      <c r="U1099" s="20"/>
      <c r="V1099" s="14"/>
      <c r="W1099" s="14"/>
      <c r="X1099" s="26">
        <f t="shared" si="314"/>
        <v>0</v>
      </c>
      <c r="Y1099" s="29"/>
      <c r="Z1099" s="29"/>
      <c r="AA1099" s="29"/>
      <c r="AB1099" s="29"/>
      <c r="AC1099" s="29"/>
    </row>
    <row r="1100">
      <c r="A1100" s="4">
        <v>45681.0</v>
      </c>
      <c r="B1100" s="5" t="s">
        <v>35</v>
      </c>
      <c r="C1100" s="6" t="s">
        <v>26</v>
      </c>
      <c r="D1100" s="5" t="s">
        <v>29</v>
      </c>
      <c r="E1100" s="7">
        <v>16.6</v>
      </c>
      <c r="F1100" s="7">
        <v>0.0</v>
      </c>
      <c r="G1100" s="7">
        <v>0.0</v>
      </c>
      <c r="H1100" s="15">
        <v>0.007516</v>
      </c>
      <c r="I1100" s="10">
        <f t="shared" si="226"/>
        <v>0.007516</v>
      </c>
      <c r="J1100" s="11">
        <f t="shared" si="227"/>
        <v>0</v>
      </c>
      <c r="K1100" s="7">
        <f t="shared" ref="K1100:L1100" si="2115">IFERROR(G1100+K1060,0)</f>
        <v>0</v>
      </c>
      <c r="L1100" s="7">
        <f t="shared" si="2115"/>
        <v>0.180384</v>
      </c>
      <c r="M1100" s="10">
        <f t="shared" si="229"/>
        <v>0.180384</v>
      </c>
      <c r="N1100" s="11">
        <f t="shared" si="230"/>
        <v>0</v>
      </c>
      <c r="O1100" s="10">
        <f t="shared" ref="O1100:P1100" si="2116">IFERROR(G1100+O1060,0)</f>
        <v>0</v>
      </c>
      <c r="P1100" s="10">
        <f t="shared" si="2116"/>
        <v>0.180384</v>
      </c>
      <c r="Q1100" s="10">
        <f t="shared" si="232"/>
        <v>0.180384</v>
      </c>
      <c r="R1100" s="11">
        <f t="shared" si="233"/>
        <v>0</v>
      </c>
      <c r="S1100" s="22"/>
      <c r="T1100" s="22"/>
      <c r="U1100" s="20"/>
      <c r="V1100" s="14"/>
      <c r="W1100" s="14"/>
      <c r="X1100" s="26">
        <f t="shared" si="314"/>
        <v>0.007516</v>
      </c>
      <c r="Y1100" s="29"/>
      <c r="Z1100" s="29"/>
      <c r="AA1100" s="29"/>
      <c r="AB1100" s="29"/>
      <c r="AC1100" s="29"/>
    </row>
    <row r="1101">
      <c r="A1101" s="4">
        <v>45681.0</v>
      </c>
      <c r="B1101" s="5" t="s">
        <v>35</v>
      </c>
      <c r="C1101" s="6" t="s">
        <v>26</v>
      </c>
      <c r="D1101" s="5" t="s">
        <v>30</v>
      </c>
      <c r="E1101" s="7">
        <v>0.0</v>
      </c>
      <c r="F1101" s="7">
        <v>0.0</v>
      </c>
      <c r="G1101" s="7">
        <v>0.0</v>
      </c>
      <c r="H1101" s="15">
        <v>0.0</v>
      </c>
      <c r="I1101" s="10">
        <f t="shared" si="226"/>
        <v>0</v>
      </c>
      <c r="J1101" s="11">
        <f t="shared" si="227"/>
        <v>0</v>
      </c>
      <c r="K1101" s="7">
        <f t="shared" ref="K1101:L1101" si="2117">IFERROR(G1101+K1061,0)</f>
        <v>0</v>
      </c>
      <c r="L1101" s="7">
        <f t="shared" si="2117"/>
        <v>0</v>
      </c>
      <c r="M1101" s="10">
        <f t="shared" si="229"/>
        <v>0</v>
      </c>
      <c r="N1101" s="11">
        <f t="shared" si="230"/>
        <v>0</v>
      </c>
      <c r="O1101" s="10">
        <f t="shared" ref="O1101:P1101" si="2118">IFERROR(G1101+O1061,0)</f>
        <v>0</v>
      </c>
      <c r="P1101" s="10">
        <f t="shared" si="2118"/>
        <v>0</v>
      </c>
      <c r="Q1101" s="10">
        <f t="shared" si="232"/>
        <v>0</v>
      </c>
      <c r="R1101" s="11">
        <f t="shared" si="233"/>
        <v>0</v>
      </c>
      <c r="S1101" s="22"/>
      <c r="T1101" s="22"/>
      <c r="U1101" s="20"/>
      <c r="V1101" s="14"/>
      <c r="W1101" s="14"/>
      <c r="X1101" s="26">
        <f t="shared" si="314"/>
        <v>0</v>
      </c>
      <c r="Y1101" s="29"/>
      <c r="Z1101" s="29"/>
      <c r="AA1101" s="29"/>
      <c r="AB1101" s="29"/>
      <c r="AC1101" s="29"/>
    </row>
    <row r="1102">
      <c r="A1102" s="4">
        <v>45681.0</v>
      </c>
      <c r="B1102" s="5" t="s">
        <v>36</v>
      </c>
      <c r="C1102" s="6" t="s">
        <v>37</v>
      </c>
      <c r="D1102" s="5" t="s">
        <v>27</v>
      </c>
      <c r="E1102" s="7">
        <v>174.0</v>
      </c>
      <c r="F1102" s="25">
        <v>0.56</v>
      </c>
      <c r="G1102" s="7">
        <v>0.551612</v>
      </c>
      <c r="H1102" s="15">
        <v>0.59922</v>
      </c>
      <c r="I1102" s="10">
        <f t="shared" si="226"/>
        <v>0.047608</v>
      </c>
      <c r="J1102" s="11">
        <f t="shared" si="227"/>
        <v>108.6307042</v>
      </c>
      <c r="K1102" s="7">
        <f t="shared" ref="K1102:L1102" si="2119">IFERROR(G1102+K1062,0)</f>
        <v>13.238688</v>
      </c>
      <c r="L1102" s="7">
        <f t="shared" si="2119"/>
        <v>14.38128</v>
      </c>
      <c r="M1102" s="10">
        <f t="shared" si="229"/>
        <v>1.142592</v>
      </c>
      <c r="N1102" s="11">
        <f t="shared" si="230"/>
        <v>108.6307042</v>
      </c>
      <c r="O1102" s="10">
        <f t="shared" ref="O1102:P1102" si="2120">IFERROR(G1102+O1062,0)</f>
        <v>13.238688</v>
      </c>
      <c r="P1102" s="10">
        <f t="shared" si="2120"/>
        <v>14.38128</v>
      </c>
      <c r="Q1102" s="10">
        <f t="shared" si="232"/>
        <v>1.142592</v>
      </c>
      <c r="R1102" s="11">
        <f t="shared" si="233"/>
        <v>108.6307042</v>
      </c>
      <c r="S1102" s="13">
        <f>T1062</f>
        <v>-0.4836454839</v>
      </c>
      <c r="T1102" s="13">
        <f>H1102+S1102-H1103-U1102-H1104-H1105</f>
        <v>-0.5046735484</v>
      </c>
      <c r="U1102" s="13">
        <f>0.008/31</f>
        <v>0.0002580645161</v>
      </c>
      <c r="V1102" s="14"/>
      <c r="W1102" s="14"/>
      <c r="X1102" s="26">
        <f t="shared" si="314"/>
        <v>0.59922</v>
      </c>
      <c r="Y1102" s="29"/>
      <c r="Z1102" s="29"/>
      <c r="AA1102" s="29"/>
      <c r="AB1102" s="29"/>
      <c r="AC1102" s="29"/>
    </row>
    <row r="1103">
      <c r="A1103" s="4">
        <v>45681.0</v>
      </c>
      <c r="B1103" s="5" t="s">
        <v>36</v>
      </c>
      <c r="C1103" s="6" t="s">
        <v>37</v>
      </c>
      <c r="D1103" s="5" t="s">
        <v>28</v>
      </c>
      <c r="E1103" s="7">
        <v>45.1</v>
      </c>
      <c r="F1103" s="25">
        <v>0.0</v>
      </c>
      <c r="G1103" s="7">
        <v>0.50061</v>
      </c>
      <c r="H1103" s="15">
        <v>0.18058</v>
      </c>
      <c r="I1103" s="10">
        <f t="shared" si="226"/>
        <v>-0.32003</v>
      </c>
      <c r="J1103" s="11">
        <f t="shared" si="227"/>
        <v>36.07199217</v>
      </c>
      <c r="K1103" s="7">
        <f t="shared" ref="K1103:L1103" si="2121">IFERROR(G1103+K1063,0)</f>
        <v>12.01464</v>
      </c>
      <c r="L1103" s="7">
        <f t="shared" si="2121"/>
        <v>4.33392</v>
      </c>
      <c r="M1103" s="10">
        <f t="shared" si="229"/>
        <v>-7.68072</v>
      </c>
      <c r="N1103" s="11">
        <f t="shared" si="230"/>
        <v>36.07199217</v>
      </c>
      <c r="O1103" s="10">
        <f t="shared" ref="O1103:P1103" si="2122">IFERROR(G1103+O1063,0)</f>
        <v>12.01464</v>
      </c>
      <c r="P1103" s="10">
        <f t="shared" si="2122"/>
        <v>4.33392</v>
      </c>
      <c r="Q1103" s="10">
        <f t="shared" si="232"/>
        <v>-7.68072</v>
      </c>
      <c r="R1103" s="11">
        <f t="shared" si="233"/>
        <v>36.07199217</v>
      </c>
      <c r="S1103" s="22"/>
      <c r="T1103" s="22"/>
      <c r="U1103" s="20"/>
      <c r="V1103" s="14"/>
      <c r="W1103" s="14"/>
      <c r="X1103" s="26">
        <f t="shared" si="314"/>
        <v>0.18058</v>
      </c>
      <c r="Y1103" s="29"/>
      <c r="Z1103" s="29"/>
      <c r="AA1103" s="29"/>
      <c r="AB1103" s="29"/>
      <c r="AC1103" s="29"/>
    </row>
    <row r="1104">
      <c r="A1104" s="4">
        <v>45681.0</v>
      </c>
      <c r="B1104" s="5" t="s">
        <v>36</v>
      </c>
      <c r="C1104" s="6" t="s">
        <v>37</v>
      </c>
      <c r="D1104" s="5" t="s">
        <v>29</v>
      </c>
      <c r="E1104" s="7">
        <f>E1102-E1103</f>
        <v>128.9</v>
      </c>
      <c r="F1104" s="25">
        <v>0.528</v>
      </c>
      <c r="G1104" s="7">
        <v>0.05077</v>
      </c>
      <c r="H1104" s="15">
        <v>0.43941</v>
      </c>
      <c r="I1104" s="10">
        <f t="shared" si="226"/>
        <v>0.38864</v>
      </c>
      <c r="J1104" s="11">
        <f t="shared" si="227"/>
        <v>865.4914319</v>
      </c>
      <c r="K1104" s="7">
        <f t="shared" ref="K1104:L1104" si="2123">IFERROR(G1104+K1064,0)</f>
        <v>1.21848</v>
      </c>
      <c r="L1104" s="7">
        <f t="shared" si="2123"/>
        <v>10.54584</v>
      </c>
      <c r="M1104" s="10">
        <f t="shared" si="229"/>
        <v>9.32736</v>
      </c>
      <c r="N1104" s="11">
        <f t="shared" si="230"/>
        <v>865.4914319</v>
      </c>
      <c r="O1104" s="10">
        <f t="shared" ref="O1104:P1104" si="2124">IFERROR(G1104+O1064,0)</f>
        <v>1.21848</v>
      </c>
      <c r="P1104" s="10">
        <f t="shared" si="2124"/>
        <v>10.54584</v>
      </c>
      <c r="Q1104" s="10">
        <f t="shared" si="232"/>
        <v>9.32736</v>
      </c>
      <c r="R1104" s="11">
        <f t="shared" si="233"/>
        <v>865.4914319</v>
      </c>
      <c r="S1104" s="22"/>
      <c r="T1104" s="22"/>
      <c r="U1104" s="20"/>
      <c r="V1104" s="14"/>
      <c r="W1104" s="14"/>
      <c r="X1104" s="26">
        <f t="shared" si="314"/>
        <v>0.43941</v>
      </c>
      <c r="Y1104" s="29"/>
      <c r="Z1104" s="29"/>
      <c r="AA1104" s="29"/>
      <c r="AB1104" s="29"/>
      <c r="AC1104" s="29"/>
    </row>
    <row r="1105">
      <c r="A1105" s="4">
        <v>45681.0</v>
      </c>
      <c r="B1105" s="5" t="s">
        <v>36</v>
      </c>
      <c r="C1105" s="6" t="s">
        <v>37</v>
      </c>
      <c r="D1105" s="5" t="s">
        <v>30</v>
      </c>
      <c r="E1105" s="7">
        <v>0.0</v>
      </c>
      <c r="F1105" s="25">
        <v>0.0</v>
      </c>
      <c r="G1105" s="7">
        <v>0.0</v>
      </c>
      <c r="H1105" s="15">
        <v>0.0</v>
      </c>
      <c r="I1105" s="10">
        <f t="shared" si="226"/>
        <v>0</v>
      </c>
      <c r="J1105" s="11">
        <f t="shared" si="227"/>
        <v>0</v>
      </c>
      <c r="K1105" s="7">
        <f t="shared" ref="K1105:L1105" si="2125">IFERROR(G1105+K1065,0)</f>
        <v>0</v>
      </c>
      <c r="L1105" s="7">
        <f t="shared" si="2125"/>
        <v>0</v>
      </c>
      <c r="M1105" s="10">
        <f t="shared" si="229"/>
        <v>0</v>
      </c>
      <c r="N1105" s="11">
        <f t="shared" si="230"/>
        <v>0</v>
      </c>
      <c r="O1105" s="10">
        <f t="shared" ref="O1105:P1105" si="2126">IFERROR(G1105+O1065,0)</f>
        <v>0</v>
      </c>
      <c r="P1105" s="10">
        <f t="shared" si="2126"/>
        <v>0</v>
      </c>
      <c r="Q1105" s="10">
        <f t="shared" si="232"/>
        <v>0</v>
      </c>
      <c r="R1105" s="11">
        <f t="shared" si="233"/>
        <v>0</v>
      </c>
      <c r="S1105" s="22"/>
      <c r="T1105" s="22"/>
      <c r="U1105" s="20"/>
      <c r="V1105" s="14"/>
      <c r="W1105" s="14"/>
      <c r="X1105" s="26">
        <f t="shared" si="314"/>
        <v>0</v>
      </c>
      <c r="Y1105" s="29"/>
      <c r="Z1105" s="29"/>
      <c r="AA1105" s="29"/>
      <c r="AB1105" s="29"/>
      <c r="AC1105" s="29"/>
    </row>
    <row r="1106">
      <c r="A1106" s="4">
        <v>45681.0</v>
      </c>
      <c r="B1106" s="5" t="s">
        <v>38</v>
      </c>
      <c r="C1106" s="6" t="s">
        <v>37</v>
      </c>
      <c r="D1106" s="5" t="s">
        <v>27</v>
      </c>
      <c r="E1106" s="7">
        <v>40.1</v>
      </c>
      <c r="F1106" s="25">
        <v>0.1</v>
      </c>
      <c r="G1106" s="7">
        <v>0.09999999999999999</v>
      </c>
      <c r="H1106" s="15">
        <v>0.191096</v>
      </c>
      <c r="I1106" s="10">
        <f t="shared" si="226"/>
        <v>0.091096</v>
      </c>
      <c r="J1106" s="11">
        <f t="shared" si="227"/>
        <v>191.096</v>
      </c>
      <c r="K1106" s="7">
        <f t="shared" ref="K1106:L1106" si="2127">IFERROR(G1106+K1066,0)</f>
        <v>2.4</v>
      </c>
      <c r="L1106" s="7">
        <f t="shared" si="2127"/>
        <v>4.586304</v>
      </c>
      <c r="M1106" s="10">
        <f t="shared" si="229"/>
        <v>2.186304</v>
      </c>
      <c r="N1106" s="11">
        <f t="shared" si="230"/>
        <v>191.096</v>
      </c>
      <c r="O1106" s="10">
        <f t="shared" ref="O1106:P1106" si="2128">IFERROR(G1106+O1066,0)</f>
        <v>2.4</v>
      </c>
      <c r="P1106" s="10">
        <f t="shared" si="2128"/>
        <v>4.586304</v>
      </c>
      <c r="Q1106" s="10">
        <f t="shared" si="232"/>
        <v>2.186304</v>
      </c>
      <c r="R1106" s="11">
        <f t="shared" si="233"/>
        <v>191.096</v>
      </c>
      <c r="S1106" s="13">
        <f>T1066</f>
        <v>1.989776065</v>
      </c>
      <c r="T1106" s="13">
        <f>H1106+S1106-H1107-U1106-H1108-H1109</f>
        <v>1.992809806</v>
      </c>
      <c r="U1106" s="13">
        <f>0.001/31</f>
        <v>0.00003225806452</v>
      </c>
      <c r="V1106" s="14"/>
      <c r="W1106" s="14"/>
      <c r="X1106" s="26">
        <f t="shared" si="314"/>
        <v>0.191096</v>
      </c>
      <c r="Y1106" s="29"/>
      <c r="Z1106" s="29"/>
      <c r="AA1106" s="29"/>
      <c r="AB1106" s="29"/>
      <c r="AC1106" s="29"/>
    </row>
    <row r="1107">
      <c r="A1107" s="4">
        <v>45681.0</v>
      </c>
      <c r="B1107" s="5" t="s">
        <v>38</v>
      </c>
      <c r="C1107" s="6" t="s">
        <v>37</v>
      </c>
      <c r="D1107" s="5" t="s">
        <v>28</v>
      </c>
      <c r="E1107" s="7">
        <v>0.0</v>
      </c>
      <c r="F1107" s="7">
        <v>0.0</v>
      </c>
      <c r="G1107" s="7">
        <v>0.0</v>
      </c>
      <c r="H1107" s="15">
        <v>0.0</v>
      </c>
      <c r="I1107" s="10">
        <f t="shared" si="226"/>
        <v>0</v>
      </c>
      <c r="J1107" s="11">
        <f t="shared" si="227"/>
        <v>0</v>
      </c>
      <c r="K1107" s="7">
        <f t="shared" ref="K1107:L1107" si="2129">IFERROR(G1107+K1067,0)</f>
        <v>0</v>
      </c>
      <c r="L1107" s="7">
        <f t="shared" si="2129"/>
        <v>0</v>
      </c>
      <c r="M1107" s="10">
        <f t="shared" si="229"/>
        <v>0</v>
      </c>
      <c r="N1107" s="11">
        <f t="shared" si="230"/>
        <v>0</v>
      </c>
      <c r="O1107" s="10">
        <f t="shared" ref="O1107:P1107" si="2130">IFERROR(G1107+O1067,0)</f>
        <v>0</v>
      </c>
      <c r="P1107" s="10">
        <f t="shared" si="2130"/>
        <v>0</v>
      </c>
      <c r="Q1107" s="10">
        <f t="shared" si="232"/>
        <v>0</v>
      </c>
      <c r="R1107" s="11">
        <f t="shared" si="233"/>
        <v>0</v>
      </c>
      <c r="S1107" s="22"/>
      <c r="T1107" s="22"/>
      <c r="U1107" s="20"/>
      <c r="V1107" s="14"/>
      <c r="W1107" s="14"/>
      <c r="X1107" s="26">
        <f t="shared" si="314"/>
        <v>0</v>
      </c>
      <c r="Y1107" s="29"/>
      <c r="Z1107" s="29"/>
      <c r="AA1107" s="29"/>
      <c r="AB1107" s="29"/>
      <c r="AC1107" s="29"/>
    </row>
    <row r="1108">
      <c r="A1108" s="4">
        <v>45681.0</v>
      </c>
      <c r="B1108" s="5" t="s">
        <v>38</v>
      </c>
      <c r="C1108" s="6" t="s">
        <v>37</v>
      </c>
      <c r="D1108" s="5" t="s">
        <v>29</v>
      </c>
      <c r="E1108" s="7">
        <v>40.1</v>
      </c>
      <c r="F1108" s="7">
        <v>0.075</v>
      </c>
      <c r="G1108" s="7">
        <v>0.09996</v>
      </c>
      <c r="H1108" s="15">
        <v>0.18803</v>
      </c>
      <c r="I1108" s="10">
        <f t="shared" si="226"/>
        <v>0.08807</v>
      </c>
      <c r="J1108" s="11">
        <f t="shared" si="227"/>
        <v>188.1052421</v>
      </c>
      <c r="K1108" s="7">
        <f t="shared" ref="K1108:L1108" si="2131">IFERROR(G1108+K1068,0)</f>
        <v>2.39904</v>
      </c>
      <c r="L1108" s="7">
        <f t="shared" si="2131"/>
        <v>4.51272</v>
      </c>
      <c r="M1108" s="10">
        <f t="shared" si="229"/>
        <v>2.11368</v>
      </c>
      <c r="N1108" s="11">
        <f t="shared" si="230"/>
        <v>188.1052421</v>
      </c>
      <c r="O1108" s="10">
        <f t="shared" ref="O1108:P1108" si="2132">IFERROR(G1108+O1068,0)</f>
        <v>2.39904</v>
      </c>
      <c r="P1108" s="10">
        <f t="shared" si="2132"/>
        <v>4.51272</v>
      </c>
      <c r="Q1108" s="10">
        <f t="shared" si="232"/>
        <v>2.11368</v>
      </c>
      <c r="R1108" s="11">
        <f t="shared" si="233"/>
        <v>188.1052421</v>
      </c>
      <c r="S1108" s="22"/>
      <c r="T1108" s="22"/>
      <c r="U1108" s="20"/>
      <c r="V1108" s="14"/>
      <c r="W1108" s="14"/>
      <c r="X1108" s="26">
        <f t="shared" si="314"/>
        <v>0.18803</v>
      </c>
      <c r="Y1108" s="29"/>
      <c r="Z1108" s="29"/>
      <c r="AA1108" s="29"/>
      <c r="AB1108" s="29"/>
      <c r="AC1108" s="29"/>
    </row>
    <row r="1109">
      <c r="A1109" s="4">
        <v>45681.0</v>
      </c>
      <c r="B1109" s="5" t="s">
        <v>38</v>
      </c>
      <c r="C1109" s="6" t="s">
        <v>37</v>
      </c>
      <c r="D1109" s="5" t="s">
        <v>30</v>
      </c>
      <c r="E1109" s="7">
        <v>0.0</v>
      </c>
      <c r="F1109" s="7">
        <v>0.0</v>
      </c>
      <c r="G1109" s="7">
        <v>0.0</v>
      </c>
      <c r="H1109" s="15">
        <v>0.0</v>
      </c>
      <c r="I1109" s="10">
        <f t="shared" si="226"/>
        <v>0</v>
      </c>
      <c r="J1109" s="11">
        <f t="shared" si="227"/>
        <v>0</v>
      </c>
      <c r="K1109" s="7">
        <f t="shared" ref="K1109:L1109" si="2133">IFERROR(G1109+K1069,0)</f>
        <v>0</v>
      </c>
      <c r="L1109" s="7">
        <f t="shared" si="2133"/>
        <v>0</v>
      </c>
      <c r="M1109" s="10">
        <f t="shared" si="229"/>
        <v>0</v>
      </c>
      <c r="N1109" s="11">
        <f t="shared" si="230"/>
        <v>0</v>
      </c>
      <c r="O1109" s="10">
        <f t="shared" ref="O1109:P1109" si="2134">IFERROR(G1109+O1069,0)</f>
        <v>0</v>
      </c>
      <c r="P1109" s="10">
        <f t="shared" si="2134"/>
        <v>0</v>
      </c>
      <c r="Q1109" s="10">
        <f t="shared" si="232"/>
        <v>0</v>
      </c>
      <c r="R1109" s="11">
        <f t="shared" si="233"/>
        <v>0</v>
      </c>
      <c r="S1109" s="22"/>
      <c r="T1109" s="22"/>
      <c r="U1109" s="20"/>
      <c r="V1109" s="14"/>
      <c r="W1109" s="14"/>
      <c r="X1109" s="26">
        <f t="shared" si="314"/>
        <v>0</v>
      </c>
      <c r="Y1109" s="29"/>
      <c r="Z1109" s="29"/>
      <c r="AA1109" s="29"/>
      <c r="AB1109" s="29"/>
      <c r="AC1109" s="29"/>
    </row>
    <row r="1110">
      <c r="A1110" s="4">
        <v>45681.0</v>
      </c>
      <c r="B1110" s="5" t="s">
        <v>39</v>
      </c>
      <c r="C1110" s="6" t="s">
        <v>37</v>
      </c>
      <c r="D1110" s="5" t="s">
        <v>27</v>
      </c>
      <c r="E1110" s="7">
        <v>9.6</v>
      </c>
      <c r="F1110" s="7">
        <v>0.05</v>
      </c>
      <c r="G1110" s="7">
        <v>0.02903</v>
      </c>
      <c r="H1110" s="15">
        <v>0.02854</v>
      </c>
      <c r="I1110" s="10">
        <f t="shared" si="226"/>
        <v>-0.00049</v>
      </c>
      <c r="J1110" s="11">
        <f t="shared" si="227"/>
        <v>98.31209094</v>
      </c>
      <c r="K1110" s="7">
        <f t="shared" ref="K1110:L1110" si="2135">IFERROR(G1110+K1070,0)</f>
        <v>0.69672</v>
      </c>
      <c r="L1110" s="7">
        <f t="shared" si="2135"/>
        <v>0.68496</v>
      </c>
      <c r="M1110" s="10">
        <f t="shared" si="229"/>
        <v>-0.01176</v>
      </c>
      <c r="N1110" s="11">
        <f t="shared" si="230"/>
        <v>98.31209094</v>
      </c>
      <c r="O1110" s="10">
        <f t="shared" ref="O1110:P1110" si="2136">IFERROR(G1110+O1070,0)</f>
        <v>0.69672</v>
      </c>
      <c r="P1110" s="10">
        <f t="shared" si="2136"/>
        <v>0.68496</v>
      </c>
      <c r="Q1110" s="10">
        <f t="shared" si="232"/>
        <v>-0.01176</v>
      </c>
      <c r="R1110" s="11">
        <f t="shared" si="233"/>
        <v>98.31209094</v>
      </c>
      <c r="S1110" s="13">
        <f>T1070</f>
        <v>0.0884</v>
      </c>
      <c r="T1110" s="13">
        <f>H1110+S1110-H1111-U1110-H1112-H1113</f>
        <v>0.0892</v>
      </c>
      <c r="U1110" s="13">
        <v>0.0</v>
      </c>
      <c r="V1110" s="14"/>
      <c r="W1110" s="14"/>
      <c r="X1110" s="26">
        <f t="shared" si="314"/>
        <v>0.02854</v>
      </c>
      <c r="Y1110" s="29"/>
      <c r="Z1110" s="29"/>
      <c r="AA1110" s="29"/>
      <c r="AB1110" s="29"/>
      <c r="AC1110" s="29"/>
    </row>
    <row r="1111">
      <c r="A1111" s="4">
        <v>45681.0</v>
      </c>
      <c r="B1111" s="5" t="s">
        <v>39</v>
      </c>
      <c r="C1111" s="6" t="s">
        <v>37</v>
      </c>
      <c r="D1111" s="5" t="s">
        <v>28</v>
      </c>
      <c r="E1111" s="7">
        <v>0.0</v>
      </c>
      <c r="F1111" s="7">
        <v>0.0</v>
      </c>
      <c r="G1111" s="7">
        <v>0.0</v>
      </c>
      <c r="H1111" s="15">
        <v>0.0</v>
      </c>
      <c r="I1111" s="10">
        <f t="shared" si="226"/>
        <v>0</v>
      </c>
      <c r="J1111" s="11">
        <f t="shared" si="227"/>
        <v>0</v>
      </c>
      <c r="K1111" s="7">
        <f t="shared" ref="K1111:L1111" si="2137">IFERROR(G1111+K1071,0)</f>
        <v>0</v>
      </c>
      <c r="L1111" s="7">
        <f t="shared" si="2137"/>
        <v>0</v>
      </c>
      <c r="M1111" s="10">
        <f t="shared" si="229"/>
        <v>0</v>
      </c>
      <c r="N1111" s="11">
        <f t="shared" si="230"/>
        <v>0</v>
      </c>
      <c r="O1111" s="10">
        <f t="shared" ref="O1111:P1111" si="2138">IFERROR(G1111+O1071,0)</f>
        <v>0</v>
      </c>
      <c r="P1111" s="10">
        <f t="shared" si="2138"/>
        <v>0</v>
      </c>
      <c r="Q1111" s="10">
        <f t="shared" si="232"/>
        <v>0</v>
      </c>
      <c r="R1111" s="11">
        <f t="shared" si="233"/>
        <v>0</v>
      </c>
      <c r="S1111" s="22"/>
      <c r="T1111" s="22"/>
      <c r="U1111" s="20"/>
      <c r="V1111" s="14"/>
      <c r="W1111" s="14"/>
      <c r="X1111" s="26">
        <f t="shared" si="314"/>
        <v>0</v>
      </c>
      <c r="Y1111" s="29"/>
      <c r="Z1111" s="29"/>
      <c r="AA1111" s="29"/>
      <c r="AB1111" s="29"/>
      <c r="AC1111" s="29"/>
    </row>
    <row r="1112">
      <c r="A1112" s="4">
        <v>45681.0</v>
      </c>
      <c r="B1112" s="5" t="s">
        <v>39</v>
      </c>
      <c r="C1112" s="6" t="s">
        <v>37</v>
      </c>
      <c r="D1112" s="5" t="s">
        <v>29</v>
      </c>
      <c r="E1112" s="7">
        <v>9.3</v>
      </c>
      <c r="F1112" s="7">
        <v>0.064</v>
      </c>
      <c r="G1112" s="7">
        <v>0.028774</v>
      </c>
      <c r="H1112" s="15">
        <v>0.02774</v>
      </c>
      <c r="I1112" s="10">
        <f t="shared" si="226"/>
        <v>-0.001034</v>
      </c>
      <c r="J1112" s="11">
        <f t="shared" si="227"/>
        <v>96.40647807</v>
      </c>
      <c r="K1112" s="7">
        <f t="shared" ref="K1112:L1112" si="2139">IFERROR(G1112+K1072,0)</f>
        <v>0.690576</v>
      </c>
      <c r="L1112" s="7">
        <f t="shared" si="2139"/>
        <v>0.66576</v>
      </c>
      <c r="M1112" s="10">
        <f t="shared" si="229"/>
        <v>-0.024816</v>
      </c>
      <c r="N1112" s="11">
        <f t="shared" si="230"/>
        <v>96.40647807</v>
      </c>
      <c r="O1112" s="10">
        <f t="shared" ref="O1112:P1112" si="2140">IFERROR(G1112+O1072,0)</f>
        <v>0.690576</v>
      </c>
      <c r="P1112" s="10">
        <f t="shared" si="2140"/>
        <v>0.66576</v>
      </c>
      <c r="Q1112" s="10">
        <f t="shared" si="232"/>
        <v>-0.024816</v>
      </c>
      <c r="R1112" s="11">
        <f t="shared" si="233"/>
        <v>96.40647807</v>
      </c>
      <c r="S1112" s="22"/>
      <c r="T1112" s="22"/>
      <c r="U1112" s="20"/>
      <c r="V1112" s="14"/>
      <c r="W1112" s="14"/>
      <c r="X1112" s="26">
        <f t="shared" si="314"/>
        <v>0.02774</v>
      </c>
      <c r="Y1112" s="29"/>
      <c r="Z1112" s="29"/>
      <c r="AA1112" s="29"/>
      <c r="AB1112" s="29"/>
      <c r="AC1112" s="29"/>
    </row>
    <row r="1113">
      <c r="A1113" s="4">
        <v>45681.0</v>
      </c>
      <c r="B1113" s="5" t="s">
        <v>39</v>
      </c>
      <c r="C1113" s="6" t="s">
        <v>37</v>
      </c>
      <c r="D1113" s="5" t="s">
        <v>30</v>
      </c>
      <c r="E1113" s="7">
        <v>0.0</v>
      </c>
      <c r="F1113" s="7">
        <v>0.0</v>
      </c>
      <c r="G1113" s="7">
        <v>0.0</v>
      </c>
      <c r="H1113" s="15">
        <v>0.0</v>
      </c>
      <c r="I1113" s="10">
        <f t="shared" si="226"/>
        <v>0</v>
      </c>
      <c r="J1113" s="11">
        <f t="shared" si="227"/>
        <v>0</v>
      </c>
      <c r="K1113" s="7">
        <f t="shared" ref="K1113:L1113" si="2141">IFERROR(G1113+K1073,0)</f>
        <v>0</v>
      </c>
      <c r="L1113" s="7">
        <f t="shared" si="2141"/>
        <v>0</v>
      </c>
      <c r="M1113" s="10">
        <f t="shared" si="229"/>
        <v>0</v>
      </c>
      <c r="N1113" s="11">
        <f t="shared" si="230"/>
        <v>0</v>
      </c>
      <c r="O1113" s="10">
        <f t="shared" ref="O1113:P1113" si="2142">IFERROR(G1113+O1073,0)</f>
        <v>0</v>
      </c>
      <c r="P1113" s="10">
        <f t="shared" si="2142"/>
        <v>0</v>
      </c>
      <c r="Q1113" s="10">
        <f t="shared" si="232"/>
        <v>0</v>
      </c>
      <c r="R1113" s="11">
        <f t="shared" si="233"/>
        <v>0</v>
      </c>
      <c r="S1113" s="22"/>
      <c r="T1113" s="22"/>
      <c r="U1113" s="20"/>
      <c r="V1113" s="14"/>
      <c r="W1113" s="14"/>
      <c r="X1113" s="26">
        <f t="shared" si="314"/>
        <v>0</v>
      </c>
      <c r="Y1113" s="29"/>
      <c r="Z1113" s="29"/>
      <c r="AA1113" s="29"/>
      <c r="AB1113" s="29"/>
      <c r="AC1113" s="29"/>
    </row>
    <row r="1114">
      <c r="A1114" s="4">
        <v>45681.0</v>
      </c>
      <c r="B1114" s="5" t="s">
        <v>40</v>
      </c>
      <c r="C1114" s="6" t="s">
        <v>37</v>
      </c>
      <c r="D1114" s="5" t="s">
        <v>27</v>
      </c>
      <c r="E1114" s="7">
        <v>26.3</v>
      </c>
      <c r="F1114" s="7">
        <v>0.0</v>
      </c>
      <c r="G1114" s="7">
        <v>0.07142857142857142</v>
      </c>
      <c r="H1114" s="15">
        <v>0.0359</v>
      </c>
      <c r="I1114" s="10">
        <f t="shared" si="226"/>
        <v>-0.03552857143</v>
      </c>
      <c r="J1114" s="11">
        <f t="shared" si="227"/>
        <v>50.26</v>
      </c>
      <c r="K1114" s="7">
        <f t="shared" ref="K1114:L1114" si="2143">IFERROR(G1114+K1074,0)</f>
        <v>1.714285714</v>
      </c>
      <c r="L1114" s="7">
        <f t="shared" si="2143"/>
        <v>0.8616</v>
      </c>
      <c r="M1114" s="10">
        <f t="shared" si="229"/>
        <v>-0.8526857143</v>
      </c>
      <c r="N1114" s="11">
        <f t="shared" si="230"/>
        <v>50.26</v>
      </c>
      <c r="O1114" s="10">
        <f t="shared" ref="O1114:P1114" si="2144">IFERROR(G1114+O1074,0)</f>
        <v>1.714285714</v>
      </c>
      <c r="P1114" s="10">
        <f t="shared" si="2144"/>
        <v>0.8616</v>
      </c>
      <c r="Q1114" s="10">
        <f t="shared" si="232"/>
        <v>-0.8526857143</v>
      </c>
      <c r="R1114" s="11">
        <f t="shared" si="233"/>
        <v>50.26</v>
      </c>
      <c r="S1114" s="13">
        <f>T1074</f>
        <v>1.177904194</v>
      </c>
      <c r="T1114" s="13">
        <f>H1114+S1114-H1115-U1114-H1116-H1117</f>
        <v>1.197117419</v>
      </c>
      <c r="U1114" s="13">
        <f>0.00331/31</f>
        <v>0.0001067741935</v>
      </c>
      <c r="V1114" s="14"/>
      <c r="W1114" s="14"/>
      <c r="X1114" s="26">
        <f t="shared" si="314"/>
        <v>0.0359</v>
      </c>
      <c r="Y1114" s="29"/>
      <c r="Z1114" s="29"/>
      <c r="AA1114" s="29"/>
      <c r="AB1114" s="29"/>
      <c r="AC1114" s="29"/>
    </row>
    <row r="1115">
      <c r="A1115" s="4">
        <v>45681.0</v>
      </c>
      <c r="B1115" s="5" t="s">
        <v>40</v>
      </c>
      <c r="C1115" s="6" t="s">
        <v>37</v>
      </c>
      <c r="D1115" s="5" t="s">
        <v>28</v>
      </c>
      <c r="E1115" s="7">
        <v>0.0</v>
      </c>
      <c r="F1115" s="7">
        <v>0.0</v>
      </c>
      <c r="G1115" s="7">
        <v>0.0</v>
      </c>
      <c r="H1115" s="15">
        <v>0.0</v>
      </c>
      <c r="I1115" s="10">
        <f t="shared" si="226"/>
        <v>0</v>
      </c>
      <c r="J1115" s="11">
        <f t="shared" si="227"/>
        <v>0</v>
      </c>
      <c r="K1115" s="7">
        <f t="shared" ref="K1115:L1115" si="2145">IFERROR(G1115+K1075,0)</f>
        <v>0</v>
      </c>
      <c r="L1115" s="7">
        <f t="shared" si="2145"/>
        <v>0</v>
      </c>
      <c r="M1115" s="10">
        <f t="shared" si="229"/>
        <v>0</v>
      </c>
      <c r="N1115" s="11">
        <f t="shared" si="230"/>
        <v>0</v>
      </c>
      <c r="O1115" s="10">
        <f t="shared" ref="O1115:P1115" si="2146">IFERROR(G1115+O1075,0)</f>
        <v>0</v>
      </c>
      <c r="P1115" s="10">
        <f t="shared" si="2146"/>
        <v>0</v>
      </c>
      <c r="Q1115" s="10">
        <f t="shared" si="232"/>
        <v>0</v>
      </c>
      <c r="R1115" s="11">
        <f t="shared" si="233"/>
        <v>0</v>
      </c>
      <c r="S1115" s="14"/>
      <c r="T1115" s="14"/>
      <c r="U1115" s="14"/>
      <c r="V1115" s="14"/>
      <c r="W1115" s="14"/>
      <c r="X1115" s="26">
        <f t="shared" si="314"/>
        <v>0</v>
      </c>
      <c r="Y1115" s="29"/>
      <c r="Z1115" s="29"/>
      <c r="AA1115" s="29"/>
      <c r="AB1115" s="29"/>
      <c r="AC1115" s="29"/>
    </row>
    <row r="1116">
      <c r="A1116" s="4">
        <v>45681.0</v>
      </c>
      <c r="B1116" s="5" t="s">
        <v>40</v>
      </c>
      <c r="C1116" s="6" t="s">
        <v>37</v>
      </c>
      <c r="D1116" s="5" t="s">
        <v>29</v>
      </c>
      <c r="E1116" s="7">
        <v>26.1</v>
      </c>
      <c r="F1116" s="7">
        <v>0.0</v>
      </c>
      <c r="G1116" s="7">
        <v>0.07142857142857142</v>
      </c>
      <c r="H1116" s="15">
        <v>0.01658</v>
      </c>
      <c r="I1116" s="10">
        <f t="shared" si="226"/>
        <v>-0.05484857143</v>
      </c>
      <c r="J1116" s="11">
        <f t="shared" si="227"/>
        <v>23.212</v>
      </c>
      <c r="K1116" s="7">
        <f t="shared" ref="K1116:L1116" si="2147">IFERROR(G1116+K1076,0)</f>
        <v>1.714285714</v>
      </c>
      <c r="L1116" s="7">
        <f t="shared" si="2147"/>
        <v>0.39792</v>
      </c>
      <c r="M1116" s="10">
        <f t="shared" si="229"/>
        <v>-1.316365714</v>
      </c>
      <c r="N1116" s="11">
        <f t="shared" si="230"/>
        <v>23.212</v>
      </c>
      <c r="O1116" s="10">
        <f t="shared" ref="O1116:P1116" si="2148">IFERROR(G1116+O1076,0)</f>
        <v>1.714285714</v>
      </c>
      <c r="P1116" s="10">
        <f t="shared" si="2148"/>
        <v>0.39792</v>
      </c>
      <c r="Q1116" s="10">
        <f t="shared" si="232"/>
        <v>-1.316365714</v>
      </c>
      <c r="R1116" s="11">
        <f t="shared" si="233"/>
        <v>23.212</v>
      </c>
      <c r="S1116" s="14"/>
      <c r="T1116" s="14"/>
      <c r="U1116" s="14"/>
      <c r="V1116" s="14"/>
      <c r="W1116" s="14"/>
      <c r="X1116" s="26">
        <f t="shared" si="314"/>
        <v>0.01658</v>
      </c>
      <c r="Y1116" s="29"/>
      <c r="Z1116" s="29"/>
      <c r="AA1116" s="29"/>
      <c r="AB1116" s="29"/>
      <c r="AC1116" s="29"/>
    </row>
    <row r="1117">
      <c r="A1117" s="4">
        <v>45681.0</v>
      </c>
      <c r="B1117" s="5" t="s">
        <v>40</v>
      </c>
      <c r="C1117" s="6" t="s">
        <v>37</v>
      </c>
      <c r="D1117" s="5" t="s">
        <v>30</v>
      </c>
      <c r="E1117" s="7">
        <v>0.0</v>
      </c>
      <c r="F1117" s="7">
        <v>0.0</v>
      </c>
      <c r="G1117" s="7">
        <v>0.0</v>
      </c>
      <c r="H1117" s="15">
        <v>0.0</v>
      </c>
      <c r="I1117" s="10">
        <f t="shared" si="226"/>
        <v>0</v>
      </c>
      <c r="J1117" s="11">
        <f t="shared" si="227"/>
        <v>0</v>
      </c>
      <c r="K1117" s="7">
        <f t="shared" ref="K1117:L1117" si="2149">IFERROR(G1117+K1077,0)</f>
        <v>0</v>
      </c>
      <c r="L1117" s="7">
        <f t="shared" si="2149"/>
        <v>0</v>
      </c>
      <c r="M1117" s="10">
        <f t="shared" si="229"/>
        <v>0</v>
      </c>
      <c r="N1117" s="11">
        <f t="shared" si="230"/>
        <v>0</v>
      </c>
      <c r="O1117" s="10">
        <f t="shared" ref="O1117:P1117" si="2150">IFERROR(G1117+O1077,0)</f>
        <v>0</v>
      </c>
      <c r="P1117" s="10">
        <f t="shared" si="2150"/>
        <v>0</v>
      </c>
      <c r="Q1117" s="10">
        <f t="shared" si="232"/>
        <v>0</v>
      </c>
      <c r="R1117" s="11">
        <f t="shared" si="233"/>
        <v>0</v>
      </c>
      <c r="S1117" s="14"/>
      <c r="T1117" s="14"/>
      <c r="U1117" s="14"/>
      <c r="V1117" s="14"/>
      <c r="W1117" s="14"/>
      <c r="X1117" s="26">
        <f t="shared" si="314"/>
        <v>0</v>
      </c>
      <c r="Y1117" s="29"/>
      <c r="Z1117" s="29"/>
      <c r="AA1117" s="29"/>
      <c r="AB1117" s="29"/>
      <c r="AC1117" s="29"/>
    </row>
    <row r="1118">
      <c r="A1118" s="4">
        <v>45682.0</v>
      </c>
      <c r="B1118" s="5" t="s">
        <v>25</v>
      </c>
      <c r="C1118" s="6" t="s">
        <v>26</v>
      </c>
      <c r="D1118" s="5" t="s">
        <v>27</v>
      </c>
      <c r="E1118" s="7">
        <v>140.3</v>
      </c>
      <c r="F1118" s="8">
        <v>0.496</v>
      </c>
      <c r="G1118" s="7">
        <v>0.41612</v>
      </c>
      <c r="H1118" s="15">
        <v>0.442645</v>
      </c>
      <c r="I1118" s="10">
        <f t="shared" si="226"/>
        <v>0.026525</v>
      </c>
      <c r="J1118" s="11">
        <f t="shared" si="227"/>
        <v>106.3743632</v>
      </c>
      <c r="K1118" s="7">
        <f t="shared" ref="K1118:L1118" si="2151">IFERROR(G1118+K1078,0)</f>
        <v>10.403</v>
      </c>
      <c r="L1118" s="7">
        <f t="shared" si="2151"/>
        <v>11.066125</v>
      </c>
      <c r="M1118" s="10">
        <f t="shared" si="229"/>
        <v>0.663125</v>
      </c>
      <c r="N1118" s="11">
        <f t="shared" si="230"/>
        <v>106.3743632</v>
      </c>
      <c r="O1118" s="10">
        <f t="shared" ref="O1118:P1118" si="2152">IFERROR(G1118+O1078,0)</f>
        <v>10.403</v>
      </c>
      <c r="P1118" s="10">
        <f t="shared" si="2152"/>
        <v>11.066125</v>
      </c>
      <c r="Q1118" s="10">
        <f t="shared" si="232"/>
        <v>0.663125</v>
      </c>
      <c r="R1118" s="11">
        <f t="shared" si="233"/>
        <v>106.3743632</v>
      </c>
      <c r="S1118" s="13">
        <f>T1078</f>
        <v>0.5196374194</v>
      </c>
      <c r="T1118" s="13">
        <f>H1118+S1118-H1119-U1118-H1120-H1121</f>
        <v>0.5357056452</v>
      </c>
      <c r="U1118" s="13">
        <f>0.003/31</f>
        <v>0.00009677419355</v>
      </c>
      <c r="V1118" s="14"/>
      <c r="W1118" s="14"/>
      <c r="X1118" s="26">
        <f t="shared" si="314"/>
        <v>0.442645</v>
      </c>
      <c r="Y1118" s="29"/>
      <c r="Z1118" s="29"/>
      <c r="AA1118" s="29"/>
      <c r="AB1118" s="29"/>
      <c r="AC1118" s="29"/>
    </row>
    <row r="1119">
      <c r="A1119" s="4">
        <v>45682.0</v>
      </c>
      <c r="B1119" s="5" t="s">
        <v>25</v>
      </c>
      <c r="C1119" s="6" t="s">
        <v>26</v>
      </c>
      <c r="D1119" s="5" t="s">
        <v>28</v>
      </c>
      <c r="E1119" s="7">
        <v>165.12</v>
      </c>
      <c r="F1119" s="7">
        <v>0.899</v>
      </c>
      <c r="G1119" s="7">
        <v>0.3968</v>
      </c>
      <c r="H1119" s="15">
        <v>0.42648</v>
      </c>
      <c r="I1119" s="10">
        <f t="shared" si="226"/>
        <v>0.02968</v>
      </c>
      <c r="J1119" s="11">
        <f t="shared" si="227"/>
        <v>107.4798387</v>
      </c>
      <c r="K1119" s="7">
        <f t="shared" ref="K1119:L1119" si="2153">IFERROR(G1119+K1079,0)</f>
        <v>9.92</v>
      </c>
      <c r="L1119" s="7">
        <f t="shared" si="2153"/>
        <v>10.662</v>
      </c>
      <c r="M1119" s="10">
        <f t="shared" si="229"/>
        <v>0.742</v>
      </c>
      <c r="N1119" s="11">
        <f t="shared" si="230"/>
        <v>107.4798387</v>
      </c>
      <c r="O1119" s="10">
        <f t="shared" ref="O1119:P1119" si="2154">IFERROR(G1119+O1079,0)</f>
        <v>9.92</v>
      </c>
      <c r="P1119" s="10">
        <f t="shared" si="2154"/>
        <v>10.662</v>
      </c>
      <c r="Q1119" s="10">
        <f t="shared" si="232"/>
        <v>0.742</v>
      </c>
      <c r="R1119" s="11">
        <f t="shared" si="233"/>
        <v>107.4798387</v>
      </c>
      <c r="S1119" s="14"/>
      <c r="T1119" s="16"/>
      <c r="U1119" s="16"/>
      <c r="V1119" s="14"/>
      <c r="W1119" s="14"/>
      <c r="X1119" s="26">
        <f t="shared" si="314"/>
        <v>0.42648</v>
      </c>
      <c r="Y1119" s="29"/>
      <c r="Z1119" s="29"/>
      <c r="AA1119" s="29"/>
      <c r="AB1119" s="29"/>
      <c r="AC1119" s="29"/>
    </row>
    <row r="1120">
      <c r="A1120" s="4">
        <v>45682.0</v>
      </c>
      <c r="B1120" s="5" t="s">
        <v>25</v>
      </c>
      <c r="C1120" s="6" t="s">
        <v>26</v>
      </c>
      <c r="D1120" s="5" t="s">
        <v>29</v>
      </c>
      <c r="E1120" s="7">
        <v>0.0</v>
      </c>
      <c r="F1120" s="7">
        <v>0.0</v>
      </c>
      <c r="G1120" s="7">
        <v>0.0</v>
      </c>
      <c r="H1120" s="15">
        <v>0.0</v>
      </c>
      <c r="I1120" s="10">
        <f t="shared" si="226"/>
        <v>0</v>
      </c>
      <c r="J1120" s="11">
        <f t="shared" si="227"/>
        <v>0</v>
      </c>
      <c r="K1120" s="7">
        <f t="shared" ref="K1120:L1120" si="2155">IFERROR(G1120+K1080,0)</f>
        <v>0</v>
      </c>
      <c r="L1120" s="7">
        <f t="shared" si="2155"/>
        <v>0</v>
      </c>
      <c r="M1120" s="10">
        <f t="shared" si="229"/>
        <v>0</v>
      </c>
      <c r="N1120" s="11">
        <f t="shared" si="230"/>
        <v>0</v>
      </c>
      <c r="O1120" s="10">
        <f t="shared" ref="O1120:P1120" si="2156">IFERROR(G1120+O1080,0)</f>
        <v>0</v>
      </c>
      <c r="P1120" s="10">
        <f t="shared" si="2156"/>
        <v>0</v>
      </c>
      <c r="Q1120" s="10">
        <f t="shared" si="232"/>
        <v>0</v>
      </c>
      <c r="R1120" s="11">
        <f t="shared" si="233"/>
        <v>0</v>
      </c>
      <c r="S1120" s="14"/>
      <c r="T1120" s="16"/>
      <c r="U1120" s="16"/>
      <c r="V1120" s="14"/>
      <c r="W1120" s="14"/>
      <c r="X1120" s="26">
        <f t="shared" si="314"/>
        <v>0</v>
      </c>
      <c r="Y1120" s="29"/>
      <c r="Z1120" s="29"/>
      <c r="AA1120" s="29"/>
      <c r="AB1120" s="29"/>
      <c r="AC1120" s="29"/>
    </row>
    <row r="1121">
      <c r="A1121" s="4">
        <v>45682.0</v>
      </c>
      <c r="B1121" s="5" t="s">
        <v>25</v>
      </c>
      <c r="C1121" s="6" t="s">
        <v>26</v>
      </c>
      <c r="D1121" s="5" t="s">
        <v>30</v>
      </c>
      <c r="E1121" s="7">
        <v>0.0</v>
      </c>
      <c r="F1121" s="7">
        <v>0.0</v>
      </c>
      <c r="G1121" s="7">
        <v>0.0</v>
      </c>
      <c r="H1121" s="15">
        <v>0.0</v>
      </c>
      <c r="I1121" s="10">
        <f t="shared" si="226"/>
        <v>0</v>
      </c>
      <c r="J1121" s="11">
        <f t="shared" si="227"/>
        <v>0</v>
      </c>
      <c r="K1121" s="7">
        <f t="shared" ref="K1121:L1121" si="2157">IFERROR(G1121+K1081,0)</f>
        <v>0</v>
      </c>
      <c r="L1121" s="7">
        <f t="shared" si="2157"/>
        <v>0</v>
      </c>
      <c r="M1121" s="10">
        <f t="shared" si="229"/>
        <v>0</v>
      </c>
      <c r="N1121" s="11">
        <f t="shared" si="230"/>
        <v>0</v>
      </c>
      <c r="O1121" s="10">
        <f t="shared" ref="O1121:P1121" si="2158">IFERROR(G1121+O1081,0)</f>
        <v>0</v>
      </c>
      <c r="P1121" s="10">
        <f t="shared" si="2158"/>
        <v>0</v>
      </c>
      <c r="Q1121" s="10">
        <f t="shared" si="232"/>
        <v>0</v>
      </c>
      <c r="R1121" s="11">
        <f t="shared" si="233"/>
        <v>0</v>
      </c>
      <c r="S1121" s="14"/>
      <c r="T1121" s="16"/>
      <c r="U1121" s="16"/>
      <c r="V1121" s="14"/>
      <c r="W1121" s="14"/>
      <c r="X1121" s="26">
        <f t="shared" si="314"/>
        <v>0</v>
      </c>
      <c r="Y1121" s="29"/>
      <c r="Z1121" s="29"/>
      <c r="AA1121" s="29"/>
      <c r="AB1121" s="29"/>
      <c r="AC1121" s="29"/>
    </row>
    <row r="1122">
      <c r="A1122" s="4">
        <v>45682.0</v>
      </c>
      <c r="B1122" s="5" t="s">
        <v>31</v>
      </c>
      <c r="C1122" s="6" t="s">
        <v>26</v>
      </c>
      <c r="D1122" s="5" t="s">
        <v>27</v>
      </c>
      <c r="E1122" s="7">
        <v>180.7</v>
      </c>
      <c r="F1122" s="7">
        <v>0.754</v>
      </c>
      <c r="G1122" s="7">
        <v>0.516129</v>
      </c>
      <c r="H1122" s="15">
        <v>0.61206</v>
      </c>
      <c r="I1122" s="10">
        <f t="shared" si="226"/>
        <v>0.095931</v>
      </c>
      <c r="J1122" s="11">
        <f t="shared" si="227"/>
        <v>118.5866324</v>
      </c>
      <c r="K1122" s="7">
        <f t="shared" ref="K1122:L1122" si="2159">IFERROR(G1122+K1082,0)</f>
        <v>12.903225</v>
      </c>
      <c r="L1122" s="7">
        <f t="shared" si="2159"/>
        <v>15.3015</v>
      </c>
      <c r="M1122" s="10">
        <f t="shared" si="229"/>
        <v>2.398275</v>
      </c>
      <c r="N1122" s="11">
        <f t="shared" si="230"/>
        <v>118.5866324</v>
      </c>
      <c r="O1122" s="10">
        <f t="shared" ref="O1122:P1122" si="2160">IFERROR(G1122+O1082,0)</f>
        <v>12.903225</v>
      </c>
      <c r="P1122" s="10">
        <f t="shared" si="2160"/>
        <v>15.3015</v>
      </c>
      <c r="Q1122" s="10">
        <f t="shared" si="232"/>
        <v>2.398275</v>
      </c>
      <c r="R1122" s="11">
        <f t="shared" si="233"/>
        <v>118.5866324</v>
      </c>
      <c r="S1122" s="13">
        <f>T1082</f>
        <v>1.729423226</v>
      </c>
      <c r="T1122" s="13">
        <f>H1122+S1122-H1123-U1122-H1124-H1125</f>
        <v>1.728524194</v>
      </c>
      <c r="U1122" s="13">
        <f>0.004/31</f>
        <v>0.0001290322581</v>
      </c>
      <c r="V1122" s="14"/>
      <c r="W1122" s="14"/>
      <c r="X1122" s="26">
        <f t="shared" si="314"/>
        <v>0.61206</v>
      </c>
      <c r="Y1122" s="29"/>
      <c r="Z1122" s="29"/>
      <c r="AA1122" s="29"/>
      <c r="AB1122" s="29"/>
      <c r="AC1122" s="29"/>
    </row>
    <row r="1123">
      <c r="A1123" s="4">
        <v>45682.0</v>
      </c>
      <c r="B1123" s="5" t="s">
        <v>31</v>
      </c>
      <c r="C1123" s="6" t="s">
        <v>26</v>
      </c>
      <c r="D1123" s="5" t="s">
        <v>28</v>
      </c>
      <c r="E1123" s="7">
        <v>180.1</v>
      </c>
      <c r="F1123" s="7">
        <v>0.717</v>
      </c>
      <c r="G1123" s="7">
        <v>0.51193</v>
      </c>
      <c r="H1123" s="15">
        <v>0.61283</v>
      </c>
      <c r="I1123" s="10">
        <f t="shared" si="226"/>
        <v>0.1009</v>
      </c>
      <c r="J1123" s="11">
        <f t="shared" si="227"/>
        <v>119.7097259</v>
      </c>
      <c r="K1123" s="7">
        <f t="shared" ref="K1123:L1123" si="2161">IFERROR(G1123+K1083,0)</f>
        <v>12.79825</v>
      </c>
      <c r="L1123" s="7">
        <f t="shared" si="2161"/>
        <v>15.32075</v>
      </c>
      <c r="M1123" s="10">
        <f t="shared" si="229"/>
        <v>2.5225</v>
      </c>
      <c r="N1123" s="11">
        <f t="shared" si="230"/>
        <v>119.7097259</v>
      </c>
      <c r="O1123" s="10">
        <f t="shared" ref="O1123:P1123" si="2162">IFERROR(G1123+O1083,0)</f>
        <v>12.79825</v>
      </c>
      <c r="P1123" s="10">
        <f t="shared" si="2162"/>
        <v>15.32075</v>
      </c>
      <c r="Q1123" s="10">
        <f t="shared" si="232"/>
        <v>2.5225</v>
      </c>
      <c r="R1123" s="11">
        <f t="shared" si="233"/>
        <v>119.7097259</v>
      </c>
      <c r="S1123" s="18"/>
      <c r="T1123" s="19"/>
      <c r="U1123" s="20"/>
      <c r="V1123" s="14"/>
      <c r="W1123" s="14"/>
      <c r="X1123" s="26">
        <f t="shared" si="314"/>
        <v>0.61283</v>
      </c>
      <c r="Y1123" s="29"/>
      <c r="Z1123" s="29"/>
      <c r="AA1123" s="29"/>
      <c r="AB1123" s="29"/>
      <c r="AC1123" s="29"/>
    </row>
    <row r="1124">
      <c r="A1124" s="4">
        <v>45682.0</v>
      </c>
      <c r="B1124" s="5" t="s">
        <v>31</v>
      </c>
      <c r="C1124" s="6" t="s">
        <v>26</v>
      </c>
      <c r="D1124" s="5" t="s">
        <v>29</v>
      </c>
      <c r="E1124" s="7">
        <v>0.0</v>
      </c>
      <c r="F1124" s="7">
        <v>0.0</v>
      </c>
      <c r="G1124" s="7">
        <v>0.0</v>
      </c>
      <c r="H1124" s="15">
        <v>0.0</v>
      </c>
      <c r="I1124" s="10">
        <f t="shared" si="226"/>
        <v>0</v>
      </c>
      <c r="J1124" s="11">
        <f t="shared" si="227"/>
        <v>0</v>
      </c>
      <c r="K1124" s="7">
        <f t="shared" ref="K1124:L1124" si="2163">IFERROR(G1124+K1084,0)</f>
        <v>0</v>
      </c>
      <c r="L1124" s="7">
        <f t="shared" si="2163"/>
        <v>0</v>
      </c>
      <c r="M1124" s="10">
        <f t="shared" si="229"/>
        <v>0</v>
      </c>
      <c r="N1124" s="11">
        <f t="shared" si="230"/>
        <v>0</v>
      </c>
      <c r="O1124" s="10">
        <f t="shared" ref="O1124:P1124" si="2164">IFERROR(G1124+O1084,0)</f>
        <v>0</v>
      </c>
      <c r="P1124" s="10">
        <f t="shared" si="2164"/>
        <v>0</v>
      </c>
      <c r="Q1124" s="10">
        <f t="shared" si="232"/>
        <v>0</v>
      </c>
      <c r="R1124" s="11">
        <f t="shared" si="233"/>
        <v>0</v>
      </c>
      <c r="S1124" s="18"/>
      <c r="T1124" s="19"/>
      <c r="U1124" s="20"/>
      <c r="V1124" s="14"/>
      <c r="W1124" s="14"/>
      <c r="X1124" s="26">
        <f t="shared" si="314"/>
        <v>0</v>
      </c>
      <c r="Y1124" s="29"/>
      <c r="Z1124" s="29"/>
      <c r="AA1124" s="29"/>
      <c r="AB1124" s="29"/>
      <c r="AC1124" s="29"/>
    </row>
    <row r="1125">
      <c r="A1125" s="4">
        <v>45682.0</v>
      </c>
      <c r="B1125" s="5" t="s">
        <v>31</v>
      </c>
      <c r="C1125" s="6" t="s">
        <v>26</v>
      </c>
      <c r="D1125" s="5" t="s">
        <v>30</v>
      </c>
      <c r="E1125" s="7">
        <v>0.0</v>
      </c>
      <c r="F1125" s="7">
        <v>0.0</v>
      </c>
      <c r="G1125" s="7">
        <v>0.0</v>
      </c>
      <c r="H1125" s="15">
        <v>0.0</v>
      </c>
      <c r="I1125" s="10">
        <f t="shared" si="226"/>
        <v>0</v>
      </c>
      <c r="J1125" s="11">
        <f t="shared" si="227"/>
        <v>0</v>
      </c>
      <c r="K1125" s="7">
        <f t="shared" ref="K1125:L1125" si="2165">IFERROR(G1125+K1085,0)</f>
        <v>0</v>
      </c>
      <c r="L1125" s="7">
        <f t="shared" si="2165"/>
        <v>0</v>
      </c>
      <c r="M1125" s="10">
        <f t="shared" si="229"/>
        <v>0</v>
      </c>
      <c r="N1125" s="11">
        <f t="shared" si="230"/>
        <v>0</v>
      </c>
      <c r="O1125" s="10">
        <f t="shared" ref="O1125:P1125" si="2166">IFERROR(G1125+O1085,0)</f>
        <v>0</v>
      </c>
      <c r="P1125" s="10">
        <f t="shared" si="2166"/>
        <v>0</v>
      </c>
      <c r="Q1125" s="10">
        <f t="shared" si="232"/>
        <v>0</v>
      </c>
      <c r="R1125" s="11">
        <f t="shared" si="233"/>
        <v>0</v>
      </c>
      <c r="S1125" s="18"/>
      <c r="T1125" s="19"/>
      <c r="U1125" s="20"/>
      <c r="V1125" s="14"/>
      <c r="W1125" s="14"/>
      <c r="X1125" s="26">
        <f t="shared" si="314"/>
        <v>0</v>
      </c>
      <c r="Y1125" s="29"/>
      <c r="Z1125" s="29"/>
      <c r="AA1125" s="29"/>
      <c r="AB1125" s="29"/>
      <c r="AC1125" s="29"/>
    </row>
    <row r="1126">
      <c r="A1126" s="4">
        <v>45682.0</v>
      </c>
      <c r="B1126" s="5" t="s">
        <v>32</v>
      </c>
      <c r="C1126" s="6" t="s">
        <v>26</v>
      </c>
      <c r="D1126" s="5" t="s">
        <v>27</v>
      </c>
      <c r="E1126" s="7">
        <v>78.6</v>
      </c>
      <c r="F1126" s="7">
        <v>0.233</v>
      </c>
      <c r="G1126" s="7">
        <v>0.225806</v>
      </c>
      <c r="H1126" s="15">
        <v>0.23022</v>
      </c>
      <c r="I1126" s="10">
        <f t="shared" si="226"/>
        <v>0.004414</v>
      </c>
      <c r="J1126" s="11">
        <f t="shared" si="227"/>
        <v>101.9547753</v>
      </c>
      <c r="K1126" s="7">
        <f t="shared" ref="K1126:L1126" si="2167">IFERROR(G1126+K1086,0)</f>
        <v>5.64515</v>
      </c>
      <c r="L1126" s="7">
        <f t="shared" si="2167"/>
        <v>5.7555</v>
      </c>
      <c r="M1126" s="10">
        <f t="shared" si="229"/>
        <v>0.11035</v>
      </c>
      <c r="N1126" s="11">
        <f t="shared" si="230"/>
        <v>101.9547753</v>
      </c>
      <c r="O1126" s="10">
        <f t="shared" ref="O1126:P1126" si="2168">IFERROR(G1126+O1086,0)</f>
        <v>5.64515</v>
      </c>
      <c r="P1126" s="10">
        <f t="shared" si="2168"/>
        <v>5.7555</v>
      </c>
      <c r="Q1126" s="10">
        <f t="shared" si="232"/>
        <v>0.11035</v>
      </c>
      <c r="R1126" s="11">
        <f t="shared" si="233"/>
        <v>101.9547753</v>
      </c>
      <c r="S1126" s="13">
        <f>T1086</f>
        <v>0.3130335484</v>
      </c>
      <c r="T1126" s="13">
        <f>H1126+S1126-H1127-U1126-H1128-H1129</f>
        <v>0.3142016129</v>
      </c>
      <c r="U1126" s="13">
        <f>0.00378/31</f>
        <v>0.0001219354839</v>
      </c>
      <c r="V1126" s="14"/>
      <c r="W1126" s="14"/>
      <c r="X1126" s="26">
        <f t="shared" si="314"/>
        <v>0.23022</v>
      </c>
      <c r="Y1126" s="29"/>
      <c r="Z1126" s="29"/>
      <c r="AA1126" s="29"/>
      <c r="AB1126" s="29"/>
      <c r="AC1126" s="29"/>
    </row>
    <row r="1127">
      <c r="A1127" s="4">
        <v>45682.0</v>
      </c>
      <c r="B1127" s="5" t="s">
        <v>32</v>
      </c>
      <c r="C1127" s="6" t="s">
        <v>26</v>
      </c>
      <c r="D1127" s="5" t="s">
        <v>28</v>
      </c>
      <c r="E1127" s="7">
        <v>78.7</v>
      </c>
      <c r="F1127" s="7">
        <v>0.22</v>
      </c>
      <c r="G1127" s="7">
        <v>0.22545</v>
      </c>
      <c r="H1127" s="15">
        <v>0.22893</v>
      </c>
      <c r="I1127" s="10">
        <f t="shared" si="226"/>
        <v>0.00348</v>
      </c>
      <c r="J1127" s="11">
        <f t="shared" si="227"/>
        <v>101.5435795</v>
      </c>
      <c r="K1127" s="7">
        <f t="shared" ref="K1127:L1127" si="2169">IFERROR(G1127+K1087,0)</f>
        <v>5.63625</v>
      </c>
      <c r="L1127" s="7">
        <f t="shared" si="2169"/>
        <v>5.72325</v>
      </c>
      <c r="M1127" s="10">
        <f t="shared" si="229"/>
        <v>0.087</v>
      </c>
      <c r="N1127" s="11">
        <f t="shared" si="230"/>
        <v>101.5435795</v>
      </c>
      <c r="O1127" s="10">
        <f t="shared" ref="O1127:P1127" si="2170">IFERROR(G1127+O1087,0)</f>
        <v>5.63625</v>
      </c>
      <c r="P1127" s="10">
        <f t="shared" si="2170"/>
        <v>5.72325</v>
      </c>
      <c r="Q1127" s="10">
        <f t="shared" si="232"/>
        <v>0.087</v>
      </c>
      <c r="R1127" s="11">
        <f t="shared" si="233"/>
        <v>101.5435795</v>
      </c>
      <c r="S1127" s="18"/>
      <c r="T1127" s="19"/>
      <c r="U1127" s="20"/>
      <c r="V1127" s="14"/>
      <c r="W1127" s="14"/>
      <c r="X1127" s="26">
        <f t="shared" si="314"/>
        <v>0.22893</v>
      </c>
      <c r="Y1127" s="29"/>
      <c r="Z1127" s="29"/>
      <c r="AA1127" s="29"/>
      <c r="AB1127" s="29"/>
      <c r="AC1127" s="29"/>
    </row>
    <row r="1128">
      <c r="A1128" s="4">
        <v>45682.0</v>
      </c>
      <c r="B1128" s="5" t="s">
        <v>32</v>
      </c>
      <c r="C1128" s="6" t="s">
        <v>26</v>
      </c>
      <c r="D1128" s="5" t="s">
        <v>29</v>
      </c>
      <c r="E1128" s="7">
        <v>0.0</v>
      </c>
      <c r="F1128" s="7">
        <v>0.0</v>
      </c>
      <c r="G1128" s="7">
        <v>0.0</v>
      </c>
      <c r="H1128" s="15">
        <v>0.0</v>
      </c>
      <c r="I1128" s="10">
        <f t="shared" si="226"/>
        <v>0</v>
      </c>
      <c r="J1128" s="11">
        <f t="shared" si="227"/>
        <v>0</v>
      </c>
      <c r="K1128" s="7">
        <f t="shared" ref="K1128:L1128" si="2171">IFERROR(G1128+K1088,0)</f>
        <v>0</v>
      </c>
      <c r="L1128" s="7">
        <f t="shared" si="2171"/>
        <v>0</v>
      </c>
      <c r="M1128" s="10">
        <f t="shared" si="229"/>
        <v>0</v>
      </c>
      <c r="N1128" s="11">
        <f t="shared" si="230"/>
        <v>0</v>
      </c>
      <c r="O1128" s="10">
        <f t="shared" ref="O1128:P1128" si="2172">IFERROR(G1128+O1088,0)</f>
        <v>0</v>
      </c>
      <c r="P1128" s="10">
        <f t="shared" si="2172"/>
        <v>0</v>
      </c>
      <c r="Q1128" s="10">
        <f t="shared" si="232"/>
        <v>0</v>
      </c>
      <c r="R1128" s="11">
        <f t="shared" si="233"/>
        <v>0</v>
      </c>
      <c r="S1128" s="18"/>
      <c r="T1128" s="19"/>
      <c r="U1128" s="20"/>
      <c r="V1128" s="14"/>
      <c r="W1128" s="14"/>
      <c r="X1128" s="26">
        <f t="shared" si="314"/>
        <v>0</v>
      </c>
      <c r="Y1128" s="29"/>
      <c r="Z1128" s="29"/>
      <c r="AA1128" s="29"/>
      <c r="AB1128" s="29"/>
      <c r="AC1128" s="29"/>
    </row>
    <row r="1129">
      <c r="A1129" s="4">
        <v>45682.0</v>
      </c>
      <c r="B1129" s="5" t="s">
        <v>32</v>
      </c>
      <c r="C1129" s="6" t="s">
        <v>26</v>
      </c>
      <c r="D1129" s="5" t="s">
        <v>30</v>
      </c>
      <c r="E1129" s="7">
        <v>0.0</v>
      </c>
      <c r="F1129" s="7">
        <v>0.0</v>
      </c>
      <c r="G1129" s="7">
        <v>0.0</v>
      </c>
      <c r="H1129" s="15">
        <v>0.0</v>
      </c>
      <c r="I1129" s="10">
        <f t="shared" si="226"/>
        <v>0</v>
      </c>
      <c r="J1129" s="11">
        <f t="shared" si="227"/>
        <v>0</v>
      </c>
      <c r="K1129" s="7">
        <f t="shared" ref="K1129:L1129" si="2173">IFERROR(G1129+K1089,0)</f>
        <v>0</v>
      </c>
      <c r="L1129" s="7">
        <f t="shared" si="2173"/>
        <v>0</v>
      </c>
      <c r="M1129" s="10">
        <f t="shared" si="229"/>
        <v>0</v>
      </c>
      <c r="N1129" s="11">
        <f t="shared" si="230"/>
        <v>0</v>
      </c>
      <c r="O1129" s="10">
        <f t="shared" ref="O1129:P1129" si="2174">IFERROR(G1129+O1089,0)</f>
        <v>0</v>
      </c>
      <c r="P1129" s="10">
        <f t="shared" si="2174"/>
        <v>0</v>
      </c>
      <c r="Q1129" s="10">
        <f t="shared" si="232"/>
        <v>0</v>
      </c>
      <c r="R1129" s="11">
        <f t="shared" si="233"/>
        <v>0</v>
      </c>
      <c r="S1129" s="18"/>
      <c r="T1129" s="19"/>
      <c r="U1129" s="20"/>
      <c r="V1129" s="14"/>
      <c r="W1129" s="14"/>
      <c r="X1129" s="26">
        <f t="shared" si="314"/>
        <v>0</v>
      </c>
      <c r="Y1129" s="29"/>
      <c r="Z1129" s="29"/>
      <c r="AA1129" s="29"/>
      <c r="AB1129" s="29"/>
      <c r="AC1129" s="29"/>
    </row>
    <row r="1130">
      <c r="A1130" s="4">
        <v>45682.0</v>
      </c>
      <c r="B1130" s="5" t="s">
        <v>33</v>
      </c>
      <c r="C1130" s="6" t="s">
        <v>26</v>
      </c>
      <c r="D1130" s="5" t="s">
        <v>27</v>
      </c>
      <c r="E1130" s="7">
        <v>110.0</v>
      </c>
      <c r="F1130" s="7">
        <v>0.363</v>
      </c>
      <c r="G1130" s="7">
        <v>0.32903</v>
      </c>
      <c r="H1130" s="15">
        <v>0.37083</v>
      </c>
      <c r="I1130" s="10">
        <f t="shared" si="226"/>
        <v>0.0418</v>
      </c>
      <c r="J1130" s="11">
        <f t="shared" si="227"/>
        <v>112.7040088</v>
      </c>
      <c r="K1130" s="7">
        <f t="shared" ref="K1130:L1130" si="2175">IFERROR(G1130+K1090,0)</f>
        <v>8.22575</v>
      </c>
      <c r="L1130" s="7">
        <f t="shared" si="2175"/>
        <v>9.27075</v>
      </c>
      <c r="M1130" s="10">
        <f t="shared" si="229"/>
        <v>1.045</v>
      </c>
      <c r="N1130" s="11">
        <f t="shared" si="230"/>
        <v>112.7040088</v>
      </c>
      <c r="O1130" s="10">
        <f t="shared" ref="O1130:P1130" si="2176">IFERROR(G1130+O1090,0)</f>
        <v>8.22575</v>
      </c>
      <c r="P1130" s="10">
        <f t="shared" si="2176"/>
        <v>9.27075</v>
      </c>
      <c r="Q1130" s="10">
        <f t="shared" si="232"/>
        <v>1.045</v>
      </c>
      <c r="R1130" s="11">
        <f t="shared" si="233"/>
        <v>112.7040088</v>
      </c>
      <c r="S1130" s="13">
        <f>T1090</f>
        <v>1.626631226</v>
      </c>
      <c r="T1130" s="13">
        <f>H1130+S1130-H1131-U1130-H1132-H1133</f>
        <v>1.643324194</v>
      </c>
      <c r="U1130" s="13">
        <f>0.00431/31</f>
        <v>0.0001390322581</v>
      </c>
      <c r="V1130" s="14"/>
      <c r="W1130" s="14"/>
      <c r="X1130" s="26">
        <f t="shared" si="314"/>
        <v>0.37083</v>
      </c>
      <c r="Y1130" s="29"/>
      <c r="Z1130" s="29"/>
      <c r="AA1130" s="29"/>
      <c r="AB1130" s="29"/>
      <c r="AC1130" s="29"/>
    </row>
    <row r="1131">
      <c r="A1131" s="4">
        <v>45682.0</v>
      </c>
      <c r="B1131" s="5" t="s">
        <v>33</v>
      </c>
      <c r="C1131" s="6" t="s">
        <v>26</v>
      </c>
      <c r="D1131" s="5" t="s">
        <v>28</v>
      </c>
      <c r="E1131" s="7">
        <v>108.2</v>
      </c>
      <c r="F1131" s="7">
        <v>0.444</v>
      </c>
      <c r="G1131" s="7">
        <v>0.324</v>
      </c>
      <c r="H1131" s="15">
        <v>0.35145</v>
      </c>
      <c r="I1131" s="10">
        <f t="shared" si="226"/>
        <v>0.02745</v>
      </c>
      <c r="J1131" s="11">
        <f t="shared" si="227"/>
        <v>108.4722222</v>
      </c>
      <c r="K1131" s="7">
        <f t="shared" ref="K1131:L1131" si="2177">IFERROR(G1131+K1091,0)</f>
        <v>8.1</v>
      </c>
      <c r="L1131" s="7">
        <f t="shared" si="2177"/>
        <v>8.78625</v>
      </c>
      <c r="M1131" s="10">
        <f t="shared" si="229"/>
        <v>0.68625</v>
      </c>
      <c r="N1131" s="11">
        <f t="shared" si="230"/>
        <v>108.4722222</v>
      </c>
      <c r="O1131" s="10">
        <f t="shared" ref="O1131:P1131" si="2178">IFERROR(G1131+O1091,0)</f>
        <v>8.1</v>
      </c>
      <c r="P1131" s="10">
        <f t="shared" si="2178"/>
        <v>8.78625</v>
      </c>
      <c r="Q1131" s="10">
        <f t="shared" si="232"/>
        <v>0.68625</v>
      </c>
      <c r="R1131" s="11">
        <f t="shared" si="233"/>
        <v>108.4722222</v>
      </c>
      <c r="S1131" s="18"/>
      <c r="T1131" s="19"/>
      <c r="U1131" s="20"/>
      <c r="V1131" s="14"/>
      <c r="W1131" s="14"/>
      <c r="X1131" s="26">
        <f t="shared" si="314"/>
        <v>0.35145</v>
      </c>
      <c r="Y1131" s="29"/>
      <c r="Z1131" s="29"/>
      <c r="AA1131" s="29"/>
      <c r="AB1131" s="29"/>
      <c r="AC1131" s="29"/>
    </row>
    <row r="1132">
      <c r="A1132" s="4">
        <v>45682.0</v>
      </c>
      <c r="B1132" s="5" t="s">
        <v>33</v>
      </c>
      <c r="C1132" s="6" t="s">
        <v>26</v>
      </c>
      <c r="D1132" s="5" t="s">
        <v>29</v>
      </c>
      <c r="E1132" s="7">
        <v>1.0</v>
      </c>
      <c r="F1132" s="7">
        <v>0.0</v>
      </c>
      <c r="G1132" s="7">
        <v>0.00274</v>
      </c>
      <c r="H1132" s="15">
        <v>0.002548</v>
      </c>
      <c r="I1132" s="10">
        <f t="shared" si="226"/>
        <v>-0.000192</v>
      </c>
      <c r="J1132" s="11">
        <f t="shared" si="227"/>
        <v>92.99270073</v>
      </c>
      <c r="K1132" s="7">
        <f t="shared" ref="K1132:L1132" si="2179">IFERROR(G1132+K1092,0)</f>
        <v>0.0685</v>
      </c>
      <c r="L1132" s="7">
        <f t="shared" si="2179"/>
        <v>0.0637</v>
      </c>
      <c r="M1132" s="10">
        <f t="shared" si="229"/>
        <v>-0.0048</v>
      </c>
      <c r="N1132" s="11">
        <f t="shared" si="230"/>
        <v>92.99270073</v>
      </c>
      <c r="O1132" s="10">
        <f t="shared" ref="O1132:P1132" si="2180">IFERROR(G1132+O1092,0)</f>
        <v>0.0685</v>
      </c>
      <c r="P1132" s="10">
        <f t="shared" si="2180"/>
        <v>0.0637</v>
      </c>
      <c r="Q1132" s="10">
        <f t="shared" si="232"/>
        <v>-0.0048</v>
      </c>
      <c r="R1132" s="11">
        <f t="shared" si="233"/>
        <v>92.99270073</v>
      </c>
      <c r="S1132" s="18"/>
      <c r="T1132" s="19"/>
      <c r="U1132" s="20"/>
      <c r="V1132" s="14"/>
      <c r="W1132" s="14"/>
      <c r="X1132" s="26">
        <f t="shared" si="314"/>
        <v>0.002548</v>
      </c>
      <c r="Y1132" s="29"/>
      <c r="Z1132" s="29"/>
      <c r="AA1132" s="29"/>
      <c r="AB1132" s="29"/>
      <c r="AC1132" s="29"/>
    </row>
    <row r="1133">
      <c r="A1133" s="4">
        <v>45682.0</v>
      </c>
      <c r="B1133" s="5" t="s">
        <v>33</v>
      </c>
      <c r="C1133" s="6" t="s">
        <v>26</v>
      </c>
      <c r="D1133" s="5" t="s">
        <v>30</v>
      </c>
      <c r="E1133" s="7">
        <v>0.0</v>
      </c>
      <c r="F1133" s="7">
        <v>0.0</v>
      </c>
      <c r="G1133" s="7">
        <v>0.0</v>
      </c>
      <c r="H1133" s="15">
        <v>0.0</v>
      </c>
      <c r="I1133" s="10">
        <f t="shared" si="226"/>
        <v>0</v>
      </c>
      <c r="J1133" s="11">
        <f t="shared" si="227"/>
        <v>0</v>
      </c>
      <c r="K1133" s="7">
        <f t="shared" ref="K1133:L1133" si="2181">IFERROR(G1133+K1093,0)</f>
        <v>0</v>
      </c>
      <c r="L1133" s="7">
        <f t="shared" si="2181"/>
        <v>0</v>
      </c>
      <c r="M1133" s="10">
        <f t="shared" si="229"/>
        <v>0</v>
      </c>
      <c r="N1133" s="11">
        <f t="shared" si="230"/>
        <v>0</v>
      </c>
      <c r="O1133" s="10">
        <f t="shared" ref="O1133:P1133" si="2182">IFERROR(G1133+O1093,0)</f>
        <v>0</v>
      </c>
      <c r="P1133" s="10">
        <f t="shared" si="2182"/>
        <v>0</v>
      </c>
      <c r="Q1133" s="10">
        <f t="shared" si="232"/>
        <v>0</v>
      </c>
      <c r="R1133" s="11">
        <f t="shared" si="233"/>
        <v>0</v>
      </c>
      <c r="S1133" s="18"/>
      <c r="T1133" s="19"/>
      <c r="U1133" s="20"/>
      <c r="V1133" s="14"/>
      <c r="W1133" s="14"/>
      <c r="X1133" s="26">
        <f t="shared" si="314"/>
        <v>0</v>
      </c>
      <c r="Y1133" s="29"/>
      <c r="Z1133" s="29"/>
      <c r="AA1133" s="29"/>
      <c r="AB1133" s="29"/>
      <c r="AC1133" s="29"/>
    </row>
    <row r="1134">
      <c r="A1134" s="4">
        <v>45682.0</v>
      </c>
      <c r="B1134" s="5" t="s">
        <v>34</v>
      </c>
      <c r="C1134" s="6" t="s">
        <v>26</v>
      </c>
      <c r="D1134" s="5" t="s">
        <v>27</v>
      </c>
      <c r="E1134" s="7">
        <v>14.3</v>
      </c>
      <c r="F1134" s="7">
        <v>0.046</v>
      </c>
      <c r="G1134" s="7">
        <v>0.04193</v>
      </c>
      <c r="H1134" s="15">
        <v>0.049806</v>
      </c>
      <c r="I1134" s="10">
        <f t="shared" si="226"/>
        <v>0.007876</v>
      </c>
      <c r="J1134" s="11">
        <f t="shared" si="227"/>
        <v>118.7836871</v>
      </c>
      <c r="K1134" s="7">
        <f t="shared" ref="K1134:L1134" si="2183">IFERROR(G1134+K1094,0)</f>
        <v>1.04825</v>
      </c>
      <c r="L1134" s="7">
        <f t="shared" si="2183"/>
        <v>1.24515</v>
      </c>
      <c r="M1134" s="10">
        <f t="shared" si="229"/>
        <v>0.1969</v>
      </c>
      <c r="N1134" s="11">
        <f t="shared" si="230"/>
        <v>118.7836871</v>
      </c>
      <c r="O1134" s="10">
        <f t="shared" ref="O1134:P1134" si="2184">IFERROR(G1134+O1094,0)</f>
        <v>1.04825</v>
      </c>
      <c r="P1134" s="10">
        <f t="shared" si="2184"/>
        <v>1.24515</v>
      </c>
      <c r="Q1134" s="10">
        <f t="shared" si="232"/>
        <v>0.1969</v>
      </c>
      <c r="R1134" s="11">
        <f t="shared" si="233"/>
        <v>118.7836871</v>
      </c>
      <c r="S1134" s="13">
        <f>T1094</f>
        <v>0.181384</v>
      </c>
      <c r="T1134" s="13">
        <f>H1134+S1134-H1135-U1134-H1136-H1137</f>
        <v>0.1859</v>
      </c>
      <c r="U1134" s="13">
        <v>0.0</v>
      </c>
      <c r="V1134" s="14"/>
      <c r="W1134" s="14"/>
      <c r="X1134" s="26">
        <f t="shared" si="314"/>
        <v>0.049806</v>
      </c>
      <c r="Y1134" s="29"/>
      <c r="Z1134" s="29"/>
      <c r="AA1134" s="29"/>
      <c r="AB1134" s="29"/>
      <c r="AC1134" s="29"/>
    </row>
    <row r="1135">
      <c r="A1135" s="4">
        <v>45682.0</v>
      </c>
      <c r="B1135" s="5" t="s">
        <v>34</v>
      </c>
      <c r="C1135" s="6" t="s">
        <v>26</v>
      </c>
      <c r="D1135" s="5" t="s">
        <v>28</v>
      </c>
      <c r="E1135" s="7">
        <v>14.3</v>
      </c>
      <c r="F1135" s="7">
        <v>0.131</v>
      </c>
      <c r="G1135" s="7">
        <v>0.041129</v>
      </c>
      <c r="H1135" s="15">
        <v>0.04529</v>
      </c>
      <c r="I1135" s="10">
        <f t="shared" si="226"/>
        <v>0.004161</v>
      </c>
      <c r="J1135" s="11">
        <f t="shared" si="227"/>
        <v>110.1169491</v>
      </c>
      <c r="K1135" s="7">
        <f t="shared" ref="K1135:L1135" si="2185">IFERROR(G1135+K1095,0)</f>
        <v>1.028225</v>
      </c>
      <c r="L1135" s="7">
        <f t="shared" si="2185"/>
        <v>1.13225</v>
      </c>
      <c r="M1135" s="10">
        <f t="shared" si="229"/>
        <v>0.104025</v>
      </c>
      <c r="N1135" s="11">
        <f t="shared" si="230"/>
        <v>110.1169491</v>
      </c>
      <c r="O1135" s="10">
        <f t="shared" ref="O1135:P1135" si="2186">IFERROR(G1135+O1095,0)</f>
        <v>1.028225</v>
      </c>
      <c r="P1135" s="10">
        <f t="shared" si="2186"/>
        <v>1.13225</v>
      </c>
      <c r="Q1135" s="10">
        <f t="shared" si="232"/>
        <v>0.104025</v>
      </c>
      <c r="R1135" s="11">
        <f t="shared" si="233"/>
        <v>110.1169491</v>
      </c>
      <c r="S1135" s="18"/>
      <c r="T1135" s="19"/>
      <c r="U1135" s="20"/>
      <c r="V1135" s="14"/>
      <c r="W1135" s="14"/>
      <c r="X1135" s="26">
        <f t="shared" si="314"/>
        <v>0.04529</v>
      </c>
      <c r="Y1135" s="29"/>
      <c r="Z1135" s="29"/>
      <c r="AA1135" s="29"/>
      <c r="AB1135" s="29"/>
      <c r="AC1135" s="29"/>
    </row>
    <row r="1136">
      <c r="A1136" s="4">
        <v>45682.0</v>
      </c>
      <c r="B1136" s="5" t="s">
        <v>34</v>
      </c>
      <c r="C1136" s="6" t="s">
        <v>26</v>
      </c>
      <c r="D1136" s="5" t="s">
        <v>29</v>
      </c>
      <c r="E1136" s="7">
        <v>0.0</v>
      </c>
      <c r="F1136" s="7">
        <v>0.0</v>
      </c>
      <c r="G1136" s="7">
        <v>0.0</v>
      </c>
      <c r="H1136" s="15">
        <v>0.0</v>
      </c>
      <c r="I1136" s="10">
        <f t="shared" si="226"/>
        <v>0</v>
      </c>
      <c r="J1136" s="11">
        <f t="shared" si="227"/>
        <v>0</v>
      </c>
      <c r="K1136" s="7">
        <f t="shared" ref="K1136:L1136" si="2187">IFERROR(G1136+K1096,0)</f>
        <v>0</v>
      </c>
      <c r="L1136" s="7">
        <f t="shared" si="2187"/>
        <v>0</v>
      </c>
      <c r="M1136" s="10">
        <f t="shared" si="229"/>
        <v>0</v>
      </c>
      <c r="N1136" s="11">
        <f t="shared" si="230"/>
        <v>0</v>
      </c>
      <c r="O1136" s="10">
        <f t="shared" ref="O1136:P1136" si="2188">IFERROR(G1136+O1096,0)</f>
        <v>0</v>
      </c>
      <c r="P1136" s="10">
        <f t="shared" si="2188"/>
        <v>0</v>
      </c>
      <c r="Q1136" s="10">
        <f t="shared" si="232"/>
        <v>0</v>
      </c>
      <c r="R1136" s="11">
        <f t="shared" si="233"/>
        <v>0</v>
      </c>
      <c r="S1136" s="18"/>
      <c r="T1136" s="19"/>
      <c r="U1136" s="20"/>
      <c r="V1136" s="14"/>
      <c r="W1136" s="14"/>
      <c r="X1136" s="26">
        <f t="shared" si="314"/>
        <v>0</v>
      </c>
      <c r="Y1136" s="29"/>
      <c r="Z1136" s="29"/>
      <c r="AA1136" s="29"/>
      <c r="AB1136" s="29"/>
      <c r="AC1136" s="29"/>
    </row>
    <row r="1137">
      <c r="A1137" s="4">
        <v>45682.0</v>
      </c>
      <c r="B1137" s="5" t="s">
        <v>34</v>
      </c>
      <c r="C1137" s="6" t="s">
        <v>26</v>
      </c>
      <c r="D1137" s="5" t="s">
        <v>30</v>
      </c>
      <c r="E1137" s="7">
        <v>0.0</v>
      </c>
      <c r="F1137" s="7">
        <v>0.0</v>
      </c>
      <c r="G1137" s="7">
        <v>0.0</v>
      </c>
      <c r="H1137" s="15">
        <v>0.0</v>
      </c>
      <c r="I1137" s="10">
        <f t="shared" si="226"/>
        <v>0</v>
      </c>
      <c r="J1137" s="11">
        <f t="shared" si="227"/>
        <v>0</v>
      </c>
      <c r="K1137" s="7">
        <f t="shared" ref="K1137:L1137" si="2189">IFERROR(G1137+K1097,0)</f>
        <v>0</v>
      </c>
      <c r="L1137" s="7">
        <f t="shared" si="2189"/>
        <v>0</v>
      </c>
      <c r="M1137" s="10">
        <f t="shared" si="229"/>
        <v>0</v>
      </c>
      <c r="N1137" s="11">
        <f t="shared" si="230"/>
        <v>0</v>
      </c>
      <c r="O1137" s="10">
        <f t="shared" ref="O1137:P1137" si="2190">IFERROR(G1137+O1097,0)</f>
        <v>0</v>
      </c>
      <c r="P1137" s="10">
        <f t="shared" si="2190"/>
        <v>0</v>
      </c>
      <c r="Q1137" s="10">
        <f t="shared" si="232"/>
        <v>0</v>
      </c>
      <c r="R1137" s="11">
        <f t="shared" si="233"/>
        <v>0</v>
      </c>
      <c r="S1137" s="18"/>
      <c r="T1137" s="19"/>
      <c r="U1137" s="20"/>
      <c r="V1137" s="14"/>
      <c r="W1137" s="14"/>
      <c r="X1137" s="26">
        <f t="shared" si="314"/>
        <v>0</v>
      </c>
      <c r="Y1137" s="29"/>
      <c r="Z1137" s="29"/>
      <c r="AA1137" s="29"/>
      <c r="AB1137" s="29"/>
      <c r="AC1137" s="29"/>
    </row>
    <row r="1138">
      <c r="A1138" s="4">
        <v>45682.0</v>
      </c>
      <c r="B1138" s="5" t="s">
        <v>35</v>
      </c>
      <c r="C1138" s="6" t="s">
        <v>26</v>
      </c>
      <c r="D1138" s="5" t="s">
        <v>27</v>
      </c>
      <c r="E1138" s="7">
        <v>16.6</v>
      </c>
      <c r="F1138" s="7">
        <v>0.0</v>
      </c>
      <c r="G1138" s="7">
        <v>0.0</v>
      </c>
      <c r="H1138" s="15">
        <v>0.0</v>
      </c>
      <c r="I1138" s="10">
        <f t="shared" si="226"/>
        <v>0</v>
      </c>
      <c r="J1138" s="11">
        <f t="shared" si="227"/>
        <v>0</v>
      </c>
      <c r="K1138" s="7">
        <f t="shared" ref="K1138:L1138" si="2191">IFERROR(G1138+K1098,0)</f>
        <v>0</v>
      </c>
      <c r="L1138" s="7">
        <f t="shared" si="2191"/>
        <v>0</v>
      </c>
      <c r="M1138" s="10">
        <f t="shared" si="229"/>
        <v>0</v>
      </c>
      <c r="N1138" s="11">
        <f t="shared" si="230"/>
        <v>0</v>
      </c>
      <c r="O1138" s="10">
        <f t="shared" ref="O1138:P1138" si="2192">IFERROR(G1138+O1098,0)</f>
        <v>0</v>
      </c>
      <c r="P1138" s="10">
        <f t="shared" si="2192"/>
        <v>0</v>
      </c>
      <c r="Q1138" s="10">
        <f t="shared" si="232"/>
        <v>0</v>
      </c>
      <c r="R1138" s="11">
        <f t="shared" si="233"/>
        <v>0</v>
      </c>
      <c r="S1138" s="13">
        <f>T1098</f>
        <v>-0.171384</v>
      </c>
      <c r="T1138" s="13">
        <f>H1138+S1138-H1139-U1138-H1140-H1141</f>
        <v>-0.1789</v>
      </c>
      <c r="U1138" s="13">
        <v>0.0</v>
      </c>
      <c r="V1138" s="14"/>
      <c r="W1138" s="14"/>
      <c r="X1138" s="26">
        <f t="shared" si="314"/>
        <v>0</v>
      </c>
      <c r="Y1138" s="29"/>
      <c r="Z1138" s="29"/>
      <c r="AA1138" s="29"/>
      <c r="AB1138" s="29"/>
      <c r="AC1138" s="29"/>
    </row>
    <row r="1139">
      <c r="A1139" s="4">
        <v>45682.0</v>
      </c>
      <c r="B1139" s="5" t="s">
        <v>35</v>
      </c>
      <c r="C1139" s="6" t="s">
        <v>26</v>
      </c>
      <c r="D1139" s="5" t="s">
        <v>28</v>
      </c>
      <c r="E1139" s="7">
        <v>0.0</v>
      </c>
      <c r="F1139" s="7">
        <v>0.0</v>
      </c>
      <c r="G1139" s="7">
        <v>0.0</v>
      </c>
      <c r="H1139" s="15">
        <v>0.0</v>
      </c>
      <c r="I1139" s="10">
        <f t="shared" si="226"/>
        <v>0</v>
      </c>
      <c r="J1139" s="11">
        <f t="shared" si="227"/>
        <v>0</v>
      </c>
      <c r="K1139" s="7">
        <f t="shared" ref="K1139:L1139" si="2193">IFERROR(G1139+K1099,0)</f>
        <v>0</v>
      </c>
      <c r="L1139" s="7">
        <f t="shared" si="2193"/>
        <v>0</v>
      </c>
      <c r="M1139" s="10">
        <f t="shared" si="229"/>
        <v>0</v>
      </c>
      <c r="N1139" s="11">
        <f t="shared" si="230"/>
        <v>0</v>
      </c>
      <c r="O1139" s="10">
        <f t="shared" ref="O1139:P1139" si="2194">IFERROR(G1139+O1099,0)</f>
        <v>0</v>
      </c>
      <c r="P1139" s="10">
        <f t="shared" si="2194"/>
        <v>0</v>
      </c>
      <c r="Q1139" s="10">
        <f t="shared" si="232"/>
        <v>0</v>
      </c>
      <c r="R1139" s="11">
        <f t="shared" si="233"/>
        <v>0</v>
      </c>
      <c r="S1139" s="22"/>
      <c r="T1139" s="22"/>
      <c r="U1139" s="20"/>
      <c r="V1139" s="14"/>
      <c r="W1139" s="14"/>
      <c r="X1139" s="26">
        <f t="shared" si="314"/>
        <v>0</v>
      </c>
      <c r="Y1139" s="29"/>
      <c r="Z1139" s="29"/>
      <c r="AA1139" s="29"/>
      <c r="AB1139" s="29"/>
      <c r="AC1139" s="29"/>
    </row>
    <row r="1140">
      <c r="A1140" s="4">
        <v>45682.0</v>
      </c>
      <c r="B1140" s="5" t="s">
        <v>35</v>
      </c>
      <c r="C1140" s="6" t="s">
        <v>26</v>
      </c>
      <c r="D1140" s="5" t="s">
        <v>29</v>
      </c>
      <c r="E1140" s="7">
        <v>16.6</v>
      </c>
      <c r="F1140" s="7">
        <v>0.0</v>
      </c>
      <c r="G1140" s="7">
        <v>0.0</v>
      </c>
      <c r="H1140" s="15">
        <v>0.007516</v>
      </c>
      <c r="I1140" s="10">
        <f t="shared" si="226"/>
        <v>0.007516</v>
      </c>
      <c r="J1140" s="11">
        <f t="shared" si="227"/>
        <v>0</v>
      </c>
      <c r="K1140" s="7">
        <f t="shared" ref="K1140:L1140" si="2195">IFERROR(G1140+K1100,0)</f>
        <v>0</v>
      </c>
      <c r="L1140" s="7">
        <f t="shared" si="2195"/>
        <v>0.1879</v>
      </c>
      <c r="M1140" s="10">
        <f t="shared" si="229"/>
        <v>0.1879</v>
      </c>
      <c r="N1140" s="11">
        <f t="shared" si="230"/>
        <v>0</v>
      </c>
      <c r="O1140" s="10">
        <f t="shared" ref="O1140:P1140" si="2196">IFERROR(G1140+O1100,0)</f>
        <v>0</v>
      </c>
      <c r="P1140" s="10">
        <f t="shared" si="2196"/>
        <v>0.1879</v>
      </c>
      <c r="Q1140" s="10">
        <f t="shared" si="232"/>
        <v>0.1879</v>
      </c>
      <c r="R1140" s="11">
        <f t="shared" si="233"/>
        <v>0</v>
      </c>
      <c r="S1140" s="22"/>
      <c r="T1140" s="22"/>
      <c r="U1140" s="20"/>
      <c r="V1140" s="14"/>
      <c r="W1140" s="14"/>
      <c r="X1140" s="26">
        <f t="shared" si="314"/>
        <v>0.007516</v>
      </c>
      <c r="Y1140" s="29"/>
      <c r="Z1140" s="29"/>
      <c r="AA1140" s="29"/>
      <c r="AB1140" s="29"/>
      <c r="AC1140" s="29"/>
    </row>
    <row r="1141">
      <c r="A1141" s="4">
        <v>45682.0</v>
      </c>
      <c r="B1141" s="5" t="s">
        <v>35</v>
      </c>
      <c r="C1141" s="6" t="s">
        <v>26</v>
      </c>
      <c r="D1141" s="5" t="s">
        <v>30</v>
      </c>
      <c r="E1141" s="7">
        <v>0.0</v>
      </c>
      <c r="F1141" s="25">
        <v>0.0</v>
      </c>
      <c r="G1141" s="7">
        <v>0.0</v>
      </c>
      <c r="H1141" s="15">
        <v>0.0</v>
      </c>
      <c r="I1141" s="10">
        <f t="shared" si="226"/>
        <v>0</v>
      </c>
      <c r="J1141" s="11">
        <f t="shared" si="227"/>
        <v>0</v>
      </c>
      <c r="K1141" s="7">
        <f t="shared" ref="K1141:L1141" si="2197">IFERROR(G1141+K1101,0)</f>
        <v>0</v>
      </c>
      <c r="L1141" s="7">
        <f t="shared" si="2197"/>
        <v>0</v>
      </c>
      <c r="M1141" s="10">
        <f t="shared" si="229"/>
        <v>0</v>
      </c>
      <c r="N1141" s="11">
        <f t="shared" si="230"/>
        <v>0</v>
      </c>
      <c r="O1141" s="10">
        <f t="shared" ref="O1141:P1141" si="2198">IFERROR(G1141+O1101,0)</f>
        <v>0</v>
      </c>
      <c r="P1141" s="10">
        <f t="shared" si="2198"/>
        <v>0</v>
      </c>
      <c r="Q1141" s="10">
        <f t="shared" si="232"/>
        <v>0</v>
      </c>
      <c r="R1141" s="11">
        <f t="shared" si="233"/>
        <v>0</v>
      </c>
      <c r="S1141" s="22"/>
      <c r="T1141" s="22"/>
      <c r="U1141" s="20"/>
      <c r="V1141" s="14"/>
      <c r="W1141" s="14"/>
      <c r="X1141" s="26">
        <f t="shared" si="314"/>
        <v>0</v>
      </c>
      <c r="Y1141" s="29"/>
      <c r="Z1141" s="29"/>
      <c r="AA1141" s="29"/>
      <c r="AB1141" s="29"/>
      <c r="AC1141" s="29"/>
    </row>
    <row r="1142">
      <c r="A1142" s="4">
        <v>45682.0</v>
      </c>
      <c r="B1142" s="5" t="s">
        <v>36</v>
      </c>
      <c r="C1142" s="6" t="s">
        <v>37</v>
      </c>
      <c r="D1142" s="5" t="s">
        <v>27</v>
      </c>
      <c r="E1142" s="7">
        <v>174.0</v>
      </c>
      <c r="F1142" s="25">
        <v>0.55</v>
      </c>
      <c r="G1142" s="7">
        <v>0.551612</v>
      </c>
      <c r="H1142" s="15">
        <v>0.59922</v>
      </c>
      <c r="I1142" s="10">
        <f t="shared" si="226"/>
        <v>0.047608</v>
      </c>
      <c r="J1142" s="11">
        <f t="shared" si="227"/>
        <v>108.6307042</v>
      </c>
      <c r="K1142" s="7">
        <f t="shared" ref="K1142:L1142" si="2199">IFERROR(G1142+K1102,0)</f>
        <v>13.7903</v>
      </c>
      <c r="L1142" s="7">
        <f t="shared" si="2199"/>
        <v>14.9805</v>
      </c>
      <c r="M1142" s="10">
        <f t="shared" si="229"/>
        <v>1.1902</v>
      </c>
      <c r="N1142" s="11">
        <f t="shared" si="230"/>
        <v>108.6307042</v>
      </c>
      <c r="O1142" s="10">
        <f t="shared" ref="O1142:P1142" si="2200">IFERROR(G1142+O1102,0)</f>
        <v>13.7903</v>
      </c>
      <c r="P1142" s="10">
        <f t="shared" si="2200"/>
        <v>14.9805</v>
      </c>
      <c r="Q1142" s="10">
        <f t="shared" si="232"/>
        <v>1.1902</v>
      </c>
      <c r="R1142" s="11">
        <f t="shared" si="233"/>
        <v>108.6307042</v>
      </c>
      <c r="S1142" s="13">
        <f>T1102</f>
        <v>-0.5046735484</v>
      </c>
      <c r="T1142" s="13">
        <f>H1142+S1142-H1143-U1142-H1144-H1145</f>
        <v>-0.5257016129</v>
      </c>
      <c r="U1142" s="13">
        <f>0.008/31</f>
        <v>0.0002580645161</v>
      </c>
      <c r="V1142" s="14"/>
      <c r="W1142" s="14"/>
      <c r="X1142" s="26">
        <f t="shared" si="314"/>
        <v>0.59922</v>
      </c>
      <c r="Y1142" s="29"/>
      <c r="Z1142" s="29"/>
      <c r="AA1142" s="29"/>
      <c r="AB1142" s="29"/>
      <c r="AC1142" s="29"/>
    </row>
    <row r="1143">
      <c r="A1143" s="4">
        <v>45682.0</v>
      </c>
      <c r="B1143" s="5" t="s">
        <v>36</v>
      </c>
      <c r="C1143" s="6" t="s">
        <v>37</v>
      </c>
      <c r="D1143" s="5" t="s">
        <v>28</v>
      </c>
      <c r="E1143" s="7">
        <v>45.1</v>
      </c>
      <c r="F1143" s="25">
        <v>0.0</v>
      </c>
      <c r="G1143" s="7">
        <v>0.50061</v>
      </c>
      <c r="H1143" s="15">
        <v>0.18058</v>
      </c>
      <c r="I1143" s="10">
        <f t="shared" si="226"/>
        <v>-0.32003</v>
      </c>
      <c r="J1143" s="11">
        <f t="shared" si="227"/>
        <v>36.07199217</v>
      </c>
      <c r="K1143" s="7">
        <f t="shared" ref="K1143:L1143" si="2201">IFERROR(G1143+K1103,0)</f>
        <v>12.51525</v>
      </c>
      <c r="L1143" s="7">
        <f t="shared" si="2201"/>
        <v>4.5145</v>
      </c>
      <c r="M1143" s="10">
        <f t="shared" si="229"/>
        <v>-8.00075</v>
      </c>
      <c r="N1143" s="11">
        <f t="shared" si="230"/>
        <v>36.07199217</v>
      </c>
      <c r="O1143" s="10">
        <f t="shared" ref="O1143:P1143" si="2202">IFERROR(G1143+O1103,0)</f>
        <v>12.51525</v>
      </c>
      <c r="P1143" s="10">
        <f t="shared" si="2202"/>
        <v>4.5145</v>
      </c>
      <c r="Q1143" s="10">
        <f t="shared" si="232"/>
        <v>-8.00075</v>
      </c>
      <c r="R1143" s="11">
        <f t="shared" si="233"/>
        <v>36.07199217</v>
      </c>
      <c r="S1143" s="22"/>
      <c r="T1143" s="22"/>
      <c r="U1143" s="20"/>
      <c r="V1143" s="14"/>
      <c r="W1143" s="14"/>
      <c r="X1143" s="26">
        <f t="shared" si="314"/>
        <v>0.18058</v>
      </c>
      <c r="Y1143" s="29"/>
      <c r="Z1143" s="29"/>
      <c r="AA1143" s="29"/>
      <c r="AB1143" s="29"/>
      <c r="AC1143" s="29"/>
    </row>
    <row r="1144">
      <c r="A1144" s="4">
        <v>45682.0</v>
      </c>
      <c r="B1144" s="5" t="s">
        <v>36</v>
      </c>
      <c r="C1144" s="6" t="s">
        <v>37</v>
      </c>
      <c r="D1144" s="5" t="s">
        <v>29</v>
      </c>
      <c r="E1144" s="7">
        <f>E1142-E1143</f>
        <v>128.9</v>
      </c>
      <c r="F1144" s="25">
        <v>0.556</v>
      </c>
      <c r="G1144" s="7">
        <v>0.05077</v>
      </c>
      <c r="H1144" s="15">
        <v>0.43941</v>
      </c>
      <c r="I1144" s="10">
        <f t="shared" si="226"/>
        <v>0.38864</v>
      </c>
      <c r="J1144" s="11">
        <f t="shared" si="227"/>
        <v>865.4914319</v>
      </c>
      <c r="K1144" s="7">
        <f t="shared" ref="K1144:L1144" si="2203">IFERROR(G1144+K1104,0)</f>
        <v>1.26925</v>
      </c>
      <c r="L1144" s="7">
        <f t="shared" si="2203"/>
        <v>10.98525</v>
      </c>
      <c r="M1144" s="10">
        <f t="shared" si="229"/>
        <v>9.716</v>
      </c>
      <c r="N1144" s="11">
        <f t="shared" si="230"/>
        <v>865.4914319</v>
      </c>
      <c r="O1144" s="10">
        <f t="shared" ref="O1144:P1144" si="2204">IFERROR(G1144+O1104,0)</f>
        <v>1.26925</v>
      </c>
      <c r="P1144" s="10">
        <f t="shared" si="2204"/>
        <v>10.98525</v>
      </c>
      <c r="Q1144" s="10">
        <f t="shared" si="232"/>
        <v>9.716</v>
      </c>
      <c r="R1144" s="11">
        <f t="shared" si="233"/>
        <v>865.4914319</v>
      </c>
      <c r="S1144" s="22"/>
      <c r="T1144" s="22"/>
      <c r="U1144" s="20"/>
      <c r="V1144" s="14"/>
      <c r="W1144" s="14"/>
      <c r="X1144" s="26">
        <f t="shared" si="314"/>
        <v>0.43941</v>
      </c>
      <c r="Y1144" s="29"/>
      <c r="Z1144" s="29"/>
      <c r="AA1144" s="29"/>
      <c r="AB1144" s="29"/>
      <c r="AC1144" s="29"/>
    </row>
    <row r="1145">
      <c r="A1145" s="4">
        <v>45682.0</v>
      </c>
      <c r="B1145" s="5" t="s">
        <v>36</v>
      </c>
      <c r="C1145" s="6" t="s">
        <v>37</v>
      </c>
      <c r="D1145" s="5" t="s">
        <v>30</v>
      </c>
      <c r="E1145" s="7">
        <v>0.0</v>
      </c>
      <c r="F1145" s="25">
        <v>0.0</v>
      </c>
      <c r="G1145" s="7">
        <v>0.0</v>
      </c>
      <c r="H1145" s="15">
        <v>0.0</v>
      </c>
      <c r="I1145" s="10">
        <f t="shared" si="226"/>
        <v>0</v>
      </c>
      <c r="J1145" s="11">
        <f t="shared" si="227"/>
        <v>0</v>
      </c>
      <c r="K1145" s="7">
        <f t="shared" ref="K1145:L1145" si="2205">IFERROR(G1145+K1105,0)</f>
        <v>0</v>
      </c>
      <c r="L1145" s="7">
        <f t="shared" si="2205"/>
        <v>0</v>
      </c>
      <c r="M1145" s="10">
        <f t="shared" si="229"/>
        <v>0</v>
      </c>
      <c r="N1145" s="11">
        <f t="shared" si="230"/>
        <v>0</v>
      </c>
      <c r="O1145" s="10">
        <f t="shared" ref="O1145:P1145" si="2206">IFERROR(G1145+O1105,0)</f>
        <v>0</v>
      </c>
      <c r="P1145" s="10">
        <f t="shared" si="2206"/>
        <v>0</v>
      </c>
      <c r="Q1145" s="10">
        <f t="shared" si="232"/>
        <v>0</v>
      </c>
      <c r="R1145" s="11">
        <f t="shared" si="233"/>
        <v>0</v>
      </c>
      <c r="S1145" s="22"/>
      <c r="T1145" s="22"/>
      <c r="U1145" s="20"/>
      <c r="V1145" s="14"/>
      <c r="W1145" s="14"/>
      <c r="X1145" s="26">
        <f t="shared" si="314"/>
        <v>0</v>
      </c>
      <c r="Y1145" s="29"/>
      <c r="Z1145" s="29"/>
      <c r="AA1145" s="29"/>
      <c r="AB1145" s="29"/>
      <c r="AC1145" s="29"/>
    </row>
    <row r="1146">
      <c r="A1146" s="4">
        <v>45682.0</v>
      </c>
      <c r="B1146" s="5" t="s">
        <v>38</v>
      </c>
      <c r="C1146" s="6" t="s">
        <v>37</v>
      </c>
      <c r="D1146" s="5" t="s">
        <v>27</v>
      </c>
      <c r="E1146" s="7">
        <v>40.1</v>
      </c>
      <c r="F1146" s="25">
        <v>0.1</v>
      </c>
      <c r="G1146" s="7">
        <v>0.09999999999999999</v>
      </c>
      <c r="H1146" s="15">
        <v>0.191096</v>
      </c>
      <c r="I1146" s="10">
        <f t="shared" si="226"/>
        <v>0.091096</v>
      </c>
      <c r="J1146" s="11">
        <f t="shared" si="227"/>
        <v>191.096</v>
      </c>
      <c r="K1146" s="7">
        <f t="shared" ref="K1146:L1146" si="2207">IFERROR(G1146+K1106,0)</f>
        <v>2.5</v>
      </c>
      <c r="L1146" s="7">
        <f t="shared" si="2207"/>
        <v>4.7774</v>
      </c>
      <c r="M1146" s="10">
        <f t="shared" si="229"/>
        <v>2.2774</v>
      </c>
      <c r="N1146" s="11">
        <f t="shared" si="230"/>
        <v>191.096</v>
      </c>
      <c r="O1146" s="10">
        <f t="shared" ref="O1146:P1146" si="2208">IFERROR(G1146+O1106,0)</f>
        <v>2.5</v>
      </c>
      <c r="P1146" s="10">
        <f t="shared" si="2208"/>
        <v>4.7774</v>
      </c>
      <c r="Q1146" s="10">
        <f t="shared" si="232"/>
        <v>2.2774</v>
      </c>
      <c r="R1146" s="11">
        <f t="shared" si="233"/>
        <v>191.096</v>
      </c>
      <c r="S1146" s="13">
        <f>T1106</f>
        <v>1.992809806</v>
      </c>
      <c r="T1146" s="13">
        <f>H1146+S1146-H1147-U1146-H1148-H1149</f>
        <v>1.995843548</v>
      </c>
      <c r="U1146" s="13">
        <f>0.001/31</f>
        <v>0.00003225806452</v>
      </c>
      <c r="V1146" s="14"/>
      <c r="W1146" s="14"/>
      <c r="X1146" s="26">
        <f t="shared" si="314"/>
        <v>0.191096</v>
      </c>
      <c r="Y1146" s="29"/>
      <c r="Z1146" s="29"/>
      <c r="AA1146" s="29"/>
      <c r="AB1146" s="29"/>
      <c r="AC1146" s="29"/>
    </row>
    <row r="1147">
      <c r="A1147" s="4">
        <v>45682.0</v>
      </c>
      <c r="B1147" s="5" t="s">
        <v>38</v>
      </c>
      <c r="C1147" s="6" t="s">
        <v>37</v>
      </c>
      <c r="D1147" s="5" t="s">
        <v>28</v>
      </c>
      <c r="E1147" s="7">
        <v>0.0</v>
      </c>
      <c r="F1147" s="7">
        <v>0.0</v>
      </c>
      <c r="G1147" s="7">
        <v>0.0</v>
      </c>
      <c r="H1147" s="15">
        <v>0.0</v>
      </c>
      <c r="I1147" s="10">
        <f t="shared" si="226"/>
        <v>0</v>
      </c>
      <c r="J1147" s="11">
        <f t="shared" si="227"/>
        <v>0</v>
      </c>
      <c r="K1147" s="7">
        <f t="shared" ref="K1147:L1147" si="2209">IFERROR(G1147+K1107,0)</f>
        <v>0</v>
      </c>
      <c r="L1147" s="7">
        <f t="shared" si="2209"/>
        <v>0</v>
      </c>
      <c r="M1147" s="10">
        <f t="shared" si="229"/>
        <v>0</v>
      </c>
      <c r="N1147" s="11">
        <f t="shared" si="230"/>
        <v>0</v>
      </c>
      <c r="O1147" s="10">
        <f t="shared" ref="O1147:P1147" si="2210">IFERROR(G1147+O1107,0)</f>
        <v>0</v>
      </c>
      <c r="P1147" s="10">
        <f t="shared" si="2210"/>
        <v>0</v>
      </c>
      <c r="Q1147" s="10">
        <f t="shared" si="232"/>
        <v>0</v>
      </c>
      <c r="R1147" s="11">
        <f t="shared" si="233"/>
        <v>0</v>
      </c>
      <c r="S1147" s="22"/>
      <c r="T1147" s="22"/>
      <c r="U1147" s="20"/>
      <c r="V1147" s="14"/>
      <c r="W1147" s="14"/>
      <c r="X1147" s="26">
        <f t="shared" si="314"/>
        <v>0</v>
      </c>
      <c r="Y1147" s="29"/>
      <c r="Z1147" s="29"/>
      <c r="AA1147" s="29"/>
      <c r="AB1147" s="29"/>
      <c r="AC1147" s="29"/>
    </row>
    <row r="1148">
      <c r="A1148" s="4">
        <v>45682.0</v>
      </c>
      <c r="B1148" s="5" t="s">
        <v>38</v>
      </c>
      <c r="C1148" s="6" t="s">
        <v>37</v>
      </c>
      <c r="D1148" s="5" t="s">
        <v>29</v>
      </c>
      <c r="E1148" s="7">
        <v>40.1</v>
      </c>
      <c r="F1148" s="7">
        <v>0.021</v>
      </c>
      <c r="G1148" s="7">
        <v>0.09996</v>
      </c>
      <c r="H1148" s="15">
        <v>0.18803</v>
      </c>
      <c r="I1148" s="10">
        <f t="shared" si="226"/>
        <v>0.08807</v>
      </c>
      <c r="J1148" s="11">
        <f t="shared" si="227"/>
        <v>188.1052421</v>
      </c>
      <c r="K1148" s="7">
        <f t="shared" ref="K1148:L1148" si="2211">IFERROR(G1148+K1108,0)</f>
        <v>2.499</v>
      </c>
      <c r="L1148" s="7">
        <f t="shared" si="2211"/>
        <v>4.70075</v>
      </c>
      <c r="M1148" s="10">
        <f t="shared" si="229"/>
        <v>2.20175</v>
      </c>
      <c r="N1148" s="11">
        <f t="shared" si="230"/>
        <v>188.1052421</v>
      </c>
      <c r="O1148" s="10">
        <f t="shared" ref="O1148:P1148" si="2212">IFERROR(G1148+O1108,0)</f>
        <v>2.499</v>
      </c>
      <c r="P1148" s="10">
        <f t="shared" si="2212"/>
        <v>4.70075</v>
      </c>
      <c r="Q1148" s="10">
        <f t="shared" si="232"/>
        <v>2.20175</v>
      </c>
      <c r="R1148" s="11">
        <f t="shared" si="233"/>
        <v>188.1052421</v>
      </c>
      <c r="S1148" s="22"/>
      <c r="T1148" s="22"/>
      <c r="U1148" s="20"/>
      <c r="V1148" s="14"/>
      <c r="W1148" s="14"/>
      <c r="X1148" s="26">
        <f t="shared" si="314"/>
        <v>0.18803</v>
      </c>
      <c r="Y1148" s="29"/>
      <c r="Z1148" s="29"/>
      <c r="AA1148" s="29"/>
      <c r="AB1148" s="29"/>
      <c r="AC1148" s="29"/>
    </row>
    <row r="1149">
      <c r="A1149" s="4">
        <v>45682.0</v>
      </c>
      <c r="B1149" s="5" t="s">
        <v>38</v>
      </c>
      <c r="C1149" s="6" t="s">
        <v>37</v>
      </c>
      <c r="D1149" s="5" t="s">
        <v>30</v>
      </c>
      <c r="E1149" s="7">
        <v>0.0</v>
      </c>
      <c r="F1149" s="7">
        <v>0.0</v>
      </c>
      <c r="G1149" s="7">
        <v>0.0</v>
      </c>
      <c r="H1149" s="15">
        <v>0.0</v>
      </c>
      <c r="I1149" s="10">
        <f t="shared" si="226"/>
        <v>0</v>
      </c>
      <c r="J1149" s="11">
        <f t="shared" si="227"/>
        <v>0</v>
      </c>
      <c r="K1149" s="7">
        <f t="shared" ref="K1149:L1149" si="2213">IFERROR(G1149+K1109,0)</f>
        <v>0</v>
      </c>
      <c r="L1149" s="7">
        <f t="shared" si="2213"/>
        <v>0</v>
      </c>
      <c r="M1149" s="10">
        <f t="shared" si="229"/>
        <v>0</v>
      </c>
      <c r="N1149" s="11">
        <f t="shared" si="230"/>
        <v>0</v>
      </c>
      <c r="O1149" s="10">
        <f t="shared" ref="O1149:P1149" si="2214">IFERROR(G1149+O1109,0)</f>
        <v>0</v>
      </c>
      <c r="P1149" s="10">
        <f t="shared" si="2214"/>
        <v>0</v>
      </c>
      <c r="Q1149" s="10">
        <f t="shared" si="232"/>
        <v>0</v>
      </c>
      <c r="R1149" s="11">
        <f t="shared" si="233"/>
        <v>0</v>
      </c>
      <c r="S1149" s="22"/>
      <c r="T1149" s="22"/>
      <c r="U1149" s="20"/>
      <c r="V1149" s="14"/>
      <c r="W1149" s="14"/>
      <c r="X1149" s="26">
        <f t="shared" si="314"/>
        <v>0</v>
      </c>
      <c r="Y1149" s="29"/>
      <c r="Z1149" s="29"/>
      <c r="AA1149" s="29"/>
      <c r="AB1149" s="29"/>
      <c r="AC1149" s="29"/>
    </row>
    <row r="1150">
      <c r="A1150" s="4">
        <v>45682.0</v>
      </c>
      <c r="B1150" s="5" t="s">
        <v>39</v>
      </c>
      <c r="C1150" s="6" t="s">
        <v>37</v>
      </c>
      <c r="D1150" s="5" t="s">
        <v>27</v>
      </c>
      <c r="E1150" s="7">
        <v>9.6</v>
      </c>
      <c r="F1150" s="7">
        <v>0.039</v>
      </c>
      <c r="G1150" s="7">
        <v>0.02903</v>
      </c>
      <c r="H1150" s="15">
        <v>0.02854</v>
      </c>
      <c r="I1150" s="10">
        <f t="shared" si="226"/>
        <v>-0.00049</v>
      </c>
      <c r="J1150" s="11">
        <f t="shared" si="227"/>
        <v>98.31209094</v>
      </c>
      <c r="K1150" s="7">
        <f t="shared" ref="K1150:L1150" si="2215">IFERROR(G1150+K1110,0)</f>
        <v>0.72575</v>
      </c>
      <c r="L1150" s="7">
        <f t="shared" si="2215"/>
        <v>0.7135</v>
      </c>
      <c r="M1150" s="10">
        <f t="shared" si="229"/>
        <v>-0.01225</v>
      </c>
      <c r="N1150" s="11">
        <f t="shared" si="230"/>
        <v>98.31209094</v>
      </c>
      <c r="O1150" s="10">
        <f t="shared" ref="O1150:P1150" si="2216">IFERROR(G1150+O1110,0)</f>
        <v>0.72575</v>
      </c>
      <c r="P1150" s="10">
        <f t="shared" si="2216"/>
        <v>0.7135</v>
      </c>
      <c r="Q1150" s="10">
        <f t="shared" si="232"/>
        <v>-0.01225</v>
      </c>
      <c r="R1150" s="11">
        <f t="shared" si="233"/>
        <v>98.31209094</v>
      </c>
      <c r="S1150" s="13">
        <f>T1110</f>
        <v>0.0892</v>
      </c>
      <c r="T1150" s="13">
        <f>H1150+S1150-H1151-U1150-H1152-H1153</f>
        <v>0.09</v>
      </c>
      <c r="U1150" s="13">
        <v>0.0</v>
      </c>
      <c r="V1150" s="14"/>
      <c r="W1150" s="14"/>
      <c r="X1150" s="26">
        <f t="shared" si="314"/>
        <v>0.02854</v>
      </c>
      <c r="Y1150" s="29"/>
      <c r="Z1150" s="29"/>
      <c r="AA1150" s="29"/>
      <c r="AB1150" s="29"/>
      <c r="AC1150" s="29"/>
    </row>
    <row r="1151">
      <c r="A1151" s="4">
        <v>45682.0</v>
      </c>
      <c r="B1151" s="5" t="s">
        <v>39</v>
      </c>
      <c r="C1151" s="6" t="s">
        <v>37</v>
      </c>
      <c r="D1151" s="5" t="s">
        <v>28</v>
      </c>
      <c r="E1151" s="7">
        <v>0.0</v>
      </c>
      <c r="F1151" s="7">
        <v>0.0</v>
      </c>
      <c r="G1151" s="7">
        <v>0.0</v>
      </c>
      <c r="H1151" s="15">
        <v>0.0</v>
      </c>
      <c r="I1151" s="10">
        <f t="shared" si="226"/>
        <v>0</v>
      </c>
      <c r="J1151" s="11">
        <f t="shared" si="227"/>
        <v>0</v>
      </c>
      <c r="K1151" s="7">
        <f t="shared" ref="K1151:L1151" si="2217">IFERROR(G1151+K1111,0)</f>
        <v>0</v>
      </c>
      <c r="L1151" s="7">
        <f t="shared" si="2217"/>
        <v>0</v>
      </c>
      <c r="M1151" s="10">
        <f t="shared" si="229"/>
        <v>0</v>
      </c>
      <c r="N1151" s="11">
        <f t="shared" si="230"/>
        <v>0</v>
      </c>
      <c r="O1151" s="10">
        <f t="shared" ref="O1151:P1151" si="2218">IFERROR(G1151+O1111,0)</f>
        <v>0</v>
      </c>
      <c r="P1151" s="10">
        <f t="shared" si="2218"/>
        <v>0</v>
      </c>
      <c r="Q1151" s="10">
        <f t="shared" si="232"/>
        <v>0</v>
      </c>
      <c r="R1151" s="11">
        <f t="shared" si="233"/>
        <v>0</v>
      </c>
      <c r="S1151" s="22"/>
      <c r="T1151" s="22"/>
      <c r="U1151" s="20"/>
      <c r="V1151" s="14"/>
      <c r="W1151" s="14"/>
      <c r="X1151" s="26">
        <f t="shared" si="314"/>
        <v>0</v>
      </c>
      <c r="Y1151" s="29"/>
      <c r="Z1151" s="29"/>
      <c r="AA1151" s="29"/>
      <c r="AB1151" s="29"/>
      <c r="AC1151" s="29"/>
    </row>
    <row r="1152">
      <c r="A1152" s="4">
        <v>45682.0</v>
      </c>
      <c r="B1152" s="5" t="s">
        <v>39</v>
      </c>
      <c r="C1152" s="6" t="s">
        <v>37</v>
      </c>
      <c r="D1152" s="5" t="s">
        <v>29</v>
      </c>
      <c r="E1152" s="7">
        <v>9.3</v>
      </c>
      <c r="F1152" s="7">
        <v>0.038</v>
      </c>
      <c r="G1152" s="7">
        <v>0.028774</v>
      </c>
      <c r="H1152" s="15">
        <v>0.02774</v>
      </c>
      <c r="I1152" s="10">
        <f t="shared" si="226"/>
        <v>-0.001034</v>
      </c>
      <c r="J1152" s="11">
        <f t="shared" si="227"/>
        <v>96.40647807</v>
      </c>
      <c r="K1152" s="7">
        <f t="shared" ref="K1152:L1152" si="2219">IFERROR(G1152+K1112,0)</f>
        <v>0.71935</v>
      </c>
      <c r="L1152" s="7">
        <f t="shared" si="2219"/>
        <v>0.6935</v>
      </c>
      <c r="M1152" s="10">
        <f t="shared" si="229"/>
        <v>-0.02585</v>
      </c>
      <c r="N1152" s="11">
        <f t="shared" si="230"/>
        <v>96.40647807</v>
      </c>
      <c r="O1152" s="10">
        <f t="shared" ref="O1152:P1152" si="2220">IFERROR(G1152+O1112,0)</f>
        <v>0.71935</v>
      </c>
      <c r="P1152" s="10">
        <f t="shared" si="2220"/>
        <v>0.6935</v>
      </c>
      <c r="Q1152" s="10">
        <f t="shared" si="232"/>
        <v>-0.02585</v>
      </c>
      <c r="R1152" s="11">
        <f t="shared" si="233"/>
        <v>96.40647807</v>
      </c>
      <c r="S1152" s="22"/>
      <c r="T1152" s="22"/>
      <c r="U1152" s="20"/>
      <c r="V1152" s="14"/>
      <c r="W1152" s="14"/>
      <c r="X1152" s="26">
        <f t="shared" si="314"/>
        <v>0.02774</v>
      </c>
      <c r="Y1152" s="29"/>
      <c r="Z1152" s="29"/>
      <c r="AA1152" s="29"/>
      <c r="AB1152" s="29"/>
      <c r="AC1152" s="29"/>
    </row>
    <row r="1153">
      <c r="A1153" s="4">
        <v>45682.0</v>
      </c>
      <c r="B1153" s="5" t="s">
        <v>39</v>
      </c>
      <c r="C1153" s="6" t="s">
        <v>37</v>
      </c>
      <c r="D1153" s="5" t="s">
        <v>30</v>
      </c>
      <c r="E1153" s="7">
        <v>0.0</v>
      </c>
      <c r="F1153" s="7">
        <v>0.0</v>
      </c>
      <c r="G1153" s="7">
        <v>0.0</v>
      </c>
      <c r="H1153" s="15">
        <v>0.0</v>
      </c>
      <c r="I1153" s="10">
        <f t="shared" si="226"/>
        <v>0</v>
      </c>
      <c r="J1153" s="11">
        <f t="shared" si="227"/>
        <v>0</v>
      </c>
      <c r="K1153" s="7">
        <f t="shared" ref="K1153:L1153" si="2221">IFERROR(G1153+K1113,0)</f>
        <v>0</v>
      </c>
      <c r="L1153" s="7">
        <f t="shared" si="2221"/>
        <v>0</v>
      </c>
      <c r="M1153" s="10">
        <f t="shared" si="229"/>
        <v>0</v>
      </c>
      <c r="N1153" s="11">
        <f t="shared" si="230"/>
        <v>0</v>
      </c>
      <c r="O1153" s="10">
        <f t="shared" ref="O1153:P1153" si="2222">IFERROR(G1153+O1113,0)</f>
        <v>0</v>
      </c>
      <c r="P1153" s="10">
        <f t="shared" si="2222"/>
        <v>0</v>
      </c>
      <c r="Q1153" s="10">
        <f t="shared" si="232"/>
        <v>0</v>
      </c>
      <c r="R1153" s="11">
        <f t="shared" si="233"/>
        <v>0</v>
      </c>
      <c r="S1153" s="22"/>
      <c r="T1153" s="22"/>
      <c r="U1153" s="20"/>
      <c r="V1153" s="14"/>
      <c r="W1153" s="14"/>
      <c r="X1153" s="26">
        <f t="shared" si="314"/>
        <v>0</v>
      </c>
      <c r="Y1153" s="29"/>
      <c r="Z1153" s="29"/>
      <c r="AA1153" s="29"/>
      <c r="AB1153" s="29"/>
      <c r="AC1153" s="29"/>
    </row>
    <row r="1154">
      <c r="A1154" s="4">
        <v>45682.0</v>
      </c>
      <c r="B1154" s="5" t="s">
        <v>40</v>
      </c>
      <c r="C1154" s="6" t="s">
        <v>37</v>
      </c>
      <c r="D1154" s="5" t="s">
        <v>27</v>
      </c>
      <c r="E1154" s="7">
        <v>26.3</v>
      </c>
      <c r="F1154" s="7">
        <v>0.0</v>
      </c>
      <c r="G1154" s="7">
        <v>0.07142857142857142</v>
      </c>
      <c r="H1154" s="15">
        <v>0.0359</v>
      </c>
      <c r="I1154" s="10">
        <f t="shared" si="226"/>
        <v>-0.03552857143</v>
      </c>
      <c r="J1154" s="11">
        <f t="shared" si="227"/>
        <v>50.26</v>
      </c>
      <c r="K1154" s="7">
        <f t="shared" ref="K1154:L1154" si="2223">IFERROR(G1154+K1114,0)</f>
        <v>1.785714286</v>
      </c>
      <c r="L1154" s="7">
        <f t="shared" si="2223"/>
        <v>0.8975</v>
      </c>
      <c r="M1154" s="10">
        <f t="shared" si="229"/>
        <v>-0.8882142857</v>
      </c>
      <c r="N1154" s="11">
        <f t="shared" si="230"/>
        <v>50.26</v>
      </c>
      <c r="O1154" s="10">
        <f t="shared" ref="O1154:P1154" si="2224">IFERROR(G1154+O1114,0)</f>
        <v>1.785714286</v>
      </c>
      <c r="P1154" s="10">
        <f t="shared" si="2224"/>
        <v>0.8975</v>
      </c>
      <c r="Q1154" s="10">
        <f t="shared" si="232"/>
        <v>-0.8882142857</v>
      </c>
      <c r="R1154" s="11">
        <f t="shared" si="233"/>
        <v>50.26</v>
      </c>
      <c r="S1154" s="13">
        <f>T1114</f>
        <v>1.197117419</v>
      </c>
      <c r="T1154" s="13">
        <f>H1154+S1154-H1155-U1154-H1156-H1157</f>
        <v>1.216330645</v>
      </c>
      <c r="U1154" s="13">
        <f>0.00331/31</f>
        <v>0.0001067741935</v>
      </c>
      <c r="V1154" s="14"/>
      <c r="W1154" s="14"/>
      <c r="X1154" s="26">
        <f t="shared" si="314"/>
        <v>0.0359</v>
      </c>
      <c r="Y1154" s="29"/>
      <c r="Z1154" s="29"/>
      <c r="AA1154" s="29"/>
      <c r="AB1154" s="29"/>
      <c r="AC1154" s="29"/>
    </row>
    <row r="1155">
      <c r="A1155" s="4">
        <v>45682.0</v>
      </c>
      <c r="B1155" s="5" t="s">
        <v>40</v>
      </c>
      <c r="C1155" s="6" t="s">
        <v>37</v>
      </c>
      <c r="D1155" s="5" t="s">
        <v>28</v>
      </c>
      <c r="E1155" s="7">
        <v>0.0</v>
      </c>
      <c r="F1155" s="7">
        <v>0.0</v>
      </c>
      <c r="G1155" s="7">
        <v>0.0</v>
      </c>
      <c r="H1155" s="15">
        <v>0.0</v>
      </c>
      <c r="I1155" s="10">
        <f t="shared" si="226"/>
        <v>0</v>
      </c>
      <c r="J1155" s="11">
        <f t="shared" si="227"/>
        <v>0</v>
      </c>
      <c r="K1155" s="7">
        <f t="shared" ref="K1155:L1155" si="2225">IFERROR(G1155+K1115,0)</f>
        <v>0</v>
      </c>
      <c r="L1155" s="7">
        <f t="shared" si="2225"/>
        <v>0</v>
      </c>
      <c r="M1155" s="10">
        <f t="shared" si="229"/>
        <v>0</v>
      </c>
      <c r="N1155" s="11">
        <f t="shared" si="230"/>
        <v>0</v>
      </c>
      <c r="O1155" s="10">
        <f t="shared" ref="O1155:P1155" si="2226">IFERROR(G1155+O1115,0)</f>
        <v>0</v>
      </c>
      <c r="P1155" s="10">
        <f t="shared" si="2226"/>
        <v>0</v>
      </c>
      <c r="Q1155" s="10">
        <f t="shared" si="232"/>
        <v>0</v>
      </c>
      <c r="R1155" s="11">
        <f t="shared" si="233"/>
        <v>0</v>
      </c>
      <c r="S1155" s="14"/>
      <c r="T1155" s="14"/>
      <c r="U1155" s="14"/>
      <c r="V1155" s="14"/>
      <c r="W1155" s="14"/>
      <c r="X1155" s="26">
        <f t="shared" si="314"/>
        <v>0</v>
      </c>
      <c r="Y1155" s="29"/>
      <c r="Z1155" s="29"/>
      <c r="AA1155" s="29"/>
      <c r="AB1155" s="29"/>
      <c r="AC1155" s="29"/>
    </row>
    <row r="1156">
      <c r="A1156" s="4">
        <v>45682.0</v>
      </c>
      <c r="B1156" s="5" t="s">
        <v>40</v>
      </c>
      <c r="C1156" s="6" t="s">
        <v>37</v>
      </c>
      <c r="D1156" s="5" t="s">
        <v>29</v>
      </c>
      <c r="E1156" s="7">
        <v>26.1</v>
      </c>
      <c r="F1156" s="7">
        <v>0.0</v>
      </c>
      <c r="G1156" s="7">
        <v>0.07142857142857142</v>
      </c>
      <c r="H1156" s="15">
        <v>0.01658</v>
      </c>
      <c r="I1156" s="10">
        <f t="shared" si="226"/>
        <v>-0.05484857143</v>
      </c>
      <c r="J1156" s="11">
        <f t="shared" si="227"/>
        <v>23.212</v>
      </c>
      <c r="K1156" s="7">
        <f t="shared" ref="K1156:L1156" si="2227">IFERROR(G1156+K1116,0)</f>
        <v>1.785714286</v>
      </c>
      <c r="L1156" s="7">
        <f t="shared" si="2227"/>
        <v>0.4145</v>
      </c>
      <c r="M1156" s="10">
        <f t="shared" si="229"/>
        <v>-1.371214286</v>
      </c>
      <c r="N1156" s="11">
        <f t="shared" si="230"/>
        <v>23.212</v>
      </c>
      <c r="O1156" s="10">
        <f t="shared" ref="O1156:P1156" si="2228">IFERROR(G1156+O1116,0)</f>
        <v>1.785714286</v>
      </c>
      <c r="P1156" s="10">
        <f t="shared" si="2228"/>
        <v>0.4145</v>
      </c>
      <c r="Q1156" s="10">
        <f t="shared" si="232"/>
        <v>-1.371214286</v>
      </c>
      <c r="R1156" s="11">
        <f t="shared" si="233"/>
        <v>23.212</v>
      </c>
      <c r="S1156" s="14"/>
      <c r="T1156" s="14"/>
      <c r="U1156" s="14"/>
      <c r="V1156" s="14"/>
      <c r="W1156" s="14"/>
      <c r="X1156" s="26">
        <f t="shared" si="314"/>
        <v>0.01658</v>
      </c>
      <c r="Y1156" s="29"/>
      <c r="Z1156" s="29"/>
      <c r="AA1156" s="29"/>
      <c r="AB1156" s="29"/>
      <c r="AC1156" s="29"/>
    </row>
    <row r="1157">
      <c r="A1157" s="4">
        <v>45682.0</v>
      </c>
      <c r="B1157" s="5" t="s">
        <v>40</v>
      </c>
      <c r="C1157" s="6" t="s">
        <v>37</v>
      </c>
      <c r="D1157" s="5" t="s">
        <v>30</v>
      </c>
      <c r="E1157" s="7">
        <v>0.0</v>
      </c>
      <c r="F1157" s="7">
        <v>0.0</v>
      </c>
      <c r="G1157" s="7">
        <v>0.0</v>
      </c>
      <c r="H1157" s="15">
        <v>0.0</v>
      </c>
      <c r="I1157" s="10">
        <f t="shared" si="226"/>
        <v>0</v>
      </c>
      <c r="J1157" s="11">
        <f t="shared" si="227"/>
        <v>0</v>
      </c>
      <c r="K1157" s="7">
        <f t="shared" ref="K1157:L1157" si="2229">IFERROR(G1157+K1117,0)</f>
        <v>0</v>
      </c>
      <c r="L1157" s="7">
        <f t="shared" si="2229"/>
        <v>0</v>
      </c>
      <c r="M1157" s="10">
        <f t="shared" si="229"/>
        <v>0</v>
      </c>
      <c r="N1157" s="11">
        <f t="shared" si="230"/>
        <v>0</v>
      </c>
      <c r="O1157" s="10">
        <f t="shared" ref="O1157:P1157" si="2230">IFERROR(G1157+O1117,0)</f>
        <v>0</v>
      </c>
      <c r="P1157" s="10">
        <f t="shared" si="2230"/>
        <v>0</v>
      </c>
      <c r="Q1157" s="10">
        <f t="shared" si="232"/>
        <v>0</v>
      </c>
      <c r="R1157" s="11">
        <f t="shared" si="233"/>
        <v>0</v>
      </c>
      <c r="S1157" s="14"/>
      <c r="T1157" s="14"/>
      <c r="U1157" s="14"/>
      <c r="V1157" s="14"/>
      <c r="W1157" s="14"/>
      <c r="X1157" s="26">
        <f t="shared" si="314"/>
        <v>0</v>
      </c>
      <c r="Y1157" s="29"/>
      <c r="Z1157" s="29"/>
      <c r="AA1157" s="29"/>
      <c r="AB1157" s="29"/>
      <c r="AC1157" s="29"/>
    </row>
    <row r="1158">
      <c r="A1158" s="4">
        <v>45683.0</v>
      </c>
      <c r="B1158" s="5" t="s">
        <v>25</v>
      </c>
      <c r="C1158" s="6" t="s">
        <v>26</v>
      </c>
      <c r="D1158" s="5" t="s">
        <v>27</v>
      </c>
      <c r="E1158" s="7">
        <v>140.3</v>
      </c>
      <c r="F1158" s="8">
        <v>0.563</v>
      </c>
      <c r="G1158" s="7">
        <v>0.41612</v>
      </c>
      <c r="H1158" s="15">
        <v>0.442645</v>
      </c>
      <c r="I1158" s="10">
        <f t="shared" si="226"/>
        <v>0.026525</v>
      </c>
      <c r="J1158" s="11">
        <f t="shared" si="227"/>
        <v>106.3743632</v>
      </c>
      <c r="K1158" s="7">
        <f t="shared" ref="K1158:L1158" si="2231">IFERROR(G1158+K1118,0)</f>
        <v>10.81912</v>
      </c>
      <c r="L1158" s="7">
        <f t="shared" si="2231"/>
        <v>11.50877</v>
      </c>
      <c r="M1158" s="10">
        <f t="shared" si="229"/>
        <v>0.68965</v>
      </c>
      <c r="N1158" s="11">
        <f t="shared" si="230"/>
        <v>106.3743632</v>
      </c>
      <c r="O1158" s="10">
        <f t="shared" ref="O1158:P1158" si="2232">IFERROR(G1158+O1118,0)</f>
        <v>10.81912</v>
      </c>
      <c r="P1158" s="10">
        <f t="shared" si="2232"/>
        <v>11.50877</v>
      </c>
      <c r="Q1158" s="10">
        <f t="shared" si="232"/>
        <v>0.68965</v>
      </c>
      <c r="R1158" s="11">
        <f t="shared" si="233"/>
        <v>106.3743632</v>
      </c>
      <c r="S1158" s="13">
        <f>T1118</f>
        <v>0.5357056452</v>
      </c>
      <c r="T1158" s="13">
        <f>H1158+S1158-H1159-U1158-H1160-H1161</f>
        <v>0.551773871</v>
      </c>
      <c r="U1158" s="13">
        <f>0.003/31</f>
        <v>0.00009677419355</v>
      </c>
      <c r="V1158" s="14"/>
      <c r="W1158" s="14"/>
      <c r="X1158" s="26">
        <f t="shared" si="314"/>
        <v>0.442645</v>
      </c>
      <c r="Y1158" s="29"/>
      <c r="Z1158" s="29"/>
      <c r="AA1158" s="29"/>
      <c r="AB1158" s="29"/>
      <c r="AC1158" s="29"/>
    </row>
    <row r="1159">
      <c r="A1159" s="4">
        <v>45683.0</v>
      </c>
      <c r="B1159" s="5" t="s">
        <v>25</v>
      </c>
      <c r="C1159" s="6" t="s">
        <v>26</v>
      </c>
      <c r="D1159" s="5" t="s">
        <v>28</v>
      </c>
      <c r="E1159" s="7">
        <v>165.12</v>
      </c>
      <c r="F1159" s="7">
        <v>0.431</v>
      </c>
      <c r="G1159" s="7">
        <v>0.3968</v>
      </c>
      <c r="H1159" s="15">
        <v>0.42648</v>
      </c>
      <c r="I1159" s="10">
        <f t="shared" si="226"/>
        <v>0.02968</v>
      </c>
      <c r="J1159" s="11">
        <f t="shared" si="227"/>
        <v>107.4798387</v>
      </c>
      <c r="K1159" s="7">
        <f t="shared" ref="K1159:L1159" si="2233">IFERROR(G1159+K1119,0)</f>
        <v>10.3168</v>
      </c>
      <c r="L1159" s="7">
        <f t="shared" si="2233"/>
        <v>11.08848</v>
      </c>
      <c r="M1159" s="10">
        <f t="shared" si="229"/>
        <v>0.77168</v>
      </c>
      <c r="N1159" s="11">
        <f t="shared" si="230"/>
        <v>107.4798387</v>
      </c>
      <c r="O1159" s="10">
        <f t="shared" ref="O1159:P1159" si="2234">IFERROR(G1159+O1119,0)</f>
        <v>10.3168</v>
      </c>
      <c r="P1159" s="10">
        <f t="shared" si="2234"/>
        <v>11.08848</v>
      </c>
      <c r="Q1159" s="10">
        <f t="shared" si="232"/>
        <v>0.77168</v>
      </c>
      <c r="R1159" s="11">
        <f t="shared" si="233"/>
        <v>107.4798387</v>
      </c>
      <c r="S1159" s="14"/>
      <c r="T1159" s="16"/>
      <c r="U1159" s="16"/>
      <c r="V1159" s="14"/>
      <c r="W1159" s="14"/>
      <c r="X1159" s="26">
        <f t="shared" si="314"/>
        <v>0.42648</v>
      </c>
      <c r="Y1159" s="29"/>
      <c r="Z1159" s="29"/>
      <c r="AA1159" s="29"/>
      <c r="AB1159" s="29"/>
      <c r="AC1159" s="29"/>
    </row>
    <row r="1160">
      <c r="A1160" s="4">
        <v>45683.0</v>
      </c>
      <c r="B1160" s="5" t="s">
        <v>25</v>
      </c>
      <c r="C1160" s="6" t="s">
        <v>26</v>
      </c>
      <c r="D1160" s="5" t="s">
        <v>29</v>
      </c>
      <c r="E1160" s="7">
        <v>0.0</v>
      </c>
      <c r="F1160" s="7">
        <v>0.0</v>
      </c>
      <c r="G1160" s="7">
        <v>0.0</v>
      </c>
      <c r="H1160" s="15">
        <v>0.0</v>
      </c>
      <c r="I1160" s="10">
        <f t="shared" si="226"/>
        <v>0</v>
      </c>
      <c r="J1160" s="11">
        <f t="shared" si="227"/>
        <v>0</v>
      </c>
      <c r="K1160" s="7">
        <f t="shared" ref="K1160:L1160" si="2235">IFERROR(G1160+K1120,0)</f>
        <v>0</v>
      </c>
      <c r="L1160" s="7">
        <f t="shared" si="2235"/>
        <v>0</v>
      </c>
      <c r="M1160" s="10">
        <f t="shared" si="229"/>
        <v>0</v>
      </c>
      <c r="N1160" s="11">
        <f t="shared" si="230"/>
        <v>0</v>
      </c>
      <c r="O1160" s="10">
        <f t="shared" ref="O1160:P1160" si="2236">IFERROR(G1160+O1120,0)</f>
        <v>0</v>
      </c>
      <c r="P1160" s="10">
        <f t="shared" si="2236"/>
        <v>0</v>
      </c>
      <c r="Q1160" s="10">
        <f t="shared" si="232"/>
        <v>0</v>
      </c>
      <c r="R1160" s="11">
        <f t="shared" si="233"/>
        <v>0</v>
      </c>
      <c r="S1160" s="14"/>
      <c r="T1160" s="16"/>
      <c r="U1160" s="16"/>
      <c r="V1160" s="14"/>
      <c r="W1160" s="14"/>
      <c r="X1160" s="26">
        <f t="shared" si="314"/>
        <v>0</v>
      </c>
      <c r="Y1160" s="29"/>
      <c r="Z1160" s="29"/>
      <c r="AA1160" s="29"/>
      <c r="AB1160" s="29"/>
      <c r="AC1160" s="29"/>
    </row>
    <row r="1161">
      <c r="A1161" s="4">
        <v>45683.0</v>
      </c>
      <c r="B1161" s="5" t="s">
        <v>25</v>
      </c>
      <c r="C1161" s="6" t="s">
        <v>26</v>
      </c>
      <c r="D1161" s="5" t="s">
        <v>30</v>
      </c>
      <c r="E1161" s="7">
        <v>0.0</v>
      </c>
      <c r="F1161" s="7">
        <v>0.0</v>
      </c>
      <c r="G1161" s="7">
        <v>0.0</v>
      </c>
      <c r="H1161" s="15">
        <v>0.0</v>
      </c>
      <c r="I1161" s="10">
        <f t="shared" si="226"/>
        <v>0</v>
      </c>
      <c r="J1161" s="11">
        <f t="shared" si="227"/>
        <v>0</v>
      </c>
      <c r="K1161" s="7">
        <f t="shared" ref="K1161:L1161" si="2237">IFERROR(G1161+K1121,0)</f>
        <v>0</v>
      </c>
      <c r="L1161" s="7">
        <f t="shared" si="2237"/>
        <v>0</v>
      </c>
      <c r="M1161" s="10">
        <f t="shared" si="229"/>
        <v>0</v>
      </c>
      <c r="N1161" s="11">
        <f t="shared" si="230"/>
        <v>0</v>
      </c>
      <c r="O1161" s="10">
        <f t="shared" ref="O1161:P1161" si="2238">IFERROR(G1161+O1121,0)</f>
        <v>0</v>
      </c>
      <c r="P1161" s="10">
        <f t="shared" si="2238"/>
        <v>0</v>
      </c>
      <c r="Q1161" s="10">
        <f t="shared" si="232"/>
        <v>0</v>
      </c>
      <c r="R1161" s="11">
        <f t="shared" si="233"/>
        <v>0</v>
      </c>
      <c r="S1161" s="14"/>
      <c r="T1161" s="16"/>
      <c r="U1161" s="16"/>
      <c r="V1161" s="14"/>
      <c r="W1161" s="14"/>
      <c r="X1161" s="26">
        <f t="shared" si="314"/>
        <v>0</v>
      </c>
      <c r="Y1161" s="29"/>
      <c r="Z1161" s="29"/>
      <c r="AA1161" s="29"/>
      <c r="AB1161" s="29"/>
      <c r="AC1161" s="29"/>
    </row>
    <row r="1162">
      <c r="A1162" s="4">
        <v>45683.0</v>
      </c>
      <c r="B1162" s="5" t="s">
        <v>31</v>
      </c>
      <c r="C1162" s="6" t="s">
        <v>26</v>
      </c>
      <c r="D1162" s="5" t="s">
        <v>27</v>
      </c>
      <c r="E1162" s="7">
        <v>180.7</v>
      </c>
      <c r="F1162" s="7">
        <v>0.755</v>
      </c>
      <c r="G1162" s="7">
        <v>0.516129</v>
      </c>
      <c r="H1162" s="15">
        <v>0.61206</v>
      </c>
      <c r="I1162" s="10">
        <f t="shared" si="226"/>
        <v>0.095931</v>
      </c>
      <c r="J1162" s="11">
        <f t="shared" si="227"/>
        <v>118.5866324</v>
      </c>
      <c r="K1162" s="7">
        <f t="shared" ref="K1162:L1162" si="2239">IFERROR(G1162+K1122,0)</f>
        <v>13.419354</v>
      </c>
      <c r="L1162" s="7">
        <f t="shared" si="2239"/>
        <v>15.91356</v>
      </c>
      <c r="M1162" s="10">
        <f t="shared" si="229"/>
        <v>2.494206</v>
      </c>
      <c r="N1162" s="11">
        <f t="shared" si="230"/>
        <v>118.5866324</v>
      </c>
      <c r="O1162" s="10">
        <f t="shared" ref="O1162:P1162" si="2240">IFERROR(G1162+O1122,0)</f>
        <v>13.419354</v>
      </c>
      <c r="P1162" s="10">
        <f t="shared" si="2240"/>
        <v>15.91356</v>
      </c>
      <c r="Q1162" s="10">
        <f t="shared" si="232"/>
        <v>2.494206</v>
      </c>
      <c r="R1162" s="11">
        <f t="shared" si="233"/>
        <v>118.5866324</v>
      </c>
      <c r="S1162" s="13">
        <f>T1122</f>
        <v>1.728524194</v>
      </c>
      <c r="T1162" s="13">
        <f>H1162+S1162-H1163-U1162-H1164-H1165</f>
        <v>1.727625161</v>
      </c>
      <c r="U1162" s="13">
        <f>0.004/31</f>
        <v>0.0001290322581</v>
      </c>
      <c r="V1162" s="14"/>
      <c r="W1162" s="14"/>
      <c r="X1162" s="26">
        <f t="shared" si="314"/>
        <v>0.61206</v>
      </c>
      <c r="Y1162" s="29"/>
      <c r="Z1162" s="29"/>
      <c r="AA1162" s="29"/>
      <c r="AB1162" s="29"/>
      <c r="AC1162" s="29"/>
    </row>
    <row r="1163">
      <c r="A1163" s="4">
        <v>45683.0</v>
      </c>
      <c r="B1163" s="5" t="s">
        <v>31</v>
      </c>
      <c r="C1163" s="6" t="s">
        <v>26</v>
      </c>
      <c r="D1163" s="5" t="s">
        <v>28</v>
      </c>
      <c r="E1163" s="7">
        <v>180.1</v>
      </c>
      <c r="F1163" s="7">
        <v>0.314</v>
      </c>
      <c r="G1163" s="7">
        <v>0.51193</v>
      </c>
      <c r="H1163" s="15">
        <v>0.61283</v>
      </c>
      <c r="I1163" s="10">
        <f t="shared" si="226"/>
        <v>0.1009</v>
      </c>
      <c r="J1163" s="11">
        <f t="shared" si="227"/>
        <v>119.7097259</v>
      </c>
      <c r="K1163" s="7">
        <f t="shared" ref="K1163:L1163" si="2241">IFERROR(G1163+K1123,0)</f>
        <v>13.31018</v>
      </c>
      <c r="L1163" s="7">
        <f t="shared" si="2241"/>
        <v>15.93358</v>
      </c>
      <c r="M1163" s="10">
        <f t="shared" si="229"/>
        <v>2.6234</v>
      </c>
      <c r="N1163" s="11">
        <f t="shared" si="230"/>
        <v>119.7097259</v>
      </c>
      <c r="O1163" s="10">
        <f t="shared" ref="O1163:P1163" si="2242">IFERROR(G1163+O1123,0)</f>
        <v>13.31018</v>
      </c>
      <c r="P1163" s="10">
        <f t="shared" si="2242"/>
        <v>15.93358</v>
      </c>
      <c r="Q1163" s="10">
        <f t="shared" si="232"/>
        <v>2.6234</v>
      </c>
      <c r="R1163" s="11">
        <f t="shared" si="233"/>
        <v>119.7097259</v>
      </c>
      <c r="S1163" s="18"/>
      <c r="T1163" s="19"/>
      <c r="U1163" s="20"/>
      <c r="V1163" s="14"/>
      <c r="W1163" s="14"/>
      <c r="X1163" s="26">
        <f t="shared" si="314"/>
        <v>0.61283</v>
      </c>
      <c r="Y1163" s="29"/>
      <c r="Z1163" s="29"/>
      <c r="AA1163" s="29"/>
      <c r="AB1163" s="29"/>
      <c r="AC1163" s="29"/>
    </row>
    <row r="1164">
      <c r="A1164" s="4">
        <v>45683.0</v>
      </c>
      <c r="B1164" s="5" t="s">
        <v>31</v>
      </c>
      <c r="C1164" s="6" t="s">
        <v>26</v>
      </c>
      <c r="D1164" s="5" t="s">
        <v>29</v>
      </c>
      <c r="E1164" s="7">
        <v>0.0</v>
      </c>
      <c r="F1164" s="7">
        <v>0.0</v>
      </c>
      <c r="G1164" s="7">
        <v>0.0</v>
      </c>
      <c r="H1164" s="15">
        <v>0.0</v>
      </c>
      <c r="I1164" s="10">
        <f t="shared" si="226"/>
        <v>0</v>
      </c>
      <c r="J1164" s="11">
        <f t="shared" si="227"/>
        <v>0</v>
      </c>
      <c r="K1164" s="7">
        <f t="shared" ref="K1164:L1164" si="2243">IFERROR(G1164+K1124,0)</f>
        <v>0</v>
      </c>
      <c r="L1164" s="7">
        <f t="shared" si="2243"/>
        <v>0</v>
      </c>
      <c r="M1164" s="10">
        <f t="shared" si="229"/>
        <v>0</v>
      </c>
      <c r="N1164" s="11">
        <f t="shared" si="230"/>
        <v>0</v>
      </c>
      <c r="O1164" s="10">
        <f t="shared" ref="O1164:P1164" si="2244">IFERROR(G1164+O1124,0)</f>
        <v>0</v>
      </c>
      <c r="P1164" s="10">
        <f t="shared" si="2244"/>
        <v>0</v>
      </c>
      <c r="Q1164" s="10">
        <f t="shared" si="232"/>
        <v>0</v>
      </c>
      <c r="R1164" s="11">
        <f t="shared" si="233"/>
        <v>0</v>
      </c>
      <c r="S1164" s="18"/>
      <c r="T1164" s="19"/>
      <c r="U1164" s="20"/>
      <c r="V1164" s="14"/>
      <c r="W1164" s="14"/>
      <c r="X1164" s="26">
        <f t="shared" si="314"/>
        <v>0</v>
      </c>
      <c r="Y1164" s="29"/>
      <c r="Z1164" s="29"/>
      <c r="AA1164" s="29"/>
      <c r="AB1164" s="29"/>
      <c r="AC1164" s="29"/>
    </row>
    <row r="1165">
      <c r="A1165" s="4">
        <v>45683.0</v>
      </c>
      <c r="B1165" s="5" t="s">
        <v>31</v>
      </c>
      <c r="C1165" s="6" t="s">
        <v>26</v>
      </c>
      <c r="D1165" s="5" t="s">
        <v>30</v>
      </c>
      <c r="E1165" s="7">
        <v>0.0</v>
      </c>
      <c r="F1165" s="7">
        <v>0.0</v>
      </c>
      <c r="G1165" s="7">
        <v>0.0</v>
      </c>
      <c r="H1165" s="15">
        <v>0.0</v>
      </c>
      <c r="I1165" s="10">
        <f t="shared" si="226"/>
        <v>0</v>
      </c>
      <c r="J1165" s="11">
        <f t="shared" si="227"/>
        <v>0</v>
      </c>
      <c r="K1165" s="7">
        <f t="shared" ref="K1165:L1165" si="2245">IFERROR(G1165+K1125,0)</f>
        <v>0</v>
      </c>
      <c r="L1165" s="7">
        <f t="shared" si="2245"/>
        <v>0</v>
      </c>
      <c r="M1165" s="10">
        <f t="shared" si="229"/>
        <v>0</v>
      </c>
      <c r="N1165" s="11">
        <f t="shared" si="230"/>
        <v>0</v>
      </c>
      <c r="O1165" s="10">
        <f t="shared" ref="O1165:P1165" si="2246">IFERROR(G1165+O1125,0)</f>
        <v>0</v>
      </c>
      <c r="P1165" s="10">
        <f t="shared" si="2246"/>
        <v>0</v>
      </c>
      <c r="Q1165" s="10">
        <f t="shared" si="232"/>
        <v>0</v>
      </c>
      <c r="R1165" s="11">
        <f t="shared" si="233"/>
        <v>0</v>
      </c>
      <c r="S1165" s="18"/>
      <c r="T1165" s="19"/>
      <c r="U1165" s="20"/>
      <c r="V1165" s="14"/>
      <c r="W1165" s="14"/>
      <c r="X1165" s="26">
        <f t="shared" si="314"/>
        <v>0</v>
      </c>
      <c r="Y1165" s="29"/>
      <c r="Z1165" s="29"/>
      <c r="AA1165" s="29"/>
      <c r="AB1165" s="29"/>
      <c r="AC1165" s="29"/>
    </row>
    <row r="1166">
      <c r="A1166" s="4">
        <v>45683.0</v>
      </c>
      <c r="B1166" s="5" t="s">
        <v>32</v>
      </c>
      <c r="C1166" s="6" t="s">
        <v>26</v>
      </c>
      <c r="D1166" s="5" t="s">
        <v>27</v>
      </c>
      <c r="E1166" s="7">
        <v>78.6</v>
      </c>
      <c r="F1166" s="7">
        <v>0.233</v>
      </c>
      <c r="G1166" s="7">
        <v>0.225806</v>
      </c>
      <c r="H1166" s="15">
        <v>0.23022</v>
      </c>
      <c r="I1166" s="10">
        <f t="shared" si="226"/>
        <v>0.004414</v>
      </c>
      <c r="J1166" s="11">
        <f t="shared" si="227"/>
        <v>101.9547753</v>
      </c>
      <c r="K1166" s="7">
        <f t="shared" ref="K1166:L1166" si="2247">IFERROR(G1166+K1126,0)</f>
        <v>5.870956</v>
      </c>
      <c r="L1166" s="7">
        <f t="shared" si="2247"/>
        <v>5.98572</v>
      </c>
      <c r="M1166" s="10">
        <f t="shared" si="229"/>
        <v>0.114764</v>
      </c>
      <c r="N1166" s="11">
        <f t="shared" si="230"/>
        <v>101.9547753</v>
      </c>
      <c r="O1166" s="10">
        <f t="shared" ref="O1166:P1166" si="2248">IFERROR(G1166+O1126,0)</f>
        <v>5.870956</v>
      </c>
      <c r="P1166" s="10">
        <f t="shared" si="2248"/>
        <v>5.98572</v>
      </c>
      <c r="Q1166" s="10">
        <f t="shared" si="232"/>
        <v>0.114764</v>
      </c>
      <c r="R1166" s="11">
        <f t="shared" si="233"/>
        <v>101.9547753</v>
      </c>
      <c r="S1166" s="13">
        <f>T1126</f>
        <v>0.3142016129</v>
      </c>
      <c r="T1166" s="13">
        <f>H1166+S1166-H1167-U1166-H1168-H1169</f>
        <v>0.3153696774</v>
      </c>
      <c r="U1166" s="13">
        <f>0.00378/31</f>
        <v>0.0001219354839</v>
      </c>
      <c r="V1166" s="14"/>
      <c r="W1166" s="14"/>
      <c r="X1166" s="26">
        <f t="shared" si="314"/>
        <v>0.23022</v>
      </c>
      <c r="Y1166" s="29"/>
      <c r="Z1166" s="29"/>
      <c r="AA1166" s="29"/>
      <c r="AB1166" s="29"/>
      <c r="AC1166" s="29"/>
    </row>
    <row r="1167">
      <c r="A1167" s="4">
        <v>45683.0</v>
      </c>
      <c r="B1167" s="5" t="s">
        <v>32</v>
      </c>
      <c r="C1167" s="6" t="s">
        <v>26</v>
      </c>
      <c r="D1167" s="5" t="s">
        <v>28</v>
      </c>
      <c r="E1167" s="7">
        <v>78.7</v>
      </c>
      <c r="F1167" s="7">
        <v>0.231</v>
      </c>
      <c r="G1167" s="7">
        <v>0.22545</v>
      </c>
      <c r="H1167" s="15">
        <v>0.22893</v>
      </c>
      <c r="I1167" s="10">
        <f t="shared" si="226"/>
        <v>0.00348</v>
      </c>
      <c r="J1167" s="11">
        <f t="shared" si="227"/>
        <v>101.5435795</v>
      </c>
      <c r="K1167" s="7">
        <f t="shared" ref="K1167:L1167" si="2249">IFERROR(G1167+K1127,0)</f>
        <v>5.8617</v>
      </c>
      <c r="L1167" s="7">
        <f t="shared" si="2249"/>
        <v>5.95218</v>
      </c>
      <c r="M1167" s="10">
        <f t="shared" si="229"/>
        <v>0.09048</v>
      </c>
      <c r="N1167" s="11">
        <f t="shared" si="230"/>
        <v>101.5435795</v>
      </c>
      <c r="O1167" s="10">
        <f t="shared" ref="O1167:P1167" si="2250">IFERROR(G1167+O1127,0)</f>
        <v>5.8617</v>
      </c>
      <c r="P1167" s="10">
        <f t="shared" si="2250"/>
        <v>5.95218</v>
      </c>
      <c r="Q1167" s="10">
        <f t="shared" si="232"/>
        <v>0.09048</v>
      </c>
      <c r="R1167" s="11">
        <f t="shared" si="233"/>
        <v>101.5435795</v>
      </c>
      <c r="S1167" s="18"/>
      <c r="T1167" s="19"/>
      <c r="U1167" s="20"/>
      <c r="V1167" s="14"/>
      <c r="W1167" s="14"/>
      <c r="X1167" s="26">
        <f t="shared" si="314"/>
        <v>0.22893</v>
      </c>
      <c r="Y1167" s="29"/>
      <c r="Z1167" s="29"/>
      <c r="AA1167" s="29"/>
      <c r="AB1167" s="29"/>
      <c r="AC1167" s="29"/>
    </row>
    <row r="1168">
      <c r="A1168" s="4">
        <v>45683.0</v>
      </c>
      <c r="B1168" s="5" t="s">
        <v>32</v>
      </c>
      <c r="C1168" s="6" t="s">
        <v>26</v>
      </c>
      <c r="D1168" s="5" t="s">
        <v>29</v>
      </c>
      <c r="E1168" s="7">
        <v>0.0</v>
      </c>
      <c r="F1168" s="7">
        <v>0.0</v>
      </c>
      <c r="G1168" s="7">
        <v>0.0</v>
      </c>
      <c r="H1168" s="15">
        <v>0.0</v>
      </c>
      <c r="I1168" s="10">
        <f t="shared" si="226"/>
        <v>0</v>
      </c>
      <c r="J1168" s="11">
        <f t="shared" si="227"/>
        <v>0</v>
      </c>
      <c r="K1168" s="7">
        <f t="shared" ref="K1168:L1168" si="2251">IFERROR(G1168+K1128,0)</f>
        <v>0</v>
      </c>
      <c r="L1168" s="7">
        <f t="shared" si="2251"/>
        <v>0</v>
      </c>
      <c r="M1168" s="10">
        <f t="shared" si="229"/>
        <v>0</v>
      </c>
      <c r="N1168" s="11">
        <f t="shared" si="230"/>
        <v>0</v>
      </c>
      <c r="O1168" s="10">
        <f t="shared" ref="O1168:P1168" si="2252">IFERROR(G1168+O1128,0)</f>
        <v>0</v>
      </c>
      <c r="P1168" s="10">
        <f t="shared" si="2252"/>
        <v>0</v>
      </c>
      <c r="Q1168" s="10">
        <f t="shared" si="232"/>
        <v>0</v>
      </c>
      <c r="R1168" s="11">
        <f t="shared" si="233"/>
        <v>0</v>
      </c>
      <c r="S1168" s="18"/>
      <c r="T1168" s="19"/>
      <c r="U1168" s="20"/>
      <c r="V1168" s="14"/>
      <c r="W1168" s="14"/>
      <c r="X1168" s="26">
        <f t="shared" si="314"/>
        <v>0</v>
      </c>
      <c r="Y1168" s="29"/>
      <c r="Z1168" s="29"/>
      <c r="AA1168" s="29"/>
      <c r="AB1168" s="29"/>
      <c r="AC1168" s="29"/>
    </row>
    <row r="1169">
      <c r="A1169" s="4">
        <v>45683.0</v>
      </c>
      <c r="B1169" s="5" t="s">
        <v>32</v>
      </c>
      <c r="C1169" s="6" t="s">
        <v>26</v>
      </c>
      <c r="D1169" s="5" t="s">
        <v>30</v>
      </c>
      <c r="E1169" s="7">
        <v>0.0</v>
      </c>
      <c r="F1169" s="7">
        <v>0.0</v>
      </c>
      <c r="G1169" s="7">
        <v>0.0</v>
      </c>
      <c r="H1169" s="15">
        <v>0.0</v>
      </c>
      <c r="I1169" s="10">
        <f t="shared" si="226"/>
        <v>0</v>
      </c>
      <c r="J1169" s="11">
        <f t="shared" si="227"/>
        <v>0</v>
      </c>
      <c r="K1169" s="7">
        <f t="shared" ref="K1169:L1169" si="2253">IFERROR(G1169+K1129,0)</f>
        <v>0</v>
      </c>
      <c r="L1169" s="7">
        <f t="shared" si="2253"/>
        <v>0</v>
      </c>
      <c r="M1169" s="10">
        <f t="shared" si="229"/>
        <v>0</v>
      </c>
      <c r="N1169" s="11">
        <f t="shared" si="230"/>
        <v>0</v>
      </c>
      <c r="O1169" s="10">
        <f t="shared" ref="O1169:P1169" si="2254">IFERROR(G1169+O1129,0)</f>
        <v>0</v>
      </c>
      <c r="P1169" s="10">
        <f t="shared" si="2254"/>
        <v>0</v>
      </c>
      <c r="Q1169" s="10">
        <f t="shared" si="232"/>
        <v>0</v>
      </c>
      <c r="R1169" s="11">
        <f t="shared" si="233"/>
        <v>0</v>
      </c>
      <c r="S1169" s="18"/>
      <c r="T1169" s="19"/>
      <c r="U1169" s="20"/>
      <c r="V1169" s="14"/>
      <c r="W1169" s="14"/>
      <c r="X1169" s="26">
        <f t="shared" si="314"/>
        <v>0</v>
      </c>
      <c r="Y1169" s="29"/>
      <c r="Z1169" s="29"/>
      <c r="AA1169" s="29"/>
      <c r="AB1169" s="29"/>
      <c r="AC1169" s="29"/>
    </row>
    <row r="1170">
      <c r="A1170" s="4">
        <v>45683.0</v>
      </c>
      <c r="B1170" s="5" t="s">
        <v>33</v>
      </c>
      <c r="C1170" s="6" t="s">
        <v>26</v>
      </c>
      <c r="D1170" s="5" t="s">
        <v>27</v>
      </c>
      <c r="E1170" s="7">
        <v>110.0</v>
      </c>
      <c r="F1170" s="7">
        <v>0.358</v>
      </c>
      <c r="G1170" s="7">
        <v>0.32903</v>
      </c>
      <c r="H1170" s="15">
        <v>0.37083</v>
      </c>
      <c r="I1170" s="10">
        <f t="shared" si="226"/>
        <v>0.0418</v>
      </c>
      <c r="J1170" s="11">
        <f t="shared" si="227"/>
        <v>112.7040088</v>
      </c>
      <c r="K1170" s="7">
        <f t="shared" ref="K1170:L1170" si="2255">IFERROR(G1170+K1130,0)</f>
        <v>8.55478</v>
      </c>
      <c r="L1170" s="7">
        <f t="shared" si="2255"/>
        <v>9.64158</v>
      </c>
      <c r="M1170" s="10">
        <f t="shared" si="229"/>
        <v>1.0868</v>
      </c>
      <c r="N1170" s="11">
        <f t="shared" si="230"/>
        <v>112.7040088</v>
      </c>
      <c r="O1170" s="10">
        <f t="shared" ref="O1170:P1170" si="2256">IFERROR(G1170+O1130,0)</f>
        <v>8.55478</v>
      </c>
      <c r="P1170" s="10">
        <f t="shared" si="2256"/>
        <v>9.64158</v>
      </c>
      <c r="Q1170" s="10">
        <f t="shared" si="232"/>
        <v>1.0868</v>
      </c>
      <c r="R1170" s="11">
        <f t="shared" si="233"/>
        <v>112.7040088</v>
      </c>
      <c r="S1170" s="13">
        <f>T1130</f>
        <v>1.643324194</v>
      </c>
      <c r="T1170" s="13">
        <f>H1170+S1170-H1171-U1170-H1172-H1173</f>
        <v>1.660017161</v>
      </c>
      <c r="U1170" s="13">
        <f>0.00431/31</f>
        <v>0.0001390322581</v>
      </c>
      <c r="V1170" s="14"/>
      <c r="W1170" s="14"/>
      <c r="X1170" s="26">
        <f t="shared" si="314"/>
        <v>0.37083</v>
      </c>
      <c r="Y1170" s="29"/>
      <c r="Z1170" s="29"/>
      <c r="AA1170" s="29"/>
      <c r="AB1170" s="29"/>
      <c r="AC1170" s="29"/>
    </row>
    <row r="1171">
      <c r="A1171" s="4">
        <v>45683.0</v>
      </c>
      <c r="B1171" s="5" t="s">
        <v>33</v>
      </c>
      <c r="C1171" s="6" t="s">
        <v>26</v>
      </c>
      <c r="D1171" s="5" t="s">
        <v>28</v>
      </c>
      <c r="E1171" s="7">
        <v>108.2</v>
      </c>
      <c r="F1171" s="7">
        <v>0.225</v>
      </c>
      <c r="G1171" s="7">
        <v>0.324</v>
      </c>
      <c r="H1171" s="15">
        <v>0.35145</v>
      </c>
      <c r="I1171" s="10">
        <f t="shared" si="226"/>
        <v>0.02745</v>
      </c>
      <c r="J1171" s="11">
        <f t="shared" si="227"/>
        <v>108.4722222</v>
      </c>
      <c r="K1171" s="7">
        <f t="shared" ref="K1171:L1171" si="2257">IFERROR(G1171+K1131,0)</f>
        <v>8.424</v>
      </c>
      <c r="L1171" s="7">
        <f t="shared" si="2257"/>
        <v>9.1377</v>
      </c>
      <c r="M1171" s="10">
        <f t="shared" si="229"/>
        <v>0.7137</v>
      </c>
      <c r="N1171" s="11">
        <f t="shared" si="230"/>
        <v>108.4722222</v>
      </c>
      <c r="O1171" s="10">
        <f t="shared" ref="O1171:P1171" si="2258">IFERROR(G1171+O1131,0)</f>
        <v>8.424</v>
      </c>
      <c r="P1171" s="10">
        <f t="shared" si="2258"/>
        <v>9.1377</v>
      </c>
      <c r="Q1171" s="10">
        <f t="shared" si="232"/>
        <v>0.7137</v>
      </c>
      <c r="R1171" s="11">
        <f t="shared" si="233"/>
        <v>108.4722222</v>
      </c>
      <c r="S1171" s="18"/>
      <c r="T1171" s="19"/>
      <c r="U1171" s="20"/>
      <c r="V1171" s="14"/>
      <c r="W1171" s="14"/>
      <c r="X1171" s="26">
        <f t="shared" si="314"/>
        <v>0.35145</v>
      </c>
      <c r="Y1171" s="29"/>
      <c r="Z1171" s="29"/>
      <c r="AA1171" s="29"/>
      <c r="AB1171" s="29"/>
      <c r="AC1171" s="29"/>
    </row>
    <row r="1172">
      <c r="A1172" s="4">
        <v>45683.0</v>
      </c>
      <c r="B1172" s="5" t="s">
        <v>33</v>
      </c>
      <c r="C1172" s="6" t="s">
        <v>26</v>
      </c>
      <c r="D1172" s="5" t="s">
        <v>29</v>
      </c>
      <c r="E1172" s="7">
        <v>1.0</v>
      </c>
      <c r="F1172" s="7">
        <v>0.0</v>
      </c>
      <c r="G1172" s="7">
        <v>0.00274</v>
      </c>
      <c r="H1172" s="15">
        <v>0.002548</v>
      </c>
      <c r="I1172" s="10">
        <f t="shared" si="226"/>
        <v>-0.000192</v>
      </c>
      <c r="J1172" s="11">
        <f t="shared" si="227"/>
        <v>92.99270073</v>
      </c>
      <c r="K1172" s="7">
        <f t="shared" ref="K1172:L1172" si="2259">IFERROR(G1172+K1132,0)</f>
        <v>0.07124</v>
      </c>
      <c r="L1172" s="7">
        <f t="shared" si="2259"/>
        <v>0.066248</v>
      </c>
      <c r="M1172" s="10">
        <f t="shared" si="229"/>
        <v>-0.004992</v>
      </c>
      <c r="N1172" s="11">
        <f t="shared" si="230"/>
        <v>92.99270073</v>
      </c>
      <c r="O1172" s="10">
        <f t="shared" ref="O1172:P1172" si="2260">IFERROR(G1172+O1132,0)</f>
        <v>0.07124</v>
      </c>
      <c r="P1172" s="10">
        <f t="shared" si="2260"/>
        <v>0.066248</v>
      </c>
      <c r="Q1172" s="10">
        <f t="shared" si="232"/>
        <v>-0.004992</v>
      </c>
      <c r="R1172" s="11">
        <f t="shared" si="233"/>
        <v>92.99270073</v>
      </c>
      <c r="S1172" s="18"/>
      <c r="T1172" s="19"/>
      <c r="U1172" s="20"/>
      <c r="V1172" s="14"/>
      <c r="W1172" s="14"/>
      <c r="X1172" s="26">
        <f t="shared" si="314"/>
        <v>0.002548</v>
      </c>
      <c r="Y1172" s="29"/>
      <c r="Z1172" s="29"/>
      <c r="AA1172" s="29"/>
      <c r="AB1172" s="29"/>
      <c r="AC1172" s="29"/>
    </row>
    <row r="1173">
      <c r="A1173" s="4">
        <v>45683.0</v>
      </c>
      <c r="B1173" s="5" t="s">
        <v>33</v>
      </c>
      <c r="C1173" s="6" t="s">
        <v>26</v>
      </c>
      <c r="D1173" s="5" t="s">
        <v>30</v>
      </c>
      <c r="E1173" s="7">
        <v>0.0</v>
      </c>
      <c r="F1173" s="7">
        <v>0.0</v>
      </c>
      <c r="G1173" s="7">
        <v>0.0</v>
      </c>
      <c r="H1173" s="15">
        <v>0.0</v>
      </c>
      <c r="I1173" s="10">
        <f t="shared" si="226"/>
        <v>0</v>
      </c>
      <c r="J1173" s="11">
        <f t="shared" si="227"/>
        <v>0</v>
      </c>
      <c r="K1173" s="7">
        <f t="shared" ref="K1173:L1173" si="2261">IFERROR(G1173+K1133,0)</f>
        <v>0</v>
      </c>
      <c r="L1173" s="7">
        <f t="shared" si="2261"/>
        <v>0</v>
      </c>
      <c r="M1173" s="10">
        <f t="shared" si="229"/>
        <v>0</v>
      </c>
      <c r="N1173" s="11">
        <f t="shared" si="230"/>
        <v>0</v>
      </c>
      <c r="O1173" s="10">
        <f t="shared" ref="O1173:P1173" si="2262">IFERROR(G1173+O1133,0)</f>
        <v>0</v>
      </c>
      <c r="P1173" s="10">
        <f t="shared" si="2262"/>
        <v>0</v>
      </c>
      <c r="Q1173" s="10">
        <f t="shared" si="232"/>
        <v>0</v>
      </c>
      <c r="R1173" s="11">
        <f t="shared" si="233"/>
        <v>0</v>
      </c>
      <c r="S1173" s="18"/>
      <c r="T1173" s="19"/>
      <c r="U1173" s="20"/>
      <c r="V1173" s="14"/>
      <c r="W1173" s="14"/>
      <c r="X1173" s="26">
        <f t="shared" si="314"/>
        <v>0</v>
      </c>
      <c r="Y1173" s="29"/>
      <c r="Z1173" s="29"/>
      <c r="AA1173" s="29"/>
      <c r="AB1173" s="29"/>
      <c r="AC1173" s="29"/>
    </row>
    <row r="1174">
      <c r="A1174" s="4">
        <v>45683.0</v>
      </c>
      <c r="B1174" s="5" t="s">
        <v>34</v>
      </c>
      <c r="C1174" s="6" t="s">
        <v>26</v>
      </c>
      <c r="D1174" s="5" t="s">
        <v>27</v>
      </c>
      <c r="E1174" s="7">
        <v>14.3</v>
      </c>
      <c r="F1174" s="7">
        <v>0.044</v>
      </c>
      <c r="G1174" s="7">
        <v>0.04193</v>
      </c>
      <c r="H1174" s="15">
        <v>0.049806</v>
      </c>
      <c r="I1174" s="10">
        <f t="shared" si="226"/>
        <v>0.007876</v>
      </c>
      <c r="J1174" s="11">
        <f t="shared" si="227"/>
        <v>118.7836871</v>
      </c>
      <c r="K1174" s="7">
        <f t="shared" ref="K1174:L1174" si="2263">IFERROR(G1174+K1134,0)</f>
        <v>1.09018</v>
      </c>
      <c r="L1174" s="7">
        <f t="shared" si="2263"/>
        <v>1.294956</v>
      </c>
      <c r="M1174" s="10">
        <f t="shared" si="229"/>
        <v>0.204776</v>
      </c>
      <c r="N1174" s="11">
        <f t="shared" si="230"/>
        <v>118.7836871</v>
      </c>
      <c r="O1174" s="10">
        <f t="shared" ref="O1174:P1174" si="2264">IFERROR(G1174+O1134,0)</f>
        <v>1.09018</v>
      </c>
      <c r="P1174" s="10">
        <f t="shared" si="2264"/>
        <v>1.294956</v>
      </c>
      <c r="Q1174" s="10">
        <f t="shared" si="232"/>
        <v>0.204776</v>
      </c>
      <c r="R1174" s="11">
        <f t="shared" si="233"/>
        <v>118.7836871</v>
      </c>
      <c r="S1174" s="13">
        <f>T1134</f>
        <v>0.1859</v>
      </c>
      <c r="T1174" s="13">
        <f>H1174+S1174-H1175-U1174-H1176-H1177</f>
        <v>0.190416</v>
      </c>
      <c r="U1174" s="13">
        <v>0.0</v>
      </c>
      <c r="V1174" s="14"/>
      <c r="W1174" s="14"/>
      <c r="X1174" s="26">
        <f t="shared" si="314"/>
        <v>0.049806</v>
      </c>
      <c r="Y1174" s="29"/>
      <c r="Z1174" s="29"/>
      <c r="AA1174" s="29"/>
      <c r="AB1174" s="29"/>
      <c r="AC1174" s="29"/>
    </row>
    <row r="1175">
      <c r="A1175" s="4">
        <v>45683.0</v>
      </c>
      <c r="B1175" s="5" t="s">
        <v>34</v>
      </c>
      <c r="C1175" s="6" t="s">
        <v>26</v>
      </c>
      <c r="D1175" s="5" t="s">
        <v>28</v>
      </c>
      <c r="E1175" s="7">
        <v>14.3</v>
      </c>
      <c r="F1175" s="7">
        <v>0.0</v>
      </c>
      <c r="G1175" s="7">
        <v>0.041129</v>
      </c>
      <c r="H1175" s="15">
        <v>0.04529</v>
      </c>
      <c r="I1175" s="10">
        <f t="shared" si="226"/>
        <v>0.004161</v>
      </c>
      <c r="J1175" s="11">
        <f t="shared" si="227"/>
        <v>110.1169491</v>
      </c>
      <c r="K1175" s="7">
        <f t="shared" ref="K1175:L1175" si="2265">IFERROR(G1175+K1135,0)</f>
        <v>1.069354</v>
      </c>
      <c r="L1175" s="7">
        <f t="shared" si="2265"/>
        <v>1.17754</v>
      </c>
      <c r="M1175" s="10">
        <f t="shared" si="229"/>
        <v>0.108186</v>
      </c>
      <c r="N1175" s="11">
        <f t="shared" si="230"/>
        <v>110.1169491</v>
      </c>
      <c r="O1175" s="10">
        <f t="shared" ref="O1175:P1175" si="2266">IFERROR(G1175+O1135,0)</f>
        <v>1.069354</v>
      </c>
      <c r="P1175" s="10">
        <f t="shared" si="2266"/>
        <v>1.17754</v>
      </c>
      <c r="Q1175" s="10">
        <f t="shared" si="232"/>
        <v>0.108186</v>
      </c>
      <c r="R1175" s="11">
        <f t="shared" si="233"/>
        <v>110.1169491</v>
      </c>
      <c r="S1175" s="18"/>
      <c r="T1175" s="19"/>
      <c r="U1175" s="20"/>
      <c r="V1175" s="14"/>
      <c r="W1175" s="14"/>
      <c r="X1175" s="26">
        <f t="shared" si="314"/>
        <v>0.04529</v>
      </c>
      <c r="Y1175" s="29"/>
      <c r="Z1175" s="29"/>
      <c r="AA1175" s="29"/>
      <c r="AB1175" s="29"/>
      <c r="AC1175" s="29"/>
    </row>
    <row r="1176">
      <c r="A1176" s="4">
        <v>45683.0</v>
      </c>
      <c r="B1176" s="5" t="s">
        <v>34</v>
      </c>
      <c r="C1176" s="6" t="s">
        <v>26</v>
      </c>
      <c r="D1176" s="5" t="s">
        <v>29</v>
      </c>
      <c r="E1176" s="7">
        <v>0.0</v>
      </c>
      <c r="F1176" s="7">
        <v>0.0</v>
      </c>
      <c r="G1176" s="7">
        <v>0.0</v>
      </c>
      <c r="H1176" s="15">
        <v>0.0</v>
      </c>
      <c r="I1176" s="10">
        <f t="shared" si="226"/>
        <v>0</v>
      </c>
      <c r="J1176" s="11">
        <f t="shared" si="227"/>
        <v>0</v>
      </c>
      <c r="K1176" s="7">
        <f t="shared" ref="K1176:L1176" si="2267">IFERROR(G1176+K1136,0)</f>
        <v>0</v>
      </c>
      <c r="L1176" s="7">
        <f t="shared" si="2267"/>
        <v>0</v>
      </c>
      <c r="M1176" s="10">
        <f t="shared" si="229"/>
        <v>0</v>
      </c>
      <c r="N1176" s="11">
        <f t="shared" si="230"/>
        <v>0</v>
      </c>
      <c r="O1176" s="10">
        <f t="shared" ref="O1176:P1176" si="2268">IFERROR(G1176+O1136,0)</f>
        <v>0</v>
      </c>
      <c r="P1176" s="10">
        <f t="shared" si="2268"/>
        <v>0</v>
      </c>
      <c r="Q1176" s="10">
        <f t="shared" si="232"/>
        <v>0</v>
      </c>
      <c r="R1176" s="11">
        <f t="shared" si="233"/>
        <v>0</v>
      </c>
      <c r="S1176" s="18"/>
      <c r="T1176" s="19"/>
      <c r="U1176" s="20"/>
      <c r="V1176" s="14"/>
      <c r="W1176" s="14"/>
      <c r="X1176" s="26">
        <f t="shared" si="314"/>
        <v>0</v>
      </c>
      <c r="Y1176" s="29"/>
      <c r="Z1176" s="29"/>
      <c r="AA1176" s="29"/>
      <c r="AB1176" s="29"/>
      <c r="AC1176" s="29"/>
    </row>
    <row r="1177">
      <c r="A1177" s="4">
        <v>45683.0</v>
      </c>
      <c r="B1177" s="5" t="s">
        <v>34</v>
      </c>
      <c r="C1177" s="6" t="s">
        <v>26</v>
      </c>
      <c r="D1177" s="5" t="s">
        <v>30</v>
      </c>
      <c r="E1177" s="7">
        <v>0.0</v>
      </c>
      <c r="F1177" s="7">
        <v>0.0</v>
      </c>
      <c r="G1177" s="7">
        <v>0.0</v>
      </c>
      <c r="H1177" s="15">
        <v>0.0</v>
      </c>
      <c r="I1177" s="10">
        <f t="shared" si="226"/>
        <v>0</v>
      </c>
      <c r="J1177" s="11">
        <f t="shared" si="227"/>
        <v>0</v>
      </c>
      <c r="K1177" s="7">
        <f t="shared" ref="K1177:L1177" si="2269">IFERROR(G1177+K1137,0)</f>
        <v>0</v>
      </c>
      <c r="L1177" s="7">
        <f t="shared" si="2269"/>
        <v>0</v>
      </c>
      <c r="M1177" s="10">
        <f t="shared" si="229"/>
        <v>0</v>
      </c>
      <c r="N1177" s="11">
        <f t="shared" si="230"/>
        <v>0</v>
      </c>
      <c r="O1177" s="10">
        <f t="shared" ref="O1177:P1177" si="2270">IFERROR(G1177+O1137,0)</f>
        <v>0</v>
      </c>
      <c r="P1177" s="10">
        <f t="shared" si="2270"/>
        <v>0</v>
      </c>
      <c r="Q1177" s="10">
        <f t="shared" si="232"/>
        <v>0</v>
      </c>
      <c r="R1177" s="11">
        <f t="shared" si="233"/>
        <v>0</v>
      </c>
      <c r="S1177" s="18"/>
      <c r="T1177" s="19"/>
      <c r="U1177" s="20"/>
      <c r="V1177" s="14"/>
      <c r="W1177" s="14"/>
      <c r="X1177" s="26">
        <f t="shared" si="314"/>
        <v>0</v>
      </c>
      <c r="Y1177" s="29"/>
      <c r="Z1177" s="29"/>
      <c r="AA1177" s="29"/>
      <c r="AB1177" s="29"/>
      <c r="AC1177" s="29"/>
    </row>
    <row r="1178">
      <c r="A1178" s="4">
        <v>45683.0</v>
      </c>
      <c r="B1178" s="5" t="s">
        <v>35</v>
      </c>
      <c r="C1178" s="6" t="s">
        <v>26</v>
      </c>
      <c r="D1178" s="5" t="s">
        <v>27</v>
      </c>
      <c r="E1178" s="7">
        <v>16.6</v>
      </c>
      <c r="F1178" s="7">
        <v>0.025</v>
      </c>
      <c r="G1178" s="7">
        <v>0.0</v>
      </c>
      <c r="H1178" s="15">
        <v>0.0</v>
      </c>
      <c r="I1178" s="10">
        <f t="shared" si="226"/>
        <v>0</v>
      </c>
      <c r="J1178" s="11">
        <f t="shared" si="227"/>
        <v>0</v>
      </c>
      <c r="K1178" s="7">
        <f t="shared" ref="K1178:L1178" si="2271">IFERROR(G1178+K1138,0)</f>
        <v>0</v>
      </c>
      <c r="L1178" s="7">
        <f t="shared" si="2271"/>
        <v>0</v>
      </c>
      <c r="M1178" s="10">
        <f t="shared" si="229"/>
        <v>0</v>
      </c>
      <c r="N1178" s="11">
        <f t="shared" si="230"/>
        <v>0</v>
      </c>
      <c r="O1178" s="10">
        <f t="shared" ref="O1178:P1178" si="2272">IFERROR(G1178+O1138,0)</f>
        <v>0</v>
      </c>
      <c r="P1178" s="10">
        <f t="shared" si="2272"/>
        <v>0</v>
      </c>
      <c r="Q1178" s="10">
        <f t="shared" si="232"/>
        <v>0</v>
      </c>
      <c r="R1178" s="11">
        <f t="shared" si="233"/>
        <v>0</v>
      </c>
      <c r="S1178" s="13">
        <f>T1138</f>
        <v>-0.1789</v>
      </c>
      <c r="T1178" s="13">
        <f>H1178+S1178-H1179-U1178-H1180-H1181</f>
        <v>-0.186416</v>
      </c>
      <c r="U1178" s="13">
        <v>0.0</v>
      </c>
      <c r="V1178" s="14"/>
      <c r="W1178" s="14"/>
      <c r="X1178" s="26">
        <f t="shared" si="314"/>
        <v>0</v>
      </c>
      <c r="Y1178" s="29"/>
      <c r="Z1178" s="29"/>
      <c r="AA1178" s="29"/>
      <c r="AB1178" s="29"/>
      <c r="AC1178" s="29"/>
    </row>
    <row r="1179">
      <c r="A1179" s="4">
        <v>45683.0</v>
      </c>
      <c r="B1179" s="5" t="s">
        <v>35</v>
      </c>
      <c r="C1179" s="6" t="s">
        <v>26</v>
      </c>
      <c r="D1179" s="5" t="s">
        <v>28</v>
      </c>
      <c r="E1179" s="7">
        <v>0.0</v>
      </c>
      <c r="F1179" s="7">
        <v>0.0</v>
      </c>
      <c r="G1179" s="7">
        <v>0.0</v>
      </c>
      <c r="H1179" s="15">
        <v>0.0</v>
      </c>
      <c r="I1179" s="10">
        <f t="shared" si="226"/>
        <v>0</v>
      </c>
      <c r="J1179" s="11">
        <f t="shared" si="227"/>
        <v>0</v>
      </c>
      <c r="K1179" s="7">
        <f t="shared" ref="K1179:L1179" si="2273">IFERROR(G1179+K1139,0)</f>
        <v>0</v>
      </c>
      <c r="L1179" s="7">
        <f t="shared" si="2273"/>
        <v>0</v>
      </c>
      <c r="M1179" s="10">
        <f t="shared" si="229"/>
        <v>0</v>
      </c>
      <c r="N1179" s="11">
        <f t="shared" si="230"/>
        <v>0</v>
      </c>
      <c r="O1179" s="10">
        <f t="shared" ref="O1179:P1179" si="2274">IFERROR(G1179+O1139,0)</f>
        <v>0</v>
      </c>
      <c r="P1179" s="10">
        <f t="shared" si="2274"/>
        <v>0</v>
      </c>
      <c r="Q1179" s="10">
        <f t="shared" si="232"/>
        <v>0</v>
      </c>
      <c r="R1179" s="11">
        <f t="shared" si="233"/>
        <v>0</v>
      </c>
      <c r="S1179" s="22"/>
      <c r="T1179" s="22"/>
      <c r="U1179" s="20"/>
      <c r="V1179" s="14"/>
      <c r="W1179" s="14"/>
      <c r="X1179" s="26">
        <f t="shared" si="314"/>
        <v>0</v>
      </c>
      <c r="Y1179" s="29"/>
      <c r="Z1179" s="29"/>
      <c r="AA1179" s="29"/>
      <c r="AB1179" s="29"/>
      <c r="AC1179" s="29"/>
    </row>
    <row r="1180">
      <c r="A1180" s="4">
        <v>45683.0</v>
      </c>
      <c r="B1180" s="5" t="s">
        <v>35</v>
      </c>
      <c r="C1180" s="6" t="s">
        <v>26</v>
      </c>
      <c r="D1180" s="5" t="s">
        <v>29</v>
      </c>
      <c r="E1180" s="7">
        <v>16.6</v>
      </c>
      <c r="F1180" s="7">
        <v>0.021</v>
      </c>
      <c r="G1180" s="7">
        <v>0.0</v>
      </c>
      <c r="H1180" s="15">
        <v>0.007516</v>
      </c>
      <c r="I1180" s="10">
        <f t="shared" si="226"/>
        <v>0.007516</v>
      </c>
      <c r="J1180" s="11">
        <f t="shared" si="227"/>
        <v>0</v>
      </c>
      <c r="K1180" s="7">
        <f t="shared" ref="K1180:L1180" si="2275">IFERROR(G1180+K1140,0)</f>
        <v>0</v>
      </c>
      <c r="L1180" s="7">
        <f t="shared" si="2275"/>
        <v>0.195416</v>
      </c>
      <c r="M1180" s="10">
        <f t="shared" si="229"/>
        <v>0.195416</v>
      </c>
      <c r="N1180" s="11">
        <f t="shared" si="230"/>
        <v>0</v>
      </c>
      <c r="O1180" s="10">
        <f t="shared" ref="O1180:P1180" si="2276">IFERROR(G1180+O1140,0)</f>
        <v>0</v>
      </c>
      <c r="P1180" s="10">
        <f t="shared" si="2276"/>
        <v>0.195416</v>
      </c>
      <c r="Q1180" s="10">
        <f t="shared" si="232"/>
        <v>0.195416</v>
      </c>
      <c r="R1180" s="11">
        <f t="shared" si="233"/>
        <v>0</v>
      </c>
      <c r="S1180" s="22"/>
      <c r="T1180" s="22"/>
      <c r="U1180" s="20"/>
      <c r="V1180" s="14"/>
      <c r="W1180" s="14"/>
      <c r="X1180" s="26">
        <f t="shared" si="314"/>
        <v>0.007516</v>
      </c>
      <c r="Y1180" s="29"/>
      <c r="Z1180" s="29"/>
      <c r="AA1180" s="29"/>
      <c r="AB1180" s="29"/>
      <c r="AC1180" s="29"/>
    </row>
    <row r="1181">
      <c r="A1181" s="4">
        <v>45683.0</v>
      </c>
      <c r="B1181" s="5" t="s">
        <v>35</v>
      </c>
      <c r="C1181" s="6" t="s">
        <v>26</v>
      </c>
      <c r="D1181" s="5" t="s">
        <v>30</v>
      </c>
      <c r="E1181" s="7">
        <v>0.0</v>
      </c>
      <c r="F1181" s="7">
        <v>0.0</v>
      </c>
      <c r="G1181" s="7">
        <v>0.0</v>
      </c>
      <c r="H1181" s="15">
        <v>0.0</v>
      </c>
      <c r="I1181" s="10">
        <f t="shared" si="226"/>
        <v>0</v>
      </c>
      <c r="J1181" s="11">
        <f t="shared" si="227"/>
        <v>0</v>
      </c>
      <c r="K1181" s="7">
        <f t="shared" ref="K1181:L1181" si="2277">IFERROR(G1181+K1141,0)</f>
        <v>0</v>
      </c>
      <c r="L1181" s="7">
        <f t="shared" si="2277"/>
        <v>0</v>
      </c>
      <c r="M1181" s="10">
        <f t="shared" si="229"/>
        <v>0</v>
      </c>
      <c r="N1181" s="11">
        <f t="shared" si="230"/>
        <v>0</v>
      </c>
      <c r="O1181" s="10">
        <f t="shared" ref="O1181:P1181" si="2278">IFERROR(G1181+O1141,0)</f>
        <v>0</v>
      </c>
      <c r="P1181" s="10">
        <f t="shared" si="2278"/>
        <v>0</v>
      </c>
      <c r="Q1181" s="10">
        <f t="shared" si="232"/>
        <v>0</v>
      </c>
      <c r="R1181" s="11">
        <f t="shared" si="233"/>
        <v>0</v>
      </c>
      <c r="S1181" s="22"/>
      <c r="T1181" s="22"/>
      <c r="U1181" s="20"/>
      <c r="V1181" s="14"/>
      <c r="W1181" s="14"/>
      <c r="X1181" s="26">
        <f t="shared" si="314"/>
        <v>0</v>
      </c>
      <c r="Y1181" s="29"/>
      <c r="Z1181" s="29"/>
      <c r="AA1181" s="29"/>
      <c r="AB1181" s="29"/>
      <c r="AC1181" s="29"/>
    </row>
    <row r="1182">
      <c r="A1182" s="4">
        <v>45683.0</v>
      </c>
      <c r="B1182" s="5" t="s">
        <v>36</v>
      </c>
      <c r="C1182" s="6" t="s">
        <v>37</v>
      </c>
      <c r="D1182" s="5" t="s">
        <v>27</v>
      </c>
      <c r="E1182" s="7">
        <v>174.0</v>
      </c>
      <c r="F1182" s="25">
        <v>0.56</v>
      </c>
      <c r="G1182" s="7">
        <v>0.551612</v>
      </c>
      <c r="H1182" s="15">
        <v>0.59922</v>
      </c>
      <c r="I1182" s="10">
        <f t="shared" si="226"/>
        <v>0.047608</v>
      </c>
      <c r="J1182" s="11">
        <f t="shared" si="227"/>
        <v>108.6307042</v>
      </c>
      <c r="K1182" s="7">
        <f t="shared" ref="K1182:L1182" si="2279">IFERROR(G1182+K1142,0)</f>
        <v>14.341912</v>
      </c>
      <c r="L1182" s="7">
        <f t="shared" si="2279"/>
        <v>15.57972</v>
      </c>
      <c r="M1182" s="10">
        <f t="shared" si="229"/>
        <v>1.237808</v>
      </c>
      <c r="N1182" s="11">
        <f t="shared" si="230"/>
        <v>108.6307042</v>
      </c>
      <c r="O1182" s="10">
        <f t="shared" ref="O1182:P1182" si="2280">IFERROR(G1182+O1142,0)</f>
        <v>14.341912</v>
      </c>
      <c r="P1182" s="10">
        <f t="shared" si="2280"/>
        <v>15.57972</v>
      </c>
      <c r="Q1182" s="10">
        <f t="shared" si="232"/>
        <v>1.237808</v>
      </c>
      <c r="R1182" s="11">
        <f t="shared" si="233"/>
        <v>108.6307042</v>
      </c>
      <c r="S1182" s="13">
        <f>T1142</f>
        <v>-0.5257016129</v>
      </c>
      <c r="T1182" s="13">
        <f>H1182+S1182-H1183-U1182-H1184-H1185</f>
        <v>-0.5467296774</v>
      </c>
      <c r="U1182" s="13">
        <f>0.008/31</f>
        <v>0.0002580645161</v>
      </c>
      <c r="V1182" s="14"/>
      <c r="W1182" s="14"/>
      <c r="X1182" s="26">
        <f t="shared" si="314"/>
        <v>0.59922</v>
      </c>
      <c r="Y1182" s="29"/>
      <c r="Z1182" s="29"/>
      <c r="AA1182" s="29"/>
      <c r="AB1182" s="29"/>
      <c r="AC1182" s="29"/>
    </row>
    <row r="1183">
      <c r="A1183" s="4">
        <v>45683.0</v>
      </c>
      <c r="B1183" s="5" t="s">
        <v>36</v>
      </c>
      <c r="C1183" s="6" t="s">
        <v>37</v>
      </c>
      <c r="D1183" s="5" t="s">
        <v>28</v>
      </c>
      <c r="E1183" s="7">
        <v>45.1</v>
      </c>
      <c r="F1183" s="25">
        <v>0.0</v>
      </c>
      <c r="G1183" s="7">
        <v>0.50061</v>
      </c>
      <c r="H1183" s="15">
        <v>0.18058</v>
      </c>
      <c r="I1183" s="10">
        <f t="shared" si="226"/>
        <v>-0.32003</v>
      </c>
      <c r="J1183" s="11">
        <f t="shared" si="227"/>
        <v>36.07199217</v>
      </c>
      <c r="K1183" s="7">
        <f t="shared" ref="K1183:L1183" si="2281">IFERROR(G1183+K1143,0)</f>
        <v>13.01586</v>
      </c>
      <c r="L1183" s="7">
        <f t="shared" si="2281"/>
        <v>4.69508</v>
      </c>
      <c r="M1183" s="10">
        <f t="shared" si="229"/>
        <v>-8.32078</v>
      </c>
      <c r="N1183" s="11">
        <f t="shared" si="230"/>
        <v>36.07199217</v>
      </c>
      <c r="O1183" s="10">
        <f t="shared" ref="O1183:P1183" si="2282">IFERROR(G1183+O1143,0)</f>
        <v>13.01586</v>
      </c>
      <c r="P1183" s="10">
        <f t="shared" si="2282"/>
        <v>4.69508</v>
      </c>
      <c r="Q1183" s="10">
        <f t="shared" si="232"/>
        <v>-8.32078</v>
      </c>
      <c r="R1183" s="11">
        <f t="shared" si="233"/>
        <v>36.07199217</v>
      </c>
      <c r="S1183" s="22"/>
      <c r="T1183" s="22"/>
      <c r="U1183" s="20"/>
      <c r="V1183" s="14"/>
      <c r="W1183" s="14"/>
      <c r="X1183" s="26">
        <f t="shared" si="314"/>
        <v>0.18058</v>
      </c>
      <c r="Y1183" s="29"/>
      <c r="Z1183" s="29"/>
      <c r="AA1183" s="29"/>
      <c r="AB1183" s="29"/>
      <c r="AC1183" s="29"/>
    </row>
    <row r="1184">
      <c r="A1184" s="4">
        <v>45683.0</v>
      </c>
      <c r="B1184" s="5" t="s">
        <v>36</v>
      </c>
      <c r="C1184" s="6" t="s">
        <v>37</v>
      </c>
      <c r="D1184" s="5" t="s">
        <v>29</v>
      </c>
      <c r="E1184" s="7">
        <f>E1182-E1183</f>
        <v>128.9</v>
      </c>
      <c r="F1184" s="25">
        <v>0.62</v>
      </c>
      <c r="G1184" s="7">
        <v>0.05077</v>
      </c>
      <c r="H1184" s="15">
        <v>0.43941</v>
      </c>
      <c r="I1184" s="10">
        <f t="shared" si="226"/>
        <v>0.38864</v>
      </c>
      <c r="J1184" s="11">
        <f t="shared" si="227"/>
        <v>865.4914319</v>
      </c>
      <c r="K1184" s="7">
        <f t="shared" ref="K1184:L1184" si="2283">IFERROR(G1184+K1144,0)</f>
        <v>1.32002</v>
      </c>
      <c r="L1184" s="7">
        <f t="shared" si="2283"/>
        <v>11.42466</v>
      </c>
      <c r="M1184" s="10">
        <f t="shared" si="229"/>
        <v>10.10464</v>
      </c>
      <c r="N1184" s="11">
        <f t="shared" si="230"/>
        <v>865.4914319</v>
      </c>
      <c r="O1184" s="10">
        <f t="shared" ref="O1184:P1184" si="2284">IFERROR(G1184+O1144,0)</f>
        <v>1.32002</v>
      </c>
      <c r="P1184" s="10">
        <f t="shared" si="2284"/>
        <v>11.42466</v>
      </c>
      <c r="Q1184" s="10">
        <f t="shared" si="232"/>
        <v>10.10464</v>
      </c>
      <c r="R1184" s="11">
        <f t="shared" si="233"/>
        <v>865.4914319</v>
      </c>
      <c r="S1184" s="22"/>
      <c r="T1184" s="22"/>
      <c r="U1184" s="20"/>
      <c r="V1184" s="14"/>
      <c r="W1184" s="14"/>
      <c r="X1184" s="26">
        <f t="shared" si="314"/>
        <v>0.43941</v>
      </c>
      <c r="Y1184" s="29"/>
      <c r="Z1184" s="29"/>
      <c r="AA1184" s="29"/>
      <c r="AB1184" s="29"/>
      <c r="AC1184" s="29"/>
    </row>
    <row r="1185">
      <c r="A1185" s="4">
        <v>45683.0</v>
      </c>
      <c r="B1185" s="5" t="s">
        <v>36</v>
      </c>
      <c r="C1185" s="6" t="s">
        <v>37</v>
      </c>
      <c r="D1185" s="5" t="s">
        <v>30</v>
      </c>
      <c r="E1185" s="7">
        <v>0.0</v>
      </c>
      <c r="F1185" s="25">
        <v>0.0</v>
      </c>
      <c r="G1185" s="7">
        <v>0.0</v>
      </c>
      <c r="H1185" s="15">
        <v>0.0</v>
      </c>
      <c r="I1185" s="10">
        <f t="shared" si="226"/>
        <v>0</v>
      </c>
      <c r="J1185" s="11">
        <f t="shared" si="227"/>
        <v>0</v>
      </c>
      <c r="K1185" s="7">
        <f t="shared" ref="K1185:L1185" si="2285">IFERROR(G1185+K1145,0)</f>
        <v>0</v>
      </c>
      <c r="L1185" s="7">
        <f t="shared" si="2285"/>
        <v>0</v>
      </c>
      <c r="M1185" s="10">
        <f t="shared" si="229"/>
        <v>0</v>
      </c>
      <c r="N1185" s="11">
        <f t="shared" si="230"/>
        <v>0</v>
      </c>
      <c r="O1185" s="10">
        <f t="shared" ref="O1185:P1185" si="2286">IFERROR(G1185+O1145,0)</f>
        <v>0</v>
      </c>
      <c r="P1185" s="10">
        <f t="shared" si="2286"/>
        <v>0</v>
      </c>
      <c r="Q1185" s="10">
        <f t="shared" si="232"/>
        <v>0</v>
      </c>
      <c r="R1185" s="11">
        <f t="shared" si="233"/>
        <v>0</v>
      </c>
      <c r="S1185" s="22"/>
      <c r="T1185" s="22"/>
      <c r="U1185" s="20"/>
      <c r="V1185" s="14"/>
      <c r="W1185" s="14"/>
      <c r="X1185" s="26">
        <f t="shared" si="314"/>
        <v>0</v>
      </c>
      <c r="Y1185" s="29"/>
      <c r="Z1185" s="29"/>
      <c r="AA1185" s="29"/>
      <c r="AB1185" s="29"/>
      <c r="AC1185" s="29"/>
    </row>
    <row r="1186">
      <c r="A1186" s="4">
        <v>45683.0</v>
      </c>
      <c r="B1186" s="5" t="s">
        <v>38</v>
      </c>
      <c r="C1186" s="6" t="s">
        <v>37</v>
      </c>
      <c r="D1186" s="5" t="s">
        <v>27</v>
      </c>
      <c r="E1186" s="7">
        <v>40.1</v>
      </c>
      <c r="F1186" s="25">
        <v>0.1</v>
      </c>
      <c r="G1186" s="7">
        <v>0.09999999999999999</v>
      </c>
      <c r="H1186" s="15">
        <v>0.191096</v>
      </c>
      <c r="I1186" s="10">
        <f t="shared" si="226"/>
        <v>0.091096</v>
      </c>
      <c r="J1186" s="11">
        <f t="shared" si="227"/>
        <v>191.096</v>
      </c>
      <c r="K1186" s="7">
        <f t="shared" ref="K1186:L1186" si="2287">IFERROR(G1186+K1146,0)</f>
        <v>2.6</v>
      </c>
      <c r="L1186" s="7">
        <f t="shared" si="2287"/>
        <v>4.968496</v>
      </c>
      <c r="M1186" s="10">
        <f t="shared" si="229"/>
        <v>2.368496</v>
      </c>
      <c r="N1186" s="11">
        <f t="shared" si="230"/>
        <v>191.096</v>
      </c>
      <c r="O1186" s="10">
        <f t="shared" ref="O1186:P1186" si="2288">IFERROR(G1186+O1146,0)</f>
        <v>2.6</v>
      </c>
      <c r="P1186" s="10">
        <f t="shared" si="2288"/>
        <v>4.968496</v>
      </c>
      <c r="Q1186" s="10">
        <f t="shared" si="232"/>
        <v>2.368496</v>
      </c>
      <c r="R1186" s="11">
        <f t="shared" si="233"/>
        <v>191.096</v>
      </c>
      <c r="S1186" s="13">
        <f>T1146</f>
        <v>1.995843548</v>
      </c>
      <c r="T1186" s="13">
        <f>H1186+S1186-H1187-U1186-H1188-H1189</f>
        <v>1.99887729</v>
      </c>
      <c r="U1186" s="13">
        <f>0.001/31</f>
        <v>0.00003225806452</v>
      </c>
      <c r="V1186" s="14"/>
      <c r="W1186" s="14"/>
      <c r="X1186" s="26">
        <f t="shared" si="314"/>
        <v>0.191096</v>
      </c>
      <c r="Y1186" s="29"/>
      <c r="Z1186" s="29"/>
      <c r="AA1186" s="29"/>
      <c r="AB1186" s="29"/>
      <c r="AC1186" s="29"/>
    </row>
    <row r="1187">
      <c r="A1187" s="4">
        <v>45683.0</v>
      </c>
      <c r="B1187" s="5" t="s">
        <v>38</v>
      </c>
      <c r="C1187" s="6" t="s">
        <v>37</v>
      </c>
      <c r="D1187" s="5" t="s">
        <v>28</v>
      </c>
      <c r="E1187" s="7">
        <v>0.0</v>
      </c>
      <c r="F1187" s="7">
        <v>0.0</v>
      </c>
      <c r="G1187" s="7">
        <v>0.0</v>
      </c>
      <c r="H1187" s="15">
        <v>0.0</v>
      </c>
      <c r="I1187" s="10">
        <f t="shared" si="226"/>
        <v>0</v>
      </c>
      <c r="J1187" s="11">
        <f t="shared" si="227"/>
        <v>0</v>
      </c>
      <c r="K1187" s="7">
        <f t="shared" ref="K1187:L1187" si="2289">IFERROR(G1187+K1147,0)</f>
        <v>0</v>
      </c>
      <c r="L1187" s="7">
        <f t="shared" si="2289"/>
        <v>0</v>
      </c>
      <c r="M1187" s="10">
        <f t="shared" si="229"/>
        <v>0</v>
      </c>
      <c r="N1187" s="11">
        <f t="shared" si="230"/>
        <v>0</v>
      </c>
      <c r="O1187" s="10">
        <f t="shared" ref="O1187:P1187" si="2290">IFERROR(G1187+O1147,0)</f>
        <v>0</v>
      </c>
      <c r="P1187" s="10">
        <f t="shared" si="2290"/>
        <v>0</v>
      </c>
      <c r="Q1187" s="10">
        <f t="shared" si="232"/>
        <v>0</v>
      </c>
      <c r="R1187" s="11">
        <f t="shared" si="233"/>
        <v>0</v>
      </c>
      <c r="S1187" s="22"/>
      <c r="T1187" s="22"/>
      <c r="U1187" s="20"/>
      <c r="V1187" s="14"/>
      <c r="W1187" s="14"/>
      <c r="X1187" s="26">
        <f t="shared" si="314"/>
        <v>0</v>
      </c>
      <c r="Y1187" s="29"/>
      <c r="Z1187" s="29"/>
      <c r="AA1187" s="29"/>
      <c r="AB1187" s="29"/>
      <c r="AC1187" s="29"/>
    </row>
    <row r="1188">
      <c r="A1188" s="4">
        <v>45683.0</v>
      </c>
      <c r="B1188" s="5" t="s">
        <v>38</v>
      </c>
      <c r="C1188" s="6" t="s">
        <v>37</v>
      </c>
      <c r="D1188" s="5" t="s">
        <v>29</v>
      </c>
      <c r="E1188" s="7">
        <v>40.1</v>
      </c>
      <c r="F1188" s="7">
        <v>0.013</v>
      </c>
      <c r="G1188" s="7">
        <v>0.09996</v>
      </c>
      <c r="H1188" s="15">
        <v>0.18803</v>
      </c>
      <c r="I1188" s="10">
        <f t="shared" si="226"/>
        <v>0.08807</v>
      </c>
      <c r="J1188" s="11">
        <f t="shared" si="227"/>
        <v>188.1052421</v>
      </c>
      <c r="K1188" s="7">
        <f t="shared" ref="K1188:L1188" si="2291">IFERROR(G1188+K1148,0)</f>
        <v>2.59896</v>
      </c>
      <c r="L1188" s="7">
        <f t="shared" si="2291"/>
        <v>4.88878</v>
      </c>
      <c r="M1188" s="10">
        <f t="shared" si="229"/>
        <v>2.28982</v>
      </c>
      <c r="N1188" s="11">
        <f t="shared" si="230"/>
        <v>188.1052421</v>
      </c>
      <c r="O1188" s="10">
        <f t="shared" ref="O1188:P1188" si="2292">IFERROR(G1188+O1148,0)</f>
        <v>2.59896</v>
      </c>
      <c r="P1188" s="10">
        <f t="shared" si="2292"/>
        <v>4.88878</v>
      </c>
      <c r="Q1188" s="10">
        <f t="shared" si="232"/>
        <v>2.28982</v>
      </c>
      <c r="R1188" s="11">
        <f t="shared" si="233"/>
        <v>188.1052421</v>
      </c>
      <c r="S1188" s="22"/>
      <c r="T1188" s="22"/>
      <c r="U1188" s="20"/>
      <c r="V1188" s="14"/>
      <c r="W1188" s="14"/>
      <c r="X1188" s="26">
        <f t="shared" si="314"/>
        <v>0.18803</v>
      </c>
      <c r="Y1188" s="29"/>
      <c r="Z1188" s="29"/>
      <c r="AA1188" s="29"/>
      <c r="AB1188" s="29"/>
      <c r="AC1188" s="29"/>
    </row>
    <row r="1189">
      <c r="A1189" s="4">
        <v>45683.0</v>
      </c>
      <c r="B1189" s="5" t="s">
        <v>38</v>
      </c>
      <c r="C1189" s="6" t="s">
        <v>37</v>
      </c>
      <c r="D1189" s="5" t="s">
        <v>30</v>
      </c>
      <c r="E1189" s="7">
        <v>0.0</v>
      </c>
      <c r="F1189" s="7">
        <v>0.0</v>
      </c>
      <c r="G1189" s="7">
        <v>0.0</v>
      </c>
      <c r="H1189" s="15">
        <v>0.0</v>
      </c>
      <c r="I1189" s="10">
        <f t="shared" si="226"/>
        <v>0</v>
      </c>
      <c r="J1189" s="11">
        <f t="shared" si="227"/>
        <v>0</v>
      </c>
      <c r="K1189" s="7">
        <f t="shared" ref="K1189:L1189" si="2293">IFERROR(G1189+K1149,0)</f>
        <v>0</v>
      </c>
      <c r="L1189" s="7">
        <f t="shared" si="2293"/>
        <v>0</v>
      </c>
      <c r="M1189" s="10">
        <f t="shared" si="229"/>
        <v>0</v>
      </c>
      <c r="N1189" s="11">
        <f t="shared" si="230"/>
        <v>0</v>
      </c>
      <c r="O1189" s="10">
        <f t="shared" ref="O1189:P1189" si="2294">IFERROR(G1189+O1149,0)</f>
        <v>0</v>
      </c>
      <c r="P1189" s="10">
        <f t="shared" si="2294"/>
        <v>0</v>
      </c>
      <c r="Q1189" s="10">
        <f t="shared" si="232"/>
        <v>0</v>
      </c>
      <c r="R1189" s="11">
        <f t="shared" si="233"/>
        <v>0</v>
      </c>
      <c r="S1189" s="22"/>
      <c r="T1189" s="22"/>
      <c r="U1189" s="20"/>
      <c r="V1189" s="14"/>
      <c r="W1189" s="14"/>
      <c r="X1189" s="26">
        <f t="shared" si="314"/>
        <v>0</v>
      </c>
      <c r="Y1189" s="29"/>
      <c r="Z1189" s="29"/>
      <c r="AA1189" s="29"/>
      <c r="AB1189" s="29"/>
      <c r="AC1189" s="29"/>
    </row>
    <row r="1190">
      <c r="A1190" s="4">
        <v>45683.0</v>
      </c>
      <c r="B1190" s="5" t="s">
        <v>39</v>
      </c>
      <c r="C1190" s="6" t="s">
        <v>37</v>
      </c>
      <c r="D1190" s="5" t="s">
        <v>27</v>
      </c>
      <c r="E1190" s="7">
        <v>9.6</v>
      </c>
      <c r="F1190" s="7">
        <v>0.049</v>
      </c>
      <c r="G1190" s="7">
        <v>0.02903</v>
      </c>
      <c r="H1190" s="15">
        <v>0.02854</v>
      </c>
      <c r="I1190" s="10">
        <f t="shared" si="226"/>
        <v>-0.00049</v>
      </c>
      <c r="J1190" s="11">
        <f t="shared" si="227"/>
        <v>98.31209094</v>
      </c>
      <c r="K1190" s="7">
        <f t="shared" ref="K1190:L1190" si="2295">IFERROR(G1190+K1150,0)</f>
        <v>0.75478</v>
      </c>
      <c r="L1190" s="7">
        <f t="shared" si="2295"/>
        <v>0.74204</v>
      </c>
      <c r="M1190" s="10">
        <f t="shared" si="229"/>
        <v>-0.01274</v>
      </c>
      <c r="N1190" s="11">
        <f t="shared" si="230"/>
        <v>98.31209094</v>
      </c>
      <c r="O1190" s="10">
        <f t="shared" ref="O1190:P1190" si="2296">IFERROR(G1190+O1150,0)</f>
        <v>0.75478</v>
      </c>
      <c r="P1190" s="10">
        <f t="shared" si="2296"/>
        <v>0.74204</v>
      </c>
      <c r="Q1190" s="10">
        <f t="shared" si="232"/>
        <v>-0.01274</v>
      </c>
      <c r="R1190" s="11">
        <f t="shared" si="233"/>
        <v>98.31209094</v>
      </c>
      <c r="S1190" s="13">
        <f>T1150</f>
        <v>0.09</v>
      </c>
      <c r="T1190" s="13">
        <f>H1190+S1190-H1191-U1190-H1192-H1193</f>
        <v>0.0908</v>
      </c>
      <c r="U1190" s="13">
        <v>0.0</v>
      </c>
      <c r="V1190" s="14"/>
      <c r="W1190" s="14"/>
      <c r="X1190" s="26">
        <f t="shared" si="314"/>
        <v>0.02854</v>
      </c>
      <c r="Y1190" s="29"/>
      <c r="Z1190" s="29"/>
      <c r="AA1190" s="29"/>
      <c r="AB1190" s="29"/>
      <c r="AC1190" s="29"/>
    </row>
    <row r="1191">
      <c r="A1191" s="4">
        <v>45683.0</v>
      </c>
      <c r="B1191" s="5" t="s">
        <v>39</v>
      </c>
      <c r="C1191" s="6" t="s">
        <v>37</v>
      </c>
      <c r="D1191" s="5" t="s">
        <v>28</v>
      </c>
      <c r="E1191" s="7">
        <v>0.0</v>
      </c>
      <c r="F1191" s="7">
        <v>0.0</v>
      </c>
      <c r="G1191" s="7">
        <v>0.0</v>
      </c>
      <c r="H1191" s="15">
        <v>0.0</v>
      </c>
      <c r="I1191" s="10">
        <f t="shared" si="226"/>
        <v>0</v>
      </c>
      <c r="J1191" s="11">
        <f t="shared" si="227"/>
        <v>0</v>
      </c>
      <c r="K1191" s="7">
        <f t="shared" ref="K1191:L1191" si="2297">IFERROR(G1191+K1151,0)</f>
        <v>0</v>
      </c>
      <c r="L1191" s="7">
        <f t="shared" si="2297"/>
        <v>0</v>
      </c>
      <c r="M1191" s="10">
        <f t="shared" si="229"/>
        <v>0</v>
      </c>
      <c r="N1191" s="11">
        <f t="shared" si="230"/>
        <v>0</v>
      </c>
      <c r="O1191" s="10">
        <f t="shared" ref="O1191:P1191" si="2298">IFERROR(G1191+O1151,0)</f>
        <v>0</v>
      </c>
      <c r="P1191" s="10">
        <f t="shared" si="2298"/>
        <v>0</v>
      </c>
      <c r="Q1191" s="10">
        <f t="shared" si="232"/>
        <v>0</v>
      </c>
      <c r="R1191" s="11">
        <f t="shared" si="233"/>
        <v>0</v>
      </c>
      <c r="S1191" s="22"/>
      <c r="T1191" s="22"/>
      <c r="U1191" s="20"/>
      <c r="V1191" s="14"/>
      <c r="W1191" s="14"/>
      <c r="X1191" s="26">
        <f t="shared" si="314"/>
        <v>0</v>
      </c>
      <c r="Y1191" s="29"/>
      <c r="Z1191" s="29"/>
      <c r="AA1191" s="29"/>
      <c r="AB1191" s="29"/>
      <c r="AC1191" s="29"/>
    </row>
    <row r="1192">
      <c r="A1192" s="4">
        <v>45683.0</v>
      </c>
      <c r="B1192" s="5" t="s">
        <v>39</v>
      </c>
      <c r="C1192" s="6" t="s">
        <v>37</v>
      </c>
      <c r="D1192" s="5" t="s">
        <v>29</v>
      </c>
      <c r="E1192" s="7">
        <v>9.3</v>
      </c>
      <c r="F1192" s="7">
        <v>0.036</v>
      </c>
      <c r="G1192" s="7">
        <v>0.028774</v>
      </c>
      <c r="H1192" s="15">
        <v>0.02774</v>
      </c>
      <c r="I1192" s="10">
        <f t="shared" si="226"/>
        <v>-0.001034</v>
      </c>
      <c r="J1192" s="11">
        <f t="shared" si="227"/>
        <v>96.40647807</v>
      </c>
      <c r="K1192" s="7">
        <f t="shared" ref="K1192:L1192" si="2299">IFERROR(G1192+K1152,0)</f>
        <v>0.748124</v>
      </c>
      <c r="L1192" s="7">
        <f t="shared" si="2299"/>
        <v>0.72124</v>
      </c>
      <c r="M1192" s="10">
        <f t="shared" si="229"/>
        <v>-0.026884</v>
      </c>
      <c r="N1192" s="11">
        <f t="shared" si="230"/>
        <v>96.40647807</v>
      </c>
      <c r="O1192" s="10">
        <f t="shared" ref="O1192:P1192" si="2300">IFERROR(G1192+O1152,0)</f>
        <v>0.748124</v>
      </c>
      <c r="P1192" s="10">
        <f t="shared" si="2300"/>
        <v>0.72124</v>
      </c>
      <c r="Q1192" s="10">
        <f t="shared" si="232"/>
        <v>-0.026884</v>
      </c>
      <c r="R1192" s="11">
        <f t="shared" si="233"/>
        <v>96.40647807</v>
      </c>
      <c r="S1192" s="22"/>
      <c r="T1192" s="22"/>
      <c r="U1192" s="20"/>
      <c r="V1192" s="14"/>
      <c r="W1192" s="14"/>
      <c r="X1192" s="26">
        <f t="shared" si="314"/>
        <v>0.02774</v>
      </c>
      <c r="Y1192" s="29"/>
      <c r="Z1192" s="29"/>
      <c r="AA1192" s="29"/>
      <c r="AB1192" s="29"/>
      <c r="AC1192" s="29"/>
    </row>
    <row r="1193">
      <c r="A1193" s="4">
        <v>45683.0</v>
      </c>
      <c r="B1193" s="5" t="s">
        <v>39</v>
      </c>
      <c r="C1193" s="6" t="s">
        <v>37</v>
      </c>
      <c r="D1193" s="5" t="s">
        <v>30</v>
      </c>
      <c r="E1193" s="7">
        <v>0.0</v>
      </c>
      <c r="F1193" s="7">
        <v>0.0</v>
      </c>
      <c r="G1193" s="7">
        <v>0.0</v>
      </c>
      <c r="H1193" s="15">
        <v>0.0</v>
      </c>
      <c r="I1193" s="10">
        <f t="shared" si="226"/>
        <v>0</v>
      </c>
      <c r="J1193" s="11">
        <f t="shared" si="227"/>
        <v>0</v>
      </c>
      <c r="K1193" s="7">
        <f t="shared" ref="K1193:L1193" si="2301">IFERROR(G1193+K1153,0)</f>
        <v>0</v>
      </c>
      <c r="L1193" s="7">
        <f t="shared" si="2301"/>
        <v>0</v>
      </c>
      <c r="M1193" s="10">
        <f t="shared" si="229"/>
        <v>0</v>
      </c>
      <c r="N1193" s="11">
        <f t="shared" si="230"/>
        <v>0</v>
      </c>
      <c r="O1193" s="10">
        <f t="shared" ref="O1193:P1193" si="2302">IFERROR(G1193+O1153,0)</f>
        <v>0</v>
      </c>
      <c r="P1193" s="10">
        <f t="shared" si="2302"/>
        <v>0</v>
      </c>
      <c r="Q1193" s="10">
        <f t="shared" si="232"/>
        <v>0</v>
      </c>
      <c r="R1193" s="11">
        <f t="shared" si="233"/>
        <v>0</v>
      </c>
      <c r="S1193" s="22"/>
      <c r="T1193" s="22"/>
      <c r="U1193" s="20"/>
      <c r="V1193" s="14"/>
      <c r="W1193" s="14"/>
      <c r="X1193" s="26">
        <f t="shared" si="314"/>
        <v>0</v>
      </c>
      <c r="Y1193" s="29"/>
      <c r="Z1193" s="29"/>
      <c r="AA1193" s="29"/>
      <c r="AB1193" s="29"/>
      <c r="AC1193" s="29"/>
    </row>
    <row r="1194">
      <c r="A1194" s="4">
        <v>45683.0</v>
      </c>
      <c r="B1194" s="5" t="s">
        <v>40</v>
      </c>
      <c r="C1194" s="6" t="s">
        <v>37</v>
      </c>
      <c r="D1194" s="5" t="s">
        <v>27</v>
      </c>
      <c r="E1194" s="7">
        <v>26.3</v>
      </c>
      <c r="F1194" s="7">
        <v>0.0</v>
      </c>
      <c r="G1194" s="7">
        <v>0.07142857142857142</v>
      </c>
      <c r="H1194" s="15">
        <v>0.0359</v>
      </c>
      <c r="I1194" s="10">
        <f t="shared" si="226"/>
        <v>-0.03552857143</v>
      </c>
      <c r="J1194" s="11">
        <f t="shared" si="227"/>
        <v>50.26</v>
      </c>
      <c r="K1194" s="7">
        <f t="shared" ref="K1194:L1194" si="2303">IFERROR(G1194+K1154,0)</f>
        <v>1.857142857</v>
      </c>
      <c r="L1194" s="7">
        <f t="shared" si="2303"/>
        <v>0.9334</v>
      </c>
      <c r="M1194" s="10">
        <f t="shared" si="229"/>
        <v>-0.9237428571</v>
      </c>
      <c r="N1194" s="11">
        <f t="shared" si="230"/>
        <v>50.26</v>
      </c>
      <c r="O1194" s="10">
        <f t="shared" ref="O1194:P1194" si="2304">IFERROR(G1194+O1154,0)</f>
        <v>1.857142857</v>
      </c>
      <c r="P1194" s="10">
        <f t="shared" si="2304"/>
        <v>0.9334</v>
      </c>
      <c r="Q1194" s="10">
        <f t="shared" si="232"/>
        <v>-0.9237428571</v>
      </c>
      <c r="R1194" s="11">
        <f t="shared" si="233"/>
        <v>50.26</v>
      </c>
      <c r="S1194" s="13">
        <f>T1154</f>
        <v>1.216330645</v>
      </c>
      <c r="T1194" s="13">
        <f>H1194+S1194-H1195-U1194-H1196-H1197</f>
        <v>1.235543871</v>
      </c>
      <c r="U1194" s="13">
        <f>0.00331/31</f>
        <v>0.0001067741935</v>
      </c>
      <c r="V1194" s="14"/>
      <c r="W1194" s="14"/>
      <c r="X1194" s="26">
        <f t="shared" si="314"/>
        <v>0.0359</v>
      </c>
      <c r="Y1194" s="29"/>
      <c r="Z1194" s="29"/>
      <c r="AA1194" s="29"/>
      <c r="AB1194" s="29"/>
      <c r="AC1194" s="29"/>
    </row>
    <row r="1195">
      <c r="A1195" s="4">
        <v>45683.0</v>
      </c>
      <c r="B1195" s="5" t="s">
        <v>40</v>
      </c>
      <c r="C1195" s="6" t="s">
        <v>37</v>
      </c>
      <c r="D1195" s="5" t="s">
        <v>28</v>
      </c>
      <c r="E1195" s="7">
        <v>0.0</v>
      </c>
      <c r="F1195" s="7">
        <v>0.0</v>
      </c>
      <c r="G1195" s="7">
        <v>0.0</v>
      </c>
      <c r="H1195" s="15">
        <v>0.0</v>
      </c>
      <c r="I1195" s="10">
        <f t="shared" si="226"/>
        <v>0</v>
      </c>
      <c r="J1195" s="11">
        <f t="shared" si="227"/>
        <v>0</v>
      </c>
      <c r="K1195" s="7">
        <f t="shared" ref="K1195:L1195" si="2305">IFERROR(G1195+K1155,0)</f>
        <v>0</v>
      </c>
      <c r="L1195" s="7">
        <f t="shared" si="2305"/>
        <v>0</v>
      </c>
      <c r="M1195" s="10">
        <f t="shared" si="229"/>
        <v>0</v>
      </c>
      <c r="N1195" s="11">
        <f t="shared" si="230"/>
        <v>0</v>
      </c>
      <c r="O1195" s="10">
        <f t="shared" ref="O1195:P1195" si="2306">IFERROR(G1195+O1155,0)</f>
        <v>0</v>
      </c>
      <c r="P1195" s="10">
        <f t="shared" si="2306"/>
        <v>0</v>
      </c>
      <c r="Q1195" s="10">
        <f t="shared" si="232"/>
        <v>0</v>
      </c>
      <c r="R1195" s="11">
        <f t="shared" si="233"/>
        <v>0</v>
      </c>
      <c r="S1195" s="14"/>
      <c r="T1195" s="14"/>
      <c r="U1195" s="14"/>
      <c r="V1195" s="14"/>
      <c r="W1195" s="14"/>
      <c r="X1195" s="26">
        <f t="shared" si="314"/>
        <v>0</v>
      </c>
      <c r="Y1195" s="29"/>
      <c r="Z1195" s="29"/>
      <c r="AA1195" s="29"/>
      <c r="AB1195" s="29"/>
      <c r="AC1195" s="29"/>
    </row>
    <row r="1196">
      <c r="A1196" s="4">
        <v>45683.0</v>
      </c>
      <c r="B1196" s="5" t="s">
        <v>40</v>
      </c>
      <c r="C1196" s="6" t="s">
        <v>37</v>
      </c>
      <c r="D1196" s="5" t="s">
        <v>29</v>
      </c>
      <c r="E1196" s="7">
        <v>26.1</v>
      </c>
      <c r="F1196" s="7">
        <v>0.0</v>
      </c>
      <c r="G1196" s="7">
        <v>0.07142857142857142</v>
      </c>
      <c r="H1196" s="15">
        <v>0.01658</v>
      </c>
      <c r="I1196" s="10">
        <f t="shared" si="226"/>
        <v>-0.05484857143</v>
      </c>
      <c r="J1196" s="11">
        <f t="shared" si="227"/>
        <v>23.212</v>
      </c>
      <c r="K1196" s="7">
        <f t="shared" ref="K1196:L1196" si="2307">IFERROR(G1196+K1156,0)</f>
        <v>1.857142857</v>
      </c>
      <c r="L1196" s="7">
        <f t="shared" si="2307"/>
        <v>0.43108</v>
      </c>
      <c r="M1196" s="10">
        <f t="shared" si="229"/>
        <v>-1.426062857</v>
      </c>
      <c r="N1196" s="11">
        <f t="shared" si="230"/>
        <v>23.212</v>
      </c>
      <c r="O1196" s="10">
        <f t="shared" ref="O1196:P1196" si="2308">IFERROR(G1196+O1156,0)</f>
        <v>1.857142857</v>
      </c>
      <c r="P1196" s="10">
        <f t="shared" si="2308"/>
        <v>0.43108</v>
      </c>
      <c r="Q1196" s="10">
        <f t="shared" si="232"/>
        <v>-1.426062857</v>
      </c>
      <c r="R1196" s="11">
        <f t="shared" si="233"/>
        <v>23.212</v>
      </c>
      <c r="S1196" s="14"/>
      <c r="T1196" s="14"/>
      <c r="U1196" s="14"/>
      <c r="V1196" s="14"/>
      <c r="W1196" s="14"/>
      <c r="X1196" s="26">
        <f t="shared" si="314"/>
        <v>0.01658</v>
      </c>
      <c r="Y1196" s="29"/>
      <c r="Z1196" s="29"/>
      <c r="AA1196" s="29"/>
      <c r="AB1196" s="29"/>
      <c r="AC1196" s="29"/>
    </row>
    <row r="1197">
      <c r="A1197" s="4">
        <v>45683.0</v>
      </c>
      <c r="B1197" s="5" t="s">
        <v>40</v>
      </c>
      <c r="C1197" s="6" t="s">
        <v>37</v>
      </c>
      <c r="D1197" s="5" t="s">
        <v>30</v>
      </c>
      <c r="E1197" s="7">
        <v>0.0</v>
      </c>
      <c r="F1197" s="7">
        <v>0.0</v>
      </c>
      <c r="G1197" s="7">
        <v>0.0</v>
      </c>
      <c r="H1197" s="15">
        <v>0.0</v>
      </c>
      <c r="I1197" s="10">
        <f t="shared" si="226"/>
        <v>0</v>
      </c>
      <c r="J1197" s="11">
        <f t="shared" si="227"/>
        <v>0</v>
      </c>
      <c r="K1197" s="7">
        <f t="shared" ref="K1197:L1197" si="2309">IFERROR(G1197+K1157,0)</f>
        <v>0</v>
      </c>
      <c r="L1197" s="7">
        <f t="shared" si="2309"/>
        <v>0</v>
      </c>
      <c r="M1197" s="10">
        <f t="shared" si="229"/>
        <v>0</v>
      </c>
      <c r="N1197" s="11">
        <f t="shared" si="230"/>
        <v>0</v>
      </c>
      <c r="O1197" s="10">
        <f t="shared" ref="O1197:P1197" si="2310">IFERROR(G1197+O1157,0)</f>
        <v>0</v>
      </c>
      <c r="P1197" s="10">
        <f t="shared" si="2310"/>
        <v>0</v>
      </c>
      <c r="Q1197" s="10">
        <f t="shared" si="232"/>
        <v>0</v>
      </c>
      <c r="R1197" s="11">
        <f t="shared" si="233"/>
        <v>0</v>
      </c>
      <c r="S1197" s="14"/>
      <c r="T1197" s="14"/>
      <c r="U1197" s="14"/>
      <c r="V1197" s="14"/>
      <c r="W1197" s="14"/>
      <c r="X1197" s="26">
        <f t="shared" si="314"/>
        <v>0</v>
      </c>
      <c r="Y1197" s="29"/>
      <c r="Z1197" s="29"/>
      <c r="AA1197" s="29"/>
      <c r="AB1197" s="29"/>
      <c r="AC1197" s="29"/>
    </row>
    <row r="1198">
      <c r="A1198" s="4">
        <v>45684.0</v>
      </c>
      <c r="B1198" s="5" t="s">
        <v>25</v>
      </c>
      <c r="C1198" s="6" t="s">
        <v>26</v>
      </c>
      <c r="D1198" s="5" t="s">
        <v>27</v>
      </c>
      <c r="E1198" s="7">
        <v>140.3</v>
      </c>
      <c r="F1198" s="8">
        <v>0.536</v>
      </c>
      <c r="G1198" s="7">
        <v>0.41612</v>
      </c>
      <c r="H1198" s="15">
        <v>0.442645</v>
      </c>
      <c r="I1198" s="10">
        <f t="shared" si="226"/>
        <v>0.026525</v>
      </c>
      <c r="J1198" s="11">
        <f t="shared" si="227"/>
        <v>106.3743632</v>
      </c>
      <c r="K1198" s="7">
        <f t="shared" ref="K1198:L1198" si="2311">IFERROR(G1198+K1158,0)</f>
        <v>11.23524</v>
      </c>
      <c r="L1198" s="7">
        <f t="shared" si="2311"/>
        <v>11.951415</v>
      </c>
      <c r="M1198" s="10">
        <f t="shared" si="229"/>
        <v>0.716175</v>
      </c>
      <c r="N1198" s="11">
        <f t="shared" si="230"/>
        <v>106.3743632</v>
      </c>
      <c r="O1198" s="10">
        <f t="shared" ref="O1198:P1198" si="2312">IFERROR(G1198+O1158,0)</f>
        <v>11.23524</v>
      </c>
      <c r="P1198" s="10">
        <f t="shared" si="2312"/>
        <v>11.951415</v>
      </c>
      <c r="Q1198" s="10">
        <f t="shared" si="232"/>
        <v>0.716175</v>
      </c>
      <c r="R1198" s="11">
        <f t="shared" si="233"/>
        <v>106.3743632</v>
      </c>
      <c r="S1198" s="13">
        <f>T1158</f>
        <v>0.551773871</v>
      </c>
      <c r="T1198" s="13">
        <f>H1198+S1198-H1199-U1198-H1200-H1201</f>
        <v>0.5678420968</v>
      </c>
      <c r="U1198" s="13">
        <f>0.003/31</f>
        <v>0.00009677419355</v>
      </c>
      <c r="V1198" s="14"/>
      <c r="W1198" s="14"/>
      <c r="X1198" s="26">
        <f t="shared" si="314"/>
        <v>0.442645</v>
      </c>
      <c r="Y1198" s="29"/>
      <c r="Z1198" s="29"/>
      <c r="AA1198" s="29"/>
      <c r="AB1198" s="29"/>
      <c r="AC1198" s="29"/>
    </row>
    <row r="1199">
      <c r="A1199" s="4">
        <v>45684.0</v>
      </c>
      <c r="B1199" s="5" t="s">
        <v>25</v>
      </c>
      <c r="C1199" s="6" t="s">
        <v>26</v>
      </c>
      <c r="D1199" s="5" t="s">
        <v>28</v>
      </c>
      <c r="E1199" s="7">
        <v>165.12</v>
      </c>
      <c r="F1199" s="7">
        <v>0.669</v>
      </c>
      <c r="G1199" s="7">
        <v>0.3968</v>
      </c>
      <c r="H1199" s="15">
        <v>0.42648</v>
      </c>
      <c r="I1199" s="10">
        <f t="shared" si="226"/>
        <v>0.02968</v>
      </c>
      <c r="J1199" s="11">
        <f t="shared" si="227"/>
        <v>107.4798387</v>
      </c>
      <c r="K1199" s="7">
        <f t="shared" ref="K1199:L1199" si="2313">IFERROR(G1199+K1159,0)</f>
        <v>10.7136</v>
      </c>
      <c r="L1199" s="7">
        <f t="shared" si="2313"/>
        <v>11.51496</v>
      </c>
      <c r="M1199" s="10">
        <f t="shared" si="229"/>
        <v>0.80136</v>
      </c>
      <c r="N1199" s="11">
        <f t="shared" si="230"/>
        <v>107.4798387</v>
      </c>
      <c r="O1199" s="10">
        <f t="shared" ref="O1199:P1199" si="2314">IFERROR(G1199+O1159,0)</f>
        <v>10.7136</v>
      </c>
      <c r="P1199" s="10">
        <f t="shared" si="2314"/>
        <v>11.51496</v>
      </c>
      <c r="Q1199" s="10">
        <f t="shared" si="232"/>
        <v>0.80136</v>
      </c>
      <c r="R1199" s="11">
        <f t="shared" si="233"/>
        <v>107.4798387</v>
      </c>
      <c r="S1199" s="14"/>
      <c r="T1199" s="16"/>
      <c r="U1199" s="16"/>
      <c r="V1199" s="14"/>
      <c r="W1199" s="14"/>
      <c r="X1199" s="26">
        <f t="shared" si="314"/>
        <v>0.42648</v>
      </c>
      <c r="Y1199" s="29"/>
      <c r="Z1199" s="29"/>
      <c r="AA1199" s="29"/>
      <c r="AB1199" s="29"/>
      <c r="AC1199" s="29"/>
    </row>
    <row r="1200">
      <c r="A1200" s="4">
        <v>45684.0</v>
      </c>
      <c r="B1200" s="5" t="s">
        <v>25</v>
      </c>
      <c r="C1200" s="6" t="s">
        <v>26</v>
      </c>
      <c r="D1200" s="5" t="s">
        <v>29</v>
      </c>
      <c r="E1200" s="7">
        <v>0.0</v>
      </c>
      <c r="F1200" s="7">
        <v>0.0</v>
      </c>
      <c r="G1200" s="7">
        <v>0.0</v>
      </c>
      <c r="H1200" s="15">
        <v>0.0</v>
      </c>
      <c r="I1200" s="10">
        <f t="shared" si="226"/>
        <v>0</v>
      </c>
      <c r="J1200" s="11">
        <f t="shared" si="227"/>
        <v>0</v>
      </c>
      <c r="K1200" s="7">
        <f t="shared" ref="K1200:L1200" si="2315">IFERROR(G1200+K1160,0)</f>
        <v>0</v>
      </c>
      <c r="L1200" s="7">
        <f t="shared" si="2315"/>
        <v>0</v>
      </c>
      <c r="M1200" s="10">
        <f t="shared" si="229"/>
        <v>0</v>
      </c>
      <c r="N1200" s="11">
        <f t="shared" si="230"/>
        <v>0</v>
      </c>
      <c r="O1200" s="10">
        <f t="shared" ref="O1200:P1200" si="2316">IFERROR(G1200+O1160,0)</f>
        <v>0</v>
      </c>
      <c r="P1200" s="10">
        <f t="shared" si="2316"/>
        <v>0</v>
      </c>
      <c r="Q1200" s="10">
        <f t="shared" si="232"/>
        <v>0</v>
      </c>
      <c r="R1200" s="11">
        <f t="shared" si="233"/>
        <v>0</v>
      </c>
      <c r="S1200" s="14"/>
      <c r="T1200" s="16"/>
      <c r="U1200" s="16"/>
      <c r="V1200" s="14"/>
      <c r="W1200" s="14"/>
      <c r="X1200" s="26">
        <f t="shared" si="314"/>
        <v>0</v>
      </c>
      <c r="Y1200" s="29"/>
      <c r="Z1200" s="29"/>
      <c r="AA1200" s="29"/>
      <c r="AB1200" s="29"/>
      <c r="AC1200" s="29"/>
    </row>
    <row r="1201">
      <c r="A1201" s="4">
        <v>45684.0</v>
      </c>
      <c r="B1201" s="5" t="s">
        <v>25</v>
      </c>
      <c r="C1201" s="6" t="s">
        <v>26</v>
      </c>
      <c r="D1201" s="5" t="s">
        <v>30</v>
      </c>
      <c r="E1201" s="7">
        <v>0.0</v>
      </c>
      <c r="F1201" s="7">
        <v>0.0</v>
      </c>
      <c r="G1201" s="7">
        <v>0.0</v>
      </c>
      <c r="H1201" s="15">
        <v>0.0</v>
      </c>
      <c r="I1201" s="10">
        <f t="shared" si="226"/>
        <v>0</v>
      </c>
      <c r="J1201" s="11">
        <f t="shared" si="227"/>
        <v>0</v>
      </c>
      <c r="K1201" s="7">
        <f t="shared" ref="K1201:L1201" si="2317">IFERROR(G1201+K1161,0)</f>
        <v>0</v>
      </c>
      <c r="L1201" s="7">
        <f t="shared" si="2317"/>
        <v>0</v>
      </c>
      <c r="M1201" s="10">
        <f t="shared" si="229"/>
        <v>0</v>
      </c>
      <c r="N1201" s="11">
        <f t="shared" si="230"/>
        <v>0</v>
      </c>
      <c r="O1201" s="10">
        <f t="shared" ref="O1201:P1201" si="2318">IFERROR(G1201+O1161,0)</f>
        <v>0</v>
      </c>
      <c r="P1201" s="10">
        <f t="shared" si="2318"/>
        <v>0</v>
      </c>
      <c r="Q1201" s="10">
        <f t="shared" si="232"/>
        <v>0</v>
      </c>
      <c r="R1201" s="11">
        <f t="shared" si="233"/>
        <v>0</v>
      </c>
      <c r="S1201" s="14"/>
      <c r="T1201" s="16"/>
      <c r="U1201" s="16"/>
      <c r="V1201" s="14"/>
      <c r="W1201" s="14"/>
      <c r="X1201" s="26">
        <f t="shared" si="314"/>
        <v>0</v>
      </c>
      <c r="Y1201" s="29"/>
      <c r="Z1201" s="29"/>
      <c r="AA1201" s="29"/>
      <c r="AB1201" s="29"/>
      <c r="AC1201" s="29"/>
    </row>
    <row r="1202">
      <c r="A1202" s="4">
        <v>45684.0</v>
      </c>
      <c r="B1202" s="5" t="s">
        <v>31</v>
      </c>
      <c r="C1202" s="6" t="s">
        <v>26</v>
      </c>
      <c r="D1202" s="5" t="s">
        <v>27</v>
      </c>
      <c r="E1202" s="7">
        <v>180.7</v>
      </c>
      <c r="F1202" s="7">
        <v>0.755</v>
      </c>
      <c r="G1202" s="7">
        <v>0.516129</v>
      </c>
      <c r="H1202" s="15">
        <v>0.61206</v>
      </c>
      <c r="I1202" s="10">
        <f t="shared" si="226"/>
        <v>0.095931</v>
      </c>
      <c r="J1202" s="11">
        <f t="shared" si="227"/>
        <v>118.5866324</v>
      </c>
      <c r="K1202" s="7">
        <f t="shared" ref="K1202:L1202" si="2319">IFERROR(G1202+K1162,0)</f>
        <v>13.935483</v>
      </c>
      <c r="L1202" s="7">
        <f t="shared" si="2319"/>
        <v>16.52562</v>
      </c>
      <c r="M1202" s="10">
        <f t="shared" si="229"/>
        <v>2.590137</v>
      </c>
      <c r="N1202" s="11">
        <f t="shared" si="230"/>
        <v>118.5866324</v>
      </c>
      <c r="O1202" s="10">
        <f t="shared" ref="O1202:P1202" si="2320">IFERROR(G1202+O1162,0)</f>
        <v>13.935483</v>
      </c>
      <c r="P1202" s="10">
        <f t="shared" si="2320"/>
        <v>16.52562</v>
      </c>
      <c r="Q1202" s="10">
        <f t="shared" si="232"/>
        <v>2.590137</v>
      </c>
      <c r="R1202" s="11">
        <f t="shared" si="233"/>
        <v>118.5866324</v>
      </c>
      <c r="S1202" s="13">
        <f>T1162</f>
        <v>1.727625161</v>
      </c>
      <c r="T1202" s="13">
        <f>H1202+S1202-H1203-U1202-H1204-H1205</f>
        <v>1.726726129</v>
      </c>
      <c r="U1202" s="13">
        <f>0.004/31</f>
        <v>0.0001290322581</v>
      </c>
      <c r="V1202" s="14"/>
      <c r="W1202" s="14"/>
      <c r="X1202" s="26">
        <f t="shared" si="314"/>
        <v>0.61206</v>
      </c>
      <c r="Y1202" s="29"/>
      <c r="Z1202" s="29"/>
      <c r="AA1202" s="29"/>
      <c r="AB1202" s="29"/>
      <c r="AC1202" s="29"/>
    </row>
    <row r="1203">
      <c r="A1203" s="4">
        <v>45684.0</v>
      </c>
      <c r="B1203" s="5" t="s">
        <v>31</v>
      </c>
      <c r="C1203" s="6" t="s">
        <v>26</v>
      </c>
      <c r="D1203" s="5" t="s">
        <v>28</v>
      </c>
      <c r="E1203" s="7">
        <v>180.1</v>
      </c>
      <c r="F1203" s="7">
        <v>0.569</v>
      </c>
      <c r="G1203" s="7">
        <v>0.51193</v>
      </c>
      <c r="H1203" s="15">
        <v>0.61283</v>
      </c>
      <c r="I1203" s="10">
        <f t="shared" si="226"/>
        <v>0.1009</v>
      </c>
      <c r="J1203" s="11">
        <f t="shared" si="227"/>
        <v>119.7097259</v>
      </c>
      <c r="K1203" s="7">
        <f t="shared" ref="K1203:L1203" si="2321">IFERROR(G1203+K1163,0)</f>
        <v>13.82211</v>
      </c>
      <c r="L1203" s="7">
        <f t="shared" si="2321"/>
        <v>16.54641</v>
      </c>
      <c r="M1203" s="10">
        <f t="shared" si="229"/>
        <v>2.7243</v>
      </c>
      <c r="N1203" s="11">
        <f t="shared" si="230"/>
        <v>119.7097259</v>
      </c>
      <c r="O1203" s="10">
        <f t="shared" ref="O1203:P1203" si="2322">IFERROR(G1203+O1163,0)</f>
        <v>13.82211</v>
      </c>
      <c r="P1203" s="10">
        <f t="shared" si="2322"/>
        <v>16.54641</v>
      </c>
      <c r="Q1203" s="10">
        <f t="shared" si="232"/>
        <v>2.7243</v>
      </c>
      <c r="R1203" s="11">
        <f t="shared" si="233"/>
        <v>119.7097259</v>
      </c>
      <c r="S1203" s="18"/>
      <c r="T1203" s="19"/>
      <c r="U1203" s="20"/>
      <c r="V1203" s="14"/>
      <c r="W1203" s="14"/>
      <c r="X1203" s="26">
        <f t="shared" si="314"/>
        <v>0.61283</v>
      </c>
      <c r="Y1203" s="29"/>
      <c r="Z1203" s="29"/>
      <c r="AA1203" s="29"/>
      <c r="AB1203" s="29"/>
      <c r="AC1203" s="29"/>
    </row>
    <row r="1204">
      <c r="A1204" s="4">
        <v>45684.0</v>
      </c>
      <c r="B1204" s="5" t="s">
        <v>31</v>
      </c>
      <c r="C1204" s="6" t="s">
        <v>26</v>
      </c>
      <c r="D1204" s="5" t="s">
        <v>29</v>
      </c>
      <c r="E1204" s="7">
        <v>0.0</v>
      </c>
      <c r="F1204" s="7">
        <v>0.0</v>
      </c>
      <c r="G1204" s="7">
        <v>0.0</v>
      </c>
      <c r="H1204" s="15">
        <v>0.0</v>
      </c>
      <c r="I1204" s="10">
        <f t="shared" si="226"/>
        <v>0</v>
      </c>
      <c r="J1204" s="11">
        <f t="shared" si="227"/>
        <v>0</v>
      </c>
      <c r="K1204" s="7">
        <f t="shared" ref="K1204:L1204" si="2323">IFERROR(G1204+K1164,0)</f>
        <v>0</v>
      </c>
      <c r="L1204" s="7">
        <f t="shared" si="2323"/>
        <v>0</v>
      </c>
      <c r="M1204" s="10">
        <f t="shared" si="229"/>
        <v>0</v>
      </c>
      <c r="N1204" s="11">
        <f t="shared" si="230"/>
        <v>0</v>
      </c>
      <c r="O1204" s="10">
        <f t="shared" ref="O1204:P1204" si="2324">IFERROR(G1204+O1164,0)</f>
        <v>0</v>
      </c>
      <c r="P1204" s="10">
        <f t="shared" si="2324"/>
        <v>0</v>
      </c>
      <c r="Q1204" s="10">
        <f t="shared" si="232"/>
        <v>0</v>
      </c>
      <c r="R1204" s="11">
        <f t="shared" si="233"/>
        <v>0</v>
      </c>
      <c r="S1204" s="18"/>
      <c r="T1204" s="19"/>
      <c r="U1204" s="20"/>
      <c r="V1204" s="14"/>
      <c r="W1204" s="14"/>
      <c r="X1204" s="26">
        <f t="shared" si="314"/>
        <v>0</v>
      </c>
      <c r="Y1204" s="29"/>
      <c r="Z1204" s="29"/>
      <c r="AA1204" s="29"/>
      <c r="AB1204" s="29"/>
      <c r="AC1204" s="29"/>
    </row>
    <row r="1205">
      <c r="A1205" s="4">
        <v>45684.0</v>
      </c>
      <c r="B1205" s="5" t="s">
        <v>31</v>
      </c>
      <c r="C1205" s="6" t="s">
        <v>26</v>
      </c>
      <c r="D1205" s="5" t="s">
        <v>30</v>
      </c>
      <c r="E1205" s="7">
        <v>0.0</v>
      </c>
      <c r="F1205" s="7">
        <v>0.0</v>
      </c>
      <c r="G1205" s="7">
        <v>0.0</v>
      </c>
      <c r="H1205" s="15">
        <v>0.0</v>
      </c>
      <c r="I1205" s="10">
        <f t="shared" si="226"/>
        <v>0</v>
      </c>
      <c r="J1205" s="11">
        <f t="shared" si="227"/>
        <v>0</v>
      </c>
      <c r="K1205" s="7">
        <f t="shared" ref="K1205:L1205" si="2325">IFERROR(G1205+K1165,0)</f>
        <v>0</v>
      </c>
      <c r="L1205" s="7">
        <f t="shared" si="2325"/>
        <v>0</v>
      </c>
      <c r="M1205" s="10">
        <f t="shared" si="229"/>
        <v>0</v>
      </c>
      <c r="N1205" s="11">
        <f t="shared" si="230"/>
        <v>0</v>
      </c>
      <c r="O1205" s="10">
        <f t="shared" ref="O1205:P1205" si="2326">IFERROR(G1205+O1165,0)</f>
        <v>0</v>
      </c>
      <c r="P1205" s="10">
        <f t="shared" si="2326"/>
        <v>0</v>
      </c>
      <c r="Q1205" s="10">
        <f t="shared" si="232"/>
        <v>0</v>
      </c>
      <c r="R1205" s="11">
        <f t="shared" si="233"/>
        <v>0</v>
      </c>
      <c r="S1205" s="18"/>
      <c r="T1205" s="19"/>
      <c r="U1205" s="20"/>
      <c r="V1205" s="14"/>
      <c r="W1205" s="14"/>
      <c r="X1205" s="26">
        <f t="shared" si="314"/>
        <v>0</v>
      </c>
      <c r="Y1205" s="29"/>
      <c r="Z1205" s="29"/>
      <c r="AA1205" s="29"/>
      <c r="AB1205" s="29"/>
      <c r="AC1205" s="29"/>
    </row>
    <row r="1206">
      <c r="A1206" s="4">
        <v>45684.0</v>
      </c>
      <c r="B1206" s="5" t="s">
        <v>32</v>
      </c>
      <c r="C1206" s="6" t="s">
        <v>26</v>
      </c>
      <c r="D1206" s="5" t="s">
        <v>27</v>
      </c>
      <c r="E1206" s="7">
        <v>78.6</v>
      </c>
      <c r="F1206" s="7">
        <v>0.234</v>
      </c>
      <c r="G1206" s="7">
        <v>0.225806</v>
      </c>
      <c r="H1206" s="15">
        <v>0.23022</v>
      </c>
      <c r="I1206" s="10">
        <f t="shared" si="226"/>
        <v>0.004414</v>
      </c>
      <c r="J1206" s="11">
        <f t="shared" si="227"/>
        <v>101.9547753</v>
      </c>
      <c r="K1206" s="7">
        <f t="shared" ref="K1206:L1206" si="2327">IFERROR(G1206+K1166,0)</f>
        <v>6.096762</v>
      </c>
      <c r="L1206" s="7">
        <f t="shared" si="2327"/>
        <v>6.21594</v>
      </c>
      <c r="M1206" s="10">
        <f t="shared" si="229"/>
        <v>0.119178</v>
      </c>
      <c r="N1206" s="11">
        <f t="shared" si="230"/>
        <v>101.9547753</v>
      </c>
      <c r="O1206" s="10">
        <f t="shared" ref="O1206:P1206" si="2328">IFERROR(G1206+O1166,0)</f>
        <v>6.096762</v>
      </c>
      <c r="P1206" s="10">
        <f t="shared" si="2328"/>
        <v>6.21594</v>
      </c>
      <c r="Q1206" s="10">
        <f t="shared" si="232"/>
        <v>0.119178</v>
      </c>
      <c r="R1206" s="11">
        <f t="shared" si="233"/>
        <v>101.9547753</v>
      </c>
      <c r="S1206" s="13">
        <f>T1166</f>
        <v>0.3153696774</v>
      </c>
      <c r="T1206" s="13">
        <f>H1206+S1206-H1207-U1206-H1208-H1209</f>
        <v>0.3165377419</v>
      </c>
      <c r="U1206" s="13">
        <f>0.00378/31</f>
        <v>0.0001219354839</v>
      </c>
      <c r="V1206" s="14"/>
      <c r="W1206" s="14"/>
      <c r="X1206" s="26">
        <f t="shared" si="314"/>
        <v>0.23022</v>
      </c>
      <c r="Y1206" s="29"/>
      <c r="Z1206" s="29"/>
      <c r="AA1206" s="29"/>
      <c r="AB1206" s="29"/>
      <c r="AC1206" s="29"/>
    </row>
    <row r="1207">
      <c r="A1207" s="4">
        <v>45684.0</v>
      </c>
      <c r="B1207" s="5" t="s">
        <v>32</v>
      </c>
      <c r="C1207" s="6" t="s">
        <v>26</v>
      </c>
      <c r="D1207" s="5" t="s">
        <v>28</v>
      </c>
      <c r="E1207" s="7">
        <v>78.7</v>
      </c>
      <c r="F1207" s="7">
        <v>0.247</v>
      </c>
      <c r="G1207" s="7">
        <v>0.22545</v>
      </c>
      <c r="H1207" s="15">
        <v>0.22893</v>
      </c>
      <c r="I1207" s="10">
        <f t="shared" si="226"/>
        <v>0.00348</v>
      </c>
      <c r="J1207" s="11">
        <f t="shared" si="227"/>
        <v>101.5435795</v>
      </c>
      <c r="K1207" s="7">
        <f t="shared" ref="K1207:L1207" si="2329">IFERROR(G1207+K1167,0)</f>
        <v>6.08715</v>
      </c>
      <c r="L1207" s="7">
        <f t="shared" si="2329"/>
        <v>6.18111</v>
      </c>
      <c r="M1207" s="10">
        <f t="shared" si="229"/>
        <v>0.09396</v>
      </c>
      <c r="N1207" s="11">
        <f t="shared" si="230"/>
        <v>101.5435795</v>
      </c>
      <c r="O1207" s="10">
        <f t="shared" ref="O1207:P1207" si="2330">IFERROR(G1207+O1167,0)</f>
        <v>6.08715</v>
      </c>
      <c r="P1207" s="10">
        <f t="shared" si="2330"/>
        <v>6.18111</v>
      </c>
      <c r="Q1207" s="10">
        <f t="shared" si="232"/>
        <v>0.09396</v>
      </c>
      <c r="R1207" s="11">
        <f t="shared" si="233"/>
        <v>101.5435795</v>
      </c>
      <c r="S1207" s="18"/>
      <c r="T1207" s="19"/>
      <c r="U1207" s="20"/>
      <c r="V1207" s="14"/>
      <c r="W1207" s="14"/>
      <c r="X1207" s="26">
        <f t="shared" si="314"/>
        <v>0.22893</v>
      </c>
      <c r="Y1207" s="29"/>
      <c r="Z1207" s="29"/>
      <c r="AA1207" s="29"/>
      <c r="AB1207" s="29"/>
      <c r="AC1207" s="29"/>
    </row>
    <row r="1208">
      <c r="A1208" s="4">
        <v>45684.0</v>
      </c>
      <c r="B1208" s="5" t="s">
        <v>32</v>
      </c>
      <c r="C1208" s="6" t="s">
        <v>26</v>
      </c>
      <c r="D1208" s="5" t="s">
        <v>29</v>
      </c>
      <c r="E1208" s="7">
        <v>0.0</v>
      </c>
      <c r="F1208" s="7">
        <v>0.0</v>
      </c>
      <c r="G1208" s="7">
        <v>0.0</v>
      </c>
      <c r="H1208" s="15">
        <v>0.0</v>
      </c>
      <c r="I1208" s="10">
        <f t="shared" si="226"/>
        <v>0</v>
      </c>
      <c r="J1208" s="11">
        <f t="shared" si="227"/>
        <v>0</v>
      </c>
      <c r="K1208" s="7">
        <f t="shared" ref="K1208:L1208" si="2331">IFERROR(G1208+K1168,0)</f>
        <v>0</v>
      </c>
      <c r="L1208" s="7">
        <f t="shared" si="2331"/>
        <v>0</v>
      </c>
      <c r="M1208" s="10">
        <f t="shared" si="229"/>
        <v>0</v>
      </c>
      <c r="N1208" s="11">
        <f t="shared" si="230"/>
        <v>0</v>
      </c>
      <c r="O1208" s="10">
        <f t="shared" ref="O1208:P1208" si="2332">IFERROR(G1208+O1168,0)</f>
        <v>0</v>
      </c>
      <c r="P1208" s="10">
        <f t="shared" si="2332"/>
        <v>0</v>
      </c>
      <c r="Q1208" s="10">
        <f t="shared" si="232"/>
        <v>0</v>
      </c>
      <c r="R1208" s="11">
        <f t="shared" si="233"/>
        <v>0</v>
      </c>
      <c r="S1208" s="18"/>
      <c r="T1208" s="19"/>
      <c r="U1208" s="20"/>
      <c r="V1208" s="14"/>
      <c r="W1208" s="14"/>
      <c r="X1208" s="26">
        <f t="shared" si="314"/>
        <v>0</v>
      </c>
      <c r="Y1208" s="29"/>
      <c r="Z1208" s="29"/>
      <c r="AA1208" s="29"/>
      <c r="AB1208" s="29"/>
      <c r="AC1208" s="29"/>
    </row>
    <row r="1209">
      <c r="A1209" s="4">
        <v>45684.0</v>
      </c>
      <c r="B1209" s="5" t="s">
        <v>32</v>
      </c>
      <c r="C1209" s="6" t="s">
        <v>26</v>
      </c>
      <c r="D1209" s="5" t="s">
        <v>30</v>
      </c>
      <c r="E1209" s="7">
        <v>0.0</v>
      </c>
      <c r="F1209" s="7">
        <v>0.0</v>
      </c>
      <c r="G1209" s="7">
        <v>0.0</v>
      </c>
      <c r="H1209" s="15">
        <v>0.0</v>
      </c>
      <c r="I1209" s="10">
        <f t="shared" si="226"/>
        <v>0</v>
      </c>
      <c r="J1209" s="11">
        <f t="shared" si="227"/>
        <v>0</v>
      </c>
      <c r="K1209" s="7">
        <f t="shared" ref="K1209:L1209" si="2333">IFERROR(G1209+K1169,0)</f>
        <v>0</v>
      </c>
      <c r="L1209" s="7">
        <f t="shared" si="2333"/>
        <v>0</v>
      </c>
      <c r="M1209" s="10">
        <f t="shared" si="229"/>
        <v>0</v>
      </c>
      <c r="N1209" s="11">
        <f t="shared" si="230"/>
        <v>0</v>
      </c>
      <c r="O1209" s="10">
        <f t="shared" ref="O1209:P1209" si="2334">IFERROR(G1209+O1169,0)</f>
        <v>0</v>
      </c>
      <c r="P1209" s="10">
        <f t="shared" si="2334"/>
        <v>0</v>
      </c>
      <c r="Q1209" s="10">
        <f t="shared" si="232"/>
        <v>0</v>
      </c>
      <c r="R1209" s="11">
        <f t="shared" si="233"/>
        <v>0</v>
      </c>
      <c r="S1209" s="18"/>
      <c r="T1209" s="19"/>
      <c r="U1209" s="20"/>
      <c r="V1209" s="14"/>
      <c r="W1209" s="14"/>
      <c r="X1209" s="26">
        <f t="shared" si="314"/>
        <v>0</v>
      </c>
      <c r="Y1209" s="29"/>
      <c r="Z1209" s="29"/>
      <c r="AA1209" s="29"/>
      <c r="AB1209" s="29"/>
      <c r="AC1209" s="29"/>
    </row>
    <row r="1210">
      <c r="A1210" s="4">
        <v>45684.0</v>
      </c>
      <c r="B1210" s="5" t="s">
        <v>33</v>
      </c>
      <c r="C1210" s="6" t="s">
        <v>26</v>
      </c>
      <c r="D1210" s="5" t="s">
        <v>27</v>
      </c>
      <c r="E1210" s="7">
        <v>110.0</v>
      </c>
      <c r="F1210" s="7">
        <v>0.352</v>
      </c>
      <c r="G1210" s="7">
        <v>0.32903</v>
      </c>
      <c r="H1210" s="15">
        <v>0.37083</v>
      </c>
      <c r="I1210" s="10">
        <f t="shared" si="226"/>
        <v>0.0418</v>
      </c>
      <c r="J1210" s="11">
        <f t="shared" si="227"/>
        <v>112.7040088</v>
      </c>
      <c r="K1210" s="7">
        <f t="shared" ref="K1210:L1210" si="2335">IFERROR(G1210+K1170,0)</f>
        <v>8.88381</v>
      </c>
      <c r="L1210" s="7">
        <f t="shared" si="2335"/>
        <v>10.01241</v>
      </c>
      <c r="M1210" s="10">
        <f t="shared" si="229"/>
        <v>1.1286</v>
      </c>
      <c r="N1210" s="11">
        <f t="shared" si="230"/>
        <v>112.7040088</v>
      </c>
      <c r="O1210" s="10">
        <f t="shared" ref="O1210:P1210" si="2336">IFERROR(G1210+O1170,0)</f>
        <v>8.88381</v>
      </c>
      <c r="P1210" s="10">
        <f t="shared" si="2336"/>
        <v>10.01241</v>
      </c>
      <c r="Q1210" s="10">
        <f t="shared" si="232"/>
        <v>1.1286</v>
      </c>
      <c r="R1210" s="11">
        <f t="shared" si="233"/>
        <v>112.7040088</v>
      </c>
      <c r="S1210" s="13">
        <f>T1170</f>
        <v>1.660017161</v>
      </c>
      <c r="T1210" s="13">
        <f>H1210+S1210-H1211-U1210-H1212-H1213</f>
        <v>1.676710129</v>
      </c>
      <c r="U1210" s="13">
        <f>0.00431/31</f>
        <v>0.0001390322581</v>
      </c>
      <c r="V1210" s="14"/>
      <c r="W1210" s="14"/>
      <c r="X1210" s="26">
        <f t="shared" si="314"/>
        <v>0.37083</v>
      </c>
      <c r="Y1210" s="29"/>
      <c r="Z1210" s="29"/>
      <c r="AA1210" s="29"/>
      <c r="AB1210" s="29"/>
      <c r="AC1210" s="29"/>
    </row>
    <row r="1211">
      <c r="A1211" s="4">
        <v>45684.0</v>
      </c>
      <c r="B1211" s="5" t="s">
        <v>33</v>
      </c>
      <c r="C1211" s="6" t="s">
        <v>26</v>
      </c>
      <c r="D1211" s="5" t="s">
        <v>28</v>
      </c>
      <c r="E1211" s="7">
        <v>108.2</v>
      </c>
      <c r="F1211" s="7">
        <v>0.473</v>
      </c>
      <c r="G1211" s="7">
        <v>0.324</v>
      </c>
      <c r="H1211" s="15">
        <v>0.35145</v>
      </c>
      <c r="I1211" s="10">
        <f t="shared" si="226"/>
        <v>0.02745</v>
      </c>
      <c r="J1211" s="11">
        <f t="shared" si="227"/>
        <v>108.4722222</v>
      </c>
      <c r="K1211" s="7">
        <f t="shared" ref="K1211:L1211" si="2337">IFERROR(G1211+K1171,0)</f>
        <v>8.748</v>
      </c>
      <c r="L1211" s="7">
        <f t="shared" si="2337"/>
        <v>9.48915</v>
      </c>
      <c r="M1211" s="10">
        <f t="shared" si="229"/>
        <v>0.74115</v>
      </c>
      <c r="N1211" s="11">
        <f t="shared" si="230"/>
        <v>108.4722222</v>
      </c>
      <c r="O1211" s="10">
        <f t="shared" ref="O1211:P1211" si="2338">IFERROR(G1211+O1171,0)</f>
        <v>8.748</v>
      </c>
      <c r="P1211" s="10">
        <f t="shared" si="2338"/>
        <v>9.48915</v>
      </c>
      <c r="Q1211" s="10">
        <f t="shared" si="232"/>
        <v>0.74115</v>
      </c>
      <c r="R1211" s="11">
        <f t="shared" si="233"/>
        <v>108.4722222</v>
      </c>
      <c r="S1211" s="18"/>
      <c r="T1211" s="19"/>
      <c r="U1211" s="20"/>
      <c r="V1211" s="14"/>
      <c r="W1211" s="14"/>
      <c r="X1211" s="26">
        <f t="shared" si="314"/>
        <v>0.35145</v>
      </c>
      <c r="Y1211" s="29"/>
      <c r="Z1211" s="29"/>
      <c r="AA1211" s="29"/>
      <c r="AB1211" s="29"/>
      <c r="AC1211" s="29"/>
    </row>
    <row r="1212">
      <c r="A1212" s="4">
        <v>45684.0</v>
      </c>
      <c r="B1212" s="5" t="s">
        <v>33</v>
      </c>
      <c r="C1212" s="6" t="s">
        <v>26</v>
      </c>
      <c r="D1212" s="5" t="s">
        <v>29</v>
      </c>
      <c r="E1212" s="7">
        <v>1.0</v>
      </c>
      <c r="F1212" s="7">
        <v>0.0</v>
      </c>
      <c r="G1212" s="7">
        <v>0.00274</v>
      </c>
      <c r="H1212" s="15">
        <v>0.002548</v>
      </c>
      <c r="I1212" s="10">
        <f t="shared" si="226"/>
        <v>-0.000192</v>
      </c>
      <c r="J1212" s="11">
        <f t="shared" si="227"/>
        <v>92.99270073</v>
      </c>
      <c r="K1212" s="7">
        <f t="shared" ref="K1212:L1212" si="2339">IFERROR(G1212+K1172,0)</f>
        <v>0.07398</v>
      </c>
      <c r="L1212" s="7">
        <f t="shared" si="2339"/>
        <v>0.068796</v>
      </c>
      <c r="M1212" s="10">
        <f t="shared" si="229"/>
        <v>-0.005184</v>
      </c>
      <c r="N1212" s="11">
        <f t="shared" si="230"/>
        <v>92.99270073</v>
      </c>
      <c r="O1212" s="10">
        <f t="shared" ref="O1212:P1212" si="2340">IFERROR(G1212+O1172,0)</f>
        <v>0.07398</v>
      </c>
      <c r="P1212" s="10">
        <f t="shared" si="2340"/>
        <v>0.068796</v>
      </c>
      <c r="Q1212" s="10">
        <f t="shared" si="232"/>
        <v>-0.005184</v>
      </c>
      <c r="R1212" s="11">
        <f t="shared" si="233"/>
        <v>92.99270073</v>
      </c>
      <c r="S1212" s="18"/>
      <c r="T1212" s="19"/>
      <c r="U1212" s="20"/>
      <c r="V1212" s="14"/>
      <c r="W1212" s="14"/>
      <c r="X1212" s="26">
        <f t="shared" si="314"/>
        <v>0.002548</v>
      </c>
      <c r="Y1212" s="29"/>
      <c r="Z1212" s="29"/>
      <c r="AA1212" s="29"/>
      <c r="AB1212" s="29"/>
      <c r="AC1212" s="29"/>
    </row>
    <row r="1213">
      <c r="A1213" s="4">
        <v>45684.0</v>
      </c>
      <c r="B1213" s="5" t="s">
        <v>33</v>
      </c>
      <c r="C1213" s="6" t="s">
        <v>26</v>
      </c>
      <c r="D1213" s="5" t="s">
        <v>30</v>
      </c>
      <c r="E1213" s="7">
        <v>0.0</v>
      </c>
      <c r="F1213" s="7">
        <v>0.0</v>
      </c>
      <c r="G1213" s="7">
        <v>0.0</v>
      </c>
      <c r="H1213" s="15">
        <v>0.0</v>
      </c>
      <c r="I1213" s="10">
        <f t="shared" si="226"/>
        <v>0</v>
      </c>
      <c r="J1213" s="11">
        <f t="shared" si="227"/>
        <v>0</v>
      </c>
      <c r="K1213" s="7">
        <f t="shared" ref="K1213:L1213" si="2341">IFERROR(G1213+K1173,0)</f>
        <v>0</v>
      </c>
      <c r="L1213" s="7">
        <f t="shared" si="2341"/>
        <v>0</v>
      </c>
      <c r="M1213" s="10">
        <f t="shared" si="229"/>
        <v>0</v>
      </c>
      <c r="N1213" s="11">
        <f t="shared" si="230"/>
        <v>0</v>
      </c>
      <c r="O1213" s="10">
        <f t="shared" ref="O1213:P1213" si="2342">IFERROR(G1213+O1173,0)</f>
        <v>0</v>
      </c>
      <c r="P1213" s="10">
        <f t="shared" si="2342"/>
        <v>0</v>
      </c>
      <c r="Q1213" s="10">
        <f t="shared" si="232"/>
        <v>0</v>
      </c>
      <c r="R1213" s="11">
        <f t="shared" si="233"/>
        <v>0</v>
      </c>
      <c r="S1213" s="18"/>
      <c r="T1213" s="19"/>
      <c r="U1213" s="20"/>
      <c r="V1213" s="14"/>
      <c r="W1213" s="14"/>
      <c r="X1213" s="26">
        <f t="shared" si="314"/>
        <v>0</v>
      </c>
      <c r="Y1213" s="29"/>
      <c r="Z1213" s="29"/>
      <c r="AA1213" s="29"/>
      <c r="AB1213" s="29"/>
      <c r="AC1213" s="29"/>
    </row>
    <row r="1214">
      <c r="A1214" s="4">
        <v>45684.0</v>
      </c>
      <c r="B1214" s="5" t="s">
        <v>34</v>
      </c>
      <c r="C1214" s="6" t="s">
        <v>26</v>
      </c>
      <c r="D1214" s="5" t="s">
        <v>27</v>
      </c>
      <c r="E1214" s="7">
        <v>14.3</v>
      </c>
      <c r="F1214" s="7">
        <v>0.05</v>
      </c>
      <c r="G1214" s="7">
        <v>0.04193</v>
      </c>
      <c r="H1214" s="15">
        <v>0.049806</v>
      </c>
      <c r="I1214" s="10">
        <f t="shared" si="226"/>
        <v>0.007876</v>
      </c>
      <c r="J1214" s="11">
        <f t="shared" si="227"/>
        <v>118.7836871</v>
      </c>
      <c r="K1214" s="7">
        <f t="shared" ref="K1214:L1214" si="2343">IFERROR(G1214+K1174,0)</f>
        <v>1.13211</v>
      </c>
      <c r="L1214" s="7">
        <f t="shared" si="2343"/>
        <v>1.344762</v>
      </c>
      <c r="M1214" s="10">
        <f t="shared" si="229"/>
        <v>0.212652</v>
      </c>
      <c r="N1214" s="11">
        <f t="shared" si="230"/>
        <v>118.7836871</v>
      </c>
      <c r="O1214" s="10">
        <f t="shared" ref="O1214:P1214" si="2344">IFERROR(G1214+O1174,0)</f>
        <v>1.13211</v>
      </c>
      <c r="P1214" s="10">
        <f t="shared" si="2344"/>
        <v>1.344762</v>
      </c>
      <c r="Q1214" s="10">
        <f t="shared" si="232"/>
        <v>0.212652</v>
      </c>
      <c r="R1214" s="11">
        <f t="shared" si="233"/>
        <v>118.7836871</v>
      </c>
      <c r="S1214" s="13">
        <f>T1174</f>
        <v>0.190416</v>
      </c>
      <c r="T1214" s="13">
        <f>H1214+S1214-H1215-U1214-H1216-H1217</f>
        <v>0.194932</v>
      </c>
      <c r="U1214" s="13">
        <v>0.0</v>
      </c>
      <c r="V1214" s="14"/>
      <c r="W1214" s="14"/>
      <c r="X1214" s="26">
        <f t="shared" si="314"/>
        <v>0.049806</v>
      </c>
      <c r="Y1214" s="29"/>
      <c r="Z1214" s="29"/>
      <c r="AA1214" s="29"/>
      <c r="AB1214" s="29"/>
      <c r="AC1214" s="29"/>
    </row>
    <row r="1215">
      <c r="A1215" s="4">
        <v>45684.0</v>
      </c>
      <c r="B1215" s="5" t="s">
        <v>34</v>
      </c>
      <c r="C1215" s="6" t="s">
        <v>26</v>
      </c>
      <c r="D1215" s="5" t="s">
        <v>28</v>
      </c>
      <c r="E1215" s="7">
        <v>14.3</v>
      </c>
      <c r="F1215" s="7">
        <v>0.0</v>
      </c>
      <c r="G1215" s="7">
        <v>0.041129</v>
      </c>
      <c r="H1215" s="15">
        <v>0.04529</v>
      </c>
      <c r="I1215" s="10">
        <f t="shared" si="226"/>
        <v>0.004161</v>
      </c>
      <c r="J1215" s="11">
        <f t="shared" si="227"/>
        <v>110.1169491</v>
      </c>
      <c r="K1215" s="7">
        <f t="shared" ref="K1215:L1215" si="2345">IFERROR(G1215+K1175,0)</f>
        <v>1.110483</v>
      </c>
      <c r="L1215" s="7">
        <f t="shared" si="2345"/>
        <v>1.22283</v>
      </c>
      <c r="M1215" s="10">
        <f t="shared" si="229"/>
        <v>0.112347</v>
      </c>
      <c r="N1215" s="11">
        <f t="shared" si="230"/>
        <v>110.1169491</v>
      </c>
      <c r="O1215" s="10">
        <f t="shared" ref="O1215:P1215" si="2346">IFERROR(G1215+O1175,0)</f>
        <v>1.110483</v>
      </c>
      <c r="P1215" s="10">
        <f t="shared" si="2346"/>
        <v>1.22283</v>
      </c>
      <c r="Q1215" s="10">
        <f t="shared" si="232"/>
        <v>0.112347</v>
      </c>
      <c r="R1215" s="11">
        <f t="shared" si="233"/>
        <v>110.1169491</v>
      </c>
      <c r="S1215" s="18"/>
      <c r="T1215" s="19"/>
      <c r="U1215" s="20"/>
      <c r="V1215" s="14"/>
      <c r="W1215" s="14"/>
      <c r="X1215" s="26">
        <f t="shared" si="314"/>
        <v>0.04529</v>
      </c>
      <c r="Y1215" s="29"/>
      <c r="Z1215" s="29"/>
      <c r="AA1215" s="29"/>
      <c r="AB1215" s="29"/>
      <c r="AC1215" s="29"/>
    </row>
    <row r="1216">
      <c r="A1216" s="4">
        <v>45684.0</v>
      </c>
      <c r="B1216" s="5" t="s">
        <v>34</v>
      </c>
      <c r="C1216" s="6" t="s">
        <v>26</v>
      </c>
      <c r="D1216" s="5" t="s">
        <v>29</v>
      </c>
      <c r="E1216" s="7">
        <v>0.0</v>
      </c>
      <c r="F1216" s="7">
        <v>0.0</v>
      </c>
      <c r="G1216" s="7">
        <v>0.0</v>
      </c>
      <c r="H1216" s="15">
        <v>0.0</v>
      </c>
      <c r="I1216" s="10">
        <f t="shared" si="226"/>
        <v>0</v>
      </c>
      <c r="J1216" s="11">
        <f t="shared" si="227"/>
        <v>0</v>
      </c>
      <c r="K1216" s="7">
        <f t="shared" ref="K1216:L1216" si="2347">IFERROR(G1216+K1176,0)</f>
        <v>0</v>
      </c>
      <c r="L1216" s="7">
        <f t="shared" si="2347"/>
        <v>0</v>
      </c>
      <c r="M1216" s="10">
        <f t="shared" si="229"/>
        <v>0</v>
      </c>
      <c r="N1216" s="11">
        <f t="shared" si="230"/>
        <v>0</v>
      </c>
      <c r="O1216" s="10">
        <f t="shared" ref="O1216:P1216" si="2348">IFERROR(G1216+O1176,0)</f>
        <v>0</v>
      </c>
      <c r="P1216" s="10">
        <f t="shared" si="2348"/>
        <v>0</v>
      </c>
      <c r="Q1216" s="10">
        <f t="shared" si="232"/>
        <v>0</v>
      </c>
      <c r="R1216" s="11">
        <f t="shared" si="233"/>
        <v>0</v>
      </c>
      <c r="S1216" s="18"/>
      <c r="T1216" s="19"/>
      <c r="U1216" s="20"/>
      <c r="V1216" s="14"/>
      <c r="W1216" s="14"/>
      <c r="X1216" s="26">
        <f t="shared" si="314"/>
        <v>0</v>
      </c>
      <c r="Y1216" s="29"/>
      <c r="Z1216" s="29"/>
      <c r="AA1216" s="29"/>
      <c r="AB1216" s="29"/>
      <c r="AC1216" s="29"/>
    </row>
    <row r="1217">
      <c r="A1217" s="4">
        <v>45684.0</v>
      </c>
      <c r="B1217" s="5" t="s">
        <v>34</v>
      </c>
      <c r="C1217" s="6" t="s">
        <v>26</v>
      </c>
      <c r="D1217" s="5" t="s">
        <v>30</v>
      </c>
      <c r="E1217" s="7">
        <v>0.0</v>
      </c>
      <c r="F1217" s="7">
        <v>0.0</v>
      </c>
      <c r="G1217" s="7">
        <v>0.0</v>
      </c>
      <c r="H1217" s="15">
        <v>0.0</v>
      </c>
      <c r="I1217" s="10">
        <f t="shared" si="226"/>
        <v>0</v>
      </c>
      <c r="J1217" s="11">
        <f t="shared" si="227"/>
        <v>0</v>
      </c>
      <c r="K1217" s="7">
        <f t="shared" ref="K1217:L1217" si="2349">IFERROR(G1217+K1177,0)</f>
        <v>0</v>
      </c>
      <c r="L1217" s="7">
        <f t="shared" si="2349"/>
        <v>0</v>
      </c>
      <c r="M1217" s="10">
        <f t="shared" si="229"/>
        <v>0</v>
      </c>
      <c r="N1217" s="11">
        <f t="shared" si="230"/>
        <v>0</v>
      </c>
      <c r="O1217" s="10">
        <f t="shared" ref="O1217:P1217" si="2350">IFERROR(G1217+O1177,0)</f>
        <v>0</v>
      </c>
      <c r="P1217" s="10">
        <f t="shared" si="2350"/>
        <v>0</v>
      </c>
      <c r="Q1217" s="10">
        <f t="shared" si="232"/>
        <v>0</v>
      </c>
      <c r="R1217" s="11">
        <f t="shared" si="233"/>
        <v>0</v>
      </c>
      <c r="S1217" s="18"/>
      <c r="T1217" s="19"/>
      <c r="U1217" s="20"/>
      <c r="V1217" s="14"/>
      <c r="W1217" s="14"/>
      <c r="X1217" s="26">
        <f t="shared" si="314"/>
        <v>0</v>
      </c>
      <c r="Y1217" s="29"/>
      <c r="Z1217" s="29"/>
      <c r="AA1217" s="29"/>
      <c r="AB1217" s="29"/>
      <c r="AC1217" s="29"/>
    </row>
    <row r="1218">
      <c r="A1218" s="4">
        <v>45684.0</v>
      </c>
      <c r="B1218" s="5" t="s">
        <v>35</v>
      </c>
      <c r="C1218" s="6" t="s">
        <v>26</v>
      </c>
      <c r="D1218" s="5" t="s">
        <v>27</v>
      </c>
      <c r="E1218" s="7">
        <v>16.6</v>
      </c>
      <c r="F1218" s="7">
        <v>0.025</v>
      </c>
      <c r="G1218" s="7">
        <v>0.0</v>
      </c>
      <c r="H1218" s="15">
        <v>0.0</v>
      </c>
      <c r="I1218" s="10">
        <f t="shared" si="226"/>
        <v>0</v>
      </c>
      <c r="J1218" s="11">
        <f t="shared" si="227"/>
        <v>0</v>
      </c>
      <c r="K1218" s="7">
        <f t="shared" ref="K1218:L1218" si="2351">IFERROR(G1218+K1178,0)</f>
        <v>0</v>
      </c>
      <c r="L1218" s="7">
        <f t="shared" si="2351"/>
        <v>0</v>
      </c>
      <c r="M1218" s="10">
        <f t="shared" si="229"/>
        <v>0</v>
      </c>
      <c r="N1218" s="11">
        <f t="shared" si="230"/>
        <v>0</v>
      </c>
      <c r="O1218" s="10">
        <f t="shared" ref="O1218:P1218" si="2352">IFERROR(G1218+O1178,0)</f>
        <v>0</v>
      </c>
      <c r="P1218" s="10">
        <f t="shared" si="2352"/>
        <v>0</v>
      </c>
      <c r="Q1218" s="10">
        <f t="shared" si="232"/>
        <v>0</v>
      </c>
      <c r="R1218" s="11">
        <f t="shared" si="233"/>
        <v>0</v>
      </c>
      <c r="S1218" s="13">
        <f>T1178</f>
        <v>-0.186416</v>
      </c>
      <c r="T1218" s="13">
        <f>H1218+S1218-H1219-U1218-H1220-H1221</f>
        <v>-0.193932</v>
      </c>
      <c r="U1218" s="13">
        <v>0.0</v>
      </c>
      <c r="V1218" s="14"/>
      <c r="W1218" s="14"/>
      <c r="X1218" s="26">
        <f t="shared" si="314"/>
        <v>0</v>
      </c>
      <c r="Y1218" s="29"/>
      <c r="Z1218" s="29"/>
      <c r="AA1218" s="29"/>
      <c r="AB1218" s="29"/>
      <c r="AC1218" s="29"/>
    </row>
    <row r="1219">
      <c r="A1219" s="4">
        <v>45684.0</v>
      </c>
      <c r="B1219" s="5" t="s">
        <v>35</v>
      </c>
      <c r="C1219" s="6" t="s">
        <v>26</v>
      </c>
      <c r="D1219" s="5" t="s">
        <v>28</v>
      </c>
      <c r="E1219" s="7">
        <v>0.0</v>
      </c>
      <c r="F1219" s="7">
        <v>0.0</v>
      </c>
      <c r="G1219" s="7">
        <v>0.0</v>
      </c>
      <c r="H1219" s="15">
        <v>0.0</v>
      </c>
      <c r="I1219" s="10">
        <f t="shared" si="226"/>
        <v>0</v>
      </c>
      <c r="J1219" s="11">
        <f t="shared" si="227"/>
        <v>0</v>
      </c>
      <c r="K1219" s="7">
        <f t="shared" ref="K1219:L1219" si="2353">IFERROR(G1219+K1179,0)</f>
        <v>0</v>
      </c>
      <c r="L1219" s="7">
        <f t="shared" si="2353"/>
        <v>0</v>
      </c>
      <c r="M1219" s="10">
        <f t="shared" si="229"/>
        <v>0</v>
      </c>
      <c r="N1219" s="11">
        <f t="shared" si="230"/>
        <v>0</v>
      </c>
      <c r="O1219" s="10">
        <f t="shared" ref="O1219:P1219" si="2354">IFERROR(G1219+O1179,0)</f>
        <v>0</v>
      </c>
      <c r="P1219" s="10">
        <f t="shared" si="2354"/>
        <v>0</v>
      </c>
      <c r="Q1219" s="10">
        <f t="shared" si="232"/>
        <v>0</v>
      </c>
      <c r="R1219" s="11">
        <f t="shared" si="233"/>
        <v>0</v>
      </c>
      <c r="S1219" s="22"/>
      <c r="T1219" s="22"/>
      <c r="U1219" s="20"/>
      <c r="V1219" s="14"/>
      <c r="W1219" s="14"/>
      <c r="X1219" s="26">
        <f t="shared" si="314"/>
        <v>0</v>
      </c>
      <c r="Y1219" s="29"/>
      <c r="Z1219" s="29"/>
      <c r="AA1219" s="29"/>
      <c r="AB1219" s="29"/>
      <c r="AC1219" s="29"/>
    </row>
    <row r="1220">
      <c r="A1220" s="4">
        <v>45684.0</v>
      </c>
      <c r="B1220" s="5" t="s">
        <v>35</v>
      </c>
      <c r="C1220" s="6" t="s">
        <v>26</v>
      </c>
      <c r="D1220" s="5" t="s">
        <v>29</v>
      </c>
      <c r="E1220" s="7">
        <v>16.6</v>
      </c>
      <c r="F1220" s="7">
        <v>0.0</v>
      </c>
      <c r="G1220" s="7">
        <v>0.0</v>
      </c>
      <c r="H1220" s="15">
        <v>0.007516</v>
      </c>
      <c r="I1220" s="10">
        <f t="shared" si="226"/>
        <v>0.007516</v>
      </c>
      <c r="J1220" s="11">
        <f t="shared" si="227"/>
        <v>0</v>
      </c>
      <c r="K1220" s="7">
        <f t="shared" ref="K1220:L1220" si="2355">IFERROR(G1220+K1180,0)</f>
        <v>0</v>
      </c>
      <c r="L1220" s="7">
        <f t="shared" si="2355"/>
        <v>0.202932</v>
      </c>
      <c r="M1220" s="10">
        <f t="shared" si="229"/>
        <v>0.202932</v>
      </c>
      <c r="N1220" s="11">
        <f t="shared" si="230"/>
        <v>0</v>
      </c>
      <c r="O1220" s="10">
        <f t="shared" ref="O1220:P1220" si="2356">IFERROR(G1220+O1180,0)</f>
        <v>0</v>
      </c>
      <c r="P1220" s="10">
        <f t="shared" si="2356"/>
        <v>0.202932</v>
      </c>
      <c r="Q1220" s="10">
        <f t="shared" si="232"/>
        <v>0.202932</v>
      </c>
      <c r="R1220" s="11">
        <f t="shared" si="233"/>
        <v>0</v>
      </c>
      <c r="S1220" s="22"/>
      <c r="T1220" s="22"/>
      <c r="U1220" s="20"/>
      <c r="V1220" s="14"/>
      <c r="W1220" s="14"/>
      <c r="X1220" s="26">
        <f t="shared" si="314"/>
        <v>0.007516</v>
      </c>
      <c r="Y1220" s="29"/>
      <c r="Z1220" s="29"/>
      <c r="AA1220" s="29"/>
      <c r="AB1220" s="29"/>
      <c r="AC1220" s="29"/>
    </row>
    <row r="1221">
      <c r="A1221" s="4">
        <v>45684.0</v>
      </c>
      <c r="B1221" s="5" t="s">
        <v>35</v>
      </c>
      <c r="C1221" s="6" t="s">
        <v>26</v>
      </c>
      <c r="D1221" s="5" t="s">
        <v>30</v>
      </c>
      <c r="E1221" s="7">
        <v>0.0</v>
      </c>
      <c r="F1221" s="7">
        <v>0.0</v>
      </c>
      <c r="G1221" s="7">
        <v>0.0</v>
      </c>
      <c r="H1221" s="15">
        <v>0.0</v>
      </c>
      <c r="I1221" s="10">
        <f t="shared" si="226"/>
        <v>0</v>
      </c>
      <c r="J1221" s="11">
        <f t="shared" si="227"/>
        <v>0</v>
      </c>
      <c r="K1221" s="7">
        <f t="shared" ref="K1221:L1221" si="2357">IFERROR(G1221+K1181,0)</f>
        <v>0</v>
      </c>
      <c r="L1221" s="7">
        <f t="shared" si="2357"/>
        <v>0</v>
      </c>
      <c r="M1221" s="10">
        <f t="shared" si="229"/>
        <v>0</v>
      </c>
      <c r="N1221" s="11">
        <f t="shared" si="230"/>
        <v>0</v>
      </c>
      <c r="O1221" s="10">
        <f t="shared" ref="O1221:P1221" si="2358">IFERROR(G1221+O1181,0)</f>
        <v>0</v>
      </c>
      <c r="P1221" s="10">
        <f t="shared" si="2358"/>
        <v>0</v>
      </c>
      <c r="Q1221" s="10">
        <f t="shared" si="232"/>
        <v>0</v>
      </c>
      <c r="R1221" s="11">
        <f t="shared" si="233"/>
        <v>0</v>
      </c>
      <c r="S1221" s="22"/>
      <c r="T1221" s="22"/>
      <c r="U1221" s="20"/>
      <c r="V1221" s="14"/>
      <c r="W1221" s="14"/>
      <c r="X1221" s="26">
        <f t="shared" si="314"/>
        <v>0</v>
      </c>
      <c r="Y1221" s="29"/>
      <c r="Z1221" s="29"/>
      <c r="AA1221" s="29"/>
      <c r="AB1221" s="29"/>
      <c r="AC1221" s="29"/>
    </row>
    <row r="1222">
      <c r="A1222" s="4">
        <v>45684.0</v>
      </c>
      <c r="B1222" s="5" t="s">
        <v>36</v>
      </c>
      <c r="C1222" s="6" t="s">
        <v>37</v>
      </c>
      <c r="D1222" s="5" t="s">
        <v>27</v>
      </c>
      <c r="E1222" s="7">
        <v>174.0</v>
      </c>
      <c r="F1222" s="25">
        <v>0.56</v>
      </c>
      <c r="G1222" s="7">
        <v>0.551612</v>
      </c>
      <c r="H1222" s="15">
        <v>0.59922</v>
      </c>
      <c r="I1222" s="10">
        <f t="shared" si="226"/>
        <v>0.047608</v>
      </c>
      <c r="J1222" s="11">
        <f t="shared" si="227"/>
        <v>108.6307042</v>
      </c>
      <c r="K1222" s="7">
        <f t="shared" ref="K1222:L1222" si="2359">IFERROR(G1222+K1182,0)</f>
        <v>14.893524</v>
      </c>
      <c r="L1222" s="7">
        <f t="shared" si="2359"/>
        <v>16.17894</v>
      </c>
      <c r="M1222" s="10">
        <f t="shared" si="229"/>
        <v>1.285416</v>
      </c>
      <c r="N1222" s="11">
        <f t="shared" si="230"/>
        <v>108.6307042</v>
      </c>
      <c r="O1222" s="10">
        <f t="shared" ref="O1222:P1222" si="2360">IFERROR(G1222+O1182,0)</f>
        <v>14.893524</v>
      </c>
      <c r="P1222" s="10">
        <f t="shared" si="2360"/>
        <v>16.17894</v>
      </c>
      <c r="Q1222" s="10">
        <f t="shared" si="232"/>
        <v>1.285416</v>
      </c>
      <c r="R1222" s="11">
        <f t="shared" si="233"/>
        <v>108.6307042</v>
      </c>
      <c r="S1222" s="13">
        <f>T1182</f>
        <v>-0.5467296774</v>
      </c>
      <c r="T1222" s="13">
        <f>H1222+S1222-H1223-U1222-H1224-H1225</f>
        <v>-0.5677577419</v>
      </c>
      <c r="U1222" s="13">
        <f>0.008/31</f>
        <v>0.0002580645161</v>
      </c>
      <c r="V1222" s="14"/>
      <c r="W1222" s="14"/>
      <c r="X1222" s="26">
        <f t="shared" si="314"/>
        <v>0.59922</v>
      </c>
      <c r="Y1222" s="29"/>
      <c r="Z1222" s="29"/>
      <c r="AA1222" s="29"/>
      <c r="AB1222" s="29"/>
      <c r="AC1222" s="29"/>
    </row>
    <row r="1223">
      <c r="A1223" s="4">
        <v>45684.0</v>
      </c>
      <c r="B1223" s="5" t="s">
        <v>36</v>
      </c>
      <c r="C1223" s="6" t="s">
        <v>37</v>
      </c>
      <c r="D1223" s="5" t="s">
        <v>28</v>
      </c>
      <c r="E1223" s="7">
        <v>45.1</v>
      </c>
      <c r="F1223" s="25">
        <v>0.0</v>
      </c>
      <c r="G1223" s="7">
        <v>0.50061</v>
      </c>
      <c r="H1223" s="15">
        <v>0.18058</v>
      </c>
      <c r="I1223" s="10">
        <f t="shared" si="226"/>
        <v>-0.32003</v>
      </c>
      <c r="J1223" s="11">
        <f t="shared" si="227"/>
        <v>36.07199217</v>
      </c>
      <c r="K1223" s="7">
        <f t="shared" ref="K1223:L1223" si="2361">IFERROR(G1223+K1183,0)</f>
        <v>13.51647</v>
      </c>
      <c r="L1223" s="7">
        <f t="shared" si="2361"/>
        <v>4.87566</v>
      </c>
      <c r="M1223" s="10">
        <f t="shared" si="229"/>
        <v>-8.64081</v>
      </c>
      <c r="N1223" s="11">
        <f t="shared" si="230"/>
        <v>36.07199217</v>
      </c>
      <c r="O1223" s="10">
        <f t="shared" ref="O1223:P1223" si="2362">IFERROR(G1223+O1183,0)</f>
        <v>13.51647</v>
      </c>
      <c r="P1223" s="10">
        <f t="shared" si="2362"/>
        <v>4.87566</v>
      </c>
      <c r="Q1223" s="10">
        <f t="shared" si="232"/>
        <v>-8.64081</v>
      </c>
      <c r="R1223" s="11">
        <f t="shared" si="233"/>
        <v>36.07199217</v>
      </c>
      <c r="S1223" s="22"/>
      <c r="T1223" s="22"/>
      <c r="U1223" s="20"/>
      <c r="V1223" s="14"/>
      <c r="W1223" s="14"/>
      <c r="X1223" s="26">
        <f t="shared" si="314"/>
        <v>0.18058</v>
      </c>
      <c r="Y1223" s="29"/>
      <c r="Z1223" s="29"/>
      <c r="AA1223" s="29"/>
      <c r="AB1223" s="29"/>
      <c r="AC1223" s="29"/>
    </row>
    <row r="1224">
      <c r="A1224" s="4">
        <v>45684.0</v>
      </c>
      <c r="B1224" s="5" t="s">
        <v>36</v>
      </c>
      <c r="C1224" s="6" t="s">
        <v>37</v>
      </c>
      <c r="D1224" s="5" t="s">
        <v>29</v>
      </c>
      <c r="E1224" s="7">
        <f>E1222-E1223</f>
        <v>128.9</v>
      </c>
      <c r="F1224" s="25">
        <v>0.659</v>
      </c>
      <c r="G1224" s="7">
        <v>0.05077</v>
      </c>
      <c r="H1224" s="15">
        <v>0.43941</v>
      </c>
      <c r="I1224" s="10">
        <f t="shared" si="226"/>
        <v>0.38864</v>
      </c>
      <c r="J1224" s="11">
        <f t="shared" si="227"/>
        <v>865.4914319</v>
      </c>
      <c r="K1224" s="7">
        <f t="shared" ref="K1224:L1224" si="2363">IFERROR(G1224+K1184,0)</f>
        <v>1.37079</v>
      </c>
      <c r="L1224" s="7">
        <f t="shared" si="2363"/>
        <v>11.86407</v>
      </c>
      <c r="M1224" s="10">
        <f t="shared" si="229"/>
        <v>10.49328</v>
      </c>
      <c r="N1224" s="11">
        <f t="shared" si="230"/>
        <v>865.4914319</v>
      </c>
      <c r="O1224" s="10">
        <f t="shared" ref="O1224:P1224" si="2364">IFERROR(G1224+O1184,0)</f>
        <v>1.37079</v>
      </c>
      <c r="P1224" s="10">
        <f t="shared" si="2364"/>
        <v>11.86407</v>
      </c>
      <c r="Q1224" s="10">
        <f t="shared" si="232"/>
        <v>10.49328</v>
      </c>
      <c r="R1224" s="11">
        <f t="shared" si="233"/>
        <v>865.4914319</v>
      </c>
      <c r="S1224" s="22"/>
      <c r="T1224" s="22"/>
      <c r="U1224" s="20"/>
      <c r="V1224" s="14"/>
      <c r="W1224" s="14"/>
      <c r="X1224" s="26">
        <f t="shared" si="314"/>
        <v>0.43941</v>
      </c>
      <c r="Y1224" s="29"/>
      <c r="Z1224" s="29"/>
      <c r="AA1224" s="29"/>
      <c r="AB1224" s="29"/>
      <c r="AC1224" s="29"/>
    </row>
    <row r="1225">
      <c r="A1225" s="4">
        <v>45684.0</v>
      </c>
      <c r="B1225" s="5" t="s">
        <v>36</v>
      </c>
      <c r="C1225" s="6" t="s">
        <v>37</v>
      </c>
      <c r="D1225" s="5" t="s">
        <v>30</v>
      </c>
      <c r="E1225" s="7">
        <v>0.0</v>
      </c>
      <c r="F1225" s="25">
        <v>0.0</v>
      </c>
      <c r="G1225" s="7">
        <v>0.0</v>
      </c>
      <c r="H1225" s="15">
        <v>0.0</v>
      </c>
      <c r="I1225" s="10">
        <f t="shared" si="226"/>
        <v>0</v>
      </c>
      <c r="J1225" s="11">
        <f t="shared" si="227"/>
        <v>0</v>
      </c>
      <c r="K1225" s="7">
        <f t="shared" ref="K1225:L1225" si="2365">IFERROR(G1225+K1185,0)</f>
        <v>0</v>
      </c>
      <c r="L1225" s="7">
        <f t="shared" si="2365"/>
        <v>0</v>
      </c>
      <c r="M1225" s="10">
        <f t="shared" si="229"/>
        <v>0</v>
      </c>
      <c r="N1225" s="11">
        <f t="shared" si="230"/>
        <v>0</v>
      </c>
      <c r="O1225" s="10">
        <f t="shared" ref="O1225:P1225" si="2366">IFERROR(G1225+O1185,0)</f>
        <v>0</v>
      </c>
      <c r="P1225" s="10">
        <f t="shared" si="2366"/>
        <v>0</v>
      </c>
      <c r="Q1225" s="10">
        <f t="shared" si="232"/>
        <v>0</v>
      </c>
      <c r="R1225" s="11">
        <f t="shared" si="233"/>
        <v>0</v>
      </c>
      <c r="S1225" s="22"/>
      <c r="T1225" s="22"/>
      <c r="U1225" s="20"/>
      <c r="V1225" s="14"/>
      <c r="W1225" s="14"/>
      <c r="X1225" s="26">
        <f t="shared" si="314"/>
        <v>0</v>
      </c>
      <c r="Y1225" s="29"/>
      <c r="Z1225" s="29"/>
      <c r="AA1225" s="29"/>
      <c r="AB1225" s="29"/>
      <c r="AC1225" s="29"/>
    </row>
    <row r="1226">
      <c r="A1226" s="4">
        <v>45684.0</v>
      </c>
      <c r="B1226" s="5" t="s">
        <v>38</v>
      </c>
      <c r="C1226" s="6" t="s">
        <v>37</v>
      </c>
      <c r="D1226" s="5" t="s">
        <v>27</v>
      </c>
      <c r="E1226" s="7">
        <v>40.1</v>
      </c>
      <c r="F1226" s="25">
        <v>0.1</v>
      </c>
      <c r="G1226" s="7">
        <v>0.09999999999999999</v>
      </c>
      <c r="H1226" s="15">
        <v>0.191096</v>
      </c>
      <c r="I1226" s="10">
        <f t="shared" si="226"/>
        <v>0.091096</v>
      </c>
      <c r="J1226" s="11">
        <f t="shared" si="227"/>
        <v>191.096</v>
      </c>
      <c r="K1226" s="7">
        <f t="shared" ref="K1226:L1226" si="2367">IFERROR(G1226+K1186,0)</f>
        <v>2.7</v>
      </c>
      <c r="L1226" s="7">
        <f t="shared" si="2367"/>
        <v>5.159592</v>
      </c>
      <c r="M1226" s="10">
        <f t="shared" si="229"/>
        <v>2.459592</v>
      </c>
      <c r="N1226" s="11">
        <f t="shared" si="230"/>
        <v>191.096</v>
      </c>
      <c r="O1226" s="10">
        <f t="shared" ref="O1226:P1226" si="2368">IFERROR(G1226+O1186,0)</f>
        <v>2.7</v>
      </c>
      <c r="P1226" s="10">
        <f t="shared" si="2368"/>
        <v>5.159592</v>
      </c>
      <c r="Q1226" s="10">
        <f t="shared" si="232"/>
        <v>2.459592</v>
      </c>
      <c r="R1226" s="11">
        <f t="shared" si="233"/>
        <v>191.096</v>
      </c>
      <c r="S1226" s="13">
        <f>T1186</f>
        <v>1.99887729</v>
      </c>
      <c r="T1226" s="13">
        <f>H1226+S1226-H1227-U1226-H1228-H1229</f>
        <v>2.001911032</v>
      </c>
      <c r="U1226" s="13">
        <f>0.001/31</f>
        <v>0.00003225806452</v>
      </c>
      <c r="V1226" s="14"/>
      <c r="W1226" s="14"/>
      <c r="X1226" s="26">
        <f t="shared" si="314"/>
        <v>0.191096</v>
      </c>
      <c r="Y1226" s="29"/>
      <c r="Z1226" s="29"/>
      <c r="AA1226" s="29"/>
      <c r="AB1226" s="29"/>
      <c r="AC1226" s="29"/>
    </row>
    <row r="1227">
      <c r="A1227" s="4">
        <v>45684.0</v>
      </c>
      <c r="B1227" s="5" t="s">
        <v>38</v>
      </c>
      <c r="C1227" s="6" t="s">
        <v>37</v>
      </c>
      <c r="D1227" s="5" t="s">
        <v>28</v>
      </c>
      <c r="E1227" s="7">
        <v>0.0</v>
      </c>
      <c r="F1227" s="7">
        <v>0.0</v>
      </c>
      <c r="G1227" s="7">
        <v>0.0</v>
      </c>
      <c r="H1227" s="15">
        <v>0.0</v>
      </c>
      <c r="I1227" s="10">
        <f t="shared" si="226"/>
        <v>0</v>
      </c>
      <c r="J1227" s="11">
        <f t="shared" si="227"/>
        <v>0</v>
      </c>
      <c r="K1227" s="7">
        <f t="shared" ref="K1227:L1227" si="2369">IFERROR(G1227+K1187,0)</f>
        <v>0</v>
      </c>
      <c r="L1227" s="7">
        <f t="shared" si="2369"/>
        <v>0</v>
      </c>
      <c r="M1227" s="10">
        <f t="shared" si="229"/>
        <v>0</v>
      </c>
      <c r="N1227" s="11">
        <f t="shared" si="230"/>
        <v>0</v>
      </c>
      <c r="O1227" s="10">
        <f t="shared" ref="O1227:P1227" si="2370">IFERROR(G1227+O1187,0)</f>
        <v>0</v>
      </c>
      <c r="P1227" s="10">
        <f t="shared" si="2370"/>
        <v>0</v>
      </c>
      <c r="Q1227" s="10">
        <f t="shared" si="232"/>
        <v>0</v>
      </c>
      <c r="R1227" s="11">
        <f t="shared" si="233"/>
        <v>0</v>
      </c>
      <c r="S1227" s="22"/>
      <c r="T1227" s="22"/>
      <c r="U1227" s="20"/>
      <c r="V1227" s="14"/>
      <c r="W1227" s="14"/>
      <c r="X1227" s="26">
        <f t="shared" si="314"/>
        <v>0</v>
      </c>
      <c r="Y1227" s="29"/>
      <c r="Z1227" s="29"/>
      <c r="AA1227" s="29"/>
      <c r="AB1227" s="29"/>
      <c r="AC1227" s="29"/>
    </row>
    <row r="1228">
      <c r="A1228" s="4">
        <v>45684.0</v>
      </c>
      <c r="B1228" s="5" t="s">
        <v>38</v>
      </c>
      <c r="C1228" s="6" t="s">
        <v>37</v>
      </c>
      <c r="D1228" s="5" t="s">
        <v>29</v>
      </c>
      <c r="E1228" s="7">
        <v>40.1</v>
      </c>
      <c r="F1228" s="7">
        <v>0.06</v>
      </c>
      <c r="G1228" s="7">
        <v>0.09996</v>
      </c>
      <c r="H1228" s="15">
        <v>0.18803</v>
      </c>
      <c r="I1228" s="10">
        <f t="shared" si="226"/>
        <v>0.08807</v>
      </c>
      <c r="J1228" s="11">
        <f t="shared" si="227"/>
        <v>188.1052421</v>
      </c>
      <c r="K1228" s="7">
        <f t="shared" ref="K1228:L1228" si="2371">IFERROR(G1228+K1188,0)</f>
        <v>2.69892</v>
      </c>
      <c r="L1228" s="7">
        <f t="shared" si="2371"/>
        <v>5.07681</v>
      </c>
      <c r="M1228" s="10">
        <f t="shared" si="229"/>
        <v>2.37789</v>
      </c>
      <c r="N1228" s="11">
        <f t="shared" si="230"/>
        <v>188.1052421</v>
      </c>
      <c r="O1228" s="10">
        <f t="shared" ref="O1228:P1228" si="2372">IFERROR(G1228+O1188,0)</f>
        <v>2.69892</v>
      </c>
      <c r="P1228" s="10">
        <f t="shared" si="2372"/>
        <v>5.07681</v>
      </c>
      <c r="Q1228" s="10">
        <f t="shared" si="232"/>
        <v>2.37789</v>
      </c>
      <c r="R1228" s="11">
        <f t="shared" si="233"/>
        <v>188.1052421</v>
      </c>
      <c r="S1228" s="22"/>
      <c r="T1228" s="22"/>
      <c r="U1228" s="20"/>
      <c r="V1228" s="14"/>
      <c r="W1228" s="14"/>
      <c r="X1228" s="26">
        <f t="shared" si="314"/>
        <v>0.18803</v>
      </c>
      <c r="Y1228" s="29"/>
      <c r="Z1228" s="29"/>
      <c r="AA1228" s="29"/>
      <c r="AB1228" s="29"/>
      <c r="AC1228" s="29"/>
    </row>
    <row r="1229">
      <c r="A1229" s="4">
        <v>45684.0</v>
      </c>
      <c r="B1229" s="5" t="s">
        <v>38</v>
      </c>
      <c r="C1229" s="6" t="s">
        <v>37</v>
      </c>
      <c r="D1229" s="5" t="s">
        <v>30</v>
      </c>
      <c r="E1229" s="7">
        <v>0.0</v>
      </c>
      <c r="F1229" s="7">
        <v>0.0</v>
      </c>
      <c r="G1229" s="7">
        <v>0.0</v>
      </c>
      <c r="H1229" s="15">
        <v>0.0</v>
      </c>
      <c r="I1229" s="10">
        <f t="shared" si="226"/>
        <v>0</v>
      </c>
      <c r="J1229" s="11">
        <f t="shared" si="227"/>
        <v>0</v>
      </c>
      <c r="K1229" s="7">
        <f t="shared" ref="K1229:L1229" si="2373">IFERROR(G1229+K1189,0)</f>
        <v>0</v>
      </c>
      <c r="L1229" s="7">
        <f t="shared" si="2373"/>
        <v>0</v>
      </c>
      <c r="M1229" s="10">
        <f t="shared" si="229"/>
        <v>0</v>
      </c>
      <c r="N1229" s="11">
        <f t="shared" si="230"/>
        <v>0</v>
      </c>
      <c r="O1229" s="10">
        <f t="shared" ref="O1229:P1229" si="2374">IFERROR(G1229+O1189,0)</f>
        <v>0</v>
      </c>
      <c r="P1229" s="10">
        <f t="shared" si="2374"/>
        <v>0</v>
      </c>
      <c r="Q1229" s="10">
        <f t="shared" si="232"/>
        <v>0</v>
      </c>
      <c r="R1229" s="11">
        <f t="shared" si="233"/>
        <v>0</v>
      </c>
      <c r="S1229" s="22"/>
      <c r="T1229" s="22"/>
      <c r="U1229" s="20"/>
      <c r="V1229" s="14"/>
      <c r="W1229" s="14"/>
      <c r="X1229" s="26">
        <f t="shared" si="314"/>
        <v>0</v>
      </c>
      <c r="Y1229" s="29"/>
      <c r="Z1229" s="29"/>
      <c r="AA1229" s="29"/>
      <c r="AB1229" s="29"/>
      <c r="AC1229" s="29"/>
    </row>
    <row r="1230">
      <c r="A1230" s="4">
        <v>45684.0</v>
      </c>
      <c r="B1230" s="5" t="s">
        <v>39</v>
      </c>
      <c r="C1230" s="6" t="s">
        <v>37</v>
      </c>
      <c r="D1230" s="5" t="s">
        <v>27</v>
      </c>
      <c r="E1230" s="7">
        <v>9.6</v>
      </c>
      <c r="F1230" s="7">
        <v>0.043</v>
      </c>
      <c r="G1230" s="7">
        <v>0.02903</v>
      </c>
      <c r="H1230" s="15">
        <v>0.02854</v>
      </c>
      <c r="I1230" s="10">
        <f t="shared" si="226"/>
        <v>-0.00049</v>
      </c>
      <c r="J1230" s="11">
        <f t="shared" si="227"/>
        <v>98.31209094</v>
      </c>
      <c r="K1230" s="7">
        <f t="shared" ref="K1230:L1230" si="2375">IFERROR(G1230+K1190,0)</f>
        <v>0.78381</v>
      </c>
      <c r="L1230" s="7">
        <f t="shared" si="2375"/>
        <v>0.77058</v>
      </c>
      <c r="M1230" s="10">
        <f t="shared" si="229"/>
        <v>-0.01323</v>
      </c>
      <c r="N1230" s="11">
        <f t="shared" si="230"/>
        <v>98.31209094</v>
      </c>
      <c r="O1230" s="10">
        <f t="shared" ref="O1230:P1230" si="2376">IFERROR(G1230+O1190,0)</f>
        <v>0.78381</v>
      </c>
      <c r="P1230" s="10">
        <f t="shared" si="2376"/>
        <v>0.77058</v>
      </c>
      <c r="Q1230" s="10">
        <f t="shared" si="232"/>
        <v>-0.01323</v>
      </c>
      <c r="R1230" s="11">
        <f t="shared" si="233"/>
        <v>98.31209094</v>
      </c>
      <c r="S1230" s="13">
        <f>T1190</f>
        <v>0.0908</v>
      </c>
      <c r="T1230" s="13">
        <f>H1230+S1230-H1231-U1230-H1232-H1233</f>
        <v>0.0916</v>
      </c>
      <c r="U1230" s="13">
        <v>0.0</v>
      </c>
      <c r="V1230" s="14"/>
      <c r="W1230" s="14"/>
      <c r="X1230" s="26">
        <f t="shared" si="314"/>
        <v>0.02854</v>
      </c>
      <c r="Y1230" s="29"/>
      <c r="Z1230" s="29"/>
      <c r="AA1230" s="29"/>
      <c r="AB1230" s="29"/>
      <c r="AC1230" s="29"/>
    </row>
    <row r="1231">
      <c r="A1231" s="4">
        <v>45684.0</v>
      </c>
      <c r="B1231" s="5" t="s">
        <v>39</v>
      </c>
      <c r="C1231" s="6" t="s">
        <v>37</v>
      </c>
      <c r="D1231" s="5" t="s">
        <v>28</v>
      </c>
      <c r="E1231" s="7">
        <v>0.0</v>
      </c>
      <c r="F1231" s="7">
        <v>0.0</v>
      </c>
      <c r="G1231" s="7">
        <v>0.0</v>
      </c>
      <c r="H1231" s="15">
        <v>0.0</v>
      </c>
      <c r="I1231" s="10">
        <f t="shared" si="226"/>
        <v>0</v>
      </c>
      <c r="J1231" s="11">
        <f t="shared" si="227"/>
        <v>0</v>
      </c>
      <c r="K1231" s="7">
        <f t="shared" ref="K1231:L1231" si="2377">IFERROR(G1231+K1191,0)</f>
        <v>0</v>
      </c>
      <c r="L1231" s="7">
        <f t="shared" si="2377"/>
        <v>0</v>
      </c>
      <c r="M1231" s="10">
        <f t="shared" si="229"/>
        <v>0</v>
      </c>
      <c r="N1231" s="11">
        <f t="shared" si="230"/>
        <v>0</v>
      </c>
      <c r="O1231" s="10">
        <f t="shared" ref="O1231:P1231" si="2378">IFERROR(G1231+O1191,0)</f>
        <v>0</v>
      </c>
      <c r="P1231" s="10">
        <f t="shared" si="2378"/>
        <v>0</v>
      </c>
      <c r="Q1231" s="10">
        <f t="shared" si="232"/>
        <v>0</v>
      </c>
      <c r="R1231" s="11">
        <f t="shared" si="233"/>
        <v>0</v>
      </c>
      <c r="S1231" s="22"/>
      <c r="T1231" s="22"/>
      <c r="U1231" s="20"/>
      <c r="V1231" s="14"/>
      <c r="W1231" s="14"/>
      <c r="X1231" s="26">
        <f t="shared" si="314"/>
        <v>0</v>
      </c>
      <c r="Y1231" s="29"/>
      <c r="Z1231" s="29"/>
      <c r="AA1231" s="29"/>
      <c r="AB1231" s="29"/>
      <c r="AC1231" s="29"/>
    </row>
    <row r="1232">
      <c r="A1232" s="4">
        <v>45684.0</v>
      </c>
      <c r="B1232" s="5" t="s">
        <v>39</v>
      </c>
      <c r="C1232" s="6" t="s">
        <v>37</v>
      </c>
      <c r="D1232" s="5" t="s">
        <v>29</v>
      </c>
      <c r="E1232" s="7">
        <v>9.3</v>
      </c>
      <c r="F1232" s="7">
        <v>0.01</v>
      </c>
      <c r="G1232" s="7">
        <v>0.028774</v>
      </c>
      <c r="H1232" s="15">
        <v>0.02774</v>
      </c>
      <c r="I1232" s="10">
        <f t="shared" si="226"/>
        <v>-0.001034</v>
      </c>
      <c r="J1232" s="11">
        <f t="shared" si="227"/>
        <v>96.40647807</v>
      </c>
      <c r="K1232" s="7">
        <f t="shared" ref="K1232:L1232" si="2379">IFERROR(G1232+K1192,0)</f>
        <v>0.776898</v>
      </c>
      <c r="L1232" s="7">
        <f t="shared" si="2379"/>
        <v>0.74898</v>
      </c>
      <c r="M1232" s="10">
        <f t="shared" si="229"/>
        <v>-0.027918</v>
      </c>
      <c r="N1232" s="11">
        <f t="shared" si="230"/>
        <v>96.40647807</v>
      </c>
      <c r="O1232" s="10">
        <f t="shared" ref="O1232:P1232" si="2380">IFERROR(G1232+O1192,0)</f>
        <v>0.776898</v>
      </c>
      <c r="P1232" s="10">
        <f t="shared" si="2380"/>
        <v>0.74898</v>
      </c>
      <c r="Q1232" s="10">
        <f t="shared" si="232"/>
        <v>-0.027918</v>
      </c>
      <c r="R1232" s="11">
        <f t="shared" si="233"/>
        <v>96.40647807</v>
      </c>
      <c r="S1232" s="22"/>
      <c r="T1232" s="22"/>
      <c r="U1232" s="20"/>
      <c r="V1232" s="14"/>
      <c r="W1232" s="14"/>
      <c r="X1232" s="26">
        <f t="shared" si="314"/>
        <v>0.02774</v>
      </c>
      <c r="Y1232" s="29"/>
      <c r="Z1232" s="29"/>
      <c r="AA1232" s="29"/>
      <c r="AB1232" s="29"/>
      <c r="AC1232" s="29"/>
    </row>
    <row r="1233">
      <c r="A1233" s="4">
        <v>45684.0</v>
      </c>
      <c r="B1233" s="5" t="s">
        <v>39</v>
      </c>
      <c r="C1233" s="6" t="s">
        <v>37</v>
      </c>
      <c r="D1233" s="5" t="s">
        <v>30</v>
      </c>
      <c r="E1233" s="7">
        <v>0.0</v>
      </c>
      <c r="F1233" s="7">
        <v>0.0</v>
      </c>
      <c r="G1233" s="7">
        <v>0.0</v>
      </c>
      <c r="H1233" s="15">
        <v>0.0</v>
      </c>
      <c r="I1233" s="10">
        <f t="shared" si="226"/>
        <v>0</v>
      </c>
      <c r="J1233" s="11">
        <f t="shared" si="227"/>
        <v>0</v>
      </c>
      <c r="K1233" s="7">
        <f t="shared" ref="K1233:L1233" si="2381">IFERROR(G1233+K1193,0)</f>
        <v>0</v>
      </c>
      <c r="L1233" s="7">
        <f t="shared" si="2381"/>
        <v>0</v>
      </c>
      <c r="M1233" s="10">
        <f t="shared" si="229"/>
        <v>0</v>
      </c>
      <c r="N1233" s="11">
        <f t="shared" si="230"/>
        <v>0</v>
      </c>
      <c r="O1233" s="10">
        <f t="shared" ref="O1233:P1233" si="2382">IFERROR(G1233+O1193,0)</f>
        <v>0</v>
      </c>
      <c r="P1233" s="10">
        <f t="shared" si="2382"/>
        <v>0</v>
      </c>
      <c r="Q1233" s="10">
        <f t="shared" si="232"/>
        <v>0</v>
      </c>
      <c r="R1233" s="11">
        <f t="shared" si="233"/>
        <v>0</v>
      </c>
      <c r="S1233" s="22"/>
      <c r="T1233" s="22"/>
      <c r="U1233" s="20"/>
      <c r="V1233" s="14"/>
      <c r="W1233" s="14"/>
      <c r="X1233" s="26">
        <f t="shared" si="314"/>
        <v>0</v>
      </c>
      <c r="Y1233" s="29"/>
      <c r="Z1233" s="29"/>
      <c r="AA1233" s="29"/>
      <c r="AB1233" s="29"/>
      <c r="AC1233" s="29"/>
    </row>
    <row r="1234">
      <c r="A1234" s="4">
        <v>45684.0</v>
      </c>
      <c r="B1234" s="5" t="s">
        <v>40</v>
      </c>
      <c r="C1234" s="6" t="s">
        <v>37</v>
      </c>
      <c r="D1234" s="5" t="s">
        <v>27</v>
      </c>
      <c r="E1234" s="7">
        <v>26.3</v>
      </c>
      <c r="F1234" s="7">
        <v>0.0</v>
      </c>
      <c r="G1234" s="7">
        <v>0.07142857142857142</v>
      </c>
      <c r="H1234" s="15">
        <v>0.0359</v>
      </c>
      <c r="I1234" s="10">
        <f t="shared" si="226"/>
        <v>-0.03552857143</v>
      </c>
      <c r="J1234" s="11">
        <f t="shared" si="227"/>
        <v>50.26</v>
      </c>
      <c r="K1234" s="7">
        <f t="shared" ref="K1234:L1234" si="2383">IFERROR(G1234+K1194,0)</f>
        <v>1.928571429</v>
      </c>
      <c r="L1234" s="7">
        <f t="shared" si="2383"/>
        <v>0.9693</v>
      </c>
      <c r="M1234" s="10">
        <f t="shared" si="229"/>
        <v>-0.9592714286</v>
      </c>
      <c r="N1234" s="11">
        <f t="shared" si="230"/>
        <v>50.26</v>
      </c>
      <c r="O1234" s="10">
        <f t="shared" ref="O1234:P1234" si="2384">IFERROR(G1234+O1194,0)</f>
        <v>1.928571429</v>
      </c>
      <c r="P1234" s="10">
        <f t="shared" si="2384"/>
        <v>0.9693</v>
      </c>
      <c r="Q1234" s="10">
        <f t="shared" si="232"/>
        <v>-0.9592714286</v>
      </c>
      <c r="R1234" s="11">
        <f t="shared" si="233"/>
        <v>50.26</v>
      </c>
      <c r="S1234" s="13">
        <f>T1194</f>
        <v>1.235543871</v>
      </c>
      <c r="T1234" s="13">
        <f>H1234+S1234-H1235-U1234-H1236-H1237</f>
        <v>1.254757097</v>
      </c>
      <c r="U1234" s="13">
        <f>0.00331/31</f>
        <v>0.0001067741935</v>
      </c>
      <c r="V1234" s="14"/>
      <c r="W1234" s="14"/>
      <c r="X1234" s="26">
        <f t="shared" si="314"/>
        <v>0.0359</v>
      </c>
      <c r="Y1234" s="29"/>
      <c r="Z1234" s="29"/>
      <c r="AA1234" s="29"/>
      <c r="AB1234" s="29"/>
      <c r="AC1234" s="29"/>
    </row>
    <row r="1235">
      <c r="A1235" s="4">
        <v>45684.0</v>
      </c>
      <c r="B1235" s="5" t="s">
        <v>40</v>
      </c>
      <c r="C1235" s="6" t="s">
        <v>37</v>
      </c>
      <c r="D1235" s="5" t="s">
        <v>28</v>
      </c>
      <c r="E1235" s="7">
        <v>0.0</v>
      </c>
      <c r="F1235" s="7">
        <v>0.0</v>
      </c>
      <c r="G1235" s="7">
        <v>0.0</v>
      </c>
      <c r="H1235" s="15">
        <v>0.0</v>
      </c>
      <c r="I1235" s="10">
        <f t="shared" si="226"/>
        <v>0</v>
      </c>
      <c r="J1235" s="11">
        <f t="shared" si="227"/>
        <v>0</v>
      </c>
      <c r="K1235" s="7">
        <f t="shared" ref="K1235:L1235" si="2385">IFERROR(G1235+K1195,0)</f>
        <v>0</v>
      </c>
      <c r="L1235" s="7">
        <f t="shared" si="2385"/>
        <v>0</v>
      </c>
      <c r="M1235" s="10">
        <f t="shared" si="229"/>
        <v>0</v>
      </c>
      <c r="N1235" s="11">
        <f t="shared" si="230"/>
        <v>0</v>
      </c>
      <c r="O1235" s="10">
        <f t="shared" ref="O1235:P1235" si="2386">IFERROR(G1235+O1195,0)</f>
        <v>0</v>
      </c>
      <c r="P1235" s="10">
        <f t="shared" si="2386"/>
        <v>0</v>
      </c>
      <c r="Q1235" s="10">
        <f t="shared" si="232"/>
        <v>0</v>
      </c>
      <c r="R1235" s="11">
        <f t="shared" si="233"/>
        <v>0</v>
      </c>
      <c r="S1235" s="14"/>
      <c r="T1235" s="14"/>
      <c r="U1235" s="14"/>
      <c r="V1235" s="14"/>
      <c r="W1235" s="14"/>
      <c r="X1235" s="26">
        <f t="shared" si="314"/>
        <v>0</v>
      </c>
      <c r="Y1235" s="29"/>
      <c r="Z1235" s="29"/>
      <c r="AA1235" s="29"/>
      <c r="AB1235" s="29"/>
      <c r="AC1235" s="29"/>
    </row>
    <row r="1236">
      <c r="A1236" s="4">
        <v>45684.0</v>
      </c>
      <c r="B1236" s="5" t="s">
        <v>40</v>
      </c>
      <c r="C1236" s="6" t="s">
        <v>37</v>
      </c>
      <c r="D1236" s="5" t="s">
        <v>29</v>
      </c>
      <c r="E1236" s="7">
        <v>26.1</v>
      </c>
      <c r="F1236" s="7">
        <v>0.0</v>
      </c>
      <c r="G1236" s="7">
        <v>0.07142857142857142</v>
      </c>
      <c r="H1236" s="15">
        <v>0.01658</v>
      </c>
      <c r="I1236" s="10">
        <f t="shared" si="226"/>
        <v>-0.05484857143</v>
      </c>
      <c r="J1236" s="11">
        <f t="shared" si="227"/>
        <v>23.212</v>
      </c>
      <c r="K1236" s="7">
        <f t="shared" ref="K1236:L1236" si="2387">IFERROR(G1236+K1196,0)</f>
        <v>1.928571429</v>
      </c>
      <c r="L1236" s="7">
        <f t="shared" si="2387"/>
        <v>0.44766</v>
      </c>
      <c r="M1236" s="10">
        <f t="shared" si="229"/>
        <v>-1.480911429</v>
      </c>
      <c r="N1236" s="11">
        <f t="shared" si="230"/>
        <v>23.212</v>
      </c>
      <c r="O1236" s="10">
        <f t="shared" ref="O1236:P1236" si="2388">IFERROR(G1236+O1196,0)</f>
        <v>1.928571429</v>
      </c>
      <c r="P1236" s="10">
        <f t="shared" si="2388"/>
        <v>0.44766</v>
      </c>
      <c r="Q1236" s="10">
        <f t="shared" si="232"/>
        <v>-1.480911429</v>
      </c>
      <c r="R1236" s="11">
        <f t="shared" si="233"/>
        <v>23.212</v>
      </c>
      <c r="S1236" s="14"/>
      <c r="T1236" s="14"/>
      <c r="U1236" s="14"/>
      <c r="V1236" s="14"/>
      <c r="W1236" s="14"/>
      <c r="X1236" s="26">
        <f t="shared" si="314"/>
        <v>0.01658</v>
      </c>
      <c r="Y1236" s="29"/>
      <c r="Z1236" s="29"/>
      <c r="AA1236" s="29"/>
      <c r="AB1236" s="29"/>
      <c r="AC1236" s="29"/>
    </row>
    <row r="1237">
      <c r="A1237" s="4">
        <v>45684.0</v>
      </c>
      <c r="B1237" s="5" t="s">
        <v>40</v>
      </c>
      <c r="C1237" s="6" t="s">
        <v>37</v>
      </c>
      <c r="D1237" s="5" t="s">
        <v>30</v>
      </c>
      <c r="E1237" s="7">
        <v>0.0</v>
      </c>
      <c r="F1237" s="7">
        <v>0.0</v>
      </c>
      <c r="G1237" s="7">
        <v>0.0</v>
      </c>
      <c r="H1237" s="15">
        <v>0.0</v>
      </c>
      <c r="I1237" s="10">
        <f t="shared" si="226"/>
        <v>0</v>
      </c>
      <c r="J1237" s="11">
        <f t="shared" si="227"/>
        <v>0</v>
      </c>
      <c r="K1237" s="7">
        <f t="shared" ref="K1237:L1237" si="2389">IFERROR(G1237+K1197,0)</f>
        <v>0</v>
      </c>
      <c r="L1237" s="7">
        <f t="shared" si="2389"/>
        <v>0</v>
      </c>
      <c r="M1237" s="10">
        <f t="shared" si="229"/>
        <v>0</v>
      </c>
      <c r="N1237" s="11">
        <f t="shared" si="230"/>
        <v>0</v>
      </c>
      <c r="O1237" s="10">
        <f t="shared" ref="O1237:P1237" si="2390">IFERROR(G1237+O1197,0)</f>
        <v>0</v>
      </c>
      <c r="P1237" s="10">
        <f t="shared" si="2390"/>
        <v>0</v>
      </c>
      <c r="Q1237" s="10">
        <f t="shared" si="232"/>
        <v>0</v>
      </c>
      <c r="R1237" s="11">
        <f t="shared" si="233"/>
        <v>0</v>
      </c>
      <c r="S1237" s="14"/>
      <c r="T1237" s="14"/>
      <c r="U1237" s="14"/>
      <c r="V1237" s="14"/>
      <c r="W1237" s="14"/>
      <c r="X1237" s="26">
        <f t="shared" si="314"/>
        <v>0</v>
      </c>
      <c r="Y1237" s="29"/>
      <c r="Z1237" s="29"/>
      <c r="AA1237" s="29"/>
      <c r="AB1237" s="29"/>
      <c r="AC1237" s="29"/>
    </row>
    <row r="1238">
      <c r="A1238" s="4">
        <v>45685.0</v>
      </c>
      <c r="B1238" s="5" t="s">
        <v>25</v>
      </c>
      <c r="C1238" s="6" t="s">
        <v>26</v>
      </c>
      <c r="D1238" s="5" t="s">
        <v>27</v>
      </c>
      <c r="E1238" s="7">
        <v>140.3</v>
      </c>
      <c r="F1238" s="8">
        <v>0.528</v>
      </c>
      <c r="G1238" s="7">
        <v>0.41612</v>
      </c>
      <c r="H1238" s="15">
        <v>0.442645</v>
      </c>
      <c r="I1238" s="10">
        <f t="shared" si="226"/>
        <v>0.026525</v>
      </c>
      <c r="J1238" s="11">
        <f t="shared" si="227"/>
        <v>106.3743632</v>
      </c>
      <c r="K1238" s="7">
        <f t="shared" ref="K1238:L1238" si="2391">IFERROR(G1238+K1198,0)</f>
        <v>11.65136</v>
      </c>
      <c r="L1238" s="7">
        <f t="shared" si="2391"/>
        <v>12.39406</v>
      </c>
      <c r="M1238" s="10">
        <f t="shared" si="229"/>
        <v>0.7427</v>
      </c>
      <c r="N1238" s="11">
        <f t="shared" si="230"/>
        <v>106.3743632</v>
      </c>
      <c r="O1238" s="10">
        <f t="shared" ref="O1238:P1238" si="2392">IFERROR(G1238+O1198,0)</f>
        <v>11.65136</v>
      </c>
      <c r="P1238" s="10">
        <f t="shared" si="2392"/>
        <v>12.39406</v>
      </c>
      <c r="Q1238" s="10">
        <f t="shared" si="232"/>
        <v>0.7427</v>
      </c>
      <c r="R1238" s="11">
        <f t="shared" si="233"/>
        <v>106.3743632</v>
      </c>
      <c r="S1238" s="13">
        <f>T1198</f>
        <v>0.5678420968</v>
      </c>
      <c r="T1238" s="13">
        <f>H1238+S1238-H1239-U1238-H1240-H1241</f>
        <v>0.5839103226</v>
      </c>
      <c r="U1238" s="13">
        <f>0.003/31</f>
        <v>0.00009677419355</v>
      </c>
      <c r="V1238" s="14"/>
      <c r="W1238" s="14"/>
      <c r="X1238" s="26">
        <f t="shared" si="314"/>
        <v>0.442645</v>
      </c>
      <c r="Y1238" s="29"/>
      <c r="Z1238" s="29"/>
      <c r="AA1238" s="29"/>
      <c r="AB1238" s="29"/>
      <c r="AC1238" s="29"/>
    </row>
    <row r="1239">
      <c r="A1239" s="4">
        <v>45685.0</v>
      </c>
      <c r="B1239" s="5" t="s">
        <v>25</v>
      </c>
      <c r="C1239" s="6" t="s">
        <v>26</v>
      </c>
      <c r="D1239" s="5" t="s">
        <v>28</v>
      </c>
      <c r="E1239" s="7">
        <v>165.12</v>
      </c>
      <c r="F1239" s="7">
        <v>0.33</v>
      </c>
      <c r="G1239" s="7">
        <v>0.3968</v>
      </c>
      <c r="H1239" s="15">
        <v>0.42648</v>
      </c>
      <c r="I1239" s="10">
        <f t="shared" si="226"/>
        <v>0.02968</v>
      </c>
      <c r="J1239" s="11">
        <f t="shared" si="227"/>
        <v>107.4798387</v>
      </c>
      <c r="K1239" s="7">
        <f t="shared" ref="K1239:L1239" si="2393">IFERROR(G1239+K1199,0)</f>
        <v>11.1104</v>
      </c>
      <c r="L1239" s="7">
        <f t="shared" si="2393"/>
        <v>11.94144</v>
      </c>
      <c r="M1239" s="10">
        <f t="shared" si="229"/>
        <v>0.83104</v>
      </c>
      <c r="N1239" s="11">
        <f t="shared" si="230"/>
        <v>107.4798387</v>
      </c>
      <c r="O1239" s="10">
        <f t="shared" ref="O1239:P1239" si="2394">IFERROR(G1239+O1199,0)</f>
        <v>11.1104</v>
      </c>
      <c r="P1239" s="10">
        <f t="shared" si="2394"/>
        <v>11.94144</v>
      </c>
      <c r="Q1239" s="10">
        <f t="shared" si="232"/>
        <v>0.83104</v>
      </c>
      <c r="R1239" s="11">
        <f t="shared" si="233"/>
        <v>107.4798387</v>
      </c>
      <c r="S1239" s="14"/>
      <c r="T1239" s="16"/>
      <c r="U1239" s="16"/>
      <c r="V1239" s="14"/>
      <c r="W1239" s="14"/>
      <c r="X1239" s="26">
        <f t="shared" si="314"/>
        <v>0.42648</v>
      </c>
      <c r="Y1239" s="29"/>
      <c r="Z1239" s="29"/>
      <c r="AA1239" s="29"/>
      <c r="AB1239" s="29"/>
      <c r="AC1239" s="29"/>
    </row>
    <row r="1240">
      <c r="A1240" s="4">
        <v>45685.0</v>
      </c>
      <c r="B1240" s="5" t="s">
        <v>25</v>
      </c>
      <c r="C1240" s="6" t="s">
        <v>26</v>
      </c>
      <c r="D1240" s="5" t="s">
        <v>29</v>
      </c>
      <c r="E1240" s="7">
        <v>0.0</v>
      </c>
      <c r="F1240" s="7">
        <v>0.0</v>
      </c>
      <c r="G1240" s="7">
        <v>0.0</v>
      </c>
      <c r="H1240" s="15">
        <v>0.0</v>
      </c>
      <c r="I1240" s="10">
        <f t="shared" si="226"/>
        <v>0</v>
      </c>
      <c r="J1240" s="11">
        <f t="shared" si="227"/>
        <v>0</v>
      </c>
      <c r="K1240" s="7">
        <f t="shared" ref="K1240:L1240" si="2395">IFERROR(G1240+K1200,0)</f>
        <v>0</v>
      </c>
      <c r="L1240" s="7">
        <f t="shared" si="2395"/>
        <v>0</v>
      </c>
      <c r="M1240" s="10">
        <f t="shared" si="229"/>
        <v>0</v>
      </c>
      <c r="N1240" s="11">
        <f t="shared" si="230"/>
        <v>0</v>
      </c>
      <c r="O1240" s="10">
        <f t="shared" ref="O1240:P1240" si="2396">IFERROR(G1240+O1200,0)</f>
        <v>0</v>
      </c>
      <c r="P1240" s="10">
        <f t="shared" si="2396"/>
        <v>0</v>
      </c>
      <c r="Q1240" s="10">
        <f t="shared" si="232"/>
        <v>0</v>
      </c>
      <c r="R1240" s="11">
        <f t="shared" si="233"/>
        <v>0</v>
      </c>
      <c r="S1240" s="14"/>
      <c r="T1240" s="16"/>
      <c r="U1240" s="16"/>
      <c r="V1240" s="14"/>
      <c r="W1240" s="14"/>
      <c r="X1240" s="26">
        <f t="shared" si="314"/>
        <v>0</v>
      </c>
      <c r="Y1240" s="29"/>
      <c r="Z1240" s="29"/>
      <c r="AA1240" s="29"/>
      <c r="AB1240" s="29"/>
      <c r="AC1240" s="29"/>
    </row>
    <row r="1241">
      <c r="A1241" s="4">
        <v>45685.0</v>
      </c>
      <c r="B1241" s="5" t="s">
        <v>25</v>
      </c>
      <c r="C1241" s="6" t="s">
        <v>26</v>
      </c>
      <c r="D1241" s="5" t="s">
        <v>30</v>
      </c>
      <c r="E1241" s="7">
        <v>0.0</v>
      </c>
      <c r="F1241" s="7">
        <v>0.0</v>
      </c>
      <c r="G1241" s="7">
        <v>0.0</v>
      </c>
      <c r="H1241" s="15">
        <v>0.0</v>
      </c>
      <c r="I1241" s="10">
        <f t="shared" si="226"/>
        <v>0</v>
      </c>
      <c r="J1241" s="11">
        <f t="shared" si="227"/>
        <v>0</v>
      </c>
      <c r="K1241" s="7">
        <f t="shared" ref="K1241:L1241" si="2397">IFERROR(G1241+K1201,0)</f>
        <v>0</v>
      </c>
      <c r="L1241" s="7">
        <f t="shared" si="2397"/>
        <v>0</v>
      </c>
      <c r="M1241" s="10">
        <f t="shared" si="229"/>
        <v>0</v>
      </c>
      <c r="N1241" s="11">
        <f t="shared" si="230"/>
        <v>0</v>
      </c>
      <c r="O1241" s="10">
        <f t="shared" ref="O1241:P1241" si="2398">IFERROR(G1241+O1201,0)</f>
        <v>0</v>
      </c>
      <c r="P1241" s="10">
        <f t="shared" si="2398"/>
        <v>0</v>
      </c>
      <c r="Q1241" s="10">
        <f t="shared" si="232"/>
        <v>0</v>
      </c>
      <c r="R1241" s="11">
        <f t="shared" si="233"/>
        <v>0</v>
      </c>
      <c r="S1241" s="14"/>
      <c r="T1241" s="16"/>
      <c r="U1241" s="16"/>
      <c r="V1241" s="14"/>
      <c r="W1241" s="14"/>
      <c r="X1241" s="26">
        <f t="shared" si="314"/>
        <v>0</v>
      </c>
      <c r="Y1241" s="29"/>
      <c r="Z1241" s="29"/>
      <c r="AA1241" s="29"/>
      <c r="AB1241" s="29"/>
      <c r="AC1241" s="29"/>
    </row>
    <row r="1242">
      <c r="A1242" s="4">
        <v>45685.0</v>
      </c>
      <c r="B1242" s="5" t="s">
        <v>31</v>
      </c>
      <c r="C1242" s="6" t="s">
        <v>26</v>
      </c>
      <c r="D1242" s="5" t="s">
        <v>27</v>
      </c>
      <c r="E1242" s="7">
        <v>180.7</v>
      </c>
      <c r="F1242" s="7">
        <v>0.755</v>
      </c>
      <c r="G1242" s="7">
        <v>0.516129</v>
      </c>
      <c r="H1242" s="15">
        <v>0.61206</v>
      </c>
      <c r="I1242" s="10">
        <f t="shared" si="226"/>
        <v>0.095931</v>
      </c>
      <c r="J1242" s="11">
        <f t="shared" si="227"/>
        <v>118.5866324</v>
      </c>
      <c r="K1242" s="7">
        <f t="shared" ref="K1242:L1242" si="2399">IFERROR(G1242+K1202,0)</f>
        <v>14.451612</v>
      </c>
      <c r="L1242" s="7">
        <f t="shared" si="2399"/>
        <v>17.13768</v>
      </c>
      <c r="M1242" s="10">
        <f t="shared" si="229"/>
        <v>2.686068</v>
      </c>
      <c r="N1242" s="11">
        <f t="shared" si="230"/>
        <v>118.5866324</v>
      </c>
      <c r="O1242" s="10">
        <f t="shared" ref="O1242:P1242" si="2400">IFERROR(G1242+O1202,0)</f>
        <v>14.451612</v>
      </c>
      <c r="P1242" s="10">
        <f t="shared" si="2400"/>
        <v>17.13768</v>
      </c>
      <c r="Q1242" s="10">
        <f t="shared" si="232"/>
        <v>2.686068</v>
      </c>
      <c r="R1242" s="11">
        <f t="shared" si="233"/>
        <v>118.5866324</v>
      </c>
      <c r="S1242" s="13">
        <f>T1202</f>
        <v>1.726726129</v>
      </c>
      <c r="T1242" s="13">
        <f>H1242+S1242-H1243-U1242-H1244-H1245</f>
        <v>1.725827097</v>
      </c>
      <c r="U1242" s="13">
        <f>0.004/31</f>
        <v>0.0001290322581</v>
      </c>
      <c r="V1242" s="14"/>
      <c r="W1242" s="14"/>
      <c r="X1242" s="26">
        <f t="shared" si="314"/>
        <v>0.61206</v>
      </c>
      <c r="Y1242" s="29"/>
      <c r="Z1242" s="29"/>
      <c r="AA1242" s="29"/>
      <c r="AB1242" s="29"/>
      <c r="AC1242" s="29"/>
    </row>
    <row r="1243">
      <c r="A1243" s="4">
        <v>45685.0</v>
      </c>
      <c r="B1243" s="5" t="s">
        <v>31</v>
      </c>
      <c r="C1243" s="6" t="s">
        <v>26</v>
      </c>
      <c r="D1243" s="5" t="s">
        <v>28</v>
      </c>
      <c r="E1243" s="7">
        <v>180.1</v>
      </c>
      <c r="F1243" s="7">
        <v>0.574</v>
      </c>
      <c r="G1243" s="7">
        <v>0.51193</v>
      </c>
      <c r="H1243" s="15">
        <v>0.61283</v>
      </c>
      <c r="I1243" s="10">
        <f t="shared" si="226"/>
        <v>0.1009</v>
      </c>
      <c r="J1243" s="11">
        <f t="shared" si="227"/>
        <v>119.7097259</v>
      </c>
      <c r="K1243" s="7">
        <f t="shared" ref="K1243:L1243" si="2401">IFERROR(G1243+K1203,0)</f>
        <v>14.33404</v>
      </c>
      <c r="L1243" s="7">
        <f t="shared" si="2401"/>
        <v>17.15924</v>
      </c>
      <c r="M1243" s="10">
        <f t="shared" si="229"/>
        <v>2.8252</v>
      </c>
      <c r="N1243" s="11">
        <f t="shared" si="230"/>
        <v>119.7097259</v>
      </c>
      <c r="O1243" s="10">
        <f t="shared" ref="O1243:P1243" si="2402">IFERROR(G1243+O1203,0)</f>
        <v>14.33404</v>
      </c>
      <c r="P1243" s="10">
        <f t="shared" si="2402"/>
        <v>17.15924</v>
      </c>
      <c r="Q1243" s="10">
        <f t="shared" si="232"/>
        <v>2.8252</v>
      </c>
      <c r="R1243" s="11">
        <f t="shared" si="233"/>
        <v>119.7097259</v>
      </c>
      <c r="S1243" s="18"/>
      <c r="T1243" s="19"/>
      <c r="U1243" s="20"/>
      <c r="V1243" s="14"/>
      <c r="W1243" s="14"/>
      <c r="X1243" s="26">
        <f t="shared" si="314"/>
        <v>0.61283</v>
      </c>
      <c r="Y1243" s="29"/>
      <c r="Z1243" s="29"/>
      <c r="AA1243" s="29"/>
      <c r="AB1243" s="29"/>
      <c r="AC1243" s="29"/>
    </row>
    <row r="1244">
      <c r="A1244" s="4">
        <v>45685.0</v>
      </c>
      <c r="B1244" s="5" t="s">
        <v>31</v>
      </c>
      <c r="C1244" s="6" t="s">
        <v>26</v>
      </c>
      <c r="D1244" s="5" t="s">
        <v>29</v>
      </c>
      <c r="E1244" s="7">
        <v>0.0</v>
      </c>
      <c r="F1244" s="7">
        <v>0.0</v>
      </c>
      <c r="G1244" s="7">
        <v>0.0</v>
      </c>
      <c r="H1244" s="15">
        <v>0.0</v>
      </c>
      <c r="I1244" s="10">
        <f t="shared" si="226"/>
        <v>0</v>
      </c>
      <c r="J1244" s="11">
        <f t="shared" si="227"/>
        <v>0</v>
      </c>
      <c r="K1244" s="7">
        <f t="shared" ref="K1244:L1244" si="2403">IFERROR(G1244+K1204,0)</f>
        <v>0</v>
      </c>
      <c r="L1244" s="7">
        <f t="shared" si="2403"/>
        <v>0</v>
      </c>
      <c r="M1244" s="10">
        <f t="shared" si="229"/>
        <v>0</v>
      </c>
      <c r="N1244" s="11">
        <f t="shared" si="230"/>
        <v>0</v>
      </c>
      <c r="O1244" s="10">
        <f t="shared" ref="O1244:P1244" si="2404">IFERROR(G1244+O1204,0)</f>
        <v>0</v>
      </c>
      <c r="P1244" s="10">
        <f t="shared" si="2404"/>
        <v>0</v>
      </c>
      <c r="Q1244" s="10">
        <f t="shared" si="232"/>
        <v>0</v>
      </c>
      <c r="R1244" s="11">
        <f t="shared" si="233"/>
        <v>0</v>
      </c>
      <c r="S1244" s="18"/>
      <c r="T1244" s="19"/>
      <c r="U1244" s="20"/>
      <c r="V1244" s="14"/>
      <c r="W1244" s="14"/>
      <c r="X1244" s="26">
        <f t="shared" si="314"/>
        <v>0</v>
      </c>
      <c r="Y1244" s="29"/>
      <c r="Z1244" s="29"/>
      <c r="AA1244" s="29"/>
      <c r="AB1244" s="29"/>
      <c r="AC1244" s="29"/>
    </row>
    <row r="1245">
      <c r="A1245" s="4">
        <v>45685.0</v>
      </c>
      <c r="B1245" s="5" t="s">
        <v>31</v>
      </c>
      <c r="C1245" s="6" t="s">
        <v>26</v>
      </c>
      <c r="D1245" s="5" t="s">
        <v>30</v>
      </c>
      <c r="E1245" s="7">
        <v>0.0</v>
      </c>
      <c r="F1245" s="7">
        <v>0.0</v>
      </c>
      <c r="G1245" s="7">
        <v>0.0</v>
      </c>
      <c r="H1245" s="15">
        <v>0.0</v>
      </c>
      <c r="I1245" s="10">
        <f t="shared" si="226"/>
        <v>0</v>
      </c>
      <c r="J1245" s="11">
        <f t="shared" si="227"/>
        <v>0</v>
      </c>
      <c r="K1245" s="7">
        <f t="shared" ref="K1245:L1245" si="2405">IFERROR(G1245+K1205,0)</f>
        <v>0</v>
      </c>
      <c r="L1245" s="7">
        <f t="shared" si="2405"/>
        <v>0</v>
      </c>
      <c r="M1245" s="10">
        <f t="shared" si="229"/>
        <v>0</v>
      </c>
      <c r="N1245" s="11">
        <f t="shared" si="230"/>
        <v>0</v>
      </c>
      <c r="O1245" s="10">
        <f t="shared" ref="O1245:P1245" si="2406">IFERROR(G1245+O1205,0)</f>
        <v>0</v>
      </c>
      <c r="P1245" s="10">
        <f t="shared" si="2406"/>
        <v>0</v>
      </c>
      <c r="Q1245" s="10">
        <f t="shared" si="232"/>
        <v>0</v>
      </c>
      <c r="R1245" s="11">
        <f t="shared" si="233"/>
        <v>0</v>
      </c>
      <c r="S1245" s="18"/>
      <c r="T1245" s="19"/>
      <c r="U1245" s="20"/>
      <c r="V1245" s="14"/>
      <c r="W1245" s="14"/>
      <c r="X1245" s="26">
        <f t="shared" si="314"/>
        <v>0</v>
      </c>
      <c r="Y1245" s="29"/>
      <c r="Z1245" s="29"/>
      <c r="AA1245" s="29"/>
      <c r="AB1245" s="29"/>
      <c r="AC1245" s="29"/>
    </row>
    <row r="1246">
      <c r="A1246" s="4">
        <v>45685.0</v>
      </c>
      <c r="B1246" s="5" t="s">
        <v>32</v>
      </c>
      <c r="C1246" s="6" t="s">
        <v>26</v>
      </c>
      <c r="D1246" s="5" t="s">
        <v>27</v>
      </c>
      <c r="E1246" s="7">
        <v>78.6</v>
      </c>
      <c r="F1246" s="7">
        <v>0.22</v>
      </c>
      <c r="G1246" s="7">
        <v>0.225806</v>
      </c>
      <c r="H1246" s="15">
        <v>0.23022</v>
      </c>
      <c r="I1246" s="10">
        <f t="shared" si="226"/>
        <v>0.004414</v>
      </c>
      <c r="J1246" s="11">
        <f t="shared" si="227"/>
        <v>101.9547753</v>
      </c>
      <c r="K1246" s="7">
        <f t="shared" ref="K1246:L1246" si="2407">IFERROR(G1246+K1206,0)</f>
        <v>6.322568</v>
      </c>
      <c r="L1246" s="7">
        <f t="shared" si="2407"/>
        <v>6.44616</v>
      </c>
      <c r="M1246" s="10">
        <f t="shared" si="229"/>
        <v>0.123592</v>
      </c>
      <c r="N1246" s="11">
        <f t="shared" si="230"/>
        <v>101.9547753</v>
      </c>
      <c r="O1246" s="10">
        <f t="shared" ref="O1246:P1246" si="2408">IFERROR(G1246+O1206,0)</f>
        <v>6.322568</v>
      </c>
      <c r="P1246" s="10">
        <f t="shared" si="2408"/>
        <v>6.44616</v>
      </c>
      <c r="Q1246" s="10">
        <f t="shared" si="232"/>
        <v>0.123592</v>
      </c>
      <c r="R1246" s="11">
        <f t="shared" si="233"/>
        <v>101.9547753</v>
      </c>
      <c r="S1246" s="13">
        <f>T1206</f>
        <v>0.3165377419</v>
      </c>
      <c r="T1246" s="13">
        <f>H1246+S1246-H1247-U1246-H1248-H1249</f>
        <v>0.3177058065</v>
      </c>
      <c r="U1246" s="13">
        <f>0.00378/31</f>
        <v>0.0001219354839</v>
      </c>
      <c r="V1246" s="14"/>
      <c r="W1246" s="14"/>
      <c r="X1246" s="26">
        <f t="shared" si="314"/>
        <v>0.23022</v>
      </c>
      <c r="Y1246" s="29"/>
      <c r="Z1246" s="29"/>
      <c r="AA1246" s="29"/>
      <c r="AB1246" s="29"/>
      <c r="AC1246" s="29"/>
    </row>
    <row r="1247">
      <c r="A1247" s="4">
        <v>45685.0</v>
      </c>
      <c r="B1247" s="5" t="s">
        <v>32</v>
      </c>
      <c r="C1247" s="6" t="s">
        <v>26</v>
      </c>
      <c r="D1247" s="5" t="s">
        <v>28</v>
      </c>
      <c r="E1247" s="7">
        <v>78.7</v>
      </c>
      <c r="F1247" s="7">
        <v>0.141</v>
      </c>
      <c r="G1247" s="7">
        <v>0.22545</v>
      </c>
      <c r="H1247" s="15">
        <v>0.22893</v>
      </c>
      <c r="I1247" s="10">
        <f t="shared" si="226"/>
        <v>0.00348</v>
      </c>
      <c r="J1247" s="11">
        <f t="shared" si="227"/>
        <v>101.5435795</v>
      </c>
      <c r="K1247" s="7">
        <f t="shared" ref="K1247:L1247" si="2409">IFERROR(G1247+K1207,0)</f>
        <v>6.3126</v>
      </c>
      <c r="L1247" s="7">
        <f t="shared" si="2409"/>
        <v>6.41004</v>
      </c>
      <c r="M1247" s="10">
        <f t="shared" si="229"/>
        <v>0.09744</v>
      </c>
      <c r="N1247" s="11">
        <f t="shared" si="230"/>
        <v>101.5435795</v>
      </c>
      <c r="O1247" s="10">
        <f t="shared" ref="O1247:P1247" si="2410">IFERROR(G1247+O1207,0)</f>
        <v>6.3126</v>
      </c>
      <c r="P1247" s="10">
        <f t="shared" si="2410"/>
        <v>6.41004</v>
      </c>
      <c r="Q1247" s="10">
        <f t="shared" si="232"/>
        <v>0.09744</v>
      </c>
      <c r="R1247" s="11">
        <f t="shared" si="233"/>
        <v>101.5435795</v>
      </c>
      <c r="S1247" s="18"/>
      <c r="T1247" s="19"/>
      <c r="U1247" s="20"/>
      <c r="V1247" s="14"/>
      <c r="W1247" s="14"/>
      <c r="X1247" s="26">
        <f t="shared" si="314"/>
        <v>0.22893</v>
      </c>
      <c r="Y1247" s="29"/>
      <c r="Z1247" s="29"/>
      <c r="AA1247" s="29"/>
      <c r="AB1247" s="29"/>
      <c r="AC1247" s="29"/>
    </row>
    <row r="1248">
      <c r="A1248" s="4">
        <v>45685.0</v>
      </c>
      <c r="B1248" s="5" t="s">
        <v>32</v>
      </c>
      <c r="C1248" s="6" t="s">
        <v>26</v>
      </c>
      <c r="D1248" s="5" t="s">
        <v>29</v>
      </c>
      <c r="E1248" s="7">
        <v>0.0</v>
      </c>
      <c r="F1248" s="7">
        <v>0.0</v>
      </c>
      <c r="G1248" s="7">
        <v>0.0</v>
      </c>
      <c r="H1248" s="15">
        <v>0.0</v>
      </c>
      <c r="I1248" s="10">
        <f t="shared" si="226"/>
        <v>0</v>
      </c>
      <c r="J1248" s="11">
        <f t="shared" si="227"/>
        <v>0</v>
      </c>
      <c r="K1248" s="7">
        <f t="shared" ref="K1248:L1248" si="2411">IFERROR(G1248+K1208,0)</f>
        <v>0</v>
      </c>
      <c r="L1248" s="7">
        <f t="shared" si="2411"/>
        <v>0</v>
      </c>
      <c r="M1248" s="10">
        <f t="shared" si="229"/>
        <v>0</v>
      </c>
      <c r="N1248" s="11">
        <f t="shared" si="230"/>
        <v>0</v>
      </c>
      <c r="O1248" s="10">
        <f t="shared" ref="O1248:P1248" si="2412">IFERROR(G1248+O1208,0)</f>
        <v>0</v>
      </c>
      <c r="P1248" s="10">
        <f t="shared" si="2412"/>
        <v>0</v>
      </c>
      <c r="Q1248" s="10">
        <f t="shared" si="232"/>
        <v>0</v>
      </c>
      <c r="R1248" s="11">
        <f t="shared" si="233"/>
        <v>0</v>
      </c>
      <c r="S1248" s="18"/>
      <c r="T1248" s="19"/>
      <c r="U1248" s="20"/>
      <c r="V1248" s="14"/>
      <c r="W1248" s="14"/>
      <c r="X1248" s="26">
        <f t="shared" si="314"/>
        <v>0</v>
      </c>
      <c r="Y1248" s="29"/>
      <c r="Z1248" s="29"/>
      <c r="AA1248" s="29"/>
      <c r="AB1248" s="29"/>
      <c r="AC1248" s="29"/>
    </row>
    <row r="1249">
      <c r="A1249" s="4">
        <v>45685.0</v>
      </c>
      <c r="B1249" s="5" t="s">
        <v>32</v>
      </c>
      <c r="C1249" s="6" t="s">
        <v>26</v>
      </c>
      <c r="D1249" s="5" t="s">
        <v>30</v>
      </c>
      <c r="E1249" s="7">
        <v>0.0</v>
      </c>
      <c r="F1249" s="7">
        <v>0.0</v>
      </c>
      <c r="G1249" s="7">
        <v>0.0</v>
      </c>
      <c r="H1249" s="15">
        <v>0.0</v>
      </c>
      <c r="I1249" s="10">
        <f t="shared" si="226"/>
        <v>0</v>
      </c>
      <c r="J1249" s="11">
        <f t="shared" si="227"/>
        <v>0</v>
      </c>
      <c r="K1249" s="7">
        <f t="shared" ref="K1249:L1249" si="2413">IFERROR(G1249+K1209,0)</f>
        <v>0</v>
      </c>
      <c r="L1249" s="7">
        <f t="shared" si="2413"/>
        <v>0</v>
      </c>
      <c r="M1249" s="10">
        <f t="shared" si="229"/>
        <v>0</v>
      </c>
      <c r="N1249" s="11">
        <f t="shared" si="230"/>
        <v>0</v>
      </c>
      <c r="O1249" s="10">
        <f t="shared" ref="O1249:P1249" si="2414">IFERROR(G1249+O1209,0)</f>
        <v>0</v>
      </c>
      <c r="P1249" s="10">
        <f t="shared" si="2414"/>
        <v>0</v>
      </c>
      <c r="Q1249" s="10">
        <f t="shared" si="232"/>
        <v>0</v>
      </c>
      <c r="R1249" s="11">
        <f t="shared" si="233"/>
        <v>0</v>
      </c>
      <c r="S1249" s="18"/>
      <c r="T1249" s="19"/>
      <c r="U1249" s="20"/>
      <c r="V1249" s="14"/>
      <c r="W1249" s="14"/>
      <c r="X1249" s="26">
        <f t="shared" si="314"/>
        <v>0</v>
      </c>
      <c r="Y1249" s="29"/>
      <c r="Z1249" s="29"/>
      <c r="AA1249" s="29"/>
      <c r="AB1249" s="29"/>
      <c r="AC1249" s="29"/>
    </row>
    <row r="1250">
      <c r="A1250" s="4">
        <v>45685.0</v>
      </c>
      <c r="B1250" s="5" t="s">
        <v>33</v>
      </c>
      <c r="C1250" s="6" t="s">
        <v>26</v>
      </c>
      <c r="D1250" s="5" t="s">
        <v>27</v>
      </c>
      <c r="E1250" s="7">
        <v>110.0</v>
      </c>
      <c r="F1250" s="7">
        <v>0.35</v>
      </c>
      <c r="G1250" s="7">
        <v>0.32903</v>
      </c>
      <c r="H1250" s="15">
        <v>0.37083</v>
      </c>
      <c r="I1250" s="10">
        <f t="shared" si="226"/>
        <v>0.0418</v>
      </c>
      <c r="J1250" s="11">
        <f t="shared" si="227"/>
        <v>112.7040088</v>
      </c>
      <c r="K1250" s="7">
        <f t="shared" ref="K1250:L1250" si="2415">IFERROR(G1250+K1210,0)</f>
        <v>9.21284</v>
      </c>
      <c r="L1250" s="7">
        <f t="shared" si="2415"/>
        <v>10.38324</v>
      </c>
      <c r="M1250" s="10">
        <f t="shared" si="229"/>
        <v>1.1704</v>
      </c>
      <c r="N1250" s="11">
        <f t="shared" si="230"/>
        <v>112.7040088</v>
      </c>
      <c r="O1250" s="10">
        <f t="shared" ref="O1250:P1250" si="2416">IFERROR(G1250+O1210,0)</f>
        <v>9.21284</v>
      </c>
      <c r="P1250" s="10">
        <f t="shared" si="2416"/>
        <v>10.38324</v>
      </c>
      <c r="Q1250" s="10">
        <f t="shared" si="232"/>
        <v>1.1704</v>
      </c>
      <c r="R1250" s="11">
        <f t="shared" si="233"/>
        <v>112.7040088</v>
      </c>
      <c r="S1250" s="13">
        <f>T1210</f>
        <v>1.676710129</v>
      </c>
      <c r="T1250" s="13">
        <f>H1250+S1250-H1251-U1250-H1252-H1253</f>
        <v>1.693403097</v>
      </c>
      <c r="U1250" s="13">
        <f>0.00431/31</f>
        <v>0.0001390322581</v>
      </c>
      <c r="V1250" s="14"/>
      <c r="W1250" s="14"/>
      <c r="X1250" s="26">
        <f t="shared" si="314"/>
        <v>0.37083</v>
      </c>
      <c r="Y1250" s="29"/>
      <c r="Z1250" s="29"/>
      <c r="AA1250" s="29"/>
      <c r="AB1250" s="29"/>
      <c r="AC1250" s="29"/>
    </row>
    <row r="1251">
      <c r="A1251" s="4">
        <v>45685.0</v>
      </c>
      <c r="B1251" s="5" t="s">
        <v>33</v>
      </c>
      <c r="C1251" s="6" t="s">
        <v>26</v>
      </c>
      <c r="D1251" s="5" t="s">
        <v>28</v>
      </c>
      <c r="E1251" s="7">
        <v>108.2</v>
      </c>
      <c r="F1251" s="7">
        <v>0.319</v>
      </c>
      <c r="G1251" s="7">
        <v>0.324</v>
      </c>
      <c r="H1251" s="15">
        <v>0.35145</v>
      </c>
      <c r="I1251" s="10">
        <f t="shared" si="226"/>
        <v>0.02745</v>
      </c>
      <c r="J1251" s="11">
        <f t="shared" si="227"/>
        <v>108.4722222</v>
      </c>
      <c r="K1251" s="7">
        <f t="shared" ref="K1251:L1251" si="2417">IFERROR(G1251+K1211,0)</f>
        <v>9.072</v>
      </c>
      <c r="L1251" s="7">
        <f t="shared" si="2417"/>
        <v>9.8406</v>
      </c>
      <c r="M1251" s="10">
        <f t="shared" si="229"/>
        <v>0.7686</v>
      </c>
      <c r="N1251" s="11">
        <f t="shared" si="230"/>
        <v>108.4722222</v>
      </c>
      <c r="O1251" s="10">
        <f t="shared" ref="O1251:P1251" si="2418">IFERROR(G1251+O1211,0)</f>
        <v>9.072</v>
      </c>
      <c r="P1251" s="10">
        <f t="shared" si="2418"/>
        <v>9.8406</v>
      </c>
      <c r="Q1251" s="10">
        <f t="shared" si="232"/>
        <v>0.7686</v>
      </c>
      <c r="R1251" s="11">
        <f t="shared" si="233"/>
        <v>108.4722222</v>
      </c>
      <c r="S1251" s="18"/>
      <c r="T1251" s="19"/>
      <c r="U1251" s="20"/>
      <c r="V1251" s="14"/>
      <c r="W1251" s="14"/>
      <c r="X1251" s="26">
        <f t="shared" si="314"/>
        <v>0.35145</v>
      </c>
      <c r="Y1251" s="29"/>
      <c r="Z1251" s="29"/>
      <c r="AA1251" s="29"/>
      <c r="AB1251" s="29"/>
      <c r="AC1251" s="29"/>
    </row>
    <row r="1252">
      <c r="A1252" s="4">
        <v>45685.0</v>
      </c>
      <c r="B1252" s="5" t="s">
        <v>33</v>
      </c>
      <c r="C1252" s="6" t="s">
        <v>26</v>
      </c>
      <c r="D1252" s="5" t="s">
        <v>29</v>
      </c>
      <c r="E1252" s="7">
        <v>1.0</v>
      </c>
      <c r="F1252" s="7">
        <v>0.0</v>
      </c>
      <c r="G1252" s="7">
        <v>0.00274</v>
      </c>
      <c r="H1252" s="15">
        <v>0.002548</v>
      </c>
      <c r="I1252" s="10">
        <f t="shared" si="226"/>
        <v>-0.000192</v>
      </c>
      <c r="J1252" s="11">
        <f t="shared" si="227"/>
        <v>92.99270073</v>
      </c>
      <c r="K1252" s="7">
        <f t="shared" ref="K1252:L1252" si="2419">IFERROR(G1252+K1212,0)</f>
        <v>0.07672</v>
      </c>
      <c r="L1252" s="7">
        <f t="shared" si="2419"/>
        <v>0.071344</v>
      </c>
      <c r="M1252" s="10">
        <f t="shared" si="229"/>
        <v>-0.005376</v>
      </c>
      <c r="N1252" s="11">
        <f t="shared" si="230"/>
        <v>92.99270073</v>
      </c>
      <c r="O1252" s="10">
        <f t="shared" ref="O1252:P1252" si="2420">IFERROR(G1252+O1212,0)</f>
        <v>0.07672</v>
      </c>
      <c r="P1252" s="10">
        <f t="shared" si="2420"/>
        <v>0.071344</v>
      </c>
      <c r="Q1252" s="10">
        <f t="shared" si="232"/>
        <v>-0.005376</v>
      </c>
      <c r="R1252" s="11">
        <f t="shared" si="233"/>
        <v>92.99270073</v>
      </c>
      <c r="S1252" s="18"/>
      <c r="T1252" s="19"/>
      <c r="U1252" s="20"/>
      <c r="V1252" s="14"/>
      <c r="W1252" s="14"/>
      <c r="X1252" s="26">
        <f t="shared" si="314"/>
        <v>0.002548</v>
      </c>
      <c r="Y1252" s="29"/>
      <c r="Z1252" s="29"/>
      <c r="AA1252" s="29"/>
      <c r="AB1252" s="29"/>
      <c r="AC1252" s="29"/>
    </row>
    <row r="1253">
      <c r="A1253" s="4">
        <v>45685.0</v>
      </c>
      <c r="B1253" s="5" t="s">
        <v>33</v>
      </c>
      <c r="C1253" s="6" t="s">
        <v>26</v>
      </c>
      <c r="D1253" s="5" t="s">
        <v>30</v>
      </c>
      <c r="E1253" s="7">
        <v>0.0</v>
      </c>
      <c r="F1253" s="7">
        <v>0.0</v>
      </c>
      <c r="G1253" s="7">
        <v>0.0</v>
      </c>
      <c r="H1253" s="15">
        <v>0.0</v>
      </c>
      <c r="I1253" s="10">
        <f t="shared" si="226"/>
        <v>0</v>
      </c>
      <c r="J1253" s="11">
        <f t="shared" si="227"/>
        <v>0</v>
      </c>
      <c r="K1253" s="7">
        <f t="shared" ref="K1253:L1253" si="2421">IFERROR(G1253+K1213,0)</f>
        <v>0</v>
      </c>
      <c r="L1253" s="7">
        <f t="shared" si="2421"/>
        <v>0</v>
      </c>
      <c r="M1253" s="10">
        <f t="shared" si="229"/>
        <v>0</v>
      </c>
      <c r="N1253" s="11">
        <f t="shared" si="230"/>
        <v>0</v>
      </c>
      <c r="O1253" s="10">
        <f t="shared" ref="O1253:P1253" si="2422">IFERROR(G1253+O1213,0)</f>
        <v>0</v>
      </c>
      <c r="P1253" s="10">
        <f t="shared" si="2422"/>
        <v>0</v>
      </c>
      <c r="Q1253" s="10">
        <f t="shared" si="232"/>
        <v>0</v>
      </c>
      <c r="R1253" s="11">
        <f t="shared" si="233"/>
        <v>0</v>
      </c>
      <c r="S1253" s="18"/>
      <c r="T1253" s="19"/>
      <c r="U1253" s="20"/>
      <c r="V1253" s="14"/>
      <c r="W1253" s="14"/>
      <c r="X1253" s="26">
        <f t="shared" si="314"/>
        <v>0</v>
      </c>
      <c r="Y1253" s="29"/>
      <c r="Z1253" s="29"/>
      <c r="AA1253" s="29"/>
      <c r="AB1253" s="29"/>
      <c r="AC1253" s="29"/>
    </row>
    <row r="1254">
      <c r="A1254" s="4">
        <v>45685.0</v>
      </c>
      <c r="B1254" s="5" t="s">
        <v>34</v>
      </c>
      <c r="C1254" s="6" t="s">
        <v>26</v>
      </c>
      <c r="D1254" s="5" t="s">
        <v>27</v>
      </c>
      <c r="E1254" s="7">
        <v>14.3</v>
      </c>
      <c r="F1254" s="7">
        <v>0.046</v>
      </c>
      <c r="G1254" s="7">
        <v>0.04193</v>
      </c>
      <c r="H1254" s="15">
        <v>0.049806</v>
      </c>
      <c r="I1254" s="10">
        <f t="shared" si="226"/>
        <v>0.007876</v>
      </c>
      <c r="J1254" s="11">
        <f t="shared" si="227"/>
        <v>118.7836871</v>
      </c>
      <c r="K1254" s="7">
        <f t="shared" ref="K1254:L1254" si="2423">IFERROR(G1254+K1214,0)</f>
        <v>1.17404</v>
      </c>
      <c r="L1254" s="7">
        <f t="shared" si="2423"/>
        <v>1.394568</v>
      </c>
      <c r="M1254" s="10">
        <f t="shared" si="229"/>
        <v>0.220528</v>
      </c>
      <c r="N1254" s="11">
        <f t="shared" si="230"/>
        <v>118.7836871</v>
      </c>
      <c r="O1254" s="10">
        <f t="shared" ref="O1254:P1254" si="2424">IFERROR(G1254+O1214,0)</f>
        <v>1.17404</v>
      </c>
      <c r="P1254" s="10">
        <f t="shared" si="2424"/>
        <v>1.394568</v>
      </c>
      <c r="Q1254" s="10">
        <f t="shared" si="232"/>
        <v>0.220528</v>
      </c>
      <c r="R1254" s="11">
        <f t="shared" si="233"/>
        <v>118.7836871</v>
      </c>
      <c r="S1254" s="13">
        <f>T1214</f>
        <v>0.194932</v>
      </c>
      <c r="T1254" s="13">
        <f>H1254+S1254-H1255-U1254-H1256-H1257</f>
        <v>0.199448</v>
      </c>
      <c r="U1254" s="13">
        <v>0.0</v>
      </c>
      <c r="V1254" s="14"/>
      <c r="W1254" s="14"/>
      <c r="X1254" s="26">
        <f t="shared" si="314"/>
        <v>0.049806</v>
      </c>
      <c r="Y1254" s="29"/>
      <c r="Z1254" s="29"/>
      <c r="AA1254" s="29"/>
      <c r="AB1254" s="29"/>
      <c r="AC1254" s="29"/>
    </row>
    <row r="1255">
      <c r="A1255" s="4">
        <v>45685.0</v>
      </c>
      <c r="B1255" s="5" t="s">
        <v>34</v>
      </c>
      <c r="C1255" s="6" t="s">
        <v>26</v>
      </c>
      <c r="D1255" s="5" t="s">
        <v>28</v>
      </c>
      <c r="E1255" s="7">
        <v>14.3</v>
      </c>
      <c r="F1255" s="7">
        <v>0.0</v>
      </c>
      <c r="G1255" s="7">
        <v>0.041129</v>
      </c>
      <c r="H1255" s="15">
        <v>0.04529</v>
      </c>
      <c r="I1255" s="10">
        <f t="shared" si="226"/>
        <v>0.004161</v>
      </c>
      <c r="J1255" s="11">
        <f t="shared" si="227"/>
        <v>110.1169491</v>
      </c>
      <c r="K1255" s="7">
        <f t="shared" ref="K1255:L1255" si="2425">IFERROR(G1255+K1215,0)</f>
        <v>1.151612</v>
      </c>
      <c r="L1255" s="7">
        <f t="shared" si="2425"/>
        <v>1.26812</v>
      </c>
      <c r="M1255" s="10">
        <f t="shared" si="229"/>
        <v>0.116508</v>
      </c>
      <c r="N1255" s="11">
        <f t="shared" si="230"/>
        <v>110.1169491</v>
      </c>
      <c r="O1255" s="10">
        <f t="shared" ref="O1255:P1255" si="2426">IFERROR(G1255+O1215,0)</f>
        <v>1.151612</v>
      </c>
      <c r="P1255" s="10">
        <f t="shared" si="2426"/>
        <v>1.26812</v>
      </c>
      <c r="Q1255" s="10">
        <f t="shared" si="232"/>
        <v>0.116508</v>
      </c>
      <c r="R1255" s="11">
        <f t="shared" si="233"/>
        <v>110.1169491</v>
      </c>
      <c r="S1255" s="18"/>
      <c r="T1255" s="19"/>
      <c r="U1255" s="20"/>
      <c r="V1255" s="14"/>
      <c r="W1255" s="14"/>
      <c r="X1255" s="26">
        <f t="shared" si="314"/>
        <v>0.04529</v>
      </c>
      <c r="Y1255" s="29"/>
      <c r="Z1255" s="29"/>
      <c r="AA1255" s="29"/>
      <c r="AB1255" s="29"/>
      <c r="AC1255" s="29"/>
    </row>
    <row r="1256">
      <c r="A1256" s="4">
        <v>45685.0</v>
      </c>
      <c r="B1256" s="5" t="s">
        <v>34</v>
      </c>
      <c r="C1256" s="6" t="s">
        <v>26</v>
      </c>
      <c r="D1256" s="5" t="s">
        <v>29</v>
      </c>
      <c r="E1256" s="7">
        <v>0.0</v>
      </c>
      <c r="F1256" s="7">
        <v>0.0</v>
      </c>
      <c r="G1256" s="7">
        <v>0.0</v>
      </c>
      <c r="H1256" s="15">
        <v>0.0</v>
      </c>
      <c r="I1256" s="10">
        <f t="shared" si="226"/>
        <v>0</v>
      </c>
      <c r="J1256" s="11">
        <f t="shared" si="227"/>
        <v>0</v>
      </c>
      <c r="K1256" s="7">
        <f t="shared" ref="K1256:L1256" si="2427">IFERROR(G1256+K1216,0)</f>
        <v>0</v>
      </c>
      <c r="L1256" s="7">
        <f t="shared" si="2427"/>
        <v>0</v>
      </c>
      <c r="M1256" s="10">
        <f t="shared" si="229"/>
        <v>0</v>
      </c>
      <c r="N1256" s="11">
        <f t="shared" si="230"/>
        <v>0</v>
      </c>
      <c r="O1256" s="10">
        <f t="shared" ref="O1256:P1256" si="2428">IFERROR(G1256+O1216,0)</f>
        <v>0</v>
      </c>
      <c r="P1256" s="10">
        <f t="shared" si="2428"/>
        <v>0</v>
      </c>
      <c r="Q1256" s="10">
        <f t="shared" si="232"/>
        <v>0</v>
      </c>
      <c r="R1256" s="11">
        <f t="shared" si="233"/>
        <v>0</v>
      </c>
      <c r="S1256" s="18"/>
      <c r="T1256" s="19"/>
      <c r="U1256" s="20"/>
      <c r="V1256" s="14"/>
      <c r="W1256" s="14"/>
      <c r="X1256" s="26">
        <f t="shared" si="314"/>
        <v>0</v>
      </c>
      <c r="Y1256" s="29"/>
      <c r="Z1256" s="29"/>
      <c r="AA1256" s="29"/>
      <c r="AB1256" s="29"/>
      <c r="AC1256" s="29"/>
    </row>
    <row r="1257">
      <c r="A1257" s="4">
        <v>45685.0</v>
      </c>
      <c r="B1257" s="5" t="s">
        <v>34</v>
      </c>
      <c r="C1257" s="6" t="s">
        <v>26</v>
      </c>
      <c r="D1257" s="5" t="s">
        <v>30</v>
      </c>
      <c r="E1257" s="7">
        <v>0.0</v>
      </c>
      <c r="F1257" s="7">
        <v>0.0</v>
      </c>
      <c r="G1257" s="7">
        <v>0.0</v>
      </c>
      <c r="H1257" s="15">
        <v>0.0</v>
      </c>
      <c r="I1257" s="10">
        <f t="shared" si="226"/>
        <v>0</v>
      </c>
      <c r="J1257" s="11">
        <f t="shared" si="227"/>
        <v>0</v>
      </c>
      <c r="K1257" s="7">
        <f t="shared" ref="K1257:L1257" si="2429">IFERROR(G1257+K1217,0)</f>
        <v>0</v>
      </c>
      <c r="L1257" s="7">
        <f t="shared" si="2429"/>
        <v>0</v>
      </c>
      <c r="M1257" s="10">
        <f t="shared" si="229"/>
        <v>0</v>
      </c>
      <c r="N1257" s="11">
        <f t="shared" si="230"/>
        <v>0</v>
      </c>
      <c r="O1257" s="10">
        <f t="shared" ref="O1257:P1257" si="2430">IFERROR(G1257+O1217,0)</f>
        <v>0</v>
      </c>
      <c r="P1257" s="10">
        <f t="shared" si="2430"/>
        <v>0</v>
      </c>
      <c r="Q1257" s="10">
        <f t="shared" si="232"/>
        <v>0</v>
      </c>
      <c r="R1257" s="11">
        <f t="shared" si="233"/>
        <v>0</v>
      </c>
      <c r="S1257" s="18"/>
      <c r="T1257" s="19"/>
      <c r="U1257" s="20"/>
      <c r="V1257" s="14"/>
      <c r="W1257" s="14"/>
      <c r="X1257" s="26">
        <f t="shared" si="314"/>
        <v>0</v>
      </c>
      <c r="Y1257" s="29"/>
      <c r="Z1257" s="29"/>
      <c r="AA1257" s="29"/>
      <c r="AB1257" s="29"/>
      <c r="AC1257" s="29"/>
    </row>
    <row r="1258">
      <c r="A1258" s="4">
        <v>45685.0</v>
      </c>
      <c r="B1258" s="5" t="s">
        <v>35</v>
      </c>
      <c r="C1258" s="6" t="s">
        <v>26</v>
      </c>
      <c r="D1258" s="5" t="s">
        <v>27</v>
      </c>
      <c r="E1258" s="7">
        <v>16.6</v>
      </c>
      <c r="F1258" s="7">
        <v>0.0</v>
      </c>
      <c r="G1258" s="7">
        <v>0.0</v>
      </c>
      <c r="H1258" s="15">
        <v>0.0</v>
      </c>
      <c r="I1258" s="10">
        <f t="shared" si="226"/>
        <v>0</v>
      </c>
      <c r="J1258" s="11">
        <f t="shared" si="227"/>
        <v>0</v>
      </c>
      <c r="K1258" s="7">
        <f t="shared" ref="K1258:L1258" si="2431">IFERROR(G1258+K1218,0)</f>
        <v>0</v>
      </c>
      <c r="L1258" s="7">
        <f t="shared" si="2431"/>
        <v>0</v>
      </c>
      <c r="M1258" s="10">
        <f t="shared" si="229"/>
        <v>0</v>
      </c>
      <c r="N1258" s="11">
        <f t="shared" si="230"/>
        <v>0</v>
      </c>
      <c r="O1258" s="10">
        <f t="shared" ref="O1258:P1258" si="2432">IFERROR(G1258+O1218,0)</f>
        <v>0</v>
      </c>
      <c r="P1258" s="10">
        <f t="shared" si="2432"/>
        <v>0</v>
      </c>
      <c r="Q1258" s="10">
        <f t="shared" si="232"/>
        <v>0</v>
      </c>
      <c r="R1258" s="11">
        <f t="shared" si="233"/>
        <v>0</v>
      </c>
      <c r="S1258" s="13">
        <f>T1218</f>
        <v>-0.193932</v>
      </c>
      <c r="T1258" s="13">
        <f>H1258+S1258-H1259-U1258-H1260-H1261</f>
        <v>-0.201448</v>
      </c>
      <c r="U1258" s="13">
        <v>0.0</v>
      </c>
      <c r="V1258" s="14"/>
      <c r="W1258" s="14"/>
      <c r="X1258" s="26">
        <f t="shared" si="314"/>
        <v>0</v>
      </c>
      <c r="Y1258" s="29"/>
      <c r="Z1258" s="29"/>
      <c r="AA1258" s="29"/>
      <c r="AB1258" s="29"/>
      <c r="AC1258" s="29"/>
    </row>
    <row r="1259">
      <c r="A1259" s="4">
        <v>45685.0</v>
      </c>
      <c r="B1259" s="5" t="s">
        <v>35</v>
      </c>
      <c r="C1259" s="6" t="s">
        <v>26</v>
      </c>
      <c r="D1259" s="5" t="s">
        <v>28</v>
      </c>
      <c r="E1259" s="7">
        <v>0.0</v>
      </c>
      <c r="F1259" s="7">
        <v>0.0</v>
      </c>
      <c r="G1259" s="7">
        <v>0.0</v>
      </c>
      <c r="H1259" s="15">
        <v>0.0</v>
      </c>
      <c r="I1259" s="10">
        <f t="shared" si="226"/>
        <v>0</v>
      </c>
      <c r="J1259" s="11">
        <f t="shared" si="227"/>
        <v>0</v>
      </c>
      <c r="K1259" s="7">
        <f t="shared" ref="K1259:L1259" si="2433">IFERROR(G1259+K1219,0)</f>
        <v>0</v>
      </c>
      <c r="L1259" s="7">
        <f t="shared" si="2433"/>
        <v>0</v>
      </c>
      <c r="M1259" s="10">
        <f t="shared" si="229"/>
        <v>0</v>
      </c>
      <c r="N1259" s="11">
        <f t="shared" si="230"/>
        <v>0</v>
      </c>
      <c r="O1259" s="10">
        <f t="shared" ref="O1259:P1259" si="2434">IFERROR(G1259+O1219,0)</f>
        <v>0</v>
      </c>
      <c r="P1259" s="10">
        <f t="shared" si="2434"/>
        <v>0</v>
      </c>
      <c r="Q1259" s="10">
        <f t="shared" si="232"/>
        <v>0</v>
      </c>
      <c r="R1259" s="11">
        <f t="shared" si="233"/>
        <v>0</v>
      </c>
      <c r="S1259" s="22"/>
      <c r="T1259" s="22"/>
      <c r="U1259" s="20"/>
      <c r="V1259" s="14"/>
      <c r="W1259" s="14"/>
      <c r="X1259" s="26">
        <f t="shared" si="314"/>
        <v>0</v>
      </c>
      <c r="Y1259" s="29"/>
      <c r="Z1259" s="29"/>
      <c r="AA1259" s="29"/>
      <c r="AB1259" s="29"/>
      <c r="AC1259" s="29"/>
    </row>
    <row r="1260">
      <c r="A1260" s="4">
        <v>45685.0</v>
      </c>
      <c r="B1260" s="5" t="s">
        <v>35</v>
      </c>
      <c r="C1260" s="6" t="s">
        <v>26</v>
      </c>
      <c r="D1260" s="5" t="s">
        <v>29</v>
      </c>
      <c r="E1260" s="7">
        <v>16.6</v>
      </c>
      <c r="F1260" s="7">
        <v>0.0</v>
      </c>
      <c r="G1260" s="7">
        <v>0.0</v>
      </c>
      <c r="H1260" s="15">
        <v>0.007516</v>
      </c>
      <c r="I1260" s="10">
        <f t="shared" si="226"/>
        <v>0.007516</v>
      </c>
      <c r="J1260" s="11">
        <f t="shared" si="227"/>
        <v>0</v>
      </c>
      <c r="K1260" s="7">
        <f t="shared" ref="K1260:L1260" si="2435">IFERROR(G1260+K1220,0)</f>
        <v>0</v>
      </c>
      <c r="L1260" s="7">
        <f t="shared" si="2435"/>
        <v>0.210448</v>
      </c>
      <c r="M1260" s="10">
        <f t="shared" si="229"/>
        <v>0.210448</v>
      </c>
      <c r="N1260" s="11">
        <f t="shared" si="230"/>
        <v>0</v>
      </c>
      <c r="O1260" s="10">
        <f t="shared" ref="O1260:P1260" si="2436">IFERROR(G1260+O1220,0)</f>
        <v>0</v>
      </c>
      <c r="P1260" s="10">
        <f t="shared" si="2436"/>
        <v>0.210448</v>
      </c>
      <c r="Q1260" s="10">
        <f t="shared" si="232"/>
        <v>0.210448</v>
      </c>
      <c r="R1260" s="11">
        <f t="shared" si="233"/>
        <v>0</v>
      </c>
      <c r="S1260" s="22"/>
      <c r="T1260" s="22"/>
      <c r="U1260" s="20"/>
      <c r="V1260" s="14"/>
      <c r="W1260" s="14"/>
      <c r="X1260" s="26">
        <f t="shared" si="314"/>
        <v>0.007516</v>
      </c>
      <c r="Y1260" s="29"/>
      <c r="Z1260" s="29"/>
      <c r="AA1260" s="29"/>
      <c r="AB1260" s="29"/>
      <c r="AC1260" s="29"/>
    </row>
    <row r="1261">
      <c r="A1261" s="4">
        <v>45685.0</v>
      </c>
      <c r="B1261" s="5" t="s">
        <v>35</v>
      </c>
      <c r="C1261" s="6" t="s">
        <v>26</v>
      </c>
      <c r="D1261" s="5" t="s">
        <v>30</v>
      </c>
      <c r="E1261" s="7">
        <v>0.0</v>
      </c>
      <c r="F1261" s="7">
        <v>0.0</v>
      </c>
      <c r="G1261" s="7">
        <v>0.0</v>
      </c>
      <c r="H1261" s="15">
        <v>0.0</v>
      </c>
      <c r="I1261" s="10">
        <f t="shared" si="226"/>
        <v>0</v>
      </c>
      <c r="J1261" s="11">
        <f t="shared" si="227"/>
        <v>0</v>
      </c>
      <c r="K1261" s="7">
        <f t="shared" ref="K1261:L1261" si="2437">IFERROR(G1261+K1221,0)</f>
        <v>0</v>
      </c>
      <c r="L1261" s="7">
        <f t="shared" si="2437"/>
        <v>0</v>
      </c>
      <c r="M1261" s="10">
        <f t="shared" si="229"/>
        <v>0</v>
      </c>
      <c r="N1261" s="11">
        <f t="shared" si="230"/>
        <v>0</v>
      </c>
      <c r="O1261" s="10">
        <f t="shared" ref="O1261:P1261" si="2438">IFERROR(G1261+O1221,0)</f>
        <v>0</v>
      </c>
      <c r="P1261" s="10">
        <f t="shared" si="2438"/>
        <v>0</v>
      </c>
      <c r="Q1261" s="10">
        <f t="shared" si="232"/>
        <v>0</v>
      </c>
      <c r="R1261" s="11">
        <f t="shared" si="233"/>
        <v>0</v>
      </c>
      <c r="S1261" s="22"/>
      <c r="T1261" s="22"/>
      <c r="U1261" s="20"/>
      <c r="V1261" s="14"/>
      <c r="W1261" s="14"/>
      <c r="X1261" s="26">
        <f t="shared" si="314"/>
        <v>0</v>
      </c>
      <c r="Y1261" s="29"/>
      <c r="Z1261" s="29"/>
      <c r="AA1261" s="29"/>
      <c r="AB1261" s="29"/>
      <c r="AC1261" s="29"/>
    </row>
    <row r="1262">
      <c r="A1262" s="4">
        <v>45685.0</v>
      </c>
      <c r="B1262" s="5" t="s">
        <v>36</v>
      </c>
      <c r="C1262" s="6" t="s">
        <v>37</v>
      </c>
      <c r="D1262" s="5" t="s">
        <v>27</v>
      </c>
      <c r="E1262" s="7">
        <v>174.0</v>
      </c>
      <c r="F1262" s="25">
        <v>0.56</v>
      </c>
      <c r="G1262" s="7">
        <v>0.551612</v>
      </c>
      <c r="H1262" s="15">
        <v>0.59922</v>
      </c>
      <c r="I1262" s="10">
        <f t="shared" si="226"/>
        <v>0.047608</v>
      </c>
      <c r="J1262" s="11">
        <f t="shared" si="227"/>
        <v>108.6307042</v>
      </c>
      <c r="K1262" s="7">
        <f t="shared" ref="K1262:L1262" si="2439">IFERROR(G1262+K1222,0)</f>
        <v>15.445136</v>
      </c>
      <c r="L1262" s="7">
        <f t="shared" si="2439"/>
        <v>16.77816</v>
      </c>
      <c r="M1262" s="10">
        <f t="shared" si="229"/>
        <v>1.333024</v>
      </c>
      <c r="N1262" s="11">
        <f t="shared" si="230"/>
        <v>108.6307042</v>
      </c>
      <c r="O1262" s="10">
        <f t="shared" ref="O1262:P1262" si="2440">IFERROR(G1262+O1222,0)</f>
        <v>15.445136</v>
      </c>
      <c r="P1262" s="10">
        <f t="shared" si="2440"/>
        <v>16.77816</v>
      </c>
      <c r="Q1262" s="10">
        <f t="shared" si="232"/>
        <v>1.333024</v>
      </c>
      <c r="R1262" s="11">
        <f t="shared" si="233"/>
        <v>108.6307042</v>
      </c>
      <c r="S1262" s="13">
        <f>T1222</f>
        <v>-0.5677577419</v>
      </c>
      <c r="T1262" s="13">
        <f>H1262+S1262-H1263-U1262-H1264-H1265</f>
        <v>-0.5887858065</v>
      </c>
      <c r="U1262" s="13">
        <f>0.008/31</f>
        <v>0.0002580645161</v>
      </c>
      <c r="V1262" s="14"/>
      <c r="W1262" s="14"/>
      <c r="X1262" s="26">
        <f t="shared" si="314"/>
        <v>0.59922</v>
      </c>
      <c r="Y1262" s="29"/>
      <c r="Z1262" s="29"/>
      <c r="AA1262" s="29"/>
      <c r="AB1262" s="29"/>
      <c r="AC1262" s="29"/>
    </row>
    <row r="1263">
      <c r="A1263" s="4">
        <v>45685.0</v>
      </c>
      <c r="B1263" s="5" t="s">
        <v>36</v>
      </c>
      <c r="C1263" s="6" t="s">
        <v>37</v>
      </c>
      <c r="D1263" s="5" t="s">
        <v>28</v>
      </c>
      <c r="E1263" s="7">
        <v>45.1</v>
      </c>
      <c r="F1263" s="25">
        <v>0.0</v>
      </c>
      <c r="G1263" s="7">
        <v>0.50061</v>
      </c>
      <c r="H1263" s="15">
        <v>0.18058</v>
      </c>
      <c r="I1263" s="10">
        <f t="shared" si="226"/>
        <v>-0.32003</v>
      </c>
      <c r="J1263" s="11">
        <f t="shared" si="227"/>
        <v>36.07199217</v>
      </c>
      <c r="K1263" s="7">
        <f t="shared" ref="K1263:L1263" si="2441">IFERROR(G1263+K1223,0)</f>
        <v>14.01708</v>
      </c>
      <c r="L1263" s="7">
        <f t="shared" si="2441"/>
        <v>5.05624</v>
      </c>
      <c r="M1263" s="10">
        <f t="shared" si="229"/>
        <v>-8.96084</v>
      </c>
      <c r="N1263" s="11">
        <f t="shared" si="230"/>
        <v>36.07199217</v>
      </c>
      <c r="O1263" s="10">
        <f t="shared" ref="O1263:P1263" si="2442">IFERROR(G1263+O1223,0)</f>
        <v>14.01708</v>
      </c>
      <c r="P1263" s="10">
        <f t="shared" si="2442"/>
        <v>5.05624</v>
      </c>
      <c r="Q1263" s="10">
        <f t="shared" si="232"/>
        <v>-8.96084</v>
      </c>
      <c r="R1263" s="11">
        <f t="shared" si="233"/>
        <v>36.07199217</v>
      </c>
      <c r="S1263" s="22"/>
      <c r="T1263" s="22"/>
      <c r="U1263" s="20"/>
      <c r="V1263" s="14"/>
      <c r="W1263" s="14"/>
      <c r="X1263" s="26">
        <f t="shared" si="314"/>
        <v>0.18058</v>
      </c>
      <c r="Y1263" s="29"/>
      <c r="Z1263" s="29"/>
      <c r="AA1263" s="29"/>
      <c r="AB1263" s="29"/>
      <c r="AC1263" s="29"/>
    </row>
    <row r="1264">
      <c r="A1264" s="4">
        <v>45685.0</v>
      </c>
      <c r="B1264" s="5" t="s">
        <v>36</v>
      </c>
      <c r="C1264" s="6" t="s">
        <v>37</v>
      </c>
      <c r="D1264" s="5" t="s">
        <v>29</v>
      </c>
      <c r="E1264" s="7">
        <f>E1262-E1263</f>
        <v>128.9</v>
      </c>
      <c r="F1264" s="25">
        <v>0.458</v>
      </c>
      <c r="G1264" s="7">
        <v>0.05077</v>
      </c>
      <c r="H1264" s="15">
        <v>0.43941</v>
      </c>
      <c r="I1264" s="10">
        <f t="shared" si="226"/>
        <v>0.38864</v>
      </c>
      <c r="J1264" s="11">
        <f t="shared" si="227"/>
        <v>865.4914319</v>
      </c>
      <c r="K1264" s="7">
        <f t="shared" ref="K1264:L1264" si="2443">IFERROR(G1264+K1224,0)</f>
        <v>1.42156</v>
      </c>
      <c r="L1264" s="7">
        <f t="shared" si="2443"/>
        <v>12.30348</v>
      </c>
      <c r="M1264" s="10">
        <f t="shared" si="229"/>
        <v>10.88192</v>
      </c>
      <c r="N1264" s="11">
        <f t="shared" si="230"/>
        <v>865.4914319</v>
      </c>
      <c r="O1264" s="10">
        <f t="shared" ref="O1264:P1264" si="2444">IFERROR(G1264+O1224,0)</f>
        <v>1.42156</v>
      </c>
      <c r="P1264" s="10">
        <f t="shared" si="2444"/>
        <v>12.30348</v>
      </c>
      <c r="Q1264" s="10">
        <f t="shared" si="232"/>
        <v>10.88192</v>
      </c>
      <c r="R1264" s="11">
        <f t="shared" si="233"/>
        <v>865.4914319</v>
      </c>
      <c r="S1264" s="22"/>
      <c r="T1264" s="22"/>
      <c r="U1264" s="20"/>
      <c r="V1264" s="14"/>
      <c r="W1264" s="14"/>
      <c r="X1264" s="26">
        <f t="shared" si="314"/>
        <v>0.43941</v>
      </c>
      <c r="Y1264" s="29"/>
      <c r="Z1264" s="29"/>
      <c r="AA1264" s="29"/>
      <c r="AB1264" s="29"/>
      <c r="AC1264" s="29"/>
    </row>
    <row r="1265">
      <c r="A1265" s="4">
        <v>45685.0</v>
      </c>
      <c r="B1265" s="5" t="s">
        <v>36</v>
      </c>
      <c r="C1265" s="6" t="s">
        <v>37</v>
      </c>
      <c r="D1265" s="5" t="s">
        <v>30</v>
      </c>
      <c r="E1265" s="7">
        <v>0.0</v>
      </c>
      <c r="F1265" s="25">
        <v>0.0</v>
      </c>
      <c r="G1265" s="7">
        <v>0.0</v>
      </c>
      <c r="H1265" s="15">
        <v>0.0</v>
      </c>
      <c r="I1265" s="10">
        <f t="shared" si="226"/>
        <v>0</v>
      </c>
      <c r="J1265" s="11">
        <f t="shared" si="227"/>
        <v>0</v>
      </c>
      <c r="K1265" s="7">
        <f t="shared" ref="K1265:L1265" si="2445">IFERROR(G1265+K1225,0)</f>
        <v>0</v>
      </c>
      <c r="L1265" s="7">
        <f t="shared" si="2445"/>
        <v>0</v>
      </c>
      <c r="M1265" s="10">
        <f t="shared" si="229"/>
        <v>0</v>
      </c>
      <c r="N1265" s="11">
        <f t="shared" si="230"/>
        <v>0</v>
      </c>
      <c r="O1265" s="10">
        <f t="shared" ref="O1265:P1265" si="2446">IFERROR(G1265+O1225,0)</f>
        <v>0</v>
      </c>
      <c r="P1265" s="10">
        <f t="shared" si="2446"/>
        <v>0</v>
      </c>
      <c r="Q1265" s="10">
        <f t="shared" si="232"/>
        <v>0</v>
      </c>
      <c r="R1265" s="11">
        <f t="shared" si="233"/>
        <v>0</v>
      </c>
      <c r="S1265" s="22"/>
      <c r="T1265" s="22"/>
      <c r="U1265" s="20"/>
      <c r="V1265" s="14"/>
      <c r="W1265" s="14"/>
      <c r="X1265" s="26">
        <f t="shared" si="314"/>
        <v>0</v>
      </c>
      <c r="Y1265" s="29"/>
      <c r="Z1265" s="29"/>
      <c r="AA1265" s="29"/>
      <c r="AB1265" s="29"/>
      <c r="AC1265" s="29"/>
    </row>
    <row r="1266">
      <c r="A1266" s="4">
        <v>45685.0</v>
      </c>
      <c r="B1266" s="5" t="s">
        <v>38</v>
      </c>
      <c r="C1266" s="6" t="s">
        <v>37</v>
      </c>
      <c r="D1266" s="5" t="s">
        <v>27</v>
      </c>
      <c r="E1266" s="7">
        <v>40.1</v>
      </c>
      <c r="F1266" s="25">
        <v>0.1</v>
      </c>
      <c r="G1266" s="7">
        <v>0.09999999999999999</v>
      </c>
      <c r="H1266" s="15">
        <v>0.191096</v>
      </c>
      <c r="I1266" s="10">
        <f t="shared" si="226"/>
        <v>0.091096</v>
      </c>
      <c r="J1266" s="11">
        <f t="shared" si="227"/>
        <v>191.096</v>
      </c>
      <c r="K1266" s="7">
        <f t="shared" ref="K1266:L1266" si="2447">IFERROR(G1266+K1226,0)</f>
        <v>2.8</v>
      </c>
      <c r="L1266" s="7">
        <f t="shared" si="2447"/>
        <v>5.350688</v>
      </c>
      <c r="M1266" s="10">
        <f t="shared" si="229"/>
        <v>2.550688</v>
      </c>
      <c r="N1266" s="11">
        <f t="shared" si="230"/>
        <v>191.096</v>
      </c>
      <c r="O1266" s="10">
        <f t="shared" ref="O1266:P1266" si="2448">IFERROR(G1266+O1226,0)</f>
        <v>2.8</v>
      </c>
      <c r="P1266" s="10">
        <f t="shared" si="2448"/>
        <v>5.350688</v>
      </c>
      <c r="Q1266" s="10">
        <f t="shared" si="232"/>
        <v>2.550688</v>
      </c>
      <c r="R1266" s="11">
        <f t="shared" si="233"/>
        <v>191.096</v>
      </c>
      <c r="S1266" s="13">
        <f>T1226</f>
        <v>2.001911032</v>
      </c>
      <c r="T1266" s="13">
        <f>H1266+S1266-H1267-U1266-H1268-H1269</f>
        <v>2.004944774</v>
      </c>
      <c r="U1266" s="13">
        <f>0.001/31</f>
        <v>0.00003225806452</v>
      </c>
      <c r="V1266" s="14"/>
      <c r="W1266" s="14"/>
      <c r="X1266" s="26">
        <f t="shared" si="314"/>
        <v>0.191096</v>
      </c>
      <c r="Y1266" s="29"/>
      <c r="Z1266" s="29"/>
      <c r="AA1266" s="29"/>
      <c r="AB1266" s="29"/>
      <c r="AC1266" s="29"/>
    </row>
    <row r="1267">
      <c r="A1267" s="4">
        <v>45685.0</v>
      </c>
      <c r="B1267" s="5" t="s">
        <v>38</v>
      </c>
      <c r="C1267" s="6" t="s">
        <v>37</v>
      </c>
      <c r="D1267" s="5" t="s">
        <v>28</v>
      </c>
      <c r="E1267" s="7">
        <v>0.0</v>
      </c>
      <c r="F1267" s="7">
        <v>0.0</v>
      </c>
      <c r="G1267" s="7">
        <v>0.0</v>
      </c>
      <c r="H1267" s="15">
        <v>0.0</v>
      </c>
      <c r="I1267" s="10">
        <f t="shared" si="226"/>
        <v>0</v>
      </c>
      <c r="J1267" s="11">
        <f t="shared" si="227"/>
        <v>0</v>
      </c>
      <c r="K1267" s="7">
        <f t="shared" ref="K1267:L1267" si="2449">IFERROR(G1267+K1227,0)</f>
        <v>0</v>
      </c>
      <c r="L1267" s="7">
        <f t="shared" si="2449"/>
        <v>0</v>
      </c>
      <c r="M1267" s="10">
        <f t="shared" si="229"/>
        <v>0</v>
      </c>
      <c r="N1267" s="11">
        <f t="shared" si="230"/>
        <v>0</v>
      </c>
      <c r="O1267" s="10">
        <f t="shared" ref="O1267:P1267" si="2450">IFERROR(G1267+O1227,0)</f>
        <v>0</v>
      </c>
      <c r="P1267" s="10">
        <f t="shared" si="2450"/>
        <v>0</v>
      </c>
      <c r="Q1267" s="10">
        <f t="shared" si="232"/>
        <v>0</v>
      </c>
      <c r="R1267" s="11">
        <f t="shared" si="233"/>
        <v>0</v>
      </c>
      <c r="S1267" s="22"/>
      <c r="T1267" s="22"/>
      <c r="U1267" s="20"/>
      <c r="V1267" s="14"/>
      <c r="W1267" s="14"/>
      <c r="X1267" s="26">
        <f t="shared" si="314"/>
        <v>0</v>
      </c>
      <c r="Y1267" s="29"/>
      <c r="Z1267" s="29"/>
      <c r="AA1267" s="29"/>
      <c r="AB1267" s="29"/>
      <c r="AC1267" s="29"/>
    </row>
    <row r="1268">
      <c r="A1268" s="4">
        <v>45685.0</v>
      </c>
      <c r="B1268" s="5" t="s">
        <v>38</v>
      </c>
      <c r="C1268" s="6" t="s">
        <v>37</v>
      </c>
      <c r="D1268" s="5" t="s">
        <v>29</v>
      </c>
      <c r="E1268" s="7">
        <v>40.1</v>
      </c>
      <c r="F1268" s="7">
        <v>0.0</v>
      </c>
      <c r="G1268" s="7">
        <v>0.09996</v>
      </c>
      <c r="H1268" s="15">
        <v>0.18803</v>
      </c>
      <c r="I1268" s="10">
        <f t="shared" si="226"/>
        <v>0.08807</v>
      </c>
      <c r="J1268" s="11">
        <f t="shared" si="227"/>
        <v>188.1052421</v>
      </c>
      <c r="K1268" s="7">
        <f t="shared" ref="K1268:L1268" si="2451">IFERROR(G1268+K1228,0)</f>
        <v>2.79888</v>
      </c>
      <c r="L1268" s="7">
        <f t="shared" si="2451"/>
        <v>5.26484</v>
      </c>
      <c r="M1268" s="10">
        <f t="shared" si="229"/>
        <v>2.46596</v>
      </c>
      <c r="N1268" s="11">
        <f t="shared" si="230"/>
        <v>188.1052421</v>
      </c>
      <c r="O1268" s="10">
        <f t="shared" ref="O1268:P1268" si="2452">IFERROR(G1268+O1228,0)</f>
        <v>2.79888</v>
      </c>
      <c r="P1268" s="10">
        <f t="shared" si="2452"/>
        <v>5.26484</v>
      </c>
      <c r="Q1268" s="10">
        <f t="shared" si="232"/>
        <v>2.46596</v>
      </c>
      <c r="R1268" s="11">
        <f t="shared" si="233"/>
        <v>188.1052421</v>
      </c>
      <c r="S1268" s="22"/>
      <c r="T1268" s="22"/>
      <c r="U1268" s="20"/>
      <c r="V1268" s="14"/>
      <c r="W1268" s="14"/>
      <c r="X1268" s="26">
        <f t="shared" si="314"/>
        <v>0.18803</v>
      </c>
      <c r="Y1268" s="29"/>
      <c r="Z1268" s="29"/>
      <c r="AA1268" s="29"/>
      <c r="AB1268" s="29"/>
      <c r="AC1268" s="29"/>
    </row>
    <row r="1269">
      <c r="A1269" s="4">
        <v>45685.0</v>
      </c>
      <c r="B1269" s="5" t="s">
        <v>38</v>
      </c>
      <c r="C1269" s="6" t="s">
        <v>37</v>
      </c>
      <c r="D1269" s="5" t="s">
        <v>30</v>
      </c>
      <c r="E1269" s="7">
        <v>0.0</v>
      </c>
      <c r="F1269" s="7">
        <v>0.0</v>
      </c>
      <c r="G1269" s="7">
        <v>0.0</v>
      </c>
      <c r="H1269" s="15">
        <v>0.0</v>
      </c>
      <c r="I1269" s="10">
        <f t="shared" si="226"/>
        <v>0</v>
      </c>
      <c r="J1269" s="11">
        <f t="shared" si="227"/>
        <v>0</v>
      </c>
      <c r="K1269" s="7">
        <f t="shared" ref="K1269:L1269" si="2453">IFERROR(G1269+K1229,0)</f>
        <v>0</v>
      </c>
      <c r="L1269" s="7">
        <f t="shared" si="2453"/>
        <v>0</v>
      </c>
      <c r="M1269" s="10">
        <f t="shared" si="229"/>
        <v>0</v>
      </c>
      <c r="N1269" s="11">
        <f t="shared" si="230"/>
        <v>0</v>
      </c>
      <c r="O1269" s="10">
        <f t="shared" ref="O1269:P1269" si="2454">IFERROR(G1269+O1229,0)</f>
        <v>0</v>
      </c>
      <c r="P1269" s="10">
        <f t="shared" si="2454"/>
        <v>0</v>
      </c>
      <c r="Q1269" s="10">
        <f t="shared" si="232"/>
        <v>0</v>
      </c>
      <c r="R1269" s="11">
        <f t="shared" si="233"/>
        <v>0</v>
      </c>
      <c r="S1269" s="22"/>
      <c r="T1269" s="22"/>
      <c r="U1269" s="20"/>
      <c r="V1269" s="14"/>
      <c r="W1269" s="14"/>
      <c r="X1269" s="26">
        <f t="shared" si="314"/>
        <v>0</v>
      </c>
      <c r="Y1269" s="29"/>
      <c r="Z1269" s="29"/>
      <c r="AA1269" s="29"/>
      <c r="AB1269" s="29"/>
      <c r="AC1269" s="29"/>
    </row>
    <row r="1270">
      <c r="A1270" s="4">
        <v>45685.0</v>
      </c>
      <c r="B1270" s="5" t="s">
        <v>39</v>
      </c>
      <c r="C1270" s="6" t="s">
        <v>37</v>
      </c>
      <c r="D1270" s="5" t="s">
        <v>27</v>
      </c>
      <c r="E1270" s="7">
        <v>9.6</v>
      </c>
      <c r="F1270" s="7">
        <v>0.054</v>
      </c>
      <c r="G1270" s="7">
        <v>0.02903</v>
      </c>
      <c r="H1270" s="15">
        <v>0.02854</v>
      </c>
      <c r="I1270" s="10">
        <f t="shared" si="226"/>
        <v>-0.00049</v>
      </c>
      <c r="J1270" s="11">
        <f t="shared" si="227"/>
        <v>98.31209094</v>
      </c>
      <c r="K1270" s="7">
        <f t="shared" ref="K1270:L1270" si="2455">IFERROR(G1270+K1230,0)</f>
        <v>0.81284</v>
      </c>
      <c r="L1270" s="7">
        <f t="shared" si="2455"/>
        <v>0.79912</v>
      </c>
      <c r="M1270" s="10">
        <f t="shared" si="229"/>
        <v>-0.01372</v>
      </c>
      <c r="N1270" s="11">
        <f t="shared" si="230"/>
        <v>98.31209094</v>
      </c>
      <c r="O1270" s="10">
        <f t="shared" ref="O1270:P1270" si="2456">IFERROR(G1270+O1230,0)</f>
        <v>0.81284</v>
      </c>
      <c r="P1270" s="10">
        <f t="shared" si="2456"/>
        <v>0.79912</v>
      </c>
      <c r="Q1270" s="10">
        <f t="shared" si="232"/>
        <v>-0.01372</v>
      </c>
      <c r="R1270" s="11">
        <f t="shared" si="233"/>
        <v>98.31209094</v>
      </c>
      <c r="S1270" s="13">
        <f>T1230</f>
        <v>0.0916</v>
      </c>
      <c r="T1270" s="13">
        <f>H1270+S1270-H1271-U1270-H1272-H1273</f>
        <v>0.0924</v>
      </c>
      <c r="U1270" s="13">
        <v>0.0</v>
      </c>
      <c r="V1270" s="14"/>
      <c r="W1270" s="14"/>
      <c r="X1270" s="26">
        <f t="shared" si="314"/>
        <v>0.02854</v>
      </c>
      <c r="Y1270" s="29"/>
      <c r="Z1270" s="29"/>
      <c r="AA1270" s="29"/>
      <c r="AB1270" s="29"/>
      <c r="AC1270" s="29"/>
    </row>
    <row r="1271">
      <c r="A1271" s="4">
        <v>45685.0</v>
      </c>
      <c r="B1271" s="5" t="s">
        <v>39</v>
      </c>
      <c r="C1271" s="6" t="s">
        <v>37</v>
      </c>
      <c r="D1271" s="5" t="s">
        <v>28</v>
      </c>
      <c r="E1271" s="7">
        <v>0.0</v>
      </c>
      <c r="F1271" s="7">
        <v>0.0</v>
      </c>
      <c r="G1271" s="7">
        <v>0.0</v>
      </c>
      <c r="H1271" s="15">
        <v>0.0</v>
      </c>
      <c r="I1271" s="10">
        <f t="shared" si="226"/>
        <v>0</v>
      </c>
      <c r="J1271" s="11">
        <f t="shared" si="227"/>
        <v>0</v>
      </c>
      <c r="K1271" s="7">
        <f t="shared" ref="K1271:L1271" si="2457">IFERROR(G1271+K1231,0)</f>
        <v>0</v>
      </c>
      <c r="L1271" s="7">
        <f t="shared" si="2457"/>
        <v>0</v>
      </c>
      <c r="M1271" s="10">
        <f t="shared" si="229"/>
        <v>0</v>
      </c>
      <c r="N1271" s="11">
        <f t="shared" si="230"/>
        <v>0</v>
      </c>
      <c r="O1271" s="10">
        <f t="shared" ref="O1271:P1271" si="2458">IFERROR(G1271+O1231,0)</f>
        <v>0</v>
      </c>
      <c r="P1271" s="10">
        <f t="shared" si="2458"/>
        <v>0</v>
      </c>
      <c r="Q1271" s="10">
        <f t="shared" si="232"/>
        <v>0</v>
      </c>
      <c r="R1271" s="11">
        <f t="shared" si="233"/>
        <v>0</v>
      </c>
      <c r="S1271" s="22"/>
      <c r="T1271" s="22"/>
      <c r="U1271" s="20"/>
      <c r="V1271" s="14"/>
      <c r="W1271" s="14"/>
      <c r="X1271" s="26">
        <f t="shared" si="314"/>
        <v>0</v>
      </c>
      <c r="Y1271" s="29"/>
      <c r="Z1271" s="29"/>
      <c r="AA1271" s="29"/>
      <c r="AB1271" s="29"/>
      <c r="AC1271" s="29"/>
    </row>
    <row r="1272">
      <c r="A1272" s="4">
        <v>45685.0</v>
      </c>
      <c r="B1272" s="5" t="s">
        <v>39</v>
      </c>
      <c r="C1272" s="6" t="s">
        <v>37</v>
      </c>
      <c r="D1272" s="5" t="s">
        <v>29</v>
      </c>
      <c r="E1272" s="7">
        <v>9.3</v>
      </c>
      <c r="F1272" s="7">
        <v>0.0</v>
      </c>
      <c r="G1272" s="7">
        <v>0.028774</v>
      </c>
      <c r="H1272" s="15">
        <v>0.02774</v>
      </c>
      <c r="I1272" s="10">
        <f t="shared" si="226"/>
        <v>-0.001034</v>
      </c>
      <c r="J1272" s="11">
        <f t="shared" si="227"/>
        <v>96.40647807</v>
      </c>
      <c r="K1272" s="7">
        <f t="shared" ref="K1272:L1272" si="2459">IFERROR(G1272+K1232,0)</f>
        <v>0.805672</v>
      </c>
      <c r="L1272" s="7">
        <f t="shared" si="2459"/>
        <v>0.77672</v>
      </c>
      <c r="M1272" s="10">
        <f t="shared" si="229"/>
        <v>-0.028952</v>
      </c>
      <c r="N1272" s="11">
        <f t="shared" si="230"/>
        <v>96.40647807</v>
      </c>
      <c r="O1272" s="10">
        <f t="shared" ref="O1272:P1272" si="2460">IFERROR(G1272+O1232,0)</f>
        <v>0.805672</v>
      </c>
      <c r="P1272" s="10">
        <f t="shared" si="2460"/>
        <v>0.77672</v>
      </c>
      <c r="Q1272" s="10">
        <f t="shared" si="232"/>
        <v>-0.028952</v>
      </c>
      <c r="R1272" s="11">
        <f t="shared" si="233"/>
        <v>96.40647807</v>
      </c>
      <c r="S1272" s="22"/>
      <c r="T1272" s="22"/>
      <c r="U1272" s="20"/>
      <c r="V1272" s="14"/>
      <c r="W1272" s="14"/>
      <c r="X1272" s="26">
        <f t="shared" si="314"/>
        <v>0.02774</v>
      </c>
      <c r="Y1272" s="29"/>
      <c r="Z1272" s="29"/>
      <c r="AA1272" s="29"/>
      <c r="AB1272" s="29"/>
      <c r="AC1272" s="29"/>
    </row>
    <row r="1273">
      <c r="A1273" s="4">
        <v>45685.0</v>
      </c>
      <c r="B1273" s="5" t="s">
        <v>39</v>
      </c>
      <c r="C1273" s="6" t="s">
        <v>37</v>
      </c>
      <c r="D1273" s="5" t="s">
        <v>30</v>
      </c>
      <c r="E1273" s="7">
        <v>0.0</v>
      </c>
      <c r="F1273" s="7">
        <v>0.0</v>
      </c>
      <c r="G1273" s="7">
        <v>0.0</v>
      </c>
      <c r="H1273" s="15">
        <v>0.0</v>
      </c>
      <c r="I1273" s="10">
        <f t="shared" si="226"/>
        <v>0</v>
      </c>
      <c r="J1273" s="11">
        <f t="shared" si="227"/>
        <v>0</v>
      </c>
      <c r="K1273" s="7">
        <f t="shared" ref="K1273:L1273" si="2461">IFERROR(G1273+K1233,0)</f>
        <v>0</v>
      </c>
      <c r="L1273" s="7">
        <f t="shared" si="2461"/>
        <v>0</v>
      </c>
      <c r="M1273" s="10">
        <f t="shared" si="229"/>
        <v>0</v>
      </c>
      <c r="N1273" s="11">
        <f t="shared" si="230"/>
        <v>0</v>
      </c>
      <c r="O1273" s="10">
        <f t="shared" ref="O1273:P1273" si="2462">IFERROR(G1273+O1233,0)</f>
        <v>0</v>
      </c>
      <c r="P1273" s="10">
        <f t="shared" si="2462"/>
        <v>0</v>
      </c>
      <c r="Q1273" s="10">
        <f t="shared" si="232"/>
        <v>0</v>
      </c>
      <c r="R1273" s="11">
        <f t="shared" si="233"/>
        <v>0</v>
      </c>
      <c r="S1273" s="22"/>
      <c r="T1273" s="22"/>
      <c r="U1273" s="20"/>
      <c r="V1273" s="14"/>
      <c r="W1273" s="14"/>
      <c r="X1273" s="26">
        <f t="shared" si="314"/>
        <v>0</v>
      </c>
      <c r="Y1273" s="29"/>
      <c r="Z1273" s="29"/>
      <c r="AA1273" s="29"/>
      <c r="AB1273" s="29"/>
      <c r="AC1273" s="29"/>
    </row>
    <row r="1274">
      <c r="A1274" s="4">
        <v>45685.0</v>
      </c>
      <c r="B1274" s="5" t="s">
        <v>40</v>
      </c>
      <c r="C1274" s="6" t="s">
        <v>37</v>
      </c>
      <c r="D1274" s="5" t="s">
        <v>27</v>
      </c>
      <c r="E1274" s="7">
        <v>26.3</v>
      </c>
      <c r="F1274" s="7">
        <v>0.0</v>
      </c>
      <c r="G1274" s="7">
        <v>0.07142857142857142</v>
      </c>
      <c r="H1274" s="15">
        <v>0.0359</v>
      </c>
      <c r="I1274" s="10">
        <f t="shared" si="226"/>
        <v>-0.03552857143</v>
      </c>
      <c r="J1274" s="11">
        <f t="shared" si="227"/>
        <v>50.26</v>
      </c>
      <c r="K1274" s="7">
        <f t="shared" ref="K1274:L1274" si="2463">IFERROR(G1274+K1234,0)</f>
        <v>2</v>
      </c>
      <c r="L1274" s="7">
        <f t="shared" si="2463"/>
        <v>1.0052</v>
      </c>
      <c r="M1274" s="10">
        <f t="shared" si="229"/>
        <v>-0.9948</v>
      </c>
      <c r="N1274" s="11">
        <f t="shared" si="230"/>
        <v>50.26</v>
      </c>
      <c r="O1274" s="10">
        <f t="shared" ref="O1274:P1274" si="2464">IFERROR(G1274+O1234,0)</f>
        <v>2</v>
      </c>
      <c r="P1274" s="10">
        <f t="shared" si="2464"/>
        <v>1.0052</v>
      </c>
      <c r="Q1274" s="10">
        <f t="shared" si="232"/>
        <v>-0.9948</v>
      </c>
      <c r="R1274" s="11">
        <f t="shared" si="233"/>
        <v>50.26</v>
      </c>
      <c r="S1274" s="13">
        <f>T1234</f>
        <v>1.254757097</v>
      </c>
      <c r="T1274" s="13">
        <f>H1274+S1274-H1275-U1274-H1276-H1277</f>
        <v>1.273970323</v>
      </c>
      <c r="U1274" s="13">
        <f>0.00331/31</f>
        <v>0.0001067741935</v>
      </c>
      <c r="V1274" s="14"/>
      <c r="W1274" s="14"/>
      <c r="X1274" s="26">
        <f t="shared" si="314"/>
        <v>0.0359</v>
      </c>
      <c r="Y1274" s="29"/>
      <c r="Z1274" s="29"/>
      <c r="AA1274" s="29"/>
      <c r="AB1274" s="29"/>
      <c r="AC1274" s="29"/>
    </row>
    <row r="1275">
      <c r="A1275" s="4">
        <v>45686.0</v>
      </c>
      <c r="B1275" s="5" t="s">
        <v>40</v>
      </c>
      <c r="C1275" s="6" t="s">
        <v>37</v>
      </c>
      <c r="D1275" s="5" t="s">
        <v>28</v>
      </c>
      <c r="E1275" s="7">
        <v>0.0</v>
      </c>
      <c r="F1275" s="7">
        <v>0.0</v>
      </c>
      <c r="G1275" s="7">
        <v>0.0</v>
      </c>
      <c r="H1275" s="15">
        <v>0.0</v>
      </c>
      <c r="I1275" s="10">
        <f t="shared" si="226"/>
        <v>0</v>
      </c>
      <c r="J1275" s="11">
        <f t="shared" si="227"/>
        <v>0</v>
      </c>
      <c r="K1275" s="7">
        <f t="shared" ref="K1275:L1275" si="2465">IFERROR(G1275+K1235,0)</f>
        <v>0</v>
      </c>
      <c r="L1275" s="7">
        <f t="shared" si="2465"/>
        <v>0</v>
      </c>
      <c r="M1275" s="10">
        <f t="shared" si="229"/>
        <v>0</v>
      </c>
      <c r="N1275" s="11">
        <f t="shared" si="230"/>
        <v>0</v>
      </c>
      <c r="O1275" s="10">
        <f t="shared" ref="O1275:P1275" si="2466">IFERROR(G1275+O1235,0)</f>
        <v>0</v>
      </c>
      <c r="P1275" s="10">
        <f t="shared" si="2466"/>
        <v>0</v>
      </c>
      <c r="Q1275" s="10">
        <f t="shared" si="232"/>
        <v>0</v>
      </c>
      <c r="R1275" s="11">
        <f t="shared" si="233"/>
        <v>0</v>
      </c>
      <c r="S1275" s="14"/>
      <c r="T1275" s="14"/>
      <c r="U1275" s="14"/>
      <c r="V1275" s="14"/>
      <c r="W1275" s="14"/>
      <c r="X1275" s="26">
        <f t="shared" si="314"/>
        <v>0</v>
      </c>
      <c r="Y1275" s="29"/>
      <c r="Z1275" s="29"/>
      <c r="AA1275" s="29"/>
      <c r="AB1275" s="29"/>
      <c r="AC1275" s="29"/>
    </row>
    <row r="1276">
      <c r="A1276" s="4">
        <v>45686.0</v>
      </c>
      <c r="B1276" s="5" t="s">
        <v>40</v>
      </c>
      <c r="C1276" s="6" t="s">
        <v>37</v>
      </c>
      <c r="D1276" s="5" t="s">
        <v>29</v>
      </c>
      <c r="E1276" s="7">
        <v>26.1</v>
      </c>
      <c r="F1276" s="7">
        <v>0.0</v>
      </c>
      <c r="G1276" s="7">
        <v>0.07142857142857142</v>
      </c>
      <c r="H1276" s="15">
        <v>0.01658</v>
      </c>
      <c r="I1276" s="10">
        <f t="shared" si="226"/>
        <v>-0.05484857143</v>
      </c>
      <c r="J1276" s="11">
        <f t="shared" si="227"/>
        <v>23.212</v>
      </c>
      <c r="K1276" s="7">
        <f t="shared" ref="K1276:L1276" si="2467">IFERROR(G1276+K1236,0)</f>
        <v>2</v>
      </c>
      <c r="L1276" s="7">
        <f t="shared" si="2467"/>
        <v>0.46424</v>
      </c>
      <c r="M1276" s="10">
        <f t="shared" si="229"/>
        <v>-1.53576</v>
      </c>
      <c r="N1276" s="11">
        <f t="shared" si="230"/>
        <v>23.212</v>
      </c>
      <c r="O1276" s="10">
        <f t="shared" ref="O1276:P1276" si="2468">IFERROR(G1276+O1236,0)</f>
        <v>2</v>
      </c>
      <c r="P1276" s="10">
        <f t="shared" si="2468"/>
        <v>0.46424</v>
      </c>
      <c r="Q1276" s="10">
        <f t="shared" si="232"/>
        <v>-1.53576</v>
      </c>
      <c r="R1276" s="11">
        <f t="shared" si="233"/>
        <v>23.212</v>
      </c>
      <c r="S1276" s="14"/>
      <c r="T1276" s="14"/>
      <c r="U1276" s="14"/>
      <c r="V1276" s="14"/>
      <c r="W1276" s="14"/>
      <c r="X1276" s="26">
        <f t="shared" si="314"/>
        <v>0.01658</v>
      </c>
      <c r="Y1276" s="29"/>
      <c r="Z1276" s="29"/>
      <c r="AA1276" s="29"/>
      <c r="AB1276" s="29"/>
      <c r="AC1276" s="29"/>
    </row>
    <row r="1277">
      <c r="A1277" s="4">
        <v>45686.0</v>
      </c>
      <c r="B1277" s="5" t="s">
        <v>40</v>
      </c>
      <c r="C1277" s="6" t="s">
        <v>37</v>
      </c>
      <c r="D1277" s="5" t="s">
        <v>30</v>
      </c>
      <c r="E1277" s="7">
        <v>0.0</v>
      </c>
      <c r="F1277" s="7">
        <v>0.0</v>
      </c>
      <c r="G1277" s="7">
        <v>0.0</v>
      </c>
      <c r="H1277" s="15">
        <v>0.0</v>
      </c>
      <c r="I1277" s="10">
        <f t="shared" si="226"/>
        <v>0</v>
      </c>
      <c r="J1277" s="11">
        <f t="shared" si="227"/>
        <v>0</v>
      </c>
      <c r="K1277" s="7">
        <f t="shared" ref="K1277:L1277" si="2469">IFERROR(G1277+K1237,0)</f>
        <v>0</v>
      </c>
      <c r="L1277" s="7">
        <f t="shared" si="2469"/>
        <v>0</v>
      </c>
      <c r="M1277" s="10">
        <f t="shared" si="229"/>
        <v>0</v>
      </c>
      <c r="N1277" s="11">
        <f t="shared" si="230"/>
        <v>0</v>
      </c>
      <c r="O1277" s="10">
        <f t="shared" ref="O1277:P1277" si="2470">IFERROR(G1277+O1237,0)</f>
        <v>0</v>
      </c>
      <c r="P1277" s="10">
        <f t="shared" si="2470"/>
        <v>0</v>
      </c>
      <c r="Q1277" s="10">
        <f t="shared" si="232"/>
        <v>0</v>
      </c>
      <c r="R1277" s="11">
        <f t="shared" si="233"/>
        <v>0</v>
      </c>
      <c r="S1277" s="14"/>
      <c r="T1277" s="14"/>
      <c r="U1277" s="14"/>
      <c r="V1277" s="14"/>
      <c r="W1277" s="14"/>
      <c r="X1277" s="26">
        <f t="shared" si="314"/>
        <v>0</v>
      </c>
      <c r="Y1277" s="29"/>
      <c r="Z1277" s="29"/>
      <c r="AA1277" s="29"/>
      <c r="AB1277" s="29"/>
      <c r="AC1277" s="29"/>
    </row>
    <row r="1278">
      <c r="A1278" s="4">
        <v>45686.0</v>
      </c>
      <c r="B1278" s="5" t="s">
        <v>25</v>
      </c>
      <c r="C1278" s="6" t="s">
        <v>26</v>
      </c>
      <c r="D1278" s="5" t="s">
        <v>27</v>
      </c>
      <c r="E1278" s="7">
        <v>140.3</v>
      </c>
      <c r="F1278" s="8">
        <v>0.519</v>
      </c>
      <c r="G1278" s="7">
        <v>0.41612</v>
      </c>
      <c r="H1278" s="15">
        <v>0.442645</v>
      </c>
      <c r="I1278" s="10">
        <f t="shared" si="226"/>
        <v>0.026525</v>
      </c>
      <c r="J1278" s="11">
        <f t="shared" si="227"/>
        <v>106.3743632</v>
      </c>
      <c r="K1278" s="7">
        <f t="shared" ref="K1278:L1278" si="2471">IFERROR(G1278+K1238,0)</f>
        <v>12.06748</v>
      </c>
      <c r="L1278" s="7">
        <f t="shared" si="2471"/>
        <v>12.836705</v>
      </c>
      <c r="M1278" s="10">
        <f t="shared" si="229"/>
        <v>0.769225</v>
      </c>
      <c r="N1278" s="11">
        <f t="shared" si="230"/>
        <v>106.3743632</v>
      </c>
      <c r="O1278" s="10">
        <f t="shared" ref="O1278:P1278" si="2472">IFERROR(G1278+O1238,0)</f>
        <v>12.06748</v>
      </c>
      <c r="P1278" s="10">
        <f t="shared" si="2472"/>
        <v>12.836705</v>
      </c>
      <c r="Q1278" s="10">
        <f t="shared" si="232"/>
        <v>0.769225</v>
      </c>
      <c r="R1278" s="11">
        <f t="shared" si="233"/>
        <v>106.3743632</v>
      </c>
      <c r="S1278" s="13">
        <f>T1238</f>
        <v>0.5839103226</v>
      </c>
      <c r="T1278" s="13">
        <f>H1278+S1278-H1279-U1278-H1280-H1281</f>
        <v>0.5999785484</v>
      </c>
      <c r="U1278" s="13">
        <f>0.003/31</f>
        <v>0.00009677419355</v>
      </c>
      <c r="V1278" s="14"/>
      <c r="W1278" s="14"/>
      <c r="X1278" s="26">
        <f t="shared" si="314"/>
        <v>0.442645</v>
      </c>
      <c r="Y1278" s="29"/>
      <c r="Z1278" s="29"/>
      <c r="AA1278" s="29"/>
      <c r="AB1278" s="29"/>
      <c r="AC1278" s="29"/>
    </row>
    <row r="1279">
      <c r="A1279" s="4">
        <v>45686.0</v>
      </c>
      <c r="B1279" s="5" t="s">
        <v>25</v>
      </c>
      <c r="C1279" s="6" t="s">
        <v>26</v>
      </c>
      <c r="D1279" s="5" t="s">
        <v>28</v>
      </c>
      <c r="E1279" s="7">
        <v>165.12</v>
      </c>
      <c r="F1279" s="7">
        <v>0.328</v>
      </c>
      <c r="G1279" s="7">
        <v>0.3968</v>
      </c>
      <c r="H1279" s="15">
        <v>0.42648</v>
      </c>
      <c r="I1279" s="10">
        <f t="shared" si="226"/>
        <v>0.02968</v>
      </c>
      <c r="J1279" s="11">
        <f t="shared" si="227"/>
        <v>107.4798387</v>
      </c>
      <c r="K1279" s="7">
        <f t="shared" ref="K1279:L1279" si="2473">IFERROR(G1279+K1239,0)</f>
        <v>11.5072</v>
      </c>
      <c r="L1279" s="7">
        <f t="shared" si="2473"/>
        <v>12.36792</v>
      </c>
      <c r="M1279" s="10">
        <f t="shared" si="229"/>
        <v>0.86072</v>
      </c>
      <c r="N1279" s="11">
        <f t="shared" si="230"/>
        <v>107.4798387</v>
      </c>
      <c r="O1279" s="10">
        <f t="shared" ref="O1279:P1279" si="2474">IFERROR(G1279+O1239,0)</f>
        <v>11.5072</v>
      </c>
      <c r="P1279" s="10">
        <f t="shared" si="2474"/>
        <v>12.36792</v>
      </c>
      <c r="Q1279" s="10">
        <f t="shared" si="232"/>
        <v>0.86072</v>
      </c>
      <c r="R1279" s="11">
        <f t="shared" si="233"/>
        <v>107.4798387</v>
      </c>
      <c r="S1279" s="14"/>
      <c r="T1279" s="16"/>
      <c r="U1279" s="16"/>
      <c r="V1279" s="14"/>
      <c r="W1279" s="14"/>
      <c r="X1279" s="26">
        <f t="shared" si="314"/>
        <v>0.42648</v>
      </c>
      <c r="Y1279" s="29"/>
      <c r="Z1279" s="29"/>
      <c r="AA1279" s="29"/>
      <c r="AB1279" s="29"/>
      <c r="AC1279" s="29"/>
    </row>
    <row r="1280">
      <c r="A1280" s="4">
        <v>45686.0</v>
      </c>
      <c r="B1280" s="5" t="s">
        <v>25</v>
      </c>
      <c r="C1280" s="6" t="s">
        <v>26</v>
      </c>
      <c r="D1280" s="5" t="s">
        <v>29</v>
      </c>
      <c r="E1280" s="7">
        <v>0.0</v>
      </c>
      <c r="F1280" s="7">
        <v>0.0</v>
      </c>
      <c r="G1280" s="7">
        <v>0.0</v>
      </c>
      <c r="H1280" s="15">
        <v>0.0</v>
      </c>
      <c r="I1280" s="10">
        <f t="shared" si="226"/>
        <v>0</v>
      </c>
      <c r="J1280" s="11">
        <f t="shared" si="227"/>
        <v>0</v>
      </c>
      <c r="K1280" s="7">
        <f t="shared" ref="K1280:L1280" si="2475">IFERROR(G1280+K1240,0)</f>
        <v>0</v>
      </c>
      <c r="L1280" s="7">
        <f t="shared" si="2475"/>
        <v>0</v>
      </c>
      <c r="M1280" s="10">
        <f t="shared" si="229"/>
        <v>0</v>
      </c>
      <c r="N1280" s="11">
        <f t="shared" si="230"/>
        <v>0</v>
      </c>
      <c r="O1280" s="10">
        <f t="shared" ref="O1280:P1280" si="2476">IFERROR(G1280+O1240,0)</f>
        <v>0</v>
      </c>
      <c r="P1280" s="10">
        <f t="shared" si="2476"/>
        <v>0</v>
      </c>
      <c r="Q1280" s="10">
        <f t="shared" si="232"/>
        <v>0</v>
      </c>
      <c r="R1280" s="11">
        <f t="shared" si="233"/>
        <v>0</v>
      </c>
      <c r="S1280" s="14"/>
      <c r="T1280" s="16"/>
      <c r="U1280" s="16"/>
      <c r="V1280" s="14"/>
      <c r="W1280" s="14"/>
      <c r="X1280" s="26">
        <f t="shared" si="314"/>
        <v>0</v>
      </c>
      <c r="Y1280" s="29"/>
      <c r="Z1280" s="29"/>
      <c r="AA1280" s="29"/>
      <c r="AB1280" s="29"/>
      <c r="AC1280" s="29"/>
    </row>
    <row r="1281">
      <c r="A1281" s="4">
        <v>45686.0</v>
      </c>
      <c r="B1281" s="5" t="s">
        <v>25</v>
      </c>
      <c r="C1281" s="6" t="s">
        <v>26</v>
      </c>
      <c r="D1281" s="5" t="s">
        <v>30</v>
      </c>
      <c r="E1281" s="7">
        <v>0.0</v>
      </c>
      <c r="F1281" s="7">
        <v>0.0</v>
      </c>
      <c r="G1281" s="7">
        <v>0.0</v>
      </c>
      <c r="H1281" s="15">
        <v>0.0</v>
      </c>
      <c r="I1281" s="10">
        <f t="shared" si="226"/>
        <v>0</v>
      </c>
      <c r="J1281" s="11">
        <f t="shared" si="227"/>
        <v>0</v>
      </c>
      <c r="K1281" s="7">
        <f t="shared" ref="K1281:L1281" si="2477">IFERROR(G1281+K1241,0)</f>
        <v>0</v>
      </c>
      <c r="L1281" s="7">
        <f t="shared" si="2477"/>
        <v>0</v>
      </c>
      <c r="M1281" s="10">
        <f t="shared" si="229"/>
        <v>0</v>
      </c>
      <c r="N1281" s="11">
        <f t="shared" si="230"/>
        <v>0</v>
      </c>
      <c r="O1281" s="10">
        <f t="shared" ref="O1281:P1281" si="2478">IFERROR(G1281+O1241,0)</f>
        <v>0</v>
      </c>
      <c r="P1281" s="10">
        <f t="shared" si="2478"/>
        <v>0</v>
      </c>
      <c r="Q1281" s="10">
        <f t="shared" si="232"/>
        <v>0</v>
      </c>
      <c r="R1281" s="11">
        <f t="shared" si="233"/>
        <v>0</v>
      </c>
      <c r="S1281" s="14"/>
      <c r="T1281" s="16"/>
      <c r="U1281" s="16"/>
      <c r="V1281" s="14"/>
      <c r="W1281" s="14"/>
      <c r="X1281" s="26">
        <f t="shared" si="314"/>
        <v>0</v>
      </c>
      <c r="Y1281" s="29"/>
      <c r="Z1281" s="29"/>
      <c r="AA1281" s="29"/>
      <c r="AB1281" s="29"/>
      <c r="AC1281" s="29"/>
    </row>
    <row r="1282">
      <c r="A1282" s="4">
        <v>45686.0</v>
      </c>
      <c r="B1282" s="5" t="s">
        <v>31</v>
      </c>
      <c r="C1282" s="6" t="s">
        <v>26</v>
      </c>
      <c r="D1282" s="5" t="s">
        <v>27</v>
      </c>
      <c r="E1282" s="7">
        <v>180.7</v>
      </c>
      <c r="F1282" s="7">
        <v>0.759</v>
      </c>
      <c r="G1282" s="7">
        <v>0.516129</v>
      </c>
      <c r="H1282" s="15">
        <v>0.61206</v>
      </c>
      <c r="I1282" s="10">
        <f t="shared" si="226"/>
        <v>0.095931</v>
      </c>
      <c r="J1282" s="11">
        <f t="shared" si="227"/>
        <v>118.5866324</v>
      </c>
      <c r="K1282" s="7">
        <f t="shared" ref="K1282:L1282" si="2479">IFERROR(G1282+K1242,0)</f>
        <v>14.967741</v>
      </c>
      <c r="L1282" s="7">
        <f t="shared" si="2479"/>
        <v>17.74974</v>
      </c>
      <c r="M1282" s="10">
        <f t="shared" si="229"/>
        <v>2.781999</v>
      </c>
      <c r="N1282" s="11">
        <f t="shared" si="230"/>
        <v>118.5866324</v>
      </c>
      <c r="O1282" s="10">
        <f t="shared" ref="O1282:P1282" si="2480">IFERROR(G1282+O1242,0)</f>
        <v>14.967741</v>
      </c>
      <c r="P1282" s="10">
        <f t="shared" si="2480"/>
        <v>17.74974</v>
      </c>
      <c r="Q1282" s="10">
        <f t="shared" si="232"/>
        <v>2.781999</v>
      </c>
      <c r="R1282" s="11">
        <f t="shared" si="233"/>
        <v>118.5866324</v>
      </c>
      <c r="S1282" s="13">
        <f>T1242</f>
        <v>1.725827097</v>
      </c>
      <c r="T1282" s="13">
        <f>H1282+S1282-H1283-U1282-H1284-H1285</f>
        <v>1.724928065</v>
      </c>
      <c r="U1282" s="13">
        <f>0.004/31</f>
        <v>0.0001290322581</v>
      </c>
      <c r="V1282" s="14"/>
      <c r="W1282" s="14"/>
      <c r="X1282" s="26">
        <f t="shared" si="314"/>
        <v>0.61206</v>
      </c>
      <c r="Y1282" s="29"/>
      <c r="Z1282" s="29"/>
      <c r="AA1282" s="29"/>
      <c r="AB1282" s="29"/>
      <c r="AC1282" s="29"/>
    </row>
    <row r="1283">
      <c r="A1283" s="4">
        <v>45686.0</v>
      </c>
      <c r="B1283" s="5" t="s">
        <v>31</v>
      </c>
      <c r="C1283" s="6" t="s">
        <v>26</v>
      </c>
      <c r="D1283" s="5" t="s">
        <v>28</v>
      </c>
      <c r="E1283" s="7">
        <v>180.1</v>
      </c>
      <c r="F1283" s="7">
        <v>1.211</v>
      </c>
      <c r="G1283" s="7">
        <v>0.51193</v>
      </c>
      <c r="H1283" s="15">
        <v>0.61283</v>
      </c>
      <c r="I1283" s="10">
        <f t="shared" si="226"/>
        <v>0.1009</v>
      </c>
      <c r="J1283" s="11">
        <f t="shared" si="227"/>
        <v>119.7097259</v>
      </c>
      <c r="K1283" s="7">
        <f t="shared" ref="K1283:L1283" si="2481">IFERROR(G1283+K1243,0)</f>
        <v>14.84597</v>
      </c>
      <c r="L1283" s="7">
        <f t="shared" si="2481"/>
        <v>17.77207</v>
      </c>
      <c r="M1283" s="10">
        <f t="shared" si="229"/>
        <v>2.9261</v>
      </c>
      <c r="N1283" s="11">
        <f t="shared" si="230"/>
        <v>119.7097259</v>
      </c>
      <c r="O1283" s="10">
        <f t="shared" ref="O1283:P1283" si="2482">IFERROR(G1283+O1243,0)</f>
        <v>14.84597</v>
      </c>
      <c r="P1283" s="10">
        <f t="shared" si="2482"/>
        <v>17.77207</v>
      </c>
      <c r="Q1283" s="10">
        <f t="shared" si="232"/>
        <v>2.9261</v>
      </c>
      <c r="R1283" s="11">
        <f t="shared" si="233"/>
        <v>119.7097259</v>
      </c>
      <c r="S1283" s="18"/>
      <c r="T1283" s="19"/>
      <c r="U1283" s="20"/>
      <c r="V1283" s="14"/>
      <c r="W1283" s="14"/>
      <c r="X1283" s="26">
        <f t="shared" si="314"/>
        <v>0.61283</v>
      </c>
      <c r="Y1283" s="29"/>
      <c r="Z1283" s="29"/>
      <c r="AA1283" s="29"/>
      <c r="AB1283" s="29"/>
      <c r="AC1283" s="29"/>
    </row>
    <row r="1284">
      <c r="A1284" s="4">
        <v>45686.0</v>
      </c>
      <c r="B1284" s="5" t="s">
        <v>31</v>
      </c>
      <c r="C1284" s="6" t="s">
        <v>26</v>
      </c>
      <c r="D1284" s="5" t="s">
        <v>29</v>
      </c>
      <c r="E1284" s="7">
        <v>0.0</v>
      </c>
      <c r="F1284" s="7">
        <v>0.0</v>
      </c>
      <c r="G1284" s="7">
        <v>0.0</v>
      </c>
      <c r="H1284" s="15">
        <v>0.0</v>
      </c>
      <c r="I1284" s="10">
        <f t="shared" si="226"/>
        <v>0</v>
      </c>
      <c r="J1284" s="11">
        <f t="shared" si="227"/>
        <v>0</v>
      </c>
      <c r="K1284" s="7">
        <f t="shared" ref="K1284:L1284" si="2483">IFERROR(G1284+K1244,0)</f>
        <v>0</v>
      </c>
      <c r="L1284" s="7">
        <f t="shared" si="2483"/>
        <v>0</v>
      </c>
      <c r="M1284" s="10">
        <f t="shared" si="229"/>
        <v>0</v>
      </c>
      <c r="N1284" s="11">
        <f t="shared" si="230"/>
        <v>0</v>
      </c>
      <c r="O1284" s="10">
        <f t="shared" ref="O1284:P1284" si="2484">IFERROR(G1284+O1244,0)</f>
        <v>0</v>
      </c>
      <c r="P1284" s="10">
        <f t="shared" si="2484"/>
        <v>0</v>
      </c>
      <c r="Q1284" s="10">
        <f t="shared" si="232"/>
        <v>0</v>
      </c>
      <c r="R1284" s="11">
        <f t="shared" si="233"/>
        <v>0</v>
      </c>
      <c r="S1284" s="18"/>
      <c r="T1284" s="19"/>
      <c r="U1284" s="20"/>
      <c r="V1284" s="14"/>
      <c r="W1284" s="14"/>
      <c r="X1284" s="26">
        <f t="shared" si="314"/>
        <v>0</v>
      </c>
      <c r="Y1284" s="29"/>
      <c r="Z1284" s="29"/>
      <c r="AA1284" s="29"/>
      <c r="AB1284" s="29"/>
      <c r="AC1284" s="29"/>
    </row>
    <row r="1285">
      <c r="A1285" s="4">
        <v>45686.0</v>
      </c>
      <c r="B1285" s="5" t="s">
        <v>31</v>
      </c>
      <c r="C1285" s="6" t="s">
        <v>26</v>
      </c>
      <c r="D1285" s="5" t="s">
        <v>30</v>
      </c>
      <c r="E1285" s="7">
        <v>0.0</v>
      </c>
      <c r="F1285" s="7">
        <v>0.0</v>
      </c>
      <c r="G1285" s="7">
        <v>0.0</v>
      </c>
      <c r="H1285" s="15">
        <v>0.0</v>
      </c>
      <c r="I1285" s="10">
        <f t="shared" si="226"/>
        <v>0</v>
      </c>
      <c r="J1285" s="11">
        <f t="shared" si="227"/>
        <v>0</v>
      </c>
      <c r="K1285" s="7">
        <f t="shared" ref="K1285:L1285" si="2485">IFERROR(G1285+K1245,0)</f>
        <v>0</v>
      </c>
      <c r="L1285" s="7">
        <f t="shared" si="2485"/>
        <v>0</v>
      </c>
      <c r="M1285" s="10">
        <f t="shared" si="229"/>
        <v>0</v>
      </c>
      <c r="N1285" s="11">
        <f t="shared" si="230"/>
        <v>0</v>
      </c>
      <c r="O1285" s="10">
        <f t="shared" ref="O1285:P1285" si="2486">IFERROR(G1285+O1245,0)</f>
        <v>0</v>
      </c>
      <c r="P1285" s="10">
        <f t="shared" si="2486"/>
        <v>0</v>
      </c>
      <c r="Q1285" s="10">
        <f t="shared" si="232"/>
        <v>0</v>
      </c>
      <c r="R1285" s="11">
        <f t="shared" si="233"/>
        <v>0</v>
      </c>
      <c r="S1285" s="18"/>
      <c r="T1285" s="19"/>
      <c r="U1285" s="20"/>
      <c r="V1285" s="14"/>
      <c r="W1285" s="14"/>
      <c r="X1285" s="26">
        <f t="shared" si="314"/>
        <v>0</v>
      </c>
      <c r="Y1285" s="29"/>
      <c r="Z1285" s="29"/>
      <c r="AA1285" s="29"/>
      <c r="AB1285" s="29"/>
      <c r="AC1285" s="29"/>
    </row>
    <row r="1286">
      <c r="A1286" s="4">
        <v>45686.0</v>
      </c>
      <c r="B1286" s="5" t="s">
        <v>32</v>
      </c>
      <c r="C1286" s="6" t="s">
        <v>26</v>
      </c>
      <c r="D1286" s="5" t="s">
        <v>27</v>
      </c>
      <c r="E1286" s="7">
        <v>78.6</v>
      </c>
      <c r="F1286" s="7">
        <v>0.222</v>
      </c>
      <c r="G1286" s="7">
        <v>0.225806</v>
      </c>
      <c r="H1286" s="15">
        <v>0.23022</v>
      </c>
      <c r="I1286" s="10">
        <f t="shared" si="226"/>
        <v>0.004414</v>
      </c>
      <c r="J1286" s="11">
        <f t="shared" si="227"/>
        <v>101.9547753</v>
      </c>
      <c r="K1286" s="7">
        <f t="shared" ref="K1286:L1286" si="2487">IFERROR(G1286+K1246,0)</f>
        <v>6.548374</v>
      </c>
      <c r="L1286" s="7">
        <f t="shared" si="2487"/>
        <v>6.67638</v>
      </c>
      <c r="M1286" s="10">
        <f t="shared" si="229"/>
        <v>0.128006</v>
      </c>
      <c r="N1286" s="11">
        <f t="shared" si="230"/>
        <v>101.9547753</v>
      </c>
      <c r="O1286" s="10">
        <f t="shared" ref="O1286:P1286" si="2488">IFERROR(G1286+O1246,0)</f>
        <v>6.548374</v>
      </c>
      <c r="P1286" s="10">
        <f t="shared" si="2488"/>
        <v>6.67638</v>
      </c>
      <c r="Q1286" s="10">
        <f t="shared" si="232"/>
        <v>0.128006</v>
      </c>
      <c r="R1286" s="11">
        <f t="shared" si="233"/>
        <v>101.9547753</v>
      </c>
      <c r="S1286" s="13">
        <f>T1246</f>
        <v>0.3177058065</v>
      </c>
      <c r="T1286" s="13">
        <f>H1286+S1286-H1287-U1286-H1288-H1289</f>
        <v>0.318873871</v>
      </c>
      <c r="U1286" s="13">
        <f>0.00378/31</f>
        <v>0.0001219354839</v>
      </c>
      <c r="V1286" s="14"/>
      <c r="W1286" s="14"/>
      <c r="X1286" s="26">
        <f t="shared" si="314"/>
        <v>0.23022</v>
      </c>
      <c r="Y1286" s="29"/>
      <c r="Z1286" s="29"/>
      <c r="AA1286" s="29"/>
      <c r="AB1286" s="29"/>
      <c r="AC1286" s="29"/>
    </row>
    <row r="1287">
      <c r="A1287" s="4">
        <v>45686.0</v>
      </c>
      <c r="B1287" s="5" t="s">
        <v>32</v>
      </c>
      <c r="C1287" s="6" t="s">
        <v>26</v>
      </c>
      <c r="D1287" s="5" t="s">
        <v>28</v>
      </c>
      <c r="E1287" s="7">
        <v>78.7</v>
      </c>
      <c r="F1287" s="7">
        <v>0.119</v>
      </c>
      <c r="G1287" s="7">
        <v>0.22545</v>
      </c>
      <c r="H1287" s="15">
        <v>0.22893</v>
      </c>
      <c r="I1287" s="10">
        <f t="shared" si="226"/>
        <v>0.00348</v>
      </c>
      <c r="J1287" s="11">
        <f t="shared" si="227"/>
        <v>101.5435795</v>
      </c>
      <c r="K1287" s="7">
        <f t="shared" ref="K1287:L1287" si="2489">IFERROR(G1287+K1247,0)</f>
        <v>6.53805</v>
      </c>
      <c r="L1287" s="7">
        <f t="shared" si="2489"/>
        <v>6.63897</v>
      </c>
      <c r="M1287" s="10">
        <f t="shared" si="229"/>
        <v>0.10092</v>
      </c>
      <c r="N1287" s="11">
        <f t="shared" si="230"/>
        <v>101.5435795</v>
      </c>
      <c r="O1287" s="10">
        <f t="shared" ref="O1287:P1287" si="2490">IFERROR(G1287+O1247,0)</f>
        <v>6.53805</v>
      </c>
      <c r="P1287" s="10">
        <f t="shared" si="2490"/>
        <v>6.63897</v>
      </c>
      <c r="Q1287" s="10">
        <f t="shared" si="232"/>
        <v>0.10092</v>
      </c>
      <c r="R1287" s="11">
        <f t="shared" si="233"/>
        <v>101.5435795</v>
      </c>
      <c r="S1287" s="18"/>
      <c r="T1287" s="19"/>
      <c r="U1287" s="20"/>
      <c r="V1287" s="14"/>
      <c r="W1287" s="14"/>
      <c r="X1287" s="26">
        <f t="shared" si="314"/>
        <v>0.22893</v>
      </c>
      <c r="Y1287" s="29"/>
      <c r="Z1287" s="29"/>
      <c r="AA1287" s="29"/>
      <c r="AB1287" s="29"/>
      <c r="AC1287" s="29"/>
    </row>
    <row r="1288">
      <c r="A1288" s="4">
        <v>45686.0</v>
      </c>
      <c r="B1288" s="5" t="s">
        <v>32</v>
      </c>
      <c r="C1288" s="6" t="s">
        <v>26</v>
      </c>
      <c r="D1288" s="5" t="s">
        <v>29</v>
      </c>
      <c r="E1288" s="7">
        <v>0.0</v>
      </c>
      <c r="F1288" s="7">
        <v>0.0</v>
      </c>
      <c r="G1288" s="7">
        <v>0.0</v>
      </c>
      <c r="H1288" s="15">
        <v>0.0</v>
      </c>
      <c r="I1288" s="10">
        <f t="shared" si="226"/>
        <v>0</v>
      </c>
      <c r="J1288" s="11">
        <f t="shared" si="227"/>
        <v>0</v>
      </c>
      <c r="K1288" s="7">
        <f t="shared" ref="K1288:L1288" si="2491">IFERROR(G1288+K1248,0)</f>
        <v>0</v>
      </c>
      <c r="L1288" s="7">
        <f t="shared" si="2491"/>
        <v>0</v>
      </c>
      <c r="M1288" s="10">
        <f t="shared" si="229"/>
        <v>0</v>
      </c>
      <c r="N1288" s="11">
        <f t="shared" si="230"/>
        <v>0</v>
      </c>
      <c r="O1288" s="10">
        <f t="shared" ref="O1288:P1288" si="2492">IFERROR(G1288+O1248,0)</f>
        <v>0</v>
      </c>
      <c r="P1288" s="10">
        <f t="shared" si="2492"/>
        <v>0</v>
      </c>
      <c r="Q1288" s="10">
        <f t="shared" si="232"/>
        <v>0</v>
      </c>
      <c r="R1288" s="11">
        <f t="shared" si="233"/>
        <v>0</v>
      </c>
      <c r="S1288" s="18"/>
      <c r="T1288" s="19"/>
      <c r="U1288" s="20"/>
      <c r="V1288" s="14"/>
      <c r="W1288" s="14"/>
      <c r="X1288" s="26">
        <f t="shared" si="314"/>
        <v>0</v>
      </c>
      <c r="Y1288" s="29"/>
      <c r="Z1288" s="29"/>
      <c r="AA1288" s="29"/>
      <c r="AB1288" s="29"/>
      <c r="AC1288" s="29"/>
    </row>
    <row r="1289">
      <c r="A1289" s="4">
        <v>45686.0</v>
      </c>
      <c r="B1289" s="5" t="s">
        <v>32</v>
      </c>
      <c r="C1289" s="6" t="s">
        <v>26</v>
      </c>
      <c r="D1289" s="5" t="s">
        <v>30</v>
      </c>
      <c r="E1289" s="7">
        <v>0.0</v>
      </c>
      <c r="F1289" s="7">
        <v>0.0</v>
      </c>
      <c r="G1289" s="7">
        <v>0.0</v>
      </c>
      <c r="H1289" s="15">
        <v>0.0</v>
      </c>
      <c r="I1289" s="10">
        <f t="shared" si="226"/>
        <v>0</v>
      </c>
      <c r="J1289" s="11">
        <f t="shared" si="227"/>
        <v>0</v>
      </c>
      <c r="K1289" s="7">
        <f t="shared" ref="K1289:L1289" si="2493">IFERROR(G1289+K1249,0)</f>
        <v>0</v>
      </c>
      <c r="L1289" s="7">
        <f t="shared" si="2493"/>
        <v>0</v>
      </c>
      <c r="M1289" s="10">
        <f t="shared" si="229"/>
        <v>0</v>
      </c>
      <c r="N1289" s="11">
        <f t="shared" si="230"/>
        <v>0</v>
      </c>
      <c r="O1289" s="10">
        <f t="shared" ref="O1289:P1289" si="2494">IFERROR(G1289+O1249,0)</f>
        <v>0</v>
      </c>
      <c r="P1289" s="10">
        <f t="shared" si="2494"/>
        <v>0</v>
      </c>
      <c r="Q1289" s="10">
        <f t="shared" si="232"/>
        <v>0</v>
      </c>
      <c r="R1289" s="11">
        <f t="shared" si="233"/>
        <v>0</v>
      </c>
      <c r="S1289" s="18"/>
      <c r="T1289" s="19"/>
      <c r="U1289" s="20"/>
      <c r="V1289" s="14"/>
      <c r="W1289" s="14"/>
      <c r="X1289" s="26">
        <f t="shared" si="314"/>
        <v>0</v>
      </c>
      <c r="Y1289" s="29"/>
      <c r="Z1289" s="29"/>
      <c r="AA1289" s="29"/>
      <c r="AB1289" s="29"/>
      <c r="AC1289" s="29"/>
    </row>
    <row r="1290">
      <c r="A1290" s="4">
        <v>45686.0</v>
      </c>
      <c r="B1290" s="5" t="s">
        <v>33</v>
      </c>
      <c r="C1290" s="6" t="s">
        <v>26</v>
      </c>
      <c r="D1290" s="5" t="s">
        <v>27</v>
      </c>
      <c r="E1290" s="7">
        <v>110.0</v>
      </c>
      <c r="F1290" s="7">
        <v>0.354</v>
      </c>
      <c r="G1290" s="7">
        <v>0.32903</v>
      </c>
      <c r="H1290" s="15">
        <v>0.37083</v>
      </c>
      <c r="I1290" s="10">
        <f t="shared" si="226"/>
        <v>0.0418</v>
      </c>
      <c r="J1290" s="11">
        <f t="shared" si="227"/>
        <v>112.7040088</v>
      </c>
      <c r="K1290" s="7">
        <f t="shared" ref="K1290:L1290" si="2495">IFERROR(G1290+K1250,0)</f>
        <v>9.54187</v>
      </c>
      <c r="L1290" s="7">
        <f t="shared" si="2495"/>
        <v>10.75407</v>
      </c>
      <c r="M1290" s="10">
        <f t="shared" si="229"/>
        <v>1.2122</v>
      </c>
      <c r="N1290" s="11">
        <f t="shared" si="230"/>
        <v>112.7040088</v>
      </c>
      <c r="O1290" s="10">
        <f t="shared" ref="O1290:P1290" si="2496">IFERROR(G1290+O1250,0)</f>
        <v>9.54187</v>
      </c>
      <c r="P1290" s="10">
        <f t="shared" si="2496"/>
        <v>10.75407</v>
      </c>
      <c r="Q1290" s="10">
        <f t="shared" si="232"/>
        <v>1.2122</v>
      </c>
      <c r="R1290" s="11">
        <f t="shared" si="233"/>
        <v>112.7040088</v>
      </c>
      <c r="S1290" s="13">
        <f>T1250</f>
        <v>1.693403097</v>
      </c>
      <c r="T1290" s="13">
        <f>H1290+S1290-H1291-U1290-H1292-H1293</f>
        <v>1.710096065</v>
      </c>
      <c r="U1290" s="13">
        <f>0.00431/31</f>
        <v>0.0001390322581</v>
      </c>
      <c r="V1290" s="14"/>
      <c r="W1290" s="14"/>
      <c r="X1290" s="26">
        <f t="shared" si="314"/>
        <v>0.37083</v>
      </c>
      <c r="Y1290" s="29"/>
      <c r="Z1290" s="29"/>
      <c r="AA1290" s="29"/>
      <c r="AB1290" s="29"/>
      <c r="AC1290" s="29"/>
    </row>
    <row r="1291">
      <c r="A1291" s="4">
        <v>45686.0</v>
      </c>
      <c r="B1291" s="5" t="s">
        <v>33</v>
      </c>
      <c r="C1291" s="6" t="s">
        <v>26</v>
      </c>
      <c r="D1291" s="5" t="s">
        <v>28</v>
      </c>
      <c r="E1291" s="7">
        <v>108.2</v>
      </c>
      <c r="F1291" s="7">
        <v>0.322</v>
      </c>
      <c r="G1291" s="7">
        <v>0.324</v>
      </c>
      <c r="H1291" s="15">
        <v>0.35145</v>
      </c>
      <c r="I1291" s="10">
        <f t="shared" si="226"/>
        <v>0.02745</v>
      </c>
      <c r="J1291" s="11">
        <f t="shared" si="227"/>
        <v>108.4722222</v>
      </c>
      <c r="K1291" s="7">
        <f t="shared" ref="K1291:L1291" si="2497">IFERROR(G1291+K1251,0)</f>
        <v>9.396</v>
      </c>
      <c r="L1291" s="7">
        <f t="shared" si="2497"/>
        <v>10.19205</v>
      </c>
      <c r="M1291" s="10">
        <f t="shared" si="229"/>
        <v>0.79605</v>
      </c>
      <c r="N1291" s="11">
        <f t="shared" si="230"/>
        <v>108.4722222</v>
      </c>
      <c r="O1291" s="10">
        <f t="shared" ref="O1291:P1291" si="2498">IFERROR(G1291+O1251,0)</f>
        <v>9.396</v>
      </c>
      <c r="P1291" s="10">
        <f t="shared" si="2498"/>
        <v>10.19205</v>
      </c>
      <c r="Q1291" s="10">
        <f t="shared" si="232"/>
        <v>0.79605</v>
      </c>
      <c r="R1291" s="11">
        <f t="shared" si="233"/>
        <v>108.4722222</v>
      </c>
      <c r="S1291" s="18"/>
      <c r="T1291" s="19"/>
      <c r="U1291" s="20"/>
      <c r="V1291" s="14"/>
      <c r="W1291" s="14"/>
      <c r="X1291" s="26">
        <f t="shared" si="314"/>
        <v>0.35145</v>
      </c>
      <c r="Y1291" s="29"/>
      <c r="Z1291" s="29"/>
      <c r="AA1291" s="29"/>
      <c r="AB1291" s="29"/>
      <c r="AC1291" s="29"/>
    </row>
    <row r="1292">
      <c r="A1292" s="4">
        <v>45686.0</v>
      </c>
      <c r="B1292" s="5" t="s">
        <v>33</v>
      </c>
      <c r="C1292" s="6" t="s">
        <v>26</v>
      </c>
      <c r="D1292" s="5" t="s">
        <v>29</v>
      </c>
      <c r="E1292" s="7">
        <v>1.0</v>
      </c>
      <c r="F1292" s="7">
        <v>0.0</v>
      </c>
      <c r="G1292" s="7">
        <v>0.00274</v>
      </c>
      <c r="H1292" s="15">
        <v>0.002548</v>
      </c>
      <c r="I1292" s="10">
        <f t="shared" si="226"/>
        <v>-0.000192</v>
      </c>
      <c r="J1292" s="11">
        <f t="shared" si="227"/>
        <v>92.99270073</v>
      </c>
      <c r="K1292" s="7">
        <f t="shared" ref="K1292:L1292" si="2499">IFERROR(G1292+K1252,0)</f>
        <v>0.07946</v>
      </c>
      <c r="L1292" s="7">
        <f t="shared" si="2499"/>
        <v>0.073892</v>
      </c>
      <c r="M1292" s="10">
        <f t="shared" si="229"/>
        <v>-0.005568</v>
      </c>
      <c r="N1292" s="11">
        <f t="shared" si="230"/>
        <v>92.99270073</v>
      </c>
      <c r="O1292" s="10">
        <f t="shared" ref="O1292:P1292" si="2500">IFERROR(G1292+O1252,0)</f>
        <v>0.07946</v>
      </c>
      <c r="P1292" s="10">
        <f t="shared" si="2500"/>
        <v>0.073892</v>
      </c>
      <c r="Q1292" s="10">
        <f t="shared" si="232"/>
        <v>-0.005568</v>
      </c>
      <c r="R1292" s="11">
        <f t="shared" si="233"/>
        <v>92.99270073</v>
      </c>
      <c r="S1292" s="18"/>
      <c r="T1292" s="19"/>
      <c r="U1292" s="20"/>
      <c r="V1292" s="14"/>
      <c r="W1292" s="14"/>
      <c r="X1292" s="26">
        <f t="shared" si="314"/>
        <v>0.002548</v>
      </c>
      <c r="Y1292" s="29"/>
      <c r="Z1292" s="29"/>
      <c r="AA1292" s="29"/>
      <c r="AB1292" s="29"/>
      <c r="AC1292" s="29"/>
    </row>
    <row r="1293">
      <c r="A1293" s="4">
        <v>45686.0</v>
      </c>
      <c r="B1293" s="5" t="s">
        <v>33</v>
      </c>
      <c r="C1293" s="6" t="s">
        <v>26</v>
      </c>
      <c r="D1293" s="5" t="s">
        <v>30</v>
      </c>
      <c r="E1293" s="7">
        <v>0.0</v>
      </c>
      <c r="F1293" s="7">
        <v>0.0</v>
      </c>
      <c r="G1293" s="7">
        <v>0.0</v>
      </c>
      <c r="H1293" s="15">
        <v>0.0</v>
      </c>
      <c r="I1293" s="10">
        <f t="shared" si="226"/>
        <v>0</v>
      </c>
      <c r="J1293" s="11">
        <f t="shared" si="227"/>
        <v>0</v>
      </c>
      <c r="K1293" s="7">
        <f t="shared" ref="K1293:L1293" si="2501">IFERROR(G1293+K1253,0)</f>
        <v>0</v>
      </c>
      <c r="L1293" s="7">
        <f t="shared" si="2501"/>
        <v>0</v>
      </c>
      <c r="M1293" s="10">
        <f t="shared" si="229"/>
        <v>0</v>
      </c>
      <c r="N1293" s="11">
        <f t="shared" si="230"/>
        <v>0</v>
      </c>
      <c r="O1293" s="10">
        <f t="shared" ref="O1293:P1293" si="2502">IFERROR(G1293+O1253,0)</f>
        <v>0</v>
      </c>
      <c r="P1293" s="10">
        <f t="shared" si="2502"/>
        <v>0</v>
      </c>
      <c r="Q1293" s="10">
        <f t="shared" si="232"/>
        <v>0</v>
      </c>
      <c r="R1293" s="11">
        <f t="shared" si="233"/>
        <v>0</v>
      </c>
      <c r="S1293" s="18"/>
      <c r="T1293" s="19"/>
      <c r="U1293" s="20"/>
      <c r="V1293" s="14"/>
      <c r="W1293" s="14"/>
      <c r="X1293" s="26">
        <f t="shared" si="314"/>
        <v>0</v>
      </c>
      <c r="Y1293" s="29"/>
      <c r="Z1293" s="29"/>
      <c r="AA1293" s="29"/>
      <c r="AB1293" s="29"/>
      <c r="AC1293" s="29"/>
    </row>
    <row r="1294">
      <c r="A1294" s="4">
        <v>45686.0</v>
      </c>
      <c r="B1294" s="5" t="s">
        <v>34</v>
      </c>
      <c r="C1294" s="6" t="s">
        <v>26</v>
      </c>
      <c r="D1294" s="5" t="s">
        <v>27</v>
      </c>
      <c r="E1294" s="7">
        <v>14.3</v>
      </c>
      <c r="F1294" s="7">
        <v>0.045</v>
      </c>
      <c r="G1294" s="7">
        <v>0.04193</v>
      </c>
      <c r="H1294" s="15">
        <v>0.049806</v>
      </c>
      <c r="I1294" s="10">
        <f t="shared" si="226"/>
        <v>0.007876</v>
      </c>
      <c r="J1294" s="11">
        <f t="shared" si="227"/>
        <v>118.7836871</v>
      </c>
      <c r="K1294" s="7">
        <f t="shared" ref="K1294:L1294" si="2503">IFERROR(G1294+K1254,0)</f>
        <v>1.21597</v>
      </c>
      <c r="L1294" s="7">
        <f t="shared" si="2503"/>
        <v>1.444374</v>
      </c>
      <c r="M1294" s="10">
        <f t="shared" si="229"/>
        <v>0.228404</v>
      </c>
      <c r="N1294" s="11">
        <f t="shared" si="230"/>
        <v>118.7836871</v>
      </c>
      <c r="O1294" s="10">
        <f t="shared" ref="O1294:P1294" si="2504">IFERROR(G1294+O1254,0)</f>
        <v>1.21597</v>
      </c>
      <c r="P1294" s="10">
        <f t="shared" si="2504"/>
        <v>1.444374</v>
      </c>
      <c r="Q1294" s="10">
        <f t="shared" si="232"/>
        <v>0.228404</v>
      </c>
      <c r="R1294" s="11">
        <f t="shared" si="233"/>
        <v>118.7836871</v>
      </c>
      <c r="S1294" s="13">
        <f>T1254</f>
        <v>0.199448</v>
      </c>
      <c r="T1294" s="13">
        <f>H1294+S1294-H1295-U1294-H1296-H1297</f>
        <v>0.203964</v>
      </c>
      <c r="U1294" s="13">
        <v>0.0</v>
      </c>
      <c r="V1294" s="14"/>
      <c r="W1294" s="14"/>
      <c r="X1294" s="26">
        <f t="shared" si="314"/>
        <v>0.049806</v>
      </c>
      <c r="Y1294" s="29"/>
      <c r="Z1294" s="29"/>
      <c r="AA1294" s="29"/>
      <c r="AB1294" s="29"/>
      <c r="AC1294" s="29"/>
    </row>
    <row r="1295">
      <c r="A1295" s="4">
        <v>45686.0</v>
      </c>
      <c r="B1295" s="5" t="s">
        <v>34</v>
      </c>
      <c r="C1295" s="6" t="s">
        <v>26</v>
      </c>
      <c r="D1295" s="5" t="s">
        <v>28</v>
      </c>
      <c r="E1295" s="7">
        <v>14.3</v>
      </c>
      <c r="F1295" s="7">
        <v>0.164</v>
      </c>
      <c r="G1295" s="7">
        <v>0.041129</v>
      </c>
      <c r="H1295" s="15">
        <v>0.04529</v>
      </c>
      <c r="I1295" s="10">
        <f t="shared" si="226"/>
        <v>0.004161</v>
      </c>
      <c r="J1295" s="11">
        <f t="shared" si="227"/>
        <v>110.1169491</v>
      </c>
      <c r="K1295" s="7">
        <f t="shared" ref="K1295:L1295" si="2505">IFERROR(G1295+K1255,0)</f>
        <v>1.192741</v>
      </c>
      <c r="L1295" s="7">
        <f t="shared" si="2505"/>
        <v>1.31341</v>
      </c>
      <c r="M1295" s="10">
        <f t="shared" si="229"/>
        <v>0.120669</v>
      </c>
      <c r="N1295" s="11">
        <f t="shared" si="230"/>
        <v>110.1169491</v>
      </c>
      <c r="O1295" s="10">
        <f t="shared" ref="O1295:P1295" si="2506">IFERROR(G1295+O1255,0)</f>
        <v>1.192741</v>
      </c>
      <c r="P1295" s="10">
        <f t="shared" si="2506"/>
        <v>1.31341</v>
      </c>
      <c r="Q1295" s="10">
        <f t="shared" si="232"/>
        <v>0.120669</v>
      </c>
      <c r="R1295" s="11">
        <f t="shared" si="233"/>
        <v>110.1169491</v>
      </c>
      <c r="S1295" s="18"/>
      <c r="T1295" s="19"/>
      <c r="U1295" s="20"/>
      <c r="V1295" s="14"/>
      <c r="W1295" s="14"/>
      <c r="X1295" s="26">
        <f t="shared" si="314"/>
        <v>0.04529</v>
      </c>
      <c r="Y1295" s="29"/>
      <c r="Z1295" s="29"/>
      <c r="AA1295" s="29"/>
      <c r="AB1295" s="29"/>
      <c r="AC1295" s="29"/>
    </row>
    <row r="1296">
      <c r="A1296" s="4">
        <v>45686.0</v>
      </c>
      <c r="B1296" s="5" t="s">
        <v>34</v>
      </c>
      <c r="C1296" s="6" t="s">
        <v>26</v>
      </c>
      <c r="D1296" s="5" t="s">
        <v>29</v>
      </c>
      <c r="E1296" s="7">
        <v>0.0</v>
      </c>
      <c r="F1296" s="7">
        <v>0.0</v>
      </c>
      <c r="G1296" s="7">
        <v>0.0</v>
      </c>
      <c r="H1296" s="15">
        <v>0.0</v>
      </c>
      <c r="I1296" s="10">
        <f t="shared" si="226"/>
        <v>0</v>
      </c>
      <c r="J1296" s="11">
        <f t="shared" si="227"/>
        <v>0</v>
      </c>
      <c r="K1296" s="7">
        <f t="shared" ref="K1296:L1296" si="2507">IFERROR(G1296+K1256,0)</f>
        <v>0</v>
      </c>
      <c r="L1296" s="7">
        <f t="shared" si="2507"/>
        <v>0</v>
      </c>
      <c r="M1296" s="10">
        <f t="shared" si="229"/>
        <v>0</v>
      </c>
      <c r="N1296" s="11">
        <f t="shared" si="230"/>
        <v>0</v>
      </c>
      <c r="O1296" s="10">
        <f t="shared" ref="O1296:P1296" si="2508">IFERROR(G1296+O1256,0)</f>
        <v>0</v>
      </c>
      <c r="P1296" s="10">
        <f t="shared" si="2508"/>
        <v>0</v>
      </c>
      <c r="Q1296" s="10">
        <f t="shared" si="232"/>
        <v>0</v>
      </c>
      <c r="R1296" s="11">
        <f t="shared" si="233"/>
        <v>0</v>
      </c>
      <c r="S1296" s="18"/>
      <c r="T1296" s="19"/>
      <c r="U1296" s="20"/>
      <c r="V1296" s="14"/>
      <c r="W1296" s="14"/>
      <c r="X1296" s="26">
        <f t="shared" si="314"/>
        <v>0</v>
      </c>
      <c r="Y1296" s="29"/>
      <c r="Z1296" s="29"/>
      <c r="AA1296" s="29"/>
      <c r="AB1296" s="29"/>
      <c r="AC1296" s="29"/>
    </row>
    <row r="1297">
      <c r="A1297" s="4">
        <v>45686.0</v>
      </c>
      <c r="B1297" s="5" t="s">
        <v>34</v>
      </c>
      <c r="C1297" s="6" t="s">
        <v>26</v>
      </c>
      <c r="D1297" s="5" t="s">
        <v>30</v>
      </c>
      <c r="E1297" s="7">
        <v>0.0</v>
      </c>
      <c r="F1297" s="7">
        <v>0.0</v>
      </c>
      <c r="G1297" s="7">
        <v>0.0</v>
      </c>
      <c r="H1297" s="15">
        <v>0.0</v>
      </c>
      <c r="I1297" s="10">
        <f t="shared" si="226"/>
        <v>0</v>
      </c>
      <c r="J1297" s="11">
        <f t="shared" si="227"/>
        <v>0</v>
      </c>
      <c r="K1297" s="7">
        <f t="shared" ref="K1297:L1297" si="2509">IFERROR(G1297+K1257,0)</f>
        <v>0</v>
      </c>
      <c r="L1297" s="7">
        <f t="shared" si="2509"/>
        <v>0</v>
      </c>
      <c r="M1297" s="10">
        <f t="shared" si="229"/>
        <v>0</v>
      </c>
      <c r="N1297" s="11">
        <f t="shared" si="230"/>
        <v>0</v>
      </c>
      <c r="O1297" s="10">
        <f t="shared" ref="O1297:P1297" si="2510">IFERROR(G1297+O1257,0)</f>
        <v>0</v>
      </c>
      <c r="P1297" s="10">
        <f t="shared" si="2510"/>
        <v>0</v>
      </c>
      <c r="Q1297" s="10">
        <f t="shared" si="232"/>
        <v>0</v>
      </c>
      <c r="R1297" s="11">
        <f t="shared" si="233"/>
        <v>0</v>
      </c>
      <c r="S1297" s="18"/>
      <c r="T1297" s="19"/>
      <c r="U1297" s="20"/>
      <c r="V1297" s="14"/>
      <c r="W1297" s="14"/>
      <c r="X1297" s="26">
        <f t="shared" si="314"/>
        <v>0</v>
      </c>
      <c r="Y1297" s="29"/>
      <c r="Z1297" s="29"/>
      <c r="AA1297" s="29"/>
      <c r="AB1297" s="29"/>
      <c r="AC1297" s="29"/>
    </row>
    <row r="1298">
      <c r="A1298" s="4">
        <v>45686.0</v>
      </c>
      <c r="B1298" s="5" t="s">
        <v>35</v>
      </c>
      <c r="C1298" s="6" t="s">
        <v>26</v>
      </c>
      <c r="D1298" s="5" t="s">
        <v>27</v>
      </c>
      <c r="E1298" s="7">
        <v>16.6</v>
      </c>
      <c r="F1298" s="7">
        <v>0.0</v>
      </c>
      <c r="G1298" s="7">
        <v>0.0</v>
      </c>
      <c r="H1298" s="15">
        <v>0.0</v>
      </c>
      <c r="I1298" s="10">
        <f t="shared" si="226"/>
        <v>0</v>
      </c>
      <c r="J1298" s="11">
        <f t="shared" si="227"/>
        <v>0</v>
      </c>
      <c r="K1298" s="7">
        <f t="shared" ref="K1298:L1298" si="2511">IFERROR(G1298+K1258,0)</f>
        <v>0</v>
      </c>
      <c r="L1298" s="7">
        <f t="shared" si="2511"/>
        <v>0</v>
      </c>
      <c r="M1298" s="10">
        <f t="shared" si="229"/>
        <v>0</v>
      </c>
      <c r="N1298" s="11">
        <f t="shared" si="230"/>
        <v>0</v>
      </c>
      <c r="O1298" s="10">
        <f t="shared" ref="O1298:P1298" si="2512">IFERROR(G1298+O1258,0)</f>
        <v>0</v>
      </c>
      <c r="P1298" s="10">
        <f t="shared" si="2512"/>
        <v>0</v>
      </c>
      <c r="Q1298" s="10">
        <f t="shared" si="232"/>
        <v>0</v>
      </c>
      <c r="R1298" s="11">
        <f t="shared" si="233"/>
        <v>0</v>
      </c>
      <c r="S1298" s="13">
        <f>T1258</f>
        <v>-0.201448</v>
      </c>
      <c r="T1298" s="13">
        <f>H1298+S1298-H1299-U1298-H1300-H1301</f>
        <v>-0.208964</v>
      </c>
      <c r="U1298" s="13">
        <v>0.0</v>
      </c>
      <c r="V1298" s="14"/>
      <c r="W1298" s="14"/>
      <c r="X1298" s="26">
        <f t="shared" si="314"/>
        <v>0</v>
      </c>
      <c r="Y1298" s="29"/>
      <c r="Z1298" s="29"/>
      <c r="AA1298" s="29"/>
      <c r="AB1298" s="29"/>
      <c r="AC1298" s="29"/>
    </row>
    <row r="1299">
      <c r="A1299" s="4">
        <v>45686.0</v>
      </c>
      <c r="B1299" s="5" t="s">
        <v>35</v>
      </c>
      <c r="C1299" s="6" t="s">
        <v>26</v>
      </c>
      <c r="D1299" s="5" t="s">
        <v>28</v>
      </c>
      <c r="E1299" s="7">
        <v>0.0</v>
      </c>
      <c r="F1299" s="7">
        <v>0.0</v>
      </c>
      <c r="G1299" s="7">
        <v>0.0</v>
      </c>
      <c r="H1299" s="15">
        <v>0.0</v>
      </c>
      <c r="I1299" s="10">
        <f t="shared" si="226"/>
        <v>0</v>
      </c>
      <c r="J1299" s="11">
        <f t="shared" si="227"/>
        <v>0</v>
      </c>
      <c r="K1299" s="7">
        <f t="shared" ref="K1299:L1299" si="2513">IFERROR(G1299+K1259,0)</f>
        <v>0</v>
      </c>
      <c r="L1299" s="7">
        <f t="shared" si="2513"/>
        <v>0</v>
      </c>
      <c r="M1299" s="10">
        <f t="shared" si="229"/>
        <v>0</v>
      </c>
      <c r="N1299" s="11">
        <f t="shared" si="230"/>
        <v>0</v>
      </c>
      <c r="O1299" s="10">
        <f t="shared" ref="O1299:P1299" si="2514">IFERROR(G1299+O1259,0)</f>
        <v>0</v>
      </c>
      <c r="P1299" s="10">
        <f t="shared" si="2514"/>
        <v>0</v>
      </c>
      <c r="Q1299" s="10">
        <f t="shared" si="232"/>
        <v>0</v>
      </c>
      <c r="R1299" s="11">
        <f t="shared" si="233"/>
        <v>0</v>
      </c>
      <c r="S1299" s="22"/>
      <c r="T1299" s="22"/>
      <c r="U1299" s="20"/>
      <c r="V1299" s="14"/>
      <c r="W1299" s="14"/>
      <c r="X1299" s="26">
        <f t="shared" si="314"/>
        <v>0</v>
      </c>
      <c r="Y1299" s="29"/>
      <c r="Z1299" s="29"/>
      <c r="AA1299" s="29"/>
      <c r="AB1299" s="29"/>
      <c r="AC1299" s="29"/>
    </row>
    <row r="1300">
      <c r="A1300" s="4">
        <v>45686.0</v>
      </c>
      <c r="B1300" s="5" t="s">
        <v>35</v>
      </c>
      <c r="C1300" s="6" t="s">
        <v>26</v>
      </c>
      <c r="D1300" s="5" t="s">
        <v>29</v>
      </c>
      <c r="E1300" s="7">
        <v>16.6</v>
      </c>
      <c r="F1300" s="7">
        <v>0.0</v>
      </c>
      <c r="G1300" s="7">
        <v>0.0</v>
      </c>
      <c r="H1300" s="15">
        <v>0.007516</v>
      </c>
      <c r="I1300" s="10">
        <f t="shared" si="226"/>
        <v>0.007516</v>
      </c>
      <c r="J1300" s="11">
        <f t="shared" si="227"/>
        <v>0</v>
      </c>
      <c r="K1300" s="7">
        <f t="shared" ref="K1300:L1300" si="2515">IFERROR(G1300+K1260,0)</f>
        <v>0</v>
      </c>
      <c r="L1300" s="7">
        <f t="shared" si="2515"/>
        <v>0.217964</v>
      </c>
      <c r="M1300" s="10">
        <f t="shared" si="229"/>
        <v>0.217964</v>
      </c>
      <c r="N1300" s="11">
        <f t="shared" si="230"/>
        <v>0</v>
      </c>
      <c r="O1300" s="10">
        <f t="shared" ref="O1300:P1300" si="2516">IFERROR(G1300+O1260,0)</f>
        <v>0</v>
      </c>
      <c r="P1300" s="10">
        <f t="shared" si="2516"/>
        <v>0.217964</v>
      </c>
      <c r="Q1300" s="10">
        <f t="shared" si="232"/>
        <v>0.217964</v>
      </c>
      <c r="R1300" s="11">
        <f t="shared" si="233"/>
        <v>0</v>
      </c>
      <c r="S1300" s="22"/>
      <c r="T1300" s="22"/>
      <c r="U1300" s="20"/>
      <c r="V1300" s="14"/>
      <c r="W1300" s="14"/>
      <c r="X1300" s="26">
        <f t="shared" si="314"/>
        <v>0.007516</v>
      </c>
      <c r="Y1300" s="29"/>
      <c r="Z1300" s="29"/>
      <c r="AA1300" s="29"/>
      <c r="AB1300" s="29"/>
      <c r="AC1300" s="29"/>
    </row>
    <row r="1301">
      <c r="A1301" s="4">
        <v>45686.0</v>
      </c>
      <c r="B1301" s="5" t="s">
        <v>35</v>
      </c>
      <c r="C1301" s="6" t="s">
        <v>26</v>
      </c>
      <c r="D1301" s="5" t="s">
        <v>30</v>
      </c>
      <c r="E1301" s="7">
        <v>0.0</v>
      </c>
      <c r="F1301" s="7">
        <v>0.0</v>
      </c>
      <c r="G1301" s="7">
        <v>0.0</v>
      </c>
      <c r="H1301" s="15">
        <v>0.0</v>
      </c>
      <c r="I1301" s="10">
        <f t="shared" si="226"/>
        <v>0</v>
      </c>
      <c r="J1301" s="11">
        <f t="shared" si="227"/>
        <v>0</v>
      </c>
      <c r="K1301" s="7">
        <f t="shared" ref="K1301:L1301" si="2517">IFERROR(G1301+K1261,0)</f>
        <v>0</v>
      </c>
      <c r="L1301" s="7">
        <f t="shared" si="2517"/>
        <v>0</v>
      </c>
      <c r="M1301" s="10">
        <f t="shared" si="229"/>
        <v>0</v>
      </c>
      <c r="N1301" s="11">
        <f t="shared" si="230"/>
        <v>0</v>
      </c>
      <c r="O1301" s="10">
        <f t="shared" ref="O1301:P1301" si="2518">IFERROR(G1301+O1261,0)</f>
        <v>0</v>
      </c>
      <c r="P1301" s="10">
        <f t="shared" si="2518"/>
        <v>0</v>
      </c>
      <c r="Q1301" s="10">
        <f t="shared" si="232"/>
        <v>0</v>
      </c>
      <c r="R1301" s="11">
        <f t="shared" si="233"/>
        <v>0</v>
      </c>
      <c r="S1301" s="22"/>
      <c r="T1301" s="22"/>
      <c r="U1301" s="20"/>
      <c r="V1301" s="14"/>
      <c r="W1301" s="14"/>
      <c r="X1301" s="26">
        <f t="shared" si="314"/>
        <v>0</v>
      </c>
      <c r="Y1301" s="29"/>
      <c r="Z1301" s="29"/>
      <c r="AA1301" s="29"/>
      <c r="AB1301" s="29"/>
      <c r="AC1301" s="29"/>
    </row>
    <row r="1302">
      <c r="A1302" s="4">
        <v>45686.0</v>
      </c>
      <c r="B1302" s="5" t="s">
        <v>36</v>
      </c>
      <c r="C1302" s="6" t="s">
        <v>37</v>
      </c>
      <c r="D1302" s="5" t="s">
        <v>27</v>
      </c>
      <c r="E1302" s="7">
        <v>174.0</v>
      </c>
      <c r="F1302" s="25">
        <v>0.56</v>
      </c>
      <c r="G1302" s="7">
        <v>0.551612</v>
      </c>
      <c r="H1302" s="15">
        <v>0.59922</v>
      </c>
      <c r="I1302" s="10">
        <f t="shared" si="226"/>
        <v>0.047608</v>
      </c>
      <c r="J1302" s="11">
        <f t="shared" si="227"/>
        <v>108.6307042</v>
      </c>
      <c r="K1302" s="7">
        <f t="shared" ref="K1302:L1302" si="2519">IFERROR(G1302+K1262,0)</f>
        <v>15.996748</v>
      </c>
      <c r="L1302" s="7">
        <f t="shared" si="2519"/>
        <v>17.37738</v>
      </c>
      <c r="M1302" s="10">
        <f t="shared" si="229"/>
        <v>1.380632</v>
      </c>
      <c r="N1302" s="11">
        <f t="shared" si="230"/>
        <v>108.6307042</v>
      </c>
      <c r="O1302" s="10">
        <f t="shared" ref="O1302:P1302" si="2520">IFERROR(G1302+O1262,0)</f>
        <v>15.996748</v>
      </c>
      <c r="P1302" s="10">
        <f t="shared" si="2520"/>
        <v>17.37738</v>
      </c>
      <c r="Q1302" s="10">
        <f t="shared" si="232"/>
        <v>1.380632</v>
      </c>
      <c r="R1302" s="11">
        <f t="shared" si="233"/>
        <v>108.6307042</v>
      </c>
      <c r="S1302" s="13">
        <f>T1262</f>
        <v>-0.5887858065</v>
      </c>
      <c r="T1302" s="13">
        <f>H1302+S1302-H1303-U1302-H1304-H1305</f>
        <v>-0.609813871</v>
      </c>
      <c r="U1302" s="13">
        <f>0.008/31</f>
        <v>0.0002580645161</v>
      </c>
      <c r="V1302" s="14"/>
      <c r="W1302" s="14"/>
      <c r="X1302" s="26">
        <f t="shared" si="314"/>
        <v>0.59922</v>
      </c>
      <c r="Y1302" s="29"/>
      <c r="Z1302" s="29"/>
      <c r="AA1302" s="29"/>
      <c r="AB1302" s="29"/>
      <c r="AC1302" s="29"/>
    </row>
    <row r="1303">
      <c r="A1303" s="4">
        <v>45686.0</v>
      </c>
      <c r="B1303" s="5" t="s">
        <v>36</v>
      </c>
      <c r="C1303" s="6" t="s">
        <v>37</v>
      </c>
      <c r="D1303" s="5" t="s">
        <v>28</v>
      </c>
      <c r="E1303" s="7">
        <v>45.1</v>
      </c>
      <c r="F1303" s="25">
        <v>0.0</v>
      </c>
      <c r="G1303" s="7">
        <v>0.50061</v>
      </c>
      <c r="H1303" s="15">
        <v>0.18058</v>
      </c>
      <c r="I1303" s="10">
        <f t="shared" si="226"/>
        <v>-0.32003</v>
      </c>
      <c r="J1303" s="11">
        <f t="shared" si="227"/>
        <v>36.07199217</v>
      </c>
      <c r="K1303" s="7">
        <f t="shared" ref="K1303:L1303" si="2521">IFERROR(G1303+K1263,0)</f>
        <v>14.51769</v>
      </c>
      <c r="L1303" s="7">
        <f t="shared" si="2521"/>
        <v>5.23682</v>
      </c>
      <c r="M1303" s="10">
        <f t="shared" si="229"/>
        <v>-9.28087</v>
      </c>
      <c r="N1303" s="11">
        <f t="shared" si="230"/>
        <v>36.07199217</v>
      </c>
      <c r="O1303" s="10">
        <f t="shared" ref="O1303:P1303" si="2522">IFERROR(G1303+O1263,0)</f>
        <v>14.51769</v>
      </c>
      <c r="P1303" s="10">
        <f t="shared" si="2522"/>
        <v>5.23682</v>
      </c>
      <c r="Q1303" s="10">
        <f t="shared" si="232"/>
        <v>-9.28087</v>
      </c>
      <c r="R1303" s="11">
        <f t="shared" si="233"/>
        <v>36.07199217</v>
      </c>
      <c r="S1303" s="22"/>
      <c r="T1303" s="22"/>
      <c r="U1303" s="20"/>
      <c r="V1303" s="14"/>
      <c r="W1303" s="14"/>
      <c r="X1303" s="26">
        <f t="shared" si="314"/>
        <v>0.18058</v>
      </c>
      <c r="Y1303" s="29"/>
      <c r="Z1303" s="29"/>
      <c r="AA1303" s="29"/>
      <c r="AB1303" s="29"/>
      <c r="AC1303" s="29"/>
    </row>
    <row r="1304">
      <c r="A1304" s="4">
        <v>45686.0</v>
      </c>
      <c r="B1304" s="5" t="s">
        <v>36</v>
      </c>
      <c r="C1304" s="6" t="s">
        <v>37</v>
      </c>
      <c r="D1304" s="5" t="s">
        <v>29</v>
      </c>
      <c r="E1304" s="7">
        <f>E1302-E1303</f>
        <v>128.9</v>
      </c>
      <c r="F1304" s="25">
        <v>0.586</v>
      </c>
      <c r="G1304" s="7">
        <v>0.05077</v>
      </c>
      <c r="H1304" s="15">
        <v>0.43941</v>
      </c>
      <c r="I1304" s="10">
        <f t="shared" si="226"/>
        <v>0.38864</v>
      </c>
      <c r="J1304" s="11">
        <f t="shared" si="227"/>
        <v>865.4914319</v>
      </c>
      <c r="K1304" s="7">
        <f t="shared" ref="K1304:L1304" si="2523">IFERROR(G1304+K1264,0)</f>
        <v>1.47233</v>
      </c>
      <c r="L1304" s="7">
        <f t="shared" si="2523"/>
        <v>12.74289</v>
      </c>
      <c r="M1304" s="10">
        <f t="shared" si="229"/>
        <v>11.27056</v>
      </c>
      <c r="N1304" s="11">
        <f t="shared" si="230"/>
        <v>865.4914319</v>
      </c>
      <c r="O1304" s="10">
        <f t="shared" ref="O1304:P1304" si="2524">IFERROR(G1304+O1264,0)</f>
        <v>1.47233</v>
      </c>
      <c r="P1304" s="10">
        <f t="shared" si="2524"/>
        <v>12.74289</v>
      </c>
      <c r="Q1304" s="10">
        <f t="shared" si="232"/>
        <v>11.27056</v>
      </c>
      <c r="R1304" s="11">
        <f t="shared" si="233"/>
        <v>865.4914319</v>
      </c>
      <c r="S1304" s="22"/>
      <c r="T1304" s="22"/>
      <c r="U1304" s="20"/>
      <c r="V1304" s="14"/>
      <c r="W1304" s="14"/>
      <c r="X1304" s="26">
        <f t="shared" si="314"/>
        <v>0.43941</v>
      </c>
      <c r="Y1304" s="29"/>
      <c r="Z1304" s="29"/>
      <c r="AA1304" s="29"/>
      <c r="AB1304" s="29"/>
      <c r="AC1304" s="29"/>
    </row>
    <row r="1305">
      <c r="A1305" s="4">
        <v>45686.0</v>
      </c>
      <c r="B1305" s="5" t="s">
        <v>36</v>
      </c>
      <c r="C1305" s="6" t="s">
        <v>37</v>
      </c>
      <c r="D1305" s="5" t="s">
        <v>30</v>
      </c>
      <c r="E1305" s="7">
        <v>0.0</v>
      </c>
      <c r="F1305" s="25">
        <v>0.0</v>
      </c>
      <c r="G1305" s="7">
        <v>0.0</v>
      </c>
      <c r="H1305" s="15">
        <v>0.0</v>
      </c>
      <c r="I1305" s="10">
        <f t="shared" si="226"/>
        <v>0</v>
      </c>
      <c r="J1305" s="11">
        <f t="shared" si="227"/>
        <v>0</v>
      </c>
      <c r="K1305" s="7">
        <f t="shared" ref="K1305:L1305" si="2525">IFERROR(G1305+K1265,0)</f>
        <v>0</v>
      </c>
      <c r="L1305" s="7">
        <f t="shared" si="2525"/>
        <v>0</v>
      </c>
      <c r="M1305" s="10">
        <f t="shared" si="229"/>
        <v>0</v>
      </c>
      <c r="N1305" s="11">
        <f t="shared" si="230"/>
        <v>0</v>
      </c>
      <c r="O1305" s="10">
        <f t="shared" ref="O1305:P1305" si="2526">IFERROR(G1305+O1265,0)</f>
        <v>0</v>
      </c>
      <c r="P1305" s="10">
        <f t="shared" si="2526"/>
        <v>0</v>
      </c>
      <c r="Q1305" s="10">
        <f t="shared" si="232"/>
        <v>0</v>
      </c>
      <c r="R1305" s="11">
        <f t="shared" si="233"/>
        <v>0</v>
      </c>
      <c r="S1305" s="22"/>
      <c r="T1305" s="22"/>
      <c r="U1305" s="20"/>
      <c r="V1305" s="14"/>
      <c r="W1305" s="14"/>
      <c r="X1305" s="26">
        <f t="shared" si="314"/>
        <v>0</v>
      </c>
      <c r="Y1305" s="29"/>
      <c r="Z1305" s="29"/>
      <c r="AA1305" s="29"/>
      <c r="AB1305" s="29"/>
      <c r="AC1305" s="29"/>
    </row>
    <row r="1306">
      <c r="A1306" s="4">
        <v>45686.0</v>
      </c>
      <c r="B1306" s="5" t="s">
        <v>38</v>
      </c>
      <c r="C1306" s="6" t="s">
        <v>37</v>
      </c>
      <c r="D1306" s="5" t="s">
        <v>27</v>
      </c>
      <c r="E1306" s="7">
        <v>40.1</v>
      </c>
      <c r="F1306" s="25">
        <v>0.1</v>
      </c>
      <c r="G1306" s="7">
        <v>0.09999999999999999</v>
      </c>
      <c r="H1306" s="15">
        <v>0.191096</v>
      </c>
      <c r="I1306" s="10">
        <f t="shared" si="226"/>
        <v>0.091096</v>
      </c>
      <c r="J1306" s="11">
        <f t="shared" si="227"/>
        <v>191.096</v>
      </c>
      <c r="K1306" s="7">
        <f t="shared" ref="K1306:L1306" si="2527">IFERROR(G1306+K1266,0)</f>
        <v>2.9</v>
      </c>
      <c r="L1306" s="7">
        <f t="shared" si="2527"/>
        <v>5.541784</v>
      </c>
      <c r="M1306" s="10">
        <f t="shared" si="229"/>
        <v>2.641784</v>
      </c>
      <c r="N1306" s="11">
        <f t="shared" si="230"/>
        <v>191.096</v>
      </c>
      <c r="O1306" s="10">
        <f t="shared" ref="O1306:P1306" si="2528">IFERROR(G1306+O1266,0)</f>
        <v>2.9</v>
      </c>
      <c r="P1306" s="10">
        <f t="shared" si="2528"/>
        <v>5.541784</v>
      </c>
      <c r="Q1306" s="10">
        <f t="shared" si="232"/>
        <v>2.641784</v>
      </c>
      <c r="R1306" s="11">
        <f t="shared" si="233"/>
        <v>191.096</v>
      </c>
      <c r="S1306" s="13">
        <f>T1266</f>
        <v>2.004944774</v>
      </c>
      <c r="T1306" s="13">
        <f>H1306+S1306-H1307-U1306-H1308-H1309</f>
        <v>2.007978516</v>
      </c>
      <c r="U1306" s="13">
        <f>0.001/31</f>
        <v>0.00003225806452</v>
      </c>
      <c r="V1306" s="14"/>
      <c r="W1306" s="14"/>
      <c r="X1306" s="26">
        <f t="shared" si="314"/>
        <v>0.191096</v>
      </c>
      <c r="Y1306" s="29"/>
      <c r="Z1306" s="29"/>
      <c r="AA1306" s="29"/>
      <c r="AB1306" s="29"/>
      <c r="AC1306" s="29"/>
    </row>
    <row r="1307">
      <c r="A1307" s="4">
        <v>45686.0</v>
      </c>
      <c r="B1307" s="5" t="s">
        <v>38</v>
      </c>
      <c r="C1307" s="6" t="s">
        <v>37</v>
      </c>
      <c r="D1307" s="5" t="s">
        <v>28</v>
      </c>
      <c r="E1307" s="7">
        <v>0.0</v>
      </c>
      <c r="F1307" s="7">
        <v>0.0</v>
      </c>
      <c r="G1307" s="7">
        <v>0.0</v>
      </c>
      <c r="H1307" s="15">
        <v>0.0</v>
      </c>
      <c r="I1307" s="10">
        <f t="shared" si="226"/>
        <v>0</v>
      </c>
      <c r="J1307" s="11">
        <f t="shared" si="227"/>
        <v>0</v>
      </c>
      <c r="K1307" s="7">
        <f t="shared" ref="K1307:L1307" si="2529">IFERROR(G1307+K1267,0)</f>
        <v>0</v>
      </c>
      <c r="L1307" s="7">
        <f t="shared" si="2529"/>
        <v>0</v>
      </c>
      <c r="M1307" s="10">
        <f t="shared" si="229"/>
        <v>0</v>
      </c>
      <c r="N1307" s="11">
        <f t="shared" si="230"/>
        <v>0</v>
      </c>
      <c r="O1307" s="10">
        <f t="shared" ref="O1307:P1307" si="2530">IFERROR(G1307+O1267,0)</f>
        <v>0</v>
      </c>
      <c r="P1307" s="10">
        <f t="shared" si="2530"/>
        <v>0</v>
      </c>
      <c r="Q1307" s="10">
        <f t="shared" si="232"/>
        <v>0</v>
      </c>
      <c r="R1307" s="11">
        <f t="shared" si="233"/>
        <v>0</v>
      </c>
      <c r="S1307" s="22"/>
      <c r="T1307" s="22"/>
      <c r="U1307" s="20"/>
      <c r="V1307" s="14"/>
      <c r="W1307" s="14"/>
      <c r="X1307" s="26">
        <f t="shared" si="314"/>
        <v>0</v>
      </c>
      <c r="Y1307" s="29"/>
      <c r="Z1307" s="29"/>
      <c r="AA1307" s="29"/>
      <c r="AB1307" s="29"/>
      <c r="AC1307" s="29"/>
    </row>
    <row r="1308">
      <c r="A1308" s="4">
        <v>45686.0</v>
      </c>
      <c r="B1308" s="5" t="s">
        <v>38</v>
      </c>
      <c r="C1308" s="6" t="s">
        <v>37</v>
      </c>
      <c r="D1308" s="5" t="s">
        <v>29</v>
      </c>
      <c r="E1308" s="7">
        <v>40.1</v>
      </c>
      <c r="F1308" s="7">
        <v>0.016</v>
      </c>
      <c r="G1308" s="7">
        <v>0.09996</v>
      </c>
      <c r="H1308" s="15">
        <v>0.18803</v>
      </c>
      <c r="I1308" s="10">
        <f t="shared" si="226"/>
        <v>0.08807</v>
      </c>
      <c r="J1308" s="11">
        <f t="shared" si="227"/>
        <v>188.1052421</v>
      </c>
      <c r="K1308" s="7">
        <f t="shared" ref="K1308:L1308" si="2531">IFERROR(G1308+K1268,0)</f>
        <v>2.89884</v>
      </c>
      <c r="L1308" s="7">
        <f t="shared" si="2531"/>
        <v>5.45287</v>
      </c>
      <c r="M1308" s="10">
        <f t="shared" si="229"/>
        <v>2.55403</v>
      </c>
      <c r="N1308" s="11">
        <f t="shared" si="230"/>
        <v>188.1052421</v>
      </c>
      <c r="O1308" s="10">
        <f t="shared" ref="O1308:P1308" si="2532">IFERROR(G1308+O1268,0)</f>
        <v>2.89884</v>
      </c>
      <c r="P1308" s="10">
        <f t="shared" si="2532"/>
        <v>5.45287</v>
      </c>
      <c r="Q1308" s="10">
        <f t="shared" si="232"/>
        <v>2.55403</v>
      </c>
      <c r="R1308" s="11">
        <f t="shared" si="233"/>
        <v>188.1052421</v>
      </c>
      <c r="S1308" s="22"/>
      <c r="T1308" s="22"/>
      <c r="U1308" s="20"/>
      <c r="V1308" s="14"/>
      <c r="W1308" s="14"/>
      <c r="X1308" s="26">
        <f t="shared" si="314"/>
        <v>0.18803</v>
      </c>
      <c r="Y1308" s="29"/>
      <c r="Z1308" s="29"/>
      <c r="AA1308" s="29"/>
      <c r="AB1308" s="29"/>
      <c r="AC1308" s="29"/>
    </row>
    <row r="1309">
      <c r="A1309" s="4">
        <v>45686.0</v>
      </c>
      <c r="B1309" s="5" t="s">
        <v>38</v>
      </c>
      <c r="C1309" s="6" t="s">
        <v>37</v>
      </c>
      <c r="D1309" s="5" t="s">
        <v>30</v>
      </c>
      <c r="E1309" s="7">
        <v>0.0</v>
      </c>
      <c r="F1309" s="7">
        <v>0.0</v>
      </c>
      <c r="G1309" s="7">
        <v>0.0</v>
      </c>
      <c r="H1309" s="15">
        <v>0.0</v>
      </c>
      <c r="I1309" s="10">
        <f t="shared" si="226"/>
        <v>0</v>
      </c>
      <c r="J1309" s="11">
        <f t="shared" si="227"/>
        <v>0</v>
      </c>
      <c r="K1309" s="7">
        <f t="shared" ref="K1309:L1309" si="2533">IFERROR(G1309+K1269,0)</f>
        <v>0</v>
      </c>
      <c r="L1309" s="7">
        <f t="shared" si="2533"/>
        <v>0</v>
      </c>
      <c r="M1309" s="10">
        <f t="shared" si="229"/>
        <v>0</v>
      </c>
      <c r="N1309" s="11">
        <f t="shared" si="230"/>
        <v>0</v>
      </c>
      <c r="O1309" s="10">
        <f t="shared" ref="O1309:P1309" si="2534">IFERROR(G1309+O1269,0)</f>
        <v>0</v>
      </c>
      <c r="P1309" s="10">
        <f t="shared" si="2534"/>
        <v>0</v>
      </c>
      <c r="Q1309" s="10">
        <f t="shared" si="232"/>
        <v>0</v>
      </c>
      <c r="R1309" s="11">
        <f t="shared" si="233"/>
        <v>0</v>
      </c>
      <c r="S1309" s="22"/>
      <c r="T1309" s="22"/>
      <c r="U1309" s="20"/>
      <c r="V1309" s="14"/>
      <c r="W1309" s="14"/>
      <c r="X1309" s="26">
        <f t="shared" si="314"/>
        <v>0</v>
      </c>
      <c r="Y1309" s="29"/>
      <c r="Z1309" s="29"/>
      <c r="AA1309" s="29"/>
      <c r="AB1309" s="29"/>
      <c r="AC1309" s="29"/>
    </row>
    <row r="1310">
      <c r="A1310" s="4">
        <v>45686.0</v>
      </c>
      <c r="B1310" s="5" t="s">
        <v>39</v>
      </c>
      <c r="C1310" s="6" t="s">
        <v>37</v>
      </c>
      <c r="D1310" s="5" t="s">
        <v>27</v>
      </c>
      <c r="E1310" s="7">
        <v>9.6</v>
      </c>
      <c r="F1310" s="7">
        <v>0.051</v>
      </c>
      <c r="G1310" s="7">
        <v>0.02903</v>
      </c>
      <c r="H1310" s="15">
        <v>0.02854</v>
      </c>
      <c r="I1310" s="10">
        <f t="shared" si="226"/>
        <v>-0.00049</v>
      </c>
      <c r="J1310" s="11">
        <f t="shared" si="227"/>
        <v>98.31209094</v>
      </c>
      <c r="K1310" s="7">
        <f t="shared" ref="K1310:L1310" si="2535">IFERROR(G1310+K1270,0)</f>
        <v>0.84187</v>
      </c>
      <c r="L1310" s="7">
        <f t="shared" si="2535"/>
        <v>0.82766</v>
      </c>
      <c r="M1310" s="10">
        <f t="shared" si="229"/>
        <v>-0.01421</v>
      </c>
      <c r="N1310" s="11">
        <f t="shared" si="230"/>
        <v>98.31209094</v>
      </c>
      <c r="O1310" s="10">
        <f t="shared" ref="O1310:P1310" si="2536">IFERROR(G1310+O1270,0)</f>
        <v>0.84187</v>
      </c>
      <c r="P1310" s="10">
        <f t="shared" si="2536"/>
        <v>0.82766</v>
      </c>
      <c r="Q1310" s="10">
        <f t="shared" si="232"/>
        <v>-0.01421</v>
      </c>
      <c r="R1310" s="11">
        <f t="shared" si="233"/>
        <v>98.31209094</v>
      </c>
      <c r="S1310" s="13">
        <f>T1270</f>
        <v>0.0924</v>
      </c>
      <c r="T1310" s="13">
        <f>H1310+S1310-H1311-U1310-H1312-H1313</f>
        <v>0.0932</v>
      </c>
      <c r="U1310" s="13">
        <v>0.0</v>
      </c>
      <c r="V1310" s="14"/>
      <c r="W1310" s="14"/>
      <c r="X1310" s="26">
        <f t="shared" si="314"/>
        <v>0.02854</v>
      </c>
      <c r="Y1310" s="29"/>
      <c r="Z1310" s="29"/>
      <c r="AA1310" s="29"/>
      <c r="AB1310" s="29"/>
      <c r="AC1310" s="29"/>
    </row>
    <row r="1311">
      <c r="A1311" s="4">
        <v>45686.0</v>
      </c>
      <c r="B1311" s="5" t="s">
        <v>39</v>
      </c>
      <c r="C1311" s="6" t="s">
        <v>37</v>
      </c>
      <c r="D1311" s="5" t="s">
        <v>28</v>
      </c>
      <c r="E1311" s="7">
        <v>0.0</v>
      </c>
      <c r="F1311" s="7">
        <v>0.0</v>
      </c>
      <c r="G1311" s="7">
        <v>0.0</v>
      </c>
      <c r="H1311" s="15">
        <v>0.0</v>
      </c>
      <c r="I1311" s="10">
        <f t="shared" si="226"/>
        <v>0</v>
      </c>
      <c r="J1311" s="11">
        <f t="shared" si="227"/>
        <v>0</v>
      </c>
      <c r="K1311" s="7">
        <f t="shared" ref="K1311:L1311" si="2537">IFERROR(G1311+K1271,0)</f>
        <v>0</v>
      </c>
      <c r="L1311" s="7">
        <f t="shared" si="2537"/>
        <v>0</v>
      </c>
      <c r="M1311" s="10">
        <f t="shared" si="229"/>
        <v>0</v>
      </c>
      <c r="N1311" s="11">
        <f t="shared" si="230"/>
        <v>0</v>
      </c>
      <c r="O1311" s="10">
        <f t="shared" ref="O1311:P1311" si="2538">IFERROR(G1311+O1271,0)</f>
        <v>0</v>
      </c>
      <c r="P1311" s="10">
        <f t="shared" si="2538"/>
        <v>0</v>
      </c>
      <c r="Q1311" s="10">
        <f t="shared" si="232"/>
        <v>0</v>
      </c>
      <c r="R1311" s="11">
        <f t="shared" si="233"/>
        <v>0</v>
      </c>
      <c r="S1311" s="22"/>
      <c r="T1311" s="22"/>
      <c r="U1311" s="20"/>
      <c r="V1311" s="14"/>
      <c r="W1311" s="14"/>
      <c r="X1311" s="26">
        <f t="shared" si="314"/>
        <v>0</v>
      </c>
      <c r="Y1311" s="29"/>
      <c r="Z1311" s="29"/>
      <c r="AA1311" s="29"/>
      <c r="AB1311" s="29"/>
      <c r="AC1311" s="29"/>
    </row>
    <row r="1312">
      <c r="A1312" s="4">
        <v>45686.0</v>
      </c>
      <c r="B1312" s="5" t="s">
        <v>39</v>
      </c>
      <c r="C1312" s="6" t="s">
        <v>37</v>
      </c>
      <c r="D1312" s="5" t="s">
        <v>29</v>
      </c>
      <c r="E1312" s="7">
        <v>9.3</v>
      </c>
      <c r="F1312" s="7">
        <v>0.064</v>
      </c>
      <c r="G1312" s="7">
        <v>0.028774</v>
      </c>
      <c r="H1312" s="15">
        <v>0.02774</v>
      </c>
      <c r="I1312" s="10">
        <f t="shared" si="226"/>
        <v>-0.001034</v>
      </c>
      <c r="J1312" s="11">
        <f t="shared" si="227"/>
        <v>96.40647807</v>
      </c>
      <c r="K1312" s="7">
        <f t="shared" ref="K1312:L1312" si="2539">IFERROR(G1312+K1272,0)</f>
        <v>0.834446</v>
      </c>
      <c r="L1312" s="7">
        <f t="shared" si="2539"/>
        <v>0.80446</v>
      </c>
      <c r="M1312" s="10">
        <f t="shared" si="229"/>
        <v>-0.029986</v>
      </c>
      <c r="N1312" s="11">
        <f t="shared" si="230"/>
        <v>96.40647807</v>
      </c>
      <c r="O1312" s="10">
        <f t="shared" ref="O1312:P1312" si="2540">IFERROR(G1312+O1272,0)</f>
        <v>0.834446</v>
      </c>
      <c r="P1312" s="10">
        <f t="shared" si="2540"/>
        <v>0.80446</v>
      </c>
      <c r="Q1312" s="10">
        <f t="shared" si="232"/>
        <v>-0.029986</v>
      </c>
      <c r="R1312" s="11">
        <f t="shared" si="233"/>
        <v>96.40647807</v>
      </c>
      <c r="S1312" s="22"/>
      <c r="T1312" s="22"/>
      <c r="U1312" s="20"/>
      <c r="V1312" s="14"/>
      <c r="W1312" s="14"/>
      <c r="X1312" s="26">
        <f t="shared" si="314"/>
        <v>0.02774</v>
      </c>
      <c r="Y1312" s="29"/>
      <c r="Z1312" s="29"/>
      <c r="AA1312" s="29"/>
      <c r="AB1312" s="29"/>
      <c r="AC1312" s="29"/>
    </row>
    <row r="1313">
      <c r="A1313" s="4">
        <v>45686.0</v>
      </c>
      <c r="B1313" s="5" t="s">
        <v>39</v>
      </c>
      <c r="C1313" s="6" t="s">
        <v>37</v>
      </c>
      <c r="D1313" s="5" t="s">
        <v>30</v>
      </c>
      <c r="E1313" s="7">
        <v>0.0</v>
      </c>
      <c r="F1313" s="7">
        <v>0.0</v>
      </c>
      <c r="G1313" s="7">
        <v>0.0</v>
      </c>
      <c r="H1313" s="15">
        <v>0.0</v>
      </c>
      <c r="I1313" s="10">
        <f t="shared" si="226"/>
        <v>0</v>
      </c>
      <c r="J1313" s="11">
        <f t="shared" si="227"/>
        <v>0</v>
      </c>
      <c r="K1313" s="7">
        <f t="shared" ref="K1313:L1313" si="2541">IFERROR(G1313+K1273,0)</f>
        <v>0</v>
      </c>
      <c r="L1313" s="7">
        <f t="shared" si="2541"/>
        <v>0</v>
      </c>
      <c r="M1313" s="10">
        <f t="shared" si="229"/>
        <v>0</v>
      </c>
      <c r="N1313" s="11">
        <f t="shared" si="230"/>
        <v>0</v>
      </c>
      <c r="O1313" s="10">
        <f t="shared" ref="O1313:P1313" si="2542">IFERROR(G1313+O1273,0)</f>
        <v>0</v>
      </c>
      <c r="P1313" s="10">
        <f t="shared" si="2542"/>
        <v>0</v>
      </c>
      <c r="Q1313" s="10">
        <f t="shared" si="232"/>
        <v>0</v>
      </c>
      <c r="R1313" s="11">
        <f t="shared" si="233"/>
        <v>0</v>
      </c>
      <c r="S1313" s="22"/>
      <c r="T1313" s="22"/>
      <c r="U1313" s="20"/>
      <c r="V1313" s="14"/>
      <c r="W1313" s="14"/>
      <c r="X1313" s="26">
        <f t="shared" si="314"/>
        <v>0</v>
      </c>
      <c r="Y1313" s="29"/>
      <c r="Z1313" s="29"/>
      <c r="AA1313" s="29"/>
      <c r="AB1313" s="29"/>
      <c r="AC1313" s="29"/>
    </row>
    <row r="1314">
      <c r="A1314" s="4">
        <v>45687.0</v>
      </c>
      <c r="B1314" s="5" t="s">
        <v>40</v>
      </c>
      <c r="C1314" s="6" t="s">
        <v>37</v>
      </c>
      <c r="D1314" s="5" t="s">
        <v>27</v>
      </c>
      <c r="E1314" s="7">
        <v>26.3</v>
      </c>
      <c r="F1314" s="7">
        <v>0.0</v>
      </c>
      <c r="G1314" s="7">
        <v>0.07142857142857142</v>
      </c>
      <c r="H1314" s="15">
        <v>0.0359</v>
      </c>
      <c r="I1314" s="10">
        <f t="shared" si="226"/>
        <v>-0.03552857143</v>
      </c>
      <c r="J1314" s="11">
        <f t="shared" si="227"/>
        <v>50.26</v>
      </c>
      <c r="K1314" s="7">
        <f t="shared" ref="K1314:L1314" si="2543">IFERROR(G1314+K1274,0)</f>
        <v>2.071428571</v>
      </c>
      <c r="L1314" s="7">
        <f t="shared" si="2543"/>
        <v>1.0411</v>
      </c>
      <c r="M1314" s="10">
        <f t="shared" si="229"/>
        <v>-1.030328571</v>
      </c>
      <c r="N1314" s="11">
        <f t="shared" si="230"/>
        <v>50.26</v>
      </c>
      <c r="O1314" s="10">
        <f t="shared" ref="O1314:P1314" si="2544">IFERROR(G1314+O1274,0)</f>
        <v>2.071428571</v>
      </c>
      <c r="P1314" s="10">
        <f t="shared" si="2544"/>
        <v>1.0411</v>
      </c>
      <c r="Q1314" s="10">
        <f t="shared" si="232"/>
        <v>-1.030328571</v>
      </c>
      <c r="R1314" s="11">
        <f t="shared" si="233"/>
        <v>50.26</v>
      </c>
      <c r="S1314" s="13">
        <f>T1274</f>
        <v>1.273970323</v>
      </c>
      <c r="T1314" s="13">
        <f>H1314+S1314-H1315-U1314-H1316-H1317</f>
        <v>1.293183548</v>
      </c>
      <c r="U1314" s="13">
        <f>0.00331/31</f>
        <v>0.0001067741935</v>
      </c>
      <c r="V1314" s="14"/>
      <c r="W1314" s="14"/>
      <c r="X1314" s="26">
        <f t="shared" si="314"/>
        <v>0.0359</v>
      </c>
      <c r="Y1314" s="29"/>
      <c r="Z1314" s="29"/>
      <c r="AA1314" s="29"/>
      <c r="AB1314" s="29"/>
      <c r="AC1314" s="29"/>
    </row>
    <row r="1315">
      <c r="A1315" s="4">
        <v>45687.0</v>
      </c>
      <c r="B1315" s="5" t="s">
        <v>40</v>
      </c>
      <c r="C1315" s="6" t="s">
        <v>37</v>
      </c>
      <c r="D1315" s="5" t="s">
        <v>28</v>
      </c>
      <c r="E1315" s="7">
        <v>0.0</v>
      </c>
      <c r="F1315" s="7">
        <v>0.0</v>
      </c>
      <c r="G1315" s="7">
        <v>0.0</v>
      </c>
      <c r="H1315" s="15">
        <v>0.0</v>
      </c>
      <c r="I1315" s="10">
        <f t="shared" si="226"/>
        <v>0</v>
      </c>
      <c r="J1315" s="11">
        <f t="shared" si="227"/>
        <v>0</v>
      </c>
      <c r="K1315" s="7">
        <f t="shared" ref="K1315:L1315" si="2545">IFERROR(G1315+K1275,0)</f>
        <v>0</v>
      </c>
      <c r="L1315" s="7">
        <f t="shared" si="2545"/>
        <v>0</v>
      </c>
      <c r="M1315" s="10">
        <f t="shared" si="229"/>
        <v>0</v>
      </c>
      <c r="N1315" s="11">
        <f t="shared" si="230"/>
        <v>0</v>
      </c>
      <c r="O1315" s="10">
        <f t="shared" ref="O1315:P1315" si="2546">IFERROR(G1315+O1275,0)</f>
        <v>0</v>
      </c>
      <c r="P1315" s="10">
        <f t="shared" si="2546"/>
        <v>0</v>
      </c>
      <c r="Q1315" s="10">
        <f t="shared" si="232"/>
        <v>0</v>
      </c>
      <c r="R1315" s="11">
        <f t="shared" si="233"/>
        <v>0</v>
      </c>
      <c r="S1315" s="14"/>
      <c r="T1315" s="14"/>
      <c r="U1315" s="14"/>
      <c r="V1315" s="14"/>
      <c r="W1315" s="14"/>
      <c r="X1315" s="26">
        <f t="shared" si="314"/>
        <v>0</v>
      </c>
      <c r="Y1315" s="29"/>
      <c r="Z1315" s="29"/>
      <c r="AA1315" s="29"/>
      <c r="AB1315" s="29"/>
      <c r="AC1315" s="29"/>
    </row>
    <row r="1316">
      <c r="A1316" s="4">
        <v>45687.0</v>
      </c>
      <c r="B1316" s="5" t="s">
        <v>40</v>
      </c>
      <c r="C1316" s="6" t="s">
        <v>37</v>
      </c>
      <c r="D1316" s="5" t="s">
        <v>29</v>
      </c>
      <c r="E1316" s="7">
        <v>26.1</v>
      </c>
      <c r="F1316" s="7">
        <v>0.0</v>
      </c>
      <c r="G1316" s="7">
        <v>0.07142857142857142</v>
      </c>
      <c r="H1316" s="15">
        <v>0.01658</v>
      </c>
      <c r="I1316" s="10">
        <f t="shared" si="226"/>
        <v>-0.05484857143</v>
      </c>
      <c r="J1316" s="11">
        <f t="shared" si="227"/>
        <v>23.212</v>
      </c>
      <c r="K1316" s="7">
        <f t="shared" ref="K1316:L1316" si="2547">IFERROR(G1316+K1276,0)</f>
        <v>2.071428571</v>
      </c>
      <c r="L1316" s="7">
        <f t="shared" si="2547"/>
        <v>0.48082</v>
      </c>
      <c r="M1316" s="10">
        <f t="shared" si="229"/>
        <v>-1.590608571</v>
      </c>
      <c r="N1316" s="11">
        <f t="shared" si="230"/>
        <v>23.212</v>
      </c>
      <c r="O1316" s="10">
        <f t="shared" ref="O1316:P1316" si="2548">IFERROR(G1316+O1276,0)</f>
        <v>2.071428571</v>
      </c>
      <c r="P1316" s="10">
        <f t="shared" si="2548"/>
        <v>0.48082</v>
      </c>
      <c r="Q1316" s="10">
        <f t="shared" si="232"/>
        <v>-1.590608571</v>
      </c>
      <c r="R1316" s="11">
        <f t="shared" si="233"/>
        <v>23.212</v>
      </c>
      <c r="S1316" s="14"/>
      <c r="T1316" s="14"/>
      <c r="U1316" s="14"/>
      <c r="V1316" s="14"/>
      <c r="W1316" s="14"/>
      <c r="X1316" s="26">
        <f t="shared" si="314"/>
        <v>0.01658</v>
      </c>
      <c r="Y1316" s="29"/>
      <c r="Z1316" s="29"/>
      <c r="AA1316" s="29"/>
      <c r="AB1316" s="29"/>
      <c r="AC1316" s="29"/>
    </row>
    <row r="1317">
      <c r="A1317" s="4">
        <v>45687.0</v>
      </c>
      <c r="B1317" s="5" t="s">
        <v>40</v>
      </c>
      <c r="C1317" s="6" t="s">
        <v>37</v>
      </c>
      <c r="D1317" s="5" t="s">
        <v>30</v>
      </c>
      <c r="E1317" s="7">
        <v>0.0</v>
      </c>
      <c r="F1317" s="7">
        <v>0.0</v>
      </c>
      <c r="G1317" s="7">
        <v>0.0</v>
      </c>
      <c r="H1317" s="15">
        <v>0.0</v>
      </c>
      <c r="I1317" s="10">
        <f t="shared" si="226"/>
        <v>0</v>
      </c>
      <c r="J1317" s="11">
        <f t="shared" si="227"/>
        <v>0</v>
      </c>
      <c r="K1317" s="7">
        <f t="shared" ref="K1317:L1317" si="2549">IFERROR(G1317+K1277,0)</f>
        <v>0</v>
      </c>
      <c r="L1317" s="7">
        <f t="shared" si="2549"/>
        <v>0</v>
      </c>
      <c r="M1317" s="10">
        <f t="shared" si="229"/>
        <v>0</v>
      </c>
      <c r="N1317" s="11">
        <f t="shared" si="230"/>
        <v>0</v>
      </c>
      <c r="O1317" s="10">
        <f t="shared" ref="O1317:P1317" si="2550">IFERROR(G1317+O1277,0)</f>
        <v>0</v>
      </c>
      <c r="P1317" s="10">
        <f t="shared" si="2550"/>
        <v>0</v>
      </c>
      <c r="Q1317" s="10">
        <f t="shared" si="232"/>
        <v>0</v>
      </c>
      <c r="R1317" s="11">
        <f t="shared" si="233"/>
        <v>0</v>
      </c>
      <c r="S1317" s="14"/>
      <c r="T1317" s="14"/>
      <c r="U1317" s="14"/>
      <c r="V1317" s="14"/>
      <c r="W1317" s="14"/>
      <c r="X1317" s="26">
        <f t="shared" si="314"/>
        <v>0</v>
      </c>
      <c r="Y1317" s="29"/>
      <c r="Z1317" s="29"/>
      <c r="AA1317" s="29"/>
      <c r="AB1317" s="29"/>
      <c r="AC1317" s="29"/>
    </row>
    <row r="1318">
      <c r="A1318" s="4">
        <v>45687.0</v>
      </c>
      <c r="B1318" s="5" t="s">
        <v>25</v>
      </c>
      <c r="C1318" s="6" t="s">
        <v>26</v>
      </c>
      <c r="D1318" s="5" t="s">
        <v>27</v>
      </c>
      <c r="E1318" s="7">
        <v>140.3</v>
      </c>
      <c r="F1318" s="8">
        <v>0.534</v>
      </c>
      <c r="G1318" s="7">
        <v>0.41612</v>
      </c>
      <c r="H1318" s="15">
        <v>0.442645</v>
      </c>
      <c r="I1318" s="10">
        <f t="shared" si="226"/>
        <v>0.026525</v>
      </c>
      <c r="J1318" s="11">
        <f t="shared" si="227"/>
        <v>106.3743632</v>
      </c>
      <c r="K1318" s="7">
        <f t="shared" ref="K1318:L1318" si="2551">IFERROR(G1318+K1278,0)</f>
        <v>12.4836</v>
      </c>
      <c r="L1318" s="7">
        <f t="shared" si="2551"/>
        <v>13.27935</v>
      </c>
      <c r="M1318" s="10">
        <f t="shared" si="229"/>
        <v>0.79575</v>
      </c>
      <c r="N1318" s="11">
        <f t="shared" si="230"/>
        <v>106.3743632</v>
      </c>
      <c r="O1318" s="10">
        <f t="shared" ref="O1318:P1318" si="2552">IFERROR(G1318+O1278,0)</f>
        <v>12.4836</v>
      </c>
      <c r="P1318" s="10">
        <f t="shared" si="2552"/>
        <v>13.27935</v>
      </c>
      <c r="Q1318" s="10">
        <f t="shared" si="232"/>
        <v>0.79575</v>
      </c>
      <c r="R1318" s="11">
        <f t="shared" si="233"/>
        <v>106.3743632</v>
      </c>
      <c r="S1318" s="13">
        <f>T1278</f>
        <v>0.5999785484</v>
      </c>
      <c r="T1318" s="13">
        <f>H1318+S1318-H1319-U1318-H1320-H1321</f>
        <v>0.6160467742</v>
      </c>
      <c r="U1318" s="13">
        <f>0.003/31</f>
        <v>0.00009677419355</v>
      </c>
      <c r="V1318" s="14"/>
      <c r="W1318" s="14"/>
      <c r="X1318" s="26">
        <f t="shared" si="314"/>
        <v>0.442645</v>
      </c>
      <c r="Y1318" s="29"/>
      <c r="Z1318" s="29"/>
      <c r="AA1318" s="29"/>
      <c r="AB1318" s="29"/>
      <c r="AC1318" s="29"/>
    </row>
    <row r="1319">
      <c r="A1319" s="4">
        <v>45687.0</v>
      </c>
      <c r="B1319" s="5" t="s">
        <v>25</v>
      </c>
      <c r="C1319" s="6" t="s">
        <v>26</v>
      </c>
      <c r="D1319" s="5" t="s">
        <v>28</v>
      </c>
      <c r="E1319" s="7">
        <v>165.12</v>
      </c>
      <c r="F1319" s="7">
        <v>0.357</v>
      </c>
      <c r="G1319" s="7">
        <v>0.3968</v>
      </c>
      <c r="H1319" s="15">
        <v>0.42648</v>
      </c>
      <c r="I1319" s="10">
        <f t="shared" si="226"/>
        <v>0.02968</v>
      </c>
      <c r="J1319" s="11">
        <f t="shared" si="227"/>
        <v>107.4798387</v>
      </c>
      <c r="K1319" s="7">
        <f t="shared" ref="K1319:L1319" si="2553">IFERROR(G1319+K1279,0)</f>
        <v>11.904</v>
      </c>
      <c r="L1319" s="7">
        <f t="shared" si="2553"/>
        <v>12.7944</v>
      </c>
      <c r="M1319" s="10">
        <f t="shared" si="229"/>
        <v>0.8904</v>
      </c>
      <c r="N1319" s="11">
        <f t="shared" si="230"/>
        <v>107.4798387</v>
      </c>
      <c r="O1319" s="10">
        <f t="shared" ref="O1319:P1319" si="2554">IFERROR(G1319+O1279,0)</f>
        <v>11.904</v>
      </c>
      <c r="P1319" s="10">
        <f t="shared" si="2554"/>
        <v>12.7944</v>
      </c>
      <c r="Q1319" s="10">
        <f t="shared" si="232"/>
        <v>0.8904</v>
      </c>
      <c r="R1319" s="11">
        <f t="shared" si="233"/>
        <v>107.4798387</v>
      </c>
      <c r="S1319" s="14"/>
      <c r="T1319" s="16"/>
      <c r="U1319" s="16"/>
      <c r="V1319" s="14"/>
      <c r="W1319" s="14"/>
      <c r="X1319" s="26">
        <f t="shared" si="314"/>
        <v>0.42648</v>
      </c>
      <c r="Y1319" s="29"/>
      <c r="Z1319" s="29"/>
      <c r="AA1319" s="29"/>
      <c r="AB1319" s="29"/>
      <c r="AC1319" s="29"/>
    </row>
    <row r="1320">
      <c r="A1320" s="4">
        <v>45687.0</v>
      </c>
      <c r="B1320" s="5" t="s">
        <v>25</v>
      </c>
      <c r="C1320" s="6" t="s">
        <v>26</v>
      </c>
      <c r="D1320" s="5" t="s">
        <v>29</v>
      </c>
      <c r="E1320" s="7">
        <v>0.0</v>
      </c>
      <c r="F1320" s="7">
        <v>0.0</v>
      </c>
      <c r="G1320" s="7">
        <v>0.0</v>
      </c>
      <c r="H1320" s="15">
        <v>0.0</v>
      </c>
      <c r="I1320" s="10">
        <f t="shared" si="226"/>
        <v>0</v>
      </c>
      <c r="J1320" s="11">
        <f t="shared" si="227"/>
        <v>0</v>
      </c>
      <c r="K1320" s="7">
        <f t="shared" ref="K1320:L1320" si="2555">IFERROR(G1320+K1280,0)</f>
        <v>0</v>
      </c>
      <c r="L1320" s="7">
        <f t="shared" si="2555"/>
        <v>0</v>
      </c>
      <c r="M1320" s="10">
        <f t="shared" si="229"/>
        <v>0</v>
      </c>
      <c r="N1320" s="11">
        <f t="shared" si="230"/>
        <v>0</v>
      </c>
      <c r="O1320" s="10">
        <f t="shared" ref="O1320:P1320" si="2556">IFERROR(G1320+O1280,0)</f>
        <v>0</v>
      </c>
      <c r="P1320" s="10">
        <f t="shared" si="2556"/>
        <v>0</v>
      </c>
      <c r="Q1320" s="10">
        <f t="shared" si="232"/>
        <v>0</v>
      </c>
      <c r="R1320" s="11">
        <f t="shared" si="233"/>
        <v>0</v>
      </c>
      <c r="S1320" s="14"/>
      <c r="T1320" s="16"/>
      <c r="U1320" s="16"/>
      <c r="V1320" s="14"/>
      <c r="W1320" s="14"/>
      <c r="X1320" s="26">
        <f t="shared" si="314"/>
        <v>0</v>
      </c>
      <c r="Y1320" s="29"/>
      <c r="Z1320" s="29"/>
      <c r="AA1320" s="29"/>
      <c r="AB1320" s="29"/>
      <c r="AC1320" s="29"/>
    </row>
    <row r="1321">
      <c r="A1321" s="4">
        <v>45687.0</v>
      </c>
      <c r="B1321" s="5" t="s">
        <v>25</v>
      </c>
      <c r="C1321" s="6" t="s">
        <v>26</v>
      </c>
      <c r="D1321" s="5" t="s">
        <v>30</v>
      </c>
      <c r="E1321" s="7">
        <v>0.0</v>
      </c>
      <c r="F1321" s="7">
        <v>0.0</v>
      </c>
      <c r="G1321" s="7">
        <v>0.0</v>
      </c>
      <c r="H1321" s="15">
        <v>0.0</v>
      </c>
      <c r="I1321" s="10">
        <f t="shared" si="226"/>
        <v>0</v>
      </c>
      <c r="J1321" s="11">
        <f t="shared" si="227"/>
        <v>0</v>
      </c>
      <c r="K1321" s="7">
        <f t="shared" ref="K1321:L1321" si="2557">IFERROR(G1321+K1281,0)</f>
        <v>0</v>
      </c>
      <c r="L1321" s="7">
        <f t="shared" si="2557"/>
        <v>0</v>
      </c>
      <c r="M1321" s="10">
        <f t="shared" si="229"/>
        <v>0</v>
      </c>
      <c r="N1321" s="11">
        <f t="shared" si="230"/>
        <v>0</v>
      </c>
      <c r="O1321" s="10">
        <f t="shared" ref="O1321:P1321" si="2558">IFERROR(G1321+O1281,0)</f>
        <v>0</v>
      </c>
      <c r="P1321" s="10">
        <f t="shared" si="2558"/>
        <v>0</v>
      </c>
      <c r="Q1321" s="10">
        <f t="shared" si="232"/>
        <v>0</v>
      </c>
      <c r="R1321" s="11">
        <f t="shared" si="233"/>
        <v>0</v>
      </c>
      <c r="S1321" s="14"/>
      <c r="T1321" s="16"/>
      <c r="U1321" s="16"/>
      <c r="V1321" s="14"/>
      <c r="W1321" s="14"/>
      <c r="X1321" s="26">
        <f t="shared" si="314"/>
        <v>0</v>
      </c>
      <c r="Y1321" s="29"/>
      <c r="Z1321" s="29"/>
      <c r="AA1321" s="29"/>
      <c r="AB1321" s="29"/>
      <c r="AC1321" s="29"/>
    </row>
    <row r="1322">
      <c r="A1322" s="4">
        <v>45687.0</v>
      </c>
      <c r="B1322" s="5" t="s">
        <v>31</v>
      </c>
      <c r="C1322" s="6" t="s">
        <v>26</v>
      </c>
      <c r="D1322" s="5" t="s">
        <v>27</v>
      </c>
      <c r="E1322" s="7">
        <v>180.7</v>
      </c>
      <c r="F1322" s="7">
        <v>0.759</v>
      </c>
      <c r="G1322" s="7">
        <v>0.516129</v>
      </c>
      <c r="H1322" s="15">
        <v>0.61206</v>
      </c>
      <c r="I1322" s="10">
        <f t="shared" si="226"/>
        <v>0.095931</v>
      </c>
      <c r="J1322" s="11">
        <f t="shared" si="227"/>
        <v>118.5866324</v>
      </c>
      <c r="K1322" s="7">
        <f t="shared" ref="K1322:L1322" si="2559">IFERROR(G1322+K1282,0)</f>
        <v>15.48387</v>
      </c>
      <c r="L1322" s="7">
        <f t="shared" si="2559"/>
        <v>18.3618</v>
      </c>
      <c r="M1322" s="10">
        <f t="shared" si="229"/>
        <v>2.87793</v>
      </c>
      <c r="N1322" s="11">
        <f t="shared" si="230"/>
        <v>118.5866324</v>
      </c>
      <c r="O1322" s="10">
        <f t="shared" ref="O1322:P1322" si="2560">IFERROR(G1322+O1282,0)</f>
        <v>15.48387</v>
      </c>
      <c r="P1322" s="10">
        <f t="shared" si="2560"/>
        <v>18.3618</v>
      </c>
      <c r="Q1322" s="10">
        <f t="shared" si="232"/>
        <v>2.87793</v>
      </c>
      <c r="R1322" s="11">
        <f t="shared" si="233"/>
        <v>118.5866324</v>
      </c>
      <c r="S1322" s="13">
        <f>T1282</f>
        <v>1.724928065</v>
      </c>
      <c r="T1322" s="13">
        <f>H1322+S1322-H1323-U1322-H1324-H1325</f>
        <v>1.724029032</v>
      </c>
      <c r="U1322" s="13">
        <f>0.004/31</f>
        <v>0.0001290322581</v>
      </c>
      <c r="V1322" s="14"/>
      <c r="W1322" s="14"/>
      <c r="X1322" s="26">
        <f t="shared" si="314"/>
        <v>0.61206</v>
      </c>
      <c r="Y1322" s="29"/>
      <c r="Z1322" s="29"/>
      <c r="AA1322" s="29"/>
      <c r="AB1322" s="29"/>
      <c r="AC1322" s="29"/>
    </row>
    <row r="1323">
      <c r="A1323" s="4">
        <v>45687.0</v>
      </c>
      <c r="B1323" s="5" t="s">
        <v>31</v>
      </c>
      <c r="C1323" s="6" t="s">
        <v>26</v>
      </c>
      <c r="D1323" s="5" t="s">
        <v>28</v>
      </c>
      <c r="E1323" s="7">
        <v>180.1</v>
      </c>
      <c r="F1323" s="7">
        <v>0.232</v>
      </c>
      <c r="G1323" s="7">
        <v>0.51193</v>
      </c>
      <c r="H1323" s="15">
        <v>0.61283</v>
      </c>
      <c r="I1323" s="10">
        <f t="shared" si="226"/>
        <v>0.1009</v>
      </c>
      <c r="J1323" s="11">
        <f t="shared" si="227"/>
        <v>119.7097259</v>
      </c>
      <c r="K1323" s="7">
        <f t="shared" ref="K1323:L1323" si="2561">IFERROR(G1323+K1283,0)</f>
        <v>15.3579</v>
      </c>
      <c r="L1323" s="7">
        <f t="shared" si="2561"/>
        <v>18.3849</v>
      </c>
      <c r="M1323" s="10">
        <f t="shared" si="229"/>
        <v>3.027</v>
      </c>
      <c r="N1323" s="11">
        <f t="shared" si="230"/>
        <v>119.7097259</v>
      </c>
      <c r="O1323" s="10">
        <f t="shared" ref="O1323:P1323" si="2562">IFERROR(G1323+O1283,0)</f>
        <v>15.3579</v>
      </c>
      <c r="P1323" s="10">
        <f t="shared" si="2562"/>
        <v>18.3849</v>
      </c>
      <c r="Q1323" s="10">
        <f t="shared" si="232"/>
        <v>3.027</v>
      </c>
      <c r="R1323" s="11">
        <f t="shared" si="233"/>
        <v>119.7097259</v>
      </c>
      <c r="S1323" s="18"/>
      <c r="T1323" s="19"/>
      <c r="U1323" s="20"/>
      <c r="V1323" s="14"/>
      <c r="W1323" s="14"/>
      <c r="X1323" s="26">
        <f t="shared" si="314"/>
        <v>0.61283</v>
      </c>
      <c r="Y1323" s="29"/>
      <c r="Z1323" s="29"/>
      <c r="AA1323" s="29"/>
      <c r="AB1323" s="29"/>
      <c r="AC1323" s="29"/>
    </row>
    <row r="1324">
      <c r="A1324" s="4">
        <v>45687.0</v>
      </c>
      <c r="B1324" s="5" t="s">
        <v>31</v>
      </c>
      <c r="C1324" s="6" t="s">
        <v>26</v>
      </c>
      <c r="D1324" s="5" t="s">
        <v>29</v>
      </c>
      <c r="E1324" s="7">
        <v>0.0</v>
      </c>
      <c r="F1324" s="7">
        <v>0.0</v>
      </c>
      <c r="G1324" s="7">
        <v>0.0</v>
      </c>
      <c r="H1324" s="15">
        <v>0.0</v>
      </c>
      <c r="I1324" s="10">
        <f t="shared" si="226"/>
        <v>0</v>
      </c>
      <c r="J1324" s="11">
        <f t="shared" si="227"/>
        <v>0</v>
      </c>
      <c r="K1324" s="7">
        <f t="shared" ref="K1324:L1324" si="2563">IFERROR(G1324+K1284,0)</f>
        <v>0</v>
      </c>
      <c r="L1324" s="7">
        <f t="shared" si="2563"/>
        <v>0</v>
      </c>
      <c r="M1324" s="10">
        <f t="shared" si="229"/>
        <v>0</v>
      </c>
      <c r="N1324" s="11">
        <f t="shared" si="230"/>
        <v>0</v>
      </c>
      <c r="O1324" s="10">
        <f t="shared" ref="O1324:P1324" si="2564">IFERROR(G1324+O1284,0)</f>
        <v>0</v>
      </c>
      <c r="P1324" s="10">
        <f t="shared" si="2564"/>
        <v>0</v>
      </c>
      <c r="Q1324" s="10">
        <f t="shared" si="232"/>
        <v>0</v>
      </c>
      <c r="R1324" s="11">
        <f t="shared" si="233"/>
        <v>0</v>
      </c>
      <c r="S1324" s="18"/>
      <c r="T1324" s="19"/>
      <c r="U1324" s="20"/>
      <c r="V1324" s="14"/>
      <c r="W1324" s="14"/>
      <c r="X1324" s="26">
        <f t="shared" si="314"/>
        <v>0</v>
      </c>
      <c r="Y1324" s="29"/>
      <c r="Z1324" s="29"/>
      <c r="AA1324" s="29"/>
      <c r="AB1324" s="29"/>
      <c r="AC1324" s="29"/>
    </row>
    <row r="1325">
      <c r="A1325" s="4">
        <v>45687.0</v>
      </c>
      <c r="B1325" s="5" t="s">
        <v>31</v>
      </c>
      <c r="C1325" s="6" t="s">
        <v>26</v>
      </c>
      <c r="D1325" s="5" t="s">
        <v>30</v>
      </c>
      <c r="E1325" s="7">
        <v>0.0</v>
      </c>
      <c r="F1325" s="7">
        <v>0.0</v>
      </c>
      <c r="G1325" s="7">
        <v>0.0</v>
      </c>
      <c r="H1325" s="15">
        <v>0.0</v>
      </c>
      <c r="I1325" s="10">
        <f t="shared" si="226"/>
        <v>0</v>
      </c>
      <c r="J1325" s="11">
        <f t="shared" si="227"/>
        <v>0</v>
      </c>
      <c r="K1325" s="7">
        <f t="shared" ref="K1325:L1325" si="2565">IFERROR(G1325+K1285,0)</f>
        <v>0</v>
      </c>
      <c r="L1325" s="7">
        <f t="shared" si="2565"/>
        <v>0</v>
      </c>
      <c r="M1325" s="10">
        <f t="shared" si="229"/>
        <v>0</v>
      </c>
      <c r="N1325" s="11">
        <f t="shared" si="230"/>
        <v>0</v>
      </c>
      <c r="O1325" s="10">
        <f t="shared" ref="O1325:P1325" si="2566">IFERROR(G1325+O1285,0)</f>
        <v>0</v>
      </c>
      <c r="P1325" s="10">
        <f t="shared" si="2566"/>
        <v>0</v>
      </c>
      <c r="Q1325" s="10">
        <f t="shared" si="232"/>
        <v>0</v>
      </c>
      <c r="R1325" s="11">
        <f t="shared" si="233"/>
        <v>0</v>
      </c>
      <c r="S1325" s="18"/>
      <c r="T1325" s="19"/>
      <c r="U1325" s="20"/>
      <c r="V1325" s="14"/>
      <c r="W1325" s="14"/>
      <c r="X1325" s="26">
        <f t="shared" si="314"/>
        <v>0</v>
      </c>
      <c r="Y1325" s="29"/>
      <c r="Z1325" s="29"/>
      <c r="AA1325" s="29"/>
      <c r="AB1325" s="29"/>
      <c r="AC1325" s="29"/>
    </row>
    <row r="1326">
      <c r="A1326" s="4">
        <v>45687.0</v>
      </c>
      <c r="B1326" s="5" t="s">
        <v>32</v>
      </c>
      <c r="C1326" s="6" t="s">
        <v>26</v>
      </c>
      <c r="D1326" s="5" t="s">
        <v>27</v>
      </c>
      <c r="E1326" s="7">
        <v>78.6</v>
      </c>
      <c r="F1326" s="7">
        <v>0.233</v>
      </c>
      <c r="G1326" s="7">
        <v>0.225806</v>
      </c>
      <c r="H1326" s="15">
        <v>0.23022</v>
      </c>
      <c r="I1326" s="10">
        <f t="shared" si="226"/>
        <v>0.004414</v>
      </c>
      <c r="J1326" s="11">
        <f t="shared" si="227"/>
        <v>101.9547753</v>
      </c>
      <c r="K1326" s="7">
        <f t="shared" ref="K1326:L1326" si="2567">IFERROR(G1326+K1286,0)</f>
        <v>6.77418</v>
      </c>
      <c r="L1326" s="7">
        <f t="shared" si="2567"/>
        <v>6.9066</v>
      </c>
      <c r="M1326" s="10">
        <f t="shared" si="229"/>
        <v>0.13242</v>
      </c>
      <c r="N1326" s="11">
        <f t="shared" si="230"/>
        <v>101.9547753</v>
      </c>
      <c r="O1326" s="10">
        <f t="shared" ref="O1326:P1326" si="2568">IFERROR(G1326+O1286,0)</f>
        <v>6.77418</v>
      </c>
      <c r="P1326" s="10">
        <f t="shared" si="2568"/>
        <v>6.9066</v>
      </c>
      <c r="Q1326" s="10">
        <f t="shared" si="232"/>
        <v>0.13242</v>
      </c>
      <c r="R1326" s="11">
        <f t="shared" si="233"/>
        <v>101.9547753</v>
      </c>
      <c r="S1326" s="13">
        <f>T1286</f>
        <v>0.318873871</v>
      </c>
      <c r="T1326" s="13">
        <f>H1326+S1326-H1327-U1326-H1328-H1329</f>
        <v>0.3200419355</v>
      </c>
      <c r="U1326" s="13">
        <f>0.00378/31</f>
        <v>0.0001219354839</v>
      </c>
      <c r="V1326" s="14"/>
      <c r="W1326" s="14"/>
      <c r="X1326" s="26">
        <f t="shared" si="314"/>
        <v>0.23022</v>
      </c>
      <c r="Y1326" s="29"/>
      <c r="Z1326" s="29"/>
      <c r="AA1326" s="29"/>
      <c r="AB1326" s="29"/>
      <c r="AC1326" s="29"/>
    </row>
    <row r="1327">
      <c r="A1327" s="4">
        <v>45687.0</v>
      </c>
      <c r="B1327" s="5" t="s">
        <v>32</v>
      </c>
      <c r="C1327" s="6" t="s">
        <v>26</v>
      </c>
      <c r="D1327" s="5" t="s">
        <v>28</v>
      </c>
      <c r="E1327" s="7">
        <v>78.7</v>
      </c>
      <c r="F1327" s="7">
        <v>0.105</v>
      </c>
      <c r="G1327" s="7">
        <v>0.22545</v>
      </c>
      <c r="H1327" s="15">
        <v>0.22893</v>
      </c>
      <c r="I1327" s="10">
        <f t="shared" si="226"/>
        <v>0.00348</v>
      </c>
      <c r="J1327" s="11">
        <f t="shared" si="227"/>
        <v>101.5435795</v>
      </c>
      <c r="K1327" s="7">
        <f t="shared" ref="K1327:L1327" si="2569">IFERROR(G1327+K1287,0)</f>
        <v>6.7635</v>
      </c>
      <c r="L1327" s="7">
        <f t="shared" si="2569"/>
        <v>6.8679</v>
      </c>
      <c r="M1327" s="10">
        <f t="shared" si="229"/>
        <v>0.1044</v>
      </c>
      <c r="N1327" s="11">
        <f t="shared" si="230"/>
        <v>101.5435795</v>
      </c>
      <c r="O1327" s="10">
        <f t="shared" ref="O1327:P1327" si="2570">IFERROR(G1327+O1287,0)</f>
        <v>6.7635</v>
      </c>
      <c r="P1327" s="10">
        <f t="shared" si="2570"/>
        <v>6.8679</v>
      </c>
      <c r="Q1327" s="10">
        <f t="shared" si="232"/>
        <v>0.1044</v>
      </c>
      <c r="R1327" s="11">
        <f t="shared" si="233"/>
        <v>101.5435795</v>
      </c>
      <c r="S1327" s="18"/>
      <c r="T1327" s="19"/>
      <c r="U1327" s="20"/>
      <c r="V1327" s="14"/>
      <c r="W1327" s="14"/>
      <c r="X1327" s="26">
        <f t="shared" si="314"/>
        <v>0.22893</v>
      </c>
      <c r="Y1327" s="29"/>
      <c r="Z1327" s="29"/>
      <c r="AA1327" s="29"/>
      <c r="AB1327" s="29"/>
      <c r="AC1327" s="29"/>
    </row>
    <row r="1328">
      <c r="A1328" s="4">
        <v>45687.0</v>
      </c>
      <c r="B1328" s="5" t="s">
        <v>32</v>
      </c>
      <c r="C1328" s="6" t="s">
        <v>26</v>
      </c>
      <c r="D1328" s="5" t="s">
        <v>29</v>
      </c>
      <c r="E1328" s="7">
        <v>0.0</v>
      </c>
      <c r="F1328" s="7">
        <v>0.0</v>
      </c>
      <c r="G1328" s="7">
        <v>0.0</v>
      </c>
      <c r="H1328" s="15">
        <v>0.0</v>
      </c>
      <c r="I1328" s="10">
        <f t="shared" si="226"/>
        <v>0</v>
      </c>
      <c r="J1328" s="11">
        <f t="shared" si="227"/>
        <v>0</v>
      </c>
      <c r="K1328" s="7">
        <f t="shared" ref="K1328:L1328" si="2571">IFERROR(G1328+K1288,0)</f>
        <v>0</v>
      </c>
      <c r="L1328" s="7">
        <f t="shared" si="2571"/>
        <v>0</v>
      </c>
      <c r="M1328" s="10">
        <f t="shared" si="229"/>
        <v>0</v>
      </c>
      <c r="N1328" s="11">
        <f t="shared" si="230"/>
        <v>0</v>
      </c>
      <c r="O1328" s="10">
        <f t="shared" ref="O1328:P1328" si="2572">IFERROR(G1328+O1288,0)</f>
        <v>0</v>
      </c>
      <c r="P1328" s="10">
        <f t="shared" si="2572"/>
        <v>0</v>
      </c>
      <c r="Q1328" s="10">
        <f t="shared" si="232"/>
        <v>0</v>
      </c>
      <c r="R1328" s="11">
        <f t="shared" si="233"/>
        <v>0</v>
      </c>
      <c r="S1328" s="18"/>
      <c r="T1328" s="19"/>
      <c r="U1328" s="20"/>
      <c r="V1328" s="14"/>
      <c r="W1328" s="14"/>
      <c r="X1328" s="26">
        <f t="shared" si="314"/>
        <v>0</v>
      </c>
      <c r="Y1328" s="29"/>
      <c r="Z1328" s="29"/>
      <c r="AA1328" s="29"/>
      <c r="AB1328" s="29"/>
      <c r="AC1328" s="29"/>
    </row>
    <row r="1329">
      <c r="A1329" s="4">
        <v>45687.0</v>
      </c>
      <c r="B1329" s="5" t="s">
        <v>32</v>
      </c>
      <c r="C1329" s="6" t="s">
        <v>26</v>
      </c>
      <c r="D1329" s="5" t="s">
        <v>30</v>
      </c>
      <c r="E1329" s="7">
        <v>0.0</v>
      </c>
      <c r="F1329" s="7">
        <v>0.0</v>
      </c>
      <c r="G1329" s="7">
        <v>0.0</v>
      </c>
      <c r="H1329" s="15">
        <v>0.0</v>
      </c>
      <c r="I1329" s="10">
        <f t="shared" si="226"/>
        <v>0</v>
      </c>
      <c r="J1329" s="11">
        <f t="shared" si="227"/>
        <v>0</v>
      </c>
      <c r="K1329" s="7">
        <f t="shared" ref="K1329:L1329" si="2573">IFERROR(G1329+K1289,0)</f>
        <v>0</v>
      </c>
      <c r="L1329" s="7">
        <f t="shared" si="2573"/>
        <v>0</v>
      </c>
      <c r="M1329" s="10">
        <f t="shared" si="229"/>
        <v>0</v>
      </c>
      <c r="N1329" s="11">
        <f t="shared" si="230"/>
        <v>0</v>
      </c>
      <c r="O1329" s="10">
        <f t="shared" ref="O1329:P1329" si="2574">IFERROR(G1329+O1289,0)</f>
        <v>0</v>
      </c>
      <c r="P1329" s="10">
        <f t="shared" si="2574"/>
        <v>0</v>
      </c>
      <c r="Q1329" s="10">
        <f t="shared" si="232"/>
        <v>0</v>
      </c>
      <c r="R1329" s="11">
        <f t="shared" si="233"/>
        <v>0</v>
      </c>
      <c r="S1329" s="18"/>
      <c r="T1329" s="19"/>
      <c r="U1329" s="20"/>
      <c r="V1329" s="14"/>
      <c r="W1329" s="14"/>
      <c r="X1329" s="26">
        <f t="shared" si="314"/>
        <v>0</v>
      </c>
      <c r="Y1329" s="29"/>
      <c r="Z1329" s="29"/>
      <c r="AA1329" s="29"/>
      <c r="AB1329" s="29"/>
      <c r="AC1329" s="29"/>
    </row>
    <row r="1330">
      <c r="A1330" s="4">
        <v>45687.0</v>
      </c>
      <c r="B1330" s="5" t="s">
        <v>33</v>
      </c>
      <c r="C1330" s="6" t="s">
        <v>26</v>
      </c>
      <c r="D1330" s="5" t="s">
        <v>27</v>
      </c>
      <c r="E1330" s="7">
        <v>110.0</v>
      </c>
      <c r="F1330" s="7">
        <v>0.355</v>
      </c>
      <c r="G1330" s="7">
        <v>0.32903</v>
      </c>
      <c r="H1330" s="15">
        <v>0.37083</v>
      </c>
      <c r="I1330" s="10">
        <f t="shared" si="226"/>
        <v>0.0418</v>
      </c>
      <c r="J1330" s="11">
        <f t="shared" si="227"/>
        <v>112.7040088</v>
      </c>
      <c r="K1330" s="7">
        <f t="shared" ref="K1330:L1330" si="2575">IFERROR(G1330+K1290,0)</f>
        <v>9.8709</v>
      </c>
      <c r="L1330" s="7">
        <f t="shared" si="2575"/>
        <v>11.1249</v>
      </c>
      <c r="M1330" s="10">
        <f t="shared" si="229"/>
        <v>1.254</v>
      </c>
      <c r="N1330" s="11">
        <f t="shared" si="230"/>
        <v>112.7040088</v>
      </c>
      <c r="O1330" s="10">
        <f t="shared" ref="O1330:P1330" si="2576">IFERROR(G1330+O1290,0)</f>
        <v>9.8709</v>
      </c>
      <c r="P1330" s="10">
        <f t="shared" si="2576"/>
        <v>11.1249</v>
      </c>
      <c r="Q1330" s="10">
        <f t="shared" si="232"/>
        <v>1.254</v>
      </c>
      <c r="R1330" s="11">
        <f t="shared" si="233"/>
        <v>112.7040088</v>
      </c>
      <c r="S1330" s="13">
        <f>T1290</f>
        <v>1.710096065</v>
      </c>
      <c r="T1330" s="13">
        <f>H1330+S1330-H1331-U1330-H1332-H1333</f>
        <v>1.726789032</v>
      </c>
      <c r="U1330" s="13">
        <f>0.00431/31</f>
        <v>0.0001390322581</v>
      </c>
      <c r="V1330" s="14"/>
      <c r="W1330" s="14"/>
      <c r="X1330" s="26">
        <f t="shared" si="314"/>
        <v>0.37083</v>
      </c>
      <c r="Y1330" s="29"/>
      <c r="Z1330" s="29"/>
      <c r="AA1330" s="29"/>
      <c r="AB1330" s="29"/>
      <c r="AC1330" s="29"/>
    </row>
    <row r="1331">
      <c r="A1331" s="4">
        <v>45687.0</v>
      </c>
      <c r="B1331" s="5" t="s">
        <v>33</v>
      </c>
      <c r="C1331" s="6" t="s">
        <v>26</v>
      </c>
      <c r="D1331" s="5" t="s">
        <v>28</v>
      </c>
      <c r="E1331" s="7">
        <v>108.2</v>
      </c>
      <c r="F1331" s="7">
        <v>0.16</v>
      </c>
      <c r="G1331" s="7">
        <v>0.324</v>
      </c>
      <c r="H1331" s="15">
        <v>0.35145</v>
      </c>
      <c r="I1331" s="10">
        <f t="shared" si="226"/>
        <v>0.02745</v>
      </c>
      <c r="J1331" s="11">
        <f t="shared" si="227"/>
        <v>108.4722222</v>
      </c>
      <c r="K1331" s="7">
        <f t="shared" ref="K1331:L1331" si="2577">IFERROR(G1331+K1291,0)</f>
        <v>9.72</v>
      </c>
      <c r="L1331" s="7">
        <f t="shared" si="2577"/>
        <v>10.5435</v>
      </c>
      <c r="M1331" s="10">
        <f t="shared" si="229"/>
        <v>0.8235</v>
      </c>
      <c r="N1331" s="11">
        <f t="shared" si="230"/>
        <v>108.4722222</v>
      </c>
      <c r="O1331" s="10">
        <f t="shared" ref="O1331:P1331" si="2578">IFERROR(G1331+O1291,0)</f>
        <v>9.72</v>
      </c>
      <c r="P1331" s="10">
        <f t="shared" si="2578"/>
        <v>10.5435</v>
      </c>
      <c r="Q1331" s="10">
        <f t="shared" si="232"/>
        <v>0.8235</v>
      </c>
      <c r="R1331" s="11">
        <f t="shared" si="233"/>
        <v>108.4722222</v>
      </c>
      <c r="S1331" s="18"/>
      <c r="T1331" s="19"/>
      <c r="U1331" s="20"/>
      <c r="V1331" s="14"/>
      <c r="W1331" s="14"/>
      <c r="X1331" s="26">
        <f t="shared" si="314"/>
        <v>0.35145</v>
      </c>
      <c r="Y1331" s="29"/>
      <c r="Z1331" s="29"/>
      <c r="AA1331" s="29"/>
      <c r="AB1331" s="29"/>
      <c r="AC1331" s="29"/>
    </row>
    <row r="1332">
      <c r="A1332" s="4">
        <v>45687.0</v>
      </c>
      <c r="B1332" s="5" t="s">
        <v>33</v>
      </c>
      <c r="C1332" s="6" t="s">
        <v>26</v>
      </c>
      <c r="D1332" s="5" t="s">
        <v>29</v>
      </c>
      <c r="E1332" s="7">
        <v>1.0</v>
      </c>
      <c r="F1332" s="7">
        <v>0.0</v>
      </c>
      <c r="G1332" s="7">
        <v>0.00274</v>
      </c>
      <c r="H1332" s="15">
        <v>0.002548</v>
      </c>
      <c r="I1332" s="10">
        <f t="shared" si="226"/>
        <v>-0.000192</v>
      </c>
      <c r="J1332" s="11">
        <f t="shared" si="227"/>
        <v>92.99270073</v>
      </c>
      <c r="K1332" s="7">
        <f t="shared" ref="K1332:L1332" si="2579">IFERROR(G1332+K1292,0)</f>
        <v>0.0822</v>
      </c>
      <c r="L1332" s="7">
        <f t="shared" si="2579"/>
        <v>0.07644</v>
      </c>
      <c r="M1332" s="10">
        <f t="shared" si="229"/>
        <v>-0.00576</v>
      </c>
      <c r="N1332" s="11">
        <f t="shared" si="230"/>
        <v>92.99270073</v>
      </c>
      <c r="O1332" s="10">
        <f t="shared" ref="O1332:P1332" si="2580">IFERROR(G1332+O1292,0)</f>
        <v>0.0822</v>
      </c>
      <c r="P1332" s="10">
        <f t="shared" si="2580"/>
        <v>0.07644</v>
      </c>
      <c r="Q1332" s="10">
        <f t="shared" si="232"/>
        <v>-0.00576</v>
      </c>
      <c r="R1332" s="11">
        <f t="shared" si="233"/>
        <v>92.99270073</v>
      </c>
      <c r="S1332" s="18"/>
      <c r="T1332" s="19"/>
      <c r="U1332" s="20"/>
      <c r="V1332" s="14"/>
      <c r="W1332" s="14"/>
      <c r="X1332" s="26">
        <f t="shared" si="314"/>
        <v>0.002548</v>
      </c>
      <c r="Y1332" s="29"/>
      <c r="Z1332" s="29"/>
      <c r="AA1332" s="29"/>
      <c r="AB1332" s="29"/>
      <c r="AC1332" s="29"/>
    </row>
    <row r="1333">
      <c r="A1333" s="4">
        <v>45687.0</v>
      </c>
      <c r="B1333" s="5" t="s">
        <v>33</v>
      </c>
      <c r="C1333" s="6" t="s">
        <v>26</v>
      </c>
      <c r="D1333" s="5" t="s">
        <v>30</v>
      </c>
      <c r="E1333" s="7">
        <v>0.0</v>
      </c>
      <c r="F1333" s="7">
        <v>0.0</v>
      </c>
      <c r="G1333" s="7">
        <v>0.0</v>
      </c>
      <c r="H1333" s="15">
        <v>0.0</v>
      </c>
      <c r="I1333" s="10">
        <f t="shared" si="226"/>
        <v>0</v>
      </c>
      <c r="J1333" s="11">
        <f t="shared" si="227"/>
        <v>0</v>
      </c>
      <c r="K1333" s="7">
        <f t="shared" ref="K1333:L1333" si="2581">IFERROR(G1333+K1293,0)</f>
        <v>0</v>
      </c>
      <c r="L1333" s="7">
        <f t="shared" si="2581"/>
        <v>0</v>
      </c>
      <c r="M1333" s="10">
        <f t="shared" si="229"/>
        <v>0</v>
      </c>
      <c r="N1333" s="11">
        <f t="shared" si="230"/>
        <v>0</v>
      </c>
      <c r="O1333" s="10">
        <f t="shared" ref="O1333:P1333" si="2582">IFERROR(G1333+O1293,0)</f>
        <v>0</v>
      </c>
      <c r="P1333" s="10">
        <f t="shared" si="2582"/>
        <v>0</v>
      </c>
      <c r="Q1333" s="10">
        <f t="shared" si="232"/>
        <v>0</v>
      </c>
      <c r="R1333" s="11">
        <f t="shared" si="233"/>
        <v>0</v>
      </c>
      <c r="S1333" s="18"/>
      <c r="T1333" s="19"/>
      <c r="U1333" s="20"/>
      <c r="V1333" s="14"/>
      <c r="W1333" s="14"/>
      <c r="X1333" s="26">
        <f t="shared" si="314"/>
        <v>0</v>
      </c>
      <c r="Y1333" s="29"/>
      <c r="Z1333" s="29"/>
      <c r="AA1333" s="29"/>
      <c r="AB1333" s="29"/>
      <c r="AC1333" s="29"/>
    </row>
    <row r="1334">
      <c r="A1334" s="4">
        <v>45687.0</v>
      </c>
      <c r="B1334" s="5" t="s">
        <v>34</v>
      </c>
      <c r="C1334" s="6" t="s">
        <v>26</v>
      </c>
      <c r="D1334" s="5" t="s">
        <v>27</v>
      </c>
      <c r="E1334" s="7">
        <v>14.3</v>
      </c>
      <c r="F1334" s="7">
        <v>0.045</v>
      </c>
      <c r="G1334" s="7">
        <v>0.04193</v>
      </c>
      <c r="H1334" s="15">
        <v>0.049806</v>
      </c>
      <c r="I1334" s="10">
        <f t="shared" si="226"/>
        <v>0.007876</v>
      </c>
      <c r="J1334" s="11">
        <f t="shared" si="227"/>
        <v>118.7836871</v>
      </c>
      <c r="K1334" s="7">
        <f t="shared" ref="K1334:L1334" si="2583">IFERROR(G1334+K1294,0)</f>
        <v>1.2579</v>
      </c>
      <c r="L1334" s="7">
        <f t="shared" si="2583"/>
        <v>1.49418</v>
      </c>
      <c r="M1334" s="10">
        <f t="shared" si="229"/>
        <v>0.23628</v>
      </c>
      <c r="N1334" s="11">
        <f t="shared" si="230"/>
        <v>118.7836871</v>
      </c>
      <c r="O1334" s="10">
        <f t="shared" ref="O1334:P1334" si="2584">IFERROR(G1334+O1294,0)</f>
        <v>1.2579</v>
      </c>
      <c r="P1334" s="10">
        <f t="shared" si="2584"/>
        <v>1.49418</v>
      </c>
      <c r="Q1334" s="10">
        <f t="shared" si="232"/>
        <v>0.23628</v>
      </c>
      <c r="R1334" s="11">
        <f t="shared" si="233"/>
        <v>118.7836871</v>
      </c>
      <c r="S1334" s="13">
        <f>T1294</f>
        <v>0.203964</v>
      </c>
      <c r="T1334" s="13">
        <f>H1334+S1334-H1335-U1334-H1336-H1337</f>
        <v>0.20848</v>
      </c>
      <c r="U1334" s="13">
        <v>0.0</v>
      </c>
      <c r="V1334" s="14"/>
      <c r="W1334" s="14"/>
      <c r="X1334" s="26">
        <f t="shared" si="314"/>
        <v>0.049806</v>
      </c>
      <c r="Y1334" s="29"/>
      <c r="Z1334" s="29"/>
      <c r="AA1334" s="29"/>
      <c r="AB1334" s="29"/>
      <c r="AC1334" s="29"/>
    </row>
    <row r="1335">
      <c r="A1335" s="4">
        <v>45687.0</v>
      </c>
      <c r="B1335" s="5" t="s">
        <v>34</v>
      </c>
      <c r="C1335" s="6" t="s">
        <v>26</v>
      </c>
      <c r="D1335" s="5" t="s">
        <v>28</v>
      </c>
      <c r="E1335" s="7">
        <v>14.3</v>
      </c>
      <c r="F1335" s="7">
        <v>0.0</v>
      </c>
      <c r="G1335" s="7">
        <v>0.041129</v>
      </c>
      <c r="H1335" s="15">
        <v>0.04529</v>
      </c>
      <c r="I1335" s="10">
        <f t="shared" si="226"/>
        <v>0.004161</v>
      </c>
      <c r="J1335" s="11">
        <f t="shared" si="227"/>
        <v>110.1169491</v>
      </c>
      <c r="K1335" s="7">
        <f t="shared" ref="K1335:L1335" si="2585">IFERROR(G1335+K1295,0)</f>
        <v>1.23387</v>
      </c>
      <c r="L1335" s="7">
        <f t="shared" si="2585"/>
        <v>1.3587</v>
      </c>
      <c r="M1335" s="10">
        <f t="shared" si="229"/>
        <v>0.12483</v>
      </c>
      <c r="N1335" s="11">
        <f t="shared" si="230"/>
        <v>110.1169491</v>
      </c>
      <c r="O1335" s="10">
        <f t="shared" ref="O1335:P1335" si="2586">IFERROR(G1335+O1295,0)</f>
        <v>1.23387</v>
      </c>
      <c r="P1335" s="10">
        <f t="shared" si="2586"/>
        <v>1.3587</v>
      </c>
      <c r="Q1335" s="10">
        <f t="shared" si="232"/>
        <v>0.12483</v>
      </c>
      <c r="R1335" s="11">
        <f t="shared" si="233"/>
        <v>110.1169491</v>
      </c>
      <c r="S1335" s="18"/>
      <c r="T1335" s="19"/>
      <c r="U1335" s="20"/>
      <c r="V1335" s="14"/>
      <c r="W1335" s="14"/>
      <c r="X1335" s="26">
        <f t="shared" si="314"/>
        <v>0.04529</v>
      </c>
      <c r="Y1335" s="29"/>
      <c r="Z1335" s="29"/>
      <c r="AA1335" s="29"/>
      <c r="AB1335" s="29"/>
      <c r="AC1335" s="29"/>
    </row>
    <row r="1336">
      <c r="A1336" s="4">
        <v>45687.0</v>
      </c>
      <c r="B1336" s="5" t="s">
        <v>34</v>
      </c>
      <c r="C1336" s="6" t="s">
        <v>26</v>
      </c>
      <c r="D1336" s="5" t="s">
        <v>29</v>
      </c>
      <c r="E1336" s="7">
        <v>0.0</v>
      </c>
      <c r="F1336" s="7">
        <v>0.0</v>
      </c>
      <c r="G1336" s="7">
        <v>0.0</v>
      </c>
      <c r="H1336" s="15">
        <v>0.0</v>
      </c>
      <c r="I1336" s="10">
        <f t="shared" si="226"/>
        <v>0</v>
      </c>
      <c r="J1336" s="11">
        <f t="shared" si="227"/>
        <v>0</v>
      </c>
      <c r="K1336" s="7">
        <f t="shared" ref="K1336:L1336" si="2587">IFERROR(G1336+K1296,0)</f>
        <v>0</v>
      </c>
      <c r="L1336" s="7">
        <f t="shared" si="2587"/>
        <v>0</v>
      </c>
      <c r="M1336" s="10">
        <f t="shared" si="229"/>
        <v>0</v>
      </c>
      <c r="N1336" s="11">
        <f t="shared" si="230"/>
        <v>0</v>
      </c>
      <c r="O1336" s="10">
        <f t="shared" ref="O1336:P1336" si="2588">IFERROR(G1336+O1296,0)</f>
        <v>0</v>
      </c>
      <c r="P1336" s="10">
        <f t="shared" si="2588"/>
        <v>0</v>
      </c>
      <c r="Q1336" s="10">
        <f t="shared" si="232"/>
        <v>0</v>
      </c>
      <c r="R1336" s="11">
        <f t="shared" si="233"/>
        <v>0</v>
      </c>
      <c r="S1336" s="18"/>
      <c r="T1336" s="19"/>
      <c r="U1336" s="20"/>
      <c r="V1336" s="14"/>
      <c r="W1336" s="14"/>
      <c r="X1336" s="26">
        <f t="shared" si="314"/>
        <v>0</v>
      </c>
      <c r="Y1336" s="29"/>
      <c r="Z1336" s="29"/>
      <c r="AA1336" s="29"/>
      <c r="AB1336" s="29"/>
      <c r="AC1336" s="29"/>
    </row>
    <row r="1337">
      <c r="A1337" s="4">
        <v>45687.0</v>
      </c>
      <c r="B1337" s="5" t="s">
        <v>34</v>
      </c>
      <c r="C1337" s="6" t="s">
        <v>26</v>
      </c>
      <c r="D1337" s="5" t="s">
        <v>30</v>
      </c>
      <c r="E1337" s="7">
        <v>0.0</v>
      </c>
      <c r="F1337" s="7">
        <v>0.0</v>
      </c>
      <c r="G1337" s="7">
        <v>0.0</v>
      </c>
      <c r="H1337" s="15">
        <v>0.0</v>
      </c>
      <c r="I1337" s="10">
        <f t="shared" si="226"/>
        <v>0</v>
      </c>
      <c r="J1337" s="11">
        <f t="shared" si="227"/>
        <v>0</v>
      </c>
      <c r="K1337" s="7">
        <f t="shared" ref="K1337:L1337" si="2589">IFERROR(G1337+K1297,0)</f>
        <v>0</v>
      </c>
      <c r="L1337" s="7">
        <f t="shared" si="2589"/>
        <v>0</v>
      </c>
      <c r="M1337" s="10">
        <f t="shared" si="229"/>
        <v>0</v>
      </c>
      <c r="N1337" s="11">
        <f t="shared" si="230"/>
        <v>0</v>
      </c>
      <c r="O1337" s="10">
        <f t="shared" ref="O1337:P1337" si="2590">IFERROR(G1337+O1297,0)</f>
        <v>0</v>
      </c>
      <c r="P1337" s="10">
        <f t="shared" si="2590"/>
        <v>0</v>
      </c>
      <c r="Q1337" s="10">
        <f t="shared" si="232"/>
        <v>0</v>
      </c>
      <c r="R1337" s="11">
        <f t="shared" si="233"/>
        <v>0</v>
      </c>
      <c r="S1337" s="18"/>
      <c r="T1337" s="19"/>
      <c r="U1337" s="20"/>
      <c r="V1337" s="14"/>
      <c r="W1337" s="14"/>
      <c r="X1337" s="26">
        <f t="shared" si="314"/>
        <v>0</v>
      </c>
      <c r="Y1337" s="29"/>
      <c r="Z1337" s="29"/>
      <c r="AA1337" s="29"/>
      <c r="AB1337" s="29"/>
      <c r="AC1337" s="29"/>
    </row>
    <row r="1338">
      <c r="A1338" s="4">
        <v>45687.0</v>
      </c>
      <c r="B1338" s="5" t="s">
        <v>35</v>
      </c>
      <c r="C1338" s="6" t="s">
        <v>26</v>
      </c>
      <c r="D1338" s="5" t="s">
        <v>27</v>
      </c>
      <c r="E1338" s="7">
        <v>16.6</v>
      </c>
      <c r="F1338" s="7">
        <v>0.0</v>
      </c>
      <c r="G1338" s="7">
        <v>0.0</v>
      </c>
      <c r="H1338" s="15">
        <v>0.0</v>
      </c>
      <c r="I1338" s="10">
        <f t="shared" si="226"/>
        <v>0</v>
      </c>
      <c r="J1338" s="11">
        <f t="shared" si="227"/>
        <v>0</v>
      </c>
      <c r="K1338" s="7">
        <f t="shared" ref="K1338:L1338" si="2591">IFERROR(G1338+K1298,0)</f>
        <v>0</v>
      </c>
      <c r="L1338" s="7">
        <f t="shared" si="2591"/>
        <v>0</v>
      </c>
      <c r="M1338" s="10">
        <f t="shared" si="229"/>
        <v>0</v>
      </c>
      <c r="N1338" s="11">
        <f t="shared" si="230"/>
        <v>0</v>
      </c>
      <c r="O1338" s="10">
        <f t="shared" ref="O1338:P1338" si="2592">IFERROR(G1338+O1298,0)</f>
        <v>0</v>
      </c>
      <c r="P1338" s="10">
        <f t="shared" si="2592"/>
        <v>0</v>
      </c>
      <c r="Q1338" s="10">
        <f t="shared" si="232"/>
        <v>0</v>
      </c>
      <c r="R1338" s="11">
        <f t="shared" si="233"/>
        <v>0</v>
      </c>
      <c r="S1338" s="13">
        <f>T1298</f>
        <v>-0.208964</v>
      </c>
      <c r="T1338" s="13">
        <f>H1338+S1338-H1339-U1338-H1340-H1341</f>
        <v>-0.21648</v>
      </c>
      <c r="U1338" s="13">
        <v>0.0</v>
      </c>
      <c r="V1338" s="14"/>
      <c r="W1338" s="14"/>
      <c r="X1338" s="26">
        <f t="shared" si="314"/>
        <v>0</v>
      </c>
      <c r="Y1338" s="29"/>
      <c r="Z1338" s="29"/>
      <c r="AA1338" s="29"/>
      <c r="AB1338" s="29"/>
      <c r="AC1338" s="29"/>
    </row>
    <row r="1339">
      <c r="A1339" s="4">
        <v>45687.0</v>
      </c>
      <c r="B1339" s="5" t="s">
        <v>35</v>
      </c>
      <c r="C1339" s="6" t="s">
        <v>26</v>
      </c>
      <c r="D1339" s="5" t="s">
        <v>28</v>
      </c>
      <c r="E1339" s="7">
        <v>0.0</v>
      </c>
      <c r="F1339" s="7">
        <v>0.0</v>
      </c>
      <c r="G1339" s="7">
        <v>0.0</v>
      </c>
      <c r="H1339" s="15">
        <v>0.0</v>
      </c>
      <c r="I1339" s="10">
        <f t="shared" si="226"/>
        <v>0</v>
      </c>
      <c r="J1339" s="11">
        <f t="shared" si="227"/>
        <v>0</v>
      </c>
      <c r="K1339" s="7">
        <f t="shared" ref="K1339:L1339" si="2593">IFERROR(G1339+K1299,0)</f>
        <v>0</v>
      </c>
      <c r="L1339" s="7">
        <f t="shared" si="2593"/>
        <v>0</v>
      </c>
      <c r="M1339" s="10">
        <f t="shared" si="229"/>
        <v>0</v>
      </c>
      <c r="N1339" s="11">
        <f t="shared" si="230"/>
        <v>0</v>
      </c>
      <c r="O1339" s="10">
        <f t="shared" ref="O1339:P1339" si="2594">IFERROR(G1339+O1299,0)</f>
        <v>0</v>
      </c>
      <c r="P1339" s="10">
        <f t="shared" si="2594"/>
        <v>0</v>
      </c>
      <c r="Q1339" s="10">
        <f t="shared" si="232"/>
        <v>0</v>
      </c>
      <c r="R1339" s="11">
        <f t="shared" si="233"/>
        <v>0</v>
      </c>
      <c r="S1339" s="22"/>
      <c r="T1339" s="22"/>
      <c r="U1339" s="20"/>
      <c r="V1339" s="14"/>
      <c r="W1339" s="14"/>
      <c r="X1339" s="26">
        <f t="shared" si="314"/>
        <v>0</v>
      </c>
      <c r="Y1339" s="29"/>
      <c r="Z1339" s="29"/>
      <c r="AA1339" s="29"/>
      <c r="AB1339" s="29"/>
      <c r="AC1339" s="29"/>
    </row>
    <row r="1340">
      <c r="A1340" s="4">
        <v>45687.0</v>
      </c>
      <c r="B1340" s="5" t="s">
        <v>35</v>
      </c>
      <c r="C1340" s="6" t="s">
        <v>26</v>
      </c>
      <c r="D1340" s="5" t="s">
        <v>29</v>
      </c>
      <c r="E1340" s="7">
        <v>16.6</v>
      </c>
      <c r="F1340" s="7">
        <v>0.021</v>
      </c>
      <c r="G1340" s="7">
        <v>0.0</v>
      </c>
      <c r="H1340" s="15">
        <v>0.007516</v>
      </c>
      <c r="I1340" s="10">
        <f t="shared" si="226"/>
        <v>0.007516</v>
      </c>
      <c r="J1340" s="11">
        <f t="shared" si="227"/>
        <v>0</v>
      </c>
      <c r="K1340" s="7">
        <f t="shared" ref="K1340:L1340" si="2595">IFERROR(G1340+K1300,0)</f>
        <v>0</v>
      </c>
      <c r="L1340" s="7">
        <f t="shared" si="2595"/>
        <v>0.22548</v>
      </c>
      <c r="M1340" s="10">
        <f t="shared" si="229"/>
        <v>0.22548</v>
      </c>
      <c r="N1340" s="11">
        <f t="shared" si="230"/>
        <v>0</v>
      </c>
      <c r="O1340" s="10">
        <f t="shared" ref="O1340:P1340" si="2596">IFERROR(G1340+O1300,0)</f>
        <v>0</v>
      </c>
      <c r="P1340" s="10">
        <f t="shared" si="2596"/>
        <v>0.22548</v>
      </c>
      <c r="Q1340" s="10">
        <f t="shared" si="232"/>
        <v>0.22548</v>
      </c>
      <c r="R1340" s="11">
        <f t="shared" si="233"/>
        <v>0</v>
      </c>
      <c r="S1340" s="22"/>
      <c r="T1340" s="22"/>
      <c r="U1340" s="20"/>
      <c r="V1340" s="14"/>
      <c r="W1340" s="14"/>
      <c r="X1340" s="26">
        <f t="shared" si="314"/>
        <v>0.007516</v>
      </c>
      <c r="Y1340" s="29"/>
      <c r="Z1340" s="29"/>
      <c r="AA1340" s="29"/>
      <c r="AB1340" s="29"/>
      <c r="AC1340" s="29"/>
    </row>
    <row r="1341">
      <c r="A1341" s="4">
        <v>45687.0</v>
      </c>
      <c r="B1341" s="5" t="s">
        <v>35</v>
      </c>
      <c r="C1341" s="6" t="s">
        <v>26</v>
      </c>
      <c r="D1341" s="5" t="s">
        <v>30</v>
      </c>
      <c r="E1341" s="7">
        <v>0.0</v>
      </c>
      <c r="F1341" s="7">
        <v>0.0</v>
      </c>
      <c r="G1341" s="7">
        <v>0.0</v>
      </c>
      <c r="H1341" s="15">
        <v>0.0</v>
      </c>
      <c r="I1341" s="10">
        <f t="shared" si="226"/>
        <v>0</v>
      </c>
      <c r="J1341" s="11">
        <f t="shared" si="227"/>
        <v>0</v>
      </c>
      <c r="K1341" s="7">
        <f t="shared" ref="K1341:L1341" si="2597">IFERROR(G1341+K1301,0)</f>
        <v>0</v>
      </c>
      <c r="L1341" s="7">
        <f t="shared" si="2597"/>
        <v>0</v>
      </c>
      <c r="M1341" s="10">
        <f t="shared" si="229"/>
        <v>0</v>
      </c>
      <c r="N1341" s="11">
        <f t="shared" si="230"/>
        <v>0</v>
      </c>
      <c r="O1341" s="10">
        <f t="shared" ref="O1341:P1341" si="2598">IFERROR(G1341+O1301,0)</f>
        <v>0</v>
      </c>
      <c r="P1341" s="10">
        <f t="shared" si="2598"/>
        <v>0</v>
      </c>
      <c r="Q1341" s="10">
        <f t="shared" si="232"/>
        <v>0</v>
      </c>
      <c r="R1341" s="11">
        <f t="shared" si="233"/>
        <v>0</v>
      </c>
      <c r="S1341" s="22"/>
      <c r="T1341" s="22"/>
      <c r="U1341" s="20"/>
      <c r="V1341" s="14"/>
      <c r="W1341" s="14"/>
      <c r="X1341" s="26">
        <f t="shared" si="314"/>
        <v>0</v>
      </c>
      <c r="Y1341" s="29"/>
      <c r="Z1341" s="29"/>
      <c r="AA1341" s="29"/>
      <c r="AB1341" s="29"/>
      <c r="AC1341" s="29"/>
    </row>
    <row r="1342">
      <c r="A1342" s="4">
        <v>45687.0</v>
      </c>
      <c r="B1342" s="5" t="s">
        <v>36</v>
      </c>
      <c r="C1342" s="6" t="s">
        <v>37</v>
      </c>
      <c r="D1342" s="5" t="s">
        <v>27</v>
      </c>
      <c r="E1342" s="7">
        <v>174.0</v>
      </c>
      <c r="F1342" s="25">
        <v>0.56</v>
      </c>
      <c r="G1342" s="7">
        <v>0.551612</v>
      </c>
      <c r="H1342" s="15">
        <v>0.59922</v>
      </c>
      <c r="I1342" s="10">
        <f t="shared" si="226"/>
        <v>0.047608</v>
      </c>
      <c r="J1342" s="11">
        <f t="shared" si="227"/>
        <v>108.6307042</v>
      </c>
      <c r="K1342" s="7">
        <f t="shared" ref="K1342:L1342" si="2599">IFERROR(G1342+K1302,0)</f>
        <v>16.54836</v>
      </c>
      <c r="L1342" s="7">
        <f t="shared" si="2599"/>
        <v>17.9766</v>
      </c>
      <c r="M1342" s="10">
        <f t="shared" si="229"/>
        <v>1.42824</v>
      </c>
      <c r="N1342" s="11">
        <f t="shared" si="230"/>
        <v>108.6307042</v>
      </c>
      <c r="O1342" s="10">
        <f t="shared" ref="O1342:P1342" si="2600">IFERROR(G1342+O1302,0)</f>
        <v>16.54836</v>
      </c>
      <c r="P1342" s="10">
        <f t="shared" si="2600"/>
        <v>17.9766</v>
      </c>
      <c r="Q1342" s="10">
        <f t="shared" si="232"/>
        <v>1.42824</v>
      </c>
      <c r="R1342" s="11">
        <f t="shared" si="233"/>
        <v>108.6307042</v>
      </c>
      <c r="S1342" s="13">
        <f>T1302</f>
        <v>-0.609813871</v>
      </c>
      <c r="T1342" s="13">
        <f>H1342+S1342-H1343-U1342-H1344-H1345</f>
        <v>-0.6308419355</v>
      </c>
      <c r="U1342" s="13">
        <f>0.008/31</f>
        <v>0.0002580645161</v>
      </c>
      <c r="V1342" s="14"/>
      <c r="W1342" s="14"/>
      <c r="X1342" s="26">
        <f t="shared" si="314"/>
        <v>0.59922</v>
      </c>
      <c r="Y1342" s="29"/>
      <c r="Z1342" s="29"/>
      <c r="AA1342" s="29"/>
      <c r="AB1342" s="29"/>
      <c r="AC1342" s="29"/>
    </row>
    <row r="1343">
      <c r="A1343" s="4">
        <v>45687.0</v>
      </c>
      <c r="B1343" s="5" t="s">
        <v>36</v>
      </c>
      <c r="C1343" s="6" t="s">
        <v>37</v>
      </c>
      <c r="D1343" s="5" t="s">
        <v>28</v>
      </c>
      <c r="E1343" s="7">
        <v>45.1</v>
      </c>
      <c r="F1343" s="25">
        <v>0.0</v>
      </c>
      <c r="G1343" s="7">
        <v>0.50061</v>
      </c>
      <c r="H1343" s="15">
        <v>0.18058</v>
      </c>
      <c r="I1343" s="10">
        <f t="shared" si="226"/>
        <v>-0.32003</v>
      </c>
      <c r="J1343" s="11">
        <f t="shared" si="227"/>
        <v>36.07199217</v>
      </c>
      <c r="K1343" s="7">
        <f t="shared" ref="K1343:L1343" si="2601">IFERROR(G1343+K1303,0)</f>
        <v>15.0183</v>
      </c>
      <c r="L1343" s="7">
        <f t="shared" si="2601"/>
        <v>5.4174</v>
      </c>
      <c r="M1343" s="10">
        <f t="shared" si="229"/>
        <v>-9.6009</v>
      </c>
      <c r="N1343" s="11">
        <f t="shared" si="230"/>
        <v>36.07199217</v>
      </c>
      <c r="O1343" s="10">
        <f t="shared" ref="O1343:P1343" si="2602">IFERROR(G1343+O1303,0)</f>
        <v>15.0183</v>
      </c>
      <c r="P1343" s="10">
        <f t="shared" si="2602"/>
        <v>5.4174</v>
      </c>
      <c r="Q1343" s="10">
        <f t="shared" si="232"/>
        <v>-9.6009</v>
      </c>
      <c r="R1343" s="11">
        <f t="shared" si="233"/>
        <v>36.07199217</v>
      </c>
      <c r="S1343" s="22"/>
      <c r="T1343" s="22"/>
      <c r="U1343" s="20"/>
      <c r="V1343" s="14"/>
      <c r="W1343" s="14"/>
      <c r="X1343" s="26">
        <f t="shared" si="314"/>
        <v>0.18058</v>
      </c>
      <c r="Y1343" s="29"/>
      <c r="Z1343" s="29"/>
      <c r="AA1343" s="29"/>
      <c r="AB1343" s="29"/>
      <c r="AC1343" s="29"/>
    </row>
    <row r="1344">
      <c r="A1344" s="4">
        <v>45687.0</v>
      </c>
      <c r="B1344" s="5" t="s">
        <v>36</v>
      </c>
      <c r="C1344" s="6" t="s">
        <v>37</v>
      </c>
      <c r="D1344" s="5" t="s">
        <v>29</v>
      </c>
      <c r="E1344" s="7">
        <f>E1342-E1343</f>
        <v>128.9</v>
      </c>
      <c r="F1344" s="25">
        <v>0.587</v>
      </c>
      <c r="G1344" s="7">
        <v>0.05077</v>
      </c>
      <c r="H1344" s="15">
        <v>0.43941</v>
      </c>
      <c r="I1344" s="10">
        <f t="shared" si="226"/>
        <v>0.38864</v>
      </c>
      <c r="J1344" s="11">
        <f t="shared" si="227"/>
        <v>865.4914319</v>
      </c>
      <c r="K1344" s="7">
        <f t="shared" ref="K1344:L1344" si="2603">IFERROR(G1344+K1304,0)</f>
        <v>1.5231</v>
      </c>
      <c r="L1344" s="7">
        <f t="shared" si="2603"/>
        <v>13.1823</v>
      </c>
      <c r="M1344" s="10">
        <f t="shared" si="229"/>
        <v>11.6592</v>
      </c>
      <c r="N1344" s="11">
        <f t="shared" si="230"/>
        <v>865.4914319</v>
      </c>
      <c r="O1344" s="10">
        <f t="shared" ref="O1344:P1344" si="2604">IFERROR(G1344+O1304,0)</f>
        <v>1.5231</v>
      </c>
      <c r="P1344" s="10">
        <f t="shared" si="2604"/>
        <v>13.1823</v>
      </c>
      <c r="Q1344" s="10">
        <f t="shared" si="232"/>
        <v>11.6592</v>
      </c>
      <c r="R1344" s="11">
        <f t="shared" si="233"/>
        <v>865.4914319</v>
      </c>
      <c r="S1344" s="22"/>
      <c r="T1344" s="22"/>
      <c r="U1344" s="20"/>
      <c r="V1344" s="14"/>
      <c r="W1344" s="14"/>
      <c r="X1344" s="26">
        <f t="shared" si="314"/>
        <v>0.43941</v>
      </c>
      <c r="Y1344" s="29"/>
      <c r="Z1344" s="29"/>
      <c r="AA1344" s="29"/>
      <c r="AB1344" s="29"/>
      <c r="AC1344" s="29"/>
    </row>
    <row r="1345">
      <c r="A1345" s="4">
        <v>45687.0</v>
      </c>
      <c r="B1345" s="5" t="s">
        <v>36</v>
      </c>
      <c r="C1345" s="6" t="s">
        <v>37</v>
      </c>
      <c r="D1345" s="5" t="s">
        <v>30</v>
      </c>
      <c r="E1345" s="7">
        <v>0.0</v>
      </c>
      <c r="F1345" s="25">
        <v>0.0</v>
      </c>
      <c r="G1345" s="7">
        <v>0.0</v>
      </c>
      <c r="H1345" s="15">
        <v>0.0</v>
      </c>
      <c r="I1345" s="10">
        <f t="shared" si="226"/>
        <v>0</v>
      </c>
      <c r="J1345" s="11">
        <f t="shared" si="227"/>
        <v>0</v>
      </c>
      <c r="K1345" s="7">
        <f t="shared" ref="K1345:L1345" si="2605">IFERROR(G1345+K1305,0)</f>
        <v>0</v>
      </c>
      <c r="L1345" s="7">
        <f t="shared" si="2605"/>
        <v>0</v>
      </c>
      <c r="M1345" s="10">
        <f t="shared" si="229"/>
        <v>0</v>
      </c>
      <c r="N1345" s="11">
        <f t="shared" si="230"/>
        <v>0</v>
      </c>
      <c r="O1345" s="10">
        <f t="shared" ref="O1345:P1345" si="2606">IFERROR(G1345+O1305,0)</f>
        <v>0</v>
      </c>
      <c r="P1345" s="10">
        <f t="shared" si="2606"/>
        <v>0</v>
      </c>
      <c r="Q1345" s="10">
        <f t="shared" si="232"/>
        <v>0</v>
      </c>
      <c r="R1345" s="11">
        <f t="shared" si="233"/>
        <v>0</v>
      </c>
      <c r="S1345" s="22"/>
      <c r="T1345" s="22"/>
      <c r="U1345" s="20"/>
      <c r="V1345" s="14"/>
      <c r="W1345" s="14"/>
      <c r="X1345" s="26">
        <f t="shared" si="314"/>
        <v>0</v>
      </c>
      <c r="Y1345" s="29"/>
      <c r="Z1345" s="29"/>
      <c r="AA1345" s="29"/>
      <c r="AB1345" s="29"/>
      <c r="AC1345" s="29"/>
    </row>
    <row r="1346">
      <c r="A1346" s="4">
        <v>45687.0</v>
      </c>
      <c r="B1346" s="5" t="s">
        <v>38</v>
      </c>
      <c r="C1346" s="6" t="s">
        <v>37</v>
      </c>
      <c r="D1346" s="5" t="s">
        <v>27</v>
      </c>
      <c r="E1346" s="7">
        <v>40.1</v>
      </c>
      <c r="F1346" s="25">
        <v>0.1</v>
      </c>
      <c r="G1346" s="7">
        <v>0.09999999999999999</v>
      </c>
      <c r="H1346" s="15">
        <v>0.191096</v>
      </c>
      <c r="I1346" s="10">
        <f t="shared" si="226"/>
        <v>0.091096</v>
      </c>
      <c r="J1346" s="11">
        <f t="shared" si="227"/>
        <v>191.096</v>
      </c>
      <c r="K1346" s="7">
        <f t="shared" ref="K1346:L1346" si="2607">IFERROR(G1346+K1306,0)</f>
        <v>3</v>
      </c>
      <c r="L1346" s="7">
        <f t="shared" si="2607"/>
        <v>5.73288</v>
      </c>
      <c r="M1346" s="10">
        <f t="shared" si="229"/>
        <v>2.73288</v>
      </c>
      <c r="N1346" s="11">
        <f t="shared" si="230"/>
        <v>191.096</v>
      </c>
      <c r="O1346" s="10">
        <f t="shared" ref="O1346:P1346" si="2608">IFERROR(G1346+O1306,0)</f>
        <v>3</v>
      </c>
      <c r="P1346" s="10">
        <f t="shared" si="2608"/>
        <v>5.73288</v>
      </c>
      <c r="Q1346" s="10">
        <f t="shared" si="232"/>
        <v>2.73288</v>
      </c>
      <c r="R1346" s="11">
        <f t="shared" si="233"/>
        <v>191.096</v>
      </c>
      <c r="S1346" s="13">
        <f>T1306</f>
        <v>2.007978516</v>
      </c>
      <c r="T1346" s="13">
        <f>H1346+S1346-H1347-U1346-H1348-H1349</f>
        <v>2.011012258</v>
      </c>
      <c r="U1346" s="13">
        <f>0.001/31</f>
        <v>0.00003225806452</v>
      </c>
      <c r="V1346" s="14"/>
      <c r="W1346" s="14"/>
      <c r="X1346" s="26">
        <f t="shared" si="314"/>
        <v>0.191096</v>
      </c>
      <c r="Y1346" s="29"/>
      <c r="Z1346" s="29"/>
      <c r="AA1346" s="29"/>
      <c r="AB1346" s="29"/>
      <c r="AC1346" s="29"/>
    </row>
    <row r="1347">
      <c r="A1347" s="4">
        <v>45687.0</v>
      </c>
      <c r="B1347" s="5" t="s">
        <v>38</v>
      </c>
      <c r="C1347" s="6" t="s">
        <v>37</v>
      </c>
      <c r="D1347" s="5" t="s">
        <v>28</v>
      </c>
      <c r="E1347" s="7">
        <v>0.0</v>
      </c>
      <c r="F1347" s="7">
        <v>0.0</v>
      </c>
      <c r="G1347" s="7">
        <v>0.0</v>
      </c>
      <c r="H1347" s="15">
        <v>0.0</v>
      </c>
      <c r="I1347" s="10">
        <f t="shared" si="226"/>
        <v>0</v>
      </c>
      <c r="J1347" s="11">
        <f t="shared" si="227"/>
        <v>0</v>
      </c>
      <c r="K1347" s="7">
        <f t="shared" ref="K1347:L1347" si="2609">IFERROR(G1347+K1307,0)</f>
        <v>0</v>
      </c>
      <c r="L1347" s="7">
        <f t="shared" si="2609"/>
        <v>0</v>
      </c>
      <c r="M1347" s="10">
        <f t="shared" si="229"/>
        <v>0</v>
      </c>
      <c r="N1347" s="11">
        <f t="shared" si="230"/>
        <v>0</v>
      </c>
      <c r="O1347" s="10">
        <f t="shared" ref="O1347:P1347" si="2610">IFERROR(G1347+O1307,0)</f>
        <v>0</v>
      </c>
      <c r="P1347" s="10">
        <f t="shared" si="2610"/>
        <v>0</v>
      </c>
      <c r="Q1347" s="10">
        <f t="shared" si="232"/>
        <v>0</v>
      </c>
      <c r="R1347" s="11">
        <f t="shared" si="233"/>
        <v>0</v>
      </c>
      <c r="S1347" s="22"/>
      <c r="T1347" s="22"/>
      <c r="U1347" s="20"/>
      <c r="V1347" s="14"/>
      <c r="W1347" s="14"/>
      <c r="X1347" s="26">
        <f t="shared" si="314"/>
        <v>0</v>
      </c>
      <c r="Y1347" s="29"/>
      <c r="Z1347" s="29"/>
      <c r="AA1347" s="29"/>
      <c r="AB1347" s="29"/>
      <c r="AC1347" s="29"/>
    </row>
    <row r="1348">
      <c r="A1348" s="4">
        <v>45687.0</v>
      </c>
      <c r="B1348" s="5" t="s">
        <v>38</v>
      </c>
      <c r="C1348" s="6" t="s">
        <v>37</v>
      </c>
      <c r="D1348" s="5" t="s">
        <v>29</v>
      </c>
      <c r="E1348" s="7">
        <v>40.1</v>
      </c>
      <c r="F1348" s="7">
        <v>0.075</v>
      </c>
      <c r="G1348" s="7">
        <v>0.09996</v>
      </c>
      <c r="H1348" s="15">
        <v>0.18803</v>
      </c>
      <c r="I1348" s="10">
        <f t="shared" si="226"/>
        <v>0.08807</v>
      </c>
      <c r="J1348" s="11">
        <f t="shared" si="227"/>
        <v>188.1052421</v>
      </c>
      <c r="K1348" s="7">
        <f t="shared" ref="K1348:L1348" si="2611">IFERROR(G1348+K1308,0)</f>
        <v>2.9988</v>
      </c>
      <c r="L1348" s="7">
        <f t="shared" si="2611"/>
        <v>5.6409</v>
      </c>
      <c r="M1348" s="10">
        <f t="shared" si="229"/>
        <v>2.6421</v>
      </c>
      <c r="N1348" s="11">
        <f t="shared" si="230"/>
        <v>188.1052421</v>
      </c>
      <c r="O1348" s="10">
        <f t="shared" ref="O1348:P1348" si="2612">IFERROR(G1348+O1308,0)</f>
        <v>2.9988</v>
      </c>
      <c r="P1348" s="10">
        <f t="shared" si="2612"/>
        <v>5.6409</v>
      </c>
      <c r="Q1348" s="10">
        <f t="shared" si="232"/>
        <v>2.6421</v>
      </c>
      <c r="R1348" s="11">
        <f t="shared" si="233"/>
        <v>188.1052421</v>
      </c>
      <c r="S1348" s="22"/>
      <c r="T1348" s="22"/>
      <c r="U1348" s="20"/>
      <c r="V1348" s="14"/>
      <c r="W1348" s="14"/>
      <c r="X1348" s="26">
        <f t="shared" si="314"/>
        <v>0.18803</v>
      </c>
      <c r="Y1348" s="29"/>
      <c r="Z1348" s="29"/>
      <c r="AA1348" s="29"/>
      <c r="AB1348" s="29"/>
      <c r="AC1348" s="29"/>
    </row>
    <row r="1349">
      <c r="A1349" s="4">
        <v>45687.0</v>
      </c>
      <c r="B1349" s="5" t="s">
        <v>38</v>
      </c>
      <c r="C1349" s="6" t="s">
        <v>37</v>
      </c>
      <c r="D1349" s="5" t="s">
        <v>30</v>
      </c>
      <c r="E1349" s="7">
        <v>0.0</v>
      </c>
      <c r="F1349" s="7">
        <v>0.0</v>
      </c>
      <c r="G1349" s="7">
        <v>0.0</v>
      </c>
      <c r="H1349" s="15">
        <v>0.0</v>
      </c>
      <c r="I1349" s="10">
        <f t="shared" si="226"/>
        <v>0</v>
      </c>
      <c r="J1349" s="11">
        <f t="shared" si="227"/>
        <v>0</v>
      </c>
      <c r="K1349" s="7">
        <f t="shared" ref="K1349:L1349" si="2613">IFERROR(G1349+K1309,0)</f>
        <v>0</v>
      </c>
      <c r="L1349" s="7">
        <f t="shared" si="2613"/>
        <v>0</v>
      </c>
      <c r="M1349" s="10">
        <f t="shared" si="229"/>
        <v>0</v>
      </c>
      <c r="N1349" s="11">
        <f t="shared" si="230"/>
        <v>0</v>
      </c>
      <c r="O1349" s="10">
        <f t="shared" ref="O1349:P1349" si="2614">IFERROR(G1349+O1309,0)</f>
        <v>0</v>
      </c>
      <c r="P1349" s="10">
        <f t="shared" si="2614"/>
        <v>0</v>
      </c>
      <c r="Q1349" s="10">
        <f t="shared" si="232"/>
        <v>0</v>
      </c>
      <c r="R1349" s="11">
        <f t="shared" si="233"/>
        <v>0</v>
      </c>
      <c r="S1349" s="22"/>
      <c r="T1349" s="22"/>
      <c r="U1349" s="20"/>
      <c r="V1349" s="14"/>
      <c r="W1349" s="14"/>
      <c r="X1349" s="26">
        <f t="shared" si="314"/>
        <v>0</v>
      </c>
      <c r="Y1349" s="29"/>
      <c r="Z1349" s="29"/>
      <c r="AA1349" s="29"/>
      <c r="AB1349" s="29"/>
      <c r="AC1349" s="29"/>
    </row>
    <row r="1350">
      <c r="A1350" s="4">
        <v>45687.0</v>
      </c>
      <c r="B1350" s="5" t="s">
        <v>39</v>
      </c>
      <c r="C1350" s="6" t="s">
        <v>37</v>
      </c>
      <c r="D1350" s="5" t="s">
        <v>27</v>
      </c>
      <c r="E1350" s="7">
        <v>9.6</v>
      </c>
      <c r="F1350" s="7">
        <v>0.049</v>
      </c>
      <c r="G1350" s="7">
        <v>0.02903</v>
      </c>
      <c r="H1350" s="15">
        <v>0.02854</v>
      </c>
      <c r="I1350" s="10">
        <f t="shared" si="226"/>
        <v>-0.00049</v>
      </c>
      <c r="J1350" s="11">
        <f t="shared" si="227"/>
        <v>98.31209094</v>
      </c>
      <c r="K1350" s="7">
        <f t="shared" ref="K1350:L1350" si="2615">IFERROR(G1350+K1310,0)</f>
        <v>0.8709</v>
      </c>
      <c r="L1350" s="7">
        <f t="shared" si="2615"/>
        <v>0.8562</v>
      </c>
      <c r="M1350" s="10">
        <f t="shared" si="229"/>
        <v>-0.0147</v>
      </c>
      <c r="N1350" s="11">
        <f t="shared" si="230"/>
        <v>98.31209094</v>
      </c>
      <c r="O1350" s="10">
        <f t="shared" ref="O1350:P1350" si="2616">IFERROR(G1350+O1310,0)</f>
        <v>0.8709</v>
      </c>
      <c r="P1350" s="10">
        <f t="shared" si="2616"/>
        <v>0.8562</v>
      </c>
      <c r="Q1350" s="10">
        <f t="shared" si="232"/>
        <v>-0.0147</v>
      </c>
      <c r="R1350" s="11">
        <f t="shared" si="233"/>
        <v>98.31209094</v>
      </c>
      <c r="S1350" s="13">
        <f>T1310</f>
        <v>0.0932</v>
      </c>
      <c r="T1350" s="13">
        <f>H1350+S1350-H1351-U1350-H1352-H1353</f>
        <v>0.094</v>
      </c>
      <c r="U1350" s="13">
        <v>0.0</v>
      </c>
      <c r="V1350" s="14"/>
      <c r="W1350" s="14"/>
      <c r="X1350" s="26">
        <f t="shared" si="314"/>
        <v>0.02854</v>
      </c>
      <c r="Y1350" s="29"/>
      <c r="Z1350" s="29"/>
      <c r="AA1350" s="29"/>
      <c r="AB1350" s="29"/>
      <c r="AC1350" s="29"/>
    </row>
    <row r="1351">
      <c r="A1351" s="4">
        <v>45687.0</v>
      </c>
      <c r="B1351" s="5" t="s">
        <v>39</v>
      </c>
      <c r="C1351" s="6" t="s">
        <v>37</v>
      </c>
      <c r="D1351" s="5" t="s">
        <v>28</v>
      </c>
      <c r="E1351" s="7">
        <v>0.0</v>
      </c>
      <c r="F1351" s="7">
        <v>0.0</v>
      </c>
      <c r="G1351" s="7">
        <v>0.0</v>
      </c>
      <c r="H1351" s="15">
        <v>0.0</v>
      </c>
      <c r="I1351" s="10">
        <f t="shared" si="226"/>
        <v>0</v>
      </c>
      <c r="J1351" s="11">
        <f t="shared" si="227"/>
        <v>0</v>
      </c>
      <c r="K1351" s="7">
        <f t="shared" ref="K1351:L1351" si="2617">IFERROR(G1351+K1311,0)</f>
        <v>0</v>
      </c>
      <c r="L1351" s="7">
        <f t="shared" si="2617"/>
        <v>0</v>
      </c>
      <c r="M1351" s="10">
        <f t="shared" si="229"/>
        <v>0</v>
      </c>
      <c r="N1351" s="11">
        <f t="shared" si="230"/>
        <v>0</v>
      </c>
      <c r="O1351" s="10">
        <f t="shared" ref="O1351:P1351" si="2618">IFERROR(G1351+O1311,0)</f>
        <v>0</v>
      </c>
      <c r="P1351" s="10">
        <f t="shared" si="2618"/>
        <v>0</v>
      </c>
      <c r="Q1351" s="10">
        <f t="shared" si="232"/>
        <v>0</v>
      </c>
      <c r="R1351" s="11">
        <f t="shared" si="233"/>
        <v>0</v>
      </c>
      <c r="S1351" s="22"/>
      <c r="T1351" s="22"/>
      <c r="U1351" s="20"/>
      <c r="V1351" s="14"/>
      <c r="W1351" s="14"/>
      <c r="X1351" s="26">
        <f t="shared" si="314"/>
        <v>0</v>
      </c>
      <c r="Y1351" s="29"/>
      <c r="Z1351" s="29"/>
      <c r="AA1351" s="29"/>
      <c r="AB1351" s="29"/>
      <c r="AC1351" s="29"/>
    </row>
    <row r="1352">
      <c r="A1352" s="4">
        <v>45687.0</v>
      </c>
      <c r="B1352" s="5" t="s">
        <v>39</v>
      </c>
      <c r="C1352" s="6" t="s">
        <v>37</v>
      </c>
      <c r="D1352" s="5" t="s">
        <v>29</v>
      </c>
      <c r="E1352" s="7">
        <v>9.3</v>
      </c>
      <c r="F1352" s="7">
        <v>0.036</v>
      </c>
      <c r="G1352" s="7">
        <v>0.028774</v>
      </c>
      <c r="H1352" s="15">
        <v>0.02774</v>
      </c>
      <c r="I1352" s="10">
        <f t="shared" si="226"/>
        <v>-0.001034</v>
      </c>
      <c r="J1352" s="11">
        <f t="shared" si="227"/>
        <v>96.40647807</v>
      </c>
      <c r="K1352" s="7">
        <f t="shared" ref="K1352:L1352" si="2619">IFERROR(G1352+K1312,0)</f>
        <v>0.86322</v>
      </c>
      <c r="L1352" s="7">
        <f t="shared" si="2619"/>
        <v>0.8322</v>
      </c>
      <c r="M1352" s="10">
        <f t="shared" si="229"/>
        <v>-0.03102</v>
      </c>
      <c r="N1352" s="11">
        <f t="shared" si="230"/>
        <v>96.40647807</v>
      </c>
      <c r="O1352" s="10">
        <f t="shared" ref="O1352:P1352" si="2620">IFERROR(G1352+O1312,0)</f>
        <v>0.86322</v>
      </c>
      <c r="P1352" s="10">
        <f t="shared" si="2620"/>
        <v>0.8322</v>
      </c>
      <c r="Q1352" s="10">
        <f t="shared" si="232"/>
        <v>-0.03102</v>
      </c>
      <c r="R1352" s="11">
        <f t="shared" si="233"/>
        <v>96.40647807</v>
      </c>
      <c r="S1352" s="22"/>
      <c r="T1352" s="22"/>
      <c r="U1352" s="20"/>
      <c r="V1352" s="14"/>
      <c r="W1352" s="14"/>
      <c r="X1352" s="26">
        <f t="shared" si="314"/>
        <v>0.02774</v>
      </c>
      <c r="Y1352" s="29"/>
      <c r="Z1352" s="29"/>
      <c r="AA1352" s="29"/>
      <c r="AB1352" s="29"/>
      <c r="AC1352" s="29"/>
    </row>
    <row r="1353">
      <c r="A1353" s="4">
        <v>45687.0</v>
      </c>
      <c r="B1353" s="5" t="s">
        <v>39</v>
      </c>
      <c r="C1353" s="6" t="s">
        <v>37</v>
      </c>
      <c r="D1353" s="5" t="s">
        <v>30</v>
      </c>
      <c r="E1353" s="7">
        <v>0.0</v>
      </c>
      <c r="F1353" s="7">
        <v>0.0</v>
      </c>
      <c r="G1353" s="7">
        <v>0.0</v>
      </c>
      <c r="H1353" s="15">
        <v>0.0</v>
      </c>
      <c r="I1353" s="10">
        <f t="shared" si="226"/>
        <v>0</v>
      </c>
      <c r="J1353" s="11">
        <f t="shared" si="227"/>
        <v>0</v>
      </c>
      <c r="K1353" s="7">
        <f t="shared" ref="K1353:L1353" si="2621">IFERROR(G1353+K1313,0)</f>
        <v>0</v>
      </c>
      <c r="L1353" s="7">
        <f t="shared" si="2621"/>
        <v>0</v>
      </c>
      <c r="M1353" s="10">
        <f t="shared" si="229"/>
        <v>0</v>
      </c>
      <c r="N1353" s="11">
        <f t="shared" si="230"/>
        <v>0</v>
      </c>
      <c r="O1353" s="10">
        <f t="shared" ref="O1353:P1353" si="2622">IFERROR(G1353+O1313,0)</f>
        <v>0</v>
      </c>
      <c r="P1353" s="10">
        <f t="shared" si="2622"/>
        <v>0</v>
      </c>
      <c r="Q1353" s="10">
        <f t="shared" si="232"/>
        <v>0</v>
      </c>
      <c r="R1353" s="11">
        <f t="shared" si="233"/>
        <v>0</v>
      </c>
      <c r="S1353" s="22"/>
      <c r="T1353" s="22"/>
      <c r="U1353" s="20"/>
      <c r="V1353" s="14"/>
      <c r="W1353" s="14"/>
      <c r="X1353" s="26">
        <f t="shared" si="314"/>
        <v>0</v>
      </c>
      <c r="Y1353" s="29"/>
      <c r="Z1353" s="29"/>
      <c r="AA1353" s="29"/>
      <c r="AB1353" s="29"/>
      <c r="AC1353" s="29"/>
    </row>
    <row r="1354">
      <c r="A1354" s="4">
        <v>45687.0</v>
      </c>
      <c r="B1354" s="5" t="s">
        <v>40</v>
      </c>
      <c r="C1354" s="6" t="s">
        <v>37</v>
      </c>
      <c r="D1354" s="5" t="s">
        <v>27</v>
      </c>
      <c r="E1354" s="7">
        <v>26.3</v>
      </c>
      <c r="F1354" s="7">
        <v>0.0</v>
      </c>
      <c r="G1354" s="7">
        <v>0.07142857142857142</v>
      </c>
      <c r="H1354" s="15">
        <v>0.0359</v>
      </c>
      <c r="I1354" s="10">
        <f t="shared" si="226"/>
        <v>-0.03552857143</v>
      </c>
      <c r="J1354" s="11">
        <f t="shared" si="227"/>
        <v>50.26</v>
      </c>
      <c r="K1354" s="7">
        <f t="shared" ref="K1354:L1354" si="2623">IFERROR(G1354+K1314,0)</f>
        <v>2.142857143</v>
      </c>
      <c r="L1354" s="7">
        <f t="shared" si="2623"/>
        <v>1.077</v>
      </c>
      <c r="M1354" s="10">
        <f t="shared" si="229"/>
        <v>-1.065857143</v>
      </c>
      <c r="N1354" s="11">
        <f t="shared" si="230"/>
        <v>50.26</v>
      </c>
      <c r="O1354" s="10">
        <f t="shared" ref="O1354:P1354" si="2624">IFERROR(G1354+O1314,0)</f>
        <v>2.142857143</v>
      </c>
      <c r="P1354" s="10">
        <f t="shared" si="2624"/>
        <v>1.077</v>
      </c>
      <c r="Q1354" s="10">
        <f t="shared" si="232"/>
        <v>-1.065857143</v>
      </c>
      <c r="R1354" s="11">
        <f t="shared" si="233"/>
        <v>50.26</v>
      </c>
      <c r="S1354" s="13">
        <f>T1314</f>
        <v>1.293183548</v>
      </c>
      <c r="T1354" s="13">
        <f>H1354+S1354-H1355-U1354-H1356-H1357</f>
        <v>1.312396774</v>
      </c>
      <c r="U1354" s="13">
        <f>0.00331/31</f>
        <v>0.0001067741935</v>
      </c>
      <c r="V1354" s="14"/>
      <c r="W1354" s="14"/>
      <c r="X1354" s="26">
        <f t="shared" si="314"/>
        <v>0.0359</v>
      </c>
      <c r="Y1354" s="29"/>
      <c r="Z1354" s="29"/>
      <c r="AA1354" s="29"/>
      <c r="AB1354" s="29"/>
      <c r="AC1354" s="29"/>
    </row>
    <row r="1355">
      <c r="A1355" s="4">
        <v>45687.0</v>
      </c>
      <c r="B1355" s="5" t="s">
        <v>40</v>
      </c>
      <c r="C1355" s="6" t="s">
        <v>37</v>
      </c>
      <c r="D1355" s="5" t="s">
        <v>28</v>
      </c>
      <c r="E1355" s="7">
        <v>0.0</v>
      </c>
      <c r="F1355" s="7">
        <v>0.0</v>
      </c>
      <c r="G1355" s="7">
        <v>0.0</v>
      </c>
      <c r="H1355" s="15">
        <v>0.0</v>
      </c>
      <c r="I1355" s="10">
        <f t="shared" si="226"/>
        <v>0</v>
      </c>
      <c r="J1355" s="11">
        <f t="shared" si="227"/>
        <v>0</v>
      </c>
      <c r="K1355" s="7">
        <f t="shared" ref="K1355:L1355" si="2625">IFERROR(G1355+K1315,0)</f>
        <v>0</v>
      </c>
      <c r="L1355" s="7">
        <f t="shared" si="2625"/>
        <v>0</v>
      </c>
      <c r="M1355" s="10">
        <f t="shared" si="229"/>
        <v>0</v>
      </c>
      <c r="N1355" s="11">
        <f t="shared" si="230"/>
        <v>0</v>
      </c>
      <c r="O1355" s="10">
        <f t="shared" ref="O1355:P1355" si="2626">IFERROR(G1355+O1315,0)</f>
        <v>0</v>
      </c>
      <c r="P1355" s="10">
        <f t="shared" si="2626"/>
        <v>0</v>
      </c>
      <c r="Q1355" s="10">
        <f t="shared" si="232"/>
        <v>0</v>
      </c>
      <c r="R1355" s="11">
        <f t="shared" si="233"/>
        <v>0</v>
      </c>
      <c r="S1355" s="14"/>
      <c r="T1355" s="14"/>
      <c r="U1355" s="14"/>
      <c r="V1355" s="14"/>
      <c r="W1355" s="14"/>
      <c r="X1355" s="26">
        <f t="shared" si="314"/>
        <v>0</v>
      </c>
      <c r="Y1355" s="29"/>
      <c r="Z1355" s="29"/>
      <c r="AA1355" s="29"/>
      <c r="AB1355" s="29"/>
      <c r="AC1355" s="29"/>
    </row>
    <row r="1356">
      <c r="A1356" s="4">
        <v>45687.0</v>
      </c>
      <c r="B1356" s="5" t="s">
        <v>40</v>
      </c>
      <c r="C1356" s="6" t="s">
        <v>37</v>
      </c>
      <c r="D1356" s="5" t="s">
        <v>29</v>
      </c>
      <c r="E1356" s="7">
        <v>26.1</v>
      </c>
      <c r="F1356" s="7">
        <v>0.0</v>
      </c>
      <c r="G1356" s="7">
        <v>0.07142857142857142</v>
      </c>
      <c r="H1356" s="15">
        <v>0.01658</v>
      </c>
      <c r="I1356" s="10">
        <f t="shared" si="226"/>
        <v>-0.05484857143</v>
      </c>
      <c r="J1356" s="11">
        <f t="shared" si="227"/>
        <v>23.212</v>
      </c>
      <c r="K1356" s="7">
        <f t="shared" ref="K1356:L1356" si="2627">IFERROR(G1356+K1316,0)</f>
        <v>2.142857143</v>
      </c>
      <c r="L1356" s="7">
        <f t="shared" si="2627"/>
        <v>0.4974</v>
      </c>
      <c r="M1356" s="10">
        <f t="shared" si="229"/>
        <v>-1.645457143</v>
      </c>
      <c r="N1356" s="11">
        <f t="shared" si="230"/>
        <v>23.212</v>
      </c>
      <c r="O1356" s="10">
        <f t="shared" ref="O1356:P1356" si="2628">IFERROR(G1356+O1316,0)</f>
        <v>2.142857143</v>
      </c>
      <c r="P1356" s="10">
        <f t="shared" si="2628"/>
        <v>0.4974</v>
      </c>
      <c r="Q1356" s="10">
        <f t="shared" si="232"/>
        <v>-1.645457143</v>
      </c>
      <c r="R1356" s="11">
        <f t="shared" si="233"/>
        <v>23.212</v>
      </c>
      <c r="S1356" s="14"/>
      <c r="T1356" s="14"/>
      <c r="U1356" s="14"/>
      <c r="V1356" s="14"/>
      <c r="W1356" s="14"/>
      <c r="X1356" s="26">
        <f t="shared" si="314"/>
        <v>0.01658</v>
      </c>
      <c r="Y1356" s="29"/>
      <c r="Z1356" s="29"/>
      <c r="AA1356" s="29"/>
      <c r="AB1356" s="29"/>
      <c r="AC1356" s="29"/>
    </row>
    <row r="1357">
      <c r="A1357" s="4">
        <v>45687.0</v>
      </c>
      <c r="B1357" s="5" t="s">
        <v>40</v>
      </c>
      <c r="C1357" s="6" t="s">
        <v>37</v>
      </c>
      <c r="D1357" s="5" t="s">
        <v>30</v>
      </c>
      <c r="E1357" s="7">
        <v>0.0</v>
      </c>
      <c r="F1357" s="7">
        <v>0.0</v>
      </c>
      <c r="G1357" s="7">
        <v>0.0</v>
      </c>
      <c r="H1357" s="15">
        <v>0.0</v>
      </c>
      <c r="I1357" s="10">
        <f t="shared" si="226"/>
        <v>0</v>
      </c>
      <c r="J1357" s="11">
        <f t="shared" si="227"/>
        <v>0</v>
      </c>
      <c r="K1357" s="7">
        <f t="shared" ref="K1357:L1357" si="2629">IFERROR(G1357+K1317,0)</f>
        <v>0</v>
      </c>
      <c r="L1357" s="7">
        <f t="shared" si="2629"/>
        <v>0</v>
      </c>
      <c r="M1357" s="10">
        <f t="shared" si="229"/>
        <v>0</v>
      </c>
      <c r="N1357" s="11">
        <f t="shared" si="230"/>
        <v>0</v>
      </c>
      <c r="O1357" s="10">
        <f t="shared" ref="O1357:P1357" si="2630">IFERROR(G1357+O1317,0)</f>
        <v>0</v>
      </c>
      <c r="P1357" s="10">
        <f t="shared" si="2630"/>
        <v>0</v>
      </c>
      <c r="Q1357" s="10">
        <f t="shared" si="232"/>
        <v>0</v>
      </c>
      <c r="R1357" s="11">
        <f t="shared" si="233"/>
        <v>0</v>
      </c>
      <c r="S1357" s="14"/>
      <c r="T1357" s="14"/>
      <c r="U1357" s="14"/>
      <c r="V1357" s="14"/>
      <c r="W1357" s="14"/>
      <c r="X1357" s="26">
        <f t="shared" si="314"/>
        <v>0</v>
      </c>
      <c r="Y1357" s="29"/>
      <c r="Z1357" s="29"/>
      <c r="AA1357" s="29"/>
      <c r="AB1357" s="29"/>
      <c r="AC1357" s="29"/>
    </row>
    <row r="1358">
      <c r="A1358" s="4">
        <v>45688.0</v>
      </c>
      <c r="B1358" s="5" t="s">
        <v>25</v>
      </c>
      <c r="C1358" s="6" t="s">
        <v>26</v>
      </c>
      <c r="D1358" s="5" t="s">
        <v>27</v>
      </c>
      <c r="E1358" s="7">
        <v>140.3</v>
      </c>
      <c r="F1358" s="8">
        <v>0.538</v>
      </c>
      <c r="G1358" s="7">
        <v>0.41612</v>
      </c>
      <c r="H1358" s="15">
        <v>0.442645</v>
      </c>
      <c r="I1358" s="10">
        <f t="shared" si="226"/>
        <v>0.026525</v>
      </c>
      <c r="J1358" s="11">
        <f t="shared" si="227"/>
        <v>106.3743632</v>
      </c>
      <c r="K1358" s="7">
        <f t="shared" ref="K1358:L1358" si="2631">IFERROR(G1358+K1318,0)</f>
        <v>12.89972</v>
      </c>
      <c r="L1358" s="7">
        <f t="shared" si="2631"/>
        <v>13.721995</v>
      </c>
      <c r="M1358" s="10">
        <f t="shared" si="229"/>
        <v>0.822275</v>
      </c>
      <c r="N1358" s="11">
        <f t="shared" si="230"/>
        <v>106.3743632</v>
      </c>
      <c r="O1358" s="10">
        <f t="shared" ref="O1358:P1358" si="2632">IFERROR(G1358+O1318,0)</f>
        <v>12.89972</v>
      </c>
      <c r="P1358" s="10">
        <f t="shared" si="2632"/>
        <v>13.721995</v>
      </c>
      <c r="Q1358" s="10">
        <f t="shared" si="232"/>
        <v>0.822275</v>
      </c>
      <c r="R1358" s="11">
        <f t="shared" si="233"/>
        <v>106.3743632</v>
      </c>
      <c r="S1358" s="13">
        <f>T1318</f>
        <v>0.6160467742</v>
      </c>
      <c r="T1358" s="13">
        <f>H1358+S1358-H1359-U1358-H1360-H1361</f>
        <v>0.632115</v>
      </c>
      <c r="U1358" s="13">
        <f>0.003/31</f>
        <v>0.00009677419355</v>
      </c>
      <c r="V1358" s="14"/>
      <c r="W1358" s="14"/>
      <c r="X1358" s="26">
        <f t="shared" si="314"/>
        <v>0.442645</v>
      </c>
      <c r="Y1358" s="29"/>
      <c r="Z1358" s="29"/>
      <c r="AA1358" s="29"/>
      <c r="AB1358" s="29"/>
      <c r="AC1358" s="29"/>
    </row>
    <row r="1359">
      <c r="A1359" s="4">
        <v>45688.0</v>
      </c>
      <c r="B1359" s="5" t="s">
        <v>25</v>
      </c>
      <c r="C1359" s="6" t="s">
        <v>26</v>
      </c>
      <c r="D1359" s="5" t="s">
        <v>28</v>
      </c>
      <c r="E1359" s="7">
        <v>165.12</v>
      </c>
      <c r="F1359" s="7">
        <v>0.672</v>
      </c>
      <c r="G1359" s="7">
        <v>0.3968</v>
      </c>
      <c r="H1359" s="15">
        <v>0.42648</v>
      </c>
      <c r="I1359" s="10">
        <f t="shared" si="226"/>
        <v>0.02968</v>
      </c>
      <c r="J1359" s="11">
        <f t="shared" si="227"/>
        <v>107.4798387</v>
      </c>
      <c r="K1359" s="7">
        <f t="shared" ref="K1359:L1359" si="2633">IFERROR(G1359+K1319,0)</f>
        <v>12.3008</v>
      </c>
      <c r="L1359" s="7">
        <f t="shared" si="2633"/>
        <v>13.22088</v>
      </c>
      <c r="M1359" s="10">
        <f t="shared" si="229"/>
        <v>0.92008</v>
      </c>
      <c r="N1359" s="11">
        <f t="shared" si="230"/>
        <v>107.4798387</v>
      </c>
      <c r="O1359" s="10">
        <f t="shared" ref="O1359:P1359" si="2634">IFERROR(G1359+O1319,0)</f>
        <v>12.3008</v>
      </c>
      <c r="P1359" s="10">
        <f t="shared" si="2634"/>
        <v>13.22088</v>
      </c>
      <c r="Q1359" s="10">
        <f t="shared" si="232"/>
        <v>0.92008</v>
      </c>
      <c r="R1359" s="11">
        <f t="shared" si="233"/>
        <v>107.4798387</v>
      </c>
      <c r="S1359" s="14"/>
      <c r="T1359" s="16"/>
      <c r="U1359" s="16"/>
      <c r="V1359" s="14"/>
      <c r="W1359" s="14"/>
      <c r="X1359" s="26">
        <f t="shared" si="314"/>
        <v>0.42648</v>
      </c>
      <c r="Y1359" s="29"/>
      <c r="Z1359" s="29"/>
      <c r="AA1359" s="29"/>
      <c r="AB1359" s="29"/>
      <c r="AC1359" s="29"/>
    </row>
    <row r="1360">
      <c r="A1360" s="4">
        <v>45688.0</v>
      </c>
      <c r="B1360" s="5" t="s">
        <v>25</v>
      </c>
      <c r="C1360" s="6" t="s">
        <v>26</v>
      </c>
      <c r="D1360" s="5" t="s">
        <v>29</v>
      </c>
      <c r="E1360" s="7">
        <v>0.0</v>
      </c>
      <c r="F1360" s="7">
        <v>0.0</v>
      </c>
      <c r="G1360" s="7">
        <v>0.0</v>
      </c>
      <c r="H1360" s="15">
        <v>0.0</v>
      </c>
      <c r="I1360" s="10">
        <f t="shared" si="226"/>
        <v>0</v>
      </c>
      <c r="J1360" s="11">
        <f t="shared" si="227"/>
        <v>0</v>
      </c>
      <c r="K1360" s="7">
        <f t="shared" ref="K1360:L1360" si="2635">IFERROR(G1360+K1320,0)</f>
        <v>0</v>
      </c>
      <c r="L1360" s="7">
        <f t="shared" si="2635"/>
        <v>0</v>
      </c>
      <c r="M1360" s="10">
        <f t="shared" si="229"/>
        <v>0</v>
      </c>
      <c r="N1360" s="11">
        <f t="shared" si="230"/>
        <v>0</v>
      </c>
      <c r="O1360" s="10">
        <f t="shared" ref="O1360:P1360" si="2636">IFERROR(G1360+O1320,0)</f>
        <v>0</v>
      </c>
      <c r="P1360" s="10">
        <f t="shared" si="2636"/>
        <v>0</v>
      </c>
      <c r="Q1360" s="10">
        <f t="shared" si="232"/>
        <v>0</v>
      </c>
      <c r="R1360" s="11">
        <f t="shared" si="233"/>
        <v>0</v>
      </c>
      <c r="S1360" s="14"/>
      <c r="T1360" s="16"/>
      <c r="U1360" s="16"/>
      <c r="V1360" s="14"/>
      <c r="W1360" s="14"/>
      <c r="X1360" s="26">
        <f t="shared" si="314"/>
        <v>0</v>
      </c>
      <c r="Y1360" s="29"/>
      <c r="Z1360" s="29"/>
      <c r="AA1360" s="29"/>
      <c r="AB1360" s="29"/>
      <c r="AC1360" s="29"/>
    </row>
    <row r="1361">
      <c r="A1361" s="4">
        <v>45688.0</v>
      </c>
      <c r="B1361" s="5" t="s">
        <v>25</v>
      </c>
      <c r="C1361" s="6" t="s">
        <v>26</v>
      </c>
      <c r="D1361" s="5" t="s">
        <v>30</v>
      </c>
      <c r="E1361" s="7">
        <v>0.0</v>
      </c>
      <c r="F1361" s="7">
        <v>0.0</v>
      </c>
      <c r="G1361" s="7">
        <v>0.0</v>
      </c>
      <c r="H1361" s="15">
        <v>0.0</v>
      </c>
      <c r="I1361" s="10">
        <f t="shared" si="226"/>
        <v>0</v>
      </c>
      <c r="J1361" s="11">
        <f t="shared" si="227"/>
        <v>0</v>
      </c>
      <c r="K1361" s="7">
        <f t="shared" ref="K1361:L1361" si="2637">IFERROR(G1361+K1321,0)</f>
        <v>0</v>
      </c>
      <c r="L1361" s="7">
        <f t="shared" si="2637"/>
        <v>0</v>
      </c>
      <c r="M1361" s="10">
        <f t="shared" si="229"/>
        <v>0</v>
      </c>
      <c r="N1361" s="11">
        <f t="shared" si="230"/>
        <v>0</v>
      </c>
      <c r="O1361" s="10">
        <f t="shared" ref="O1361:P1361" si="2638">IFERROR(G1361+O1321,0)</f>
        <v>0</v>
      </c>
      <c r="P1361" s="10">
        <f t="shared" si="2638"/>
        <v>0</v>
      </c>
      <c r="Q1361" s="10">
        <f t="shared" si="232"/>
        <v>0</v>
      </c>
      <c r="R1361" s="11">
        <f t="shared" si="233"/>
        <v>0</v>
      </c>
      <c r="S1361" s="14"/>
      <c r="T1361" s="16"/>
      <c r="U1361" s="16"/>
      <c r="V1361" s="14"/>
      <c r="W1361" s="14"/>
      <c r="X1361" s="26">
        <f t="shared" si="314"/>
        <v>0</v>
      </c>
      <c r="Y1361" s="29"/>
      <c r="Z1361" s="29"/>
      <c r="AA1361" s="29"/>
      <c r="AB1361" s="29"/>
      <c r="AC1361" s="29"/>
    </row>
    <row r="1362">
      <c r="A1362" s="4">
        <v>45688.0</v>
      </c>
      <c r="B1362" s="5" t="s">
        <v>31</v>
      </c>
      <c r="C1362" s="6" t="s">
        <v>26</v>
      </c>
      <c r="D1362" s="5" t="s">
        <v>27</v>
      </c>
      <c r="E1362" s="7">
        <v>180.7</v>
      </c>
      <c r="F1362" s="7">
        <v>0.759</v>
      </c>
      <c r="G1362" s="7">
        <v>0.516129</v>
      </c>
      <c r="H1362" s="15">
        <v>0.61206</v>
      </c>
      <c r="I1362" s="10">
        <f t="shared" si="226"/>
        <v>0.095931</v>
      </c>
      <c r="J1362" s="11">
        <f t="shared" si="227"/>
        <v>118.5866324</v>
      </c>
      <c r="K1362" s="7">
        <f t="shared" ref="K1362:L1362" si="2639">IFERROR(G1362+K1322,0)</f>
        <v>15.999999</v>
      </c>
      <c r="L1362" s="7">
        <f t="shared" si="2639"/>
        <v>18.97386</v>
      </c>
      <c r="M1362" s="10">
        <f t="shared" si="229"/>
        <v>2.973861</v>
      </c>
      <c r="N1362" s="11">
        <f t="shared" si="230"/>
        <v>118.5866324</v>
      </c>
      <c r="O1362" s="10">
        <f t="shared" ref="O1362:P1362" si="2640">IFERROR(G1362+O1322,0)</f>
        <v>15.999999</v>
      </c>
      <c r="P1362" s="10">
        <f t="shared" si="2640"/>
        <v>18.97386</v>
      </c>
      <c r="Q1362" s="10">
        <f t="shared" si="232"/>
        <v>2.973861</v>
      </c>
      <c r="R1362" s="11">
        <f t="shared" si="233"/>
        <v>118.5866324</v>
      </c>
      <c r="S1362" s="13">
        <f>T1322</f>
        <v>1.724029032</v>
      </c>
      <c r="T1362" s="13">
        <f>H1362+S1362-H1363-U1362-H1364-H1365</f>
        <v>1.72313</v>
      </c>
      <c r="U1362" s="13">
        <f>0.004/31</f>
        <v>0.0001290322581</v>
      </c>
      <c r="V1362" s="14"/>
      <c r="W1362" s="14"/>
      <c r="X1362" s="26">
        <f t="shared" si="314"/>
        <v>0.61206</v>
      </c>
      <c r="Y1362" s="29"/>
      <c r="Z1362" s="29"/>
      <c r="AA1362" s="29"/>
      <c r="AB1362" s="29"/>
      <c r="AC1362" s="29"/>
    </row>
    <row r="1363">
      <c r="A1363" s="4">
        <v>45688.0</v>
      </c>
      <c r="B1363" s="5" t="s">
        <v>31</v>
      </c>
      <c r="C1363" s="6" t="s">
        <v>26</v>
      </c>
      <c r="D1363" s="5" t="s">
        <v>28</v>
      </c>
      <c r="E1363" s="7">
        <v>180.1</v>
      </c>
      <c r="F1363" s="7">
        <v>1.333</v>
      </c>
      <c r="G1363" s="7">
        <v>0.51193</v>
      </c>
      <c r="H1363" s="15">
        <v>0.61283</v>
      </c>
      <c r="I1363" s="10">
        <f t="shared" si="226"/>
        <v>0.1009</v>
      </c>
      <c r="J1363" s="11">
        <f t="shared" si="227"/>
        <v>119.7097259</v>
      </c>
      <c r="K1363" s="7">
        <f t="shared" ref="K1363:L1363" si="2641">IFERROR(G1363+K1323,0)</f>
        <v>15.86983</v>
      </c>
      <c r="L1363" s="7">
        <f t="shared" si="2641"/>
        <v>18.99773</v>
      </c>
      <c r="M1363" s="10">
        <f t="shared" si="229"/>
        <v>3.1279</v>
      </c>
      <c r="N1363" s="11">
        <f t="shared" si="230"/>
        <v>119.7097259</v>
      </c>
      <c r="O1363" s="10">
        <f t="shared" ref="O1363:P1363" si="2642">IFERROR(G1363+O1323,0)</f>
        <v>15.86983</v>
      </c>
      <c r="P1363" s="10">
        <f t="shared" si="2642"/>
        <v>18.99773</v>
      </c>
      <c r="Q1363" s="10">
        <f t="shared" si="232"/>
        <v>3.1279</v>
      </c>
      <c r="R1363" s="11">
        <f t="shared" si="233"/>
        <v>119.7097259</v>
      </c>
      <c r="S1363" s="18"/>
      <c r="T1363" s="19"/>
      <c r="U1363" s="20"/>
      <c r="V1363" s="14"/>
      <c r="W1363" s="14"/>
      <c r="X1363" s="26">
        <f t="shared" si="314"/>
        <v>0.61283</v>
      </c>
      <c r="Y1363" s="29"/>
      <c r="Z1363" s="29"/>
      <c r="AA1363" s="29"/>
      <c r="AB1363" s="29"/>
      <c r="AC1363" s="29"/>
    </row>
    <row r="1364">
      <c r="A1364" s="4">
        <v>45688.0</v>
      </c>
      <c r="B1364" s="5" t="s">
        <v>31</v>
      </c>
      <c r="C1364" s="6" t="s">
        <v>26</v>
      </c>
      <c r="D1364" s="5" t="s">
        <v>29</v>
      </c>
      <c r="E1364" s="7">
        <v>0.0</v>
      </c>
      <c r="F1364" s="7">
        <v>0.082</v>
      </c>
      <c r="G1364" s="7">
        <v>0.0</v>
      </c>
      <c r="H1364" s="15">
        <v>0.0</v>
      </c>
      <c r="I1364" s="10">
        <f t="shared" si="226"/>
        <v>0</v>
      </c>
      <c r="J1364" s="11">
        <f t="shared" si="227"/>
        <v>0</v>
      </c>
      <c r="K1364" s="7">
        <f t="shared" ref="K1364:L1364" si="2643">IFERROR(G1364+K1324,0)</f>
        <v>0</v>
      </c>
      <c r="L1364" s="7">
        <f t="shared" si="2643"/>
        <v>0</v>
      </c>
      <c r="M1364" s="10">
        <f t="shared" si="229"/>
        <v>0</v>
      </c>
      <c r="N1364" s="11">
        <f t="shared" si="230"/>
        <v>0</v>
      </c>
      <c r="O1364" s="10">
        <f t="shared" ref="O1364:P1364" si="2644">IFERROR(G1364+O1324,0)</f>
        <v>0</v>
      </c>
      <c r="P1364" s="10">
        <f t="shared" si="2644"/>
        <v>0</v>
      </c>
      <c r="Q1364" s="10">
        <f t="shared" si="232"/>
        <v>0</v>
      </c>
      <c r="R1364" s="11">
        <f t="shared" si="233"/>
        <v>0</v>
      </c>
      <c r="S1364" s="18"/>
      <c r="T1364" s="19"/>
      <c r="U1364" s="20"/>
      <c r="V1364" s="14"/>
      <c r="W1364" s="14"/>
      <c r="X1364" s="26">
        <f t="shared" si="314"/>
        <v>0</v>
      </c>
      <c r="Y1364" s="29"/>
      <c r="Z1364" s="29"/>
      <c r="AA1364" s="29"/>
      <c r="AB1364" s="29"/>
      <c r="AC1364" s="29"/>
    </row>
    <row r="1365">
      <c r="A1365" s="4">
        <v>45688.0</v>
      </c>
      <c r="B1365" s="5" t="s">
        <v>31</v>
      </c>
      <c r="C1365" s="6" t="s">
        <v>26</v>
      </c>
      <c r="D1365" s="5" t="s">
        <v>30</v>
      </c>
      <c r="E1365" s="7">
        <v>0.0</v>
      </c>
      <c r="F1365" s="7">
        <v>0.0</v>
      </c>
      <c r="G1365" s="7">
        <v>0.0</v>
      </c>
      <c r="H1365" s="15">
        <v>0.0</v>
      </c>
      <c r="I1365" s="10">
        <f t="shared" si="226"/>
        <v>0</v>
      </c>
      <c r="J1365" s="11">
        <f t="shared" si="227"/>
        <v>0</v>
      </c>
      <c r="K1365" s="7">
        <f t="shared" ref="K1365:L1365" si="2645">IFERROR(G1365+K1325,0)</f>
        <v>0</v>
      </c>
      <c r="L1365" s="7">
        <f t="shared" si="2645"/>
        <v>0</v>
      </c>
      <c r="M1365" s="10">
        <f t="shared" si="229"/>
        <v>0</v>
      </c>
      <c r="N1365" s="11">
        <f t="shared" si="230"/>
        <v>0</v>
      </c>
      <c r="O1365" s="10">
        <f t="shared" ref="O1365:P1365" si="2646">IFERROR(G1365+O1325,0)</f>
        <v>0</v>
      </c>
      <c r="P1365" s="10">
        <f t="shared" si="2646"/>
        <v>0</v>
      </c>
      <c r="Q1365" s="10">
        <f t="shared" si="232"/>
        <v>0</v>
      </c>
      <c r="R1365" s="11">
        <f t="shared" si="233"/>
        <v>0</v>
      </c>
      <c r="S1365" s="18"/>
      <c r="T1365" s="19"/>
      <c r="U1365" s="20"/>
      <c r="V1365" s="14"/>
      <c r="W1365" s="14"/>
      <c r="X1365" s="26">
        <f t="shared" si="314"/>
        <v>0</v>
      </c>
      <c r="Y1365" s="29"/>
      <c r="Z1365" s="29"/>
      <c r="AA1365" s="29"/>
      <c r="AB1365" s="29"/>
      <c r="AC1365" s="29"/>
    </row>
    <row r="1366">
      <c r="A1366" s="4">
        <v>45688.0</v>
      </c>
      <c r="B1366" s="5" t="s">
        <v>32</v>
      </c>
      <c r="C1366" s="6" t="s">
        <v>26</v>
      </c>
      <c r="D1366" s="5" t="s">
        <v>27</v>
      </c>
      <c r="E1366" s="7">
        <v>78.6</v>
      </c>
      <c r="F1366" s="7">
        <v>0.219</v>
      </c>
      <c r="G1366" s="7">
        <v>0.225806</v>
      </c>
      <c r="H1366" s="15">
        <v>0.23022</v>
      </c>
      <c r="I1366" s="10">
        <f t="shared" si="226"/>
        <v>0.004414</v>
      </c>
      <c r="J1366" s="11">
        <f t="shared" si="227"/>
        <v>101.9547753</v>
      </c>
      <c r="K1366" s="7">
        <f t="shared" ref="K1366:L1366" si="2647">IFERROR(G1366+K1326,0)</f>
        <v>6.999986</v>
      </c>
      <c r="L1366" s="7">
        <f t="shared" si="2647"/>
        <v>7.13682</v>
      </c>
      <c r="M1366" s="10">
        <f t="shared" si="229"/>
        <v>0.136834</v>
      </c>
      <c r="N1366" s="11">
        <f t="shared" si="230"/>
        <v>101.9547753</v>
      </c>
      <c r="O1366" s="10">
        <f t="shared" ref="O1366:P1366" si="2648">IFERROR(G1366+O1326,0)</f>
        <v>6.999986</v>
      </c>
      <c r="P1366" s="10">
        <f t="shared" si="2648"/>
        <v>7.13682</v>
      </c>
      <c r="Q1366" s="10">
        <f t="shared" si="232"/>
        <v>0.136834</v>
      </c>
      <c r="R1366" s="11">
        <f t="shared" si="233"/>
        <v>101.9547753</v>
      </c>
      <c r="S1366" s="13">
        <f>T1326</f>
        <v>0.3200419355</v>
      </c>
      <c r="T1366" s="13">
        <f>H1366+S1366-H1367-U1366-H1368-H1369</f>
        <v>0.32121</v>
      </c>
      <c r="U1366" s="13">
        <f>0.00378/31</f>
        <v>0.0001219354839</v>
      </c>
      <c r="V1366" s="14"/>
      <c r="W1366" s="14"/>
      <c r="X1366" s="26">
        <f t="shared" si="314"/>
        <v>0.23022</v>
      </c>
      <c r="Y1366" s="29"/>
      <c r="Z1366" s="29"/>
      <c r="AA1366" s="29"/>
      <c r="AB1366" s="29"/>
      <c r="AC1366" s="29"/>
    </row>
    <row r="1367">
      <c r="A1367" s="4">
        <v>45688.0</v>
      </c>
      <c r="B1367" s="5" t="s">
        <v>32</v>
      </c>
      <c r="C1367" s="6" t="s">
        <v>26</v>
      </c>
      <c r="D1367" s="5" t="s">
        <v>28</v>
      </c>
      <c r="E1367" s="7">
        <v>78.7</v>
      </c>
      <c r="F1367" s="7">
        <v>0.051</v>
      </c>
      <c r="G1367" s="7">
        <v>0.22545</v>
      </c>
      <c r="H1367" s="15">
        <v>0.22893</v>
      </c>
      <c r="I1367" s="10">
        <f t="shared" si="226"/>
        <v>0.00348</v>
      </c>
      <c r="J1367" s="11">
        <f t="shared" si="227"/>
        <v>101.5435795</v>
      </c>
      <c r="K1367" s="7">
        <f t="shared" ref="K1367:L1367" si="2649">IFERROR(G1367+K1327,0)</f>
        <v>6.98895</v>
      </c>
      <c r="L1367" s="7">
        <f t="shared" si="2649"/>
        <v>7.09683</v>
      </c>
      <c r="M1367" s="10">
        <f t="shared" si="229"/>
        <v>0.10788</v>
      </c>
      <c r="N1367" s="11">
        <f t="shared" si="230"/>
        <v>101.5435795</v>
      </c>
      <c r="O1367" s="10">
        <f t="shared" ref="O1367:P1367" si="2650">IFERROR(G1367+O1327,0)</f>
        <v>6.98895</v>
      </c>
      <c r="P1367" s="10">
        <f t="shared" si="2650"/>
        <v>7.09683</v>
      </c>
      <c r="Q1367" s="10">
        <f t="shared" si="232"/>
        <v>0.10788</v>
      </c>
      <c r="R1367" s="11">
        <f t="shared" si="233"/>
        <v>101.5435795</v>
      </c>
      <c r="S1367" s="18"/>
      <c r="T1367" s="19"/>
      <c r="U1367" s="20"/>
      <c r="V1367" s="14"/>
      <c r="W1367" s="14"/>
      <c r="X1367" s="26">
        <f t="shared" si="314"/>
        <v>0.22893</v>
      </c>
      <c r="Y1367" s="29"/>
      <c r="Z1367" s="29"/>
      <c r="AA1367" s="29"/>
      <c r="AB1367" s="29"/>
      <c r="AC1367" s="29"/>
    </row>
    <row r="1368">
      <c r="A1368" s="4">
        <v>45688.0</v>
      </c>
      <c r="B1368" s="5" t="s">
        <v>32</v>
      </c>
      <c r="C1368" s="6" t="s">
        <v>26</v>
      </c>
      <c r="D1368" s="5" t="s">
        <v>29</v>
      </c>
      <c r="E1368" s="7">
        <v>0.0</v>
      </c>
      <c r="F1368" s="7">
        <v>0.078</v>
      </c>
      <c r="G1368" s="7">
        <v>0.0</v>
      </c>
      <c r="H1368" s="15">
        <v>0.0</v>
      </c>
      <c r="I1368" s="10">
        <f t="shared" si="226"/>
        <v>0</v>
      </c>
      <c r="J1368" s="11">
        <f t="shared" si="227"/>
        <v>0</v>
      </c>
      <c r="K1368" s="7">
        <f t="shared" ref="K1368:L1368" si="2651">IFERROR(G1368+K1328,0)</f>
        <v>0</v>
      </c>
      <c r="L1368" s="7">
        <f t="shared" si="2651"/>
        <v>0</v>
      </c>
      <c r="M1368" s="10">
        <f t="shared" si="229"/>
        <v>0</v>
      </c>
      <c r="N1368" s="11">
        <f t="shared" si="230"/>
        <v>0</v>
      </c>
      <c r="O1368" s="10">
        <f t="shared" ref="O1368:P1368" si="2652">IFERROR(G1368+O1328,0)</f>
        <v>0</v>
      </c>
      <c r="P1368" s="10">
        <f t="shared" si="2652"/>
        <v>0</v>
      </c>
      <c r="Q1368" s="10">
        <f t="shared" si="232"/>
        <v>0</v>
      </c>
      <c r="R1368" s="11">
        <f t="shared" si="233"/>
        <v>0</v>
      </c>
      <c r="S1368" s="18"/>
      <c r="T1368" s="19"/>
      <c r="U1368" s="20"/>
      <c r="V1368" s="14"/>
      <c r="W1368" s="14"/>
      <c r="X1368" s="26">
        <f t="shared" si="314"/>
        <v>0</v>
      </c>
      <c r="Y1368" s="29"/>
      <c r="Z1368" s="29"/>
      <c r="AA1368" s="29"/>
      <c r="AB1368" s="29"/>
      <c r="AC1368" s="29"/>
    </row>
    <row r="1369">
      <c r="A1369" s="4">
        <v>45688.0</v>
      </c>
      <c r="B1369" s="5" t="s">
        <v>32</v>
      </c>
      <c r="C1369" s="6" t="s">
        <v>26</v>
      </c>
      <c r="D1369" s="5" t="s">
        <v>30</v>
      </c>
      <c r="E1369" s="7">
        <v>0.0</v>
      </c>
      <c r="F1369" s="7">
        <v>0.0</v>
      </c>
      <c r="G1369" s="7">
        <v>0.0</v>
      </c>
      <c r="H1369" s="15">
        <v>0.0</v>
      </c>
      <c r="I1369" s="10">
        <f t="shared" si="226"/>
        <v>0</v>
      </c>
      <c r="J1369" s="11">
        <f t="shared" si="227"/>
        <v>0</v>
      </c>
      <c r="K1369" s="7">
        <f t="shared" ref="K1369:L1369" si="2653">IFERROR(G1369+K1329,0)</f>
        <v>0</v>
      </c>
      <c r="L1369" s="7">
        <f t="shared" si="2653"/>
        <v>0</v>
      </c>
      <c r="M1369" s="10">
        <f t="shared" si="229"/>
        <v>0</v>
      </c>
      <c r="N1369" s="11">
        <f t="shared" si="230"/>
        <v>0</v>
      </c>
      <c r="O1369" s="10">
        <f t="shared" ref="O1369:P1369" si="2654">IFERROR(G1369+O1329,0)</f>
        <v>0</v>
      </c>
      <c r="P1369" s="10">
        <f t="shared" si="2654"/>
        <v>0</v>
      </c>
      <c r="Q1369" s="10">
        <f t="shared" si="232"/>
        <v>0</v>
      </c>
      <c r="R1369" s="11">
        <f t="shared" si="233"/>
        <v>0</v>
      </c>
      <c r="S1369" s="18"/>
      <c r="T1369" s="19"/>
      <c r="U1369" s="20"/>
      <c r="V1369" s="14"/>
      <c r="W1369" s="14"/>
      <c r="X1369" s="26">
        <f t="shared" si="314"/>
        <v>0</v>
      </c>
      <c r="Y1369" s="29"/>
      <c r="Z1369" s="29"/>
      <c r="AA1369" s="29"/>
      <c r="AB1369" s="29"/>
      <c r="AC1369" s="29"/>
    </row>
    <row r="1370">
      <c r="A1370" s="4">
        <v>45688.0</v>
      </c>
      <c r="B1370" s="5" t="s">
        <v>33</v>
      </c>
      <c r="C1370" s="6" t="s">
        <v>26</v>
      </c>
      <c r="D1370" s="5" t="s">
        <v>27</v>
      </c>
      <c r="E1370" s="7">
        <v>110.0</v>
      </c>
      <c r="F1370" s="7">
        <v>0.365</v>
      </c>
      <c r="G1370" s="7">
        <v>0.32903</v>
      </c>
      <c r="H1370" s="15">
        <v>0.37083</v>
      </c>
      <c r="I1370" s="10">
        <f t="shared" si="226"/>
        <v>0.0418</v>
      </c>
      <c r="J1370" s="11">
        <f t="shared" si="227"/>
        <v>112.7040088</v>
      </c>
      <c r="K1370" s="7">
        <f t="shared" ref="K1370:L1370" si="2655">IFERROR(G1370+K1330,0)</f>
        <v>10.19993</v>
      </c>
      <c r="L1370" s="7">
        <f t="shared" si="2655"/>
        <v>11.49573</v>
      </c>
      <c r="M1370" s="10">
        <f t="shared" si="229"/>
        <v>1.2958</v>
      </c>
      <c r="N1370" s="11">
        <f t="shared" si="230"/>
        <v>112.7040088</v>
      </c>
      <c r="O1370" s="10">
        <f t="shared" ref="O1370:P1370" si="2656">IFERROR(G1370+O1330,0)</f>
        <v>10.19993</v>
      </c>
      <c r="P1370" s="10">
        <f t="shared" si="2656"/>
        <v>11.49573</v>
      </c>
      <c r="Q1370" s="10">
        <f t="shared" si="232"/>
        <v>1.2958</v>
      </c>
      <c r="R1370" s="11">
        <f t="shared" si="233"/>
        <v>112.7040088</v>
      </c>
      <c r="S1370" s="13">
        <f>T1330</f>
        <v>1.726789032</v>
      </c>
      <c r="T1370" s="13">
        <f>H1370+S1370-H1371-U1370-H1372-H1373</f>
        <v>1.743482</v>
      </c>
      <c r="U1370" s="13">
        <f>0.00431/31</f>
        <v>0.0001390322581</v>
      </c>
      <c r="V1370" s="14"/>
      <c r="W1370" s="14"/>
      <c r="X1370" s="26">
        <f t="shared" si="314"/>
        <v>0.37083</v>
      </c>
      <c r="Y1370" s="29"/>
      <c r="Z1370" s="29"/>
      <c r="AA1370" s="29"/>
      <c r="AB1370" s="29"/>
      <c r="AC1370" s="29"/>
    </row>
    <row r="1371">
      <c r="A1371" s="4">
        <v>45688.0</v>
      </c>
      <c r="B1371" s="5" t="s">
        <v>33</v>
      </c>
      <c r="C1371" s="6" t="s">
        <v>26</v>
      </c>
      <c r="D1371" s="5" t="s">
        <v>28</v>
      </c>
      <c r="E1371" s="7">
        <v>108.2</v>
      </c>
      <c r="F1371" s="7">
        <v>0.0</v>
      </c>
      <c r="G1371" s="7">
        <v>0.324</v>
      </c>
      <c r="H1371" s="15">
        <v>0.35145</v>
      </c>
      <c r="I1371" s="10">
        <f t="shared" si="226"/>
        <v>0.02745</v>
      </c>
      <c r="J1371" s="11">
        <f t="shared" si="227"/>
        <v>108.4722222</v>
      </c>
      <c r="K1371" s="7">
        <f t="shared" ref="K1371:L1371" si="2657">IFERROR(G1371+K1331,0)</f>
        <v>10.044</v>
      </c>
      <c r="L1371" s="7">
        <f t="shared" si="2657"/>
        <v>10.89495</v>
      </c>
      <c r="M1371" s="10">
        <f t="shared" si="229"/>
        <v>0.85095</v>
      </c>
      <c r="N1371" s="11">
        <f t="shared" si="230"/>
        <v>108.4722222</v>
      </c>
      <c r="O1371" s="10">
        <f t="shared" ref="O1371:P1371" si="2658">IFERROR(G1371+O1331,0)</f>
        <v>10.044</v>
      </c>
      <c r="P1371" s="10">
        <f t="shared" si="2658"/>
        <v>10.89495</v>
      </c>
      <c r="Q1371" s="10">
        <f t="shared" si="232"/>
        <v>0.85095</v>
      </c>
      <c r="R1371" s="11">
        <f t="shared" si="233"/>
        <v>108.4722222</v>
      </c>
      <c r="S1371" s="18"/>
      <c r="T1371" s="19"/>
      <c r="U1371" s="20"/>
      <c r="V1371" s="14"/>
      <c r="W1371" s="14"/>
      <c r="X1371" s="26">
        <f t="shared" si="314"/>
        <v>0.35145</v>
      </c>
      <c r="Y1371" s="29"/>
      <c r="Z1371" s="29"/>
      <c r="AA1371" s="29"/>
      <c r="AB1371" s="29"/>
      <c r="AC1371" s="29"/>
    </row>
    <row r="1372">
      <c r="A1372" s="4">
        <v>45688.0</v>
      </c>
      <c r="B1372" s="5" t="s">
        <v>33</v>
      </c>
      <c r="C1372" s="6" t="s">
        <v>26</v>
      </c>
      <c r="D1372" s="5" t="s">
        <v>29</v>
      </c>
      <c r="E1372" s="7">
        <v>1.0</v>
      </c>
      <c r="F1372" s="7">
        <v>0.032</v>
      </c>
      <c r="G1372" s="7">
        <v>0.00274</v>
      </c>
      <c r="H1372" s="15">
        <v>0.002548</v>
      </c>
      <c r="I1372" s="10">
        <f t="shared" si="226"/>
        <v>-0.000192</v>
      </c>
      <c r="J1372" s="11">
        <f t="shared" si="227"/>
        <v>92.99270073</v>
      </c>
      <c r="K1372" s="7">
        <f t="shared" ref="K1372:L1372" si="2659">IFERROR(G1372+K1332,0)</f>
        <v>0.08494</v>
      </c>
      <c r="L1372" s="7">
        <f t="shared" si="2659"/>
        <v>0.078988</v>
      </c>
      <c r="M1372" s="10">
        <f t="shared" si="229"/>
        <v>-0.005952</v>
      </c>
      <c r="N1372" s="11">
        <f t="shared" si="230"/>
        <v>92.99270073</v>
      </c>
      <c r="O1372" s="10">
        <f t="shared" ref="O1372:P1372" si="2660">IFERROR(G1372+O1332,0)</f>
        <v>0.08494</v>
      </c>
      <c r="P1372" s="10">
        <f t="shared" si="2660"/>
        <v>0.078988</v>
      </c>
      <c r="Q1372" s="10">
        <f t="shared" si="232"/>
        <v>-0.005952</v>
      </c>
      <c r="R1372" s="11">
        <f t="shared" si="233"/>
        <v>92.99270073</v>
      </c>
      <c r="S1372" s="18"/>
      <c r="T1372" s="19"/>
      <c r="U1372" s="20"/>
      <c r="V1372" s="14"/>
      <c r="W1372" s="14"/>
      <c r="X1372" s="26">
        <f t="shared" si="314"/>
        <v>0.002548</v>
      </c>
      <c r="Y1372" s="29"/>
      <c r="Z1372" s="29"/>
      <c r="AA1372" s="29"/>
      <c r="AB1372" s="29"/>
      <c r="AC1372" s="29"/>
    </row>
    <row r="1373">
      <c r="A1373" s="4">
        <v>45688.0</v>
      </c>
      <c r="B1373" s="5" t="s">
        <v>33</v>
      </c>
      <c r="C1373" s="6" t="s">
        <v>26</v>
      </c>
      <c r="D1373" s="5" t="s">
        <v>30</v>
      </c>
      <c r="E1373" s="7">
        <v>0.0</v>
      </c>
      <c r="F1373" s="7">
        <v>0.0</v>
      </c>
      <c r="G1373" s="7">
        <v>0.0</v>
      </c>
      <c r="H1373" s="15">
        <v>0.0</v>
      </c>
      <c r="I1373" s="10">
        <f t="shared" si="226"/>
        <v>0</v>
      </c>
      <c r="J1373" s="11">
        <f t="shared" si="227"/>
        <v>0</v>
      </c>
      <c r="K1373" s="7">
        <f t="shared" ref="K1373:L1373" si="2661">IFERROR(G1373+K1333,0)</f>
        <v>0</v>
      </c>
      <c r="L1373" s="7">
        <f t="shared" si="2661"/>
        <v>0</v>
      </c>
      <c r="M1373" s="10">
        <f t="shared" si="229"/>
        <v>0</v>
      </c>
      <c r="N1373" s="11">
        <f t="shared" si="230"/>
        <v>0</v>
      </c>
      <c r="O1373" s="10">
        <f t="shared" ref="O1373:P1373" si="2662">IFERROR(G1373+O1333,0)</f>
        <v>0</v>
      </c>
      <c r="P1373" s="10">
        <f t="shared" si="2662"/>
        <v>0</v>
      </c>
      <c r="Q1373" s="10">
        <f t="shared" si="232"/>
        <v>0</v>
      </c>
      <c r="R1373" s="11">
        <f t="shared" si="233"/>
        <v>0</v>
      </c>
      <c r="S1373" s="18"/>
      <c r="T1373" s="19"/>
      <c r="U1373" s="20"/>
      <c r="V1373" s="14"/>
      <c r="W1373" s="14"/>
      <c r="X1373" s="26">
        <f t="shared" si="314"/>
        <v>0</v>
      </c>
      <c r="Y1373" s="29"/>
      <c r="Z1373" s="29"/>
      <c r="AA1373" s="29"/>
      <c r="AB1373" s="29"/>
      <c r="AC1373" s="29"/>
    </row>
    <row r="1374">
      <c r="A1374" s="4">
        <v>45688.0</v>
      </c>
      <c r="B1374" s="5" t="s">
        <v>34</v>
      </c>
      <c r="C1374" s="6" t="s">
        <v>26</v>
      </c>
      <c r="D1374" s="5" t="s">
        <v>27</v>
      </c>
      <c r="E1374" s="7">
        <v>14.3</v>
      </c>
      <c r="F1374" s="7">
        <v>0.046</v>
      </c>
      <c r="G1374" s="7">
        <v>0.04193</v>
      </c>
      <c r="H1374" s="15">
        <v>0.049806</v>
      </c>
      <c r="I1374" s="10">
        <f t="shared" si="226"/>
        <v>0.007876</v>
      </c>
      <c r="J1374" s="11">
        <f t="shared" si="227"/>
        <v>118.7836871</v>
      </c>
      <c r="K1374" s="7">
        <f t="shared" ref="K1374:L1374" si="2663">IFERROR(G1374+K1334,0)</f>
        <v>1.29983</v>
      </c>
      <c r="L1374" s="7">
        <f t="shared" si="2663"/>
        <v>1.543986</v>
      </c>
      <c r="M1374" s="10">
        <f t="shared" si="229"/>
        <v>0.244156</v>
      </c>
      <c r="N1374" s="11">
        <f t="shared" si="230"/>
        <v>118.7836871</v>
      </c>
      <c r="O1374" s="10">
        <f t="shared" ref="O1374:P1374" si="2664">IFERROR(G1374+O1334,0)</f>
        <v>1.29983</v>
      </c>
      <c r="P1374" s="10">
        <f t="shared" si="2664"/>
        <v>1.543986</v>
      </c>
      <c r="Q1374" s="10">
        <f t="shared" si="232"/>
        <v>0.244156</v>
      </c>
      <c r="R1374" s="11">
        <f t="shared" si="233"/>
        <v>118.7836871</v>
      </c>
      <c r="S1374" s="13">
        <f>T1334</f>
        <v>0.20848</v>
      </c>
      <c r="T1374" s="13">
        <f>H1374+S1374-H1375-U1374-H1376-H1377</f>
        <v>0.212996</v>
      </c>
      <c r="U1374" s="13">
        <v>0.0</v>
      </c>
      <c r="V1374" s="14"/>
      <c r="W1374" s="14"/>
      <c r="X1374" s="26">
        <f t="shared" si="314"/>
        <v>0.049806</v>
      </c>
      <c r="Y1374" s="29"/>
      <c r="Z1374" s="29"/>
      <c r="AA1374" s="29"/>
      <c r="AB1374" s="29"/>
      <c r="AC1374" s="29"/>
    </row>
    <row r="1375">
      <c r="A1375" s="4">
        <v>45688.0</v>
      </c>
      <c r="B1375" s="5" t="s">
        <v>34</v>
      </c>
      <c r="C1375" s="6" t="s">
        <v>26</v>
      </c>
      <c r="D1375" s="5" t="s">
        <v>28</v>
      </c>
      <c r="E1375" s="7">
        <v>14.3</v>
      </c>
      <c r="F1375" s="7">
        <v>0.198</v>
      </c>
      <c r="G1375" s="7">
        <v>0.041129</v>
      </c>
      <c r="H1375" s="15">
        <v>0.04529</v>
      </c>
      <c r="I1375" s="10">
        <f t="shared" si="226"/>
        <v>0.004161</v>
      </c>
      <c r="J1375" s="11">
        <f t="shared" si="227"/>
        <v>110.1169491</v>
      </c>
      <c r="K1375" s="7">
        <f t="shared" ref="K1375:L1375" si="2665">IFERROR(G1375+K1335,0)</f>
        <v>1.274999</v>
      </c>
      <c r="L1375" s="7">
        <f t="shared" si="2665"/>
        <v>1.40399</v>
      </c>
      <c r="M1375" s="10">
        <f t="shared" si="229"/>
        <v>0.128991</v>
      </c>
      <c r="N1375" s="11">
        <f t="shared" si="230"/>
        <v>110.1169491</v>
      </c>
      <c r="O1375" s="10">
        <f t="shared" ref="O1375:P1375" si="2666">IFERROR(G1375+O1335,0)</f>
        <v>1.274999</v>
      </c>
      <c r="P1375" s="10">
        <f t="shared" si="2666"/>
        <v>1.40399</v>
      </c>
      <c r="Q1375" s="10">
        <f t="shared" si="232"/>
        <v>0.128991</v>
      </c>
      <c r="R1375" s="11">
        <f t="shared" si="233"/>
        <v>110.1169491</v>
      </c>
      <c r="S1375" s="18"/>
      <c r="T1375" s="19"/>
      <c r="U1375" s="20"/>
      <c r="V1375" s="14"/>
      <c r="W1375" s="14"/>
      <c r="X1375" s="26">
        <f t="shared" si="314"/>
        <v>0.04529</v>
      </c>
      <c r="Y1375" s="29"/>
      <c r="Z1375" s="29"/>
      <c r="AA1375" s="29"/>
      <c r="AB1375" s="29"/>
      <c r="AC1375" s="29"/>
    </row>
    <row r="1376">
      <c r="A1376" s="4">
        <v>45688.0</v>
      </c>
      <c r="B1376" s="5" t="s">
        <v>34</v>
      </c>
      <c r="C1376" s="6" t="s">
        <v>26</v>
      </c>
      <c r="D1376" s="5" t="s">
        <v>29</v>
      </c>
      <c r="E1376" s="7">
        <v>0.0</v>
      </c>
      <c r="F1376" s="7">
        <v>0.0</v>
      </c>
      <c r="G1376" s="7">
        <v>0.0</v>
      </c>
      <c r="H1376" s="15">
        <v>0.0</v>
      </c>
      <c r="I1376" s="10">
        <f t="shared" si="226"/>
        <v>0</v>
      </c>
      <c r="J1376" s="11">
        <f t="shared" si="227"/>
        <v>0</v>
      </c>
      <c r="K1376" s="7">
        <f t="shared" ref="K1376:L1376" si="2667">IFERROR(G1376+K1336,0)</f>
        <v>0</v>
      </c>
      <c r="L1376" s="7">
        <f t="shared" si="2667"/>
        <v>0</v>
      </c>
      <c r="M1376" s="10">
        <f t="shared" si="229"/>
        <v>0</v>
      </c>
      <c r="N1376" s="11">
        <f t="shared" si="230"/>
        <v>0</v>
      </c>
      <c r="O1376" s="10">
        <f t="shared" ref="O1376:P1376" si="2668">IFERROR(G1376+O1336,0)</f>
        <v>0</v>
      </c>
      <c r="P1376" s="10">
        <f t="shared" si="2668"/>
        <v>0</v>
      </c>
      <c r="Q1376" s="10">
        <f t="shared" si="232"/>
        <v>0</v>
      </c>
      <c r="R1376" s="11">
        <f t="shared" si="233"/>
        <v>0</v>
      </c>
      <c r="S1376" s="18"/>
      <c r="T1376" s="19"/>
      <c r="U1376" s="20"/>
      <c r="V1376" s="14"/>
      <c r="W1376" s="14"/>
      <c r="X1376" s="26">
        <f t="shared" si="314"/>
        <v>0</v>
      </c>
      <c r="Y1376" s="29"/>
      <c r="Z1376" s="29"/>
      <c r="AA1376" s="29"/>
      <c r="AB1376" s="29"/>
      <c r="AC1376" s="29"/>
    </row>
    <row r="1377">
      <c r="A1377" s="4">
        <v>45688.0</v>
      </c>
      <c r="B1377" s="5" t="s">
        <v>34</v>
      </c>
      <c r="C1377" s="6" t="s">
        <v>26</v>
      </c>
      <c r="D1377" s="5" t="s">
        <v>30</v>
      </c>
      <c r="E1377" s="7">
        <v>0.0</v>
      </c>
      <c r="F1377" s="7">
        <v>0.0</v>
      </c>
      <c r="G1377" s="7">
        <v>0.0</v>
      </c>
      <c r="H1377" s="15">
        <v>0.0</v>
      </c>
      <c r="I1377" s="10">
        <f t="shared" si="226"/>
        <v>0</v>
      </c>
      <c r="J1377" s="11">
        <f t="shared" si="227"/>
        <v>0</v>
      </c>
      <c r="K1377" s="7">
        <f t="shared" ref="K1377:L1377" si="2669">IFERROR(G1377+K1337,0)</f>
        <v>0</v>
      </c>
      <c r="L1377" s="7">
        <f t="shared" si="2669"/>
        <v>0</v>
      </c>
      <c r="M1377" s="10">
        <f t="shared" si="229"/>
        <v>0</v>
      </c>
      <c r="N1377" s="11">
        <f t="shared" si="230"/>
        <v>0</v>
      </c>
      <c r="O1377" s="10">
        <f t="shared" ref="O1377:P1377" si="2670">IFERROR(G1377+O1337,0)</f>
        <v>0</v>
      </c>
      <c r="P1377" s="10">
        <f t="shared" si="2670"/>
        <v>0</v>
      </c>
      <c r="Q1377" s="10">
        <f t="shared" si="232"/>
        <v>0</v>
      </c>
      <c r="R1377" s="11">
        <f t="shared" si="233"/>
        <v>0</v>
      </c>
      <c r="S1377" s="18"/>
      <c r="T1377" s="19"/>
      <c r="U1377" s="20"/>
      <c r="V1377" s="14"/>
      <c r="W1377" s="14"/>
      <c r="X1377" s="26">
        <f t="shared" si="314"/>
        <v>0</v>
      </c>
      <c r="Y1377" s="29"/>
      <c r="Z1377" s="29"/>
      <c r="AA1377" s="29"/>
      <c r="AB1377" s="29"/>
      <c r="AC1377" s="29"/>
    </row>
    <row r="1378">
      <c r="A1378" s="4">
        <v>45688.0</v>
      </c>
      <c r="B1378" s="5" t="s">
        <v>35</v>
      </c>
      <c r="C1378" s="6" t="s">
        <v>26</v>
      </c>
      <c r="D1378" s="5" t="s">
        <v>27</v>
      </c>
      <c r="E1378" s="7">
        <v>16.6</v>
      </c>
      <c r="F1378" s="7">
        <v>0.0</v>
      </c>
      <c r="G1378" s="7">
        <v>0.0</v>
      </c>
      <c r="H1378" s="15">
        <v>0.0</v>
      </c>
      <c r="I1378" s="10">
        <f t="shared" si="226"/>
        <v>0</v>
      </c>
      <c r="J1378" s="11">
        <f t="shared" si="227"/>
        <v>0</v>
      </c>
      <c r="K1378" s="7">
        <f t="shared" ref="K1378:L1378" si="2671">IFERROR(G1378+K1338,0)</f>
        <v>0</v>
      </c>
      <c r="L1378" s="7">
        <f t="shared" si="2671"/>
        <v>0</v>
      </c>
      <c r="M1378" s="10">
        <f t="shared" si="229"/>
        <v>0</v>
      </c>
      <c r="N1378" s="11">
        <f t="shared" si="230"/>
        <v>0</v>
      </c>
      <c r="O1378" s="10">
        <f t="shared" ref="O1378:P1378" si="2672">IFERROR(G1378+O1338,0)</f>
        <v>0</v>
      </c>
      <c r="P1378" s="10">
        <f t="shared" si="2672"/>
        <v>0</v>
      </c>
      <c r="Q1378" s="10">
        <f t="shared" si="232"/>
        <v>0</v>
      </c>
      <c r="R1378" s="11">
        <f t="shared" si="233"/>
        <v>0</v>
      </c>
      <c r="S1378" s="13">
        <f>T1338</f>
        <v>-0.21648</v>
      </c>
      <c r="T1378" s="13">
        <f>H1378+S1378-H1379-U1378-H1380-H1381</f>
        <v>-0.223996</v>
      </c>
      <c r="U1378" s="13">
        <v>0.0</v>
      </c>
      <c r="V1378" s="14"/>
      <c r="W1378" s="14"/>
      <c r="X1378" s="26">
        <f t="shared" si="314"/>
        <v>0</v>
      </c>
      <c r="Y1378" s="29"/>
      <c r="Z1378" s="29"/>
      <c r="AA1378" s="29"/>
      <c r="AB1378" s="29"/>
      <c r="AC1378" s="29"/>
    </row>
    <row r="1379">
      <c r="A1379" s="4">
        <v>45688.0</v>
      </c>
      <c r="B1379" s="5" t="s">
        <v>35</v>
      </c>
      <c r="C1379" s="6" t="s">
        <v>26</v>
      </c>
      <c r="D1379" s="5" t="s">
        <v>28</v>
      </c>
      <c r="E1379" s="7">
        <v>0.0</v>
      </c>
      <c r="F1379" s="7">
        <v>0.0</v>
      </c>
      <c r="G1379" s="7">
        <v>0.0</v>
      </c>
      <c r="H1379" s="15">
        <v>0.0</v>
      </c>
      <c r="I1379" s="10">
        <f t="shared" si="226"/>
        <v>0</v>
      </c>
      <c r="J1379" s="11">
        <f t="shared" si="227"/>
        <v>0</v>
      </c>
      <c r="K1379" s="7">
        <f t="shared" ref="K1379:L1379" si="2673">IFERROR(G1379+K1339,0)</f>
        <v>0</v>
      </c>
      <c r="L1379" s="7">
        <f t="shared" si="2673"/>
        <v>0</v>
      </c>
      <c r="M1379" s="10">
        <f t="shared" si="229"/>
        <v>0</v>
      </c>
      <c r="N1379" s="11">
        <f t="shared" si="230"/>
        <v>0</v>
      </c>
      <c r="O1379" s="10">
        <f t="shared" ref="O1379:P1379" si="2674">IFERROR(G1379+O1339,0)</f>
        <v>0</v>
      </c>
      <c r="P1379" s="10">
        <f t="shared" si="2674"/>
        <v>0</v>
      </c>
      <c r="Q1379" s="10">
        <f t="shared" si="232"/>
        <v>0</v>
      </c>
      <c r="R1379" s="11">
        <f t="shared" si="233"/>
        <v>0</v>
      </c>
      <c r="S1379" s="22"/>
      <c r="T1379" s="22"/>
      <c r="U1379" s="20"/>
      <c r="V1379" s="14"/>
      <c r="W1379" s="14"/>
      <c r="X1379" s="26">
        <f t="shared" si="314"/>
        <v>0</v>
      </c>
      <c r="Y1379" s="29"/>
      <c r="Z1379" s="29"/>
      <c r="AA1379" s="29"/>
      <c r="AB1379" s="29"/>
      <c r="AC1379" s="29"/>
    </row>
    <row r="1380">
      <c r="A1380" s="4">
        <v>45688.0</v>
      </c>
      <c r="B1380" s="5" t="s">
        <v>35</v>
      </c>
      <c r="C1380" s="6" t="s">
        <v>26</v>
      </c>
      <c r="D1380" s="5" t="s">
        <v>29</v>
      </c>
      <c r="E1380" s="7">
        <v>16.6</v>
      </c>
      <c r="F1380" s="7">
        <v>0.0</v>
      </c>
      <c r="G1380" s="7">
        <v>0.0</v>
      </c>
      <c r="H1380" s="15">
        <v>0.007516</v>
      </c>
      <c r="I1380" s="10">
        <f t="shared" si="226"/>
        <v>0.007516</v>
      </c>
      <c r="J1380" s="11">
        <f t="shared" si="227"/>
        <v>0</v>
      </c>
      <c r="K1380" s="7">
        <f t="shared" ref="K1380:L1380" si="2675">IFERROR(G1380+K1340,0)</f>
        <v>0</v>
      </c>
      <c r="L1380" s="7">
        <f t="shared" si="2675"/>
        <v>0.232996</v>
      </c>
      <c r="M1380" s="10">
        <f t="shared" si="229"/>
        <v>0.232996</v>
      </c>
      <c r="N1380" s="11">
        <f t="shared" si="230"/>
        <v>0</v>
      </c>
      <c r="O1380" s="10">
        <f t="shared" ref="O1380:P1380" si="2676">IFERROR(G1380+O1340,0)</f>
        <v>0</v>
      </c>
      <c r="P1380" s="10">
        <f t="shared" si="2676"/>
        <v>0.232996</v>
      </c>
      <c r="Q1380" s="10">
        <f t="shared" si="232"/>
        <v>0.232996</v>
      </c>
      <c r="R1380" s="11">
        <f t="shared" si="233"/>
        <v>0</v>
      </c>
      <c r="S1380" s="22"/>
      <c r="T1380" s="22"/>
      <c r="U1380" s="20"/>
      <c r="V1380" s="14"/>
      <c r="W1380" s="14"/>
      <c r="X1380" s="26">
        <f t="shared" si="314"/>
        <v>0.007516</v>
      </c>
      <c r="Y1380" s="29"/>
      <c r="Z1380" s="29"/>
      <c r="AA1380" s="29"/>
      <c r="AB1380" s="29"/>
      <c r="AC1380" s="29"/>
    </row>
    <row r="1381">
      <c r="A1381" s="4">
        <v>45688.0</v>
      </c>
      <c r="B1381" s="5" t="s">
        <v>35</v>
      </c>
      <c r="C1381" s="6" t="s">
        <v>26</v>
      </c>
      <c r="D1381" s="5" t="s">
        <v>30</v>
      </c>
      <c r="E1381" s="7">
        <v>0.0</v>
      </c>
      <c r="F1381" s="7">
        <v>0.0</v>
      </c>
      <c r="G1381" s="7">
        <v>0.0</v>
      </c>
      <c r="H1381" s="15">
        <v>0.0</v>
      </c>
      <c r="I1381" s="10">
        <f t="shared" si="226"/>
        <v>0</v>
      </c>
      <c r="J1381" s="11">
        <f t="shared" si="227"/>
        <v>0</v>
      </c>
      <c r="K1381" s="7">
        <f t="shared" ref="K1381:L1381" si="2677">IFERROR(G1381+K1341,0)</f>
        <v>0</v>
      </c>
      <c r="L1381" s="7">
        <f t="shared" si="2677"/>
        <v>0</v>
      </c>
      <c r="M1381" s="10">
        <f t="shared" si="229"/>
        <v>0</v>
      </c>
      <c r="N1381" s="11">
        <f t="shared" si="230"/>
        <v>0</v>
      </c>
      <c r="O1381" s="10">
        <f t="shared" ref="O1381:P1381" si="2678">IFERROR(G1381+O1341,0)</f>
        <v>0</v>
      </c>
      <c r="P1381" s="10">
        <f t="shared" si="2678"/>
        <v>0</v>
      </c>
      <c r="Q1381" s="10">
        <f t="shared" si="232"/>
        <v>0</v>
      </c>
      <c r="R1381" s="11">
        <f t="shared" si="233"/>
        <v>0</v>
      </c>
      <c r="S1381" s="22"/>
      <c r="T1381" s="22"/>
      <c r="U1381" s="20"/>
      <c r="V1381" s="14"/>
      <c r="W1381" s="14"/>
      <c r="X1381" s="26">
        <f t="shared" si="314"/>
        <v>0</v>
      </c>
      <c r="Y1381" s="29"/>
      <c r="Z1381" s="29"/>
      <c r="AA1381" s="29"/>
      <c r="AB1381" s="29"/>
      <c r="AC1381" s="29"/>
    </row>
    <row r="1382">
      <c r="A1382" s="4">
        <v>45688.0</v>
      </c>
      <c r="B1382" s="5" t="s">
        <v>36</v>
      </c>
      <c r="C1382" s="6" t="s">
        <v>37</v>
      </c>
      <c r="D1382" s="5" t="s">
        <v>27</v>
      </c>
      <c r="E1382" s="7">
        <v>174.0</v>
      </c>
      <c r="F1382" s="25">
        <v>0.56</v>
      </c>
      <c r="G1382" s="7">
        <v>0.551612</v>
      </c>
      <c r="H1382" s="15">
        <v>0.59922</v>
      </c>
      <c r="I1382" s="10">
        <f t="shared" si="226"/>
        <v>0.047608</v>
      </c>
      <c r="J1382" s="11">
        <f t="shared" si="227"/>
        <v>108.6307042</v>
      </c>
      <c r="K1382" s="7">
        <f t="shared" ref="K1382:L1382" si="2679">IFERROR(G1382+K1342,0)</f>
        <v>17.099972</v>
      </c>
      <c r="L1382" s="7">
        <f t="shared" si="2679"/>
        <v>18.57582</v>
      </c>
      <c r="M1382" s="10">
        <f t="shared" si="229"/>
        <v>1.475848</v>
      </c>
      <c r="N1382" s="11">
        <f t="shared" si="230"/>
        <v>108.6307042</v>
      </c>
      <c r="O1382" s="10">
        <f t="shared" ref="O1382:P1382" si="2680">IFERROR(G1382+O1342,0)</f>
        <v>17.099972</v>
      </c>
      <c r="P1382" s="10">
        <f t="shared" si="2680"/>
        <v>18.57582</v>
      </c>
      <c r="Q1382" s="10">
        <f t="shared" si="232"/>
        <v>1.475848</v>
      </c>
      <c r="R1382" s="11">
        <f t="shared" si="233"/>
        <v>108.6307042</v>
      </c>
      <c r="S1382" s="13">
        <f>T1342</f>
        <v>-0.6308419355</v>
      </c>
      <c r="T1382" s="13">
        <f>H1382+S1382-H1383-U1382-H1384-H1385</f>
        <v>-0.65187</v>
      </c>
      <c r="U1382" s="13">
        <f>0.008/31</f>
        <v>0.0002580645161</v>
      </c>
      <c r="V1382" s="14"/>
      <c r="W1382" s="14"/>
      <c r="X1382" s="26">
        <f t="shared" si="314"/>
        <v>0.59922</v>
      </c>
      <c r="Y1382" s="29"/>
      <c r="Z1382" s="29"/>
      <c r="AA1382" s="29"/>
      <c r="AB1382" s="29"/>
      <c r="AC1382" s="29"/>
    </row>
    <row r="1383">
      <c r="A1383" s="4">
        <v>45688.0</v>
      </c>
      <c r="B1383" s="5" t="s">
        <v>36</v>
      </c>
      <c r="C1383" s="6" t="s">
        <v>37</v>
      </c>
      <c r="D1383" s="5" t="s">
        <v>28</v>
      </c>
      <c r="E1383" s="7">
        <v>45.1</v>
      </c>
      <c r="F1383" s="25">
        <v>0.0</v>
      </c>
      <c r="G1383" s="7">
        <v>0.50061</v>
      </c>
      <c r="H1383" s="15">
        <v>0.18058</v>
      </c>
      <c r="I1383" s="10">
        <f t="shared" si="226"/>
        <v>-0.32003</v>
      </c>
      <c r="J1383" s="11">
        <f t="shared" si="227"/>
        <v>36.07199217</v>
      </c>
      <c r="K1383" s="7">
        <f t="shared" ref="K1383:L1383" si="2681">IFERROR(G1383+K1343,0)</f>
        <v>15.51891</v>
      </c>
      <c r="L1383" s="7">
        <f t="shared" si="2681"/>
        <v>5.59798</v>
      </c>
      <c r="M1383" s="10">
        <f t="shared" si="229"/>
        <v>-9.92093</v>
      </c>
      <c r="N1383" s="11">
        <f t="shared" si="230"/>
        <v>36.07199217</v>
      </c>
      <c r="O1383" s="10">
        <f t="shared" ref="O1383:P1383" si="2682">IFERROR(G1383+O1343,0)</f>
        <v>15.51891</v>
      </c>
      <c r="P1383" s="10">
        <f t="shared" si="2682"/>
        <v>5.59798</v>
      </c>
      <c r="Q1383" s="10">
        <f t="shared" si="232"/>
        <v>-9.92093</v>
      </c>
      <c r="R1383" s="11">
        <f t="shared" si="233"/>
        <v>36.07199217</v>
      </c>
      <c r="S1383" s="22"/>
      <c r="T1383" s="22"/>
      <c r="U1383" s="20"/>
      <c r="V1383" s="14"/>
      <c r="W1383" s="14"/>
      <c r="X1383" s="26">
        <f t="shared" si="314"/>
        <v>0.18058</v>
      </c>
      <c r="Y1383" s="29"/>
      <c r="Z1383" s="29"/>
      <c r="AA1383" s="29"/>
      <c r="AB1383" s="29"/>
      <c r="AC1383" s="29"/>
    </row>
    <row r="1384">
      <c r="A1384" s="4">
        <v>45688.0</v>
      </c>
      <c r="B1384" s="5" t="s">
        <v>36</v>
      </c>
      <c r="C1384" s="6" t="s">
        <v>37</v>
      </c>
      <c r="D1384" s="5" t="s">
        <v>29</v>
      </c>
      <c r="E1384" s="7">
        <f>E1382-E1383</f>
        <v>128.9</v>
      </c>
      <c r="F1384" s="25">
        <v>0.592</v>
      </c>
      <c r="G1384" s="7">
        <v>0.05077</v>
      </c>
      <c r="H1384" s="15">
        <v>0.43941</v>
      </c>
      <c r="I1384" s="10">
        <f t="shared" si="226"/>
        <v>0.38864</v>
      </c>
      <c r="J1384" s="11">
        <f t="shared" si="227"/>
        <v>865.4914319</v>
      </c>
      <c r="K1384" s="7">
        <f t="shared" ref="K1384:L1384" si="2683">IFERROR(G1384+K1344,0)</f>
        <v>1.57387</v>
      </c>
      <c r="L1384" s="7">
        <f t="shared" si="2683"/>
        <v>13.62171</v>
      </c>
      <c r="M1384" s="10">
        <f t="shared" si="229"/>
        <v>12.04784</v>
      </c>
      <c r="N1384" s="11">
        <f t="shared" si="230"/>
        <v>865.4914319</v>
      </c>
      <c r="O1384" s="10">
        <f t="shared" ref="O1384:P1384" si="2684">IFERROR(G1384+O1344,0)</f>
        <v>1.57387</v>
      </c>
      <c r="P1384" s="10">
        <f t="shared" si="2684"/>
        <v>13.62171</v>
      </c>
      <c r="Q1384" s="10">
        <f t="shared" si="232"/>
        <v>12.04784</v>
      </c>
      <c r="R1384" s="11">
        <f t="shared" si="233"/>
        <v>865.4914319</v>
      </c>
      <c r="S1384" s="22"/>
      <c r="T1384" s="22"/>
      <c r="U1384" s="20"/>
      <c r="V1384" s="14"/>
      <c r="W1384" s="14"/>
      <c r="X1384" s="26">
        <f t="shared" si="314"/>
        <v>0.43941</v>
      </c>
      <c r="Y1384" s="29"/>
      <c r="Z1384" s="29"/>
      <c r="AA1384" s="29"/>
      <c r="AB1384" s="29"/>
      <c r="AC1384" s="29"/>
    </row>
    <row r="1385">
      <c r="A1385" s="4">
        <v>45688.0</v>
      </c>
      <c r="B1385" s="5" t="s">
        <v>36</v>
      </c>
      <c r="C1385" s="6" t="s">
        <v>37</v>
      </c>
      <c r="D1385" s="5" t="s">
        <v>30</v>
      </c>
      <c r="E1385" s="7">
        <v>0.0</v>
      </c>
      <c r="F1385" s="25">
        <v>0.0</v>
      </c>
      <c r="G1385" s="7">
        <v>0.0</v>
      </c>
      <c r="H1385" s="15">
        <v>0.0</v>
      </c>
      <c r="I1385" s="10">
        <f t="shared" si="226"/>
        <v>0</v>
      </c>
      <c r="J1385" s="11">
        <f t="shared" si="227"/>
        <v>0</v>
      </c>
      <c r="K1385" s="7">
        <f t="shared" ref="K1385:L1385" si="2685">IFERROR(G1385+K1345,0)</f>
        <v>0</v>
      </c>
      <c r="L1385" s="7">
        <f t="shared" si="2685"/>
        <v>0</v>
      </c>
      <c r="M1385" s="10">
        <f t="shared" si="229"/>
        <v>0</v>
      </c>
      <c r="N1385" s="11">
        <f t="shared" si="230"/>
        <v>0</v>
      </c>
      <c r="O1385" s="10">
        <f t="shared" ref="O1385:P1385" si="2686">IFERROR(G1385+O1345,0)</f>
        <v>0</v>
      </c>
      <c r="P1385" s="10">
        <f t="shared" si="2686"/>
        <v>0</v>
      </c>
      <c r="Q1385" s="10">
        <f t="shared" si="232"/>
        <v>0</v>
      </c>
      <c r="R1385" s="11">
        <f t="shared" si="233"/>
        <v>0</v>
      </c>
      <c r="S1385" s="22"/>
      <c r="T1385" s="22"/>
      <c r="U1385" s="20"/>
      <c r="V1385" s="14"/>
      <c r="W1385" s="14"/>
      <c r="X1385" s="26">
        <f t="shared" si="314"/>
        <v>0</v>
      </c>
      <c r="Y1385" s="29"/>
      <c r="Z1385" s="29"/>
      <c r="AA1385" s="29"/>
      <c r="AB1385" s="29"/>
      <c r="AC1385" s="29"/>
    </row>
    <row r="1386">
      <c r="A1386" s="4">
        <v>45688.0</v>
      </c>
      <c r="B1386" s="5" t="s">
        <v>38</v>
      </c>
      <c r="C1386" s="6" t="s">
        <v>37</v>
      </c>
      <c r="D1386" s="5" t="s">
        <v>27</v>
      </c>
      <c r="E1386" s="7">
        <v>40.1</v>
      </c>
      <c r="F1386" s="25">
        <v>0.1</v>
      </c>
      <c r="G1386" s="7">
        <v>0.09999999999999999</v>
      </c>
      <c r="H1386" s="15">
        <v>0.191096</v>
      </c>
      <c r="I1386" s="10">
        <f t="shared" si="226"/>
        <v>0.091096</v>
      </c>
      <c r="J1386" s="11">
        <f t="shared" si="227"/>
        <v>191.096</v>
      </c>
      <c r="K1386" s="7">
        <f t="shared" ref="K1386:L1386" si="2687">IFERROR(G1386+K1346,0)</f>
        <v>3.1</v>
      </c>
      <c r="L1386" s="7">
        <f t="shared" si="2687"/>
        <v>5.923976</v>
      </c>
      <c r="M1386" s="10">
        <f t="shared" si="229"/>
        <v>2.823976</v>
      </c>
      <c r="N1386" s="11">
        <f t="shared" si="230"/>
        <v>191.096</v>
      </c>
      <c r="O1386" s="10">
        <f t="shared" ref="O1386:P1386" si="2688">IFERROR(G1386+O1346,0)</f>
        <v>3.1</v>
      </c>
      <c r="P1386" s="10">
        <f t="shared" si="2688"/>
        <v>5.923976</v>
      </c>
      <c r="Q1386" s="10">
        <f t="shared" si="232"/>
        <v>2.823976</v>
      </c>
      <c r="R1386" s="11">
        <f t="shared" si="233"/>
        <v>191.096</v>
      </c>
      <c r="S1386" s="13">
        <f>T1346</f>
        <v>2.011012258</v>
      </c>
      <c r="T1386" s="13">
        <f>H1386+S1386-H1387-U1386-H1388-H1389</f>
        <v>2.014046</v>
      </c>
      <c r="U1386" s="13">
        <f>0.001/31</f>
        <v>0.00003225806452</v>
      </c>
      <c r="V1386" s="14"/>
      <c r="W1386" s="14"/>
      <c r="X1386" s="26">
        <f t="shared" si="314"/>
        <v>0.191096</v>
      </c>
      <c r="Y1386" s="29"/>
      <c r="Z1386" s="29"/>
      <c r="AA1386" s="29"/>
      <c r="AB1386" s="29"/>
      <c r="AC1386" s="29"/>
    </row>
    <row r="1387">
      <c r="A1387" s="4">
        <v>45688.0</v>
      </c>
      <c r="B1387" s="5" t="s">
        <v>38</v>
      </c>
      <c r="C1387" s="6" t="s">
        <v>37</v>
      </c>
      <c r="D1387" s="5" t="s">
        <v>28</v>
      </c>
      <c r="E1387" s="7">
        <v>0.0</v>
      </c>
      <c r="F1387" s="7">
        <v>0.0</v>
      </c>
      <c r="G1387" s="7">
        <v>0.0</v>
      </c>
      <c r="H1387" s="15">
        <v>0.0</v>
      </c>
      <c r="I1387" s="10">
        <f t="shared" si="226"/>
        <v>0</v>
      </c>
      <c r="J1387" s="11">
        <f t="shared" si="227"/>
        <v>0</v>
      </c>
      <c r="K1387" s="7">
        <f t="shared" ref="K1387:L1387" si="2689">IFERROR(G1387+K1347,0)</f>
        <v>0</v>
      </c>
      <c r="L1387" s="7">
        <f t="shared" si="2689"/>
        <v>0</v>
      </c>
      <c r="M1387" s="10">
        <f t="shared" si="229"/>
        <v>0</v>
      </c>
      <c r="N1387" s="11">
        <f t="shared" si="230"/>
        <v>0</v>
      </c>
      <c r="O1387" s="10">
        <f t="shared" ref="O1387:P1387" si="2690">IFERROR(G1387+O1347,0)</f>
        <v>0</v>
      </c>
      <c r="P1387" s="10">
        <f t="shared" si="2690"/>
        <v>0</v>
      </c>
      <c r="Q1387" s="10">
        <f t="shared" si="232"/>
        <v>0</v>
      </c>
      <c r="R1387" s="11">
        <f t="shared" si="233"/>
        <v>0</v>
      </c>
      <c r="S1387" s="22"/>
      <c r="T1387" s="22"/>
      <c r="U1387" s="20"/>
      <c r="V1387" s="14"/>
      <c r="W1387" s="14"/>
      <c r="X1387" s="26">
        <f t="shared" si="314"/>
        <v>0</v>
      </c>
      <c r="Y1387" s="29"/>
      <c r="Z1387" s="29"/>
      <c r="AA1387" s="29"/>
      <c r="AB1387" s="29"/>
      <c r="AC1387" s="29"/>
    </row>
    <row r="1388">
      <c r="A1388" s="4">
        <v>45688.0</v>
      </c>
      <c r="B1388" s="5" t="s">
        <v>38</v>
      </c>
      <c r="C1388" s="6" t="s">
        <v>37</v>
      </c>
      <c r="D1388" s="5" t="s">
        <v>29</v>
      </c>
      <c r="E1388" s="7">
        <v>40.1</v>
      </c>
      <c r="F1388" s="7">
        <v>0.062</v>
      </c>
      <c r="G1388" s="7">
        <v>0.09996</v>
      </c>
      <c r="H1388" s="15">
        <v>0.18803</v>
      </c>
      <c r="I1388" s="10">
        <f t="shared" si="226"/>
        <v>0.08807</v>
      </c>
      <c r="J1388" s="11">
        <f t="shared" si="227"/>
        <v>188.1052421</v>
      </c>
      <c r="K1388" s="7">
        <f t="shared" ref="K1388:L1388" si="2691">IFERROR(G1388+K1348,0)</f>
        <v>3.09876</v>
      </c>
      <c r="L1388" s="7">
        <f t="shared" si="2691"/>
        <v>5.82893</v>
      </c>
      <c r="M1388" s="10">
        <f t="shared" si="229"/>
        <v>2.73017</v>
      </c>
      <c r="N1388" s="11">
        <f t="shared" si="230"/>
        <v>188.1052421</v>
      </c>
      <c r="O1388" s="10">
        <f t="shared" ref="O1388:P1388" si="2692">IFERROR(G1388+O1348,0)</f>
        <v>3.09876</v>
      </c>
      <c r="P1388" s="10">
        <f t="shared" si="2692"/>
        <v>5.82893</v>
      </c>
      <c r="Q1388" s="10">
        <f t="shared" si="232"/>
        <v>2.73017</v>
      </c>
      <c r="R1388" s="11">
        <f t="shared" si="233"/>
        <v>188.1052421</v>
      </c>
      <c r="S1388" s="22"/>
      <c r="T1388" s="22"/>
      <c r="U1388" s="20"/>
      <c r="V1388" s="14"/>
      <c r="W1388" s="14"/>
      <c r="X1388" s="26">
        <f t="shared" si="314"/>
        <v>0.18803</v>
      </c>
      <c r="Y1388" s="29"/>
      <c r="Z1388" s="29"/>
      <c r="AA1388" s="29"/>
      <c r="AB1388" s="29"/>
      <c r="AC1388" s="29"/>
    </row>
    <row r="1389">
      <c r="A1389" s="4">
        <v>45688.0</v>
      </c>
      <c r="B1389" s="5" t="s">
        <v>38</v>
      </c>
      <c r="C1389" s="6" t="s">
        <v>37</v>
      </c>
      <c r="D1389" s="5" t="s">
        <v>30</v>
      </c>
      <c r="E1389" s="7">
        <v>0.0</v>
      </c>
      <c r="F1389" s="7">
        <v>0.0</v>
      </c>
      <c r="G1389" s="7">
        <v>0.0</v>
      </c>
      <c r="H1389" s="15">
        <v>0.0</v>
      </c>
      <c r="I1389" s="10">
        <f t="shared" si="226"/>
        <v>0</v>
      </c>
      <c r="J1389" s="11">
        <f t="shared" si="227"/>
        <v>0</v>
      </c>
      <c r="K1389" s="7">
        <f t="shared" ref="K1389:L1389" si="2693">IFERROR(G1389+K1349,0)</f>
        <v>0</v>
      </c>
      <c r="L1389" s="7">
        <f t="shared" si="2693"/>
        <v>0</v>
      </c>
      <c r="M1389" s="10">
        <f t="shared" si="229"/>
        <v>0</v>
      </c>
      <c r="N1389" s="11">
        <f t="shared" si="230"/>
        <v>0</v>
      </c>
      <c r="O1389" s="10">
        <f t="shared" ref="O1389:P1389" si="2694">IFERROR(G1389+O1349,0)</f>
        <v>0</v>
      </c>
      <c r="P1389" s="10">
        <f t="shared" si="2694"/>
        <v>0</v>
      </c>
      <c r="Q1389" s="10">
        <f t="shared" si="232"/>
        <v>0</v>
      </c>
      <c r="R1389" s="11">
        <f t="shared" si="233"/>
        <v>0</v>
      </c>
      <c r="S1389" s="22"/>
      <c r="T1389" s="22"/>
      <c r="U1389" s="20"/>
      <c r="V1389" s="14"/>
      <c r="W1389" s="14"/>
      <c r="X1389" s="26">
        <f t="shared" si="314"/>
        <v>0</v>
      </c>
      <c r="Y1389" s="29"/>
      <c r="Z1389" s="29"/>
      <c r="AA1389" s="29"/>
      <c r="AB1389" s="29"/>
      <c r="AC1389" s="29"/>
    </row>
    <row r="1390">
      <c r="A1390" s="4">
        <v>45688.0</v>
      </c>
      <c r="B1390" s="5" t="s">
        <v>39</v>
      </c>
      <c r="C1390" s="6" t="s">
        <v>37</v>
      </c>
      <c r="D1390" s="5" t="s">
        <v>27</v>
      </c>
      <c r="E1390" s="7">
        <v>9.6</v>
      </c>
      <c r="F1390" s="7">
        <v>0.041</v>
      </c>
      <c r="G1390" s="7">
        <v>0.02903</v>
      </c>
      <c r="H1390" s="15">
        <v>0.02854</v>
      </c>
      <c r="I1390" s="10">
        <f t="shared" si="226"/>
        <v>-0.00049</v>
      </c>
      <c r="J1390" s="11">
        <f t="shared" si="227"/>
        <v>98.31209094</v>
      </c>
      <c r="K1390" s="7">
        <f t="shared" ref="K1390:L1390" si="2695">IFERROR(G1390+K1350,0)</f>
        <v>0.89993</v>
      </c>
      <c r="L1390" s="7">
        <f t="shared" si="2695"/>
        <v>0.88474</v>
      </c>
      <c r="M1390" s="10">
        <f t="shared" si="229"/>
        <v>-0.01519</v>
      </c>
      <c r="N1390" s="11">
        <f t="shared" si="230"/>
        <v>98.31209094</v>
      </c>
      <c r="O1390" s="10">
        <f t="shared" ref="O1390:P1390" si="2696">IFERROR(G1390+O1350,0)</f>
        <v>0.89993</v>
      </c>
      <c r="P1390" s="10">
        <f t="shared" si="2696"/>
        <v>0.88474</v>
      </c>
      <c r="Q1390" s="10">
        <f t="shared" si="232"/>
        <v>-0.01519</v>
      </c>
      <c r="R1390" s="11">
        <f t="shared" si="233"/>
        <v>98.31209094</v>
      </c>
      <c r="S1390" s="13">
        <f>T1350</f>
        <v>0.094</v>
      </c>
      <c r="T1390" s="13">
        <f>H1390+S1390-H1391-U1390-H1392-H1393</f>
        <v>0.0948</v>
      </c>
      <c r="U1390" s="13">
        <v>0.0</v>
      </c>
      <c r="V1390" s="14"/>
      <c r="W1390" s="14"/>
      <c r="X1390" s="26">
        <f t="shared" si="314"/>
        <v>0.02854</v>
      </c>
      <c r="Y1390" s="29"/>
      <c r="Z1390" s="29"/>
      <c r="AA1390" s="29"/>
      <c r="AB1390" s="29"/>
      <c r="AC1390" s="29"/>
    </row>
    <row r="1391">
      <c r="A1391" s="4">
        <v>45688.0</v>
      </c>
      <c r="B1391" s="5" t="s">
        <v>39</v>
      </c>
      <c r="C1391" s="6" t="s">
        <v>37</v>
      </c>
      <c r="D1391" s="5" t="s">
        <v>28</v>
      </c>
      <c r="E1391" s="7">
        <v>0.0</v>
      </c>
      <c r="F1391" s="7">
        <v>0.0</v>
      </c>
      <c r="G1391" s="7">
        <v>0.0</v>
      </c>
      <c r="H1391" s="15">
        <v>0.0</v>
      </c>
      <c r="I1391" s="10">
        <f t="shared" si="226"/>
        <v>0</v>
      </c>
      <c r="J1391" s="11">
        <f t="shared" si="227"/>
        <v>0</v>
      </c>
      <c r="K1391" s="7">
        <f t="shared" ref="K1391:L1391" si="2697">IFERROR(G1391+K1351,0)</f>
        <v>0</v>
      </c>
      <c r="L1391" s="7">
        <f t="shared" si="2697"/>
        <v>0</v>
      </c>
      <c r="M1391" s="10">
        <f t="shared" si="229"/>
        <v>0</v>
      </c>
      <c r="N1391" s="11">
        <f t="shared" si="230"/>
        <v>0</v>
      </c>
      <c r="O1391" s="10">
        <f t="shared" ref="O1391:P1391" si="2698">IFERROR(G1391+O1351,0)</f>
        <v>0</v>
      </c>
      <c r="P1391" s="10">
        <f t="shared" si="2698"/>
        <v>0</v>
      </c>
      <c r="Q1391" s="10">
        <f t="shared" si="232"/>
        <v>0</v>
      </c>
      <c r="R1391" s="11">
        <f t="shared" si="233"/>
        <v>0</v>
      </c>
      <c r="S1391" s="22"/>
      <c r="T1391" s="22"/>
      <c r="U1391" s="20"/>
      <c r="V1391" s="14"/>
      <c r="W1391" s="14"/>
      <c r="X1391" s="26">
        <f t="shared" si="314"/>
        <v>0</v>
      </c>
      <c r="Y1391" s="29"/>
      <c r="Z1391" s="29"/>
      <c r="AA1391" s="29"/>
      <c r="AB1391" s="29"/>
      <c r="AC1391" s="29"/>
    </row>
    <row r="1392">
      <c r="A1392" s="4">
        <v>45688.0</v>
      </c>
      <c r="B1392" s="5" t="s">
        <v>39</v>
      </c>
      <c r="C1392" s="6" t="s">
        <v>37</v>
      </c>
      <c r="D1392" s="5" t="s">
        <v>29</v>
      </c>
      <c r="E1392" s="7">
        <v>9.3</v>
      </c>
      <c r="F1392" s="7">
        <v>0.07</v>
      </c>
      <c r="G1392" s="7">
        <v>0.028774</v>
      </c>
      <c r="H1392" s="15">
        <v>0.02774</v>
      </c>
      <c r="I1392" s="10">
        <f t="shared" si="226"/>
        <v>-0.001034</v>
      </c>
      <c r="J1392" s="11">
        <f t="shared" si="227"/>
        <v>96.40647807</v>
      </c>
      <c r="K1392" s="7">
        <f t="shared" ref="K1392:L1392" si="2699">IFERROR(G1392+K1352,0)</f>
        <v>0.891994</v>
      </c>
      <c r="L1392" s="7">
        <f t="shared" si="2699"/>
        <v>0.85994</v>
      </c>
      <c r="M1392" s="10">
        <f t="shared" si="229"/>
        <v>-0.032054</v>
      </c>
      <c r="N1392" s="11">
        <f t="shared" si="230"/>
        <v>96.40647807</v>
      </c>
      <c r="O1392" s="10">
        <f t="shared" ref="O1392:P1392" si="2700">IFERROR(G1392+O1352,0)</f>
        <v>0.891994</v>
      </c>
      <c r="P1392" s="10">
        <f t="shared" si="2700"/>
        <v>0.85994</v>
      </c>
      <c r="Q1392" s="10">
        <f t="shared" si="232"/>
        <v>-0.032054</v>
      </c>
      <c r="R1392" s="11">
        <f t="shared" si="233"/>
        <v>96.40647807</v>
      </c>
      <c r="S1392" s="22"/>
      <c r="T1392" s="22"/>
      <c r="U1392" s="20"/>
      <c r="V1392" s="14"/>
      <c r="W1392" s="14"/>
      <c r="X1392" s="26">
        <f t="shared" si="314"/>
        <v>0.02774</v>
      </c>
      <c r="Y1392" s="29"/>
      <c r="Z1392" s="29"/>
      <c r="AA1392" s="29"/>
      <c r="AB1392" s="29"/>
      <c r="AC1392" s="29"/>
    </row>
    <row r="1393">
      <c r="A1393" s="4">
        <v>45688.0</v>
      </c>
      <c r="B1393" s="5" t="s">
        <v>39</v>
      </c>
      <c r="C1393" s="6" t="s">
        <v>37</v>
      </c>
      <c r="D1393" s="5" t="s">
        <v>30</v>
      </c>
      <c r="E1393" s="7">
        <v>0.0</v>
      </c>
      <c r="F1393" s="7">
        <v>0.0</v>
      </c>
      <c r="G1393" s="7">
        <v>0.0</v>
      </c>
      <c r="H1393" s="15">
        <v>0.0</v>
      </c>
      <c r="I1393" s="10">
        <f t="shared" si="226"/>
        <v>0</v>
      </c>
      <c r="J1393" s="11">
        <f t="shared" si="227"/>
        <v>0</v>
      </c>
      <c r="K1393" s="7">
        <f t="shared" ref="K1393:L1393" si="2701">IFERROR(G1393+K1353,0)</f>
        <v>0</v>
      </c>
      <c r="L1393" s="7">
        <f t="shared" si="2701"/>
        <v>0</v>
      </c>
      <c r="M1393" s="10">
        <f t="shared" si="229"/>
        <v>0</v>
      </c>
      <c r="N1393" s="11">
        <f t="shared" si="230"/>
        <v>0</v>
      </c>
      <c r="O1393" s="10">
        <f t="shared" ref="O1393:P1393" si="2702">IFERROR(G1393+O1353,0)</f>
        <v>0</v>
      </c>
      <c r="P1393" s="10">
        <f t="shared" si="2702"/>
        <v>0</v>
      </c>
      <c r="Q1393" s="10">
        <f t="shared" si="232"/>
        <v>0</v>
      </c>
      <c r="R1393" s="11">
        <f t="shared" si="233"/>
        <v>0</v>
      </c>
      <c r="S1393" s="22"/>
      <c r="T1393" s="22"/>
      <c r="U1393" s="20"/>
      <c r="V1393" s="14"/>
      <c r="W1393" s="14"/>
      <c r="X1393" s="26">
        <f t="shared" si="314"/>
        <v>0</v>
      </c>
      <c r="Y1393" s="29"/>
      <c r="Z1393" s="29"/>
      <c r="AA1393" s="29"/>
      <c r="AB1393" s="29"/>
      <c r="AC1393" s="29"/>
    </row>
    <row r="1394">
      <c r="A1394" s="4">
        <v>45688.0</v>
      </c>
      <c r="B1394" s="5" t="s">
        <v>40</v>
      </c>
      <c r="C1394" s="6" t="s">
        <v>37</v>
      </c>
      <c r="D1394" s="5" t="s">
        <v>27</v>
      </c>
      <c r="E1394" s="7">
        <v>26.3</v>
      </c>
      <c r="F1394" s="7">
        <v>0.0</v>
      </c>
      <c r="G1394" s="7">
        <v>0.07142857142857142</v>
      </c>
      <c r="H1394" s="15">
        <v>0.0359</v>
      </c>
      <c r="I1394" s="10">
        <f t="shared" si="226"/>
        <v>-0.03552857143</v>
      </c>
      <c r="J1394" s="11">
        <f t="shared" si="227"/>
        <v>50.26</v>
      </c>
      <c r="K1394" s="7">
        <f t="shared" ref="K1394:L1394" si="2703">IFERROR(G1394+K1354,0)</f>
        <v>2.214285714</v>
      </c>
      <c r="L1394" s="7">
        <f t="shared" si="2703"/>
        <v>1.1129</v>
      </c>
      <c r="M1394" s="10">
        <f t="shared" si="229"/>
        <v>-1.101385714</v>
      </c>
      <c r="N1394" s="11">
        <f t="shared" si="230"/>
        <v>50.26</v>
      </c>
      <c r="O1394" s="10">
        <f t="shared" ref="O1394:P1394" si="2704">IFERROR(G1394+O1354,0)</f>
        <v>2.214285714</v>
      </c>
      <c r="P1394" s="10">
        <f t="shared" si="2704"/>
        <v>1.1129</v>
      </c>
      <c r="Q1394" s="10">
        <f t="shared" si="232"/>
        <v>-1.101385714</v>
      </c>
      <c r="R1394" s="11">
        <f t="shared" si="233"/>
        <v>50.26</v>
      </c>
      <c r="S1394" s="13">
        <f>T1354</f>
        <v>1.312396774</v>
      </c>
      <c r="T1394" s="13">
        <f>H1394+S1394-H1395-U1394-H1396-H1397</f>
        <v>1.33161</v>
      </c>
      <c r="U1394" s="13">
        <f>0.00331/31</f>
        <v>0.0001067741935</v>
      </c>
      <c r="V1394" s="14"/>
      <c r="W1394" s="14"/>
      <c r="X1394" s="26">
        <f t="shared" si="314"/>
        <v>0.0359</v>
      </c>
      <c r="Y1394" s="29"/>
      <c r="Z1394" s="29"/>
      <c r="AA1394" s="29"/>
      <c r="AB1394" s="29"/>
      <c r="AC1394" s="29"/>
    </row>
    <row r="1395">
      <c r="A1395" s="4">
        <v>45688.0</v>
      </c>
      <c r="B1395" s="5" t="s">
        <v>40</v>
      </c>
      <c r="C1395" s="6" t="s">
        <v>37</v>
      </c>
      <c r="D1395" s="5" t="s">
        <v>28</v>
      </c>
      <c r="E1395" s="7">
        <v>0.0</v>
      </c>
      <c r="F1395" s="7">
        <v>0.0</v>
      </c>
      <c r="G1395" s="7">
        <v>0.0</v>
      </c>
      <c r="H1395" s="15">
        <v>0.0</v>
      </c>
      <c r="I1395" s="10">
        <f t="shared" si="226"/>
        <v>0</v>
      </c>
      <c r="J1395" s="11">
        <f t="shared" si="227"/>
        <v>0</v>
      </c>
      <c r="K1395" s="7">
        <f t="shared" ref="K1395:L1395" si="2705">IFERROR(G1395+K1355,0)</f>
        <v>0</v>
      </c>
      <c r="L1395" s="7">
        <f t="shared" si="2705"/>
        <v>0</v>
      </c>
      <c r="M1395" s="10">
        <f t="shared" si="229"/>
        <v>0</v>
      </c>
      <c r="N1395" s="11">
        <f t="shared" si="230"/>
        <v>0</v>
      </c>
      <c r="O1395" s="10">
        <f t="shared" ref="O1395:P1395" si="2706">IFERROR(G1395+O1355,0)</f>
        <v>0</v>
      </c>
      <c r="P1395" s="10">
        <f t="shared" si="2706"/>
        <v>0</v>
      </c>
      <c r="Q1395" s="10">
        <f t="shared" si="232"/>
        <v>0</v>
      </c>
      <c r="R1395" s="11">
        <f t="shared" si="233"/>
        <v>0</v>
      </c>
      <c r="S1395" s="14"/>
      <c r="T1395" s="14"/>
      <c r="U1395" s="14"/>
      <c r="V1395" s="14"/>
      <c r="W1395" s="14"/>
      <c r="X1395" s="26">
        <f t="shared" si="314"/>
        <v>0</v>
      </c>
      <c r="Y1395" s="29"/>
      <c r="Z1395" s="29"/>
      <c r="AA1395" s="29"/>
      <c r="AB1395" s="29"/>
      <c r="AC1395" s="29"/>
    </row>
    <row r="1396">
      <c r="A1396" s="4">
        <v>45688.0</v>
      </c>
      <c r="B1396" s="5" t="s">
        <v>40</v>
      </c>
      <c r="C1396" s="6" t="s">
        <v>37</v>
      </c>
      <c r="D1396" s="5" t="s">
        <v>29</v>
      </c>
      <c r="E1396" s="7">
        <v>26.1</v>
      </c>
      <c r="F1396" s="7">
        <v>0.0</v>
      </c>
      <c r="G1396" s="7">
        <v>0.07142857142857142</v>
      </c>
      <c r="H1396" s="15">
        <v>0.01658</v>
      </c>
      <c r="I1396" s="10">
        <f t="shared" si="226"/>
        <v>-0.05484857143</v>
      </c>
      <c r="J1396" s="11">
        <f t="shared" si="227"/>
        <v>23.212</v>
      </c>
      <c r="K1396" s="7">
        <f t="shared" ref="K1396:L1396" si="2707">IFERROR(G1396+K1356,0)</f>
        <v>2.214285714</v>
      </c>
      <c r="L1396" s="7">
        <f t="shared" si="2707"/>
        <v>0.51398</v>
      </c>
      <c r="M1396" s="10">
        <f t="shared" si="229"/>
        <v>-1.700305714</v>
      </c>
      <c r="N1396" s="11">
        <f t="shared" si="230"/>
        <v>23.212</v>
      </c>
      <c r="O1396" s="10">
        <f t="shared" ref="O1396:P1396" si="2708">IFERROR(G1396+O1356,0)</f>
        <v>2.214285714</v>
      </c>
      <c r="P1396" s="10">
        <f t="shared" si="2708"/>
        <v>0.51398</v>
      </c>
      <c r="Q1396" s="10">
        <f t="shared" si="232"/>
        <v>-1.700305714</v>
      </c>
      <c r="R1396" s="11">
        <f t="shared" si="233"/>
        <v>23.212</v>
      </c>
      <c r="S1396" s="14"/>
      <c r="T1396" s="14"/>
      <c r="U1396" s="14"/>
      <c r="V1396" s="14"/>
      <c r="W1396" s="14"/>
      <c r="X1396" s="26">
        <f t="shared" si="314"/>
        <v>0.01658</v>
      </c>
      <c r="Y1396" s="29"/>
      <c r="Z1396" s="29"/>
      <c r="AA1396" s="29"/>
      <c r="AB1396" s="29"/>
      <c r="AC1396" s="29"/>
    </row>
    <row r="1397">
      <c r="A1397" s="30">
        <v>45688.0</v>
      </c>
      <c r="B1397" s="31" t="s">
        <v>40</v>
      </c>
      <c r="C1397" s="32" t="s">
        <v>37</v>
      </c>
      <c r="D1397" s="31" t="s">
        <v>30</v>
      </c>
      <c r="E1397" s="33">
        <v>0.0</v>
      </c>
      <c r="F1397" s="7">
        <v>0.0</v>
      </c>
      <c r="G1397" s="33">
        <v>0.0</v>
      </c>
      <c r="H1397" s="34">
        <v>0.0</v>
      </c>
      <c r="I1397" s="35">
        <f t="shared" si="226"/>
        <v>0</v>
      </c>
      <c r="J1397" s="11">
        <f t="shared" si="227"/>
        <v>0</v>
      </c>
      <c r="K1397" s="7">
        <f t="shared" ref="K1397:L1397" si="2709">IFERROR(G1397+K1357,0)</f>
        <v>0</v>
      </c>
      <c r="L1397" s="7">
        <f t="shared" si="2709"/>
        <v>0</v>
      </c>
      <c r="M1397" s="10">
        <f t="shared" si="229"/>
        <v>0</v>
      </c>
      <c r="N1397" s="11">
        <f t="shared" si="230"/>
        <v>0</v>
      </c>
      <c r="O1397" s="10">
        <f t="shared" ref="O1397:P1397" si="2710">IFERROR(G1397+O1357,0)</f>
        <v>0</v>
      </c>
      <c r="P1397" s="10">
        <f t="shared" si="2710"/>
        <v>0</v>
      </c>
      <c r="Q1397" s="10">
        <f t="shared" si="232"/>
        <v>0</v>
      </c>
      <c r="R1397" s="11">
        <f t="shared" si="233"/>
        <v>0</v>
      </c>
      <c r="S1397" s="16"/>
      <c r="T1397" s="16"/>
      <c r="U1397" s="16"/>
      <c r="V1397" s="14"/>
      <c r="W1397" s="14"/>
      <c r="X1397" s="26">
        <f t="shared" si="314"/>
        <v>0</v>
      </c>
      <c r="Y1397" s="29"/>
      <c r="Z1397" s="29"/>
      <c r="AA1397" s="29"/>
      <c r="AB1397" s="29"/>
      <c r="AC1397" s="29"/>
    </row>
    <row r="1398">
      <c r="A1398" s="36">
        <v>45689.0</v>
      </c>
      <c r="B1398" s="37" t="s">
        <v>25</v>
      </c>
      <c r="C1398" s="38" t="s">
        <v>26</v>
      </c>
      <c r="D1398" s="37" t="s">
        <v>27</v>
      </c>
      <c r="E1398" s="39">
        <v>140.3</v>
      </c>
      <c r="F1398" s="8">
        <v>0.487</v>
      </c>
      <c r="G1398" s="7">
        <v>0.414285</v>
      </c>
      <c r="H1398" s="40">
        <v>0.503</v>
      </c>
      <c r="I1398" s="10">
        <f t="shared" si="226"/>
        <v>0.088715</v>
      </c>
      <c r="J1398" s="11">
        <f t="shared" si="227"/>
        <v>121.4140024</v>
      </c>
      <c r="K1398" s="7">
        <f t="shared" ref="K1398:L1398" si="2711">IFERROR(G1398,0)</f>
        <v>0.414285</v>
      </c>
      <c r="L1398" s="7">
        <f t="shared" si="2711"/>
        <v>0.503</v>
      </c>
      <c r="M1398" s="10">
        <f t="shared" si="229"/>
        <v>0.088715</v>
      </c>
      <c r="N1398" s="11">
        <f t="shared" si="230"/>
        <v>121.4140024</v>
      </c>
      <c r="O1398" s="10">
        <f t="shared" ref="O1398:P1398" si="2712">IFERROR(G1398+O1358,0)</f>
        <v>13.314005</v>
      </c>
      <c r="P1398" s="10">
        <f t="shared" si="2712"/>
        <v>14.224995</v>
      </c>
      <c r="Q1398" s="10">
        <f t="shared" si="232"/>
        <v>0.91099</v>
      </c>
      <c r="R1398" s="11">
        <f t="shared" si="233"/>
        <v>106.8423438</v>
      </c>
      <c r="S1398" s="12">
        <v>0.134</v>
      </c>
      <c r="T1398" s="13">
        <f>H1398+S1398-H1399-U1398-H1400</f>
        <v>0.1768928571</v>
      </c>
      <c r="U1398" s="13">
        <f>0.003/28</f>
        <v>0.0001071428571</v>
      </c>
      <c r="V1398" s="14"/>
      <c r="W1398" s="14"/>
      <c r="X1398" s="26">
        <f t="shared" si="314"/>
        <v>0.442645</v>
      </c>
      <c r="Y1398" s="29"/>
      <c r="Z1398" s="29"/>
      <c r="AA1398" s="29"/>
      <c r="AB1398" s="29"/>
      <c r="AC1398" s="29"/>
    </row>
    <row r="1399">
      <c r="A1399" s="4">
        <v>45689.0</v>
      </c>
      <c r="B1399" s="5" t="s">
        <v>25</v>
      </c>
      <c r="C1399" s="6" t="s">
        <v>26</v>
      </c>
      <c r="D1399" s="5" t="s">
        <v>28</v>
      </c>
      <c r="E1399" s="7">
        <v>165.12</v>
      </c>
      <c r="F1399" s="7">
        <v>0.599</v>
      </c>
      <c r="G1399" s="7">
        <v>0.4110714285714286</v>
      </c>
      <c r="H1399" s="15">
        <v>0.46</v>
      </c>
      <c r="I1399" s="10">
        <f t="shared" si="226"/>
        <v>0.04892857143</v>
      </c>
      <c r="J1399" s="11">
        <f t="shared" si="227"/>
        <v>111.9026933</v>
      </c>
      <c r="K1399" s="7">
        <f t="shared" ref="K1399:L1399" si="2713">IFERROR(G1399,0)</f>
        <v>0.4110714286</v>
      </c>
      <c r="L1399" s="7">
        <f t="shared" si="2713"/>
        <v>0.46</v>
      </c>
      <c r="M1399" s="10">
        <f t="shared" si="229"/>
        <v>0.04892857143</v>
      </c>
      <c r="N1399" s="11">
        <f t="shared" si="230"/>
        <v>111.9026933</v>
      </c>
      <c r="O1399" s="10">
        <f t="shared" ref="O1399:P1399" si="2714">IFERROR(G1399+O1359,0)</f>
        <v>12.71187143</v>
      </c>
      <c r="P1399" s="10">
        <f t="shared" si="2714"/>
        <v>13.68088</v>
      </c>
      <c r="Q1399" s="10">
        <f t="shared" si="232"/>
        <v>0.9690085714</v>
      </c>
      <c r="R1399" s="11">
        <f t="shared" si="233"/>
        <v>107.6228632</v>
      </c>
      <c r="S1399" s="14"/>
      <c r="T1399" s="16"/>
      <c r="U1399" s="16"/>
      <c r="V1399" s="14"/>
      <c r="W1399" s="14"/>
      <c r="X1399" s="26">
        <f t="shared" si="314"/>
        <v>0.42648</v>
      </c>
      <c r="Y1399" s="29"/>
      <c r="Z1399" s="29"/>
      <c r="AA1399" s="29"/>
      <c r="AB1399" s="29"/>
      <c r="AC1399" s="29"/>
    </row>
    <row r="1400">
      <c r="A1400" s="4">
        <v>45689.0</v>
      </c>
      <c r="B1400" s="5" t="s">
        <v>25</v>
      </c>
      <c r="C1400" s="6" t="s">
        <v>26</v>
      </c>
      <c r="D1400" s="5" t="s">
        <v>29</v>
      </c>
      <c r="E1400" s="7">
        <v>0.0</v>
      </c>
      <c r="F1400" s="7">
        <v>0.0</v>
      </c>
      <c r="G1400" s="7">
        <v>0.0</v>
      </c>
      <c r="H1400" s="15">
        <v>0.0</v>
      </c>
      <c r="I1400" s="10">
        <f t="shared" si="226"/>
        <v>0</v>
      </c>
      <c r="J1400" s="11">
        <f t="shared" si="227"/>
        <v>0</v>
      </c>
      <c r="K1400" s="7">
        <f t="shared" ref="K1400:L1400" si="2715">IFERROR(G1400,0)</f>
        <v>0</v>
      </c>
      <c r="L1400" s="7">
        <f t="shared" si="2715"/>
        <v>0</v>
      </c>
      <c r="M1400" s="10">
        <f t="shared" si="229"/>
        <v>0</v>
      </c>
      <c r="N1400" s="11">
        <f t="shared" si="230"/>
        <v>0</v>
      </c>
      <c r="O1400" s="10">
        <f t="shared" ref="O1400:P1400" si="2716">IFERROR(G1400+O1360,0)</f>
        <v>0</v>
      </c>
      <c r="P1400" s="10">
        <f t="shared" si="2716"/>
        <v>0</v>
      </c>
      <c r="Q1400" s="10">
        <f t="shared" si="232"/>
        <v>0</v>
      </c>
      <c r="R1400" s="11">
        <f t="shared" si="233"/>
        <v>0</v>
      </c>
      <c r="S1400" s="14"/>
      <c r="T1400" s="16"/>
      <c r="U1400" s="16"/>
      <c r="V1400" s="14"/>
      <c r="W1400" s="14"/>
      <c r="X1400" s="26">
        <f t="shared" si="314"/>
        <v>0</v>
      </c>
      <c r="Y1400" s="29"/>
      <c r="Z1400" s="29"/>
      <c r="AA1400" s="29"/>
      <c r="AB1400" s="29"/>
      <c r="AC1400" s="29"/>
    </row>
    <row r="1401">
      <c r="A1401" s="4">
        <v>45689.0</v>
      </c>
      <c r="B1401" s="5" t="s">
        <v>25</v>
      </c>
      <c r="C1401" s="6" t="s">
        <v>26</v>
      </c>
      <c r="D1401" s="5" t="s">
        <v>30</v>
      </c>
      <c r="E1401" s="7">
        <v>0.0</v>
      </c>
      <c r="F1401" s="7">
        <v>0.0</v>
      </c>
      <c r="G1401" s="7">
        <v>0.0</v>
      </c>
      <c r="H1401" s="15">
        <v>0.0</v>
      </c>
      <c r="I1401" s="10">
        <f t="shared" si="226"/>
        <v>0</v>
      </c>
      <c r="J1401" s="11">
        <f t="shared" si="227"/>
        <v>0</v>
      </c>
      <c r="K1401" s="7">
        <f t="shared" ref="K1401:L1401" si="2717">IFERROR(G1401,0)</f>
        <v>0</v>
      </c>
      <c r="L1401" s="7">
        <f t="shared" si="2717"/>
        <v>0</v>
      </c>
      <c r="M1401" s="10">
        <f t="shared" si="229"/>
        <v>0</v>
      </c>
      <c r="N1401" s="11">
        <f t="shared" si="230"/>
        <v>0</v>
      </c>
      <c r="O1401" s="10">
        <f t="shared" ref="O1401:P1401" si="2718">IFERROR(G1401+O1361,0)</f>
        <v>0</v>
      </c>
      <c r="P1401" s="10">
        <f t="shared" si="2718"/>
        <v>0</v>
      </c>
      <c r="Q1401" s="10">
        <f t="shared" si="232"/>
        <v>0</v>
      </c>
      <c r="R1401" s="11">
        <f t="shared" si="233"/>
        <v>0</v>
      </c>
      <c r="S1401" s="14"/>
      <c r="T1401" s="16"/>
      <c r="U1401" s="16"/>
      <c r="V1401" s="14"/>
      <c r="W1401" s="14"/>
      <c r="X1401" s="26">
        <f t="shared" si="314"/>
        <v>0</v>
      </c>
      <c r="Y1401" s="29"/>
      <c r="Z1401" s="29"/>
      <c r="AA1401" s="29"/>
      <c r="AB1401" s="29"/>
      <c r="AC1401" s="29"/>
    </row>
    <row r="1402">
      <c r="A1402" s="4">
        <v>45689.0</v>
      </c>
      <c r="B1402" s="5" t="s">
        <v>31</v>
      </c>
      <c r="C1402" s="6" t="s">
        <v>26</v>
      </c>
      <c r="D1402" s="5" t="s">
        <v>27</v>
      </c>
      <c r="E1402" s="7">
        <v>180.7</v>
      </c>
      <c r="F1402" s="7">
        <v>0.76</v>
      </c>
      <c r="G1402" s="7">
        <v>0.5142857142857143</v>
      </c>
      <c r="H1402" s="15">
        <v>0.586</v>
      </c>
      <c r="I1402" s="10">
        <f t="shared" si="226"/>
        <v>0.07171428571</v>
      </c>
      <c r="J1402" s="11">
        <f t="shared" si="227"/>
        <v>113.9444444</v>
      </c>
      <c r="K1402" s="7">
        <f t="shared" ref="K1402:L1402" si="2719">IFERROR(G1402,0)</f>
        <v>0.5142857143</v>
      </c>
      <c r="L1402" s="7">
        <f t="shared" si="2719"/>
        <v>0.586</v>
      </c>
      <c r="M1402" s="10">
        <f t="shared" si="229"/>
        <v>0.07171428571</v>
      </c>
      <c r="N1402" s="11">
        <f t="shared" si="230"/>
        <v>113.9444444</v>
      </c>
      <c r="O1402" s="10">
        <f t="shared" ref="O1402:P1402" si="2720">IFERROR(G1402+O1362,0)</f>
        <v>16.51428471</v>
      </c>
      <c r="P1402" s="10">
        <f t="shared" si="2720"/>
        <v>19.55986</v>
      </c>
      <c r="Q1402" s="10">
        <f t="shared" si="232"/>
        <v>3.045575286</v>
      </c>
      <c r="R1402" s="11">
        <f t="shared" si="233"/>
        <v>118.442066</v>
      </c>
      <c r="S1402" s="12">
        <v>1.604</v>
      </c>
      <c r="T1402" s="13">
        <f>H1402+S1402-H1403-U1402-H1404</f>
        <v>1.367857143</v>
      </c>
      <c r="U1402" s="13">
        <f>0.004/28</f>
        <v>0.0001428571429</v>
      </c>
      <c r="V1402" s="14"/>
      <c r="W1402" s="14"/>
      <c r="X1402" s="26">
        <f t="shared" si="314"/>
        <v>0.61206</v>
      </c>
      <c r="Y1402" s="29"/>
      <c r="Z1402" s="29"/>
      <c r="AA1402" s="29"/>
      <c r="AB1402" s="29"/>
      <c r="AC1402" s="29"/>
    </row>
    <row r="1403">
      <c r="A1403" s="4">
        <v>45689.0</v>
      </c>
      <c r="B1403" s="5" t="s">
        <v>31</v>
      </c>
      <c r="C1403" s="6" t="s">
        <v>26</v>
      </c>
      <c r="D1403" s="5" t="s">
        <v>28</v>
      </c>
      <c r="E1403" s="7">
        <v>180.1</v>
      </c>
      <c r="F1403" s="7">
        <v>0.581</v>
      </c>
      <c r="G1403" s="7">
        <v>0.5101071428571429</v>
      </c>
      <c r="H1403" s="15">
        <v>0.822</v>
      </c>
      <c r="I1403" s="10">
        <f t="shared" si="226"/>
        <v>0.3118928571</v>
      </c>
      <c r="J1403" s="11">
        <f t="shared" si="227"/>
        <v>161.1426171</v>
      </c>
      <c r="K1403" s="7">
        <f t="shared" ref="K1403:L1403" si="2721">IFERROR(G1403,0)</f>
        <v>0.5101071429</v>
      </c>
      <c r="L1403" s="7">
        <f t="shared" si="2721"/>
        <v>0.822</v>
      </c>
      <c r="M1403" s="10">
        <f t="shared" si="229"/>
        <v>0.3118928571</v>
      </c>
      <c r="N1403" s="11">
        <f t="shared" si="230"/>
        <v>161.1426171</v>
      </c>
      <c r="O1403" s="10">
        <f t="shared" ref="O1403:P1403" si="2722">IFERROR(G1403+O1363,0)</f>
        <v>16.37993714</v>
      </c>
      <c r="P1403" s="10">
        <f t="shared" si="2722"/>
        <v>19.81973</v>
      </c>
      <c r="Q1403" s="10">
        <f t="shared" si="232"/>
        <v>3.439792857</v>
      </c>
      <c r="R1403" s="11">
        <f t="shared" si="233"/>
        <v>121.000037</v>
      </c>
      <c r="S1403" s="18"/>
      <c r="T1403" s="19"/>
      <c r="U1403" s="20"/>
      <c r="V1403" s="14"/>
      <c r="W1403" s="14"/>
      <c r="X1403" s="26">
        <f t="shared" si="314"/>
        <v>0.61283</v>
      </c>
      <c r="Y1403" s="29"/>
      <c r="Z1403" s="29"/>
      <c r="AA1403" s="29"/>
      <c r="AB1403" s="29"/>
      <c r="AC1403" s="29"/>
    </row>
    <row r="1404">
      <c r="A1404" s="4">
        <v>45689.0</v>
      </c>
      <c r="B1404" s="5" t="s">
        <v>31</v>
      </c>
      <c r="C1404" s="6" t="s">
        <v>26</v>
      </c>
      <c r="D1404" s="5" t="s">
        <v>29</v>
      </c>
      <c r="E1404" s="7">
        <v>0.0</v>
      </c>
      <c r="F1404" s="7">
        <v>0.135</v>
      </c>
      <c r="G1404" s="7">
        <v>0.0</v>
      </c>
      <c r="H1404" s="15">
        <v>0.0</v>
      </c>
      <c r="I1404" s="10">
        <f t="shared" si="226"/>
        <v>0</v>
      </c>
      <c r="J1404" s="11">
        <f t="shared" si="227"/>
        <v>0</v>
      </c>
      <c r="K1404" s="7">
        <f t="shared" ref="K1404:L1404" si="2723">IFERROR(G1404,0)</f>
        <v>0</v>
      </c>
      <c r="L1404" s="7">
        <f t="shared" si="2723"/>
        <v>0</v>
      </c>
      <c r="M1404" s="10">
        <f t="shared" si="229"/>
        <v>0</v>
      </c>
      <c r="N1404" s="11">
        <f t="shared" si="230"/>
        <v>0</v>
      </c>
      <c r="O1404" s="10">
        <f t="shared" ref="O1404:P1404" si="2724">IFERROR(G1404+O1364,0)</f>
        <v>0</v>
      </c>
      <c r="P1404" s="10">
        <f t="shared" si="2724"/>
        <v>0</v>
      </c>
      <c r="Q1404" s="10">
        <f t="shared" si="232"/>
        <v>0</v>
      </c>
      <c r="R1404" s="11">
        <f t="shared" si="233"/>
        <v>0</v>
      </c>
      <c r="S1404" s="18"/>
      <c r="T1404" s="19"/>
      <c r="U1404" s="20"/>
      <c r="V1404" s="14"/>
      <c r="W1404" s="14"/>
      <c r="X1404" s="26">
        <f t="shared" si="314"/>
        <v>0</v>
      </c>
      <c r="Y1404" s="29"/>
      <c r="Z1404" s="29"/>
      <c r="AA1404" s="29"/>
      <c r="AB1404" s="29"/>
      <c r="AC1404" s="29"/>
    </row>
    <row r="1405">
      <c r="A1405" s="4">
        <v>45689.0</v>
      </c>
      <c r="B1405" s="5" t="s">
        <v>31</v>
      </c>
      <c r="C1405" s="6" t="s">
        <v>26</v>
      </c>
      <c r="D1405" s="5" t="s">
        <v>30</v>
      </c>
      <c r="E1405" s="7">
        <v>0.0</v>
      </c>
      <c r="F1405" s="7">
        <v>0.0</v>
      </c>
      <c r="G1405" s="7">
        <v>0.0</v>
      </c>
      <c r="H1405" s="15">
        <v>0.0</v>
      </c>
      <c r="I1405" s="10">
        <f t="shared" si="226"/>
        <v>0</v>
      </c>
      <c r="J1405" s="11">
        <f t="shared" si="227"/>
        <v>0</v>
      </c>
      <c r="K1405" s="7">
        <f t="shared" ref="K1405:L1405" si="2725">IFERROR(G1405,0)</f>
        <v>0</v>
      </c>
      <c r="L1405" s="7">
        <f t="shared" si="2725"/>
        <v>0</v>
      </c>
      <c r="M1405" s="10">
        <f t="shared" si="229"/>
        <v>0</v>
      </c>
      <c r="N1405" s="11">
        <f t="shared" si="230"/>
        <v>0</v>
      </c>
      <c r="O1405" s="10">
        <f t="shared" ref="O1405:P1405" si="2726">IFERROR(G1405+O1365,0)</f>
        <v>0</v>
      </c>
      <c r="P1405" s="10">
        <f t="shared" si="2726"/>
        <v>0</v>
      </c>
      <c r="Q1405" s="10">
        <f t="shared" si="232"/>
        <v>0</v>
      </c>
      <c r="R1405" s="11">
        <f t="shared" si="233"/>
        <v>0</v>
      </c>
      <c r="S1405" s="18"/>
      <c r="T1405" s="19"/>
      <c r="U1405" s="20"/>
      <c r="V1405" s="14"/>
      <c r="W1405" s="14"/>
      <c r="X1405" s="26">
        <f t="shared" si="314"/>
        <v>0</v>
      </c>
      <c r="Y1405" s="29"/>
      <c r="Z1405" s="29"/>
      <c r="AA1405" s="29"/>
      <c r="AB1405" s="29"/>
      <c r="AC1405" s="29"/>
    </row>
    <row r="1406">
      <c r="A1406" s="4">
        <v>45689.0</v>
      </c>
      <c r="B1406" s="5" t="s">
        <v>32</v>
      </c>
      <c r="C1406" s="6" t="s">
        <v>26</v>
      </c>
      <c r="D1406" s="5" t="s">
        <v>27</v>
      </c>
      <c r="E1406" s="7">
        <v>78.6</v>
      </c>
      <c r="F1406" s="7">
        <v>0.209</v>
      </c>
      <c r="G1406" s="7">
        <v>0.225</v>
      </c>
      <c r="H1406" s="15">
        <v>0.244</v>
      </c>
      <c r="I1406" s="10">
        <f t="shared" si="226"/>
        <v>0.019</v>
      </c>
      <c r="J1406" s="11">
        <f t="shared" si="227"/>
        <v>108.4444444</v>
      </c>
      <c r="K1406" s="7">
        <f t="shared" ref="K1406:L1406" si="2727">IFERROR(G1406,0)</f>
        <v>0.225</v>
      </c>
      <c r="L1406" s="7">
        <f t="shared" si="2727"/>
        <v>0.244</v>
      </c>
      <c r="M1406" s="10">
        <f t="shared" si="229"/>
        <v>0.019</v>
      </c>
      <c r="N1406" s="11">
        <f t="shared" si="230"/>
        <v>108.4444444</v>
      </c>
      <c r="O1406" s="10">
        <f t="shared" ref="O1406:P1406" si="2728">IFERROR(G1406+O1366,0)</f>
        <v>7.224986</v>
      </c>
      <c r="P1406" s="10">
        <f t="shared" si="2728"/>
        <v>7.38082</v>
      </c>
      <c r="Q1406" s="10">
        <f t="shared" si="232"/>
        <v>0.155834</v>
      </c>
      <c r="R1406" s="11">
        <f t="shared" si="233"/>
        <v>102.1568762</v>
      </c>
      <c r="S1406" s="12">
        <v>0.318</v>
      </c>
      <c r="T1406" s="13">
        <f>H1406+S1406-H1407-U1406-H1408</f>
        <v>0.322865</v>
      </c>
      <c r="U1406" s="13">
        <f>0.00378/28</f>
        <v>0.000135</v>
      </c>
      <c r="V1406" s="14"/>
      <c r="W1406" s="14"/>
      <c r="X1406" s="26">
        <f t="shared" si="314"/>
        <v>0.23022</v>
      </c>
      <c r="Y1406" s="29"/>
      <c r="Z1406" s="29"/>
      <c r="AA1406" s="29"/>
      <c r="AB1406" s="29"/>
      <c r="AC1406" s="29"/>
    </row>
    <row r="1407">
      <c r="A1407" s="4">
        <v>45689.0</v>
      </c>
      <c r="B1407" s="5" t="s">
        <v>32</v>
      </c>
      <c r="C1407" s="6" t="s">
        <v>26</v>
      </c>
      <c r="D1407" s="5" t="s">
        <v>28</v>
      </c>
      <c r="E1407" s="7">
        <v>78.7</v>
      </c>
      <c r="F1407" s="7">
        <v>0.358</v>
      </c>
      <c r="G1407" s="7">
        <v>0.22464285714285714</v>
      </c>
      <c r="H1407" s="15">
        <v>0.239</v>
      </c>
      <c r="I1407" s="10">
        <f t="shared" si="226"/>
        <v>0.01435714286</v>
      </c>
      <c r="J1407" s="11">
        <f t="shared" si="227"/>
        <v>106.391097</v>
      </c>
      <c r="K1407" s="7">
        <f t="shared" ref="K1407:L1407" si="2729">IFERROR(G1407,0)</f>
        <v>0.2246428571</v>
      </c>
      <c r="L1407" s="7">
        <f t="shared" si="2729"/>
        <v>0.239</v>
      </c>
      <c r="M1407" s="10">
        <f t="shared" si="229"/>
        <v>0.01435714286</v>
      </c>
      <c r="N1407" s="11">
        <f t="shared" si="230"/>
        <v>106.391097</v>
      </c>
      <c r="O1407" s="10">
        <f t="shared" ref="O1407:P1407" si="2730">IFERROR(G1407+O1367,0)</f>
        <v>7.213592857</v>
      </c>
      <c r="P1407" s="10">
        <f t="shared" si="2730"/>
        <v>7.33583</v>
      </c>
      <c r="Q1407" s="10">
        <f t="shared" si="232"/>
        <v>0.1222371429</v>
      </c>
      <c r="R1407" s="11">
        <f t="shared" si="233"/>
        <v>101.694539</v>
      </c>
      <c r="S1407" s="18"/>
      <c r="T1407" s="19"/>
      <c r="U1407" s="20"/>
      <c r="V1407" s="14"/>
      <c r="W1407" s="14"/>
      <c r="X1407" s="26">
        <f t="shared" si="314"/>
        <v>0.22893</v>
      </c>
      <c r="Y1407" s="29"/>
      <c r="Z1407" s="29"/>
      <c r="AA1407" s="29"/>
      <c r="AB1407" s="29"/>
      <c r="AC1407" s="29"/>
    </row>
    <row r="1408">
      <c r="A1408" s="4">
        <v>45689.0</v>
      </c>
      <c r="B1408" s="5" t="s">
        <v>32</v>
      </c>
      <c r="C1408" s="6" t="s">
        <v>26</v>
      </c>
      <c r="D1408" s="5" t="s">
        <v>29</v>
      </c>
      <c r="E1408" s="7">
        <v>0.0</v>
      </c>
      <c r="F1408" s="7">
        <v>0.034</v>
      </c>
      <c r="G1408" s="7">
        <v>0.0</v>
      </c>
      <c r="H1408" s="15">
        <v>0.0</v>
      </c>
      <c r="I1408" s="10">
        <f t="shared" si="226"/>
        <v>0</v>
      </c>
      <c r="J1408" s="11">
        <f t="shared" si="227"/>
        <v>0</v>
      </c>
      <c r="K1408" s="7">
        <f t="shared" ref="K1408:L1408" si="2731">IFERROR(G1408,0)</f>
        <v>0</v>
      </c>
      <c r="L1408" s="7">
        <f t="shared" si="2731"/>
        <v>0</v>
      </c>
      <c r="M1408" s="10">
        <f t="shared" si="229"/>
        <v>0</v>
      </c>
      <c r="N1408" s="11">
        <f t="shared" si="230"/>
        <v>0</v>
      </c>
      <c r="O1408" s="10">
        <f t="shared" ref="O1408:P1408" si="2732">IFERROR(G1408+O1368,0)</f>
        <v>0</v>
      </c>
      <c r="P1408" s="10">
        <f t="shared" si="2732"/>
        <v>0</v>
      </c>
      <c r="Q1408" s="10">
        <f t="shared" si="232"/>
        <v>0</v>
      </c>
      <c r="R1408" s="11">
        <f t="shared" si="233"/>
        <v>0</v>
      </c>
      <c r="S1408" s="18"/>
      <c r="T1408" s="19"/>
      <c r="U1408" s="20"/>
      <c r="V1408" s="14"/>
      <c r="W1408" s="14"/>
      <c r="X1408" s="26">
        <f t="shared" si="314"/>
        <v>0</v>
      </c>
      <c r="Y1408" s="29"/>
      <c r="Z1408" s="29"/>
      <c r="AA1408" s="29"/>
      <c r="AB1408" s="29"/>
      <c r="AC1408" s="29"/>
    </row>
    <row r="1409">
      <c r="A1409" s="4">
        <v>45689.0</v>
      </c>
      <c r="B1409" s="5" t="s">
        <v>32</v>
      </c>
      <c r="C1409" s="6" t="s">
        <v>26</v>
      </c>
      <c r="D1409" s="5" t="s">
        <v>30</v>
      </c>
      <c r="E1409" s="7">
        <v>0.0</v>
      </c>
      <c r="F1409" s="7">
        <v>0.0</v>
      </c>
      <c r="G1409" s="7">
        <v>0.0</v>
      </c>
      <c r="H1409" s="15">
        <v>0.0</v>
      </c>
      <c r="I1409" s="10">
        <f t="shared" si="226"/>
        <v>0</v>
      </c>
      <c r="J1409" s="11">
        <f t="shared" si="227"/>
        <v>0</v>
      </c>
      <c r="K1409" s="7">
        <f t="shared" ref="K1409:L1409" si="2733">IFERROR(G1409,0)</f>
        <v>0</v>
      </c>
      <c r="L1409" s="7">
        <f t="shared" si="2733"/>
        <v>0</v>
      </c>
      <c r="M1409" s="10">
        <f t="shared" si="229"/>
        <v>0</v>
      </c>
      <c r="N1409" s="11">
        <f t="shared" si="230"/>
        <v>0</v>
      </c>
      <c r="O1409" s="10">
        <f t="shared" ref="O1409:P1409" si="2734">IFERROR(G1409+O1369,0)</f>
        <v>0</v>
      </c>
      <c r="P1409" s="10">
        <f t="shared" si="2734"/>
        <v>0</v>
      </c>
      <c r="Q1409" s="10">
        <f t="shared" si="232"/>
        <v>0</v>
      </c>
      <c r="R1409" s="11">
        <f t="shared" si="233"/>
        <v>0</v>
      </c>
      <c r="S1409" s="18"/>
      <c r="T1409" s="19"/>
      <c r="U1409" s="20"/>
      <c r="V1409" s="14"/>
      <c r="W1409" s="14"/>
      <c r="X1409" s="26">
        <f t="shared" si="314"/>
        <v>0</v>
      </c>
      <c r="Y1409" s="29"/>
      <c r="Z1409" s="29"/>
      <c r="AA1409" s="29"/>
      <c r="AB1409" s="29"/>
      <c r="AC1409" s="29"/>
    </row>
    <row r="1410">
      <c r="A1410" s="4">
        <v>45689.0</v>
      </c>
      <c r="B1410" s="5" t="s">
        <v>33</v>
      </c>
      <c r="C1410" s="6" t="s">
        <v>26</v>
      </c>
      <c r="D1410" s="5" t="s">
        <v>27</v>
      </c>
      <c r="E1410" s="7">
        <v>110.0</v>
      </c>
      <c r="F1410" s="7">
        <v>0.358</v>
      </c>
      <c r="G1410" s="7">
        <v>0.32857142857142857</v>
      </c>
      <c r="H1410" s="15">
        <v>0.37</v>
      </c>
      <c r="I1410" s="10">
        <f t="shared" si="226"/>
        <v>0.04142857143</v>
      </c>
      <c r="J1410" s="11">
        <f t="shared" si="227"/>
        <v>112.6086957</v>
      </c>
      <c r="K1410" s="7">
        <f t="shared" ref="K1410:L1410" si="2735">IFERROR(G1410,0)</f>
        <v>0.3285714286</v>
      </c>
      <c r="L1410" s="7">
        <f t="shared" si="2735"/>
        <v>0.37</v>
      </c>
      <c r="M1410" s="10">
        <f t="shared" si="229"/>
        <v>0.04142857143</v>
      </c>
      <c r="N1410" s="11">
        <f t="shared" si="230"/>
        <v>112.6086957</v>
      </c>
      <c r="O1410" s="10">
        <f t="shared" ref="O1410:P1410" si="2736">IFERROR(G1410+O1370,0)</f>
        <v>10.52850143</v>
      </c>
      <c r="P1410" s="10">
        <f t="shared" si="2736"/>
        <v>11.86573</v>
      </c>
      <c r="Q1410" s="10">
        <f t="shared" si="232"/>
        <v>1.337228571</v>
      </c>
      <c r="R1410" s="11">
        <f t="shared" si="233"/>
        <v>112.7010342</v>
      </c>
      <c r="S1410" s="12">
        <v>1.438</v>
      </c>
      <c r="T1410" s="13">
        <f>H1410+S1410-H1411-U1410-H1412</f>
        <v>1.456846071</v>
      </c>
      <c r="U1410" s="13">
        <f>0.00431/28</f>
        <v>0.0001539285714</v>
      </c>
      <c r="V1410" s="14"/>
      <c r="W1410" s="14"/>
      <c r="X1410" s="26">
        <f t="shared" si="314"/>
        <v>0.37083</v>
      </c>
      <c r="Y1410" s="29"/>
      <c r="Z1410" s="29"/>
      <c r="AA1410" s="29"/>
      <c r="AB1410" s="29"/>
      <c r="AC1410" s="29"/>
    </row>
    <row r="1411">
      <c r="A1411" s="4">
        <v>45689.0</v>
      </c>
      <c r="B1411" s="5" t="s">
        <v>33</v>
      </c>
      <c r="C1411" s="6" t="s">
        <v>26</v>
      </c>
      <c r="D1411" s="5" t="s">
        <v>28</v>
      </c>
      <c r="E1411" s="7">
        <v>108.2</v>
      </c>
      <c r="F1411" s="7">
        <v>0.872</v>
      </c>
      <c r="G1411" s="7">
        <v>0.3236428571428571</v>
      </c>
      <c r="H1411" s="15">
        <v>0.351</v>
      </c>
      <c r="I1411" s="10">
        <f t="shared" si="226"/>
        <v>0.02735714286</v>
      </c>
      <c r="J1411" s="11">
        <f t="shared" si="227"/>
        <v>108.4528802</v>
      </c>
      <c r="K1411" s="7">
        <f t="shared" ref="K1411:L1411" si="2737">IFERROR(G1411,0)</f>
        <v>0.3236428571</v>
      </c>
      <c r="L1411" s="7">
        <f t="shared" si="2737"/>
        <v>0.351</v>
      </c>
      <c r="M1411" s="10">
        <f t="shared" si="229"/>
        <v>0.02735714286</v>
      </c>
      <c r="N1411" s="11">
        <f t="shared" si="230"/>
        <v>108.4528802</v>
      </c>
      <c r="O1411" s="10">
        <f t="shared" ref="O1411:P1411" si="2738">IFERROR(G1411+O1371,0)</f>
        <v>10.36764286</v>
      </c>
      <c r="P1411" s="10">
        <f t="shared" si="2738"/>
        <v>11.24595</v>
      </c>
      <c r="Q1411" s="10">
        <f t="shared" si="232"/>
        <v>0.8783071429</v>
      </c>
      <c r="R1411" s="11">
        <f t="shared" si="233"/>
        <v>108.4716184</v>
      </c>
      <c r="S1411" s="18"/>
      <c r="T1411" s="19"/>
      <c r="U1411" s="20"/>
      <c r="V1411" s="14"/>
      <c r="W1411" s="14"/>
      <c r="X1411" s="26">
        <f t="shared" si="314"/>
        <v>0.35145</v>
      </c>
      <c r="Y1411" s="29"/>
      <c r="Z1411" s="29"/>
      <c r="AA1411" s="29"/>
      <c r="AB1411" s="29"/>
      <c r="AC1411" s="29"/>
    </row>
    <row r="1412">
      <c r="A1412" s="4">
        <v>45689.0</v>
      </c>
      <c r="B1412" s="5" t="s">
        <v>33</v>
      </c>
      <c r="C1412" s="6" t="s">
        <v>26</v>
      </c>
      <c r="D1412" s="5" t="s">
        <v>29</v>
      </c>
      <c r="E1412" s="7">
        <v>1.0</v>
      </c>
      <c r="F1412" s="7">
        <v>0.053</v>
      </c>
      <c r="G1412" s="7">
        <v>0.002857142857142857</v>
      </c>
      <c r="H1412" s="15">
        <v>0.0</v>
      </c>
      <c r="I1412" s="10">
        <f t="shared" si="226"/>
        <v>-0.002857142857</v>
      </c>
      <c r="J1412" s="11">
        <f t="shared" si="227"/>
        <v>0</v>
      </c>
      <c r="K1412" s="7">
        <f t="shared" ref="K1412:L1412" si="2739">IFERROR(G1412,0)</f>
        <v>0.002857142857</v>
      </c>
      <c r="L1412" s="7">
        <f t="shared" si="2739"/>
        <v>0</v>
      </c>
      <c r="M1412" s="10">
        <f t="shared" si="229"/>
        <v>-0.002857142857</v>
      </c>
      <c r="N1412" s="11">
        <f t="shared" si="230"/>
        <v>0</v>
      </c>
      <c r="O1412" s="10">
        <f t="shared" ref="O1412:P1412" si="2740">IFERROR(G1412+O1372,0)</f>
        <v>0.08779714286</v>
      </c>
      <c r="P1412" s="10">
        <f t="shared" si="2740"/>
        <v>0.078988</v>
      </c>
      <c r="Q1412" s="10">
        <f t="shared" si="232"/>
        <v>-0.008809142857</v>
      </c>
      <c r="R1412" s="11">
        <f t="shared" si="233"/>
        <v>89.96648117</v>
      </c>
      <c r="S1412" s="18"/>
      <c r="T1412" s="19"/>
      <c r="U1412" s="20"/>
      <c r="V1412" s="14"/>
      <c r="W1412" s="14"/>
      <c r="X1412" s="26">
        <f t="shared" si="314"/>
        <v>0.002548</v>
      </c>
      <c r="Y1412" s="29"/>
      <c r="Z1412" s="29"/>
      <c r="AA1412" s="29"/>
      <c r="AB1412" s="29"/>
      <c r="AC1412" s="29"/>
    </row>
    <row r="1413">
      <c r="A1413" s="4">
        <v>45689.0</v>
      </c>
      <c r="B1413" s="5" t="s">
        <v>33</v>
      </c>
      <c r="C1413" s="6" t="s">
        <v>26</v>
      </c>
      <c r="D1413" s="5" t="s">
        <v>30</v>
      </c>
      <c r="E1413" s="7">
        <v>0.0</v>
      </c>
      <c r="F1413" s="7">
        <v>0.0</v>
      </c>
      <c r="G1413" s="7">
        <v>0.0</v>
      </c>
      <c r="H1413" s="15">
        <v>0.0</v>
      </c>
      <c r="I1413" s="10">
        <f t="shared" si="226"/>
        <v>0</v>
      </c>
      <c r="J1413" s="11">
        <f t="shared" si="227"/>
        <v>0</v>
      </c>
      <c r="K1413" s="7">
        <f t="shared" ref="K1413:L1413" si="2741">IFERROR(G1413,0)</f>
        <v>0</v>
      </c>
      <c r="L1413" s="7">
        <f t="shared" si="2741"/>
        <v>0</v>
      </c>
      <c r="M1413" s="10">
        <f t="shared" si="229"/>
        <v>0</v>
      </c>
      <c r="N1413" s="11">
        <f t="shared" si="230"/>
        <v>0</v>
      </c>
      <c r="O1413" s="10">
        <f t="shared" ref="O1413:P1413" si="2742">IFERROR(G1413+O1373,0)</f>
        <v>0</v>
      </c>
      <c r="P1413" s="10">
        <f t="shared" si="2742"/>
        <v>0</v>
      </c>
      <c r="Q1413" s="10">
        <f t="shared" si="232"/>
        <v>0</v>
      </c>
      <c r="R1413" s="11">
        <f t="shared" si="233"/>
        <v>0</v>
      </c>
      <c r="S1413" s="18"/>
      <c r="T1413" s="19"/>
      <c r="U1413" s="20"/>
      <c r="V1413" s="14"/>
      <c r="W1413" s="14"/>
      <c r="X1413" s="26">
        <f t="shared" si="314"/>
        <v>0</v>
      </c>
      <c r="Y1413" s="29"/>
      <c r="Z1413" s="29"/>
      <c r="AA1413" s="29"/>
      <c r="AB1413" s="29"/>
      <c r="AC1413" s="29"/>
    </row>
    <row r="1414">
      <c r="A1414" s="4">
        <v>45689.0</v>
      </c>
      <c r="B1414" s="5" t="s">
        <v>34</v>
      </c>
      <c r="C1414" s="6" t="s">
        <v>26</v>
      </c>
      <c r="D1414" s="5" t="s">
        <v>27</v>
      </c>
      <c r="E1414" s="7">
        <v>14.3</v>
      </c>
      <c r="F1414" s="7">
        <v>0.045</v>
      </c>
      <c r="G1414" s="7">
        <v>0.04285714285714286</v>
      </c>
      <c r="H1414" s="15">
        <v>0.045</v>
      </c>
      <c r="I1414" s="10">
        <f t="shared" si="226"/>
        <v>0.002142857143</v>
      </c>
      <c r="J1414" s="11">
        <f t="shared" si="227"/>
        <v>105</v>
      </c>
      <c r="K1414" s="7">
        <f t="shared" ref="K1414:L1414" si="2743">IFERROR(G1414,0)</f>
        <v>0.04285714286</v>
      </c>
      <c r="L1414" s="7">
        <f t="shared" si="2743"/>
        <v>0.045</v>
      </c>
      <c r="M1414" s="10">
        <f t="shared" si="229"/>
        <v>0.002142857143</v>
      </c>
      <c r="N1414" s="11">
        <f t="shared" si="230"/>
        <v>105</v>
      </c>
      <c r="O1414" s="10">
        <f t="shared" ref="O1414:P1414" si="2744">IFERROR(G1414+O1374,0)</f>
        <v>1.342687143</v>
      </c>
      <c r="P1414" s="10">
        <f t="shared" si="2744"/>
        <v>1.588986</v>
      </c>
      <c r="Q1414" s="10">
        <f t="shared" si="232"/>
        <v>0.2462988571</v>
      </c>
      <c r="R1414" s="11">
        <f t="shared" si="233"/>
        <v>118.3437265</v>
      </c>
      <c r="S1414" s="12">
        <v>0.203</v>
      </c>
      <c r="T1414" s="13">
        <f>H1414+S1414-H1415-U1414-H1416</f>
        <v>0.181</v>
      </c>
      <c r="U1414" s="13">
        <v>0.0</v>
      </c>
      <c r="V1414" s="14"/>
      <c r="W1414" s="14"/>
      <c r="X1414" s="26">
        <f t="shared" si="314"/>
        <v>0.049806</v>
      </c>
      <c r="Y1414" s="29"/>
      <c r="Z1414" s="29"/>
      <c r="AA1414" s="29"/>
      <c r="AB1414" s="29"/>
      <c r="AC1414" s="29"/>
    </row>
    <row r="1415">
      <c r="A1415" s="4">
        <v>45689.0</v>
      </c>
      <c r="B1415" s="5" t="s">
        <v>34</v>
      </c>
      <c r="C1415" s="6" t="s">
        <v>26</v>
      </c>
      <c r="D1415" s="5" t="s">
        <v>28</v>
      </c>
      <c r="E1415" s="7">
        <v>14.3</v>
      </c>
      <c r="F1415" s="7">
        <v>0.0</v>
      </c>
      <c r="G1415" s="7">
        <v>0.04203571428571429</v>
      </c>
      <c r="H1415" s="15">
        <v>0.067</v>
      </c>
      <c r="I1415" s="10">
        <f t="shared" si="226"/>
        <v>0.02496428571</v>
      </c>
      <c r="J1415" s="11">
        <f t="shared" si="227"/>
        <v>159.3882753</v>
      </c>
      <c r="K1415" s="7">
        <f t="shared" ref="K1415:L1415" si="2745">IFERROR(G1415,0)</f>
        <v>0.04203571429</v>
      </c>
      <c r="L1415" s="7">
        <f t="shared" si="2745"/>
        <v>0.067</v>
      </c>
      <c r="M1415" s="10">
        <f t="shared" si="229"/>
        <v>0.02496428571</v>
      </c>
      <c r="N1415" s="11">
        <f t="shared" si="230"/>
        <v>159.3882753</v>
      </c>
      <c r="O1415" s="10">
        <f t="shared" ref="O1415:P1415" si="2746">IFERROR(G1415+O1375,0)</f>
        <v>1.317034714</v>
      </c>
      <c r="P1415" s="10">
        <f t="shared" si="2746"/>
        <v>1.47099</v>
      </c>
      <c r="Q1415" s="10">
        <f t="shared" si="232"/>
        <v>0.1539552857</v>
      </c>
      <c r="R1415" s="11">
        <f t="shared" si="233"/>
        <v>111.6895389</v>
      </c>
      <c r="S1415" s="18"/>
      <c r="T1415" s="19"/>
      <c r="U1415" s="20"/>
      <c r="V1415" s="14"/>
      <c r="W1415" s="14"/>
      <c r="X1415" s="26">
        <f t="shared" si="314"/>
        <v>0.04529</v>
      </c>
      <c r="Y1415" s="29"/>
      <c r="Z1415" s="29"/>
      <c r="AA1415" s="29"/>
      <c r="AB1415" s="29"/>
      <c r="AC1415" s="29"/>
    </row>
    <row r="1416">
      <c r="A1416" s="4">
        <v>45689.0</v>
      </c>
      <c r="B1416" s="5" t="s">
        <v>34</v>
      </c>
      <c r="C1416" s="6" t="s">
        <v>26</v>
      </c>
      <c r="D1416" s="5" t="s">
        <v>29</v>
      </c>
      <c r="E1416" s="7">
        <v>0.0</v>
      </c>
      <c r="F1416" s="7">
        <v>0.0</v>
      </c>
      <c r="G1416" s="7">
        <v>0.0</v>
      </c>
      <c r="H1416" s="15">
        <v>0.0</v>
      </c>
      <c r="I1416" s="10">
        <f t="shared" si="226"/>
        <v>0</v>
      </c>
      <c r="J1416" s="11">
        <f t="shared" si="227"/>
        <v>0</v>
      </c>
      <c r="K1416" s="7">
        <f t="shared" ref="K1416:L1416" si="2747">IFERROR(G1416,0)</f>
        <v>0</v>
      </c>
      <c r="L1416" s="7">
        <f t="shared" si="2747"/>
        <v>0</v>
      </c>
      <c r="M1416" s="10">
        <f t="shared" si="229"/>
        <v>0</v>
      </c>
      <c r="N1416" s="11">
        <f t="shared" si="230"/>
        <v>0</v>
      </c>
      <c r="O1416" s="10">
        <f t="shared" ref="O1416:P1416" si="2748">IFERROR(G1416+O1376,0)</f>
        <v>0</v>
      </c>
      <c r="P1416" s="10">
        <f t="shared" si="2748"/>
        <v>0</v>
      </c>
      <c r="Q1416" s="10">
        <f t="shared" si="232"/>
        <v>0</v>
      </c>
      <c r="R1416" s="11">
        <f t="shared" si="233"/>
        <v>0</v>
      </c>
      <c r="S1416" s="18"/>
      <c r="T1416" s="19"/>
      <c r="U1416" s="20"/>
      <c r="V1416" s="14"/>
      <c r="W1416" s="14"/>
      <c r="X1416" s="26">
        <f t="shared" si="314"/>
        <v>0</v>
      </c>
      <c r="Y1416" s="29"/>
      <c r="Z1416" s="29"/>
      <c r="AA1416" s="29"/>
      <c r="AB1416" s="29"/>
      <c r="AC1416" s="29"/>
    </row>
    <row r="1417">
      <c r="A1417" s="4">
        <v>45689.0</v>
      </c>
      <c r="B1417" s="5" t="s">
        <v>34</v>
      </c>
      <c r="C1417" s="6" t="s">
        <v>26</v>
      </c>
      <c r="D1417" s="5" t="s">
        <v>30</v>
      </c>
      <c r="E1417" s="7">
        <v>0.0</v>
      </c>
      <c r="F1417" s="7">
        <v>0.0</v>
      </c>
      <c r="G1417" s="7">
        <v>0.0</v>
      </c>
      <c r="H1417" s="15">
        <v>0.0</v>
      </c>
      <c r="I1417" s="10">
        <f t="shared" si="226"/>
        <v>0</v>
      </c>
      <c r="J1417" s="11">
        <f t="shared" si="227"/>
        <v>0</v>
      </c>
      <c r="K1417" s="7">
        <f t="shared" ref="K1417:L1417" si="2749">IFERROR(G1417,0)</f>
        <v>0</v>
      </c>
      <c r="L1417" s="7">
        <f t="shared" si="2749"/>
        <v>0</v>
      </c>
      <c r="M1417" s="10">
        <f t="shared" si="229"/>
        <v>0</v>
      </c>
      <c r="N1417" s="11">
        <f t="shared" si="230"/>
        <v>0</v>
      </c>
      <c r="O1417" s="10">
        <f t="shared" ref="O1417:P1417" si="2750">IFERROR(G1417+O1377,0)</f>
        <v>0</v>
      </c>
      <c r="P1417" s="10">
        <f t="shared" si="2750"/>
        <v>0</v>
      </c>
      <c r="Q1417" s="10">
        <f t="shared" si="232"/>
        <v>0</v>
      </c>
      <c r="R1417" s="11">
        <f t="shared" si="233"/>
        <v>0</v>
      </c>
      <c r="S1417" s="18"/>
      <c r="T1417" s="19"/>
      <c r="U1417" s="20"/>
      <c r="V1417" s="14"/>
      <c r="W1417" s="14"/>
      <c r="X1417" s="26">
        <f t="shared" si="314"/>
        <v>0</v>
      </c>
      <c r="Y1417" s="29"/>
      <c r="Z1417" s="29"/>
      <c r="AA1417" s="29"/>
      <c r="AB1417" s="29"/>
      <c r="AC1417" s="29"/>
    </row>
    <row r="1418">
      <c r="A1418" s="4">
        <v>45689.0</v>
      </c>
      <c r="B1418" s="5" t="s">
        <v>35</v>
      </c>
      <c r="C1418" s="6" t="s">
        <v>26</v>
      </c>
      <c r="D1418" s="5" t="s">
        <v>27</v>
      </c>
      <c r="E1418" s="7">
        <v>16.6</v>
      </c>
      <c r="F1418" s="7">
        <v>0.0</v>
      </c>
      <c r="G1418" s="7">
        <v>0.03214285714285715</v>
      </c>
      <c r="H1418" s="15">
        <v>0.0</v>
      </c>
      <c r="I1418" s="10">
        <f t="shared" si="226"/>
        <v>-0.03214285714</v>
      </c>
      <c r="J1418" s="11">
        <f t="shared" si="227"/>
        <v>0</v>
      </c>
      <c r="K1418" s="7">
        <f t="shared" ref="K1418:L1418" si="2751">IFERROR(G1418,0)</f>
        <v>0.03214285714</v>
      </c>
      <c r="L1418" s="7">
        <f t="shared" si="2751"/>
        <v>0</v>
      </c>
      <c r="M1418" s="10">
        <f t="shared" si="229"/>
        <v>-0.03214285714</v>
      </c>
      <c r="N1418" s="11">
        <f t="shared" si="230"/>
        <v>0</v>
      </c>
      <c r="O1418" s="10">
        <f t="shared" ref="O1418:P1418" si="2752">IFERROR(G1418+O1378,0)</f>
        <v>0.03214285714</v>
      </c>
      <c r="P1418" s="10">
        <f t="shared" si="2752"/>
        <v>0</v>
      </c>
      <c r="Q1418" s="10">
        <f t="shared" si="232"/>
        <v>-0.03214285714</v>
      </c>
      <c r="R1418" s="11">
        <f t="shared" si="233"/>
        <v>0</v>
      </c>
      <c r="S1418" s="21">
        <v>0.0</v>
      </c>
      <c r="T1418" s="13">
        <f>H1418+S1418-H1419-U1418-H1420</f>
        <v>0</v>
      </c>
      <c r="U1418" s="13">
        <v>0.0</v>
      </c>
      <c r="V1418" s="14"/>
      <c r="W1418" s="14"/>
      <c r="X1418" s="26">
        <f t="shared" si="314"/>
        <v>0</v>
      </c>
      <c r="Y1418" s="29"/>
      <c r="Z1418" s="29"/>
      <c r="AA1418" s="29"/>
      <c r="AB1418" s="29"/>
      <c r="AC1418" s="29"/>
    </row>
    <row r="1419">
      <c r="A1419" s="4">
        <v>45689.0</v>
      </c>
      <c r="B1419" s="5" t="s">
        <v>35</v>
      </c>
      <c r="C1419" s="6" t="s">
        <v>26</v>
      </c>
      <c r="D1419" s="5" t="s">
        <v>28</v>
      </c>
      <c r="E1419" s="7">
        <v>0.0</v>
      </c>
      <c r="F1419" s="7">
        <v>0.0</v>
      </c>
      <c r="G1419" s="7">
        <v>0.0</v>
      </c>
      <c r="H1419" s="15">
        <v>0.0</v>
      </c>
      <c r="I1419" s="10">
        <f t="shared" si="226"/>
        <v>0</v>
      </c>
      <c r="J1419" s="11">
        <f t="shared" si="227"/>
        <v>0</v>
      </c>
      <c r="K1419" s="7">
        <f t="shared" ref="K1419:L1419" si="2753">IFERROR(G1419,0)</f>
        <v>0</v>
      </c>
      <c r="L1419" s="7">
        <f t="shared" si="2753"/>
        <v>0</v>
      </c>
      <c r="M1419" s="10">
        <f t="shared" si="229"/>
        <v>0</v>
      </c>
      <c r="N1419" s="11">
        <f t="shared" si="230"/>
        <v>0</v>
      </c>
      <c r="O1419" s="10">
        <f t="shared" ref="O1419:P1419" si="2754">IFERROR(G1419+O1379,0)</f>
        <v>0</v>
      </c>
      <c r="P1419" s="10">
        <f t="shared" si="2754"/>
        <v>0</v>
      </c>
      <c r="Q1419" s="10">
        <f t="shared" si="232"/>
        <v>0</v>
      </c>
      <c r="R1419" s="11">
        <f t="shared" si="233"/>
        <v>0</v>
      </c>
      <c r="S1419" s="22"/>
      <c r="T1419" s="22"/>
      <c r="U1419" s="20"/>
      <c r="V1419" s="14"/>
      <c r="W1419" s="14"/>
      <c r="X1419" s="26">
        <f t="shared" si="314"/>
        <v>0</v>
      </c>
      <c r="Y1419" s="29"/>
      <c r="Z1419" s="29"/>
      <c r="AA1419" s="29"/>
      <c r="AB1419" s="29"/>
      <c r="AC1419" s="29"/>
    </row>
    <row r="1420">
      <c r="A1420" s="4">
        <v>45689.0</v>
      </c>
      <c r="B1420" s="5" t="s">
        <v>35</v>
      </c>
      <c r="C1420" s="6" t="s">
        <v>26</v>
      </c>
      <c r="D1420" s="5" t="s">
        <v>29</v>
      </c>
      <c r="E1420" s="7">
        <v>16.6</v>
      </c>
      <c r="F1420" s="7">
        <v>0.0</v>
      </c>
      <c r="G1420" s="7">
        <v>0.03214285714285715</v>
      </c>
      <c r="H1420" s="15">
        <v>0.0</v>
      </c>
      <c r="I1420" s="10">
        <f t="shared" si="226"/>
        <v>-0.03214285714</v>
      </c>
      <c r="J1420" s="11">
        <f t="shared" si="227"/>
        <v>0</v>
      </c>
      <c r="K1420" s="7">
        <f t="shared" ref="K1420:L1420" si="2755">IFERROR(G1420,0)</f>
        <v>0.03214285714</v>
      </c>
      <c r="L1420" s="7">
        <f t="shared" si="2755"/>
        <v>0</v>
      </c>
      <c r="M1420" s="10">
        <f t="shared" si="229"/>
        <v>-0.03214285714</v>
      </c>
      <c r="N1420" s="11">
        <f t="shared" si="230"/>
        <v>0</v>
      </c>
      <c r="O1420" s="10">
        <f t="shared" ref="O1420:P1420" si="2756">IFERROR(G1420+O1380,0)</f>
        <v>0.03214285714</v>
      </c>
      <c r="P1420" s="10">
        <f t="shared" si="2756"/>
        <v>0.232996</v>
      </c>
      <c r="Q1420" s="10">
        <f t="shared" si="232"/>
        <v>0.2008531429</v>
      </c>
      <c r="R1420" s="11">
        <f t="shared" si="233"/>
        <v>724.8764444</v>
      </c>
      <c r="S1420" s="22"/>
      <c r="T1420" s="22"/>
      <c r="U1420" s="20"/>
      <c r="V1420" s="14"/>
      <c r="W1420" s="14"/>
      <c r="X1420" s="26">
        <f t="shared" si="314"/>
        <v>0.007516</v>
      </c>
      <c r="Y1420" s="29"/>
      <c r="Z1420" s="29"/>
      <c r="AA1420" s="29"/>
      <c r="AB1420" s="29"/>
      <c r="AC1420" s="29"/>
    </row>
    <row r="1421">
      <c r="A1421" s="4">
        <v>45689.0</v>
      </c>
      <c r="B1421" s="5" t="s">
        <v>35</v>
      </c>
      <c r="C1421" s="6" t="s">
        <v>26</v>
      </c>
      <c r="D1421" s="5" t="s">
        <v>30</v>
      </c>
      <c r="E1421" s="7">
        <v>0.0</v>
      </c>
      <c r="F1421" s="7">
        <v>0.0</v>
      </c>
      <c r="G1421" s="7">
        <v>0.0</v>
      </c>
      <c r="H1421" s="15">
        <v>0.0</v>
      </c>
      <c r="I1421" s="10">
        <f t="shared" si="226"/>
        <v>0</v>
      </c>
      <c r="J1421" s="11">
        <f t="shared" si="227"/>
        <v>0</v>
      </c>
      <c r="K1421" s="7">
        <f t="shared" ref="K1421:L1421" si="2757">IFERROR(G1421,0)</f>
        <v>0</v>
      </c>
      <c r="L1421" s="7">
        <f t="shared" si="2757"/>
        <v>0</v>
      </c>
      <c r="M1421" s="10">
        <f t="shared" si="229"/>
        <v>0</v>
      </c>
      <c r="N1421" s="11">
        <f t="shared" si="230"/>
        <v>0</v>
      </c>
      <c r="O1421" s="10">
        <f t="shared" ref="O1421:P1421" si="2758">IFERROR(G1421+O1381,0)</f>
        <v>0</v>
      </c>
      <c r="P1421" s="10">
        <f t="shared" si="2758"/>
        <v>0</v>
      </c>
      <c r="Q1421" s="10">
        <f t="shared" si="232"/>
        <v>0</v>
      </c>
      <c r="R1421" s="11">
        <f t="shared" si="233"/>
        <v>0</v>
      </c>
      <c r="S1421" s="22"/>
      <c r="T1421" s="22"/>
      <c r="U1421" s="20"/>
      <c r="V1421" s="14"/>
      <c r="W1421" s="14"/>
      <c r="X1421" s="26">
        <f t="shared" si="314"/>
        <v>0</v>
      </c>
      <c r="Y1421" s="29"/>
      <c r="Z1421" s="29"/>
      <c r="AA1421" s="29"/>
      <c r="AB1421" s="29"/>
      <c r="AC1421" s="29"/>
    </row>
    <row r="1422">
      <c r="A1422" s="4">
        <v>45689.0</v>
      </c>
      <c r="B1422" s="5" t="s">
        <v>36</v>
      </c>
      <c r="C1422" s="6" t="s">
        <v>37</v>
      </c>
      <c r="D1422" s="5" t="s">
        <v>27</v>
      </c>
      <c r="E1422" s="7">
        <v>174.0</v>
      </c>
      <c r="F1422" s="25">
        <v>0.55</v>
      </c>
      <c r="G1422" s="7">
        <v>0.5535714285714286</v>
      </c>
      <c r="H1422" s="15">
        <v>0.57</v>
      </c>
      <c r="I1422" s="10">
        <f t="shared" si="226"/>
        <v>0.01642857143</v>
      </c>
      <c r="J1422" s="11">
        <f t="shared" si="227"/>
        <v>102.9677419</v>
      </c>
      <c r="K1422" s="7">
        <f t="shared" ref="K1422:L1422" si="2759">IFERROR(G1422,0)</f>
        <v>0.5535714286</v>
      </c>
      <c r="L1422" s="7">
        <f t="shared" si="2759"/>
        <v>0.57</v>
      </c>
      <c r="M1422" s="10">
        <f t="shared" si="229"/>
        <v>0.01642857143</v>
      </c>
      <c r="N1422" s="11">
        <f t="shared" si="230"/>
        <v>102.9677419</v>
      </c>
      <c r="O1422" s="10">
        <f t="shared" ref="O1422:P1422" si="2760">IFERROR(G1422+O1382,0)</f>
        <v>17.65354343</v>
      </c>
      <c r="P1422" s="10">
        <f t="shared" si="2760"/>
        <v>19.14582</v>
      </c>
      <c r="Q1422" s="10">
        <f t="shared" si="232"/>
        <v>1.492276571</v>
      </c>
      <c r="R1422" s="11">
        <f t="shared" si="233"/>
        <v>108.4531277</v>
      </c>
      <c r="S1422" s="21">
        <v>0.0</v>
      </c>
      <c r="T1422" s="13">
        <f>H1422+S1422-H1423-U1422-H1424</f>
        <v>0.05971428571</v>
      </c>
      <c r="U1422" s="13">
        <f>0.008/28</f>
        <v>0.0002857142857</v>
      </c>
      <c r="V1422" s="14"/>
      <c r="W1422" s="14"/>
      <c r="X1422" s="26">
        <f t="shared" si="314"/>
        <v>0.59922</v>
      </c>
      <c r="Y1422" s="29"/>
      <c r="Z1422" s="29"/>
      <c r="AA1422" s="29"/>
      <c r="AB1422" s="29"/>
      <c r="AC1422" s="29"/>
    </row>
    <row r="1423">
      <c r="A1423" s="4">
        <v>45689.0</v>
      </c>
      <c r="B1423" s="5" t="s">
        <v>36</v>
      </c>
      <c r="C1423" s="6" t="s">
        <v>37</v>
      </c>
      <c r="D1423" s="5" t="s">
        <v>28</v>
      </c>
      <c r="E1423" s="7">
        <v>45.1</v>
      </c>
      <c r="F1423" s="25">
        <v>0.0</v>
      </c>
      <c r="G1423" s="7">
        <v>0.4885357</v>
      </c>
      <c r="H1423" s="15">
        <v>0.153</v>
      </c>
      <c r="I1423" s="10">
        <f t="shared" si="226"/>
        <v>-0.3355357</v>
      </c>
      <c r="J1423" s="11">
        <f t="shared" si="227"/>
        <v>31.31807972</v>
      </c>
      <c r="K1423" s="7">
        <f t="shared" ref="K1423:L1423" si="2761">IFERROR(G1423,0)</f>
        <v>0.4885357</v>
      </c>
      <c r="L1423" s="7">
        <f t="shared" si="2761"/>
        <v>0.153</v>
      </c>
      <c r="M1423" s="10">
        <f t="shared" si="229"/>
        <v>-0.3355357</v>
      </c>
      <c r="N1423" s="11">
        <f t="shared" si="230"/>
        <v>31.31807972</v>
      </c>
      <c r="O1423" s="10">
        <f t="shared" ref="O1423:P1423" si="2762">IFERROR(G1423+O1383,0)</f>
        <v>16.0074457</v>
      </c>
      <c r="P1423" s="10">
        <f t="shared" si="2762"/>
        <v>5.75098</v>
      </c>
      <c r="Q1423" s="10">
        <f t="shared" si="232"/>
        <v>-10.2564657</v>
      </c>
      <c r="R1423" s="11">
        <f t="shared" si="233"/>
        <v>35.92690619</v>
      </c>
      <c r="S1423" s="22"/>
      <c r="T1423" s="22"/>
      <c r="U1423" s="20"/>
      <c r="V1423" s="14"/>
      <c r="W1423" s="14"/>
      <c r="X1423" s="26">
        <f t="shared" si="314"/>
        <v>0.18058</v>
      </c>
      <c r="Y1423" s="29"/>
      <c r="Z1423" s="29"/>
      <c r="AA1423" s="29"/>
      <c r="AB1423" s="29"/>
      <c r="AC1423" s="29"/>
    </row>
    <row r="1424">
      <c r="A1424" s="4">
        <v>45689.0</v>
      </c>
      <c r="B1424" s="5" t="s">
        <v>36</v>
      </c>
      <c r="C1424" s="6" t="s">
        <v>37</v>
      </c>
      <c r="D1424" s="5" t="s">
        <v>29</v>
      </c>
      <c r="E1424" s="7">
        <f>E1422-E1423</f>
        <v>128.9</v>
      </c>
      <c r="F1424" s="25">
        <v>0.551</v>
      </c>
      <c r="G1424" s="7">
        <v>0.06482</v>
      </c>
      <c r="H1424" s="15">
        <v>0.357</v>
      </c>
      <c r="I1424" s="10">
        <f t="shared" si="226"/>
        <v>0.29218</v>
      </c>
      <c r="J1424" s="11">
        <f t="shared" si="227"/>
        <v>550.7559395</v>
      </c>
      <c r="K1424" s="7">
        <f t="shared" ref="K1424:L1424" si="2763">IFERROR(G1424,0)</f>
        <v>0.06482</v>
      </c>
      <c r="L1424" s="7">
        <f t="shared" si="2763"/>
        <v>0.357</v>
      </c>
      <c r="M1424" s="10">
        <f t="shared" si="229"/>
        <v>0.29218</v>
      </c>
      <c r="N1424" s="11">
        <f t="shared" si="230"/>
        <v>550.7559395</v>
      </c>
      <c r="O1424" s="10">
        <f t="shared" ref="O1424:P1424" si="2764">IFERROR(G1424+O1384,0)</f>
        <v>1.63869</v>
      </c>
      <c r="P1424" s="10">
        <f t="shared" si="2764"/>
        <v>13.97871</v>
      </c>
      <c r="Q1424" s="10">
        <f t="shared" si="232"/>
        <v>12.34002</v>
      </c>
      <c r="R1424" s="11">
        <f t="shared" si="233"/>
        <v>853.041759</v>
      </c>
      <c r="S1424" s="22"/>
      <c r="T1424" s="22"/>
      <c r="U1424" s="20"/>
      <c r="V1424" s="14"/>
      <c r="W1424" s="14"/>
      <c r="X1424" s="26">
        <f t="shared" si="314"/>
        <v>0.43941</v>
      </c>
      <c r="Y1424" s="29"/>
      <c r="Z1424" s="29"/>
      <c r="AA1424" s="29"/>
      <c r="AB1424" s="29"/>
      <c r="AC1424" s="29"/>
    </row>
    <row r="1425">
      <c r="A1425" s="4">
        <v>45689.0</v>
      </c>
      <c r="B1425" s="5" t="s">
        <v>36</v>
      </c>
      <c r="C1425" s="6" t="s">
        <v>37</v>
      </c>
      <c r="D1425" s="5" t="s">
        <v>30</v>
      </c>
      <c r="E1425" s="7">
        <v>0.0</v>
      </c>
      <c r="F1425" s="25">
        <v>0.0</v>
      </c>
      <c r="G1425" s="7">
        <v>0.0</v>
      </c>
      <c r="H1425" s="15">
        <v>0.0</v>
      </c>
      <c r="I1425" s="10">
        <f t="shared" si="226"/>
        <v>0</v>
      </c>
      <c r="J1425" s="11">
        <f t="shared" si="227"/>
        <v>0</v>
      </c>
      <c r="K1425" s="7">
        <f t="shared" ref="K1425:L1425" si="2765">IFERROR(G1425,0)</f>
        <v>0</v>
      </c>
      <c r="L1425" s="7">
        <f t="shared" si="2765"/>
        <v>0</v>
      </c>
      <c r="M1425" s="10">
        <f t="shared" si="229"/>
        <v>0</v>
      </c>
      <c r="N1425" s="11">
        <f t="shared" si="230"/>
        <v>0</v>
      </c>
      <c r="O1425" s="10">
        <f t="shared" ref="O1425:P1425" si="2766">IFERROR(G1425+O1385,0)</f>
        <v>0</v>
      </c>
      <c r="P1425" s="10">
        <f t="shared" si="2766"/>
        <v>0</v>
      </c>
      <c r="Q1425" s="10">
        <f t="shared" si="232"/>
        <v>0</v>
      </c>
      <c r="R1425" s="11">
        <f t="shared" si="233"/>
        <v>0</v>
      </c>
      <c r="S1425" s="22"/>
      <c r="T1425" s="22"/>
      <c r="U1425" s="20"/>
      <c r="V1425" s="14"/>
      <c r="W1425" s="14"/>
      <c r="X1425" s="26">
        <f t="shared" si="314"/>
        <v>0</v>
      </c>
      <c r="Y1425" s="29"/>
      <c r="Z1425" s="29"/>
      <c r="AA1425" s="29"/>
      <c r="AB1425" s="29"/>
      <c r="AC1425" s="29"/>
    </row>
    <row r="1426">
      <c r="A1426" s="4">
        <v>45689.0</v>
      </c>
      <c r="B1426" s="5" t="s">
        <v>38</v>
      </c>
      <c r="C1426" s="6" t="s">
        <v>37</v>
      </c>
      <c r="D1426" s="5" t="s">
        <v>27</v>
      </c>
      <c r="E1426" s="7">
        <v>40.1</v>
      </c>
      <c r="F1426" s="25">
        <v>0.09</v>
      </c>
      <c r="G1426" s="7">
        <v>0.09999999999999999</v>
      </c>
      <c r="H1426" s="15">
        <v>0.185</v>
      </c>
      <c r="I1426" s="10">
        <f t="shared" si="226"/>
        <v>0.085</v>
      </c>
      <c r="J1426" s="11">
        <f t="shared" si="227"/>
        <v>185</v>
      </c>
      <c r="K1426" s="7">
        <f t="shared" ref="K1426:L1426" si="2767">IFERROR(G1426,0)</f>
        <v>0.1</v>
      </c>
      <c r="L1426" s="7">
        <f t="shared" si="2767"/>
        <v>0.185</v>
      </c>
      <c r="M1426" s="10">
        <f t="shared" si="229"/>
        <v>0.085</v>
      </c>
      <c r="N1426" s="11">
        <f t="shared" si="230"/>
        <v>185</v>
      </c>
      <c r="O1426" s="10">
        <f t="shared" ref="O1426:P1426" si="2768">IFERROR(G1426+O1386,0)</f>
        <v>3.2</v>
      </c>
      <c r="P1426" s="10">
        <f t="shared" si="2768"/>
        <v>6.108976</v>
      </c>
      <c r="Q1426" s="10">
        <f t="shared" si="232"/>
        <v>2.908976</v>
      </c>
      <c r="R1426" s="11">
        <f t="shared" si="233"/>
        <v>190.9055</v>
      </c>
      <c r="S1426" s="21">
        <v>1.772</v>
      </c>
      <c r="T1426" s="13">
        <f>H1426+S1426-H1427-U1426-H1428</f>
        <v>1.683964286</v>
      </c>
      <c r="U1426" s="13">
        <f>0.001/28</f>
        <v>0.00003571428571</v>
      </c>
      <c r="V1426" s="14"/>
      <c r="W1426" s="14"/>
      <c r="X1426" s="26">
        <f t="shared" si="314"/>
        <v>0.191096</v>
      </c>
      <c r="Y1426" s="29"/>
      <c r="Z1426" s="29"/>
      <c r="AA1426" s="29"/>
      <c r="AB1426" s="29"/>
      <c r="AC1426" s="29"/>
    </row>
    <row r="1427">
      <c r="A1427" s="4">
        <v>45689.0</v>
      </c>
      <c r="B1427" s="5" t="s">
        <v>38</v>
      </c>
      <c r="C1427" s="6" t="s">
        <v>37</v>
      </c>
      <c r="D1427" s="5" t="s">
        <v>28</v>
      </c>
      <c r="E1427" s="7">
        <v>0.0</v>
      </c>
      <c r="F1427" s="25">
        <v>0.0</v>
      </c>
      <c r="G1427" s="7">
        <v>0.0</v>
      </c>
      <c r="H1427" s="15">
        <v>0.0</v>
      </c>
      <c r="I1427" s="10">
        <f t="shared" si="226"/>
        <v>0</v>
      </c>
      <c r="J1427" s="11">
        <f t="shared" si="227"/>
        <v>0</v>
      </c>
      <c r="K1427" s="7">
        <f t="shared" ref="K1427:L1427" si="2769">IFERROR(G1427,0)</f>
        <v>0</v>
      </c>
      <c r="L1427" s="7">
        <f t="shared" si="2769"/>
        <v>0</v>
      </c>
      <c r="M1427" s="10">
        <f t="shared" si="229"/>
        <v>0</v>
      </c>
      <c r="N1427" s="11">
        <f t="shared" si="230"/>
        <v>0</v>
      </c>
      <c r="O1427" s="10">
        <f t="shared" ref="O1427:P1427" si="2770">IFERROR(G1427+O1387,0)</f>
        <v>0</v>
      </c>
      <c r="P1427" s="10">
        <f t="shared" si="2770"/>
        <v>0</v>
      </c>
      <c r="Q1427" s="10">
        <f t="shared" si="232"/>
        <v>0</v>
      </c>
      <c r="R1427" s="11">
        <f t="shared" si="233"/>
        <v>0</v>
      </c>
      <c r="S1427" s="22"/>
      <c r="T1427" s="22"/>
      <c r="U1427" s="20"/>
      <c r="V1427" s="14"/>
      <c r="W1427" s="14"/>
      <c r="X1427" s="26">
        <f t="shared" si="314"/>
        <v>0</v>
      </c>
      <c r="Y1427" s="29"/>
      <c r="Z1427" s="29"/>
      <c r="AA1427" s="29"/>
      <c r="AB1427" s="29"/>
      <c r="AC1427" s="29"/>
    </row>
    <row r="1428">
      <c r="A1428" s="4">
        <v>45689.0</v>
      </c>
      <c r="B1428" s="5" t="s">
        <v>38</v>
      </c>
      <c r="C1428" s="6" t="s">
        <v>37</v>
      </c>
      <c r="D1428" s="5" t="s">
        <v>29</v>
      </c>
      <c r="E1428" s="7">
        <v>40.1</v>
      </c>
      <c r="F1428" s="7">
        <v>0.081</v>
      </c>
      <c r="G1428" s="7">
        <v>0.0996</v>
      </c>
      <c r="H1428" s="15">
        <v>0.273</v>
      </c>
      <c r="I1428" s="10">
        <f t="shared" si="226"/>
        <v>0.1734</v>
      </c>
      <c r="J1428" s="11">
        <f t="shared" si="227"/>
        <v>274.0963855</v>
      </c>
      <c r="K1428" s="7">
        <f t="shared" ref="K1428:L1428" si="2771">IFERROR(G1428,0)</f>
        <v>0.0996</v>
      </c>
      <c r="L1428" s="7">
        <f t="shared" si="2771"/>
        <v>0.273</v>
      </c>
      <c r="M1428" s="10">
        <f t="shared" si="229"/>
        <v>0.1734</v>
      </c>
      <c r="N1428" s="11">
        <f t="shared" si="230"/>
        <v>274.0963855</v>
      </c>
      <c r="O1428" s="10">
        <f t="shared" ref="O1428:P1428" si="2772">IFERROR(G1428+O1388,0)</f>
        <v>3.19836</v>
      </c>
      <c r="P1428" s="10">
        <f t="shared" si="2772"/>
        <v>6.10193</v>
      </c>
      <c r="Q1428" s="10">
        <f t="shared" si="232"/>
        <v>2.90357</v>
      </c>
      <c r="R1428" s="11">
        <f t="shared" si="233"/>
        <v>190.7830888</v>
      </c>
      <c r="S1428" s="22"/>
      <c r="T1428" s="22"/>
      <c r="U1428" s="20"/>
      <c r="V1428" s="14"/>
      <c r="W1428" s="14"/>
      <c r="X1428" s="26">
        <f t="shared" si="314"/>
        <v>0.18803</v>
      </c>
      <c r="Y1428" s="29"/>
      <c r="Z1428" s="29"/>
      <c r="AA1428" s="29"/>
      <c r="AB1428" s="29"/>
      <c r="AC1428" s="29"/>
    </row>
    <row r="1429">
      <c r="A1429" s="4">
        <v>45689.0</v>
      </c>
      <c r="B1429" s="5" t="s">
        <v>38</v>
      </c>
      <c r="C1429" s="6" t="s">
        <v>37</v>
      </c>
      <c r="D1429" s="5" t="s">
        <v>30</v>
      </c>
      <c r="E1429" s="7">
        <v>0.0</v>
      </c>
      <c r="F1429" s="7">
        <v>0.0</v>
      </c>
      <c r="G1429" s="7">
        <v>0.0</v>
      </c>
      <c r="H1429" s="15">
        <v>0.0</v>
      </c>
      <c r="I1429" s="10">
        <f t="shared" si="226"/>
        <v>0</v>
      </c>
      <c r="J1429" s="11">
        <f t="shared" si="227"/>
        <v>0</v>
      </c>
      <c r="K1429" s="7">
        <f t="shared" ref="K1429:L1429" si="2773">IFERROR(G1429,0)</f>
        <v>0</v>
      </c>
      <c r="L1429" s="7">
        <f t="shared" si="2773"/>
        <v>0</v>
      </c>
      <c r="M1429" s="10">
        <f t="shared" si="229"/>
        <v>0</v>
      </c>
      <c r="N1429" s="11">
        <f t="shared" si="230"/>
        <v>0</v>
      </c>
      <c r="O1429" s="10">
        <f t="shared" ref="O1429:P1429" si="2774">IFERROR(G1429+O1389,0)</f>
        <v>0</v>
      </c>
      <c r="P1429" s="10">
        <f t="shared" si="2774"/>
        <v>0</v>
      </c>
      <c r="Q1429" s="10">
        <f t="shared" si="232"/>
        <v>0</v>
      </c>
      <c r="R1429" s="11">
        <f t="shared" si="233"/>
        <v>0</v>
      </c>
      <c r="S1429" s="22"/>
      <c r="T1429" s="22"/>
      <c r="U1429" s="20"/>
      <c r="V1429" s="14"/>
      <c r="W1429" s="14"/>
      <c r="X1429" s="26">
        <f t="shared" si="314"/>
        <v>0</v>
      </c>
      <c r="Y1429" s="29"/>
      <c r="Z1429" s="29"/>
      <c r="AA1429" s="29"/>
      <c r="AB1429" s="29"/>
      <c r="AC1429" s="29"/>
    </row>
    <row r="1430">
      <c r="A1430" s="4">
        <v>45689.0</v>
      </c>
      <c r="B1430" s="5" t="s">
        <v>39</v>
      </c>
      <c r="C1430" s="6" t="s">
        <v>37</v>
      </c>
      <c r="D1430" s="5" t="s">
        <v>27</v>
      </c>
      <c r="E1430" s="7">
        <v>9.6</v>
      </c>
      <c r="F1430" s="7">
        <v>0.057</v>
      </c>
      <c r="G1430" s="7">
        <v>0.024999999999999998</v>
      </c>
      <c r="H1430" s="15">
        <v>0.02</v>
      </c>
      <c r="I1430" s="10">
        <f t="shared" si="226"/>
        <v>-0.005</v>
      </c>
      <c r="J1430" s="11">
        <f t="shared" si="227"/>
        <v>80</v>
      </c>
      <c r="K1430" s="7">
        <f t="shared" ref="K1430:L1430" si="2775">IFERROR(G1430,0)</f>
        <v>0.025</v>
      </c>
      <c r="L1430" s="7">
        <f t="shared" si="2775"/>
        <v>0.02</v>
      </c>
      <c r="M1430" s="10">
        <f t="shared" si="229"/>
        <v>-0.005</v>
      </c>
      <c r="N1430" s="11">
        <f t="shared" si="230"/>
        <v>80</v>
      </c>
      <c r="O1430" s="10">
        <f t="shared" ref="O1430:P1430" si="2776">IFERROR(G1430+O1390,0)</f>
        <v>0.92493</v>
      </c>
      <c r="P1430" s="10">
        <f t="shared" si="2776"/>
        <v>0.90474</v>
      </c>
      <c r="Q1430" s="10">
        <f t="shared" si="232"/>
        <v>-0.02019</v>
      </c>
      <c r="R1430" s="11">
        <f t="shared" si="233"/>
        <v>97.81713211</v>
      </c>
      <c r="S1430" s="21">
        <v>0.083</v>
      </c>
      <c r="T1430" s="13">
        <f>H1430+S1430-H1431-U1430-H1432</f>
        <v>0.089</v>
      </c>
      <c r="U1430" s="13">
        <v>0.0</v>
      </c>
      <c r="V1430" s="14"/>
      <c r="W1430" s="14"/>
      <c r="X1430" s="26">
        <f t="shared" si="314"/>
        <v>0.02854</v>
      </c>
      <c r="Y1430" s="29"/>
      <c r="Z1430" s="29"/>
      <c r="AA1430" s="29"/>
      <c r="AB1430" s="29"/>
      <c r="AC1430" s="29"/>
    </row>
    <row r="1431">
      <c r="A1431" s="4">
        <v>45689.0</v>
      </c>
      <c r="B1431" s="5" t="s">
        <v>39</v>
      </c>
      <c r="C1431" s="6" t="s">
        <v>37</v>
      </c>
      <c r="D1431" s="5" t="s">
        <v>28</v>
      </c>
      <c r="E1431" s="7">
        <v>0.0</v>
      </c>
      <c r="F1431" s="7">
        <v>0.0</v>
      </c>
      <c r="G1431" s="7">
        <v>0.0</v>
      </c>
      <c r="H1431" s="15">
        <v>0.0</v>
      </c>
      <c r="I1431" s="10">
        <f t="shared" si="226"/>
        <v>0</v>
      </c>
      <c r="J1431" s="11">
        <f t="shared" si="227"/>
        <v>0</v>
      </c>
      <c r="K1431" s="7">
        <f t="shared" ref="K1431:L1431" si="2777">IFERROR(G1431,0)</f>
        <v>0</v>
      </c>
      <c r="L1431" s="7">
        <f t="shared" si="2777"/>
        <v>0</v>
      </c>
      <c r="M1431" s="10">
        <f t="shared" si="229"/>
        <v>0</v>
      </c>
      <c r="N1431" s="11">
        <f t="shared" si="230"/>
        <v>0</v>
      </c>
      <c r="O1431" s="10">
        <f t="shared" ref="O1431:P1431" si="2778">IFERROR(G1431+O1391,0)</f>
        <v>0</v>
      </c>
      <c r="P1431" s="10">
        <f t="shared" si="2778"/>
        <v>0</v>
      </c>
      <c r="Q1431" s="10">
        <f t="shared" si="232"/>
        <v>0</v>
      </c>
      <c r="R1431" s="11">
        <f t="shared" si="233"/>
        <v>0</v>
      </c>
      <c r="S1431" s="22"/>
      <c r="T1431" s="22"/>
      <c r="U1431" s="20"/>
      <c r="V1431" s="14"/>
      <c r="W1431" s="14"/>
      <c r="X1431" s="26">
        <f t="shared" si="314"/>
        <v>0</v>
      </c>
      <c r="Y1431" s="29"/>
      <c r="Z1431" s="29"/>
      <c r="AA1431" s="29"/>
      <c r="AB1431" s="29"/>
      <c r="AC1431" s="29"/>
    </row>
    <row r="1432">
      <c r="A1432" s="4">
        <v>45689.0</v>
      </c>
      <c r="B1432" s="5" t="s">
        <v>39</v>
      </c>
      <c r="C1432" s="6" t="s">
        <v>37</v>
      </c>
      <c r="D1432" s="5" t="s">
        <v>29</v>
      </c>
      <c r="E1432" s="7">
        <v>9.3</v>
      </c>
      <c r="F1432" s="7">
        <v>0.026</v>
      </c>
      <c r="G1432" s="7">
        <v>0.02471</v>
      </c>
      <c r="H1432" s="15">
        <v>0.014</v>
      </c>
      <c r="I1432" s="10">
        <f t="shared" si="226"/>
        <v>-0.01071</v>
      </c>
      <c r="J1432" s="11">
        <f t="shared" si="227"/>
        <v>56.6572238</v>
      </c>
      <c r="K1432" s="7">
        <f t="shared" ref="K1432:L1432" si="2779">IFERROR(G1432,0)</f>
        <v>0.02471</v>
      </c>
      <c r="L1432" s="7">
        <f t="shared" si="2779"/>
        <v>0.014</v>
      </c>
      <c r="M1432" s="10">
        <f t="shared" si="229"/>
        <v>-0.01071</v>
      </c>
      <c r="N1432" s="11">
        <f t="shared" si="230"/>
        <v>56.6572238</v>
      </c>
      <c r="O1432" s="10">
        <f t="shared" ref="O1432:P1432" si="2780">IFERROR(G1432+O1392,0)</f>
        <v>0.916704</v>
      </c>
      <c r="P1432" s="10">
        <f t="shared" si="2780"/>
        <v>0.87394</v>
      </c>
      <c r="Q1432" s="10">
        <f t="shared" si="232"/>
        <v>-0.042764</v>
      </c>
      <c r="R1432" s="11">
        <f t="shared" si="233"/>
        <v>95.33502636</v>
      </c>
      <c r="S1432" s="22"/>
      <c r="T1432" s="22"/>
      <c r="U1432" s="20"/>
      <c r="V1432" s="14"/>
      <c r="W1432" s="14"/>
      <c r="X1432" s="26">
        <f t="shared" si="314"/>
        <v>0.02774</v>
      </c>
      <c r="Y1432" s="29"/>
      <c r="Z1432" s="29"/>
      <c r="AA1432" s="29"/>
      <c r="AB1432" s="29"/>
      <c r="AC1432" s="29"/>
    </row>
    <row r="1433">
      <c r="A1433" s="4">
        <v>45689.0</v>
      </c>
      <c r="B1433" s="5" t="s">
        <v>39</v>
      </c>
      <c r="C1433" s="6" t="s">
        <v>37</v>
      </c>
      <c r="D1433" s="5" t="s">
        <v>30</v>
      </c>
      <c r="E1433" s="7">
        <v>0.0</v>
      </c>
      <c r="F1433" s="7">
        <v>0.0</v>
      </c>
      <c r="G1433" s="7">
        <v>0.0</v>
      </c>
      <c r="H1433" s="15">
        <v>0.0</v>
      </c>
      <c r="I1433" s="10">
        <f t="shared" si="226"/>
        <v>0</v>
      </c>
      <c r="J1433" s="11">
        <f t="shared" si="227"/>
        <v>0</v>
      </c>
      <c r="K1433" s="7">
        <f t="shared" ref="K1433:L1433" si="2781">IFERROR(G1433,0)</f>
        <v>0</v>
      </c>
      <c r="L1433" s="7">
        <f t="shared" si="2781"/>
        <v>0</v>
      </c>
      <c r="M1433" s="10">
        <f t="shared" si="229"/>
        <v>0</v>
      </c>
      <c r="N1433" s="11">
        <f t="shared" si="230"/>
        <v>0</v>
      </c>
      <c r="O1433" s="10">
        <f t="shared" ref="O1433:P1433" si="2782">IFERROR(G1433+O1393,0)</f>
        <v>0</v>
      </c>
      <c r="P1433" s="10">
        <f t="shared" si="2782"/>
        <v>0</v>
      </c>
      <c r="Q1433" s="10">
        <f t="shared" si="232"/>
        <v>0</v>
      </c>
      <c r="R1433" s="11">
        <f t="shared" si="233"/>
        <v>0</v>
      </c>
      <c r="S1433" s="22"/>
      <c r="T1433" s="22"/>
      <c r="U1433" s="20"/>
      <c r="V1433" s="14"/>
      <c r="W1433" s="14"/>
      <c r="X1433" s="26">
        <f t="shared" si="314"/>
        <v>0</v>
      </c>
      <c r="Y1433" s="29"/>
      <c r="Z1433" s="29"/>
      <c r="AA1433" s="29"/>
      <c r="AB1433" s="29"/>
      <c r="AC1433" s="29"/>
    </row>
    <row r="1434">
      <c r="A1434" s="4">
        <v>45689.0</v>
      </c>
      <c r="B1434" s="5" t="s">
        <v>40</v>
      </c>
      <c r="C1434" s="6" t="s">
        <v>37</v>
      </c>
      <c r="D1434" s="5" t="s">
        <v>27</v>
      </c>
      <c r="E1434" s="7">
        <v>26.3</v>
      </c>
      <c r="F1434" s="7">
        <v>0.0</v>
      </c>
      <c r="G1434" s="7">
        <v>0.07142857142857142</v>
      </c>
      <c r="H1434" s="15">
        <v>0.034</v>
      </c>
      <c r="I1434" s="10">
        <f t="shared" si="226"/>
        <v>-0.03742857143</v>
      </c>
      <c r="J1434" s="11">
        <f t="shared" si="227"/>
        <v>47.6</v>
      </c>
      <c r="K1434" s="7">
        <f t="shared" ref="K1434:L1434" si="2783">IFERROR(G1434,0)</f>
        <v>0.07142857143</v>
      </c>
      <c r="L1434" s="7">
        <f t="shared" si="2783"/>
        <v>0.034</v>
      </c>
      <c r="M1434" s="10">
        <f t="shared" si="229"/>
        <v>-0.03742857143</v>
      </c>
      <c r="N1434" s="11">
        <f t="shared" si="230"/>
        <v>47.6</v>
      </c>
      <c r="O1434" s="10">
        <f t="shared" ref="O1434:P1434" si="2784">IFERROR(G1434+O1394,0)</f>
        <v>2.285714286</v>
      </c>
      <c r="P1434" s="10">
        <f t="shared" si="2784"/>
        <v>1.1469</v>
      </c>
      <c r="Q1434" s="10">
        <f t="shared" si="232"/>
        <v>-1.138814286</v>
      </c>
      <c r="R1434" s="11">
        <f t="shared" si="233"/>
        <v>50.176875</v>
      </c>
      <c r="S1434" s="21">
        <v>1.334</v>
      </c>
      <c r="T1434" s="13">
        <f>H1434+S1434-H1435-U1434-H1436</f>
        <v>1.367881786</v>
      </c>
      <c r="U1434" s="13">
        <f>0.00331/28</f>
        <v>0.0001182142857</v>
      </c>
      <c r="V1434" s="14"/>
      <c r="W1434" s="14"/>
      <c r="X1434" s="26">
        <f t="shared" si="314"/>
        <v>0.0359</v>
      </c>
      <c r="Y1434" s="29"/>
      <c r="Z1434" s="29"/>
      <c r="AA1434" s="29"/>
      <c r="AB1434" s="29"/>
      <c r="AC1434" s="29"/>
    </row>
    <row r="1435">
      <c r="A1435" s="4">
        <v>45689.0</v>
      </c>
      <c r="B1435" s="5" t="s">
        <v>40</v>
      </c>
      <c r="C1435" s="6" t="s">
        <v>37</v>
      </c>
      <c r="D1435" s="5" t="s">
        <v>28</v>
      </c>
      <c r="E1435" s="7">
        <v>0.0</v>
      </c>
      <c r="F1435" s="7">
        <v>0.0</v>
      </c>
      <c r="G1435" s="7">
        <v>0.0</v>
      </c>
      <c r="H1435" s="15">
        <v>0.0</v>
      </c>
      <c r="I1435" s="10">
        <f t="shared" si="226"/>
        <v>0</v>
      </c>
      <c r="J1435" s="11">
        <f t="shared" si="227"/>
        <v>0</v>
      </c>
      <c r="K1435" s="7">
        <f t="shared" ref="K1435:L1435" si="2785">IFERROR(G1435,0)</f>
        <v>0</v>
      </c>
      <c r="L1435" s="7">
        <f t="shared" si="2785"/>
        <v>0</v>
      </c>
      <c r="M1435" s="10">
        <f t="shared" si="229"/>
        <v>0</v>
      </c>
      <c r="N1435" s="11">
        <f t="shared" si="230"/>
        <v>0</v>
      </c>
      <c r="O1435" s="10">
        <f t="shared" ref="O1435:P1435" si="2786">IFERROR(G1435+O1395,0)</f>
        <v>0</v>
      </c>
      <c r="P1435" s="10">
        <f t="shared" si="2786"/>
        <v>0</v>
      </c>
      <c r="Q1435" s="10">
        <f t="shared" si="232"/>
        <v>0</v>
      </c>
      <c r="R1435" s="11">
        <f t="shared" si="233"/>
        <v>0</v>
      </c>
      <c r="S1435" s="14"/>
      <c r="T1435" s="14"/>
      <c r="U1435" s="14"/>
      <c r="V1435" s="14"/>
      <c r="W1435" s="14"/>
      <c r="X1435" s="26">
        <f t="shared" si="314"/>
        <v>0</v>
      </c>
      <c r="Y1435" s="29"/>
      <c r="Z1435" s="29"/>
      <c r="AA1435" s="29"/>
      <c r="AB1435" s="29"/>
      <c r="AC1435" s="29"/>
    </row>
    <row r="1436">
      <c r="A1436" s="4">
        <v>45689.0</v>
      </c>
      <c r="B1436" s="5" t="s">
        <v>40</v>
      </c>
      <c r="C1436" s="6" t="s">
        <v>37</v>
      </c>
      <c r="D1436" s="5" t="s">
        <v>29</v>
      </c>
      <c r="E1436" s="7">
        <v>26.1</v>
      </c>
      <c r="F1436" s="7">
        <v>0.0</v>
      </c>
      <c r="G1436" s="7">
        <v>0.07142857142857142</v>
      </c>
      <c r="H1436" s="15">
        <v>0.0</v>
      </c>
      <c r="I1436" s="10">
        <f t="shared" si="226"/>
        <v>-0.07142857143</v>
      </c>
      <c r="J1436" s="11">
        <f t="shared" si="227"/>
        <v>0</v>
      </c>
      <c r="K1436" s="7">
        <f t="shared" ref="K1436:L1436" si="2787">IFERROR(G1436,0)</f>
        <v>0.07142857143</v>
      </c>
      <c r="L1436" s="7">
        <f t="shared" si="2787"/>
        <v>0</v>
      </c>
      <c r="M1436" s="10">
        <f t="shared" si="229"/>
        <v>-0.07142857143</v>
      </c>
      <c r="N1436" s="11">
        <f t="shared" si="230"/>
        <v>0</v>
      </c>
      <c r="O1436" s="10">
        <f t="shared" ref="O1436:P1436" si="2788">IFERROR(G1436+O1396,0)</f>
        <v>2.285714286</v>
      </c>
      <c r="P1436" s="10">
        <f t="shared" si="2788"/>
        <v>0.51398</v>
      </c>
      <c r="Q1436" s="10">
        <f t="shared" si="232"/>
        <v>-1.771734286</v>
      </c>
      <c r="R1436" s="11">
        <f t="shared" si="233"/>
        <v>22.486625</v>
      </c>
      <c r="S1436" s="14"/>
      <c r="T1436" s="14"/>
      <c r="U1436" s="14"/>
      <c r="V1436" s="14"/>
      <c r="W1436" s="14"/>
      <c r="X1436" s="26">
        <f t="shared" si="314"/>
        <v>0.01658</v>
      </c>
      <c r="Y1436" s="29"/>
      <c r="Z1436" s="29"/>
      <c r="AA1436" s="29"/>
      <c r="AB1436" s="29"/>
      <c r="AC1436" s="29"/>
    </row>
    <row r="1437">
      <c r="A1437" s="4">
        <v>45689.0</v>
      </c>
      <c r="B1437" s="5" t="s">
        <v>40</v>
      </c>
      <c r="C1437" s="6" t="s">
        <v>37</v>
      </c>
      <c r="D1437" s="5" t="s">
        <v>30</v>
      </c>
      <c r="E1437" s="7">
        <v>0.0</v>
      </c>
      <c r="F1437" s="7">
        <v>0.0</v>
      </c>
      <c r="G1437" s="7">
        <v>0.0</v>
      </c>
      <c r="H1437" s="15">
        <v>0.0</v>
      </c>
      <c r="I1437" s="10">
        <f t="shared" si="226"/>
        <v>0</v>
      </c>
      <c r="J1437" s="11">
        <f t="shared" si="227"/>
        <v>0</v>
      </c>
      <c r="K1437" s="7">
        <f t="shared" ref="K1437:L1437" si="2789">IFERROR(G1437,0)</f>
        <v>0</v>
      </c>
      <c r="L1437" s="7">
        <f t="shared" si="2789"/>
        <v>0</v>
      </c>
      <c r="M1437" s="10">
        <f t="shared" si="229"/>
        <v>0</v>
      </c>
      <c r="N1437" s="11">
        <f t="shared" si="230"/>
        <v>0</v>
      </c>
      <c r="O1437" s="10">
        <f t="shared" ref="O1437:P1437" si="2790">IFERROR(G1437+O1397,0)</f>
        <v>0</v>
      </c>
      <c r="P1437" s="10">
        <f t="shared" si="2790"/>
        <v>0</v>
      </c>
      <c r="Q1437" s="10">
        <f t="shared" si="232"/>
        <v>0</v>
      </c>
      <c r="R1437" s="11">
        <f t="shared" si="233"/>
        <v>0</v>
      </c>
      <c r="S1437" s="14"/>
      <c r="T1437" s="14"/>
      <c r="U1437" s="14"/>
      <c r="V1437" s="14"/>
      <c r="W1437" s="14"/>
      <c r="X1437" s="26">
        <f t="shared" si="314"/>
        <v>0</v>
      </c>
      <c r="Y1437" s="29"/>
      <c r="Z1437" s="29"/>
      <c r="AA1437" s="29"/>
      <c r="AB1437" s="29"/>
      <c r="AC1437" s="29"/>
    </row>
    <row r="1438">
      <c r="A1438" s="4">
        <v>45690.0</v>
      </c>
      <c r="B1438" s="5" t="s">
        <v>25</v>
      </c>
      <c r="C1438" s="6" t="s">
        <v>26</v>
      </c>
      <c r="D1438" s="5" t="s">
        <v>27</v>
      </c>
      <c r="E1438" s="7">
        <v>140.3</v>
      </c>
      <c r="F1438" s="8">
        <v>0.442</v>
      </c>
      <c r="G1438" s="7">
        <v>0.414285</v>
      </c>
      <c r="H1438" s="40">
        <v>0.416</v>
      </c>
      <c r="I1438" s="10">
        <f t="shared" si="226"/>
        <v>0.001715</v>
      </c>
      <c r="J1438" s="11">
        <f t="shared" si="227"/>
        <v>100.4139662</v>
      </c>
      <c r="K1438" s="7">
        <f t="shared" ref="K1438:L1438" si="2791">IFERROR(G1438+K1398,0)</f>
        <v>0.82857</v>
      </c>
      <c r="L1438" s="7">
        <f t="shared" si="2791"/>
        <v>0.919</v>
      </c>
      <c r="M1438" s="10">
        <f t="shared" si="229"/>
        <v>0.09043</v>
      </c>
      <c r="N1438" s="11">
        <f t="shared" si="230"/>
        <v>110.9139843</v>
      </c>
      <c r="O1438" s="10">
        <f t="shared" ref="O1438:P1438" si="2792">IFERROR(G1438+O1398,0)</f>
        <v>13.72829</v>
      </c>
      <c r="P1438" s="10">
        <f t="shared" si="2792"/>
        <v>14.640995</v>
      </c>
      <c r="Q1438" s="10">
        <f t="shared" si="232"/>
        <v>0.912705</v>
      </c>
      <c r="R1438" s="11">
        <f t="shared" si="233"/>
        <v>106.6483517</v>
      </c>
      <c r="S1438" s="13">
        <f>T1398</f>
        <v>0.1768928571</v>
      </c>
      <c r="T1438" s="13">
        <f>H1438+S1438-H1439-U1438-H1440</f>
        <v>0.1647857143</v>
      </c>
      <c r="U1438" s="13">
        <f>0.003/28</f>
        <v>0.0001071428571</v>
      </c>
      <c r="V1438" s="14"/>
      <c r="W1438" s="14"/>
      <c r="X1438" s="26">
        <f t="shared" si="314"/>
        <v>0.503</v>
      </c>
      <c r="Y1438" s="29"/>
      <c r="Z1438" s="29"/>
      <c r="AA1438" s="29"/>
      <c r="AB1438" s="29"/>
      <c r="AC1438" s="29"/>
    </row>
    <row r="1439">
      <c r="A1439" s="4">
        <v>45690.0</v>
      </c>
      <c r="B1439" s="5" t="s">
        <v>25</v>
      </c>
      <c r="C1439" s="6" t="s">
        <v>26</v>
      </c>
      <c r="D1439" s="5" t="s">
        <v>28</v>
      </c>
      <c r="E1439" s="7">
        <v>165.12</v>
      </c>
      <c r="F1439" s="7">
        <v>0.582</v>
      </c>
      <c r="G1439" s="7">
        <v>0.4110714285714286</v>
      </c>
      <c r="H1439" s="15">
        <v>0.428</v>
      </c>
      <c r="I1439" s="10">
        <f t="shared" si="226"/>
        <v>0.01692857143</v>
      </c>
      <c r="J1439" s="11">
        <f t="shared" si="227"/>
        <v>104.1181581</v>
      </c>
      <c r="K1439" s="7">
        <f t="shared" ref="K1439:L1439" si="2793">IFERROR(G1439+K1399,0)</f>
        <v>0.8221428571</v>
      </c>
      <c r="L1439" s="7">
        <f t="shared" si="2793"/>
        <v>0.888</v>
      </c>
      <c r="M1439" s="10">
        <f t="shared" si="229"/>
        <v>0.06585714286</v>
      </c>
      <c r="N1439" s="11">
        <f t="shared" si="230"/>
        <v>108.0104257</v>
      </c>
      <c r="O1439" s="10">
        <f t="shared" ref="O1439:P1439" si="2794">IFERROR(G1439+O1399,0)</f>
        <v>13.12294286</v>
      </c>
      <c r="P1439" s="10">
        <f t="shared" si="2794"/>
        <v>14.10888</v>
      </c>
      <c r="Q1439" s="10">
        <f t="shared" si="232"/>
        <v>0.9859371429</v>
      </c>
      <c r="R1439" s="11">
        <f t="shared" si="233"/>
        <v>107.5130796</v>
      </c>
      <c r="S1439" s="16"/>
      <c r="T1439" s="16"/>
      <c r="U1439" s="16"/>
      <c r="V1439" s="14"/>
      <c r="W1439" s="14"/>
      <c r="X1439" s="26">
        <f t="shared" si="314"/>
        <v>0.46</v>
      </c>
      <c r="Y1439" s="29"/>
      <c r="Z1439" s="29"/>
      <c r="AA1439" s="29"/>
      <c r="AB1439" s="29"/>
      <c r="AC1439" s="29"/>
    </row>
    <row r="1440">
      <c r="A1440" s="4">
        <v>45690.0</v>
      </c>
      <c r="B1440" s="5" t="s">
        <v>25</v>
      </c>
      <c r="C1440" s="6" t="s">
        <v>26</v>
      </c>
      <c r="D1440" s="5" t="s">
        <v>29</v>
      </c>
      <c r="E1440" s="7">
        <v>0.0</v>
      </c>
      <c r="F1440" s="7">
        <v>0.0</v>
      </c>
      <c r="G1440" s="7">
        <v>0.0</v>
      </c>
      <c r="H1440" s="15">
        <v>0.0</v>
      </c>
      <c r="I1440" s="10">
        <f t="shared" si="226"/>
        <v>0</v>
      </c>
      <c r="J1440" s="11">
        <f t="shared" si="227"/>
        <v>0</v>
      </c>
      <c r="K1440" s="7">
        <f t="shared" ref="K1440:L1440" si="2795">IFERROR(G1440+K1400,0)</f>
        <v>0</v>
      </c>
      <c r="L1440" s="7">
        <f t="shared" si="2795"/>
        <v>0</v>
      </c>
      <c r="M1440" s="10">
        <f t="shared" si="229"/>
        <v>0</v>
      </c>
      <c r="N1440" s="11">
        <f t="shared" si="230"/>
        <v>0</v>
      </c>
      <c r="O1440" s="10">
        <f t="shared" ref="O1440:P1440" si="2796">IFERROR(G1440+O1400,0)</f>
        <v>0</v>
      </c>
      <c r="P1440" s="10">
        <f t="shared" si="2796"/>
        <v>0</v>
      </c>
      <c r="Q1440" s="10">
        <f t="shared" si="232"/>
        <v>0</v>
      </c>
      <c r="R1440" s="11">
        <f t="shared" si="233"/>
        <v>0</v>
      </c>
      <c r="S1440" s="16"/>
      <c r="T1440" s="16"/>
      <c r="U1440" s="16"/>
      <c r="V1440" s="14"/>
      <c r="W1440" s="14"/>
      <c r="X1440" s="26">
        <f t="shared" si="314"/>
        <v>0</v>
      </c>
      <c r="Y1440" s="29"/>
      <c r="Z1440" s="29"/>
      <c r="AA1440" s="29"/>
      <c r="AB1440" s="29"/>
      <c r="AC1440" s="29"/>
    </row>
    <row r="1441">
      <c r="A1441" s="4">
        <v>45690.0</v>
      </c>
      <c r="B1441" s="5" t="s">
        <v>25</v>
      </c>
      <c r="C1441" s="6" t="s">
        <v>26</v>
      </c>
      <c r="D1441" s="5" t="s">
        <v>30</v>
      </c>
      <c r="E1441" s="7">
        <v>0.0</v>
      </c>
      <c r="F1441" s="7">
        <v>0.0</v>
      </c>
      <c r="G1441" s="7">
        <v>0.0</v>
      </c>
      <c r="H1441" s="15">
        <v>0.0</v>
      </c>
      <c r="I1441" s="10">
        <f t="shared" si="226"/>
        <v>0</v>
      </c>
      <c r="J1441" s="11">
        <f t="shared" si="227"/>
        <v>0</v>
      </c>
      <c r="K1441" s="7">
        <f t="shared" ref="K1441:L1441" si="2797">IFERROR(G1441+K1401,0)</f>
        <v>0</v>
      </c>
      <c r="L1441" s="7">
        <f t="shared" si="2797"/>
        <v>0</v>
      </c>
      <c r="M1441" s="10">
        <f t="shared" si="229"/>
        <v>0</v>
      </c>
      <c r="N1441" s="11">
        <f t="shared" si="230"/>
        <v>0</v>
      </c>
      <c r="O1441" s="10">
        <f t="shared" ref="O1441:P1441" si="2798">IFERROR(G1441+O1401,0)</f>
        <v>0</v>
      </c>
      <c r="P1441" s="10">
        <f t="shared" si="2798"/>
        <v>0</v>
      </c>
      <c r="Q1441" s="10">
        <f t="shared" si="232"/>
        <v>0</v>
      </c>
      <c r="R1441" s="11">
        <f t="shared" si="233"/>
        <v>0</v>
      </c>
      <c r="S1441" s="16"/>
      <c r="T1441" s="16"/>
      <c r="U1441" s="16"/>
      <c r="V1441" s="14"/>
      <c r="W1441" s="14"/>
      <c r="X1441" s="26">
        <f t="shared" si="314"/>
        <v>0</v>
      </c>
      <c r="Y1441" s="29"/>
      <c r="Z1441" s="29"/>
      <c r="AA1441" s="29"/>
      <c r="AB1441" s="29"/>
      <c r="AC1441" s="29"/>
    </row>
    <row r="1442">
      <c r="A1442" s="4">
        <v>45690.0</v>
      </c>
      <c r="B1442" s="5" t="s">
        <v>31</v>
      </c>
      <c r="C1442" s="6" t="s">
        <v>26</v>
      </c>
      <c r="D1442" s="5" t="s">
        <v>27</v>
      </c>
      <c r="E1442" s="7">
        <v>180.7</v>
      </c>
      <c r="F1442" s="7">
        <v>0.76</v>
      </c>
      <c r="G1442" s="7">
        <v>0.5142857142857143</v>
      </c>
      <c r="H1442" s="15">
        <v>0.587</v>
      </c>
      <c r="I1442" s="10">
        <f t="shared" si="226"/>
        <v>0.07271428571</v>
      </c>
      <c r="J1442" s="11">
        <f t="shared" si="227"/>
        <v>114.1388889</v>
      </c>
      <c r="K1442" s="7">
        <f t="shared" ref="K1442:L1442" si="2799">IFERROR(G1442+K1402,0)</f>
        <v>1.028571429</v>
      </c>
      <c r="L1442" s="7">
        <f t="shared" si="2799"/>
        <v>1.173</v>
      </c>
      <c r="M1442" s="10">
        <f t="shared" si="229"/>
        <v>0.1444285714</v>
      </c>
      <c r="N1442" s="11">
        <f t="shared" si="230"/>
        <v>114.0416667</v>
      </c>
      <c r="O1442" s="10">
        <f t="shared" ref="O1442:P1442" si="2800">IFERROR(G1442+O1402,0)</f>
        <v>17.02857043</v>
      </c>
      <c r="P1442" s="10">
        <f t="shared" si="2800"/>
        <v>20.14686</v>
      </c>
      <c r="Q1442" s="10">
        <f t="shared" si="232"/>
        <v>3.118289571</v>
      </c>
      <c r="R1442" s="11">
        <f t="shared" si="233"/>
        <v>118.3121043</v>
      </c>
      <c r="S1442" s="13">
        <f>T1402</f>
        <v>1.367857143</v>
      </c>
      <c r="T1442" s="13">
        <f>H1442+S1442-H1443-U1442-H1444</f>
        <v>1.097714286</v>
      </c>
      <c r="U1442" s="13">
        <f>0.004/28</f>
        <v>0.0001428571429</v>
      </c>
      <c r="V1442" s="14"/>
      <c r="W1442" s="14"/>
      <c r="X1442" s="26">
        <f t="shared" si="314"/>
        <v>0.586</v>
      </c>
      <c r="Y1442" s="29"/>
      <c r="Z1442" s="29"/>
      <c r="AA1442" s="29"/>
      <c r="AB1442" s="29"/>
      <c r="AC1442" s="29"/>
    </row>
    <row r="1443">
      <c r="A1443" s="4">
        <v>45690.0</v>
      </c>
      <c r="B1443" s="5" t="s">
        <v>31</v>
      </c>
      <c r="C1443" s="6" t="s">
        <v>26</v>
      </c>
      <c r="D1443" s="5" t="s">
        <v>28</v>
      </c>
      <c r="E1443" s="7">
        <v>180.1</v>
      </c>
      <c r="F1443" s="7">
        <v>0.504</v>
      </c>
      <c r="G1443" s="7">
        <v>0.5101071428571429</v>
      </c>
      <c r="H1443" s="15">
        <v>0.857</v>
      </c>
      <c r="I1443" s="10">
        <f t="shared" si="226"/>
        <v>0.3468928571</v>
      </c>
      <c r="J1443" s="11">
        <f t="shared" si="227"/>
        <v>168.0039207</v>
      </c>
      <c r="K1443" s="7">
        <f t="shared" ref="K1443:L1443" si="2801">IFERROR(G1443+K1403,0)</f>
        <v>1.020214286</v>
      </c>
      <c r="L1443" s="7">
        <f t="shared" si="2801"/>
        <v>1.679</v>
      </c>
      <c r="M1443" s="10">
        <f t="shared" si="229"/>
        <v>0.6587857143</v>
      </c>
      <c r="N1443" s="11">
        <f t="shared" si="230"/>
        <v>164.5732689</v>
      </c>
      <c r="O1443" s="10">
        <f t="shared" ref="O1443:P1443" si="2802">IFERROR(G1443+O1403,0)</f>
        <v>16.89004429</v>
      </c>
      <c r="P1443" s="10">
        <f t="shared" si="2802"/>
        <v>20.67673</v>
      </c>
      <c r="Q1443" s="10">
        <f t="shared" si="232"/>
        <v>3.786685714</v>
      </c>
      <c r="R1443" s="11">
        <f t="shared" si="233"/>
        <v>122.4196316</v>
      </c>
      <c r="S1443" s="16"/>
      <c r="T1443" s="16"/>
      <c r="U1443" s="20"/>
      <c r="V1443" s="14"/>
      <c r="W1443" s="14"/>
      <c r="X1443" s="26">
        <f t="shared" si="314"/>
        <v>0.822</v>
      </c>
      <c r="Y1443" s="29"/>
      <c r="Z1443" s="29"/>
      <c r="AA1443" s="29"/>
      <c r="AB1443" s="29"/>
      <c r="AC1443" s="29"/>
    </row>
    <row r="1444">
      <c r="A1444" s="4">
        <v>45690.0</v>
      </c>
      <c r="B1444" s="5" t="s">
        <v>31</v>
      </c>
      <c r="C1444" s="6" t="s">
        <v>26</v>
      </c>
      <c r="D1444" s="5" t="s">
        <v>29</v>
      </c>
      <c r="E1444" s="7">
        <v>0.0</v>
      </c>
      <c r="F1444" s="7">
        <v>0.146</v>
      </c>
      <c r="G1444" s="7">
        <v>0.0</v>
      </c>
      <c r="H1444" s="15">
        <v>0.0</v>
      </c>
      <c r="I1444" s="10">
        <f t="shared" si="226"/>
        <v>0</v>
      </c>
      <c r="J1444" s="11">
        <f t="shared" si="227"/>
        <v>0</v>
      </c>
      <c r="K1444" s="7">
        <f t="shared" ref="K1444:L1444" si="2803">IFERROR(G1444+K1404,0)</f>
        <v>0</v>
      </c>
      <c r="L1444" s="7">
        <f t="shared" si="2803"/>
        <v>0</v>
      </c>
      <c r="M1444" s="10">
        <f t="shared" si="229"/>
        <v>0</v>
      </c>
      <c r="N1444" s="11">
        <f t="shared" si="230"/>
        <v>0</v>
      </c>
      <c r="O1444" s="10">
        <f t="shared" ref="O1444:P1444" si="2804">IFERROR(G1444+O1404,0)</f>
        <v>0</v>
      </c>
      <c r="P1444" s="10">
        <f t="shared" si="2804"/>
        <v>0</v>
      </c>
      <c r="Q1444" s="10">
        <f t="shared" si="232"/>
        <v>0</v>
      </c>
      <c r="R1444" s="11">
        <f t="shared" si="233"/>
        <v>0</v>
      </c>
      <c r="S1444" s="16"/>
      <c r="T1444" s="16"/>
      <c r="U1444" s="20"/>
      <c r="V1444" s="14"/>
      <c r="W1444" s="14"/>
      <c r="X1444" s="26">
        <f t="shared" si="314"/>
        <v>0</v>
      </c>
      <c r="Y1444" s="29"/>
      <c r="Z1444" s="29"/>
      <c r="AA1444" s="29"/>
      <c r="AB1444" s="29"/>
      <c r="AC1444" s="29"/>
    </row>
    <row r="1445">
      <c r="A1445" s="4">
        <v>45690.0</v>
      </c>
      <c r="B1445" s="5" t="s">
        <v>31</v>
      </c>
      <c r="C1445" s="6" t="s">
        <v>26</v>
      </c>
      <c r="D1445" s="5" t="s">
        <v>30</v>
      </c>
      <c r="E1445" s="7">
        <v>0.0</v>
      </c>
      <c r="F1445" s="7">
        <v>0.0</v>
      </c>
      <c r="G1445" s="7">
        <v>0.0</v>
      </c>
      <c r="H1445" s="15">
        <v>0.0</v>
      </c>
      <c r="I1445" s="10">
        <f t="shared" si="226"/>
        <v>0</v>
      </c>
      <c r="J1445" s="11">
        <f t="shared" si="227"/>
        <v>0</v>
      </c>
      <c r="K1445" s="7">
        <f t="shared" ref="K1445:L1445" si="2805">IFERROR(G1445+K1405,0)</f>
        <v>0</v>
      </c>
      <c r="L1445" s="7">
        <f t="shared" si="2805"/>
        <v>0</v>
      </c>
      <c r="M1445" s="10">
        <f t="shared" si="229"/>
        <v>0</v>
      </c>
      <c r="N1445" s="11">
        <f t="shared" si="230"/>
        <v>0</v>
      </c>
      <c r="O1445" s="10">
        <f t="shared" ref="O1445:P1445" si="2806">IFERROR(G1445+O1405,0)</f>
        <v>0</v>
      </c>
      <c r="P1445" s="10">
        <f t="shared" si="2806"/>
        <v>0</v>
      </c>
      <c r="Q1445" s="10">
        <f t="shared" si="232"/>
        <v>0</v>
      </c>
      <c r="R1445" s="11">
        <f t="shared" si="233"/>
        <v>0</v>
      </c>
      <c r="S1445" s="16"/>
      <c r="T1445" s="16"/>
      <c r="U1445" s="20"/>
      <c r="V1445" s="14"/>
      <c r="W1445" s="14"/>
      <c r="X1445" s="26">
        <f t="shared" si="314"/>
        <v>0</v>
      </c>
      <c r="Y1445" s="29"/>
      <c r="Z1445" s="29"/>
      <c r="AA1445" s="29"/>
      <c r="AB1445" s="29"/>
      <c r="AC1445" s="29"/>
    </row>
    <row r="1446">
      <c r="A1446" s="4">
        <v>45690.0</v>
      </c>
      <c r="B1446" s="5" t="s">
        <v>32</v>
      </c>
      <c r="C1446" s="6" t="s">
        <v>26</v>
      </c>
      <c r="D1446" s="5" t="s">
        <v>27</v>
      </c>
      <c r="E1446" s="7">
        <v>78.6</v>
      </c>
      <c r="F1446" s="7">
        <v>0.221</v>
      </c>
      <c r="G1446" s="7">
        <v>0.225</v>
      </c>
      <c r="H1446" s="15">
        <v>0.246</v>
      </c>
      <c r="I1446" s="10">
        <f t="shared" si="226"/>
        <v>0.021</v>
      </c>
      <c r="J1446" s="11">
        <f t="shared" si="227"/>
        <v>109.3333333</v>
      </c>
      <c r="K1446" s="7">
        <f t="shared" ref="K1446:L1446" si="2807">IFERROR(G1446+K1406,0)</f>
        <v>0.45</v>
      </c>
      <c r="L1446" s="7">
        <f t="shared" si="2807"/>
        <v>0.49</v>
      </c>
      <c r="M1446" s="10">
        <f t="shared" si="229"/>
        <v>0.04</v>
      </c>
      <c r="N1446" s="11">
        <f t="shared" si="230"/>
        <v>108.8888889</v>
      </c>
      <c r="O1446" s="10">
        <f t="shared" ref="O1446:P1446" si="2808">IFERROR(G1446+O1406,0)</f>
        <v>7.449986</v>
      </c>
      <c r="P1446" s="10">
        <f t="shared" si="2808"/>
        <v>7.62682</v>
      </c>
      <c r="Q1446" s="10">
        <f t="shared" si="232"/>
        <v>0.176834</v>
      </c>
      <c r="R1446" s="11">
        <f t="shared" si="233"/>
        <v>102.3736152</v>
      </c>
      <c r="S1446" s="13">
        <f>T1406</f>
        <v>0.322865</v>
      </c>
      <c r="T1446" s="13">
        <f>H1446+T1406-H1447-U1446-H1448</f>
        <v>0.34473</v>
      </c>
      <c r="U1446" s="13">
        <f>0.00378/28</f>
        <v>0.000135</v>
      </c>
      <c r="V1446" s="14"/>
      <c r="W1446" s="14"/>
      <c r="X1446" s="26">
        <f t="shared" si="314"/>
        <v>0.244</v>
      </c>
      <c r="Y1446" s="29"/>
      <c r="Z1446" s="29"/>
      <c r="AA1446" s="29"/>
      <c r="AB1446" s="29"/>
      <c r="AC1446" s="29"/>
    </row>
    <row r="1447">
      <c r="A1447" s="4">
        <v>45690.0</v>
      </c>
      <c r="B1447" s="5" t="s">
        <v>32</v>
      </c>
      <c r="C1447" s="6" t="s">
        <v>26</v>
      </c>
      <c r="D1447" s="5" t="s">
        <v>28</v>
      </c>
      <c r="E1447" s="7">
        <v>78.7</v>
      </c>
      <c r="F1447" s="7">
        <v>0.276</v>
      </c>
      <c r="G1447" s="7">
        <v>0.22464285714285714</v>
      </c>
      <c r="H1447" s="15">
        <v>0.224</v>
      </c>
      <c r="I1447" s="10">
        <f t="shared" si="226"/>
        <v>-0.0006428571429</v>
      </c>
      <c r="J1447" s="11">
        <f t="shared" si="227"/>
        <v>99.71383148</v>
      </c>
      <c r="K1447" s="7">
        <f t="shared" ref="K1447:L1447" si="2809">IFERROR(G1447+K1407,0)</f>
        <v>0.4492857143</v>
      </c>
      <c r="L1447" s="7">
        <f t="shared" si="2809"/>
        <v>0.463</v>
      </c>
      <c r="M1447" s="10">
        <f t="shared" si="229"/>
        <v>0.01371428571</v>
      </c>
      <c r="N1447" s="11">
        <f t="shared" si="230"/>
        <v>103.0524642</v>
      </c>
      <c r="O1447" s="10">
        <f t="shared" ref="O1447:P1447" si="2810">IFERROR(G1447+O1407,0)</f>
        <v>7.438235714</v>
      </c>
      <c r="P1447" s="10">
        <f t="shared" si="2810"/>
        <v>7.55983</v>
      </c>
      <c r="Q1447" s="10">
        <f t="shared" si="232"/>
        <v>0.1215942857</v>
      </c>
      <c r="R1447" s="11">
        <f t="shared" si="233"/>
        <v>101.6347194</v>
      </c>
      <c r="S1447" s="16"/>
      <c r="T1447" s="16"/>
      <c r="U1447" s="20"/>
      <c r="V1447" s="14"/>
      <c r="W1447" s="14"/>
      <c r="X1447" s="26">
        <f t="shared" si="314"/>
        <v>0.239</v>
      </c>
      <c r="Y1447" s="29"/>
      <c r="Z1447" s="29"/>
      <c r="AA1447" s="29"/>
      <c r="AB1447" s="29"/>
      <c r="AC1447" s="29"/>
    </row>
    <row r="1448">
      <c r="A1448" s="4">
        <v>45690.0</v>
      </c>
      <c r="B1448" s="5" t="s">
        <v>32</v>
      </c>
      <c r="C1448" s="6" t="s">
        <v>26</v>
      </c>
      <c r="D1448" s="5" t="s">
        <v>29</v>
      </c>
      <c r="E1448" s="7">
        <v>0.0</v>
      </c>
      <c r="F1448" s="7">
        <v>0.049</v>
      </c>
      <c r="G1448" s="7">
        <v>0.0</v>
      </c>
      <c r="H1448" s="15">
        <v>0.0</v>
      </c>
      <c r="I1448" s="10">
        <f t="shared" si="226"/>
        <v>0</v>
      </c>
      <c r="J1448" s="11">
        <f t="shared" si="227"/>
        <v>0</v>
      </c>
      <c r="K1448" s="7">
        <f t="shared" ref="K1448:L1448" si="2811">IFERROR(G1448+K1408,0)</f>
        <v>0</v>
      </c>
      <c r="L1448" s="7">
        <f t="shared" si="2811"/>
        <v>0</v>
      </c>
      <c r="M1448" s="10">
        <f t="shared" si="229"/>
        <v>0</v>
      </c>
      <c r="N1448" s="11">
        <f t="shared" si="230"/>
        <v>0</v>
      </c>
      <c r="O1448" s="10">
        <f t="shared" ref="O1448:P1448" si="2812">IFERROR(G1448+O1408,0)</f>
        <v>0</v>
      </c>
      <c r="P1448" s="10">
        <f t="shared" si="2812"/>
        <v>0</v>
      </c>
      <c r="Q1448" s="10">
        <f t="shared" si="232"/>
        <v>0</v>
      </c>
      <c r="R1448" s="11">
        <f t="shared" si="233"/>
        <v>0</v>
      </c>
      <c r="S1448" s="16"/>
      <c r="T1448" s="16"/>
      <c r="U1448" s="20"/>
      <c r="V1448" s="14"/>
      <c r="W1448" s="14"/>
      <c r="X1448" s="26">
        <f t="shared" si="314"/>
        <v>0</v>
      </c>
      <c r="Y1448" s="29"/>
      <c r="Z1448" s="29"/>
      <c r="AA1448" s="29"/>
      <c r="AB1448" s="29"/>
      <c r="AC1448" s="29"/>
    </row>
    <row r="1449">
      <c r="A1449" s="4">
        <v>45690.0</v>
      </c>
      <c r="B1449" s="5" t="s">
        <v>32</v>
      </c>
      <c r="C1449" s="6" t="s">
        <v>26</v>
      </c>
      <c r="D1449" s="5" t="s">
        <v>30</v>
      </c>
      <c r="E1449" s="7">
        <v>0.0</v>
      </c>
      <c r="F1449" s="7">
        <v>0.0</v>
      </c>
      <c r="G1449" s="7">
        <v>0.0</v>
      </c>
      <c r="H1449" s="15">
        <v>0.0</v>
      </c>
      <c r="I1449" s="10">
        <f t="shared" si="226"/>
        <v>0</v>
      </c>
      <c r="J1449" s="11">
        <f t="shared" si="227"/>
        <v>0</v>
      </c>
      <c r="K1449" s="7">
        <f t="shared" ref="K1449:L1449" si="2813">IFERROR(G1449+K1409,0)</f>
        <v>0</v>
      </c>
      <c r="L1449" s="7">
        <f t="shared" si="2813"/>
        <v>0</v>
      </c>
      <c r="M1449" s="10">
        <f t="shared" si="229"/>
        <v>0</v>
      </c>
      <c r="N1449" s="11">
        <f t="shared" si="230"/>
        <v>0</v>
      </c>
      <c r="O1449" s="10">
        <f t="shared" ref="O1449:P1449" si="2814">IFERROR(G1449+O1409,0)</f>
        <v>0</v>
      </c>
      <c r="P1449" s="10">
        <f t="shared" si="2814"/>
        <v>0</v>
      </c>
      <c r="Q1449" s="10">
        <f t="shared" si="232"/>
        <v>0</v>
      </c>
      <c r="R1449" s="11">
        <f t="shared" si="233"/>
        <v>0</v>
      </c>
      <c r="S1449" s="16"/>
      <c r="T1449" s="16"/>
      <c r="U1449" s="20"/>
      <c r="V1449" s="14"/>
      <c r="W1449" s="14"/>
      <c r="X1449" s="26">
        <f t="shared" si="314"/>
        <v>0</v>
      </c>
      <c r="Y1449" s="29"/>
      <c r="Z1449" s="29"/>
      <c r="AA1449" s="29"/>
      <c r="AB1449" s="29"/>
      <c r="AC1449" s="29"/>
    </row>
    <row r="1450">
      <c r="A1450" s="4">
        <v>45690.0</v>
      </c>
      <c r="B1450" s="5" t="s">
        <v>33</v>
      </c>
      <c r="C1450" s="6" t="s">
        <v>26</v>
      </c>
      <c r="D1450" s="5" t="s">
        <v>27</v>
      </c>
      <c r="E1450" s="7">
        <v>110.0</v>
      </c>
      <c r="F1450" s="7">
        <v>0.352</v>
      </c>
      <c r="G1450" s="7">
        <v>0.32857142857142857</v>
      </c>
      <c r="H1450" s="15">
        <v>0.37</v>
      </c>
      <c r="I1450" s="10">
        <f t="shared" si="226"/>
        <v>0.04142857143</v>
      </c>
      <c r="J1450" s="11">
        <f t="shared" si="227"/>
        <v>112.6086957</v>
      </c>
      <c r="K1450" s="7">
        <f t="shared" ref="K1450:L1450" si="2815">IFERROR(G1450+K1410,0)</f>
        <v>0.6571428571</v>
      </c>
      <c r="L1450" s="7">
        <f t="shared" si="2815"/>
        <v>0.74</v>
      </c>
      <c r="M1450" s="10">
        <f t="shared" si="229"/>
        <v>0.08285714286</v>
      </c>
      <c r="N1450" s="11">
        <f t="shared" si="230"/>
        <v>112.6086957</v>
      </c>
      <c r="O1450" s="10">
        <f t="shared" ref="O1450:P1450" si="2816">IFERROR(G1450+O1410,0)</f>
        <v>10.85707286</v>
      </c>
      <c r="P1450" s="10">
        <f t="shared" si="2816"/>
        <v>12.23573</v>
      </c>
      <c r="Q1450" s="10">
        <f t="shared" si="232"/>
        <v>1.378657143</v>
      </c>
      <c r="R1450" s="11">
        <f t="shared" si="233"/>
        <v>112.6982398</v>
      </c>
      <c r="S1450" s="13">
        <f>T1410</f>
        <v>1.456846071</v>
      </c>
      <c r="T1450" s="13">
        <f>H1450+T1410-H1451-U1450-H1452</f>
        <v>1.506692143</v>
      </c>
      <c r="U1450" s="13">
        <f>0.00431/28</f>
        <v>0.0001539285714</v>
      </c>
      <c r="V1450" s="14"/>
      <c r="W1450" s="14"/>
      <c r="X1450" s="26">
        <f t="shared" si="314"/>
        <v>0.37</v>
      </c>
      <c r="Y1450" s="29"/>
      <c r="Z1450" s="29"/>
      <c r="AA1450" s="29"/>
      <c r="AB1450" s="29"/>
      <c r="AC1450" s="29"/>
    </row>
    <row r="1451">
      <c r="A1451" s="4">
        <v>45690.0</v>
      </c>
      <c r="B1451" s="5" t="s">
        <v>33</v>
      </c>
      <c r="C1451" s="6" t="s">
        <v>26</v>
      </c>
      <c r="D1451" s="5" t="s">
        <v>28</v>
      </c>
      <c r="E1451" s="7">
        <v>108.2</v>
      </c>
      <c r="F1451" s="7">
        <v>0.427</v>
      </c>
      <c r="G1451" s="7">
        <v>0.3236428571428571</v>
      </c>
      <c r="H1451" s="15">
        <v>0.32</v>
      </c>
      <c r="I1451" s="10">
        <f t="shared" si="226"/>
        <v>-0.003642857143</v>
      </c>
      <c r="J1451" s="11">
        <f t="shared" si="227"/>
        <v>98.87442066</v>
      </c>
      <c r="K1451" s="7">
        <f t="shared" ref="K1451:L1451" si="2817">IFERROR(G1451+K1411,0)</f>
        <v>0.6472857143</v>
      </c>
      <c r="L1451" s="7">
        <f t="shared" si="2817"/>
        <v>0.671</v>
      </c>
      <c r="M1451" s="10">
        <f t="shared" si="229"/>
        <v>0.02371428571</v>
      </c>
      <c r="N1451" s="11">
        <f t="shared" si="230"/>
        <v>103.6636504</v>
      </c>
      <c r="O1451" s="10">
        <f t="shared" ref="O1451:P1451" si="2818">IFERROR(G1451+O1411,0)</f>
        <v>10.69128571</v>
      </c>
      <c r="P1451" s="10">
        <f t="shared" si="2818"/>
        <v>11.56595</v>
      </c>
      <c r="Q1451" s="10">
        <f t="shared" si="232"/>
        <v>0.8746642857</v>
      </c>
      <c r="R1451" s="11">
        <f t="shared" si="233"/>
        <v>108.1810954</v>
      </c>
      <c r="S1451" s="16"/>
      <c r="T1451" s="16"/>
      <c r="U1451" s="20"/>
      <c r="V1451" s="14"/>
      <c r="W1451" s="14"/>
      <c r="X1451" s="26">
        <f t="shared" si="314"/>
        <v>0.351</v>
      </c>
      <c r="Y1451" s="29"/>
      <c r="Z1451" s="29"/>
      <c r="AA1451" s="29"/>
      <c r="AB1451" s="29"/>
      <c r="AC1451" s="29"/>
    </row>
    <row r="1452">
      <c r="A1452" s="4">
        <v>45690.0</v>
      </c>
      <c r="B1452" s="5" t="s">
        <v>33</v>
      </c>
      <c r="C1452" s="6" t="s">
        <v>26</v>
      </c>
      <c r="D1452" s="5" t="s">
        <v>29</v>
      </c>
      <c r="E1452" s="7">
        <v>1.0</v>
      </c>
      <c r="F1452" s="7">
        <v>0.0</v>
      </c>
      <c r="G1452" s="7">
        <v>0.002857142857142857</v>
      </c>
      <c r="H1452" s="15">
        <v>0.0</v>
      </c>
      <c r="I1452" s="10">
        <f t="shared" si="226"/>
        <v>-0.002857142857</v>
      </c>
      <c r="J1452" s="11">
        <f t="shared" si="227"/>
        <v>0</v>
      </c>
      <c r="K1452" s="7">
        <f t="shared" ref="K1452:L1452" si="2819">IFERROR(G1452+K1412,0)</f>
        <v>0.005714285714</v>
      </c>
      <c r="L1452" s="7">
        <f t="shared" si="2819"/>
        <v>0</v>
      </c>
      <c r="M1452" s="10">
        <f t="shared" si="229"/>
        <v>-0.005714285714</v>
      </c>
      <c r="N1452" s="11">
        <f t="shared" si="230"/>
        <v>0</v>
      </c>
      <c r="O1452" s="10">
        <f t="shared" ref="O1452:P1452" si="2820">IFERROR(G1452+O1412,0)</f>
        <v>0.09065428571</v>
      </c>
      <c r="P1452" s="10">
        <f t="shared" si="2820"/>
        <v>0.078988</v>
      </c>
      <c r="Q1452" s="10">
        <f t="shared" si="232"/>
        <v>-0.01166628571</v>
      </c>
      <c r="R1452" s="11">
        <f t="shared" si="233"/>
        <v>87.13101579</v>
      </c>
      <c r="S1452" s="16"/>
      <c r="T1452" s="16"/>
      <c r="U1452" s="20"/>
      <c r="V1452" s="14"/>
      <c r="W1452" s="14"/>
      <c r="X1452" s="26">
        <f t="shared" si="314"/>
        <v>0</v>
      </c>
      <c r="Y1452" s="29"/>
      <c r="Z1452" s="29"/>
      <c r="AA1452" s="29"/>
      <c r="AB1452" s="29"/>
      <c r="AC1452" s="29"/>
    </row>
    <row r="1453">
      <c r="A1453" s="4">
        <v>45690.0</v>
      </c>
      <c r="B1453" s="5" t="s">
        <v>33</v>
      </c>
      <c r="C1453" s="6" t="s">
        <v>26</v>
      </c>
      <c r="D1453" s="5" t="s">
        <v>30</v>
      </c>
      <c r="E1453" s="7">
        <v>0.0</v>
      </c>
      <c r="F1453" s="7">
        <v>0.0</v>
      </c>
      <c r="G1453" s="7">
        <v>0.0</v>
      </c>
      <c r="H1453" s="15">
        <v>0.0</v>
      </c>
      <c r="I1453" s="10">
        <f t="shared" si="226"/>
        <v>0</v>
      </c>
      <c r="J1453" s="11">
        <f t="shared" si="227"/>
        <v>0</v>
      </c>
      <c r="K1453" s="7">
        <f t="shared" ref="K1453:L1453" si="2821">IFERROR(G1453+K1413,0)</f>
        <v>0</v>
      </c>
      <c r="L1453" s="7">
        <f t="shared" si="2821"/>
        <v>0</v>
      </c>
      <c r="M1453" s="10">
        <f t="shared" si="229"/>
        <v>0</v>
      </c>
      <c r="N1453" s="11">
        <f t="shared" si="230"/>
        <v>0</v>
      </c>
      <c r="O1453" s="10">
        <f t="shared" ref="O1453:P1453" si="2822">IFERROR(G1453+O1413,0)</f>
        <v>0</v>
      </c>
      <c r="P1453" s="10">
        <f t="shared" si="2822"/>
        <v>0</v>
      </c>
      <c r="Q1453" s="10">
        <f t="shared" si="232"/>
        <v>0</v>
      </c>
      <c r="R1453" s="11">
        <f t="shared" si="233"/>
        <v>0</v>
      </c>
      <c r="S1453" s="16"/>
      <c r="T1453" s="16"/>
      <c r="U1453" s="20"/>
      <c r="V1453" s="14"/>
      <c r="W1453" s="14"/>
      <c r="X1453" s="26">
        <f t="shared" si="314"/>
        <v>0</v>
      </c>
      <c r="Y1453" s="29"/>
      <c r="Z1453" s="29"/>
      <c r="AA1453" s="29"/>
      <c r="AB1453" s="29"/>
      <c r="AC1453" s="29"/>
    </row>
    <row r="1454">
      <c r="A1454" s="4">
        <v>45690.0</v>
      </c>
      <c r="B1454" s="5" t="s">
        <v>34</v>
      </c>
      <c r="C1454" s="6" t="s">
        <v>26</v>
      </c>
      <c r="D1454" s="5" t="s">
        <v>27</v>
      </c>
      <c r="E1454" s="7">
        <v>14.3</v>
      </c>
      <c r="F1454" s="7">
        <v>0.04</v>
      </c>
      <c r="G1454" s="7">
        <v>0.04285714285714286</v>
      </c>
      <c r="H1454" s="15">
        <v>0.049</v>
      </c>
      <c r="I1454" s="10">
        <f t="shared" si="226"/>
        <v>0.006142857143</v>
      </c>
      <c r="J1454" s="11">
        <f t="shared" si="227"/>
        <v>114.3333333</v>
      </c>
      <c r="K1454" s="7">
        <f t="shared" ref="K1454:L1454" si="2823">IFERROR(G1454+K1414,0)</f>
        <v>0.08571428571</v>
      </c>
      <c r="L1454" s="7">
        <f t="shared" si="2823"/>
        <v>0.094</v>
      </c>
      <c r="M1454" s="10">
        <f t="shared" si="229"/>
        <v>0.008285714286</v>
      </c>
      <c r="N1454" s="11">
        <f t="shared" si="230"/>
        <v>109.6666667</v>
      </c>
      <c r="O1454" s="10">
        <f t="shared" ref="O1454:P1454" si="2824">IFERROR(G1454+O1414,0)</f>
        <v>1.385544286</v>
      </c>
      <c r="P1454" s="10">
        <f t="shared" si="2824"/>
        <v>1.637986</v>
      </c>
      <c r="Q1454" s="10">
        <f t="shared" si="232"/>
        <v>0.2524417143</v>
      </c>
      <c r="R1454" s="11">
        <f t="shared" si="233"/>
        <v>118.2196785</v>
      </c>
      <c r="S1454" s="13">
        <f>T1414</f>
        <v>0.181</v>
      </c>
      <c r="T1454" s="13">
        <f>H1454+T1414-H1455-U1454-H1456</f>
        <v>0.188</v>
      </c>
      <c r="U1454" s="13">
        <v>0.0</v>
      </c>
      <c r="V1454" s="14"/>
      <c r="W1454" s="14"/>
      <c r="X1454" s="26">
        <f t="shared" si="314"/>
        <v>0.045</v>
      </c>
      <c r="Y1454" s="29"/>
      <c r="Z1454" s="29"/>
      <c r="AA1454" s="29"/>
      <c r="AB1454" s="29"/>
      <c r="AC1454" s="29"/>
    </row>
    <row r="1455">
      <c r="A1455" s="4">
        <v>45690.0</v>
      </c>
      <c r="B1455" s="5" t="s">
        <v>34</v>
      </c>
      <c r="C1455" s="6" t="s">
        <v>26</v>
      </c>
      <c r="D1455" s="5" t="s">
        <v>28</v>
      </c>
      <c r="E1455" s="7">
        <v>14.3</v>
      </c>
      <c r="F1455" s="7">
        <v>0.0</v>
      </c>
      <c r="G1455" s="7">
        <v>0.04203571428571429</v>
      </c>
      <c r="H1455" s="15">
        <v>0.042</v>
      </c>
      <c r="I1455" s="10">
        <f t="shared" si="226"/>
        <v>-0.00003571428571</v>
      </c>
      <c r="J1455" s="11">
        <f t="shared" si="227"/>
        <v>99.91503823</v>
      </c>
      <c r="K1455" s="7">
        <f t="shared" ref="K1455:L1455" si="2825">IFERROR(G1455+K1415,0)</f>
        <v>0.08407142857</v>
      </c>
      <c r="L1455" s="7">
        <f t="shared" si="2825"/>
        <v>0.109</v>
      </c>
      <c r="M1455" s="10">
        <f t="shared" si="229"/>
        <v>0.02492857143</v>
      </c>
      <c r="N1455" s="11">
        <f t="shared" si="230"/>
        <v>129.6516568</v>
      </c>
      <c r="O1455" s="10">
        <f t="shared" ref="O1455:P1455" si="2826">IFERROR(G1455+O1415,0)</f>
        <v>1.359070429</v>
      </c>
      <c r="P1455" s="10">
        <f t="shared" si="2826"/>
        <v>1.51299</v>
      </c>
      <c r="Q1455" s="10">
        <f t="shared" si="232"/>
        <v>0.1539195714</v>
      </c>
      <c r="R1455" s="11">
        <f t="shared" si="233"/>
        <v>111.3253565</v>
      </c>
      <c r="S1455" s="16"/>
      <c r="T1455" s="16"/>
      <c r="U1455" s="20"/>
      <c r="V1455" s="14"/>
      <c r="W1455" s="14"/>
      <c r="X1455" s="26">
        <f t="shared" si="314"/>
        <v>0.067</v>
      </c>
      <c r="Y1455" s="29"/>
      <c r="Z1455" s="29"/>
      <c r="AA1455" s="29"/>
      <c r="AB1455" s="29"/>
      <c r="AC1455" s="29"/>
    </row>
    <row r="1456">
      <c r="A1456" s="4">
        <v>45690.0</v>
      </c>
      <c r="B1456" s="5" t="s">
        <v>34</v>
      </c>
      <c r="C1456" s="6" t="s">
        <v>26</v>
      </c>
      <c r="D1456" s="5" t="s">
        <v>29</v>
      </c>
      <c r="E1456" s="7">
        <v>0.0</v>
      </c>
      <c r="F1456" s="7">
        <v>0.0</v>
      </c>
      <c r="G1456" s="7">
        <v>0.0</v>
      </c>
      <c r="H1456" s="15">
        <v>0.0</v>
      </c>
      <c r="I1456" s="10">
        <f t="shared" si="226"/>
        <v>0</v>
      </c>
      <c r="J1456" s="11">
        <f t="shared" si="227"/>
        <v>0</v>
      </c>
      <c r="K1456" s="7">
        <f t="shared" ref="K1456:L1456" si="2827">IFERROR(G1456+K1416,0)</f>
        <v>0</v>
      </c>
      <c r="L1456" s="7">
        <f t="shared" si="2827"/>
        <v>0</v>
      </c>
      <c r="M1456" s="10">
        <f t="shared" si="229"/>
        <v>0</v>
      </c>
      <c r="N1456" s="11">
        <f t="shared" si="230"/>
        <v>0</v>
      </c>
      <c r="O1456" s="10">
        <f t="shared" ref="O1456:P1456" si="2828">IFERROR(G1456+O1416,0)</f>
        <v>0</v>
      </c>
      <c r="P1456" s="10">
        <f t="shared" si="2828"/>
        <v>0</v>
      </c>
      <c r="Q1456" s="10">
        <f t="shared" si="232"/>
        <v>0</v>
      </c>
      <c r="R1456" s="11">
        <f t="shared" si="233"/>
        <v>0</v>
      </c>
      <c r="S1456" s="16"/>
      <c r="T1456" s="16"/>
      <c r="U1456" s="20"/>
      <c r="V1456" s="14"/>
      <c r="W1456" s="14"/>
      <c r="X1456" s="26">
        <f t="shared" si="314"/>
        <v>0</v>
      </c>
      <c r="Y1456" s="29"/>
      <c r="Z1456" s="29"/>
      <c r="AA1456" s="29"/>
      <c r="AB1456" s="29"/>
      <c r="AC1456" s="29"/>
    </row>
    <row r="1457">
      <c r="A1457" s="4">
        <v>45690.0</v>
      </c>
      <c r="B1457" s="5" t="s">
        <v>34</v>
      </c>
      <c r="C1457" s="6" t="s">
        <v>26</v>
      </c>
      <c r="D1457" s="5" t="s">
        <v>30</v>
      </c>
      <c r="E1457" s="7">
        <v>0.0</v>
      </c>
      <c r="F1457" s="7">
        <v>0.0</v>
      </c>
      <c r="G1457" s="7">
        <v>0.0</v>
      </c>
      <c r="H1457" s="15">
        <v>0.0</v>
      </c>
      <c r="I1457" s="10">
        <f t="shared" si="226"/>
        <v>0</v>
      </c>
      <c r="J1457" s="11">
        <f t="shared" si="227"/>
        <v>0</v>
      </c>
      <c r="K1457" s="7">
        <f t="shared" ref="K1457:L1457" si="2829">IFERROR(G1457+K1417,0)</f>
        <v>0</v>
      </c>
      <c r="L1457" s="7">
        <f t="shared" si="2829"/>
        <v>0</v>
      </c>
      <c r="M1457" s="10">
        <f t="shared" si="229"/>
        <v>0</v>
      </c>
      <c r="N1457" s="11">
        <f t="shared" si="230"/>
        <v>0</v>
      </c>
      <c r="O1457" s="10">
        <f t="shared" ref="O1457:P1457" si="2830">IFERROR(G1457+O1417,0)</f>
        <v>0</v>
      </c>
      <c r="P1457" s="10">
        <f t="shared" si="2830"/>
        <v>0</v>
      </c>
      <c r="Q1457" s="10">
        <f t="shared" si="232"/>
        <v>0</v>
      </c>
      <c r="R1457" s="11">
        <f t="shared" si="233"/>
        <v>0</v>
      </c>
      <c r="S1457" s="16"/>
      <c r="T1457" s="16"/>
      <c r="U1457" s="20"/>
      <c r="V1457" s="14"/>
      <c r="W1457" s="14"/>
      <c r="X1457" s="26">
        <f t="shared" si="314"/>
        <v>0</v>
      </c>
      <c r="Y1457" s="29"/>
      <c r="Z1457" s="29"/>
      <c r="AA1457" s="29"/>
      <c r="AB1457" s="29"/>
      <c r="AC1457" s="29"/>
    </row>
    <row r="1458">
      <c r="A1458" s="4">
        <v>45690.0</v>
      </c>
      <c r="B1458" s="5" t="s">
        <v>35</v>
      </c>
      <c r="C1458" s="6" t="s">
        <v>26</v>
      </c>
      <c r="D1458" s="5" t="s">
        <v>27</v>
      </c>
      <c r="E1458" s="7">
        <v>16.6</v>
      </c>
      <c r="F1458" s="7">
        <v>0.0</v>
      </c>
      <c r="G1458" s="7">
        <v>0.03214285714285715</v>
      </c>
      <c r="H1458" s="15">
        <v>0.0</v>
      </c>
      <c r="I1458" s="10">
        <f t="shared" si="226"/>
        <v>-0.03214285714</v>
      </c>
      <c r="J1458" s="11">
        <f t="shared" si="227"/>
        <v>0</v>
      </c>
      <c r="K1458" s="7">
        <f t="shared" ref="K1458:L1458" si="2831">IFERROR(G1458+K1418,0)</f>
        <v>0.06428571429</v>
      </c>
      <c r="L1458" s="7">
        <f t="shared" si="2831"/>
        <v>0</v>
      </c>
      <c r="M1458" s="10">
        <f t="shared" si="229"/>
        <v>-0.06428571429</v>
      </c>
      <c r="N1458" s="11">
        <f t="shared" si="230"/>
        <v>0</v>
      </c>
      <c r="O1458" s="10">
        <f t="shared" ref="O1458:P1458" si="2832">IFERROR(G1458+O1418,0)</f>
        <v>0.06428571429</v>
      </c>
      <c r="P1458" s="10">
        <f t="shared" si="2832"/>
        <v>0</v>
      </c>
      <c r="Q1458" s="10">
        <f t="shared" si="232"/>
        <v>-0.06428571429</v>
      </c>
      <c r="R1458" s="11">
        <f t="shared" si="233"/>
        <v>0</v>
      </c>
      <c r="S1458" s="13">
        <f>T1418</f>
        <v>0</v>
      </c>
      <c r="T1458" s="13">
        <f>H1458+T1418-H1459-U1458-H1460</f>
        <v>0</v>
      </c>
      <c r="U1458" s="13">
        <v>0.0</v>
      </c>
      <c r="V1458" s="14"/>
      <c r="W1458" s="14"/>
      <c r="X1458" s="26">
        <f t="shared" si="314"/>
        <v>0</v>
      </c>
      <c r="Y1458" s="29"/>
      <c r="Z1458" s="29"/>
      <c r="AA1458" s="29"/>
      <c r="AB1458" s="29"/>
      <c r="AC1458" s="29"/>
    </row>
    <row r="1459">
      <c r="A1459" s="4">
        <v>45690.0</v>
      </c>
      <c r="B1459" s="5" t="s">
        <v>35</v>
      </c>
      <c r="C1459" s="6" t="s">
        <v>26</v>
      </c>
      <c r="D1459" s="5" t="s">
        <v>28</v>
      </c>
      <c r="E1459" s="7">
        <v>0.0</v>
      </c>
      <c r="F1459" s="7">
        <v>0.0</v>
      </c>
      <c r="G1459" s="7">
        <v>0.0</v>
      </c>
      <c r="H1459" s="15">
        <v>0.0</v>
      </c>
      <c r="I1459" s="10">
        <f t="shared" si="226"/>
        <v>0</v>
      </c>
      <c r="J1459" s="11">
        <f t="shared" si="227"/>
        <v>0</v>
      </c>
      <c r="K1459" s="7">
        <f t="shared" ref="K1459:L1459" si="2833">IFERROR(G1459+K1419,0)</f>
        <v>0</v>
      </c>
      <c r="L1459" s="7">
        <f t="shared" si="2833"/>
        <v>0</v>
      </c>
      <c r="M1459" s="10">
        <f t="shared" si="229"/>
        <v>0</v>
      </c>
      <c r="N1459" s="11">
        <f t="shared" si="230"/>
        <v>0</v>
      </c>
      <c r="O1459" s="10">
        <f t="shared" ref="O1459:P1459" si="2834">IFERROR(G1459+O1419,0)</f>
        <v>0</v>
      </c>
      <c r="P1459" s="10">
        <f t="shared" si="2834"/>
        <v>0</v>
      </c>
      <c r="Q1459" s="10">
        <f t="shared" si="232"/>
        <v>0</v>
      </c>
      <c r="R1459" s="11">
        <f t="shared" si="233"/>
        <v>0</v>
      </c>
      <c r="S1459" s="20"/>
      <c r="T1459" s="20"/>
      <c r="U1459" s="20"/>
      <c r="V1459" s="14"/>
      <c r="W1459" s="14"/>
      <c r="X1459" s="26">
        <f t="shared" si="314"/>
        <v>0</v>
      </c>
      <c r="Y1459" s="29"/>
      <c r="Z1459" s="29"/>
      <c r="AA1459" s="29"/>
      <c r="AB1459" s="29"/>
      <c r="AC1459" s="29"/>
    </row>
    <row r="1460">
      <c r="A1460" s="4">
        <v>45690.0</v>
      </c>
      <c r="B1460" s="5" t="s">
        <v>35</v>
      </c>
      <c r="C1460" s="6" t="s">
        <v>26</v>
      </c>
      <c r="D1460" s="5" t="s">
        <v>29</v>
      </c>
      <c r="E1460" s="7">
        <v>16.6</v>
      </c>
      <c r="F1460" s="7">
        <v>0.0</v>
      </c>
      <c r="G1460" s="7">
        <v>0.03214285714285715</v>
      </c>
      <c r="H1460" s="15">
        <v>0.0</v>
      </c>
      <c r="I1460" s="10">
        <f t="shared" si="226"/>
        <v>-0.03214285714</v>
      </c>
      <c r="J1460" s="11">
        <f t="shared" si="227"/>
        <v>0</v>
      </c>
      <c r="K1460" s="7">
        <f t="shared" ref="K1460:L1460" si="2835">IFERROR(G1460+K1420,0)</f>
        <v>0.06428571429</v>
      </c>
      <c r="L1460" s="7">
        <f t="shared" si="2835"/>
        <v>0</v>
      </c>
      <c r="M1460" s="10">
        <f t="shared" si="229"/>
        <v>-0.06428571429</v>
      </c>
      <c r="N1460" s="11">
        <f t="shared" si="230"/>
        <v>0</v>
      </c>
      <c r="O1460" s="10">
        <f t="shared" ref="O1460:P1460" si="2836">IFERROR(G1460+O1420,0)</f>
        <v>0.06428571429</v>
      </c>
      <c r="P1460" s="10">
        <f t="shared" si="2836"/>
        <v>0.232996</v>
      </c>
      <c r="Q1460" s="10">
        <f t="shared" si="232"/>
        <v>0.1687102857</v>
      </c>
      <c r="R1460" s="11">
        <f t="shared" si="233"/>
        <v>362.4382222</v>
      </c>
      <c r="S1460" s="20"/>
      <c r="T1460" s="20"/>
      <c r="U1460" s="20"/>
      <c r="V1460" s="14"/>
      <c r="W1460" s="14"/>
      <c r="X1460" s="26">
        <f t="shared" si="314"/>
        <v>0</v>
      </c>
      <c r="Y1460" s="29"/>
      <c r="Z1460" s="29"/>
      <c r="AA1460" s="29"/>
      <c r="AB1460" s="29"/>
      <c r="AC1460" s="29"/>
    </row>
    <row r="1461">
      <c r="A1461" s="4">
        <v>45690.0</v>
      </c>
      <c r="B1461" s="5" t="s">
        <v>35</v>
      </c>
      <c r="C1461" s="6" t="s">
        <v>26</v>
      </c>
      <c r="D1461" s="5" t="s">
        <v>30</v>
      </c>
      <c r="E1461" s="7">
        <v>0.0</v>
      </c>
      <c r="F1461" s="7">
        <v>0.0</v>
      </c>
      <c r="G1461" s="7">
        <v>0.0</v>
      </c>
      <c r="H1461" s="15">
        <v>0.0</v>
      </c>
      <c r="I1461" s="10">
        <f t="shared" si="226"/>
        <v>0</v>
      </c>
      <c r="J1461" s="11">
        <f t="shared" si="227"/>
        <v>0</v>
      </c>
      <c r="K1461" s="7">
        <f t="shared" ref="K1461:L1461" si="2837">IFERROR(G1461+K1421,0)</f>
        <v>0</v>
      </c>
      <c r="L1461" s="7">
        <f t="shared" si="2837"/>
        <v>0</v>
      </c>
      <c r="M1461" s="10">
        <f t="shared" si="229"/>
        <v>0</v>
      </c>
      <c r="N1461" s="11">
        <f t="shared" si="230"/>
        <v>0</v>
      </c>
      <c r="O1461" s="10">
        <f t="shared" ref="O1461:P1461" si="2838">IFERROR(G1461+O1421,0)</f>
        <v>0</v>
      </c>
      <c r="P1461" s="10">
        <f t="shared" si="2838"/>
        <v>0</v>
      </c>
      <c r="Q1461" s="10">
        <f t="shared" si="232"/>
        <v>0</v>
      </c>
      <c r="R1461" s="11">
        <f t="shared" si="233"/>
        <v>0</v>
      </c>
      <c r="S1461" s="20"/>
      <c r="T1461" s="20"/>
      <c r="U1461" s="20"/>
      <c r="V1461" s="14"/>
      <c r="W1461" s="14"/>
      <c r="X1461" s="26">
        <f t="shared" si="314"/>
        <v>0</v>
      </c>
      <c r="Y1461" s="29"/>
      <c r="Z1461" s="29"/>
      <c r="AA1461" s="29"/>
      <c r="AB1461" s="29"/>
      <c r="AC1461" s="29"/>
    </row>
    <row r="1462">
      <c r="A1462" s="4">
        <v>45690.0</v>
      </c>
      <c r="B1462" s="5" t="s">
        <v>36</v>
      </c>
      <c r="C1462" s="6" t="s">
        <v>37</v>
      </c>
      <c r="D1462" s="5" t="s">
        <v>27</v>
      </c>
      <c r="E1462" s="7">
        <v>174.0</v>
      </c>
      <c r="F1462" s="25">
        <v>0.47</v>
      </c>
      <c r="G1462" s="7">
        <v>0.5535714285714286</v>
      </c>
      <c r="H1462" s="15">
        <v>0.57</v>
      </c>
      <c r="I1462" s="10">
        <f t="shared" si="226"/>
        <v>0.01642857143</v>
      </c>
      <c r="J1462" s="11">
        <f t="shared" si="227"/>
        <v>102.9677419</v>
      </c>
      <c r="K1462" s="7">
        <f t="shared" ref="K1462:L1462" si="2839">IFERROR(G1462+K1422,0)</f>
        <v>1.107142857</v>
      </c>
      <c r="L1462" s="7">
        <f t="shared" si="2839"/>
        <v>1.14</v>
      </c>
      <c r="M1462" s="10">
        <f t="shared" si="229"/>
        <v>0.03285714286</v>
      </c>
      <c r="N1462" s="11">
        <f t="shared" si="230"/>
        <v>102.9677419</v>
      </c>
      <c r="O1462" s="10">
        <f t="shared" ref="O1462:P1462" si="2840">IFERROR(G1462+O1422,0)</f>
        <v>18.20711486</v>
      </c>
      <c r="P1462" s="10">
        <f t="shared" si="2840"/>
        <v>19.71582</v>
      </c>
      <c r="Q1462" s="10">
        <f t="shared" si="232"/>
        <v>1.508705143</v>
      </c>
      <c r="R1462" s="11">
        <f t="shared" si="233"/>
        <v>108.2863493</v>
      </c>
      <c r="S1462" s="13">
        <f>T1422</f>
        <v>0.05971428571</v>
      </c>
      <c r="T1462" s="13">
        <f>H1462+T1422-H1463-U1462-H1464</f>
        <v>0.09142857143</v>
      </c>
      <c r="U1462" s="13">
        <f>0.008/28</f>
        <v>0.0002857142857</v>
      </c>
      <c r="V1462" s="14"/>
      <c r="W1462" s="14"/>
      <c r="X1462" s="26">
        <f t="shared" si="314"/>
        <v>0.57</v>
      </c>
      <c r="Y1462" s="29"/>
      <c r="Z1462" s="29"/>
      <c r="AA1462" s="29"/>
      <c r="AB1462" s="29"/>
      <c r="AC1462" s="29"/>
    </row>
    <row r="1463">
      <c r="A1463" s="4">
        <v>45690.0</v>
      </c>
      <c r="B1463" s="5" t="s">
        <v>36</v>
      </c>
      <c r="C1463" s="6" t="s">
        <v>37</v>
      </c>
      <c r="D1463" s="5" t="s">
        <v>28</v>
      </c>
      <c r="E1463" s="7">
        <v>45.1</v>
      </c>
      <c r="F1463" s="25">
        <v>0.0</v>
      </c>
      <c r="G1463" s="7">
        <v>0.4885357</v>
      </c>
      <c r="H1463" s="15">
        <v>0.2</v>
      </c>
      <c r="I1463" s="10">
        <f t="shared" si="226"/>
        <v>-0.2885357</v>
      </c>
      <c r="J1463" s="11">
        <f t="shared" si="227"/>
        <v>40.9386663</v>
      </c>
      <c r="K1463" s="7">
        <f t="shared" ref="K1463:L1463" si="2841">IFERROR(G1463+K1423,0)</f>
        <v>0.9770714</v>
      </c>
      <c r="L1463" s="7">
        <f t="shared" si="2841"/>
        <v>0.353</v>
      </c>
      <c r="M1463" s="10">
        <f t="shared" si="229"/>
        <v>-0.6240714</v>
      </c>
      <c r="N1463" s="11">
        <f t="shared" si="230"/>
        <v>36.12837301</v>
      </c>
      <c r="O1463" s="10">
        <f t="shared" ref="O1463:P1463" si="2842">IFERROR(G1463+O1423,0)</f>
        <v>16.4959814</v>
      </c>
      <c r="P1463" s="10">
        <f t="shared" si="2842"/>
        <v>5.95098</v>
      </c>
      <c r="Q1463" s="10">
        <f t="shared" si="232"/>
        <v>-10.5450014</v>
      </c>
      <c r="R1463" s="11">
        <f t="shared" si="233"/>
        <v>36.07533166</v>
      </c>
      <c r="S1463" s="20"/>
      <c r="T1463" s="20"/>
      <c r="U1463" s="20"/>
      <c r="V1463" s="14"/>
      <c r="W1463" s="14"/>
      <c r="X1463" s="26">
        <f t="shared" si="314"/>
        <v>0.153</v>
      </c>
      <c r="Y1463" s="29"/>
      <c r="Z1463" s="29"/>
      <c r="AA1463" s="29"/>
      <c r="AB1463" s="29"/>
      <c r="AC1463" s="29"/>
    </row>
    <row r="1464">
      <c r="A1464" s="4">
        <v>45690.0</v>
      </c>
      <c r="B1464" s="5" t="s">
        <v>36</v>
      </c>
      <c r="C1464" s="6" t="s">
        <v>37</v>
      </c>
      <c r="D1464" s="5" t="s">
        <v>29</v>
      </c>
      <c r="E1464" s="7">
        <f>E1462-E1463</f>
        <v>128.9</v>
      </c>
      <c r="F1464" s="25">
        <v>0.454</v>
      </c>
      <c r="G1464" s="7">
        <v>0.06482</v>
      </c>
      <c r="H1464" s="15">
        <v>0.338</v>
      </c>
      <c r="I1464" s="10">
        <f t="shared" si="226"/>
        <v>0.27318</v>
      </c>
      <c r="J1464" s="11">
        <f t="shared" si="227"/>
        <v>521.4439988</v>
      </c>
      <c r="K1464" s="7">
        <f t="shared" ref="K1464:L1464" si="2843">IFERROR(G1464+K1424,0)</f>
        <v>0.12964</v>
      </c>
      <c r="L1464" s="7">
        <f t="shared" si="2843"/>
        <v>0.695</v>
      </c>
      <c r="M1464" s="10">
        <f t="shared" si="229"/>
        <v>0.56536</v>
      </c>
      <c r="N1464" s="11">
        <f t="shared" si="230"/>
        <v>536.0999691</v>
      </c>
      <c r="O1464" s="10">
        <f t="shared" ref="O1464:P1464" si="2844">IFERROR(G1464+O1424,0)</f>
        <v>1.70351</v>
      </c>
      <c r="P1464" s="10">
        <f t="shared" si="2844"/>
        <v>14.31671</v>
      </c>
      <c r="Q1464" s="10">
        <f t="shared" si="232"/>
        <v>12.6132</v>
      </c>
      <c r="R1464" s="11">
        <f t="shared" si="233"/>
        <v>840.424183</v>
      </c>
      <c r="S1464" s="20"/>
      <c r="T1464" s="20"/>
      <c r="U1464" s="20"/>
      <c r="V1464" s="14"/>
      <c r="W1464" s="14"/>
      <c r="X1464" s="26">
        <f t="shared" si="314"/>
        <v>0.357</v>
      </c>
      <c r="Y1464" s="29"/>
      <c r="Z1464" s="29"/>
      <c r="AA1464" s="29"/>
      <c r="AB1464" s="29"/>
      <c r="AC1464" s="29"/>
    </row>
    <row r="1465">
      <c r="A1465" s="4">
        <v>45690.0</v>
      </c>
      <c r="B1465" s="5" t="s">
        <v>36</v>
      </c>
      <c r="C1465" s="6" t="s">
        <v>37</v>
      </c>
      <c r="D1465" s="5" t="s">
        <v>30</v>
      </c>
      <c r="E1465" s="7">
        <v>0.0</v>
      </c>
      <c r="F1465" s="25">
        <v>0.0</v>
      </c>
      <c r="G1465" s="7">
        <v>0.0</v>
      </c>
      <c r="H1465" s="15">
        <v>0.0</v>
      </c>
      <c r="I1465" s="10">
        <f t="shared" si="226"/>
        <v>0</v>
      </c>
      <c r="J1465" s="11">
        <f t="shared" si="227"/>
        <v>0</v>
      </c>
      <c r="K1465" s="7">
        <f t="shared" ref="K1465:L1465" si="2845">IFERROR(G1465+K1425,0)</f>
        <v>0</v>
      </c>
      <c r="L1465" s="7">
        <f t="shared" si="2845"/>
        <v>0</v>
      </c>
      <c r="M1465" s="10">
        <f t="shared" si="229"/>
        <v>0</v>
      </c>
      <c r="N1465" s="11">
        <f t="shared" si="230"/>
        <v>0</v>
      </c>
      <c r="O1465" s="10">
        <f t="shared" ref="O1465:P1465" si="2846">IFERROR(G1465+O1425,0)</f>
        <v>0</v>
      </c>
      <c r="P1465" s="10">
        <f t="shared" si="2846"/>
        <v>0</v>
      </c>
      <c r="Q1465" s="10">
        <f t="shared" si="232"/>
        <v>0</v>
      </c>
      <c r="R1465" s="11">
        <f t="shared" si="233"/>
        <v>0</v>
      </c>
      <c r="S1465" s="20"/>
      <c r="T1465" s="20"/>
      <c r="U1465" s="20"/>
      <c r="V1465" s="14"/>
      <c r="W1465" s="14"/>
      <c r="X1465" s="26">
        <f t="shared" si="314"/>
        <v>0</v>
      </c>
      <c r="Y1465" s="29"/>
      <c r="Z1465" s="29"/>
      <c r="AA1465" s="29"/>
      <c r="AB1465" s="29"/>
      <c r="AC1465" s="29"/>
    </row>
    <row r="1466">
      <c r="A1466" s="4">
        <v>45690.0</v>
      </c>
      <c r="B1466" s="5" t="s">
        <v>38</v>
      </c>
      <c r="C1466" s="6" t="s">
        <v>37</v>
      </c>
      <c r="D1466" s="5" t="s">
        <v>27</v>
      </c>
      <c r="E1466" s="7">
        <v>40.1</v>
      </c>
      <c r="F1466" s="25">
        <v>0.06</v>
      </c>
      <c r="G1466" s="7">
        <v>0.09999999999999999</v>
      </c>
      <c r="H1466" s="15">
        <v>0.185</v>
      </c>
      <c r="I1466" s="10">
        <f t="shared" si="226"/>
        <v>0.085</v>
      </c>
      <c r="J1466" s="11">
        <f t="shared" si="227"/>
        <v>185</v>
      </c>
      <c r="K1466" s="7">
        <f t="shared" ref="K1466:L1466" si="2847">IFERROR(G1466+K1426,0)</f>
        <v>0.2</v>
      </c>
      <c r="L1466" s="7">
        <f t="shared" si="2847"/>
        <v>0.37</v>
      </c>
      <c r="M1466" s="10">
        <f t="shared" si="229"/>
        <v>0.17</v>
      </c>
      <c r="N1466" s="11">
        <f t="shared" si="230"/>
        <v>185</v>
      </c>
      <c r="O1466" s="10">
        <f t="shared" ref="O1466:P1466" si="2848">IFERROR(G1466+O1426,0)</f>
        <v>3.3</v>
      </c>
      <c r="P1466" s="10">
        <f t="shared" si="2848"/>
        <v>6.293976</v>
      </c>
      <c r="Q1466" s="10">
        <f t="shared" si="232"/>
        <v>2.993976</v>
      </c>
      <c r="R1466" s="11">
        <f t="shared" si="233"/>
        <v>190.7265455</v>
      </c>
      <c r="S1466" s="13">
        <f>T1426</f>
        <v>1.683964286</v>
      </c>
      <c r="T1466" s="13">
        <f>H1466+T1426-H1467-U1466-H1468</f>
        <v>1.597928571</v>
      </c>
      <c r="U1466" s="13">
        <f>0.001/28</f>
        <v>0.00003571428571</v>
      </c>
      <c r="V1466" s="14"/>
      <c r="W1466" s="14"/>
      <c r="X1466" s="26">
        <f t="shared" si="314"/>
        <v>0.185</v>
      </c>
      <c r="Y1466" s="29"/>
      <c r="Z1466" s="29"/>
      <c r="AA1466" s="29"/>
      <c r="AB1466" s="29"/>
      <c r="AC1466" s="29"/>
    </row>
    <row r="1467">
      <c r="A1467" s="4">
        <v>45690.0</v>
      </c>
      <c r="B1467" s="5" t="s">
        <v>38</v>
      </c>
      <c r="C1467" s="6" t="s">
        <v>37</v>
      </c>
      <c r="D1467" s="5" t="s">
        <v>28</v>
      </c>
      <c r="E1467" s="7">
        <v>0.0</v>
      </c>
      <c r="F1467" s="7">
        <v>0.0</v>
      </c>
      <c r="G1467" s="7">
        <v>0.0</v>
      </c>
      <c r="H1467" s="15">
        <v>0.0</v>
      </c>
      <c r="I1467" s="10">
        <f t="shared" si="226"/>
        <v>0</v>
      </c>
      <c r="J1467" s="11">
        <f t="shared" si="227"/>
        <v>0</v>
      </c>
      <c r="K1467" s="7">
        <f t="shared" ref="K1467:L1467" si="2849">IFERROR(G1467+K1427,0)</f>
        <v>0</v>
      </c>
      <c r="L1467" s="7">
        <f t="shared" si="2849"/>
        <v>0</v>
      </c>
      <c r="M1467" s="10">
        <f t="shared" si="229"/>
        <v>0</v>
      </c>
      <c r="N1467" s="11">
        <f t="shared" si="230"/>
        <v>0</v>
      </c>
      <c r="O1467" s="10">
        <f t="shared" ref="O1467:P1467" si="2850">IFERROR(G1467+O1427,0)</f>
        <v>0</v>
      </c>
      <c r="P1467" s="10">
        <f t="shared" si="2850"/>
        <v>0</v>
      </c>
      <c r="Q1467" s="10">
        <f t="shared" si="232"/>
        <v>0</v>
      </c>
      <c r="R1467" s="11">
        <f t="shared" si="233"/>
        <v>0</v>
      </c>
      <c r="S1467" s="20"/>
      <c r="T1467" s="20"/>
      <c r="U1467" s="20"/>
      <c r="V1467" s="14"/>
      <c r="W1467" s="14"/>
      <c r="X1467" s="26">
        <f t="shared" si="314"/>
        <v>0</v>
      </c>
      <c r="Y1467" s="29"/>
      <c r="Z1467" s="29"/>
      <c r="AA1467" s="29"/>
      <c r="AB1467" s="29"/>
      <c r="AC1467" s="29"/>
    </row>
    <row r="1468">
      <c r="A1468" s="4">
        <v>45690.0</v>
      </c>
      <c r="B1468" s="5" t="s">
        <v>38</v>
      </c>
      <c r="C1468" s="6" t="s">
        <v>37</v>
      </c>
      <c r="D1468" s="5" t="s">
        <v>29</v>
      </c>
      <c r="E1468" s="7">
        <v>40.1</v>
      </c>
      <c r="F1468" s="7">
        <v>0.05</v>
      </c>
      <c r="G1468" s="7">
        <v>0.0996</v>
      </c>
      <c r="H1468" s="15">
        <v>0.271</v>
      </c>
      <c r="I1468" s="10">
        <f t="shared" si="226"/>
        <v>0.1714</v>
      </c>
      <c r="J1468" s="11">
        <f t="shared" si="227"/>
        <v>272.0883534</v>
      </c>
      <c r="K1468" s="7">
        <f t="shared" ref="K1468:L1468" si="2851">IFERROR(G1468+K1428,0)</f>
        <v>0.1992</v>
      </c>
      <c r="L1468" s="7">
        <f t="shared" si="2851"/>
        <v>0.544</v>
      </c>
      <c r="M1468" s="10">
        <f t="shared" si="229"/>
        <v>0.3448</v>
      </c>
      <c r="N1468" s="11">
        <f t="shared" si="230"/>
        <v>273.0923695</v>
      </c>
      <c r="O1468" s="10">
        <f t="shared" ref="O1468:P1468" si="2852">IFERROR(G1468+O1428,0)</f>
        <v>3.29796</v>
      </c>
      <c r="P1468" s="10">
        <f t="shared" si="2852"/>
        <v>6.37293</v>
      </c>
      <c r="Q1468" s="10">
        <f t="shared" si="232"/>
        <v>3.07497</v>
      </c>
      <c r="R1468" s="11">
        <f t="shared" si="233"/>
        <v>193.2385475</v>
      </c>
      <c r="S1468" s="20"/>
      <c r="T1468" s="20"/>
      <c r="U1468" s="20"/>
      <c r="V1468" s="14"/>
      <c r="W1468" s="14"/>
      <c r="X1468" s="26">
        <f t="shared" si="314"/>
        <v>0.273</v>
      </c>
      <c r="Y1468" s="29"/>
      <c r="Z1468" s="29"/>
      <c r="AA1468" s="29"/>
      <c r="AB1468" s="29"/>
      <c r="AC1468" s="29"/>
    </row>
    <row r="1469">
      <c r="A1469" s="4">
        <v>45690.0</v>
      </c>
      <c r="B1469" s="5" t="s">
        <v>38</v>
      </c>
      <c r="C1469" s="6" t="s">
        <v>37</v>
      </c>
      <c r="D1469" s="5" t="s">
        <v>30</v>
      </c>
      <c r="E1469" s="7">
        <v>0.0</v>
      </c>
      <c r="F1469" s="7">
        <v>0.0</v>
      </c>
      <c r="G1469" s="7">
        <v>0.0</v>
      </c>
      <c r="H1469" s="15">
        <v>0.0</v>
      </c>
      <c r="I1469" s="10">
        <f t="shared" si="226"/>
        <v>0</v>
      </c>
      <c r="J1469" s="11">
        <f t="shared" si="227"/>
        <v>0</v>
      </c>
      <c r="K1469" s="7">
        <f t="shared" ref="K1469:L1469" si="2853">IFERROR(G1469+K1429,0)</f>
        <v>0</v>
      </c>
      <c r="L1469" s="7">
        <f t="shared" si="2853"/>
        <v>0</v>
      </c>
      <c r="M1469" s="10">
        <f t="shared" si="229"/>
        <v>0</v>
      </c>
      <c r="N1469" s="11">
        <f t="shared" si="230"/>
        <v>0</v>
      </c>
      <c r="O1469" s="10">
        <f t="shared" ref="O1469:P1469" si="2854">IFERROR(G1469+O1429,0)</f>
        <v>0</v>
      </c>
      <c r="P1469" s="10">
        <f t="shared" si="2854"/>
        <v>0</v>
      </c>
      <c r="Q1469" s="10">
        <f t="shared" si="232"/>
        <v>0</v>
      </c>
      <c r="R1469" s="11">
        <f t="shared" si="233"/>
        <v>0</v>
      </c>
      <c r="S1469" s="20"/>
      <c r="T1469" s="20"/>
      <c r="U1469" s="20"/>
      <c r="V1469" s="14"/>
      <c r="W1469" s="14"/>
      <c r="X1469" s="26">
        <f t="shared" si="314"/>
        <v>0</v>
      </c>
      <c r="Y1469" s="29"/>
      <c r="Z1469" s="29"/>
      <c r="AA1469" s="29"/>
      <c r="AB1469" s="29"/>
      <c r="AC1469" s="29"/>
    </row>
    <row r="1470">
      <c r="A1470" s="4">
        <v>45690.0</v>
      </c>
      <c r="B1470" s="5" t="s">
        <v>39</v>
      </c>
      <c r="C1470" s="6" t="s">
        <v>37</v>
      </c>
      <c r="D1470" s="5" t="s">
        <v>27</v>
      </c>
      <c r="E1470" s="7">
        <v>9.6</v>
      </c>
      <c r="F1470" s="7">
        <v>0.057</v>
      </c>
      <c r="G1470" s="7">
        <v>0.024999999999999998</v>
      </c>
      <c r="H1470" s="15">
        <v>0.0</v>
      </c>
      <c r="I1470" s="10">
        <f t="shared" si="226"/>
        <v>-0.025</v>
      </c>
      <c r="J1470" s="11">
        <f t="shared" si="227"/>
        <v>0</v>
      </c>
      <c r="K1470" s="7">
        <f t="shared" ref="K1470:L1470" si="2855">IFERROR(G1470+K1430,0)</f>
        <v>0.05</v>
      </c>
      <c r="L1470" s="7">
        <f t="shared" si="2855"/>
        <v>0.02</v>
      </c>
      <c r="M1470" s="10">
        <f t="shared" si="229"/>
        <v>-0.03</v>
      </c>
      <c r="N1470" s="11">
        <f t="shared" si="230"/>
        <v>40</v>
      </c>
      <c r="O1470" s="10">
        <f t="shared" ref="O1470:P1470" si="2856">IFERROR(G1470+O1430,0)</f>
        <v>0.94993</v>
      </c>
      <c r="P1470" s="10">
        <f t="shared" si="2856"/>
        <v>0.90474</v>
      </c>
      <c r="Q1470" s="10">
        <f t="shared" si="232"/>
        <v>-0.04519</v>
      </c>
      <c r="R1470" s="11">
        <f t="shared" si="233"/>
        <v>95.24280736</v>
      </c>
      <c r="S1470" s="13">
        <f>T1430</f>
        <v>0.089</v>
      </c>
      <c r="T1470" s="13">
        <f>H1470+T1430-H1471-U1470-H1472</f>
        <v>0.089</v>
      </c>
      <c r="U1470" s="13">
        <v>0.0</v>
      </c>
      <c r="V1470" s="14"/>
      <c r="W1470" s="14"/>
      <c r="X1470" s="26">
        <f t="shared" si="314"/>
        <v>0.02</v>
      </c>
      <c r="Y1470" s="29"/>
      <c r="Z1470" s="29"/>
      <c r="AA1470" s="29"/>
      <c r="AB1470" s="29"/>
      <c r="AC1470" s="29"/>
    </row>
    <row r="1471">
      <c r="A1471" s="4">
        <v>45690.0</v>
      </c>
      <c r="B1471" s="5" t="s">
        <v>39</v>
      </c>
      <c r="C1471" s="6" t="s">
        <v>37</v>
      </c>
      <c r="D1471" s="5" t="s">
        <v>28</v>
      </c>
      <c r="E1471" s="7">
        <v>0.0</v>
      </c>
      <c r="F1471" s="7">
        <v>0.0</v>
      </c>
      <c r="G1471" s="7">
        <v>0.0</v>
      </c>
      <c r="H1471" s="15">
        <v>0.0</v>
      </c>
      <c r="I1471" s="10">
        <f t="shared" si="226"/>
        <v>0</v>
      </c>
      <c r="J1471" s="11">
        <f t="shared" si="227"/>
        <v>0</v>
      </c>
      <c r="K1471" s="7">
        <f t="shared" ref="K1471:L1471" si="2857">IFERROR(G1471+K1431,0)</f>
        <v>0</v>
      </c>
      <c r="L1471" s="7">
        <f t="shared" si="2857"/>
        <v>0</v>
      </c>
      <c r="M1471" s="10">
        <f t="shared" si="229"/>
        <v>0</v>
      </c>
      <c r="N1471" s="11">
        <f t="shared" si="230"/>
        <v>0</v>
      </c>
      <c r="O1471" s="10">
        <f t="shared" ref="O1471:P1471" si="2858">IFERROR(G1471+O1431,0)</f>
        <v>0</v>
      </c>
      <c r="P1471" s="10">
        <f t="shared" si="2858"/>
        <v>0</v>
      </c>
      <c r="Q1471" s="10">
        <f t="shared" si="232"/>
        <v>0</v>
      </c>
      <c r="R1471" s="11">
        <f t="shared" si="233"/>
        <v>0</v>
      </c>
      <c r="S1471" s="20"/>
      <c r="T1471" s="20"/>
      <c r="U1471" s="20"/>
      <c r="V1471" s="14"/>
      <c r="W1471" s="14"/>
      <c r="X1471" s="26">
        <f t="shared" si="314"/>
        <v>0</v>
      </c>
      <c r="Y1471" s="29"/>
      <c r="Z1471" s="29"/>
      <c r="AA1471" s="29"/>
      <c r="AB1471" s="29"/>
      <c r="AC1471" s="29"/>
    </row>
    <row r="1472">
      <c r="A1472" s="4">
        <v>45690.0</v>
      </c>
      <c r="B1472" s="5" t="s">
        <v>39</v>
      </c>
      <c r="C1472" s="6" t="s">
        <v>37</v>
      </c>
      <c r="D1472" s="5" t="s">
        <v>29</v>
      </c>
      <c r="E1472" s="7">
        <v>9.3</v>
      </c>
      <c r="F1472" s="7">
        <v>0.026</v>
      </c>
      <c r="G1472" s="7">
        <v>0.02471</v>
      </c>
      <c r="H1472" s="15">
        <v>0.0</v>
      </c>
      <c r="I1472" s="10">
        <f t="shared" si="226"/>
        <v>-0.02471</v>
      </c>
      <c r="J1472" s="11">
        <f t="shared" si="227"/>
        <v>0</v>
      </c>
      <c r="K1472" s="7">
        <f t="shared" ref="K1472:L1472" si="2859">IFERROR(G1472+K1432,0)</f>
        <v>0.04942</v>
      </c>
      <c r="L1472" s="7">
        <f t="shared" si="2859"/>
        <v>0.014</v>
      </c>
      <c r="M1472" s="10">
        <f t="shared" si="229"/>
        <v>-0.03542</v>
      </c>
      <c r="N1472" s="11">
        <f t="shared" si="230"/>
        <v>28.3286119</v>
      </c>
      <c r="O1472" s="10">
        <f t="shared" ref="O1472:P1472" si="2860">IFERROR(G1472+O1432,0)</f>
        <v>0.941414</v>
      </c>
      <c r="P1472" s="10">
        <f t="shared" si="2860"/>
        <v>0.87394</v>
      </c>
      <c r="Q1472" s="10">
        <f t="shared" si="232"/>
        <v>-0.067474</v>
      </c>
      <c r="R1472" s="11">
        <f t="shared" si="233"/>
        <v>92.83269635</v>
      </c>
      <c r="S1472" s="20"/>
      <c r="T1472" s="20"/>
      <c r="U1472" s="20"/>
      <c r="V1472" s="14"/>
      <c r="W1472" s="14"/>
      <c r="X1472" s="26">
        <f t="shared" si="314"/>
        <v>0.014</v>
      </c>
      <c r="Y1472" s="29"/>
      <c r="Z1472" s="29"/>
      <c r="AA1472" s="29"/>
      <c r="AB1472" s="29"/>
      <c r="AC1472" s="29"/>
    </row>
    <row r="1473">
      <c r="A1473" s="4">
        <v>45690.0</v>
      </c>
      <c r="B1473" s="5" t="s">
        <v>39</v>
      </c>
      <c r="C1473" s="6" t="s">
        <v>37</v>
      </c>
      <c r="D1473" s="5" t="s">
        <v>30</v>
      </c>
      <c r="E1473" s="7">
        <v>0.0</v>
      </c>
      <c r="F1473" s="7">
        <v>0.0</v>
      </c>
      <c r="G1473" s="7">
        <v>0.0</v>
      </c>
      <c r="H1473" s="15">
        <v>0.0</v>
      </c>
      <c r="I1473" s="10">
        <f t="shared" si="226"/>
        <v>0</v>
      </c>
      <c r="J1473" s="11">
        <f t="shared" si="227"/>
        <v>0</v>
      </c>
      <c r="K1473" s="7">
        <f t="shared" ref="K1473:L1473" si="2861">IFERROR(G1473+K1433,0)</f>
        <v>0</v>
      </c>
      <c r="L1473" s="7">
        <f t="shared" si="2861"/>
        <v>0</v>
      </c>
      <c r="M1473" s="10">
        <f t="shared" si="229"/>
        <v>0</v>
      </c>
      <c r="N1473" s="11">
        <f t="shared" si="230"/>
        <v>0</v>
      </c>
      <c r="O1473" s="10">
        <f t="shared" ref="O1473:P1473" si="2862">IFERROR(G1473+O1433,0)</f>
        <v>0</v>
      </c>
      <c r="P1473" s="10">
        <f t="shared" si="2862"/>
        <v>0</v>
      </c>
      <c r="Q1473" s="10">
        <f t="shared" si="232"/>
        <v>0</v>
      </c>
      <c r="R1473" s="11">
        <f t="shared" si="233"/>
        <v>0</v>
      </c>
      <c r="S1473" s="20"/>
      <c r="T1473" s="20"/>
      <c r="U1473" s="20"/>
      <c r="V1473" s="14"/>
      <c r="W1473" s="14"/>
      <c r="X1473" s="26">
        <f t="shared" si="314"/>
        <v>0</v>
      </c>
      <c r="Y1473" s="29"/>
      <c r="Z1473" s="29"/>
      <c r="AA1473" s="29"/>
      <c r="AB1473" s="29"/>
      <c r="AC1473" s="29"/>
    </row>
    <row r="1474">
      <c r="A1474" s="4">
        <v>45690.0</v>
      </c>
      <c r="B1474" s="5" t="s">
        <v>40</v>
      </c>
      <c r="C1474" s="6" t="s">
        <v>37</v>
      </c>
      <c r="D1474" s="5" t="s">
        <v>27</v>
      </c>
      <c r="E1474" s="7">
        <v>26.3</v>
      </c>
      <c r="F1474" s="7">
        <v>0.0</v>
      </c>
      <c r="G1474" s="7">
        <v>0.07142857142857142</v>
      </c>
      <c r="H1474" s="15">
        <v>0.034</v>
      </c>
      <c r="I1474" s="10">
        <f t="shared" si="226"/>
        <v>-0.03742857143</v>
      </c>
      <c r="J1474" s="11">
        <f t="shared" si="227"/>
        <v>47.6</v>
      </c>
      <c r="K1474" s="7">
        <f t="shared" ref="K1474:L1474" si="2863">IFERROR(G1474+K1434,0)</f>
        <v>0.1428571429</v>
      </c>
      <c r="L1474" s="7">
        <f t="shared" si="2863"/>
        <v>0.068</v>
      </c>
      <c r="M1474" s="10">
        <f t="shared" si="229"/>
        <v>-0.07485714286</v>
      </c>
      <c r="N1474" s="11">
        <f t="shared" si="230"/>
        <v>47.6</v>
      </c>
      <c r="O1474" s="10">
        <f t="shared" ref="O1474:P1474" si="2864">IFERROR(G1474+O1434,0)</f>
        <v>2.357142857</v>
      </c>
      <c r="P1474" s="10">
        <f t="shared" si="2864"/>
        <v>1.1809</v>
      </c>
      <c r="Q1474" s="10">
        <f t="shared" si="232"/>
        <v>-1.176242857</v>
      </c>
      <c r="R1474" s="11">
        <f t="shared" si="233"/>
        <v>50.09878788</v>
      </c>
      <c r="S1474" s="13">
        <f>T1434</f>
        <v>1.367881786</v>
      </c>
      <c r="T1474" s="13">
        <f>H1474+S1474-H1475-U1474-H1476</f>
        <v>1.352763571</v>
      </c>
      <c r="U1474" s="13">
        <f>0.00331/28</f>
        <v>0.0001182142857</v>
      </c>
      <c r="V1474" s="14"/>
      <c r="W1474" s="14"/>
      <c r="X1474" s="26">
        <f t="shared" si="314"/>
        <v>0.034</v>
      </c>
      <c r="Y1474" s="29"/>
      <c r="Z1474" s="29"/>
      <c r="AA1474" s="29"/>
      <c r="AB1474" s="29"/>
      <c r="AC1474" s="29"/>
    </row>
    <row r="1475">
      <c r="A1475" s="4">
        <v>45690.0</v>
      </c>
      <c r="B1475" s="5" t="s">
        <v>40</v>
      </c>
      <c r="C1475" s="6" t="s">
        <v>37</v>
      </c>
      <c r="D1475" s="5" t="s">
        <v>28</v>
      </c>
      <c r="E1475" s="7">
        <v>0.0</v>
      </c>
      <c r="F1475" s="7">
        <v>0.0</v>
      </c>
      <c r="G1475" s="7">
        <v>0.0</v>
      </c>
      <c r="H1475" s="15">
        <v>0.0</v>
      </c>
      <c r="I1475" s="10">
        <f t="shared" si="226"/>
        <v>0</v>
      </c>
      <c r="J1475" s="11">
        <f t="shared" si="227"/>
        <v>0</v>
      </c>
      <c r="K1475" s="7">
        <f t="shared" ref="K1475:L1475" si="2865">IFERROR(G1475+K1435,0)</f>
        <v>0</v>
      </c>
      <c r="L1475" s="7">
        <f t="shared" si="2865"/>
        <v>0</v>
      </c>
      <c r="M1475" s="10">
        <f t="shared" si="229"/>
        <v>0</v>
      </c>
      <c r="N1475" s="11">
        <f t="shared" si="230"/>
        <v>0</v>
      </c>
      <c r="O1475" s="10">
        <f t="shared" ref="O1475:P1475" si="2866">IFERROR(G1475+O1435,0)</f>
        <v>0</v>
      </c>
      <c r="P1475" s="10">
        <f t="shared" si="2866"/>
        <v>0</v>
      </c>
      <c r="Q1475" s="10">
        <f t="shared" si="232"/>
        <v>0</v>
      </c>
      <c r="R1475" s="11">
        <f t="shared" si="233"/>
        <v>0</v>
      </c>
      <c r="S1475" s="14"/>
      <c r="T1475" s="14"/>
      <c r="U1475" s="14"/>
      <c r="V1475" s="14"/>
      <c r="W1475" s="14"/>
      <c r="X1475" s="26">
        <f t="shared" si="314"/>
        <v>0</v>
      </c>
      <c r="Y1475" s="29"/>
      <c r="Z1475" s="29"/>
      <c r="AA1475" s="29"/>
      <c r="AB1475" s="29"/>
      <c r="AC1475" s="29"/>
    </row>
    <row r="1476">
      <c r="A1476" s="4">
        <v>45690.0</v>
      </c>
      <c r="B1476" s="5" t="s">
        <v>40</v>
      </c>
      <c r="C1476" s="6" t="s">
        <v>37</v>
      </c>
      <c r="D1476" s="5" t="s">
        <v>29</v>
      </c>
      <c r="E1476" s="7">
        <v>26.1</v>
      </c>
      <c r="F1476" s="7">
        <v>0.0</v>
      </c>
      <c r="G1476" s="7">
        <v>0.07142857142857142</v>
      </c>
      <c r="H1476" s="15">
        <v>0.049</v>
      </c>
      <c r="I1476" s="10">
        <f t="shared" si="226"/>
        <v>-0.02242857143</v>
      </c>
      <c r="J1476" s="11">
        <f t="shared" si="227"/>
        <v>68.6</v>
      </c>
      <c r="K1476" s="7">
        <f t="shared" ref="K1476:L1476" si="2867">IFERROR(G1476+K1436,0)</f>
        <v>0.1428571429</v>
      </c>
      <c r="L1476" s="7">
        <f t="shared" si="2867"/>
        <v>0.049</v>
      </c>
      <c r="M1476" s="10">
        <f t="shared" si="229"/>
        <v>-0.09385714286</v>
      </c>
      <c r="N1476" s="11">
        <f t="shared" si="230"/>
        <v>34.3</v>
      </c>
      <c r="O1476" s="10">
        <f t="shared" ref="O1476:P1476" si="2868">IFERROR(G1476+O1436,0)</f>
        <v>2.357142857</v>
      </c>
      <c r="P1476" s="10">
        <f t="shared" si="2868"/>
        <v>0.56298</v>
      </c>
      <c r="Q1476" s="10">
        <f t="shared" si="232"/>
        <v>-1.794162857</v>
      </c>
      <c r="R1476" s="11">
        <f t="shared" si="233"/>
        <v>23.884</v>
      </c>
      <c r="S1476" s="14"/>
      <c r="T1476" s="14"/>
      <c r="U1476" s="14"/>
      <c r="V1476" s="14"/>
      <c r="W1476" s="14"/>
      <c r="X1476" s="26">
        <f t="shared" si="314"/>
        <v>0</v>
      </c>
      <c r="Y1476" s="29"/>
      <c r="Z1476" s="29"/>
      <c r="AA1476" s="29"/>
      <c r="AB1476" s="29"/>
      <c r="AC1476" s="29"/>
    </row>
    <row r="1477">
      <c r="A1477" s="4">
        <v>45690.0</v>
      </c>
      <c r="B1477" s="5" t="s">
        <v>40</v>
      </c>
      <c r="C1477" s="6" t="s">
        <v>37</v>
      </c>
      <c r="D1477" s="5" t="s">
        <v>30</v>
      </c>
      <c r="E1477" s="7">
        <v>0.0</v>
      </c>
      <c r="F1477" s="7">
        <v>0.0</v>
      </c>
      <c r="G1477" s="7">
        <v>0.0</v>
      </c>
      <c r="H1477" s="15">
        <v>0.0</v>
      </c>
      <c r="I1477" s="10">
        <f t="shared" si="226"/>
        <v>0</v>
      </c>
      <c r="J1477" s="11">
        <f t="shared" si="227"/>
        <v>0</v>
      </c>
      <c r="K1477" s="7">
        <f t="shared" ref="K1477:L1477" si="2869">IFERROR(G1477+K1437,0)</f>
        <v>0</v>
      </c>
      <c r="L1477" s="7">
        <f t="shared" si="2869"/>
        <v>0</v>
      </c>
      <c r="M1477" s="10">
        <f t="shared" si="229"/>
        <v>0</v>
      </c>
      <c r="N1477" s="11">
        <f t="shared" si="230"/>
        <v>0</v>
      </c>
      <c r="O1477" s="10">
        <f t="shared" ref="O1477:P1477" si="2870">IFERROR(G1477+O1437,0)</f>
        <v>0</v>
      </c>
      <c r="P1477" s="10">
        <f t="shared" si="2870"/>
        <v>0</v>
      </c>
      <c r="Q1477" s="10">
        <f t="shared" si="232"/>
        <v>0</v>
      </c>
      <c r="R1477" s="11">
        <f t="shared" si="233"/>
        <v>0</v>
      </c>
      <c r="S1477" s="14"/>
      <c r="T1477" s="14"/>
      <c r="U1477" s="14"/>
      <c r="V1477" s="14"/>
      <c r="W1477" s="14"/>
      <c r="X1477" s="26">
        <f t="shared" si="314"/>
        <v>0</v>
      </c>
      <c r="Y1477" s="29"/>
      <c r="Z1477" s="29"/>
      <c r="AA1477" s="29"/>
      <c r="AB1477" s="29"/>
      <c r="AC1477" s="29"/>
    </row>
    <row r="1478">
      <c r="A1478" s="4">
        <v>45691.0</v>
      </c>
      <c r="B1478" s="5" t="s">
        <v>25</v>
      </c>
      <c r="C1478" s="6" t="s">
        <v>26</v>
      </c>
      <c r="D1478" s="5" t="s">
        <v>27</v>
      </c>
      <c r="E1478" s="7">
        <v>140.3</v>
      </c>
      <c r="F1478" s="8">
        <v>0.513</v>
      </c>
      <c r="G1478" s="7">
        <v>0.414285</v>
      </c>
      <c r="H1478" s="40">
        <v>0.473</v>
      </c>
      <c r="I1478" s="10">
        <f t="shared" si="226"/>
        <v>0.058715</v>
      </c>
      <c r="J1478" s="11">
        <f t="shared" si="227"/>
        <v>114.1726106</v>
      </c>
      <c r="K1478" s="7">
        <f t="shared" ref="K1478:L1478" si="2871">IFERROR(G1478+K1438,0)</f>
        <v>1.242855</v>
      </c>
      <c r="L1478" s="7">
        <f t="shared" si="2871"/>
        <v>1.392</v>
      </c>
      <c r="M1478" s="10">
        <f t="shared" si="229"/>
        <v>0.149145</v>
      </c>
      <c r="N1478" s="11">
        <f t="shared" si="230"/>
        <v>112.0001931</v>
      </c>
      <c r="O1478" s="10">
        <f t="shared" ref="O1478:P1478" si="2872">IFERROR(G1478+O1438,0)</f>
        <v>14.142575</v>
      </c>
      <c r="P1478" s="10">
        <f t="shared" si="2872"/>
        <v>15.113995</v>
      </c>
      <c r="Q1478" s="10">
        <f t="shared" si="232"/>
        <v>0.97142</v>
      </c>
      <c r="R1478" s="11">
        <f t="shared" si="233"/>
        <v>106.8687633</v>
      </c>
      <c r="S1478" s="13">
        <f>T1438</f>
        <v>0.1647857143</v>
      </c>
      <c r="T1478" s="13">
        <f>H1478+T1438-H1479-U1478-H1480</f>
        <v>0.1956785714</v>
      </c>
      <c r="U1478" s="13">
        <f>0.003/28</f>
        <v>0.0001071428571</v>
      </c>
      <c r="V1478" s="14"/>
      <c r="W1478" s="14"/>
      <c r="X1478" s="26">
        <f t="shared" si="314"/>
        <v>0.416</v>
      </c>
      <c r="Y1478" s="29"/>
      <c r="Z1478" s="29"/>
      <c r="AA1478" s="29"/>
      <c r="AB1478" s="29"/>
      <c r="AC1478" s="29"/>
    </row>
    <row r="1479">
      <c r="A1479" s="4">
        <v>45691.0</v>
      </c>
      <c r="B1479" s="5" t="s">
        <v>25</v>
      </c>
      <c r="C1479" s="6" t="s">
        <v>26</v>
      </c>
      <c r="D1479" s="5" t="s">
        <v>28</v>
      </c>
      <c r="E1479" s="7">
        <v>165.12</v>
      </c>
      <c r="F1479" s="7">
        <v>0.433</v>
      </c>
      <c r="G1479" s="7">
        <v>0.4110714285714286</v>
      </c>
      <c r="H1479" s="15">
        <v>0.442</v>
      </c>
      <c r="I1479" s="10">
        <f t="shared" si="226"/>
        <v>0.03092857143</v>
      </c>
      <c r="J1479" s="11">
        <f t="shared" si="227"/>
        <v>107.5238923</v>
      </c>
      <c r="K1479" s="7">
        <f t="shared" ref="K1479:L1479" si="2873">IFERROR(G1479+K1439,0)</f>
        <v>1.233214286</v>
      </c>
      <c r="L1479" s="7">
        <f t="shared" si="2873"/>
        <v>1.33</v>
      </c>
      <c r="M1479" s="10">
        <f t="shared" si="229"/>
        <v>0.09678571429</v>
      </c>
      <c r="N1479" s="11">
        <f t="shared" si="230"/>
        <v>107.8482479</v>
      </c>
      <c r="O1479" s="10">
        <f t="shared" ref="O1479:P1479" si="2874">IFERROR(G1479+O1439,0)</f>
        <v>13.53401429</v>
      </c>
      <c r="P1479" s="10">
        <f t="shared" si="2874"/>
        <v>14.55088</v>
      </c>
      <c r="Q1479" s="10">
        <f t="shared" si="232"/>
        <v>1.016865714</v>
      </c>
      <c r="R1479" s="11">
        <f t="shared" si="233"/>
        <v>107.513408</v>
      </c>
      <c r="S1479" s="16"/>
      <c r="T1479" s="16"/>
      <c r="U1479" s="16"/>
      <c r="V1479" s="14"/>
      <c r="W1479" s="14"/>
      <c r="X1479" s="26">
        <f t="shared" si="314"/>
        <v>0.428</v>
      </c>
      <c r="Y1479" s="29"/>
      <c r="Z1479" s="29"/>
      <c r="AA1479" s="29"/>
      <c r="AB1479" s="29"/>
      <c r="AC1479" s="29"/>
    </row>
    <row r="1480">
      <c r="A1480" s="4">
        <v>45691.0</v>
      </c>
      <c r="B1480" s="5" t="s">
        <v>25</v>
      </c>
      <c r="C1480" s="6" t="s">
        <v>26</v>
      </c>
      <c r="D1480" s="5" t="s">
        <v>29</v>
      </c>
      <c r="E1480" s="7">
        <v>0.0</v>
      </c>
      <c r="F1480" s="7">
        <v>0.0</v>
      </c>
      <c r="G1480" s="7">
        <v>0.0</v>
      </c>
      <c r="H1480" s="15">
        <v>0.0</v>
      </c>
      <c r="I1480" s="10">
        <f t="shared" si="226"/>
        <v>0</v>
      </c>
      <c r="J1480" s="11">
        <f t="shared" si="227"/>
        <v>0</v>
      </c>
      <c r="K1480" s="7">
        <f t="shared" ref="K1480:L1480" si="2875">IFERROR(G1480+K1440,0)</f>
        <v>0</v>
      </c>
      <c r="L1480" s="7">
        <f t="shared" si="2875"/>
        <v>0</v>
      </c>
      <c r="M1480" s="10">
        <f t="shared" si="229"/>
        <v>0</v>
      </c>
      <c r="N1480" s="11">
        <f t="shared" si="230"/>
        <v>0</v>
      </c>
      <c r="O1480" s="10">
        <f t="shared" ref="O1480:P1480" si="2876">IFERROR(G1480+O1440,0)</f>
        <v>0</v>
      </c>
      <c r="P1480" s="10">
        <f t="shared" si="2876"/>
        <v>0</v>
      </c>
      <c r="Q1480" s="10">
        <f t="shared" si="232"/>
        <v>0</v>
      </c>
      <c r="R1480" s="11">
        <f t="shared" si="233"/>
        <v>0</v>
      </c>
      <c r="S1480" s="16"/>
      <c r="T1480" s="16"/>
      <c r="U1480" s="16"/>
      <c r="V1480" s="14"/>
      <c r="W1480" s="14"/>
      <c r="X1480" s="26">
        <f t="shared" si="314"/>
        <v>0</v>
      </c>
      <c r="Y1480" s="29"/>
      <c r="Z1480" s="29"/>
      <c r="AA1480" s="29"/>
      <c r="AB1480" s="29"/>
      <c r="AC1480" s="29"/>
    </row>
    <row r="1481">
      <c r="A1481" s="4">
        <v>45691.0</v>
      </c>
      <c r="B1481" s="5" t="s">
        <v>25</v>
      </c>
      <c r="C1481" s="6" t="s">
        <v>26</v>
      </c>
      <c r="D1481" s="5" t="s">
        <v>30</v>
      </c>
      <c r="E1481" s="7">
        <v>0.0</v>
      </c>
      <c r="F1481" s="7">
        <v>0.0</v>
      </c>
      <c r="G1481" s="7">
        <v>0.0</v>
      </c>
      <c r="H1481" s="15">
        <v>0.0</v>
      </c>
      <c r="I1481" s="10">
        <f t="shared" si="226"/>
        <v>0</v>
      </c>
      <c r="J1481" s="11">
        <f t="shared" si="227"/>
        <v>0</v>
      </c>
      <c r="K1481" s="7">
        <f t="shared" ref="K1481:L1481" si="2877">IFERROR(G1481+K1441,0)</f>
        <v>0</v>
      </c>
      <c r="L1481" s="7">
        <f t="shared" si="2877"/>
        <v>0</v>
      </c>
      <c r="M1481" s="10">
        <f t="shared" si="229"/>
        <v>0</v>
      </c>
      <c r="N1481" s="11">
        <f t="shared" si="230"/>
        <v>0</v>
      </c>
      <c r="O1481" s="10">
        <f t="shared" ref="O1481:P1481" si="2878">IFERROR(G1481+O1441,0)</f>
        <v>0</v>
      </c>
      <c r="P1481" s="10">
        <f t="shared" si="2878"/>
        <v>0</v>
      </c>
      <c r="Q1481" s="10">
        <f t="shared" si="232"/>
        <v>0</v>
      </c>
      <c r="R1481" s="11">
        <f t="shared" si="233"/>
        <v>0</v>
      </c>
      <c r="S1481" s="16"/>
      <c r="T1481" s="16"/>
      <c r="U1481" s="16"/>
      <c r="V1481" s="14"/>
      <c r="W1481" s="14"/>
      <c r="X1481" s="26">
        <f t="shared" si="314"/>
        <v>0</v>
      </c>
      <c r="Y1481" s="29"/>
      <c r="Z1481" s="29"/>
      <c r="AA1481" s="29"/>
      <c r="AB1481" s="29"/>
      <c r="AC1481" s="29"/>
    </row>
    <row r="1482">
      <c r="A1482" s="4">
        <v>45691.0</v>
      </c>
      <c r="B1482" s="5" t="s">
        <v>31</v>
      </c>
      <c r="C1482" s="6" t="s">
        <v>26</v>
      </c>
      <c r="D1482" s="5" t="s">
        <v>27</v>
      </c>
      <c r="E1482" s="7">
        <v>180.7</v>
      </c>
      <c r="F1482" s="7">
        <v>0.76</v>
      </c>
      <c r="G1482" s="7">
        <v>0.5142857142857143</v>
      </c>
      <c r="H1482" s="15">
        <v>0.587</v>
      </c>
      <c r="I1482" s="10">
        <f t="shared" si="226"/>
        <v>0.07271428571</v>
      </c>
      <c r="J1482" s="11">
        <f t="shared" si="227"/>
        <v>114.1388889</v>
      </c>
      <c r="K1482" s="7">
        <f t="shared" ref="K1482:L1482" si="2879">IFERROR(G1482+K1442,0)</f>
        <v>1.542857143</v>
      </c>
      <c r="L1482" s="7">
        <f t="shared" si="2879"/>
        <v>1.76</v>
      </c>
      <c r="M1482" s="10">
        <f t="shared" si="229"/>
        <v>0.2171428571</v>
      </c>
      <c r="N1482" s="11">
        <f t="shared" si="230"/>
        <v>114.0740741</v>
      </c>
      <c r="O1482" s="10">
        <f t="shared" ref="O1482:P1482" si="2880">IFERROR(G1482+O1442,0)</f>
        <v>17.54285614</v>
      </c>
      <c r="P1482" s="10">
        <f t="shared" si="2880"/>
        <v>20.73386</v>
      </c>
      <c r="Q1482" s="10">
        <f t="shared" si="232"/>
        <v>3.191003857</v>
      </c>
      <c r="R1482" s="11">
        <f t="shared" si="233"/>
        <v>118.1897624</v>
      </c>
      <c r="S1482" s="13">
        <f>T1442</f>
        <v>1.097714286</v>
      </c>
      <c r="T1482" s="13">
        <f>H1482+T1442-H1483-U1482-H1484</f>
        <v>1.232571429</v>
      </c>
      <c r="U1482" s="13">
        <f>0.004/28</f>
        <v>0.0001428571429</v>
      </c>
      <c r="V1482" s="14"/>
      <c r="W1482" s="14"/>
      <c r="X1482" s="26">
        <f t="shared" si="314"/>
        <v>0.587</v>
      </c>
      <c r="Y1482" s="29"/>
      <c r="Z1482" s="29"/>
      <c r="AA1482" s="29"/>
      <c r="AB1482" s="29"/>
      <c r="AC1482" s="29"/>
    </row>
    <row r="1483">
      <c r="A1483" s="4">
        <v>45691.0</v>
      </c>
      <c r="B1483" s="5" t="s">
        <v>31</v>
      </c>
      <c r="C1483" s="6" t="s">
        <v>26</v>
      </c>
      <c r="D1483" s="5" t="s">
        <v>28</v>
      </c>
      <c r="E1483" s="7">
        <v>180.1</v>
      </c>
      <c r="F1483" s="7">
        <v>0.856</v>
      </c>
      <c r="G1483" s="7">
        <v>0.5101071428571429</v>
      </c>
      <c r="H1483" s="15">
        <v>0.452</v>
      </c>
      <c r="I1483" s="10">
        <f t="shared" si="226"/>
        <v>-0.05810714286</v>
      </c>
      <c r="J1483" s="11">
        <f t="shared" si="227"/>
        <v>88.60883568</v>
      </c>
      <c r="K1483" s="7">
        <f t="shared" ref="K1483:L1483" si="2881">IFERROR(G1483+K1443,0)</f>
        <v>1.530321429</v>
      </c>
      <c r="L1483" s="7">
        <f t="shared" si="2881"/>
        <v>2.131</v>
      </c>
      <c r="M1483" s="10">
        <f t="shared" si="229"/>
        <v>0.6006785714</v>
      </c>
      <c r="N1483" s="11">
        <f t="shared" si="230"/>
        <v>139.2517912</v>
      </c>
      <c r="O1483" s="10">
        <f t="shared" ref="O1483:P1483" si="2882">IFERROR(G1483+O1443,0)</f>
        <v>17.40015143</v>
      </c>
      <c r="P1483" s="10">
        <f t="shared" si="2882"/>
        <v>21.12873</v>
      </c>
      <c r="Q1483" s="10">
        <f t="shared" si="232"/>
        <v>3.728578571</v>
      </c>
      <c r="R1483" s="11">
        <f t="shared" si="233"/>
        <v>121.428426</v>
      </c>
      <c r="S1483" s="16"/>
      <c r="T1483" s="16"/>
      <c r="U1483" s="20"/>
      <c r="V1483" s="14"/>
      <c r="W1483" s="14"/>
      <c r="X1483" s="26">
        <f t="shared" si="314"/>
        <v>0.857</v>
      </c>
      <c r="Y1483" s="29"/>
      <c r="Z1483" s="29"/>
      <c r="AA1483" s="29"/>
      <c r="AB1483" s="29"/>
      <c r="AC1483" s="29"/>
    </row>
    <row r="1484">
      <c r="A1484" s="4">
        <v>45691.0</v>
      </c>
      <c r="B1484" s="5" t="s">
        <v>31</v>
      </c>
      <c r="C1484" s="6" t="s">
        <v>26</v>
      </c>
      <c r="D1484" s="5" t="s">
        <v>29</v>
      </c>
      <c r="E1484" s="7">
        <v>0.0</v>
      </c>
      <c r="F1484" s="7">
        <v>0.107</v>
      </c>
      <c r="G1484" s="7">
        <v>0.0</v>
      </c>
      <c r="H1484" s="15">
        <v>0.0</v>
      </c>
      <c r="I1484" s="10">
        <f t="shared" si="226"/>
        <v>0</v>
      </c>
      <c r="J1484" s="11">
        <f t="shared" si="227"/>
        <v>0</v>
      </c>
      <c r="K1484" s="7">
        <f t="shared" ref="K1484:L1484" si="2883">IFERROR(G1484+K1444,0)</f>
        <v>0</v>
      </c>
      <c r="L1484" s="7">
        <f t="shared" si="2883"/>
        <v>0</v>
      </c>
      <c r="M1484" s="10">
        <f t="shared" si="229"/>
        <v>0</v>
      </c>
      <c r="N1484" s="11">
        <f t="shared" si="230"/>
        <v>0</v>
      </c>
      <c r="O1484" s="10">
        <f t="shared" ref="O1484:P1484" si="2884">IFERROR(G1484+O1444,0)</f>
        <v>0</v>
      </c>
      <c r="P1484" s="10">
        <f t="shared" si="2884"/>
        <v>0</v>
      </c>
      <c r="Q1484" s="10">
        <f t="shared" si="232"/>
        <v>0</v>
      </c>
      <c r="R1484" s="11">
        <f t="shared" si="233"/>
        <v>0</v>
      </c>
      <c r="S1484" s="16"/>
      <c r="T1484" s="16"/>
      <c r="U1484" s="20"/>
      <c r="V1484" s="14"/>
      <c r="W1484" s="14"/>
      <c r="X1484" s="26">
        <f t="shared" si="314"/>
        <v>0</v>
      </c>
      <c r="Y1484" s="29"/>
      <c r="Z1484" s="29"/>
      <c r="AA1484" s="29"/>
      <c r="AB1484" s="29"/>
      <c r="AC1484" s="29"/>
    </row>
    <row r="1485">
      <c r="A1485" s="4">
        <v>45691.0</v>
      </c>
      <c r="B1485" s="5" t="s">
        <v>31</v>
      </c>
      <c r="C1485" s="6" t="s">
        <v>26</v>
      </c>
      <c r="D1485" s="5" t="s">
        <v>30</v>
      </c>
      <c r="E1485" s="7">
        <v>0.0</v>
      </c>
      <c r="F1485" s="7">
        <v>0.0</v>
      </c>
      <c r="G1485" s="7">
        <v>0.0</v>
      </c>
      <c r="H1485" s="15">
        <v>0.0</v>
      </c>
      <c r="I1485" s="10">
        <f t="shared" si="226"/>
        <v>0</v>
      </c>
      <c r="J1485" s="11">
        <f t="shared" si="227"/>
        <v>0</v>
      </c>
      <c r="K1485" s="7">
        <f t="shared" ref="K1485:L1485" si="2885">IFERROR(G1485+K1445,0)</f>
        <v>0</v>
      </c>
      <c r="L1485" s="7">
        <f t="shared" si="2885"/>
        <v>0</v>
      </c>
      <c r="M1485" s="10">
        <f t="shared" si="229"/>
        <v>0</v>
      </c>
      <c r="N1485" s="11">
        <f t="shared" si="230"/>
        <v>0</v>
      </c>
      <c r="O1485" s="10">
        <f t="shared" ref="O1485:P1485" si="2886">IFERROR(G1485+O1445,0)</f>
        <v>0</v>
      </c>
      <c r="P1485" s="10">
        <f t="shared" si="2886"/>
        <v>0</v>
      </c>
      <c r="Q1485" s="10">
        <f t="shared" si="232"/>
        <v>0</v>
      </c>
      <c r="R1485" s="11">
        <f t="shared" si="233"/>
        <v>0</v>
      </c>
      <c r="S1485" s="16"/>
      <c r="T1485" s="16"/>
      <c r="U1485" s="20"/>
      <c r="V1485" s="14"/>
      <c r="W1485" s="14"/>
      <c r="X1485" s="26">
        <f t="shared" si="314"/>
        <v>0</v>
      </c>
      <c r="Y1485" s="29"/>
      <c r="Z1485" s="29"/>
      <c r="AA1485" s="29"/>
      <c r="AB1485" s="29"/>
      <c r="AC1485" s="29"/>
    </row>
    <row r="1486">
      <c r="A1486" s="4">
        <v>45691.0</v>
      </c>
      <c r="B1486" s="5" t="s">
        <v>32</v>
      </c>
      <c r="C1486" s="6" t="s">
        <v>26</v>
      </c>
      <c r="D1486" s="5" t="s">
        <v>27</v>
      </c>
      <c r="E1486" s="7">
        <v>78.6</v>
      </c>
      <c r="F1486" s="7">
        <v>0.223</v>
      </c>
      <c r="G1486" s="7">
        <v>0.225</v>
      </c>
      <c r="H1486" s="15">
        <v>0.052</v>
      </c>
      <c r="I1486" s="10">
        <f t="shared" si="226"/>
        <v>-0.173</v>
      </c>
      <c r="J1486" s="11">
        <f t="shared" si="227"/>
        <v>23.11111111</v>
      </c>
      <c r="K1486" s="7">
        <f t="shared" ref="K1486:L1486" si="2887">IFERROR(G1486+K1446,0)</f>
        <v>0.675</v>
      </c>
      <c r="L1486" s="7">
        <f t="shared" si="2887"/>
        <v>0.542</v>
      </c>
      <c r="M1486" s="10">
        <f t="shared" si="229"/>
        <v>-0.133</v>
      </c>
      <c r="N1486" s="11">
        <f t="shared" si="230"/>
        <v>80.2962963</v>
      </c>
      <c r="O1486" s="10">
        <f t="shared" ref="O1486:P1486" si="2888">IFERROR(G1486+O1446,0)</f>
        <v>7.674986</v>
      </c>
      <c r="P1486" s="10">
        <f t="shared" si="2888"/>
        <v>7.67882</v>
      </c>
      <c r="Q1486" s="10">
        <f t="shared" si="232"/>
        <v>0.003834</v>
      </c>
      <c r="R1486" s="11">
        <f t="shared" si="233"/>
        <v>100.0499545</v>
      </c>
      <c r="S1486" s="13">
        <f>T1446</f>
        <v>0.34473</v>
      </c>
      <c r="T1486" s="13">
        <f>H1486+T1446-H1487-U1486-H1488</f>
        <v>0.163595</v>
      </c>
      <c r="U1486" s="13">
        <f>0.00378/28</f>
        <v>0.000135</v>
      </c>
      <c r="V1486" s="14"/>
      <c r="W1486" s="14"/>
      <c r="X1486" s="26">
        <f t="shared" si="314"/>
        <v>0.246</v>
      </c>
      <c r="Y1486" s="29"/>
      <c r="Z1486" s="29"/>
      <c r="AA1486" s="29"/>
      <c r="AB1486" s="29"/>
      <c r="AC1486" s="29"/>
    </row>
    <row r="1487">
      <c r="A1487" s="4">
        <v>45691.0</v>
      </c>
      <c r="B1487" s="5" t="s">
        <v>32</v>
      </c>
      <c r="C1487" s="6" t="s">
        <v>26</v>
      </c>
      <c r="D1487" s="5" t="s">
        <v>28</v>
      </c>
      <c r="E1487" s="7">
        <v>78.7</v>
      </c>
      <c r="F1487" s="7">
        <v>0.189</v>
      </c>
      <c r="G1487" s="7">
        <v>0.22464285714285714</v>
      </c>
      <c r="H1487" s="15">
        <v>0.233</v>
      </c>
      <c r="I1487" s="10">
        <f t="shared" si="226"/>
        <v>0.008357142857</v>
      </c>
      <c r="J1487" s="11">
        <f t="shared" si="227"/>
        <v>103.7201908</v>
      </c>
      <c r="K1487" s="7">
        <f t="shared" ref="K1487:L1487" si="2889">IFERROR(G1487+K1447,0)</f>
        <v>0.6739285714</v>
      </c>
      <c r="L1487" s="7">
        <f t="shared" si="2889"/>
        <v>0.696</v>
      </c>
      <c r="M1487" s="10">
        <f t="shared" si="229"/>
        <v>0.02207142857</v>
      </c>
      <c r="N1487" s="11">
        <f t="shared" si="230"/>
        <v>103.2750397</v>
      </c>
      <c r="O1487" s="10">
        <f t="shared" ref="O1487:P1487" si="2890">IFERROR(G1487+O1447,0)</f>
        <v>7.662878571</v>
      </c>
      <c r="P1487" s="10">
        <f t="shared" si="2890"/>
        <v>7.79283</v>
      </c>
      <c r="Q1487" s="10">
        <f t="shared" si="232"/>
        <v>0.1299514286</v>
      </c>
      <c r="R1487" s="11">
        <f t="shared" si="233"/>
        <v>101.6958566</v>
      </c>
      <c r="S1487" s="16"/>
      <c r="T1487" s="16"/>
      <c r="U1487" s="20"/>
      <c r="V1487" s="14"/>
      <c r="W1487" s="14"/>
      <c r="X1487" s="26">
        <f t="shared" si="314"/>
        <v>0.224</v>
      </c>
      <c r="Y1487" s="29"/>
      <c r="Z1487" s="29"/>
      <c r="AA1487" s="29"/>
      <c r="AB1487" s="29"/>
      <c r="AC1487" s="29"/>
    </row>
    <row r="1488">
      <c r="A1488" s="4">
        <v>45691.0</v>
      </c>
      <c r="B1488" s="5" t="s">
        <v>32</v>
      </c>
      <c r="C1488" s="6" t="s">
        <v>26</v>
      </c>
      <c r="D1488" s="5" t="s">
        <v>29</v>
      </c>
      <c r="E1488" s="7">
        <v>0.0</v>
      </c>
      <c r="F1488" s="7">
        <v>0.019</v>
      </c>
      <c r="G1488" s="7">
        <v>0.0</v>
      </c>
      <c r="H1488" s="15">
        <v>0.0</v>
      </c>
      <c r="I1488" s="10">
        <f t="shared" si="226"/>
        <v>0</v>
      </c>
      <c r="J1488" s="11">
        <f t="shared" si="227"/>
        <v>0</v>
      </c>
      <c r="K1488" s="7">
        <f t="shared" ref="K1488:L1488" si="2891">IFERROR(G1488+K1448,0)</f>
        <v>0</v>
      </c>
      <c r="L1488" s="7">
        <f t="shared" si="2891"/>
        <v>0</v>
      </c>
      <c r="M1488" s="10">
        <f t="shared" si="229"/>
        <v>0</v>
      </c>
      <c r="N1488" s="11">
        <f t="shared" si="230"/>
        <v>0</v>
      </c>
      <c r="O1488" s="10">
        <f t="shared" ref="O1488:P1488" si="2892">IFERROR(G1488+O1448,0)</f>
        <v>0</v>
      </c>
      <c r="P1488" s="10">
        <f t="shared" si="2892"/>
        <v>0</v>
      </c>
      <c r="Q1488" s="10">
        <f t="shared" si="232"/>
        <v>0</v>
      </c>
      <c r="R1488" s="11">
        <f t="shared" si="233"/>
        <v>0</v>
      </c>
      <c r="S1488" s="16"/>
      <c r="T1488" s="16"/>
      <c r="U1488" s="20"/>
      <c r="V1488" s="14"/>
      <c r="W1488" s="14"/>
      <c r="X1488" s="26">
        <f t="shared" si="314"/>
        <v>0</v>
      </c>
      <c r="Y1488" s="29"/>
      <c r="Z1488" s="29"/>
      <c r="AA1488" s="29"/>
      <c r="AB1488" s="29"/>
      <c r="AC1488" s="29"/>
    </row>
    <row r="1489">
      <c r="A1489" s="4">
        <v>45691.0</v>
      </c>
      <c r="B1489" s="5" t="s">
        <v>32</v>
      </c>
      <c r="C1489" s="6" t="s">
        <v>26</v>
      </c>
      <c r="D1489" s="5" t="s">
        <v>30</v>
      </c>
      <c r="E1489" s="7">
        <v>0.0</v>
      </c>
      <c r="F1489" s="7">
        <v>0.0</v>
      </c>
      <c r="G1489" s="7">
        <v>0.0</v>
      </c>
      <c r="H1489" s="15">
        <v>0.0</v>
      </c>
      <c r="I1489" s="10">
        <f t="shared" si="226"/>
        <v>0</v>
      </c>
      <c r="J1489" s="11">
        <f t="shared" si="227"/>
        <v>0</v>
      </c>
      <c r="K1489" s="7">
        <f t="shared" ref="K1489:L1489" si="2893">IFERROR(G1489+K1449,0)</f>
        <v>0</v>
      </c>
      <c r="L1489" s="7">
        <f t="shared" si="2893"/>
        <v>0</v>
      </c>
      <c r="M1489" s="10">
        <f t="shared" si="229"/>
        <v>0</v>
      </c>
      <c r="N1489" s="11">
        <f t="shared" si="230"/>
        <v>0</v>
      </c>
      <c r="O1489" s="10">
        <f t="shared" ref="O1489:P1489" si="2894">IFERROR(G1489+O1449,0)</f>
        <v>0</v>
      </c>
      <c r="P1489" s="10">
        <f t="shared" si="2894"/>
        <v>0</v>
      </c>
      <c r="Q1489" s="10">
        <f t="shared" si="232"/>
        <v>0</v>
      </c>
      <c r="R1489" s="11">
        <f t="shared" si="233"/>
        <v>0</v>
      </c>
      <c r="S1489" s="16"/>
      <c r="T1489" s="16"/>
      <c r="U1489" s="20"/>
      <c r="V1489" s="14"/>
      <c r="W1489" s="14"/>
      <c r="X1489" s="26">
        <f t="shared" si="314"/>
        <v>0</v>
      </c>
      <c r="Y1489" s="29"/>
      <c r="Z1489" s="29"/>
      <c r="AA1489" s="29"/>
      <c r="AB1489" s="29"/>
      <c r="AC1489" s="29"/>
    </row>
    <row r="1490">
      <c r="A1490" s="4">
        <v>45691.0</v>
      </c>
      <c r="B1490" s="5" t="s">
        <v>33</v>
      </c>
      <c r="C1490" s="6" t="s">
        <v>26</v>
      </c>
      <c r="D1490" s="5" t="s">
        <v>27</v>
      </c>
      <c r="E1490" s="7">
        <v>110.0</v>
      </c>
      <c r="F1490" s="7">
        <v>0.355</v>
      </c>
      <c r="G1490" s="7">
        <v>0.32857142857142857</v>
      </c>
      <c r="H1490" s="15">
        <v>0.375</v>
      </c>
      <c r="I1490" s="10">
        <f t="shared" si="226"/>
        <v>0.04642857143</v>
      </c>
      <c r="J1490" s="11">
        <f t="shared" si="227"/>
        <v>114.1304348</v>
      </c>
      <c r="K1490" s="7">
        <f t="shared" ref="K1490:L1490" si="2895">IFERROR(G1490+K1450,0)</f>
        <v>0.9857142857</v>
      </c>
      <c r="L1490" s="7">
        <f t="shared" si="2895"/>
        <v>1.115</v>
      </c>
      <c r="M1490" s="10">
        <f t="shared" si="229"/>
        <v>0.1292857143</v>
      </c>
      <c r="N1490" s="11">
        <f t="shared" si="230"/>
        <v>113.115942</v>
      </c>
      <c r="O1490" s="10">
        <f t="shared" ref="O1490:P1490" si="2896">IFERROR(G1490+O1450,0)</f>
        <v>11.18564429</v>
      </c>
      <c r="P1490" s="10">
        <f t="shared" si="2896"/>
        <v>12.61073</v>
      </c>
      <c r="Q1490" s="10">
        <f t="shared" si="232"/>
        <v>1.425085714</v>
      </c>
      <c r="R1490" s="11">
        <f t="shared" si="233"/>
        <v>112.7403096</v>
      </c>
      <c r="S1490" s="13">
        <f>T1450</f>
        <v>1.506692143</v>
      </c>
      <c r="T1490" s="13">
        <f>H1490+T1450-H1491-U1490-H1492</f>
        <v>1.128538214</v>
      </c>
      <c r="U1490" s="13">
        <f>0.00431/28</f>
        <v>0.0001539285714</v>
      </c>
      <c r="V1490" s="14"/>
      <c r="W1490" s="14"/>
      <c r="X1490" s="26">
        <f t="shared" si="314"/>
        <v>0.37</v>
      </c>
      <c r="Y1490" s="29"/>
      <c r="Z1490" s="29"/>
      <c r="AA1490" s="29"/>
      <c r="AB1490" s="29"/>
      <c r="AC1490" s="29"/>
    </row>
    <row r="1491">
      <c r="A1491" s="4">
        <v>45691.0</v>
      </c>
      <c r="B1491" s="5" t="s">
        <v>33</v>
      </c>
      <c r="C1491" s="6" t="s">
        <v>26</v>
      </c>
      <c r="D1491" s="5" t="s">
        <v>28</v>
      </c>
      <c r="E1491" s="7">
        <v>108.2</v>
      </c>
      <c r="F1491" s="7">
        <v>0.446</v>
      </c>
      <c r="G1491" s="7">
        <v>0.3236428571428571</v>
      </c>
      <c r="H1491" s="15">
        <v>0.753</v>
      </c>
      <c r="I1491" s="10">
        <f t="shared" si="226"/>
        <v>0.4293571429</v>
      </c>
      <c r="J1491" s="11">
        <f t="shared" si="227"/>
        <v>232.6638711</v>
      </c>
      <c r="K1491" s="7">
        <f t="shared" ref="K1491:L1491" si="2897">IFERROR(G1491+K1451,0)</f>
        <v>0.9709285714</v>
      </c>
      <c r="L1491" s="7">
        <f t="shared" si="2897"/>
        <v>1.424</v>
      </c>
      <c r="M1491" s="10">
        <f t="shared" si="229"/>
        <v>0.4530714286</v>
      </c>
      <c r="N1491" s="11">
        <f t="shared" si="230"/>
        <v>146.663724</v>
      </c>
      <c r="O1491" s="10">
        <f t="shared" ref="O1491:P1491" si="2898">IFERROR(G1491+O1451,0)</f>
        <v>11.01492857</v>
      </c>
      <c r="P1491" s="10">
        <f t="shared" si="2898"/>
        <v>12.31895</v>
      </c>
      <c r="Q1491" s="10">
        <f t="shared" si="232"/>
        <v>1.304021429</v>
      </c>
      <c r="R1491" s="11">
        <f t="shared" si="233"/>
        <v>111.8386735</v>
      </c>
      <c r="S1491" s="16"/>
      <c r="T1491" s="16"/>
      <c r="U1491" s="20"/>
      <c r="V1491" s="14"/>
      <c r="W1491" s="14"/>
      <c r="X1491" s="26">
        <f t="shared" si="314"/>
        <v>0.32</v>
      </c>
      <c r="Y1491" s="29"/>
      <c r="Z1491" s="29"/>
      <c r="AA1491" s="29"/>
      <c r="AB1491" s="29"/>
      <c r="AC1491" s="29"/>
    </row>
    <row r="1492">
      <c r="A1492" s="4">
        <v>45691.0</v>
      </c>
      <c r="B1492" s="5" t="s">
        <v>33</v>
      </c>
      <c r="C1492" s="6" t="s">
        <v>26</v>
      </c>
      <c r="D1492" s="5" t="s">
        <v>29</v>
      </c>
      <c r="E1492" s="7">
        <v>1.0</v>
      </c>
      <c r="F1492" s="7">
        <v>0.0</v>
      </c>
      <c r="G1492" s="7">
        <v>0.002857142857142857</v>
      </c>
      <c r="H1492" s="15">
        <v>0.0</v>
      </c>
      <c r="I1492" s="10">
        <f t="shared" si="226"/>
        <v>-0.002857142857</v>
      </c>
      <c r="J1492" s="11">
        <f t="shared" si="227"/>
        <v>0</v>
      </c>
      <c r="K1492" s="7">
        <f t="shared" ref="K1492:L1492" si="2899">IFERROR(G1492+K1452,0)</f>
        <v>0.008571428571</v>
      </c>
      <c r="L1492" s="7">
        <f t="shared" si="2899"/>
        <v>0</v>
      </c>
      <c r="M1492" s="10">
        <f t="shared" si="229"/>
        <v>-0.008571428571</v>
      </c>
      <c r="N1492" s="11">
        <f t="shared" si="230"/>
        <v>0</v>
      </c>
      <c r="O1492" s="10">
        <f t="shared" ref="O1492:P1492" si="2900">IFERROR(G1492+O1452,0)</f>
        <v>0.09351142857</v>
      </c>
      <c r="P1492" s="10">
        <f t="shared" si="2900"/>
        <v>0.078988</v>
      </c>
      <c r="Q1492" s="10">
        <f t="shared" si="232"/>
        <v>-0.01452342857</v>
      </c>
      <c r="R1492" s="11">
        <f t="shared" si="233"/>
        <v>84.4688197</v>
      </c>
      <c r="S1492" s="16"/>
      <c r="T1492" s="16"/>
      <c r="U1492" s="20"/>
      <c r="V1492" s="14"/>
      <c r="W1492" s="14"/>
      <c r="X1492" s="26">
        <f t="shared" si="314"/>
        <v>0</v>
      </c>
      <c r="Y1492" s="29"/>
      <c r="Z1492" s="29"/>
      <c r="AA1492" s="29"/>
      <c r="AB1492" s="29"/>
      <c r="AC1492" s="29"/>
    </row>
    <row r="1493">
      <c r="A1493" s="4">
        <v>45691.0</v>
      </c>
      <c r="B1493" s="5" t="s">
        <v>33</v>
      </c>
      <c r="C1493" s="6" t="s">
        <v>26</v>
      </c>
      <c r="D1493" s="5" t="s">
        <v>30</v>
      </c>
      <c r="E1493" s="7">
        <v>0.0</v>
      </c>
      <c r="F1493" s="7">
        <v>0.0</v>
      </c>
      <c r="G1493" s="7">
        <v>0.0</v>
      </c>
      <c r="H1493" s="15">
        <v>0.0</v>
      </c>
      <c r="I1493" s="10">
        <f t="shared" si="226"/>
        <v>0</v>
      </c>
      <c r="J1493" s="11">
        <f t="shared" si="227"/>
        <v>0</v>
      </c>
      <c r="K1493" s="7">
        <f t="shared" ref="K1493:L1493" si="2901">IFERROR(G1493+K1453,0)</f>
        <v>0</v>
      </c>
      <c r="L1493" s="7">
        <f t="shared" si="2901"/>
        <v>0</v>
      </c>
      <c r="M1493" s="10">
        <f t="shared" si="229"/>
        <v>0</v>
      </c>
      <c r="N1493" s="11">
        <f t="shared" si="230"/>
        <v>0</v>
      </c>
      <c r="O1493" s="10">
        <f t="shared" ref="O1493:P1493" si="2902">IFERROR(G1493+O1453,0)</f>
        <v>0</v>
      </c>
      <c r="P1493" s="10">
        <f t="shared" si="2902"/>
        <v>0</v>
      </c>
      <c r="Q1493" s="10">
        <f t="shared" si="232"/>
        <v>0</v>
      </c>
      <c r="R1493" s="11">
        <f t="shared" si="233"/>
        <v>0</v>
      </c>
      <c r="S1493" s="16"/>
      <c r="T1493" s="16"/>
      <c r="U1493" s="20"/>
      <c r="V1493" s="14"/>
      <c r="W1493" s="14"/>
      <c r="X1493" s="26">
        <f t="shared" si="314"/>
        <v>0</v>
      </c>
      <c r="Y1493" s="29"/>
      <c r="Z1493" s="29"/>
      <c r="AA1493" s="29"/>
      <c r="AB1493" s="29"/>
      <c r="AC1493" s="29"/>
    </row>
    <row r="1494">
      <c r="A1494" s="4">
        <v>45691.0</v>
      </c>
      <c r="B1494" s="5" t="s">
        <v>34</v>
      </c>
      <c r="C1494" s="6" t="s">
        <v>26</v>
      </c>
      <c r="D1494" s="5" t="s">
        <v>27</v>
      </c>
      <c r="E1494" s="7">
        <v>14.3</v>
      </c>
      <c r="F1494" s="7">
        <v>0.04</v>
      </c>
      <c r="G1494" s="7">
        <v>0.04285714285714286</v>
      </c>
      <c r="H1494" s="15">
        <v>0.048</v>
      </c>
      <c r="I1494" s="10">
        <f t="shared" si="226"/>
        <v>0.005142857143</v>
      </c>
      <c r="J1494" s="11">
        <f t="shared" si="227"/>
        <v>112</v>
      </c>
      <c r="K1494" s="7">
        <f t="shared" ref="K1494:L1494" si="2903">IFERROR(G1494+K1454,0)</f>
        <v>0.1285714286</v>
      </c>
      <c r="L1494" s="7">
        <f t="shared" si="2903"/>
        <v>0.142</v>
      </c>
      <c r="M1494" s="10">
        <f t="shared" si="229"/>
        <v>0.01342857143</v>
      </c>
      <c r="N1494" s="11">
        <f t="shared" si="230"/>
        <v>110.4444444</v>
      </c>
      <c r="O1494" s="10">
        <f t="shared" ref="O1494:P1494" si="2904">IFERROR(G1494+O1454,0)</f>
        <v>1.428401429</v>
      </c>
      <c r="P1494" s="10">
        <f t="shared" si="2904"/>
        <v>1.685986</v>
      </c>
      <c r="Q1494" s="10">
        <f t="shared" si="232"/>
        <v>0.2575845714</v>
      </c>
      <c r="R1494" s="11">
        <f t="shared" si="233"/>
        <v>118.0330659</v>
      </c>
      <c r="S1494" s="13">
        <f>T1454</f>
        <v>0.188</v>
      </c>
      <c r="T1494" s="13">
        <f>H1494+T1454-H1495-U1494-H1496</f>
        <v>0.236</v>
      </c>
      <c r="U1494" s="13">
        <v>0.0</v>
      </c>
      <c r="V1494" s="14"/>
      <c r="W1494" s="14"/>
      <c r="X1494" s="26">
        <f t="shared" si="314"/>
        <v>0.049</v>
      </c>
      <c r="Y1494" s="29"/>
      <c r="Z1494" s="29"/>
      <c r="AA1494" s="29"/>
      <c r="AB1494" s="29"/>
      <c r="AC1494" s="29"/>
    </row>
    <row r="1495">
      <c r="A1495" s="4">
        <v>45691.0</v>
      </c>
      <c r="B1495" s="5" t="s">
        <v>34</v>
      </c>
      <c r="C1495" s="6" t="s">
        <v>26</v>
      </c>
      <c r="D1495" s="5" t="s">
        <v>28</v>
      </c>
      <c r="E1495" s="7">
        <v>14.3</v>
      </c>
      <c r="F1495" s="7">
        <v>0.033</v>
      </c>
      <c r="G1495" s="7">
        <v>0.04203571428571429</v>
      </c>
      <c r="H1495" s="15">
        <v>0.0</v>
      </c>
      <c r="I1495" s="10">
        <f t="shared" si="226"/>
        <v>-0.04203571429</v>
      </c>
      <c r="J1495" s="11">
        <f t="shared" si="227"/>
        <v>0</v>
      </c>
      <c r="K1495" s="7">
        <f t="shared" ref="K1495:L1495" si="2905">IFERROR(G1495+K1455,0)</f>
        <v>0.1261071429</v>
      </c>
      <c r="L1495" s="7">
        <f t="shared" si="2905"/>
        <v>0.109</v>
      </c>
      <c r="M1495" s="10">
        <f t="shared" si="229"/>
        <v>-0.01710714286</v>
      </c>
      <c r="N1495" s="11">
        <f t="shared" si="230"/>
        <v>86.43443784</v>
      </c>
      <c r="O1495" s="10">
        <f t="shared" ref="O1495:P1495" si="2906">IFERROR(G1495+O1455,0)</f>
        <v>1.401106143</v>
      </c>
      <c r="P1495" s="10">
        <f t="shared" si="2906"/>
        <v>1.51299</v>
      </c>
      <c r="Q1495" s="10">
        <f t="shared" si="232"/>
        <v>0.1118838571</v>
      </c>
      <c r="R1495" s="11">
        <f t="shared" si="233"/>
        <v>107.9853948</v>
      </c>
      <c r="S1495" s="16"/>
      <c r="T1495" s="16"/>
      <c r="U1495" s="20"/>
      <c r="V1495" s="14"/>
      <c r="W1495" s="14"/>
      <c r="X1495" s="26">
        <f t="shared" si="314"/>
        <v>0.042</v>
      </c>
      <c r="Y1495" s="29"/>
      <c r="Z1495" s="29"/>
      <c r="AA1495" s="29"/>
      <c r="AB1495" s="29"/>
      <c r="AC1495" s="29"/>
    </row>
    <row r="1496">
      <c r="A1496" s="4">
        <v>45691.0</v>
      </c>
      <c r="B1496" s="5" t="s">
        <v>34</v>
      </c>
      <c r="C1496" s="6" t="s">
        <v>26</v>
      </c>
      <c r="D1496" s="5" t="s">
        <v>29</v>
      </c>
      <c r="E1496" s="7">
        <v>0.0</v>
      </c>
      <c r="F1496" s="7">
        <v>0.0</v>
      </c>
      <c r="G1496" s="7">
        <v>0.0</v>
      </c>
      <c r="H1496" s="15">
        <v>0.0</v>
      </c>
      <c r="I1496" s="10">
        <f t="shared" si="226"/>
        <v>0</v>
      </c>
      <c r="J1496" s="11">
        <f t="shared" si="227"/>
        <v>0</v>
      </c>
      <c r="K1496" s="7">
        <f t="shared" ref="K1496:L1496" si="2907">IFERROR(G1496+K1456,0)</f>
        <v>0</v>
      </c>
      <c r="L1496" s="7">
        <f t="shared" si="2907"/>
        <v>0</v>
      </c>
      <c r="M1496" s="10">
        <f t="shared" si="229"/>
        <v>0</v>
      </c>
      <c r="N1496" s="11">
        <f t="shared" si="230"/>
        <v>0</v>
      </c>
      <c r="O1496" s="10">
        <f t="shared" ref="O1496:P1496" si="2908">IFERROR(G1496+O1456,0)</f>
        <v>0</v>
      </c>
      <c r="P1496" s="10">
        <f t="shared" si="2908"/>
        <v>0</v>
      </c>
      <c r="Q1496" s="10">
        <f t="shared" si="232"/>
        <v>0</v>
      </c>
      <c r="R1496" s="11">
        <f t="shared" si="233"/>
        <v>0</v>
      </c>
      <c r="S1496" s="16"/>
      <c r="T1496" s="16"/>
      <c r="U1496" s="20"/>
      <c r="V1496" s="14"/>
      <c r="W1496" s="14"/>
      <c r="X1496" s="26">
        <f t="shared" si="314"/>
        <v>0</v>
      </c>
      <c r="Y1496" s="29"/>
      <c r="Z1496" s="29"/>
      <c r="AA1496" s="29"/>
      <c r="AB1496" s="29"/>
      <c r="AC1496" s="29"/>
    </row>
    <row r="1497">
      <c r="A1497" s="4">
        <v>45691.0</v>
      </c>
      <c r="B1497" s="5" t="s">
        <v>34</v>
      </c>
      <c r="C1497" s="6" t="s">
        <v>26</v>
      </c>
      <c r="D1497" s="5" t="s">
        <v>30</v>
      </c>
      <c r="E1497" s="7">
        <v>0.0</v>
      </c>
      <c r="F1497" s="7">
        <v>0.0</v>
      </c>
      <c r="G1497" s="7">
        <v>0.0</v>
      </c>
      <c r="H1497" s="15">
        <v>0.0</v>
      </c>
      <c r="I1497" s="10">
        <f t="shared" si="226"/>
        <v>0</v>
      </c>
      <c r="J1497" s="11">
        <f t="shared" si="227"/>
        <v>0</v>
      </c>
      <c r="K1497" s="7">
        <f t="shared" ref="K1497:L1497" si="2909">IFERROR(G1497+K1457,0)</f>
        <v>0</v>
      </c>
      <c r="L1497" s="7">
        <f t="shared" si="2909"/>
        <v>0</v>
      </c>
      <c r="M1497" s="10">
        <f t="shared" si="229"/>
        <v>0</v>
      </c>
      <c r="N1497" s="11">
        <f t="shared" si="230"/>
        <v>0</v>
      </c>
      <c r="O1497" s="10">
        <f t="shared" ref="O1497:P1497" si="2910">IFERROR(G1497+O1457,0)</f>
        <v>0</v>
      </c>
      <c r="P1497" s="10">
        <f t="shared" si="2910"/>
        <v>0</v>
      </c>
      <c r="Q1497" s="10">
        <f t="shared" si="232"/>
        <v>0</v>
      </c>
      <c r="R1497" s="11">
        <f t="shared" si="233"/>
        <v>0</v>
      </c>
      <c r="S1497" s="16"/>
      <c r="T1497" s="16"/>
      <c r="U1497" s="20"/>
      <c r="V1497" s="14"/>
      <c r="W1497" s="14"/>
      <c r="X1497" s="26">
        <f t="shared" si="314"/>
        <v>0</v>
      </c>
      <c r="Y1497" s="29"/>
      <c r="Z1497" s="29"/>
      <c r="AA1497" s="29"/>
      <c r="AB1497" s="29"/>
      <c r="AC1497" s="29"/>
    </row>
    <row r="1498">
      <c r="A1498" s="4">
        <v>45691.0</v>
      </c>
      <c r="B1498" s="5" t="s">
        <v>35</v>
      </c>
      <c r="C1498" s="6" t="s">
        <v>26</v>
      </c>
      <c r="D1498" s="5" t="s">
        <v>27</v>
      </c>
      <c r="E1498" s="7">
        <v>16.6</v>
      </c>
      <c r="F1498" s="7">
        <v>0.0</v>
      </c>
      <c r="G1498" s="7">
        <v>0.03214285714285715</v>
      </c>
      <c r="H1498" s="15">
        <v>0.0</v>
      </c>
      <c r="I1498" s="10">
        <f t="shared" si="226"/>
        <v>-0.03214285714</v>
      </c>
      <c r="J1498" s="11">
        <f t="shared" si="227"/>
        <v>0</v>
      </c>
      <c r="K1498" s="7">
        <f t="shared" ref="K1498:L1498" si="2911">IFERROR(G1498+K1458,0)</f>
        <v>0.09642857143</v>
      </c>
      <c r="L1498" s="7">
        <f t="shared" si="2911"/>
        <v>0</v>
      </c>
      <c r="M1498" s="10">
        <f t="shared" si="229"/>
        <v>-0.09642857143</v>
      </c>
      <c r="N1498" s="11">
        <f t="shared" si="230"/>
        <v>0</v>
      </c>
      <c r="O1498" s="10">
        <f t="shared" ref="O1498:P1498" si="2912">IFERROR(G1498+O1458,0)</f>
        <v>0.09642857143</v>
      </c>
      <c r="P1498" s="10">
        <f t="shared" si="2912"/>
        <v>0</v>
      </c>
      <c r="Q1498" s="10">
        <f t="shared" si="232"/>
        <v>-0.09642857143</v>
      </c>
      <c r="R1498" s="11">
        <f t="shared" si="233"/>
        <v>0</v>
      </c>
      <c r="S1498" s="13">
        <f>T1458</f>
        <v>0</v>
      </c>
      <c r="T1498" s="13">
        <f>H1498+T1458-H1499-U1498-H1500</f>
        <v>0</v>
      </c>
      <c r="U1498" s="13">
        <v>0.0</v>
      </c>
      <c r="V1498" s="14"/>
      <c r="W1498" s="14"/>
      <c r="X1498" s="26">
        <f t="shared" si="314"/>
        <v>0</v>
      </c>
      <c r="Y1498" s="29"/>
      <c r="Z1498" s="29"/>
      <c r="AA1498" s="29"/>
      <c r="AB1498" s="29"/>
      <c r="AC1498" s="29"/>
    </row>
    <row r="1499">
      <c r="A1499" s="4">
        <v>45691.0</v>
      </c>
      <c r="B1499" s="5" t="s">
        <v>35</v>
      </c>
      <c r="C1499" s="6" t="s">
        <v>26</v>
      </c>
      <c r="D1499" s="5" t="s">
        <v>28</v>
      </c>
      <c r="E1499" s="7">
        <v>0.0</v>
      </c>
      <c r="F1499" s="7">
        <v>0.0</v>
      </c>
      <c r="G1499" s="7">
        <v>0.0</v>
      </c>
      <c r="H1499" s="15">
        <v>0.0</v>
      </c>
      <c r="I1499" s="10">
        <f t="shared" si="226"/>
        <v>0</v>
      </c>
      <c r="J1499" s="11">
        <f t="shared" si="227"/>
        <v>0</v>
      </c>
      <c r="K1499" s="7">
        <f t="shared" ref="K1499:L1499" si="2913">IFERROR(G1499+K1459,0)</f>
        <v>0</v>
      </c>
      <c r="L1499" s="7">
        <f t="shared" si="2913"/>
        <v>0</v>
      </c>
      <c r="M1499" s="10">
        <f t="shared" si="229"/>
        <v>0</v>
      </c>
      <c r="N1499" s="11">
        <f t="shared" si="230"/>
        <v>0</v>
      </c>
      <c r="O1499" s="10">
        <f t="shared" ref="O1499:P1499" si="2914">IFERROR(G1499+O1459,0)</f>
        <v>0</v>
      </c>
      <c r="P1499" s="10">
        <f t="shared" si="2914"/>
        <v>0</v>
      </c>
      <c r="Q1499" s="10">
        <f t="shared" si="232"/>
        <v>0</v>
      </c>
      <c r="R1499" s="11">
        <f t="shared" si="233"/>
        <v>0</v>
      </c>
      <c r="S1499" s="20"/>
      <c r="T1499" s="20"/>
      <c r="U1499" s="20"/>
      <c r="V1499" s="14"/>
      <c r="W1499" s="14"/>
      <c r="X1499" s="26">
        <f t="shared" si="314"/>
        <v>0</v>
      </c>
      <c r="Y1499" s="29"/>
      <c r="Z1499" s="29"/>
      <c r="AA1499" s="29"/>
      <c r="AB1499" s="29"/>
      <c r="AC1499" s="29"/>
    </row>
    <row r="1500">
      <c r="A1500" s="4">
        <v>45691.0</v>
      </c>
      <c r="B1500" s="5" t="s">
        <v>35</v>
      </c>
      <c r="C1500" s="6" t="s">
        <v>26</v>
      </c>
      <c r="D1500" s="5" t="s">
        <v>29</v>
      </c>
      <c r="E1500" s="7">
        <v>16.6</v>
      </c>
      <c r="F1500" s="7">
        <v>0.0</v>
      </c>
      <c r="G1500" s="7">
        <v>0.03214285714285715</v>
      </c>
      <c r="H1500" s="15">
        <v>0.0</v>
      </c>
      <c r="I1500" s="10">
        <f t="shared" si="226"/>
        <v>-0.03214285714</v>
      </c>
      <c r="J1500" s="11">
        <f t="shared" si="227"/>
        <v>0</v>
      </c>
      <c r="K1500" s="7">
        <f t="shared" ref="K1500:L1500" si="2915">IFERROR(G1500+K1460,0)</f>
        <v>0.09642857143</v>
      </c>
      <c r="L1500" s="7">
        <f t="shared" si="2915"/>
        <v>0</v>
      </c>
      <c r="M1500" s="10">
        <f t="shared" si="229"/>
        <v>-0.09642857143</v>
      </c>
      <c r="N1500" s="11">
        <f t="shared" si="230"/>
        <v>0</v>
      </c>
      <c r="O1500" s="10">
        <f t="shared" ref="O1500:P1500" si="2916">IFERROR(G1500+O1460,0)</f>
        <v>0.09642857143</v>
      </c>
      <c r="P1500" s="10">
        <f t="shared" si="2916"/>
        <v>0.232996</v>
      </c>
      <c r="Q1500" s="10">
        <f t="shared" si="232"/>
        <v>0.1365674286</v>
      </c>
      <c r="R1500" s="11">
        <f t="shared" si="233"/>
        <v>241.6254815</v>
      </c>
      <c r="S1500" s="20"/>
      <c r="T1500" s="20"/>
      <c r="U1500" s="20"/>
      <c r="V1500" s="14"/>
      <c r="W1500" s="14"/>
      <c r="X1500" s="26">
        <f t="shared" si="314"/>
        <v>0</v>
      </c>
      <c r="Y1500" s="29"/>
      <c r="Z1500" s="29"/>
      <c r="AA1500" s="29"/>
      <c r="AB1500" s="29"/>
      <c r="AC1500" s="29"/>
    </row>
    <row r="1501">
      <c r="A1501" s="4">
        <v>45691.0</v>
      </c>
      <c r="B1501" s="5" t="s">
        <v>35</v>
      </c>
      <c r="C1501" s="6" t="s">
        <v>26</v>
      </c>
      <c r="D1501" s="5" t="s">
        <v>30</v>
      </c>
      <c r="E1501" s="7">
        <v>0.0</v>
      </c>
      <c r="F1501" s="7">
        <v>0.0</v>
      </c>
      <c r="G1501" s="7">
        <v>0.0</v>
      </c>
      <c r="H1501" s="15">
        <v>0.0</v>
      </c>
      <c r="I1501" s="10">
        <f t="shared" si="226"/>
        <v>0</v>
      </c>
      <c r="J1501" s="11">
        <f t="shared" si="227"/>
        <v>0</v>
      </c>
      <c r="K1501" s="7">
        <f t="shared" ref="K1501:L1501" si="2917">IFERROR(G1501+K1461,0)</f>
        <v>0</v>
      </c>
      <c r="L1501" s="7">
        <f t="shared" si="2917"/>
        <v>0</v>
      </c>
      <c r="M1501" s="10">
        <f t="shared" si="229"/>
        <v>0</v>
      </c>
      <c r="N1501" s="11">
        <f t="shared" si="230"/>
        <v>0</v>
      </c>
      <c r="O1501" s="10">
        <f t="shared" ref="O1501:P1501" si="2918">IFERROR(G1501+O1461,0)</f>
        <v>0</v>
      </c>
      <c r="P1501" s="10">
        <f t="shared" si="2918"/>
        <v>0</v>
      </c>
      <c r="Q1501" s="10">
        <f t="shared" si="232"/>
        <v>0</v>
      </c>
      <c r="R1501" s="11">
        <f t="shared" si="233"/>
        <v>0</v>
      </c>
      <c r="S1501" s="20"/>
      <c r="T1501" s="20"/>
      <c r="U1501" s="20"/>
      <c r="V1501" s="14"/>
      <c r="W1501" s="14"/>
      <c r="X1501" s="26">
        <f t="shared" si="314"/>
        <v>0</v>
      </c>
      <c r="Y1501" s="29"/>
      <c r="Z1501" s="29"/>
      <c r="AA1501" s="29"/>
      <c r="AB1501" s="29"/>
      <c r="AC1501" s="29"/>
    </row>
    <row r="1502">
      <c r="A1502" s="4">
        <v>45691.0</v>
      </c>
      <c r="B1502" s="5" t="s">
        <v>36</v>
      </c>
      <c r="C1502" s="6" t="s">
        <v>37</v>
      </c>
      <c r="D1502" s="5" t="s">
        <v>27</v>
      </c>
      <c r="E1502" s="7">
        <v>174.0</v>
      </c>
      <c r="F1502" s="25">
        <v>0.55</v>
      </c>
      <c r="G1502" s="7">
        <v>0.5535714285714286</v>
      </c>
      <c r="H1502" s="15">
        <v>0.57</v>
      </c>
      <c r="I1502" s="10">
        <f t="shared" si="226"/>
        <v>0.01642857143</v>
      </c>
      <c r="J1502" s="11">
        <f t="shared" si="227"/>
        <v>102.9677419</v>
      </c>
      <c r="K1502" s="7">
        <f t="shared" ref="K1502:L1502" si="2919">IFERROR(G1502+K1462,0)</f>
        <v>1.660714286</v>
      </c>
      <c r="L1502" s="7">
        <f t="shared" si="2919"/>
        <v>1.71</v>
      </c>
      <c r="M1502" s="10">
        <f t="shared" si="229"/>
        <v>0.04928571429</v>
      </c>
      <c r="N1502" s="11">
        <f t="shared" si="230"/>
        <v>102.9677419</v>
      </c>
      <c r="O1502" s="10">
        <f t="shared" ref="O1502:P1502" si="2920">IFERROR(G1502+O1462,0)</f>
        <v>18.76068629</v>
      </c>
      <c r="P1502" s="10">
        <f t="shared" si="2920"/>
        <v>20.28582</v>
      </c>
      <c r="Q1502" s="10">
        <f t="shared" si="232"/>
        <v>1.525133714</v>
      </c>
      <c r="R1502" s="11">
        <f t="shared" si="233"/>
        <v>108.1294132</v>
      </c>
      <c r="S1502" s="13">
        <f>T1462</f>
        <v>0.09142857143</v>
      </c>
      <c r="T1502" s="13">
        <f>H1502+T1462-H1503-U1502-H1504</f>
        <v>0.1251428571</v>
      </c>
      <c r="U1502" s="13">
        <f>0.008/28</f>
        <v>0.0002857142857</v>
      </c>
      <c r="V1502" s="14"/>
      <c r="W1502" s="14"/>
      <c r="X1502" s="26">
        <f t="shared" si="314"/>
        <v>0.57</v>
      </c>
      <c r="Y1502" s="29"/>
      <c r="Z1502" s="29"/>
      <c r="AA1502" s="29"/>
      <c r="AB1502" s="29"/>
      <c r="AC1502" s="29"/>
    </row>
    <row r="1503">
      <c r="A1503" s="4">
        <v>45691.0</v>
      </c>
      <c r="B1503" s="5" t="s">
        <v>36</v>
      </c>
      <c r="C1503" s="6" t="s">
        <v>37</v>
      </c>
      <c r="D1503" s="5" t="s">
        <v>28</v>
      </c>
      <c r="E1503" s="7">
        <v>45.1</v>
      </c>
      <c r="F1503" s="25">
        <v>0.0</v>
      </c>
      <c r="G1503" s="7">
        <v>0.4885357</v>
      </c>
      <c r="H1503" s="15">
        <v>0.212</v>
      </c>
      <c r="I1503" s="10">
        <f t="shared" si="226"/>
        <v>-0.2765357</v>
      </c>
      <c r="J1503" s="11">
        <f t="shared" si="227"/>
        <v>43.39498628</v>
      </c>
      <c r="K1503" s="7">
        <f t="shared" ref="K1503:L1503" si="2921">IFERROR(G1503+K1463,0)</f>
        <v>1.4656071</v>
      </c>
      <c r="L1503" s="7">
        <f t="shared" si="2921"/>
        <v>0.565</v>
      </c>
      <c r="M1503" s="10">
        <f t="shared" si="229"/>
        <v>-0.9006071</v>
      </c>
      <c r="N1503" s="11">
        <f t="shared" si="230"/>
        <v>38.55057744</v>
      </c>
      <c r="O1503" s="10">
        <f t="shared" ref="O1503:P1503" si="2922">IFERROR(G1503+O1463,0)</f>
        <v>16.9845171</v>
      </c>
      <c r="P1503" s="10">
        <f t="shared" si="2922"/>
        <v>6.16298</v>
      </c>
      <c r="Q1503" s="10">
        <f t="shared" si="232"/>
        <v>-10.8215371</v>
      </c>
      <c r="R1503" s="11">
        <f t="shared" si="233"/>
        <v>36.28587121</v>
      </c>
      <c r="S1503" s="20"/>
      <c r="T1503" s="20"/>
      <c r="U1503" s="20"/>
      <c r="V1503" s="14"/>
      <c r="W1503" s="14"/>
      <c r="X1503" s="26">
        <f t="shared" si="314"/>
        <v>0.2</v>
      </c>
      <c r="Y1503" s="29"/>
      <c r="Z1503" s="29"/>
      <c r="AA1503" s="29"/>
      <c r="AB1503" s="29"/>
      <c r="AC1503" s="29"/>
    </row>
    <row r="1504">
      <c r="A1504" s="4">
        <v>45691.0</v>
      </c>
      <c r="B1504" s="5" t="s">
        <v>36</v>
      </c>
      <c r="C1504" s="6" t="s">
        <v>37</v>
      </c>
      <c r="D1504" s="5" t="s">
        <v>29</v>
      </c>
      <c r="E1504" s="7">
        <f>E1502-E1503</f>
        <v>128.9</v>
      </c>
      <c r="F1504" s="25">
        <v>0.459</v>
      </c>
      <c r="G1504" s="7">
        <v>0.06482</v>
      </c>
      <c r="H1504" s="15">
        <v>0.324</v>
      </c>
      <c r="I1504" s="10">
        <f t="shared" si="226"/>
        <v>0.25918</v>
      </c>
      <c r="J1504" s="11">
        <f t="shared" si="227"/>
        <v>499.8457266</v>
      </c>
      <c r="K1504" s="7">
        <f t="shared" ref="K1504:L1504" si="2923">IFERROR(G1504+K1464,0)</f>
        <v>0.19446</v>
      </c>
      <c r="L1504" s="7">
        <f t="shared" si="2923"/>
        <v>1.019</v>
      </c>
      <c r="M1504" s="10">
        <f t="shared" si="229"/>
        <v>0.82454</v>
      </c>
      <c r="N1504" s="11">
        <f t="shared" si="230"/>
        <v>524.0152216</v>
      </c>
      <c r="O1504" s="10">
        <f t="shared" ref="O1504:P1504" si="2924">IFERROR(G1504+O1464,0)</f>
        <v>1.76833</v>
      </c>
      <c r="P1504" s="10">
        <f t="shared" si="2924"/>
        <v>14.64071</v>
      </c>
      <c r="Q1504" s="10">
        <f t="shared" si="232"/>
        <v>12.87238</v>
      </c>
      <c r="R1504" s="11">
        <f t="shared" si="233"/>
        <v>827.9399207</v>
      </c>
      <c r="S1504" s="20"/>
      <c r="T1504" s="20"/>
      <c r="U1504" s="20"/>
      <c r="V1504" s="14"/>
      <c r="W1504" s="14"/>
      <c r="X1504" s="26">
        <f t="shared" si="314"/>
        <v>0.338</v>
      </c>
      <c r="Y1504" s="29"/>
      <c r="Z1504" s="29"/>
      <c r="AA1504" s="29"/>
      <c r="AB1504" s="29"/>
      <c r="AC1504" s="29"/>
    </row>
    <row r="1505">
      <c r="A1505" s="4">
        <v>45691.0</v>
      </c>
      <c r="B1505" s="5" t="s">
        <v>36</v>
      </c>
      <c r="C1505" s="6" t="s">
        <v>37</v>
      </c>
      <c r="D1505" s="5" t="s">
        <v>30</v>
      </c>
      <c r="E1505" s="7">
        <v>0.0</v>
      </c>
      <c r="F1505" s="25">
        <v>0.0</v>
      </c>
      <c r="G1505" s="7">
        <v>0.0</v>
      </c>
      <c r="H1505" s="15">
        <v>0.0</v>
      </c>
      <c r="I1505" s="10">
        <f t="shared" si="226"/>
        <v>0</v>
      </c>
      <c r="J1505" s="11">
        <f t="shared" si="227"/>
        <v>0</v>
      </c>
      <c r="K1505" s="7">
        <f t="shared" ref="K1505:L1505" si="2925">IFERROR(G1505+K1465,0)</f>
        <v>0</v>
      </c>
      <c r="L1505" s="7">
        <f t="shared" si="2925"/>
        <v>0</v>
      </c>
      <c r="M1505" s="10">
        <f t="shared" si="229"/>
        <v>0</v>
      </c>
      <c r="N1505" s="11">
        <f t="shared" si="230"/>
        <v>0</v>
      </c>
      <c r="O1505" s="10">
        <f t="shared" ref="O1505:P1505" si="2926">IFERROR(G1505+O1465,0)</f>
        <v>0</v>
      </c>
      <c r="P1505" s="10">
        <f t="shared" si="2926"/>
        <v>0</v>
      </c>
      <c r="Q1505" s="10">
        <f t="shared" si="232"/>
        <v>0</v>
      </c>
      <c r="R1505" s="11">
        <f t="shared" si="233"/>
        <v>0</v>
      </c>
      <c r="S1505" s="20"/>
      <c r="T1505" s="20"/>
      <c r="U1505" s="20"/>
      <c r="V1505" s="14"/>
      <c r="W1505" s="14"/>
      <c r="X1505" s="26">
        <f t="shared" si="314"/>
        <v>0</v>
      </c>
      <c r="Y1505" s="29"/>
      <c r="Z1505" s="29"/>
      <c r="AA1505" s="29"/>
      <c r="AB1505" s="29"/>
      <c r="AC1505" s="29"/>
    </row>
    <row r="1506">
      <c r="A1506" s="4">
        <v>45691.0</v>
      </c>
      <c r="B1506" s="5" t="s">
        <v>38</v>
      </c>
      <c r="C1506" s="6" t="s">
        <v>37</v>
      </c>
      <c r="D1506" s="5" t="s">
        <v>27</v>
      </c>
      <c r="E1506" s="7">
        <v>40.1</v>
      </c>
      <c r="F1506" s="25">
        <v>0.07</v>
      </c>
      <c r="G1506" s="7">
        <v>0.09999999999999999</v>
      </c>
      <c r="H1506" s="15">
        <v>0.185</v>
      </c>
      <c r="I1506" s="10">
        <f t="shared" si="226"/>
        <v>0.085</v>
      </c>
      <c r="J1506" s="11">
        <f t="shared" si="227"/>
        <v>185</v>
      </c>
      <c r="K1506" s="7">
        <f t="shared" ref="K1506:L1506" si="2927">IFERROR(G1506+K1466,0)</f>
        <v>0.3</v>
      </c>
      <c r="L1506" s="7">
        <f t="shared" si="2927"/>
        <v>0.555</v>
      </c>
      <c r="M1506" s="10">
        <f t="shared" si="229"/>
        <v>0.255</v>
      </c>
      <c r="N1506" s="11">
        <f t="shared" si="230"/>
        <v>185</v>
      </c>
      <c r="O1506" s="10">
        <f t="shared" ref="O1506:P1506" si="2928">IFERROR(G1506+O1466,0)</f>
        <v>3.4</v>
      </c>
      <c r="P1506" s="10">
        <f t="shared" si="2928"/>
        <v>6.478976</v>
      </c>
      <c r="Q1506" s="10">
        <f t="shared" si="232"/>
        <v>3.078976</v>
      </c>
      <c r="R1506" s="11">
        <f t="shared" si="233"/>
        <v>190.5581176</v>
      </c>
      <c r="S1506" s="13">
        <f>T1466</f>
        <v>1.597928571</v>
      </c>
      <c r="T1506" s="13">
        <f>H1506+T1466-H1507-U1506-H1508</f>
        <v>1.540892857</v>
      </c>
      <c r="U1506" s="13">
        <f>0.001/28</f>
        <v>0.00003571428571</v>
      </c>
      <c r="V1506" s="14"/>
      <c r="W1506" s="14"/>
      <c r="X1506" s="26">
        <f t="shared" si="314"/>
        <v>0.185</v>
      </c>
      <c r="Y1506" s="29"/>
      <c r="Z1506" s="29"/>
      <c r="AA1506" s="29"/>
      <c r="AB1506" s="29"/>
      <c r="AC1506" s="29"/>
    </row>
    <row r="1507">
      <c r="A1507" s="4">
        <v>45691.0</v>
      </c>
      <c r="B1507" s="5" t="s">
        <v>38</v>
      </c>
      <c r="C1507" s="6" t="s">
        <v>37</v>
      </c>
      <c r="D1507" s="5" t="s">
        <v>28</v>
      </c>
      <c r="E1507" s="7">
        <v>0.0</v>
      </c>
      <c r="F1507" s="7">
        <v>0.0</v>
      </c>
      <c r="G1507" s="7">
        <v>0.0</v>
      </c>
      <c r="H1507" s="15">
        <v>0.0</v>
      </c>
      <c r="I1507" s="10">
        <f t="shared" si="226"/>
        <v>0</v>
      </c>
      <c r="J1507" s="11">
        <f t="shared" si="227"/>
        <v>0</v>
      </c>
      <c r="K1507" s="7">
        <f t="shared" ref="K1507:L1507" si="2929">IFERROR(G1507+K1467,0)</f>
        <v>0</v>
      </c>
      <c r="L1507" s="7">
        <f t="shared" si="2929"/>
        <v>0</v>
      </c>
      <c r="M1507" s="10">
        <f t="shared" si="229"/>
        <v>0</v>
      </c>
      <c r="N1507" s="11">
        <f t="shared" si="230"/>
        <v>0</v>
      </c>
      <c r="O1507" s="10">
        <f t="shared" ref="O1507:P1507" si="2930">IFERROR(G1507+O1467,0)</f>
        <v>0</v>
      </c>
      <c r="P1507" s="10">
        <f t="shared" si="2930"/>
        <v>0</v>
      </c>
      <c r="Q1507" s="10">
        <f t="shared" si="232"/>
        <v>0</v>
      </c>
      <c r="R1507" s="11">
        <f t="shared" si="233"/>
        <v>0</v>
      </c>
      <c r="S1507" s="20"/>
      <c r="T1507" s="20"/>
      <c r="U1507" s="20"/>
      <c r="V1507" s="14"/>
      <c r="W1507" s="14"/>
      <c r="X1507" s="26">
        <f t="shared" si="314"/>
        <v>0</v>
      </c>
      <c r="Y1507" s="29"/>
      <c r="Z1507" s="29"/>
      <c r="AA1507" s="29"/>
      <c r="AB1507" s="29"/>
      <c r="AC1507" s="29"/>
    </row>
    <row r="1508">
      <c r="A1508" s="4">
        <v>45691.0</v>
      </c>
      <c r="B1508" s="5" t="s">
        <v>38</v>
      </c>
      <c r="C1508" s="6" t="s">
        <v>37</v>
      </c>
      <c r="D1508" s="5" t="s">
        <v>29</v>
      </c>
      <c r="E1508" s="7">
        <v>40.1</v>
      </c>
      <c r="F1508" s="7">
        <v>0.058</v>
      </c>
      <c r="G1508" s="7">
        <v>0.0996</v>
      </c>
      <c r="H1508" s="15">
        <v>0.242</v>
      </c>
      <c r="I1508" s="10">
        <f t="shared" si="226"/>
        <v>0.1424</v>
      </c>
      <c r="J1508" s="11">
        <f t="shared" si="227"/>
        <v>242.9718876</v>
      </c>
      <c r="K1508" s="7">
        <f t="shared" ref="K1508:L1508" si="2931">IFERROR(G1508+K1468,0)</f>
        <v>0.2988</v>
      </c>
      <c r="L1508" s="7">
        <f t="shared" si="2931"/>
        <v>0.786</v>
      </c>
      <c r="M1508" s="10">
        <f t="shared" si="229"/>
        <v>0.4872</v>
      </c>
      <c r="N1508" s="11">
        <f t="shared" si="230"/>
        <v>263.0522088</v>
      </c>
      <c r="O1508" s="10">
        <f t="shared" ref="O1508:P1508" si="2932">IFERROR(G1508+O1468,0)</f>
        <v>3.39756</v>
      </c>
      <c r="P1508" s="10">
        <f t="shared" si="2932"/>
        <v>6.61493</v>
      </c>
      <c r="Q1508" s="10">
        <f t="shared" si="232"/>
        <v>3.21737</v>
      </c>
      <c r="R1508" s="11">
        <f t="shared" si="233"/>
        <v>194.6964881</v>
      </c>
      <c r="S1508" s="20"/>
      <c r="T1508" s="20"/>
      <c r="U1508" s="20"/>
      <c r="V1508" s="14"/>
      <c r="W1508" s="14"/>
      <c r="X1508" s="26">
        <f t="shared" si="314"/>
        <v>0.271</v>
      </c>
      <c r="Y1508" s="29"/>
      <c r="Z1508" s="29"/>
      <c r="AA1508" s="29"/>
      <c r="AB1508" s="29"/>
      <c r="AC1508" s="29"/>
    </row>
    <row r="1509">
      <c r="A1509" s="4">
        <v>45691.0</v>
      </c>
      <c r="B1509" s="5" t="s">
        <v>38</v>
      </c>
      <c r="C1509" s="6" t="s">
        <v>37</v>
      </c>
      <c r="D1509" s="5" t="s">
        <v>30</v>
      </c>
      <c r="E1509" s="7">
        <v>0.0</v>
      </c>
      <c r="F1509" s="7">
        <v>0.0</v>
      </c>
      <c r="G1509" s="7">
        <v>0.0</v>
      </c>
      <c r="H1509" s="15">
        <v>0.0</v>
      </c>
      <c r="I1509" s="10">
        <f t="shared" si="226"/>
        <v>0</v>
      </c>
      <c r="J1509" s="11">
        <f t="shared" si="227"/>
        <v>0</v>
      </c>
      <c r="K1509" s="7">
        <f t="shared" ref="K1509:L1509" si="2933">IFERROR(G1509+K1469,0)</f>
        <v>0</v>
      </c>
      <c r="L1509" s="7">
        <f t="shared" si="2933"/>
        <v>0</v>
      </c>
      <c r="M1509" s="10">
        <f t="shared" si="229"/>
        <v>0</v>
      </c>
      <c r="N1509" s="11">
        <f t="shared" si="230"/>
        <v>0</v>
      </c>
      <c r="O1509" s="10">
        <f t="shared" ref="O1509:P1509" si="2934">IFERROR(G1509+O1469,0)</f>
        <v>0</v>
      </c>
      <c r="P1509" s="10">
        <f t="shared" si="2934"/>
        <v>0</v>
      </c>
      <c r="Q1509" s="10">
        <f t="shared" si="232"/>
        <v>0</v>
      </c>
      <c r="R1509" s="11">
        <f t="shared" si="233"/>
        <v>0</v>
      </c>
      <c r="S1509" s="20"/>
      <c r="T1509" s="20"/>
      <c r="U1509" s="20"/>
      <c r="V1509" s="14"/>
      <c r="W1509" s="14"/>
      <c r="X1509" s="26">
        <f t="shared" si="314"/>
        <v>0</v>
      </c>
      <c r="Y1509" s="29"/>
      <c r="Z1509" s="29"/>
      <c r="AA1509" s="29"/>
      <c r="AB1509" s="29"/>
      <c r="AC1509" s="29"/>
    </row>
    <row r="1510">
      <c r="A1510" s="4">
        <v>45691.0</v>
      </c>
      <c r="B1510" s="5" t="s">
        <v>39</v>
      </c>
      <c r="C1510" s="6" t="s">
        <v>37</v>
      </c>
      <c r="D1510" s="5" t="s">
        <v>27</v>
      </c>
      <c r="E1510" s="7">
        <v>9.6</v>
      </c>
      <c r="F1510" s="7">
        <v>0.048</v>
      </c>
      <c r="G1510" s="7">
        <v>0.024999999999999998</v>
      </c>
      <c r="H1510" s="15">
        <v>0.0</v>
      </c>
      <c r="I1510" s="10">
        <f t="shared" si="226"/>
        <v>-0.025</v>
      </c>
      <c r="J1510" s="11">
        <f t="shared" si="227"/>
        <v>0</v>
      </c>
      <c r="K1510" s="7">
        <f t="shared" ref="K1510:L1510" si="2935">IFERROR(G1510+K1470,0)</f>
        <v>0.075</v>
      </c>
      <c r="L1510" s="7">
        <f t="shared" si="2935"/>
        <v>0.02</v>
      </c>
      <c r="M1510" s="10">
        <f t="shared" si="229"/>
        <v>-0.055</v>
      </c>
      <c r="N1510" s="11">
        <f t="shared" si="230"/>
        <v>26.66666667</v>
      </c>
      <c r="O1510" s="10">
        <f t="shared" ref="O1510:P1510" si="2936">IFERROR(G1510+O1470,0)</f>
        <v>0.97493</v>
      </c>
      <c r="P1510" s="10">
        <f t="shared" si="2936"/>
        <v>0.90474</v>
      </c>
      <c r="Q1510" s="10">
        <f t="shared" si="232"/>
        <v>-0.07019</v>
      </c>
      <c r="R1510" s="11">
        <f t="shared" si="233"/>
        <v>92.80050875</v>
      </c>
      <c r="S1510" s="13">
        <f>T1470</f>
        <v>0.089</v>
      </c>
      <c r="T1510" s="13">
        <f>H1510+T1470-H1511-U1510-H1512</f>
        <v>0.089</v>
      </c>
      <c r="U1510" s="13">
        <v>0.0</v>
      </c>
      <c r="V1510" s="14"/>
      <c r="W1510" s="14"/>
      <c r="X1510" s="26">
        <f t="shared" si="314"/>
        <v>0</v>
      </c>
      <c r="Y1510" s="29"/>
      <c r="Z1510" s="29"/>
      <c r="AA1510" s="29"/>
      <c r="AB1510" s="29"/>
      <c r="AC1510" s="29"/>
    </row>
    <row r="1511">
      <c r="A1511" s="4">
        <v>45691.0</v>
      </c>
      <c r="B1511" s="5" t="s">
        <v>39</v>
      </c>
      <c r="C1511" s="6" t="s">
        <v>37</v>
      </c>
      <c r="D1511" s="5" t="s">
        <v>28</v>
      </c>
      <c r="E1511" s="7">
        <v>0.0</v>
      </c>
      <c r="F1511" s="7">
        <v>0.0</v>
      </c>
      <c r="G1511" s="7">
        <v>0.0</v>
      </c>
      <c r="H1511" s="15">
        <v>0.0</v>
      </c>
      <c r="I1511" s="10">
        <f t="shared" si="226"/>
        <v>0</v>
      </c>
      <c r="J1511" s="11">
        <f t="shared" si="227"/>
        <v>0</v>
      </c>
      <c r="K1511" s="7">
        <f t="shared" ref="K1511:L1511" si="2937">IFERROR(G1511+K1471,0)</f>
        <v>0</v>
      </c>
      <c r="L1511" s="7">
        <f t="shared" si="2937"/>
        <v>0</v>
      </c>
      <c r="M1511" s="10">
        <f t="shared" si="229"/>
        <v>0</v>
      </c>
      <c r="N1511" s="11">
        <f t="shared" si="230"/>
        <v>0</v>
      </c>
      <c r="O1511" s="10">
        <f t="shared" ref="O1511:P1511" si="2938">IFERROR(G1511+O1471,0)</f>
        <v>0</v>
      </c>
      <c r="P1511" s="10">
        <f t="shared" si="2938"/>
        <v>0</v>
      </c>
      <c r="Q1511" s="10">
        <f t="shared" si="232"/>
        <v>0</v>
      </c>
      <c r="R1511" s="11">
        <f t="shared" si="233"/>
        <v>0</v>
      </c>
      <c r="S1511" s="20"/>
      <c r="T1511" s="20"/>
      <c r="U1511" s="20"/>
      <c r="V1511" s="14"/>
      <c r="W1511" s="14"/>
      <c r="X1511" s="26">
        <f t="shared" si="314"/>
        <v>0</v>
      </c>
      <c r="Y1511" s="29"/>
      <c r="Z1511" s="29"/>
      <c r="AA1511" s="29"/>
      <c r="AB1511" s="29"/>
      <c r="AC1511" s="29"/>
    </row>
    <row r="1512">
      <c r="A1512" s="4">
        <v>45691.0</v>
      </c>
      <c r="B1512" s="5" t="s">
        <v>39</v>
      </c>
      <c r="C1512" s="6" t="s">
        <v>37</v>
      </c>
      <c r="D1512" s="5" t="s">
        <v>29</v>
      </c>
      <c r="E1512" s="7">
        <v>9.3</v>
      </c>
      <c r="F1512" s="7">
        <v>0.034</v>
      </c>
      <c r="G1512" s="7">
        <v>0.02471</v>
      </c>
      <c r="H1512" s="15">
        <v>0.0</v>
      </c>
      <c r="I1512" s="10">
        <f t="shared" si="226"/>
        <v>-0.02471</v>
      </c>
      <c r="J1512" s="11">
        <f t="shared" si="227"/>
        <v>0</v>
      </c>
      <c r="K1512" s="7">
        <f t="shared" ref="K1512:L1512" si="2939">IFERROR(G1512+K1472,0)</f>
        <v>0.07413</v>
      </c>
      <c r="L1512" s="7">
        <f t="shared" si="2939"/>
        <v>0.014</v>
      </c>
      <c r="M1512" s="10">
        <f t="shared" si="229"/>
        <v>-0.06013</v>
      </c>
      <c r="N1512" s="11">
        <f t="shared" si="230"/>
        <v>18.88574127</v>
      </c>
      <c r="O1512" s="10">
        <f t="shared" ref="O1512:P1512" si="2940">IFERROR(G1512+O1472,0)</f>
        <v>0.966124</v>
      </c>
      <c r="P1512" s="10">
        <f t="shared" si="2940"/>
        <v>0.87394</v>
      </c>
      <c r="Q1512" s="10">
        <f t="shared" si="232"/>
        <v>-0.092184</v>
      </c>
      <c r="R1512" s="11">
        <f t="shared" si="233"/>
        <v>90.45836766</v>
      </c>
      <c r="S1512" s="20"/>
      <c r="T1512" s="20"/>
      <c r="U1512" s="20"/>
      <c r="V1512" s="14"/>
      <c r="W1512" s="14"/>
      <c r="X1512" s="26">
        <f t="shared" si="314"/>
        <v>0</v>
      </c>
      <c r="Y1512" s="29"/>
      <c r="Z1512" s="29"/>
      <c r="AA1512" s="29"/>
      <c r="AB1512" s="29"/>
      <c r="AC1512" s="29"/>
    </row>
    <row r="1513">
      <c r="A1513" s="4">
        <v>45691.0</v>
      </c>
      <c r="B1513" s="5" t="s">
        <v>39</v>
      </c>
      <c r="C1513" s="6" t="s">
        <v>37</v>
      </c>
      <c r="D1513" s="5" t="s">
        <v>30</v>
      </c>
      <c r="E1513" s="7">
        <v>0.0</v>
      </c>
      <c r="F1513" s="7">
        <v>0.0</v>
      </c>
      <c r="G1513" s="7">
        <v>0.0</v>
      </c>
      <c r="H1513" s="15">
        <v>0.0</v>
      </c>
      <c r="I1513" s="10">
        <f t="shared" si="226"/>
        <v>0</v>
      </c>
      <c r="J1513" s="11">
        <f t="shared" si="227"/>
        <v>0</v>
      </c>
      <c r="K1513" s="7">
        <f t="shared" ref="K1513:L1513" si="2941">IFERROR(G1513+K1473,0)</f>
        <v>0</v>
      </c>
      <c r="L1513" s="7">
        <f t="shared" si="2941"/>
        <v>0</v>
      </c>
      <c r="M1513" s="10">
        <f t="shared" si="229"/>
        <v>0</v>
      </c>
      <c r="N1513" s="11">
        <f t="shared" si="230"/>
        <v>0</v>
      </c>
      <c r="O1513" s="10">
        <f t="shared" ref="O1513:P1513" si="2942">IFERROR(G1513+O1473,0)</f>
        <v>0</v>
      </c>
      <c r="P1513" s="10">
        <f t="shared" si="2942"/>
        <v>0</v>
      </c>
      <c r="Q1513" s="10">
        <f t="shared" si="232"/>
        <v>0</v>
      </c>
      <c r="R1513" s="11">
        <f t="shared" si="233"/>
        <v>0</v>
      </c>
      <c r="S1513" s="20"/>
      <c r="T1513" s="20"/>
      <c r="U1513" s="20"/>
      <c r="V1513" s="14"/>
      <c r="W1513" s="14"/>
      <c r="X1513" s="26">
        <f t="shared" si="314"/>
        <v>0</v>
      </c>
      <c r="Y1513" s="29"/>
      <c r="Z1513" s="29"/>
      <c r="AA1513" s="29"/>
      <c r="AB1513" s="29"/>
      <c r="AC1513" s="29"/>
    </row>
    <row r="1514">
      <c r="A1514" s="4">
        <v>45691.0</v>
      </c>
      <c r="B1514" s="5" t="s">
        <v>40</v>
      </c>
      <c r="C1514" s="6" t="s">
        <v>37</v>
      </c>
      <c r="D1514" s="5" t="s">
        <v>27</v>
      </c>
      <c r="E1514" s="7">
        <v>26.3</v>
      </c>
      <c r="F1514" s="7">
        <v>0.0</v>
      </c>
      <c r="G1514" s="7">
        <v>0.07142857142857142</v>
      </c>
      <c r="H1514" s="15">
        <v>0.034</v>
      </c>
      <c r="I1514" s="10">
        <f t="shared" si="226"/>
        <v>-0.03742857143</v>
      </c>
      <c r="J1514" s="11">
        <f t="shared" si="227"/>
        <v>47.6</v>
      </c>
      <c r="K1514" s="7">
        <f t="shared" ref="K1514:L1514" si="2943">IFERROR(G1514+K1474,0)</f>
        <v>0.2142857143</v>
      </c>
      <c r="L1514" s="7">
        <f t="shared" si="2943"/>
        <v>0.102</v>
      </c>
      <c r="M1514" s="10">
        <f t="shared" si="229"/>
        <v>-0.1122857143</v>
      </c>
      <c r="N1514" s="11">
        <f t="shared" si="230"/>
        <v>47.6</v>
      </c>
      <c r="O1514" s="10">
        <f t="shared" ref="O1514:P1514" si="2944">IFERROR(G1514+O1474,0)</f>
        <v>2.428571429</v>
      </c>
      <c r="P1514" s="10">
        <f t="shared" si="2944"/>
        <v>1.2149</v>
      </c>
      <c r="Q1514" s="10">
        <f t="shared" si="232"/>
        <v>-1.213671429</v>
      </c>
      <c r="R1514" s="11">
        <f t="shared" si="233"/>
        <v>50.02529412</v>
      </c>
      <c r="S1514" s="13">
        <f>T1474</f>
        <v>1.352763571</v>
      </c>
      <c r="T1514" s="13">
        <f>H1514+S1514-H1515-U1514-H1516</f>
        <v>1.219645357</v>
      </c>
      <c r="U1514" s="13">
        <f>0.00331/28</f>
        <v>0.0001182142857</v>
      </c>
      <c r="V1514" s="14"/>
      <c r="W1514" s="14"/>
      <c r="X1514" s="26">
        <f t="shared" si="314"/>
        <v>0.034</v>
      </c>
      <c r="Y1514" s="29"/>
      <c r="Z1514" s="29"/>
      <c r="AA1514" s="29"/>
      <c r="AB1514" s="29"/>
      <c r="AC1514" s="29"/>
    </row>
    <row r="1515">
      <c r="A1515" s="4">
        <v>45691.0</v>
      </c>
      <c r="B1515" s="5" t="s">
        <v>40</v>
      </c>
      <c r="C1515" s="6" t="s">
        <v>37</v>
      </c>
      <c r="D1515" s="5" t="s">
        <v>28</v>
      </c>
      <c r="E1515" s="7">
        <v>0.0</v>
      </c>
      <c r="F1515" s="7">
        <v>0.0</v>
      </c>
      <c r="G1515" s="7">
        <v>0.0</v>
      </c>
      <c r="H1515" s="15">
        <v>0.0</v>
      </c>
      <c r="I1515" s="10">
        <f t="shared" si="226"/>
        <v>0</v>
      </c>
      <c r="J1515" s="11">
        <f t="shared" si="227"/>
        <v>0</v>
      </c>
      <c r="K1515" s="7">
        <f t="shared" ref="K1515:L1515" si="2945">IFERROR(G1515+K1475,0)</f>
        <v>0</v>
      </c>
      <c r="L1515" s="7">
        <f t="shared" si="2945"/>
        <v>0</v>
      </c>
      <c r="M1515" s="10">
        <f t="shared" si="229"/>
        <v>0</v>
      </c>
      <c r="N1515" s="11">
        <f t="shared" si="230"/>
        <v>0</v>
      </c>
      <c r="O1515" s="10">
        <f t="shared" ref="O1515:P1515" si="2946">IFERROR(G1515+O1475,0)</f>
        <v>0</v>
      </c>
      <c r="P1515" s="10">
        <f t="shared" si="2946"/>
        <v>0</v>
      </c>
      <c r="Q1515" s="10">
        <f t="shared" si="232"/>
        <v>0</v>
      </c>
      <c r="R1515" s="11">
        <f t="shared" si="233"/>
        <v>0</v>
      </c>
      <c r="S1515" s="14"/>
      <c r="T1515" s="14"/>
      <c r="U1515" s="14"/>
      <c r="V1515" s="14"/>
      <c r="W1515" s="14"/>
      <c r="X1515" s="26">
        <f t="shared" si="314"/>
        <v>0</v>
      </c>
      <c r="Y1515" s="29"/>
      <c r="Z1515" s="29"/>
      <c r="AA1515" s="29"/>
      <c r="AB1515" s="29"/>
      <c r="AC1515" s="29"/>
    </row>
    <row r="1516">
      <c r="A1516" s="4">
        <v>45691.0</v>
      </c>
      <c r="B1516" s="5" t="s">
        <v>40</v>
      </c>
      <c r="C1516" s="6" t="s">
        <v>37</v>
      </c>
      <c r="D1516" s="5" t="s">
        <v>29</v>
      </c>
      <c r="E1516" s="7">
        <v>26.1</v>
      </c>
      <c r="F1516" s="7">
        <v>0.0</v>
      </c>
      <c r="G1516" s="7">
        <v>0.07142857142857142</v>
      </c>
      <c r="H1516" s="15">
        <v>0.167</v>
      </c>
      <c r="I1516" s="10">
        <f t="shared" si="226"/>
        <v>0.09557142857</v>
      </c>
      <c r="J1516" s="11">
        <f t="shared" si="227"/>
        <v>233.8</v>
      </c>
      <c r="K1516" s="7">
        <f t="shared" ref="K1516:L1516" si="2947">IFERROR(G1516+K1476,0)</f>
        <v>0.2142857143</v>
      </c>
      <c r="L1516" s="7">
        <f t="shared" si="2947"/>
        <v>0.216</v>
      </c>
      <c r="M1516" s="10">
        <f t="shared" si="229"/>
        <v>0.001714285714</v>
      </c>
      <c r="N1516" s="11">
        <f t="shared" si="230"/>
        <v>100.8</v>
      </c>
      <c r="O1516" s="10">
        <f t="shared" ref="O1516:P1516" si="2948">IFERROR(G1516+O1476,0)</f>
        <v>2.428571429</v>
      </c>
      <c r="P1516" s="10">
        <f t="shared" si="2948"/>
        <v>0.72998</v>
      </c>
      <c r="Q1516" s="10">
        <f t="shared" si="232"/>
        <v>-1.698591429</v>
      </c>
      <c r="R1516" s="11">
        <f t="shared" si="233"/>
        <v>30.058</v>
      </c>
      <c r="S1516" s="14"/>
      <c r="T1516" s="14"/>
      <c r="U1516" s="14"/>
      <c r="V1516" s="14"/>
      <c r="W1516" s="14"/>
      <c r="X1516" s="26">
        <f t="shared" si="314"/>
        <v>0.049</v>
      </c>
      <c r="Y1516" s="29"/>
      <c r="Z1516" s="29"/>
      <c r="AA1516" s="29"/>
      <c r="AB1516" s="29"/>
      <c r="AC1516" s="29"/>
    </row>
    <row r="1517">
      <c r="A1517" s="4">
        <v>45691.0</v>
      </c>
      <c r="B1517" s="5" t="s">
        <v>40</v>
      </c>
      <c r="C1517" s="6" t="s">
        <v>37</v>
      </c>
      <c r="D1517" s="5" t="s">
        <v>30</v>
      </c>
      <c r="E1517" s="7">
        <v>0.0</v>
      </c>
      <c r="F1517" s="7">
        <v>0.0</v>
      </c>
      <c r="G1517" s="7">
        <v>0.0</v>
      </c>
      <c r="H1517" s="15">
        <v>0.0</v>
      </c>
      <c r="I1517" s="10">
        <f t="shared" si="226"/>
        <v>0</v>
      </c>
      <c r="J1517" s="11">
        <f t="shared" si="227"/>
        <v>0</v>
      </c>
      <c r="K1517" s="7">
        <f t="shared" ref="K1517:L1517" si="2949">IFERROR(G1517+K1477,0)</f>
        <v>0</v>
      </c>
      <c r="L1517" s="7">
        <f t="shared" si="2949"/>
        <v>0</v>
      </c>
      <c r="M1517" s="10">
        <f t="shared" si="229"/>
        <v>0</v>
      </c>
      <c r="N1517" s="11">
        <f t="shared" si="230"/>
        <v>0</v>
      </c>
      <c r="O1517" s="10">
        <f t="shared" ref="O1517:P1517" si="2950">IFERROR(G1517+O1477,0)</f>
        <v>0</v>
      </c>
      <c r="P1517" s="10">
        <f t="shared" si="2950"/>
        <v>0</v>
      </c>
      <c r="Q1517" s="10">
        <f t="shared" si="232"/>
        <v>0</v>
      </c>
      <c r="R1517" s="11">
        <f t="shared" si="233"/>
        <v>0</v>
      </c>
      <c r="S1517" s="14"/>
      <c r="T1517" s="14"/>
      <c r="U1517" s="14"/>
      <c r="V1517" s="14"/>
      <c r="W1517" s="14"/>
      <c r="X1517" s="26">
        <f t="shared" si="314"/>
        <v>0</v>
      </c>
      <c r="Y1517" s="29"/>
      <c r="Z1517" s="29"/>
      <c r="AA1517" s="29"/>
      <c r="AB1517" s="29"/>
      <c r="AC1517" s="29"/>
    </row>
    <row r="1518">
      <c r="A1518" s="4">
        <v>45692.0</v>
      </c>
      <c r="B1518" s="5" t="s">
        <v>25</v>
      </c>
      <c r="C1518" s="6" t="s">
        <v>26</v>
      </c>
      <c r="D1518" s="5" t="s">
        <v>27</v>
      </c>
      <c r="E1518" s="7">
        <v>140.3</v>
      </c>
      <c r="F1518" s="8">
        <v>0.503</v>
      </c>
      <c r="G1518" s="7">
        <v>0.414285</v>
      </c>
      <c r="H1518" s="40">
        <v>0.49</v>
      </c>
      <c r="I1518" s="10">
        <f t="shared" si="226"/>
        <v>0.075715</v>
      </c>
      <c r="J1518" s="11">
        <f t="shared" si="227"/>
        <v>118.276066</v>
      </c>
      <c r="K1518" s="7">
        <f t="shared" ref="K1518:L1518" si="2951">IFERROR(G1518+K1478,0)</f>
        <v>1.65714</v>
      </c>
      <c r="L1518" s="7">
        <f t="shared" si="2951"/>
        <v>1.882</v>
      </c>
      <c r="M1518" s="10">
        <f t="shared" si="229"/>
        <v>0.22486</v>
      </c>
      <c r="N1518" s="11">
        <f t="shared" si="230"/>
        <v>113.5691613</v>
      </c>
      <c r="O1518" s="10">
        <f t="shared" ref="O1518:P1518" si="2952">IFERROR(G1518+O1478,0)</f>
        <v>14.55686</v>
      </c>
      <c r="P1518" s="10">
        <f t="shared" si="2952"/>
        <v>15.603995</v>
      </c>
      <c r="Q1518" s="10">
        <f t="shared" si="232"/>
        <v>1.047135</v>
      </c>
      <c r="R1518" s="11">
        <f t="shared" si="233"/>
        <v>107.1934126</v>
      </c>
      <c r="S1518" s="13">
        <f>T1478</f>
        <v>0.1956785714</v>
      </c>
      <c r="T1518" s="13">
        <f>H1518+T1478-H1519-U1518-H1520</f>
        <v>0.2335714286</v>
      </c>
      <c r="U1518" s="13">
        <f>0.003/28</f>
        <v>0.0001071428571</v>
      </c>
      <c r="V1518" s="14"/>
      <c r="W1518" s="14"/>
      <c r="X1518" s="26">
        <f t="shared" si="314"/>
        <v>0.473</v>
      </c>
      <c r="Y1518" s="29"/>
      <c r="Z1518" s="29"/>
      <c r="AA1518" s="29"/>
      <c r="AB1518" s="29"/>
      <c r="AC1518" s="29"/>
    </row>
    <row r="1519">
      <c r="A1519" s="4">
        <v>45692.0</v>
      </c>
      <c r="B1519" s="5" t="s">
        <v>25</v>
      </c>
      <c r="C1519" s="6" t="s">
        <v>26</v>
      </c>
      <c r="D1519" s="5" t="s">
        <v>28</v>
      </c>
      <c r="E1519" s="7">
        <v>165.12</v>
      </c>
      <c r="F1519" s="7">
        <v>0.15</v>
      </c>
      <c r="G1519" s="7">
        <v>0.4110714285714286</v>
      </c>
      <c r="H1519" s="15">
        <v>0.452</v>
      </c>
      <c r="I1519" s="10">
        <f t="shared" si="226"/>
        <v>0.04092857143</v>
      </c>
      <c r="J1519" s="11">
        <f t="shared" si="227"/>
        <v>109.9565595</v>
      </c>
      <c r="K1519" s="7">
        <f t="shared" ref="K1519:L1519" si="2953">IFERROR(G1519+K1479,0)</f>
        <v>1.644285714</v>
      </c>
      <c r="L1519" s="7">
        <f t="shared" si="2953"/>
        <v>1.782</v>
      </c>
      <c r="M1519" s="10">
        <f t="shared" si="229"/>
        <v>0.1377142857</v>
      </c>
      <c r="N1519" s="11">
        <f t="shared" si="230"/>
        <v>108.3753258</v>
      </c>
      <c r="O1519" s="10">
        <f t="shared" ref="O1519:P1519" si="2954">IFERROR(G1519+O1479,0)</f>
        <v>13.94508571</v>
      </c>
      <c r="P1519" s="10">
        <f t="shared" si="2954"/>
        <v>15.00288</v>
      </c>
      <c r="Q1519" s="10">
        <f t="shared" si="232"/>
        <v>1.057794286</v>
      </c>
      <c r="R1519" s="11">
        <f t="shared" si="233"/>
        <v>107.5854269</v>
      </c>
      <c r="S1519" s="16"/>
      <c r="T1519" s="16"/>
      <c r="U1519" s="16"/>
      <c r="V1519" s="14"/>
      <c r="W1519" s="14"/>
      <c r="X1519" s="26">
        <f t="shared" si="314"/>
        <v>0.442</v>
      </c>
      <c r="Y1519" s="29"/>
      <c r="Z1519" s="29"/>
      <c r="AA1519" s="29"/>
      <c r="AB1519" s="29"/>
      <c r="AC1519" s="29"/>
    </row>
    <row r="1520">
      <c r="A1520" s="4">
        <v>45692.0</v>
      </c>
      <c r="B1520" s="5" t="s">
        <v>25</v>
      </c>
      <c r="C1520" s="6" t="s">
        <v>26</v>
      </c>
      <c r="D1520" s="5" t="s">
        <v>29</v>
      </c>
      <c r="E1520" s="7">
        <v>0.0</v>
      </c>
      <c r="F1520" s="7">
        <v>0.0</v>
      </c>
      <c r="G1520" s="7">
        <v>0.0</v>
      </c>
      <c r="H1520" s="15">
        <v>0.0</v>
      </c>
      <c r="I1520" s="10">
        <f t="shared" si="226"/>
        <v>0</v>
      </c>
      <c r="J1520" s="11">
        <f t="shared" si="227"/>
        <v>0</v>
      </c>
      <c r="K1520" s="7">
        <f t="shared" ref="K1520:L1520" si="2955">IFERROR(G1520+K1480,0)</f>
        <v>0</v>
      </c>
      <c r="L1520" s="7">
        <f t="shared" si="2955"/>
        <v>0</v>
      </c>
      <c r="M1520" s="10">
        <f t="shared" si="229"/>
        <v>0</v>
      </c>
      <c r="N1520" s="11">
        <f t="shared" si="230"/>
        <v>0</v>
      </c>
      <c r="O1520" s="10">
        <f t="shared" ref="O1520:P1520" si="2956">IFERROR(G1520+O1480,0)</f>
        <v>0</v>
      </c>
      <c r="P1520" s="10">
        <f t="shared" si="2956"/>
        <v>0</v>
      </c>
      <c r="Q1520" s="10">
        <f t="shared" si="232"/>
        <v>0</v>
      </c>
      <c r="R1520" s="11">
        <f t="shared" si="233"/>
        <v>0</v>
      </c>
      <c r="S1520" s="16"/>
      <c r="T1520" s="16"/>
      <c r="U1520" s="16"/>
      <c r="V1520" s="14"/>
      <c r="W1520" s="14"/>
      <c r="X1520" s="26">
        <f t="shared" si="314"/>
        <v>0</v>
      </c>
      <c r="Y1520" s="29"/>
      <c r="Z1520" s="29"/>
      <c r="AA1520" s="29"/>
      <c r="AB1520" s="29"/>
      <c r="AC1520" s="29"/>
    </row>
    <row r="1521">
      <c r="A1521" s="4">
        <v>45692.0</v>
      </c>
      <c r="B1521" s="5" t="s">
        <v>25</v>
      </c>
      <c r="C1521" s="6" t="s">
        <v>26</v>
      </c>
      <c r="D1521" s="5" t="s">
        <v>30</v>
      </c>
      <c r="E1521" s="7">
        <v>0.0</v>
      </c>
      <c r="F1521" s="7">
        <v>0.0</v>
      </c>
      <c r="G1521" s="7">
        <v>0.0</v>
      </c>
      <c r="H1521" s="15">
        <v>0.0</v>
      </c>
      <c r="I1521" s="10">
        <f t="shared" si="226"/>
        <v>0</v>
      </c>
      <c r="J1521" s="11">
        <f t="shared" si="227"/>
        <v>0</v>
      </c>
      <c r="K1521" s="7">
        <f t="shared" ref="K1521:L1521" si="2957">IFERROR(G1521+K1481,0)</f>
        <v>0</v>
      </c>
      <c r="L1521" s="7">
        <f t="shared" si="2957"/>
        <v>0</v>
      </c>
      <c r="M1521" s="10">
        <f t="shared" si="229"/>
        <v>0</v>
      </c>
      <c r="N1521" s="11">
        <f t="shared" si="230"/>
        <v>0</v>
      </c>
      <c r="O1521" s="10">
        <f t="shared" ref="O1521:P1521" si="2958">IFERROR(G1521+O1481,0)</f>
        <v>0</v>
      </c>
      <c r="P1521" s="10">
        <f t="shared" si="2958"/>
        <v>0</v>
      </c>
      <c r="Q1521" s="10">
        <f t="shared" si="232"/>
        <v>0</v>
      </c>
      <c r="R1521" s="11">
        <f t="shared" si="233"/>
        <v>0</v>
      </c>
      <c r="S1521" s="16"/>
      <c r="T1521" s="16"/>
      <c r="U1521" s="16"/>
      <c r="V1521" s="14"/>
      <c r="W1521" s="14"/>
      <c r="X1521" s="26">
        <f t="shared" si="314"/>
        <v>0</v>
      </c>
      <c r="Y1521" s="29"/>
      <c r="Z1521" s="29"/>
      <c r="AA1521" s="29"/>
      <c r="AB1521" s="29"/>
      <c r="AC1521" s="29"/>
    </row>
    <row r="1522">
      <c r="A1522" s="4">
        <v>45692.0</v>
      </c>
      <c r="B1522" s="5" t="s">
        <v>31</v>
      </c>
      <c r="C1522" s="6" t="s">
        <v>26</v>
      </c>
      <c r="D1522" s="5" t="s">
        <v>27</v>
      </c>
      <c r="E1522" s="7">
        <v>180.7</v>
      </c>
      <c r="F1522" s="7">
        <v>0.763</v>
      </c>
      <c r="G1522" s="7">
        <v>0.5142857142857143</v>
      </c>
      <c r="H1522" s="15">
        <v>0.589</v>
      </c>
      <c r="I1522" s="10">
        <f t="shared" si="226"/>
        <v>0.07471428571</v>
      </c>
      <c r="J1522" s="11">
        <f t="shared" si="227"/>
        <v>114.5277778</v>
      </c>
      <c r="K1522" s="7">
        <f t="shared" ref="K1522:L1522" si="2959">IFERROR(G1522+K1482,0)</f>
        <v>2.057142857</v>
      </c>
      <c r="L1522" s="7">
        <f t="shared" si="2959"/>
        <v>2.349</v>
      </c>
      <c r="M1522" s="10">
        <f t="shared" si="229"/>
        <v>0.2918571429</v>
      </c>
      <c r="N1522" s="11">
        <f t="shared" si="230"/>
        <v>114.1875</v>
      </c>
      <c r="O1522" s="10">
        <f t="shared" ref="O1522:P1522" si="2960">IFERROR(G1522+O1482,0)</f>
        <v>18.05714186</v>
      </c>
      <c r="P1522" s="10">
        <f t="shared" si="2960"/>
        <v>21.32286</v>
      </c>
      <c r="Q1522" s="10">
        <f t="shared" si="232"/>
        <v>3.265718143</v>
      </c>
      <c r="R1522" s="11">
        <f t="shared" si="233"/>
        <v>118.0854654</v>
      </c>
      <c r="S1522" s="13">
        <f>T1482</f>
        <v>1.232571429</v>
      </c>
      <c r="T1522" s="13">
        <f>H1522+T1482-H1523-U1522-H1524</f>
        <v>1.113428571</v>
      </c>
      <c r="U1522" s="13">
        <f>0.004/28</f>
        <v>0.0001428571429</v>
      </c>
      <c r="V1522" s="14"/>
      <c r="W1522" s="14"/>
      <c r="X1522" s="26">
        <f t="shared" si="314"/>
        <v>0.587</v>
      </c>
      <c r="Y1522" s="29"/>
      <c r="Z1522" s="29"/>
      <c r="AA1522" s="29"/>
      <c r="AB1522" s="29"/>
      <c r="AC1522" s="29"/>
    </row>
    <row r="1523">
      <c r="A1523" s="4">
        <v>45692.0</v>
      </c>
      <c r="B1523" s="5" t="s">
        <v>31</v>
      </c>
      <c r="C1523" s="6" t="s">
        <v>26</v>
      </c>
      <c r="D1523" s="5" t="s">
        <v>28</v>
      </c>
      <c r="E1523" s="7">
        <v>180.1</v>
      </c>
      <c r="F1523" s="7">
        <v>0.482</v>
      </c>
      <c r="G1523" s="7">
        <v>0.5101071428571429</v>
      </c>
      <c r="H1523" s="15">
        <v>0.708</v>
      </c>
      <c r="I1523" s="10">
        <f t="shared" si="226"/>
        <v>0.1978928571</v>
      </c>
      <c r="J1523" s="11">
        <f t="shared" si="227"/>
        <v>138.7943709</v>
      </c>
      <c r="K1523" s="7">
        <f t="shared" ref="K1523:L1523" si="2961">IFERROR(G1523+K1483,0)</f>
        <v>2.040428571</v>
      </c>
      <c r="L1523" s="7">
        <f t="shared" si="2961"/>
        <v>2.839</v>
      </c>
      <c r="M1523" s="10">
        <f t="shared" si="229"/>
        <v>0.7985714286</v>
      </c>
      <c r="N1523" s="11">
        <f t="shared" si="230"/>
        <v>139.1374361</v>
      </c>
      <c r="O1523" s="10">
        <f t="shared" ref="O1523:P1523" si="2962">IFERROR(G1523+O1483,0)</f>
        <v>17.91025857</v>
      </c>
      <c r="P1523" s="10">
        <f t="shared" si="2962"/>
        <v>21.83673</v>
      </c>
      <c r="Q1523" s="10">
        <f t="shared" si="232"/>
        <v>3.926471429</v>
      </c>
      <c r="R1523" s="11">
        <f t="shared" si="233"/>
        <v>121.9230304</v>
      </c>
      <c r="S1523" s="16"/>
      <c r="T1523" s="16"/>
      <c r="U1523" s="20"/>
      <c r="V1523" s="14"/>
      <c r="W1523" s="14"/>
      <c r="X1523" s="26">
        <f t="shared" si="314"/>
        <v>0.452</v>
      </c>
      <c r="Y1523" s="29"/>
      <c r="Z1523" s="29"/>
      <c r="AA1523" s="29"/>
      <c r="AB1523" s="29"/>
      <c r="AC1523" s="29"/>
    </row>
    <row r="1524">
      <c r="A1524" s="4">
        <v>45692.0</v>
      </c>
      <c r="B1524" s="5" t="s">
        <v>31</v>
      </c>
      <c r="C1524" s="6" t="s">
        <v>26</v>
      </c>
      <c r="D1524" s="5" t="s">
        <v>29</v>
      </c>
      <c r="E1524" s="7">
        <v>0.0</v>
      </c>
      <c r="F1524" s="7">
        <v>0.04</v>
      </c>
      <c r="G1524" s="7">
        <v>0.0</v>
      </c>
      <c r="H1524" s="15">
        <v>0.0</v>
      </c>
      <c r="I1524" s="10">
        <f t="shared" si="226"/>
        <v>0</v>
      </c>
      <c r="J1524" s="11">
        <f t="shared" si="227"/>
        <v>0</v>
      </c>
      <c r="K1524" s="7">
        <f t="shared" ref="K1524:L1524" si="2963">IFERROR(G1524+K1484,0)</f>
        <v>0</v>
      </c>
      <c r="L1524" s="7">
        <f t="shared" si="2963"/>
        <v>0</v>
      </c>
      <c r="M1524" s="10">
        <f t="shared" si="229"/>
        <v>0</v>
      </c>
      <c r="N1524" s="11">
        <f t="shared" si="230"/>
        <v>0</v>
      </c>
      <c r="O1524" s="10">
        <f t="shared" ref="O1524:P1524" si="2964">IFERROR(G1524+O1484,0)</f>
        <v>0</v>
      </c>
      <c r="P1524" s="10">
        <f t="shared" si="2964"/>
        <v>0</v>
      </c>
      <c r="Q1524" s="10">
        <f t="shared" si="232"/>
        <v>0</v>
      </c>
      <c r="R1524" s="11">
        <f t="shared" si="233"/>
        <v>0</v>
      </c>
      <c r="S1524" s="16"/>
      <c r="T1524" s="16"/>
      <c r="U1524" s="20"/>
      <c r="V1524" s="14"/>
      <c r="W1524" s="14"/>
      <c r="X1524" s="26">
        <f t="shared" si="314"/>
        <v>0</v>
      </c>
      <c r="Y1524" s="29"/>
      <c r="Z1524" s="29"/>
      <c r="AA1524" s="29"/>
      <c r="AB1524" s="29"/>
      <c r="AC1524" s="29"/>
    </row>
    <row r="1525">
      <c r="A1525" s="4">
        <v>45692.0</v>
      </c>
      <c r="B1525" s="5" t="s">
        <v>31</v>
      </c>
      <c r="C1525" s="6" t="s">
        <v>26</v>
      </c>
      <c r="D1525" s="5" t="s">
        <v>30</v>
      </c>
      <c r="E1525" s="7">
        <v>0.0</v>
      </c>
      <c r="F1525" s="7">
        <v>0.0</v>
      </c>
      <c r="G1525" s="7">
        <v>0.0</v>
      </c>
      <c r="H1525" s="15">
        <v>0.0</v>
      </c>
      <c r="I1525" s="10">
        <f t="shared" si="226"/>
        <v>0</v>
      </c>
      <c r="J1525" s="11">
        <f t="shared" si="227"/>
        <v>0</v>
      </c>
      <c r="K1525" s="7">
        <f t="shared" ref="K1525:L1525" si="2965">IFERROR(G1525+K1485,0)</f>
        <v>0</v>
      </c>
      <c r="L1525" s="7">
        <f t="shared" si="2965"/>
        <v>0</v>
      </c>
      <c r="M1525" s="10">
        <f t="shared" si="229"/>
        <v>0</v>
      </c>
      <c r="N1525" s="11">
        <f t="shared" si="230"/>
        <v>0</v>
      </c>
      <c r="O1525" s="10">
        <f t="shared" ref="O1525:P1525" si="2966">IFERROR(G1525+O1485,0)</f>
        <v>0</v>
      </c>
      <c r="P1525" s="10">
        <f t="shared" si="2966"/>
        <v>0</v>
      </c>
      <c r="Q1525" s="10">
        <f t="shared" si="232"/>
        <v>0</v>
      </c>
      <c r="R1525" s="11">
        <f t="shared" si="233"/>
        <v>0</v>
      </c>
      <c r="S1525" s="16"/>
      <c r="T1525" s="16"/>
      <c r="U1525" s="20"/>
      <c r="V1525" s="14"/>
      <c r="W1525" s="14"/>
      <c r="X1525" s="26">
        <f t="shared" si="314"/>
        <v>0</v>
      </c>
      <c r="Y1525" s="29"/>
      <c r="Z1525" s="29"/>
      <c r="AA1525" s="29"/>
      <c r="AB1525" s="29"/>
      <c r="AC1525" s="29"/>
    </row>
    <row r="1526">
      <c r="A1526" s="4">
        <v>45692.0</v>
      </c>
      <c r="B1526" s="5" t="s">
        <v>32</v>
      </c>
      <c r="C1526" s="6" t="s">
        <v>26</v>
      </c>
      <c r="D1526" s="5" t="s">
        <v>27</v>
      </c>
      <c r="E1526" s="7">
        <v>78.6</v>
      </c>
      <c r="F1526" s="7">
        <v>0.214</v>
      </c>
      <c r="G1526" s="7">
        <v>0.225</v>
      </c>
      <c r="H1526" s="15">
        <v>0.155</v>
      </c>
      <c r="I1526" s="10">
        <f t="shared" si="226"/>
        <v>-0.07</v>
      </c>
      <c r="J1526" s="11">
        <f t="shared" si="227"/>
        <v>68.88888889</v>
      </c>
      <c r="K1526" s="7">
        <f t="shared" ref="K1526:L1526" si="2967">IFERROR(G1526+K1486,0)</f>
        <v>0.9</v>
      </c>
      <c r="L1526" s="7">
        <f t="shared" si="2967"/>
        <v>0.697</v>
      </c>
      <c r="M1526" s="10">
        <f t="shared" si="229"/>
        <v>-0.203</v>
      </c>
      <c r="N1526" s="11">
        <f t="shared" si="230"/>
        <v>77.44444444</v>
      </c>
      <c r="O1526" s="10">
        <f t="shared" ref="O1526:P1526" si="2968">IFERROR(G1526+O1486,0)</f>
        <v>7.899986</v>
      </c>
      <c r="P1526" s="10">
        <f t="shared" si="2968"/>
        <v>7.83382</v>
      </c>
      <c r="Q1526" s="10">
        <f t="shared" si="232"/>
        <v>-0.066166</v>
      </c>
      <c r="R1526" s="11">
        <f t="shared" si="233"/>
        <v>99.16245421</v>
      </c>
      <c r="S1526" s="13">
        <f>T1486</f>
        <v>0.163595</v>
      </c>
      <c r="T1526" s="13">
        <f>H1526+T1486-H1527-U1526-H1528</f>
        <v>0.19146</v>
      </c>
      <c r="U1526" s="13">
        <f>0.00378/28</f>
        <v>0.000135</v>
      </c>
      <c r="V1526" s="14"/>
      <c r="W1526" s="14"/>
      <c r="X1526" s="26">
        <f t="shared" si="314"/>
        <v>0.052</v>
      </c>
      <c r="Y1526" s="29"/>
      <c r="Z1526" s="29"/>
      <c r="AA1526" s="29"/>
      <c r="AB1526" s="29"/>
      <c r="AC1526" s="29"/>
    </row>
    <row r="1527">
      <c r="A1527" s="4">
        <v>45692.0</v>
      </c>
      <c r="B1527" s="5" t="s">
        <v>32</v>
      </c>
      <c r="C1527" s="6" t="s">
        <v>26</v>
      </c>
      <c r="D1527" s="5" t="s">
        <v>28</v>
      </c>
      <c r="E1527" s="7">
        <v>78.7</v>
      </c>
      <c r="F1527" s="7">
        <v>0.024</v>
      </c>
      <c r="G1527" s="7">
        <v>0.22464285714285714</v>
      </c>
      <c r="H1527" s="15">
        <v>0.127</v>
      </c>
      <c r="I1527" s="10">
        <f t="shared" si="226"/>
        <v>-0.09764285714</v>
      </c>
      <c r="J1527" s="11">
        <f t="shared" si="227"/>
        <v>56.53418124</v>
      </c>
      <c r="K1527" s="7">
        <f t="shared" ref="K1527:L1527" si="2969">IFERROR(G1527+K1487,0)</f>
        <v>0.8985714286</v>
      </c>
      <c r="L1527" s="7">
        <f t="shared" si="2969"/>
        <v>0.823</v>
      </c>
      <c r="M1527" s="10">
        <f t="shared" si="229"/>
        <v>-0.07557142857</v>
      </c>
      <c r="N1527" s="11">
        <f t="shared" si="230"/>
        <v>91.58982512</v>
      </c>
      <c r="O1527" s="10">
        <f t="shared" ref="O1527:P1527" si="2970">IFERROR(G1527+O1487,0)</f>
        <v>7.887521429</v>
      </c>
      <c r="P1527" s="10">
        <f t="shared" si="2970"/>
        <v>7.91983</v>
      </c>
      <c r="Q1527" s="10">
        <f t="shared" si="232"/>
        <v>0.03230857143</v>
      </c>
      <c r="R1527" s="11">
        <f t="shared" si="233"/>
        <v>100.4096163</v>
      </c>
      <c r="S1527" s="16"/>
      <c r="T1527" s="16"/>
      <c r="U1527" s="20"/>
      <c r="V1527" s="14"/>
      <c r="W1527" s="14"/>
      <c r="X1527" s="26">
        <f t="shared" si="314"/>
        <v>0.233</v>
      </c>
      <c r="Y1527" s="29"/>
      <c r="Z1527" s="29"/>
      <c r="AA1527" s="29"/>
      <c r="AB1527" s="29"/>
      <c r="AC1527" s="29"/>
    </row>
    <row r="1528">
      <c r="A1528" s="4">
        <v>45692.0</v>
      </c>
      <c r="B1528" s="5" t="s">
        <v>32</v>
      </c>
      <c r="C1528" s="6" t="s">
        <v>26</v>
      </c>
      <c r="D1528" s="5" t="s">
        <v>29</v>
      </c>
      <c r="E1528" s="7">
        <v>0.0</v>
      </c>
      <c r="F1528" s="7">
        <v>0.024</v>
      </c>
      <c r="G1528" s="7">
        <v>0.0</v>
      </c>
      <c r="H1528" s="15">
        <v>0.0</v>
      </c>
      <c r="I1528" s="10">
        <f t="shared" si="226"/>
        <v>0</v>
      </c>
      <c r="J1528" s="11">
        <f t="shared" si="227"/>
        <v>0</v>
      </c>
      <c r="K1528" s="7">
        <f t="shared" ref="K1528:L1528" si="2971">IFERROR(G1528+K1488,0)</f>
        <v>0</v>
      </c>
      <c r="L1528" s="7">
        <f t="shared" si="2971"/>
        <v>0</v>
      </c>
      <c r="M1528" s="10">
        <f t="shared" si="229"/>
        <v>0</v>
      </c>
      <c r="N1528" s="11">
        <f t="shared" si="230"/>
        <v>0</v>
      </c>
      <c r="O1528" s="10">
        <f t="shared" ref="O1528:P1528" si="2972">IFERROR(G1528+O1488,0)</f>
        <v>0</v>
      </c>
      <c r="P1528" s="10">
        <f t="shared" si="2972"/>
        <v>0</v>
      </c>
      <c r="Q1528" s="10">
        <f t="shared" si="232"/>
        <v>0</v>
      </c>
      <c r="R1528" s="11">
        <f t="shared" si="233"/>
        <v>0</v>
      </c>
      <c r="S1528" s="16"/>
      <c r="T1528" s="16"/>
      <c r="U1528" s="20"/>
      <c r="V1528" s="14"/>
      <c r="W1528" s="14"/>
      <c r="X1528" s="26">
        <f t="shared" si="314"/>
        <v>0</v>
      </c>
      <c r="Y1528" s="29"/>
      <c r="Z1528" s="29"/>
      <c r="AA1528" s="29"/>
      <c r="AB1528" s="29"/>
      <c r="AC1528" s="29"/>
    </row>
    <row r="1529">
      <c r="A1529" s="4">
        <v>45692.0</v>
      </c>
      <c r="B1529" s="5" t="s">
        <v>32</v>
      </c>
      <c r="C1529" s="6" t="s">
        <v>26</v>
      </c>
      <c r="D1529" s="5" t="s">
        <v>30</v>
      </c>
      <c r="E1529" s="7">
        <v>0.0</v>
      </c>
      <c r="F1529" s="7">
        <v>0.0</v>
      </c>
      <c r="G1529" s="7">
        <v>0.0</v>
      </c>
      <c r="H1529" s="15">
        <v>0.0</v>
      </c>
      <c r="I1529" s="10">
        <f t="shared" si="226"/>
        <v>0</v>
      </c>
      <c r="J1529" s="11">
        <f t="shared" si="227"/>
        <v>0</v>
      </c>
      <c r="K1529" s="7">
        <f t="shared" ref="K1529:L1529" si="2973">IFERROR(G1529+K1489,0)</f>
        <v>0</v>
      </c>
      <c r="L1529" s="7">
        <f t="shared" si="2973"/>
        <v>0</v>
      </c>
      <c r="M1529" s="10">
        <f t="shared" si="229"/>
        <v>0</v>
      </c>
      <c r="N1529" s="11">
        <f t="shared" si="230"/>
        <v>0</v>
      </c>
      <c r="O1529" s="10">
        <f t="shared" ref="O1529:P1529" si="2974">IFERROR(G1529+O1489,0)</f>
        <v>0</v>
      </c>
      <c r="P1529" s="10">
        <f t="shared" si="2974"/>
        <v>0</v>
      </c>
      <c r="Q1529" s="10">
        <f t="shared" si="232"/>
        <v>0</v>
      </c>
      <c r="R1529" s="11">
        <f t="shared" si="233"/>
        <v>0</v>
      </c>
      <c r="S1529" s="16"/>
      <c r="T1529" s="16"/>
      <c r="U1529" s="20"/>
      <c r="V1529" s="14"/>
      <c r="W1529" s="14"/>
      <c r="X1529" s="26">
        <f t="shared" si="314"/>
        <v>0</v>
      </c>
      <c r="Y1529" s="29"/>
      <c r="Z1529" s="29"/>
      <c r="AA1529" s="29"/>
      <c r="AB1529" s="29"/>
      <c r="AC1529" s="29"/>
    </row>
    <row r="1530">
      <c r="A1530" s="4">
        <v>45692.0</v>
      </c>
      <c r="B1530" s="5" t="s">
        <v>33</v>
      </c>
      <c r="C1530" s="6" t="s">
        <v>26</v>
      </c>
      <c r="D1530" s="5" t="s">
        <v>27</v>
      </c>
      <c r="E1530" s="7">
        <v>110.0</v>
      </c>
      <c r="F1530" s="7">
        <v>0.363</v>
      </c>
      <c r="G1530" s="7">
        <v>0.32857142857142857</v>
      </c>
      <c r="H1530" s="15">
        <v>0.378</v>
      </c>
      <c r="I1530" s="10">
        <f t="shared" si="226"/>
        <v>0.04942857143</v>
      </c>
      <c r="J1530" s="11">
        <f t="shared" si="227"/>
        <v>115.0434783</v>
      </c>
      <c r="K1530" s="7">
        <f t="shared" ref="K1530:L1530" si="2975">IFERROR(G1530+K1490,0)</f>
        <v>1.314285714</v>
      </c>
      <c r="L1530" s="7">
        <f t="shared" si="2975"/>
        <v>1.493</v>
      </c>
      <c r="M1530" s="10">
        <f t="shared" si="229"/>
        <v>0.1787142857</v>
      </c>
      <c r="N1530" s="11">
        <f t="shared" si="230"/>
        <v>113.5978261</v>
      </c>
      <c r="O1530" s="10">
        <f t="shared" ref="O1530:P1530" si="2976">IFERROR(G1530+O1490,0)</f>
        <v>11.51421571</v>
      </c>
      <c r="P1530" s="10">
        <f t="shared" si="2976"/>
        <v>12.98873</v>
      </c>
      <c r="Q1530" s="10">
        <f t="shared" si="232"/>
        <v>1.474514286</v>
      </c>
      <c r="R1530" s="11">
        <f t="shared" si="233"/>
        <v>112.8060332</v>
      </c>
      <c r="S1530" s="13">
        <f>T1490</f>
        <v>1.128538214</v>
      </c>
      <c r="T1530" s="13">
        <f>H1530+T1490-H1531-U1530-H1532</f>
        <v>1.151384286</v>
      </c>
      <c r="U1530" s="13">
        <f>0.00431/28</f>
        <v>0.0001539285714</v>
      </c>
      <c r="V1530" s="14"/>
      <c r="W1530" s="14"/>
      <c r="X1530" s="26">
        <f t="shared" si="314"/>
        <v>0.375</v>
      </c>
      <c r="Y1530" s="29"/>
      <c r="Z1530" s="29"/>
      <c r="AA1530" s="29"/>
      <c r="AB1530" s="29"/>
      <c r="AC1530" s="29"/>
    </row>
    <row r="1531">
      <c r="A1531" s="4">
        <v>45692.0</v>
      </c>
      <c r="B1531" s="5" t="s">
        <v>33</v>
      </c>
      <c r="C1531" s="6" t="s">
        <v>26</v>
      </c>
      <c r="D1531" s="5" t="s">
        <v>28</v>
      </c>
      <c r="E1531" s="7">
        <v>108.2</v>
      </c>
      <c r="F1531" s="7">
        <v>0.48</v>
      </c>
      <c r="G1531" s="7">
        <v>0.3236428571428571</v>
      </c>
      <c r="H1531" s="15">
        <v>0.355</v>
      </c>
      <c r="I1531" s="10">
        <f t="shared" si="226"/>
        <v>0.03135714286</v>
      </c>
      <c r="J1531" s="11">
        <f t="shared" si="227"/>
        <v>109.6888104</v>
      </c>
      <c r="K1531" s="7">
        <f t="shared" ref="K1531:L1531" si="2977">IFERROR(G1531+K1491,0)</f>
        <v>1.294571429</v>
      </c>
      <c r="L1531" s="7">
        <f t="shared" si="2977"/>
        <v>1.779</v>
      </c>
      <c r="M1531" s="10">
        <f t="shared" si="229"/>
        <v>0.4844285714</v>
      </c>
      <c r="N1531" s="11">
        <f t="shared" si="230"/>
        <v>137.4199956</v>
      </c>
      <c r="O1531" s="10">
        <f t="shared" ref="O1531:P1531" si="2978">IFERROR(G1531+O1491,0)</f>
        <v>11.33857143</v>
      </c>
      <c r="P1531" s="10">
        <f t="shared" si="2978"/>
        <v>12.67395</v>
      </c>
      <c r="Q1531" s="10">
        <f t="shared" si="232"/>
        <v>1.335378571</v>
      </c>
      <c r="R1531" s="11">
        <f t="shared" si="233"/>
        <v>111.7773088</v>
      </c>
      <c r="S1531" s="16"/>
      <c r="T1531" s="16"/>
      <c r="U1531" s="20"/>
      <c r="V1531" s="14"/>
      <c r="W1531" s="14"/>
      <c r="X1531" s="26">
        <f t="shared" si="314"/>
        <v>0.753</v>
      </c>
      <c r="Y1531" s="29"/>
      <c r="Z1531" s="29"/>
      <c r="AA1531" s="29"/>
      <c r="AB1531" s="29"/>
      <c r="AC1531" s="29"/>
    </row>
    <row r="1532">
      <c r="A1532" s="4">
        <v>45692.0</v>
      </c>
      <c r="B1532" s="5" t="s">
        <v>33</v>
      </c>
      <c r="C1532" s="6" t="s">
        <v>26</v>
      </c>
      <c r="D1532" s="5" t="s">
        <v>29</v>
      </c>
      <c r="E1532" s="7">
        <v>1.0</v>
      </c>
      <c r="F1532" s="7">
        <v>0.0</v>
      </c>
      <c r="G1532" s="7">
        <v>0.002857142857142857</v>
      </c>
      <c r="H1532" s="15">
        <v>0.0</v>
      </c>
      <c r="I1532" s="10">
        <f t="shared" si="226"/>
        <v>-0.002857142857</v>
      </c>
      <c r="J1532" s="11">
        <f t="shared" si="227"/>
        <v>0</v>
      </c>
      <c r="K1532" s="7">
        <f t="shared" ref="K1532:L1532" si="2979">IFERROR(G1532+K1492,0)</f>
        <v>0.01142857143</v>
      </c>
      <c r="L1532" s="7">
        <f t="shared" si="2979"/>
        <v>0</v>
      </c>
      <c r="M1532" s="10">
        <f t="shared" si="229"/>
        <v>-0.01142857143</v>
      </c>
      <c r="N1532" s="11">
        <f t="shared" si="230"/>
        <v>0</v>
      </c>
      <c r="O1532" s="10">
        <f t="shared" ref="O1532:P1532" si="2980">IFERROR(G1532+O1492,0)</f>
        <v>0.09636857143</v>
      </c>
      <c r="P1532" s="10">
        <f t="shared" si="2980"/>
        <v>0.078988</v>
      </c>
      <c r="Q1532" s="10">
        <f t="shared" si="232"/>
        <v>-0.01738057143</v>
      </c>
      <c r="R1532" s="11">
        <f t="shared" si="233"/>
        <v>81.9644816</v>
      </c>
      <c r="S1532" s="16"/>
      <c r="T1532" s="16"/>
      <c r="U1532" s="20"/>
      <c r="V1532" s="14"/>
      <c r="W1532" s="14"/>
      <c r="X1532" s="26">
        <f t="shared" si="314"/>
        <v>0</v>
      </c>
      <c r="Y1532" s="29"/>
      <c r="Z1532" s="29"/>
      <c r="AA1532" s="29"/>
      <c r="AB1532" s="29"/>
      <c r="AC1532" s="29"/>
    </row>
    <row r="1533">
      <c r="A1533" s="4">
        <v>45692.0</v>
      </c>
      <c r="B1533" s="5" t="s">
        <v>33</v>
      </c>
      <c r="C1533" s="6" t="s">
        <v>26</v>
      </c>
      <c r="D1533" s="5" t="s">
        <v>30</v>
      </c>
      <c r="E1533" s="7">
        <v>0.0</v>
      </c>
      <c r="F1533" s="7">
        <v>0.0</v>
      </c>
      <c r="G1533" s="7">
        <v>0.0</v>
      </c>
      <c r="H1533" s="15">
        <v>0.0</v>
      </c>
      <c r="I1533" s="10">
        <f t="shared" si="226"/>
        <v>0</v>
      </c>
      <c r="J1533" s="11">
        <f t="shared" si="227"/>
        <v>0</v>
      </c>
      <c r="K1533" s="7">
        <f t="shared" ref="K1533:L1533" si="2981">IFERROR(G1533+K1493,0)</f>
        <v>0</v>
      </c>
      <c r="L1533" s="7">
        <f t="shared" si="2981"/>
        <v>0</v>
      </c>
      <c r="M1533" s="10">
        <f t="shared" si="229"/>
        <v>0</v>
      </c>
      <c r="N1533" s="11">
        <f t="shared" si="230"/>
        <v>0</v>
      </c>
      <c r="O1533" s="10">
        <f t="shared" ref="O1533:P1533" si="2982">IFERROR(G1533+O1493,0)</f>
        <v>0</v>
      </c>
      <c r="P1533" s="10">
        <f t="shared" si="2982"/>
        <v>0</v>
      </c>
      <c r="Q1533" s="10">
        <f t="shared" si="232"/>
        <v>0</v>
      </c>
      <c r="R1533" s="11">
        <f t="shared" si="233"/>
        <v>0</v>
      </c>
      <c r="S1533" s="16"/>
      <c r="T1533" s="16"/>
      <c r="U1533" s="20"/>
      <c r="V1533" s="14"/>
      <c r="W1533" s="14"/>
      <c r="X1533" s="26">
        <f t="shared" si="314"/>
        <v>0</v>
      </c>
      <c r="Y1533" s="29"/>
      <c r="Z1533" s="29"/>
      <c r="AA1533" s="29"/>
      <c r="AB1533" s="29"/>
      <c r="AC1533" s="29"/>
    </row>
    <row r="1534">
      <c r="A1534" s="4">
        <v>45692.0</v>
      </c>
      <c r="B1534" s="5" t="s">
        <v>34</v>
      </c>
      <c r="C1534" s="6" t="s">
        <v>26</v>
      </c>
      <c r="D1534" s="5" t="s">
        <v>27</v>
      </c>
      <c r="E1534" s="7">
        <v>14.3</v>
      </c>
      <c r="F1534" s="7">
        <v>0.038</v>
      </c>
      <c r="G1534" s="7">
        <v>0.04285714285714286</v>
      </c>
      <c r="H1534" s="15">
        <v>0.048</v>
      </c>
      <c r="I1534" s="10">
        <f t="shared" si="226"/>
        <v>0.005142857143</v>
      </c>
      <c r="J1534" s="11">
        <f t="shared" si="227"/>
        <v>112</v>
      </c>
      <c r="K1534" s="7">
        <f t="shared" ref="K1534:L1534" si="2983">IFERROR(G1534+K1494,0)</f>
        <v>0.1714285714</v>
      </c>
      <c r="L1534" s="7">
        <f t="shared" si="2983"/>
        <v>0.19</v>
      </c>
      <c r="M1534" s="10">
        <f t="shared" si="229"/>
        <v>0.01857142857</v>
      </c>
      <c r="N1534" s="11">
        <f t="shared" si="230"/>
        <v>110.8333333</v>
      </c>
      <c r="O1534" s="10">
        <f t="shared" ref="O1534:P1534" si="2984">IFERROR(G1534+O1494,0)</f>
        <v>1.471258571</v>
      </c>
      <c r="P1534" s="10">
        <f t="shared" si="2984"/>
        <v>1.733986</v>
      </c>
      <c r="Q1534" s="10">
        <f t="shared" si="232"/>
        <v>0.2627274286</v>
      </c>
      <c r="R1534" s="11">
        <f t="shared" si="233"/>
        <v>117.8573253</v>
      </c>
      <c r="S1534" s="13">
        <f>T1494</f>
        <v>0.236</v>
      </c>
      <c r="T1534" s="13">
        <f>H1534+T1494-H1535-U1534-H1536</f>
        <v>0.284</v>
      </c>
      <c r="U1534" s="13">
        <v>0.0</v>
      </c>
      <c r="V1534" s="14"/>
      <c r="W1534" s="14"/>
      <c r="X1534" s="26">
        <f t="shared" si="314"/>
        <v>0.048</v>
      </c>
      <c r="Y1534" s="29"/>
      <c r="Z1534" s="29"/>
      <c r="AA1534" s="29"/>
      <c r="AB1534" s="29"/>
      <c r="AC1534" s="29"/>
    </row>
    <row r="1535">
      <c r="A1535" s="4">
        <v>45692.0</v>
      </c>
      <c r="B1535" s="5" t="s">
        <v>34</v>
      </c>
      <c r="C1535" s="6" t="s">
        <v>26</v>
      </c>
      <c r="D1535" s="5" t="s">
        <v>28</v>
      </c>
      <c r="E1535" s="7">
        <v>14.3</v>
      </c>
      <c r="F1535" s="7">
        <v>0.0</v>
      </c>
      <c r="G1535" s="7">
        <v>0.04203571428571429</v>
      </c>
      <c r="H1535" s="15">
        <v>0.0</v>
      </c>
      <c r="I1535" s="10">
        <f t="shared" si="226"/>
        <v>-0.04203571429</v>
      </c>
      <c r="J1535" s="11">
        <f t="shared" si="227"/>
        <v>0</v>
      </c>
      <c r="K1535" s="7">
        <f t="shared" ref="K1535:L1535" si="2985">IFERROR(G1535+K1495,0)</f>
        <v>0.1681428571</v>
      </c>
      <c r="L1535" s="7">
        <f t="shared" si="2985"/>
        <v>0.109</v>
      </c>
      <c r="M1535" s="10">
        <f t="shared" si="229"/>
        <v>-0.05914285714</v>
      </c>
      <c r="N1535" s="11">
        <f t="shared" si="230"/>
        <v>64.82582838</v>
      </c>
      <c r="O1535" s="10">
        <f t="shared" ref="O1535:P1535" si="2986">IFERROR(G1535+O1495,0)</f>
        <v>1.443141857</v>
      </c>
      <c r="P1535" s="10">
        <f t="shared" si="2986"/>
        <v>1.51299</v>
      </c>
      <c r="Q1535" s="10">
        <f t="shared" si="232"/>
        <v>0.06984814286</v>
      </c>
      <c r="R1535" s="11">
        <f t="shared" si="233"/>
        <v>104.8400053</v>
      </c>
      <c r="S1535" s="16"/>
      <c r="T1535" s="16"/>
      <c r="U1535" s="20"/>
      <c r="V1535" s="14"/>
      <c r="W1535" s="14"/>
      <c r="X1535" s="26">
        <f t="shared" si="314"/>
        <v>0</v>
      </c>
      <c r="Y1535" s="29"/>
      <c r="Z1535" s="29"/>
      <c r="AA1535" s="29"/>
      <c r="AB1535" s="29"/>
      <c r="AC1535" s="29"/>
    </row>
    <row r="1536">
      <c r="A1536" s="4">
        <v>45692.0</v>
      </c>
      <c r="B1536" s="5" t="s">
        <v>34</v>
      </c>
      <c r="C1536" s="6" t="s">
        <v>26</v>
      </c>
      <c r="D1536" s="5" t="s">
        <v>29</v>
      </c>
      <c r="E1536" s="7">
        <v>0.0</v>
      </c>
      <c r="F1536" s="7">
        <v>0.0</v>
      </c>
      <c r="G1536" s="7">
        <v>0.0</v>
      </c>
      <c r="H1536" s="15">
        <v>0.0</v>
      </c>
      <c r="I1536" s="10">
        <f t="shared" si="226"/>
        <v>0</v>
      </c>
      <c r="J1536" s="11">
        <f t="shared" si="227"/>
        <v>0</v>
      </c>
      <c r="K1536" s="7">
        <f t="shared" ref="K1536:L1536" si="2987">IFERROR(G1536+K1496,0)</f>
        <v>0</v>
      </c>
      <c r="L1536" s="7">
        <f t="shared" si="2987"/>
        <v>0</v>
      </c>
      <c r="M1536" s="10">
        <f t="shared" si="229"/>
        <v>0</v>
      </c>
      <c r="N1536" s="11">
        <f t="shared" si="230"/>
        <v>0</v>
      </c>
      <c r="O1536" s="10">
        <f t="shared" ref="O1536:P1536" si="2988">IFERROR(G1536+O1496,0)</f>
        <v>0</v>
      </c>
      <c r="P1536" s="10">
        <f t="shared" si="2988"/>
        <v>0</v>
      </c>
      <c r="Q1536" s="10">
        <f t="shared" si="232"/>
        <v>0</v>
      </c>
      <c r="R1536" s="11">
        <f t="shared" si="233"/>
        <v>0</v>
      </c>
      <c r="S1536" s="16"/>
      <c r="T1536" s="16"/>
      <c r="U1536" s="20"/>
      <c r="V1536" s="14"/>
      <c r="W1536" s="14"/>
      <c r="X1536" s="26">
        <f t="shared" si="314"/>
        <v>0</v>
      </c>
      <c r="Y1536" s="29"/>
      <c r="Z1536" s="29"/>
      <c r="AA1536" s="29"/>
      <c r="AB1536" s="29"/>
      <c r="AC1536" s="29"/>
    </row>
    <row r="1537">
      <c r="A1537" s="4">
        <v>45692.0</v>
      </c>
      <c r="B1537" s="5" t="s">
        <v>34</v>
      </c>
      <c r="C1537" s="6" t="s">
        <v>26</v>
      </c>
      <c r="D1537" s="5" t="s">
        <v>30</v>
      </c>
      <c r="E1537" s="7">
        <v>0.0</v>
      </c>
      <c r="F1537" s="7">
        <v>0.0</v>
      </c>
      <c r="G1537" s="7">
        <v>0.0</v>
      </c>
      <c r="H1537" s="15">
        <v>0.0</v>
      </c>
      <c r="I1537" s="10">
        <f t="shared" si="226"/>
        <v>0</v>
      </c>
      <c r="J1537" s="11">
        <f t="shared" si="227"/>
        <v>0</v>
      </c>
      <c r="K1537" s="7">
        <f t="shared" ref="K1537:L1537" si="2989">IFERROR(G1537+K1497,0)</f>
        <v>0</v>
      </c>
      <c r="L1537" s="7">
        <f t="shared" si="2989"/>
        <v>0</v>
      </c>
      <c r="M1537" s="10">
        <f t="shared" si="229"/>
        <v>0</v>
      </c>
      <c r="N1537" s="11">
        <f t="shared" si="230"/>
        <v>0</v>
      </c>
      <c r="O1537" s="10">
        <f t="shared" ref="O1537:P1537" si="2990">IFERROR(G1537+O1497,0)</f>
        <v>0</v>
      </c>
      <c r="P1537" s="10">
        <f t="shared" si="2990"/>
        <v>0</v>
      </c>
      <c r="Q1537" s="10">
        <f t="shared" si="232"/>
        <v>0</v>
      </c>
      <c r="R1537" s="11">
        <f t="shared" si="233"/>
        <v>0</v>
      </c>
      <c r="S1537" s="16"/>
      <c r="T1537" s="16"/>
      <c r="U1537" s="20"/>
      <c r="V1537" s="14"/>
      <c r="W1537" s="14"/>
      <c r="X1537" s="26">
        <f t="shared" si="314"/>
        <v>0</v>
      </c>
      <c r="Y1537" s="29"/>
      <c r="Z1537" s="29"/>
      <c r="AA1537" s="29"/>
      <c r="AB1537" s="29"/>
      <c r="AC1537" s="29"/>
    </row>
    <row r="1538">
      <c r="A1538" s="4">
        <v>45692.0</v>
      </c>
      <c r="B1538" s="5" t="s">
        <v>35</v>
      </c>
      <c r="C1538" s="6" t="s">
        <v>26</v>
      </c>
      <c r="D1538" s="5" t="s">
        <v>27</v>
      </c>
      <c r="E1538" s="7">
        <v>16.6</v>
      </c>
      <c r="F1538" s="7">
        <v>0.0</v>
      </c>
      <c r="G1538" s="7">
        <v>0.03214285714285715</v>
      </c>
      <c r="H1538" s="15">
        <v>0.0</v>
      </c>
      <c r="I1538" s="10">
        <f t="shared" si="226"/>
        <v>-0.03214285714</v>
      </c>
      <c r="J1538" s="11">
        <f t="shared" si="227"/>
        <v>0</v>
      </c>
      <c r="K1538" s="7">
        <f t="shared" ref="K1538:L1538" si="2991">IFERROR(G1538+K1498,0)</f>
        <v>0.1285714286</v>
      </c>
      <c r="L1538" s="7">
        <f t="shared" si="2991"/>
        <v>0</v>
      </c>
      <c r="M1538" s="10">
        <f t="shared" si="229"/>
        <v>-0.1285714286</v>
      </c>
      <c r="N1538" s="11">
        <f t="shared" si="230"/>
        <v>0</v>
      </c>
      <c r="O1538" s="10">
        <f t="shared" ref="O1538:P1538" si="2992">IFERROR(G1538+O1498,0)</f>
        <v>0.1285714286</v>
      </c>
      <c r="P1538" s="10">
        <f t="shared" si="2992"/>
        <v>0</v>
      </c>
      <c r="Q1538" s="10">
        <f t="shared" si="232"/>
        <v>-0.1285714286</v>
      </c>
      <c r="R1538" s="11">
        <f t="shared" si="233"/>
        <v>0</v>
      </c>
      <c r="S1538" s="13">
        <f>T1498</f>
        <v>0</v>
      </c>
      <c r="T1538" s="13">
        <f>H1538+T1498-H1539-U1538-H1540</f>
        <v>0</v>
      </c>
      <c r="U1538" s="13">
        <v>0.0</v>
      </c>
      <c r="V1538" s="14"/>
      <c r="W1538" s="14"/>
      <c r="X1538" s="26">
        <f t="shared" si="314"/>
        <v>0</v>
      </c>
      <c r="Y1538" s="29"/>
      <c r="Z1538" s="29"/>
      <c r="AA1538" s="29"/>
      <c r="AB1538" s="29"/>
      <c r="AC1538" s="29"/>
    </row>
    <row r="1539">
      <c r="A1539" s="4">
        <v>45692.0</v>
      </c>
      <c r="B1539" s="5" t="s">
        <v>35</v>
      </c>
      <c r="C1539" s="6" t="s">
        <v>26</v>
      </c>
      <c r="D1539" s="5" t="s">
        <v>28</v>
      </c>
      <c r="E1539" s="7">
        <v>0.0</v>
      </c>
      <c r="F1539" s="7">
        <v>0.0</v>
      </c>
      <c r="G1539" s="7">
        <v>0.0</v>
      </c>
      <c r="H1539" s="15">
        <v>0.0</v>
      </c>
      <c r="I1539" s="10">
        <f t="shared" si="226"/>
        <v>0</v>
      </c>
      <c r="J1539" s="11">
        <f t="shared" si="227"/>
        <v>0</v>
      </c>
      <c r="K1539" s="7">
        <f t="shared" ref="K1539:L1539" si="2993">IFERROR(G1539+K1499,0)</f>
        <v>0</v>
      </c>
      <c r="L1539" s="7">
        <f t="shared" si="2993"/>
        <v>0</v>
      </c>
      <c r="M1539" s="10">
        <f t="shared" si="229"/>
        <v>0</v>
      </c>
      <c r="N1539" s="11">
        <f t="shared" si="230"/>
        <v>0</v>
      </c>
      <c r="O1539" s="10">
        <f t="shared" ref="O1539:P1539" si="2994">IFERROR(G1539+O1499,0)</f>
        <v>0</v>
      </c>
      <c r="P1539" s="10">
        <f t="shared" si="2994"/>
        <v>0</v>
      </c>
      <c r="Q1539" s="10">
        <f t="shared" si="232"/>
        <v>0</v>
      </c>
      <c r="R1539" s="11">
        <f t="shared" si="233"/>
        <v>0</v>
      </c>
      <c r="S1539" s="20"/>
      <c r="T1539" s="20"/>
      <c r="U1539" s="20"/>
      <c r="V1539" s="14"/>
      <c r="W1539" s="14"/>
      <c r="X1539" s="26">
        <f t="shared" si="314"/>
        <v>0</v>
      </c>
      <c r="Y1539" s="29"/>
      <c r="Z1539" s="29"/>
      <c r="AA1539" s="29"/>
      <c r="AB1539" s="29"/>
      <c r="AC1539" s="29"/>
    </row>
    <row r="1540">
      <c r="A1540" s="4">
        <v>45692.0</v>
      </c>
      <c r="B1540" s="5" t="s">
        <v>35</v>
      </c>
      <c r="C1540" s="6" t="s">
        <v>26</v>
      </c>
      <c r="D1540" s="5" t="s">
        <v>29</v>
      </c>
      <c r="E1540" s="7">
        <v>16.6</v>
      </c>
      <c r="F1540" s="7">
        <v>0.0</v>
      </c>
      <c r="G1540" s="7">
        <v>0.03214285714285715</v>
      </c>
      <c r="H1540" s="15">
        <v>0.0</v>
      </c>
      <c r="I1540" s="10">
        <f t="shared" si="226"/>
        <v>-0.03214285714</v>
      </c>
      <c r="J1540" s="11">
        <f t="shared" si="227"/>
        <v>0</v>
      </c>
      <c r="K1540" s="7">
        <f t="shared" ref="K1540:L1540" si="2995">IFERROR(G1540+K1500,0)</f>
        <v>0.1285714286</v>
      </c>
      <c r="L1540" s="7">
        <f t="shared" si="2995"/>
        <v>0</v>
      </c>
      <c r="M1540" s="10">
        <f t="shared" si="229"/>
        <v>-0.1285714286</v>
      </c>
      <c r="N1540" s="11">
        <f t="shared" si="230"/>
        <v>0</v>
      </c>
      <c r="O1540" s="10">
        <f t="shared" ref="O1540:P1540" si="2996">IFERROR(G1540+O1500,0)</f>
        <v>0.1285714286</v>
      </c>
      <c r="P1540" s="10">
        <f t="shared" si="2996"/>
        <v>0.232996</v>
      </c>
      <c r="Q1540" s="10">
        <f t="shared" si="232"/>
        <v>0.1044245714</v>
      </c>
      <c r="R1540" s="11">
        <f t="shared" si="233"/>
        <v>181.2191111</v>
      </c>
      <c r="S1540" s="20"/>
      <c r="T1540" s="20"/>
      <c r="U1540" s="20"/>
      <c r="V1540" s="14"/>
      <c r="W1540" s="14"/>
      <c r="X1540" s="26">
        <f t="shared" si="314"/>
        <v>0</v>
      </c>
      <c r="Y1540" s="29"/>
      <c r="Z1540" s="29"/>
      <c r="AA1540" s="29"/>
      <c r="AB1540" s="29"/>
      <c r="AC1540" s="29"/>
    </row>
    <row r="1541">
      <c r="A1541" s="4">
        <v>45692.0</v>
      </c>
      <c r="B1541" s="5" t="s">
        <v>35</v>
      </c>
      <c r="C1541" s="6" t="s">
        <v>26</v>
      </c>
      <c r="D1541" s="5" t="s">
        <v>30</v>
      </c>
      <c r="E1541" s="7">
        <v>0.0</v>
      </c>
      <c r="F1541" s="7">
        <v>0.0</v>
      </c>
      <c r="G1541" s="7">
        <v>0.0</v>
      </c>
      <c r="H1541" s="15">
        <v>0.0</v>
      </c>
      <c r="I1541" s="10">
        <f t="shared" si="226"/>
        <v>0</v>
      </c>
      <c r="J1541" s="11">
        <f t="shared" si="227"/>
        <v>0</v>
      </c>
      <c r="K1541" s="7">
        <f t="shared" ref="K1541:L1541" si="2997">IFERROR(G1541+K1501,0)</f>
        <v>0</v>
      </c>
      <c r="L1541" s="7">
        <f t="shared" si="2997"/>
        <v>0</v>
      </c>
      <c r="M1541" s="10">
        <f t="shared" si="229"/>
        <v>0</v>
      </c>
      <c r="N1541" s="11">
        <f t="shared" si="230"/>
        <v>0</v>
      </c>
      <c r="O1541" s="10">
        <f t="shared" ref="O1541:P1541" si="2998">IFERROR(G1541+O1501,0)</f>
        <v>0</v>
      </c>
      <c r="P1541" s="10">
        <f t="shared" si="2998"/>
        <v>0</v>
      </c>
      <c r="Q1541" s="10">
        <f t="shared" si="232"/>
        <v>0</v>
      </c>
      <c r="R1541" s="11">
        <f t="shared" si="233"/>
        <v>0</v>
      </c>
      <c r="S1541" s="20"/>
      <c r="T1541" s="20"/>
      <c r="U1541" s="20"/>
      <c r="V1541" s="14"/>
      <c r="W1541" s="14"/>
      <c r="X1541" s="26">
        <f t="shared" si="314"/>
        <v>0</v>
      </c>
      <c r="Y1541" s="29"/>
      <c r="Z1541" s="29"/>
      <c r="AA1541" s="29"/>
      <c r="AB1541" s="29"/>
      <c r="AC1541" s="29"/>
    </row>
    <row r="1542">
      <c r="A1542" s="4">
        <v>45692.0</v>
      </c>
      <c r="B1542" s="5" t="s">
        <v>36</v>
      </c>
      <c r="C1542" s="6" t="s">
        <v>37</v>
      </c>
      <c r="D1542" s="5" t="s">
        <v>27</v>
      </c>
      <c r="E1542" s="7">
        <v>174.0</v>
      </c>
      <c r="F1542" s="25">
        <v>0.55</v>
      </c>
      <c r="G1542" s="7">
        <v>0.5535714285714286</v>
      </c>
      <c r="H1542" s="15">
        <v>0.575</v>
      </c>
      <c r="I1542" s="10">
        <f t="shared" si="226"/>
        <v>0.02142857143</v>
      </c>
      <c r="J1542" s="11">
        <f t="shared" si="227"/>
        <v>103.8709677</v>
      </c>
      <c r="K1542" s="7">
        <f t="shared" ref="K1542:L1542" si="2999">IFERROR(G1542+K1502,0)</f>
        <v>2.214285714</v>
      </c>
      <c r="L1542" s="7">
        <f t="shared" si="2999"/>
        <v>2.285</v>
      </c>
      <c r="M1542" s="10">
        <f t="shared" si="229"/>
        <v>0.07071428571</v>
      </c>
      <c r="N1542" s="11">
        <f t="shared" si="230"/>
        <v>103.1935484</v>
      </c>
      <c r="O1542" s="10">
        <f t="shared" ref="O1542:P1542" si="3000">IFERROR(G1542+O1502,0)</f>
        <v>19.31425771</v>
      </c>
      <c r="P1542" s="10">
        <f t="shared" si="3000"/>
        <v>20.86082</v>
      </c>
      <c r="Q1542" s="10">
        <f t="shared" si="232"/>
        <v>1.546562286</v>
      </c>
      <c r="R1542" s="11">
        <f t="shared" si="233"/>
        <v>108.0073607</v>
      </c>
      <c r="S1542" s="13">
        <f>T1502</f>
        <v>0.1251428571</v>
      </c>
      <c r="T1542" s="13">
        <f>H1542+T1502-H1543-U1542-H1544</f>
        <v>0.1028571429</v>
      </c>
      <c r="U1542" s="13">
        <f>0.008/28</f>
        <v>0.0002857142857</v>
      </c>
      <c r="V1542" s="14"/>
      <c r="W1542" s="14"/>
      <c r="X1542" s="26">
        <f t="shared" si="314"/>
        <v>0.57</v>
      </c>
      <c r="Y1542" s="29"/>
      <c r="Z1542" s="29"/>
      <c r="AA1542" s="29"/>
      <c r="AB1542" s="29"/>
      <c r="AC1542" s="29"/>
    </row>
    <row r="1543">
      <c r="A1543" s="4">
        <v>45692.0</v>
      </c>
      <c r="B1543" s="5" t="s">
        <v>36</v>
      </c>
      <c r="C1543" s="6" t="s">
        <v>37</v>
      </c>
      <c r="D1543" s="5" t="s">
        <v>28</v>
      </c>
      <c r="E1543" s="7">
        <v>45.1</v>
      </c>
      <c r="F1543" s="25">
        <v>0.0</v>
      </c>
      <c r="G1543" s="7">
        <v>0.4885357</v>
      </c>
      <c r="H1543" s="15">
        <v>0.438</v>
      </c>
      <c r="I1543" s="10">
        <f t="shared" si="226"/>
        <v>-0.0505357</v>
      </c>
      <c r="J1543" s="11">
        <f t="shared" si="227"/>
        <v>89.65567921</v>
      </c>
      <c r="K1543" s="7">
        <f t="shared" ref="K1543:L1543" si="3001">IFERROR(G1543+K1503,0)</f>
        <v>1.9541428</v>
      </c>
      <c r="L1543" s="7">
        <f t="shared" si="3001"/>
        <v>1.003</v>
      </c>
      <c r="M1543" s="10">
        <f t="shared" si="229"/>
        <v>-0.9511428</v>
      </c>
      <c r="N1543" s="11">
        <f t="shared" si="230"/>
        <v>51.32685288</v>
      </c>
      <c r="O1543" s="10">
        <f t="shared" ref="O1543:P1543" si="3002">IFERROR(G1543+O1503,0)</f>
        <v>17.4730528</v>
      </c>
      <c r="P1543" s="10">
        <f t="shared" si="3002"/>
        <v>6.60098</v>
      </c>
      <c r="Q1543" s="10">
        <f t="shared" si="232"/>
        <v>-10.8720728</v>
      </c>
      <c r="R1543" s="11">
        <f t="shared" si="233"/>
        <v>37.77805788</v>
      </c>
      <c r="S1543" s="20"/>
      <c r="T1543" s="20"/>
      <c r="U1543" s="20"/>
      <c r="V1543" s="14"/>
      <c r="W1543" s="14"/>
      <c r="X1543" s="26">
        <f t="shared" si="314"/>
        <v>0.212</v>
      </c>
      <c r="Y1543" s="29"/>
      <c r="Z1543" s="29"/>
      <c r="AA1543" s="29"/>
      <c r="AB1543" s="29"/>
      <c r="AC1543" s="29"/>
    </row>
    <row r="1544">
      <c r="A1544" s="4">
        <v>45692.0</v>
      </c>
      <c r="B1544" s="5" t="s">
        <v>36</v>
      </c>
      <c r="C1544" s="6" t="s">
        <v>37</v>
      </c>
      <c r="D1544" s="5" t="s">
        <v>29</v>
      </c>
      <c r="E1544" s="7">
        <f>E1542-E1543</f>
        <v>128.9</v>
      </c>
      <c r="F1544" s="25">
        <v>0.33</v>
      </c>
      <c r="G1544" s="7">
        <v>0.06482</v>
      </c>
      <c r="H1544" s="15">
        <v>0.159</v>
      </c>
      <c r="I1544" s="10">
        <f t="shared" si="226"/>
        <v>0.09418</v>
      </c>
      <c r="J1544" s="11">
        <f t="shared" si="227"/>
        <v>245.2946621</v>
      </c>
      <c r="K1544" s="7">
        <f t="shared" ref="K1544:L1544" si="3003">IFERROR(G1544+K1504,0)</f>
        <v>0.25928</v>
      </c>
      <c r="L1544" s="7">
        <f t="shared" si="3003"/>
        <v>1.178</v>
      </c>
      <c r="M1544" s="10">
        <f t="shared" si="229"/>
        <v>0.91872</v>
      </c>
      <c r="N1544" s="11">
        <f t="shared" si="230"/>
        <v>454.3350818</v>
      </c>
      <c r="O1544" s="10">
        <f t="shared" ref="O1544:P1544" si="3004">IFERROR(G1544+O1504,0)</f>
        <v>1.83315</v>
      </c>
      <c r="P1544" s="10">
        <f t="shared" si="3004"/>
        <v>14.79971</v>
      </c>
      <c r="Q1544" s="10">
        <f t="shared" si="232"/>
        <v>12.96656</v>
      </c>
      <c r="R1544" s="11">
        <f t="shared" si="233"/>
        <v>807.3376429</v>
      </c>
      <c r="S1544" s="20"/>
      <c r="T1544" s="20"/>
      <c r="U1544" s="20"/>
      <c r="V1544" s="14"/>
      <c r="W1544" s="14"/>
      <c r="X1544" s="26">
        <f t="shared" si="314"/>
        <v>0.324</v>
      </c>
      <c r="Y1544" s="29"/>
      <c r="Z1544" s="29"/>
      <c r="AA1544" s="29"/>
      <c r="AB1544" s="29"/>
      <c r="AC1544" s="29"/>
    </row>
    <row r="1545">
      <c r="A1545" s="4">
        <v>45692.0</v>
      </c>
      <c r="B1545" s="5" t="s">
        <v>36</v>
      </c>
      <c r="C1545" s="6" t="s">
        <v>37</v>
      </c>
      <c r="D1545" s="5" t="s">
        <v>30</v>
      </c>
      <c r="E1545" s="7">
        <v>0.0</v>
      </c>
      <c r="F1545" s="25">
        <v>0.0</v>
      </c>
      <c r="G1545" s="7">
        <v>0.0</v>
      </c>
      <c r="H1545" s="15">
        <v>0.0</v>
      </c>
      <c r="I1545" s="10">
        <f t="shared" si="226"/>
        <v>0</v>
      </c>
      <c r="J1545" s="11">
        <f t="shared" si="227"/>
        <v>0</v>
      </c>
      <c r="K1545" s="7">
        <f t="shared" ref="K1545:L1545" si="3005">IFERROR(G1545+K1505,0)</f>
        <v>0</v>
      </c>
      <c r="L1545" s="7">
        <f t="shared" si="3005"/>
        <v>0</v>
      </c>
      <c r="M1545" s="10">
        <f t="shared" si="229"/>
        <v>0</v>
      </c>
      <c r="N1545" s="11">
        <f t="shared" si="230"/>
        <v>0</v>
      </c>
      <c r="O1545" s="10">
        <f t="shared" ref="O1545:P1545" si="3006">IFERROR(G1545+O1505,0)</f>
        <v>0</v>
      </c>
      <c r="P1545" s="10">
        <f t="shared" si="3006"/>
        <v>0</v>
      </c>
      <c r="Q1545" s="10">
        <f t="shared" si="232"/>
        <v>0</v>
      </c>
      <c r="R1545" s="11">
        <f t="shared" si="233"/>
        <v>0</v>
      </c>
      <c r="S1545" s="20"/>
      <c r="T1545" s="20"/>
      <c r="U1545" s="20"/>
      <c r="V1545" s="14"/>
      <c r="W1545" s="14"/>
      <c r="X1545" s="26">
        <f t="shared" si="314"/>
        <v>0</v>
      </c>
      <c r="Y1545" s="29"/>
      <c r="Z1545" s="29"/>
      <c r="AA1545" s="29"/>
      <c r="AB1545" s="29"/>
      <c r="AC1545" s="29"/>
    </row>
    <row r="1546">
      <c r="A1546" s="4">
        <v>45692.0</v>
      </c>
      <c r="B1546" s="5" t="s">
        <v>38</v>
      </c>
      <c r="C1546" s="6" t="s">
        <v>37</v>
      </c>
      <c r="D1546" s="5" t="s">
        <v>27</v>
      </c>
      <c r="E1546" s="7">
        <v>40.1</v>
      </c>
      <c r="F1546" s="25">
        <v>0.1</v>
      </c>
      <c r="G1546" s="7">
        <v>0.09999999999999999</v>
      </c>
      <c r="H1546" s="15">
        <v>0.19</v>
      </c>
      <c r="I1546" s="10">
        <f t="shared" si="226"/>
        <v>0.09</v>
      </c>
      <c r="J1546" s="11">
        <f t="shared" si="227"/>
        <v>190</v>
      </c>
      <c r="K1546" s="7">
        <f t="shared" ref="K1546:L1546" si="3007">IFERROR(G1546+K1506,0)</f>
        <v>0.4</v>
      </c>
      <c r="L1546" s="7">
        <f t="shared" si="3007"/>
        <v>0.745</v>
      </c>
      <c r="M1546" s="10">
        <f t="shared" si="229"/>
        <v>0.345</v>
      </c>
      <c r="N1546" s="11">
        <f t="shared" si="230"/>
        <v>186.25</v>
      </c>
      <c r="O1546" s="10">
        <f t="shared" ref="O1546:P1546" si="3008">IFERROR(G1546+O1506,0)</f>
        <v>3.5</v>
      </c>
      <c r="P1546" s="10">
        <f t="shared" si="3008"/>
        <v>6.668976</v>
      </c>
      <c r="Q1546" s="10">
        <f t="shared" si="232"/>
        <v>3.168976</v>
      </c>
      <c r="R1546" s="11">
        <f t="shared" si="233"/>
        <v>190.5421714</v>
      </c>
      <c r="S1546" s="13">
        <f>T1506</f>
        <v>1.540892857</v>
      </c>
      <c r="T1546" s="13">
        <f>H1546+T1506-H1547-U1546-H1548</f>
        <v>1.522857143</v>
      </c>
      <c r="U1546" s="13">
        <f>0.001/28</f>
        <v>0.00003571428571</v>
      </c>
      <c r="V1546" s="14"/>
      <c r="W1546" s="14"/>
      <c r="X1546" s="26">
        <f t="shared" si="314"/>
        <v>0.185</v>
      </c>
      <c r="Y1546" s="29"/>
      <c r="Z1546" s="29"/>
      <c r="AA1546" s="29"/>
      <c r="AB1546" s="29"/>
      <c r="AC1546" s="29"/>
    </row>
    <row r="1547">
      <c r="A1547" s="4">
        <v>45692.0</v>
      </c>
      <c r="B1547" s="5" t="s">
        <v>38</v>
      </c>
      <c r="C1547" s="6" t="s">
        <v>37</v>
      </c>
      <c r="D1547" s="5" t="s">
        <v>28</v>
      </c>
      <c r="E1547" s="7">
        <v>0.0</v>
      </c>
      <c r="F1547" s="7">
        <v>0.0</v>
      </c>
      <c r="G1547" s="7">
        <v>0.0</v>
      </c>
      <c r="H1547" s="15">
        <v>0.0</v>
      </c>
      <c r="I1547" s="10">
        <f t="shared" si="226"/>
        <v>0</v>
      </c>
      <c r="J1547" s="11">
        <f t="shared" si="227"/>
        <v>0</v>
      </c>
      <c r="K1547" s="7">
        <f t="shared" ref="K1547:L1547" si="3009">IFERROR(G1547+K1507,0)</f>
        <v>0</v>
      </c>
      <c r="L1547" s="7">
        <f t="shared" si="3009"/>
        <v>0</v>
      </c>
      <c r="M1547" s="10">
        <f t="shared" si="229"/>
        <v>0</v>
      </c>
      <c r="N1547" s="11">
        <f t="shared" si="230"/>
        <v>0</v>
      </c>
      <c r="O1547" s="10">
        <f t="shared" ref="O1547:P1547" si="3010">IFERROR(G1547+O1507,0)</f>
        <v>0</v>
      </c>
      <c r="P1547" s="10">
        <f t="shared" si="3010"/>
        <v>0</v>
      </c>
      <c r="Q1547" s="10">
        <f t="shared" si="232"/>
        <v>0</v>
      </c>
      <c r="R1547" s="11">
        <f t="shared" si="233"/>
        <v>0</v>
      </c>
      <c r="S1547" s="20"/>
      <c r="T1547" s="20"/>
      <c r="U1547" s="20"/>
      <c r="V1547" s="14"/>
      <c r="W1547" s="14"/>
      <c r="X1547" s="26">
        <f t="shared" si="314"/>
        <v>0</v>
      </c>
      <c r="Y1547" s="29"/>
      <c r="Z1547" s="29"/>
      <c r="AA1547" s="29"/>
      <c r="AB1547" s="29"/>
      <c r="AC1547" s="29"/>
    </row>
    <row r="1548">
      <c r="A1548" s="4">
        <v>45692.0</v>
      </c>
      <c r="B1548" s="5" t="s">
        <v>38</v>
      </c>
      <c r="C1548" s="6" t="s">
        <v>37</v>
      </c>
      <c r="D1548" s="5" t="s">
        <v>29</v>
      </c>
      <c r="E1548" s="7">
        <v>40.1</v>
      </c>
      <c r="F1548" s="7">
        <v>0.006</v>
      </c>
      <c r="G1548" s="7">
        <v>0.0996</v>
      </c>
      <c r="H1548" s="15">
        <v>0.208</v>
      </c>
      <c r="I1548" s="10">
        <f t="shared" si="226"/>
        <v>0.1084</v>
      </c>
      <c r="J1548" s="11">
        <f t="shared" si="227"/>
        <v>208.8353414</v>
      </c>
      <c r="K1548" s="7">
        <f t="shared" ref="K1548:L1548" si="3011">IFERROR(G1548+K1508,0)</f>
        <v>0.3984</v>
      </c>
      <c r="L1548" s="7">
        <f t="shared" si="3011"/>
        <v>0.994</v>
      </c>
      <c r="M1548" s="10">
        <f t="shared" si="229"/>
        <v>0.5956</v>
      </c>
      <c r="N1548" s="11">
        <f t="shared" si="230"/>
        <v>249.497992</v>
      </c>
      <c r="O1548" s="10">
        <f t="shared" ref="O1548:P1548" si="3012">IFERROR(G1548+O1508,0)</f>
        <v>3.49716</v>
      </c>
      <c r="P1548" s="10">
        <f t="shared" si="3012"/>
        <v>6.82293</v>
      </c>
      <c r="Q1548" s="10">
        <f t="shared" si="232"/>
        <v>3.32577</v>
      </c>
      <c r="R1548" s="11">
        <f t="shared" si="233"/>
        <v>195.0991662</v>
      </c>
      <c r="S1548" s="20"/>
      <c r="T1548" s="20"/>
      <c r="U1548" s="20"/>
      <c r="V1548" s="14"/>
      <c r="W1548" s="14"/>
      <c r="X1548" s="26">
        <f t="shared" si="314"/>
        <v>0.242</v>
      </c>
      <c r="Y1548" s="29"/>
      <c r="Z1548" s="29"/>
      <c r="AA1548" s="29"/>
      <c r="AB1548" s="29"/>
      <c r="AC1548" s="29"/>
    </row>
    <row r="1549">
      <c r="A1549" s="4">
        <v>45692.0</v>
      </c>
      <c r="B1549" s="5" t="s">
        <v>38</v>
      </c>
      <c r="C1549" s="6" t="s">
        <v>37</v>
      </c>
      <c r="D1549" s="5" t="s">
        <v>30</v>
      </c>
      <c r="E1549" s="7">
        <v>0.0</v>
      </c>
      <c r="F1549" s="7">
        <v>0.0</v>
      </c>
      <c r="G1549" s="7">
        <v>0.0</v>
      </c>
      <c r="H1549" s="15">
        <v>0.0</v>
      </c>
      <c r="I1549" s="10">
        <f t="shared" si="226"/>
        <v>0</v>
      </c>
      <c r="J1549" s="11">
        <f t="shared" si="227"/>
        <v>0</v>
      </c>
      <c r="K1549" s="7">
        <f t="shared" ref="K1549:L1549" si="3013">IFERROR(G1549+K1509,0)</f>
        <v>0</v>
      </c>
      <c r="L1549" s="7">
        <f t="shared" si="3013"/>
        <v>0</v>
      </c>
      <c r="M1549" s="10">
        <f t="shared" si="229"/>
        <v>0</v>
      </c>
      <c r="N1549" s="11">
        <f t="shared" si="230"/>
        <v>0</v>
      </c>
      <c r="O1549" s="10">
        <f t="shared" ref="O1549:P1549" si="3014">IFERROR(G1549+O1509,0)</f>
        <v>0</v>
      </c>
      <c r="P1549" s="10">
        <f t="shared" si="3014"/>
        <v>0</v>
      </c>
      <c r="Q1549" s="10">
        <f t="shared" si="232"/>
        <v>0</v>
      </c>
      <c r="R1549" s="11">
        <f t="shared" si="233"/>
        <v>0</v>
      </c>
      <c r="S1549" s="20"/>
      <c r="T1549" s="20"/>
      <c r="U1549" s="20"/>
      <c r="V1549" s="14"/>
      <c r="W1549" s="14"/>
      <c r="X1549" s="26">
        <f t="shared" si="314"/>
        <v>0</v>
      </c>
      <c r="Y1549" s="29"/>
      <c r="Z1549" s="29"/>
      <c r="AA1549" s="29"/>
      <c r="AB1549" s="29"/>
      <c r="AC1549" s="29"/>
    </row>
    <row r="1550">
      <c r="A1550" s="4">
        <v>45692.0</v>
      </c>
      <c r="B1550" s="5" t="s">
        <v>39</v>
      </c>
      <c r="C1550" s="6" t="s">
        <v>37</v>
      </c>
      <c r="D1550" s="5" t="s">
        <v>27</v>
      </c>
      <c r="E1550" s="7">
        <v>9.6</v>
      </c>
      <c r="F1550" s="7">
        <v>0.042</v>
      </c>
      <c r="G1550" s="7">
        <v>0.024999999999999998</v>
      </c>
      <c r="H1550" s="15">
        <v>0.0</v>
      </c>
      <c r="I1550" s="10">
        <f t="shared" si="226"/>
        <v>-0.025</v>
      </c>
      <c r="J1550" s="11">
        <f t="shared" si="227"/>
        <v>0</v>
      </c>
      <c r="K1550" s="7">
        <f t="shared" ref="K1550:L1550" si="3015">IFERROR(G1550+K1510,0)</f>
        <v>0.1</v>
      </c>
      <c r="L1550" s="7">
        <f t="shared" si="3015"/>
        <v>0.02</v>
      </c>
      <c r="M1550" s="10">
        <f t="shared" si="229"/>
        <v>-0.08</v>
      </c>
      <c r="N1550" s="11">
        <f t="shared" si="230"/>
        <v>20</v>
      </c>
      <c r="O1550" s="10">
        <f t="shared" ref="O1550:P1550" si="3016">IFERROR(G1550+O1510,0)</f>
        <v>0.99993</v>
      </c>
      <c r="P1550" s="10">
        <f t="shared" si="3016"/>
        <v>0.90474</v>
      </c>
      <c r="Q1550" s="10">
        <f t="shared" si="232"/>
        <v>-0.09519</v>
      </c>
      <c r="R1550" s="11">
        <f t="shared" si="233"/>
        <v>90.48033362</v>
      </c>
      <c r="S1550" s="13">
        <f>T1510</f>
        <v>0.089</v>
      </c>
      <c r="T1550" s="13">
        <f>H1550+T1510-H1551-U1550-H1552</f>
        <v>0.057</v>
      </c>
      <c r="U1550" s="13">
        <v>0.0</v>
      </c>
      <c r="V1550" s="14"/>
      <c r="W1550" s="14"/>
      <c r="X1550" s="26">
        <f t="shared" si="314"/>
        <v>0</v>
      </c>
      <c r="Y1550" s="29"/>
      <c r="Z1550" s="29"/>
      <c r="AA1550" s="29"/>
      <c r="AB1550" s="29"/>
      <c r="AC1550" s="29"/>
    </row>
    <row r="1551">
      <c r="A1551" s="4">
        <v>45692.0</v>
      </c>
      <c r="B1551" s="5" t="s">
        <v>39</v>
      </c>
      <c r="C1551" s="6" t="s">
        <v>37</v>
      </c>
      <c r="D1551" s="5" t="s">
        <v>28</v>
      </c>
      <c r="E1551" s="7">
        <v>0.0</v>
      </c>
      <c r="F1551" s="7">
        <v>0.0</v>
      </c>
      <c r="G1551" s="7">
        <v>0.0</v>
      </c>
      <c r="H1551" s="15">
        <v>0.0</v>
      </c>
      <c r="I1551" s="10">
        <f t="shared" si="226"/>
        <v>0</v>
      </c>
      <c r="J1551" s="11">
        <f t="shared" si="227"/>
        <v>0</v>
      </c>
      <c r="K1551" s="7">
        <f t="shared" ref="K1551:L1551" si="3017">IFERROR(G1551+K1511,0)</f>
        <v>0</v>
      </c>
      <c r="L1551" s="7">
        <f t="shared" si="3017"/>
        <v>0</v>
      </c>
      <c r="M1551" s="10">
        <f t="shared" si="229"/>
        <v>0</v>
      </c>
      <c r="N1551" s="11">
        <f t="shared" si="230"/>
        <v>0</v>
      </c>
      <c r="O1551" s="10">
        <f t="shared" ref="O1551:P1551" si="3018">IFERROR(G1551+O1511,0)</f>
        <v>0</v>
      </c>
      <c r="P1551" s="10">
        <f t="shared" si="3018"/>
        <v>0</v>
      </c>
      <c r="Q1551" s="10">
        <f t="shared" si="232"/>
        <v>0</v>
      </c>
      <c r="R1551" s="11">
        <f t="shared" si="233"/>
        <v>0</v>
      </c>
      <c r="S1551" s="20"/>
      <c r="T1551" s="20"/>
      <c r="U1551" s="20"/>
      <c r="V1551" s="14"/>
      <c r="W1551" s="14"/>
      <c r="X1551" s="26">
        <f t="shared" si="314"/>
        <v>0</v>
      </c>
      <c r="Y1551" s="29"/>
      <c r="Z1551" s="29"/>
      <c r="AA1551" s="29"/>
      <c r="AB1551" s="29"/>
      <c r="AC1551" s="29"/>
    </row>
    <row r="1552">
      <c r="A1552" s="4">
        <v>45692.0</v>
      </c>
      <c r="B1552" s="5" t="s">
        <v>39</v>
      </c>
      <c r="C1552" s="6" t="s">
        <v>37</v>
      </c>
      <c r="D1552" s="5" t="s">
        <v>29</v>
      </c>
      <c r="E1552" s="7">
        <v>9.3</v>
      </c>
      <c r="F1552" s="7">
        <v>0.0</v>
      </c>
      <c r="G1552" s="7">
        <v>0.02471</v>
      </c>
      <c r="H1552" s="15">
        <v>0.032</v>
      </c>
      <c r="I1552" s="10">
        <f t="shared" si="226"/>
        <v>0.00729</v>
      </c>
      <c r="J1552" s="11">
        <f t="shared" si="227"/>
        <v>129.5022258</v>
      </c>
      <c r="K1552" s="7">
        <f t="shared" ref="K1552:L1552" si="3019">IFERROR(G1552+K1512,0)</f>
        <v>0.09884</v>
      </c>
      <c r="L1552" s="7">
        <f t="shared" si="3019"/>
        <v>0.046</v>
      </c>
      <c r="M1552" s="10">
        <f t="shared" si="229"/>
        <v>-0.05284</v>
      </c>
      <c r="N1552" s="11">
        <f t="shared" si="230"/>
        <v>46.5398624</v>
      </c>
      <c r="O1552" s="10">
        <f t="shared" ref="O1552:P1552" si="3020">IFERROR(G1552+O1512,0)</f>
        <v>0.990834</v>
      </c>
      <c r="P1552" s="10">
        <f t="shared" si="3020"/>
        <v>0.90594</v>
      </c>
      <c r="Q1552" s="10">
        <f t="shared" si="232"/>
        <v>-0.084894</v>
      </c>
      <c r="R1552" s="11">
        <f t="shared" si="233"/>
        <v>91.43206632</v>
      </c>
      <c r="S1552" s="20"/>
      <c r="T1552" s="20"/>
      <c r="U1552" s="20"/>
      <c r="V1552" s="14"/>
      <c r="W1552" s="14"/>
      <c r="X1552" s="26">
        <f t="shared" si="314"/>
        <v>0</v>
      </c>
      <c r="Y1552" s="29"/>
      <c r="Z1552" s="29"/>
      <c r="AA1552" s="29"/>
      <c r="AB1552" s="29"/>
      <c r="AC1552" s="29"/>
    </row>
    <row r="1553">
      <c r="A1553" s="4">
        <v>45692.0</v>
      </c>
      <c r="B1553" s="5" t="s">
        <v>39</v>
      </c>
      <c r="C1553" s="6" t="s">
        <v>37</v>
      </c>
      <c r="D1553" s="5" t="s">
        <v>30</v>
      </c>
      <c r="E1553" s="7">
        <v>0.0</v>
      </c>
      <c r="F1553" s="7">
        <v>0.0</v>
      </c>
      <c r="G1553" s="7">
        <v>0.0</v>
      </c>
      <c r="H1553" s="15">
        <v>0.0</v>
      </c>
      <c r="I1553" s="10">
        <f t="shared" si="226"/>
        <v>0</v>
      </c>
      <c r="J1553" s="11">
        <f t="shared" si="227"/>
        <v>0</v>
      </c>
      <c r="K1553" s="7">
        <f t="shared" ref="K1553:L1553" si="3021">IFERROR(G1553+K1513,0)</f>
        <v>0</v>
      </c>
      <c r="L1553" s="7">
        <f t="shared" si="3021"/>
        <v>0</v>
      </c>
      <c r="M1553" s="10">
        <f t="shared" si="229"/>
        <v>0</v>
      </c>
      <c r="N1553" s="11">
        <f t="shared" si="230"/>
        <v>0</v>
      </c>
      <c r="O1553" s="10">
        <f t="shared" ref="O1553:P1553" si="3022">IFERROR(G1553+O1513,0)</f>
        <v>0</v>
      </c>
      <c r="P1553" s="10">
        <f t="shared" si="3022"/>
        <v>0</v>
      </c>
      <c r="Q1553" s="10">
        <f t="shared" si="232"/>
        <v>0</v>
      </c>
      <c r="R1553" s="11">
        <f t="shared" si="233"/>
        <v>0</v>
      </c>
      <c r="S1553" s="20"/>
      <c r="T1553" s="20"/>
      <c r="U1553" s="20"/>
      <c r="V1553" s="14"/>
      <c r="W1553" s="14"/>
      <c r="X1553" s="26">
        <f t="shared" si="314"/>
        <v>0</v>
      </c>
      <c r="Y1553" s="29"/>
      <c r="Z1553" s="29"/>
      <c r="AA1553" s="29"/>
      <c r="AB1553" s="29"/>
      <c r="AC1553" s="29"/>
    </row>
    <row r="1554">
      <c r="A1554" s="4">
        <v>45692.0</v>
      </c>
      <c r="B1554" s="5" t="s">
        <v>40</v>
      </c>
      <c r="C1554" s="6" t="s">
        <v>37</v>
      </c>
      <c r="D1554" s="5" t="s">
        <v>27</v>
      </c>
      <c r="E1554" s="7">
        <v>26.3</v>
      </c>
      <c r="F1554" s="7">
        <v>0.0</v>
      </c>
      <c r="G1554" s="7">
        <v>0.07142857142857142</v>
      </c>
      <c r="H1554" s="15">
        <v>0.034</v>
      </c>
      <c r="I1554" s="10">
        <f t="shared" si="226"/>
        <v>-0.03742857143</v>
      </c>
      <c r="J1554" s="11">
        <f t="shared" si="227"/>
        <v>47.6</v>
      </c>
      <c r="K1554" s="7">
        <f t="shared" ref="K1554:L1554" si="3023">IFERROR(G1554+K1514,0)</f>
        <v>0.2857142857</v>
      </c>
      <c r="L1554" s="7">
        <f t="shared" si="3023"/>
        <v>0.136</v>
      </c>
      <c r="M1554" s="10">
        <f t="shared" si="229"/>
        <v>-0.1497142857</v>
      </c>
      <c r="N1554" s="11">
        <f t="shared" si="230"/>
        <v>47.6</v>
      </c>
      <c r="O1554" s="10">
        <f t="shared" ref="O1554:P1554" si="3024">IFERROR(G1554+O1514,0)</f>
        <v>2.5</v>
      </c>
      <c r="P1554" s="10">
        <f t="shared" si="3024"/>
        <v>1.2489</v>
      </c>
      <c r="Q1554" s="10">
        <f t="shared" si="232"/>
        <v>-1.2511</v>
      </c>
      <c r="R1554" s="11">
        <f t="shared" si="233"/>
        <v>49.956</v>
      </c>
      <c r="S1554" s="13">
        <f>T1514</f>
        <v>1.219645357</v>
      </c>
      <c r="T1554" s="13">
        <f>H1554+S1554-H1555-U1554-H1556</f>
        <v>1.056527143</v>
      </c>
      <c r="U1554" s="13">
        <f>0.00331/28</f>
        <v>0.0001182142857</v>
      </c>
      <c r="V1554" s="14"/>
      <c r="W1554" s="14"/>
      <c r="X1554" s="26">
        <f t="shared" si="314"/>
        <v>0.034</v>
      </c>
      <c r="Y1554" s="29"/>
      <c r="Z1554" s="29"/>
      <c r="AA1554" s="29"/>
      <c r="AB1554" s="29"/>
      <c r="AC1554" s="29"/>
    </row>
    <row r="1555">
      <c r="A1555" s="4">
        <v>45692.0</v>
      </c>
      <c r="B1555" s="5" t="s">
        <v>40</v>
      </c>
      <c r="C1555" s="6" t="s">
        <v>37</v>
      </c>
      <c r="D1555" s="5" t="s">
        <v>28</v>
      </c>
      <c r="E1555" s="7">
        <v>0.0</v>
      </c>
      <c r="F1555" s="7">
        <v>0.0</v>
      </c>
      <c r="G1555" s="7">
        <v>0.0</v>
      </c>
      <c r="H1555" s="15">
        <v>0.0</v>
      </c>
      <c r="I1555" s="10">
        <f t="shared" si="226"/>
        <v>0</v>
      </c>
      <c r="J1555" s="11">
        <f t="shared" si="227"/>
        <v>0</v>
      </c>
      <c r="K1555" s="7">
        <f t="shared" ref="K1555:L1555" si="3025">IFERROR(G1555+K1515,0)</f>
        <v>0</v>
      </c>
      <c r="L1555" s="7">
        <f t="shared" si="3025"/>
        <v>0</v>
      </c>
      <c r="M1555" s="10">
        <f t="shared" si="229"/>
        <v>0</v>
      </c>
      <c r="N1555" s="11">
        <f t="shared" si="230"/>
        <v>0</v>
      </c>
      <c r="O1555" s="10">
        <f t="shared" ref="O1555:P1555" si="3026">IFERROR(G1555+O1515,0)</f>
        <v>0</v>
      </c>
      <c r="P1555" s="10">
        <f t="shared" si="3026"/>
        <v>0</v>
      </c>
      <c r="Q1555" s="10">
        <f t="shared" si="232"/>
        <v>0</v>
      </c>
      <c r="R1555" s="11">
        <f t="shared" si="233"/>
        <v>0</v>
      </c>
      <c r="S1555" s="14"/>
      <c r="T1555" s="14"/>
      <c r="U1555" s="14"/>
      <c r="V1555" s="14"/>
      <c r="W1555" s="14"/>
      <c r="X1555" s="26">
        <f t="shared" si="314"/>
        <v>0</v>
      </c>
      <c r="Y1555" s="29"/>
      <c r="Z1555" s="29"/>
      <c r="AA1555" s="29"/>
      <c r="AB1555" s="29"/>
      <c r="AC1555" s="29"/>
    </row>
    <row r="1556">
      <c r="A1556" s="4">
        <v>45692.0</v>
      </c>
      <c r="B1556" s="5" t="s">
        <v>40</v>
      </c>
      <c r="C1556" s="6" t="s">
        <v>37</v>
      </c>
      <c r="D1556" s="5" t="s">
        <v>29</v>
      </c>
      <c r="E1556" s="7">
        <v>26.1</v>
      </c>
      <c r="F1556" s="7">
        <v>0.0</v>
      </c>
      <c r="G1556" s="7">
        <v>0.07142857142857142</v>
      </c>
      <c r="H1556" s="15">
        <v>0.197</v>
      </c>
      <c r="I1556" s="10">
        <f t="shared" si="226"/>
        <v>0.1255714286</v>
      </c>
      <c r="J1556" s="11">
        <f t="shared" si="227"/>
        <v>275.8</v>
      </c>
      <c r="K1556" s="7">
        <f t="shared" ref="K1556:L1556" si="3027">IFERROR(G1556+K1516,0)</f>
        <v>0.2857142857</v>
      </c>
      <c r="L1556" s="7">
        <f t="shared" si="3027"/>
        <v>0.413</v>
      </c>
      <c r="M1556" s="10">
        <f t="shared" si="229"/>
        <v>0.1272857143</v>
      </c>
      <c r="N1556" s="11">
        <f t="shared" si="230"/>
        <v>144.55</v>
      </c>
      <c r="O1556" s="10">
        <f t="shared" ref="O1556:P1556" si="3028">IFERROR(G1556+O1516,0)</f>
        <v>2.5</v>
      </c>
      <c r="P1556" s="10">
        <f t="shared" si="3028"/>
        <v>0.92698</v>
      </c>
      <c r="Q1556" s="10">
        <f t="shared" si="232"/>
        <v>-1.57302</v>
      </c>
      <c r="R1556" s="11">
        <f t="shared" si="233"/>
        <v>37.0792</v>
      </c>
      <c r="S1556" s="14"/>
      <c r="T1556" s="14"/>
      <c r="U1556" s="14"/>
      <c r="V1556" s="14"/>
      <c r="W1556" s="14"/>
      <c r="X1556" s="26">
        <f t="shared" si="314"/>
        <v>0.167</v>
      </c>
      <c r="Y1556" s="29"/>
      <c r="Z1556" s="29"/>
      <c r="AA1556" s="29"/>
      <c r="AB1556" s="29"/>
      <c r="AC1556" s="29"/>
    </row>
    <row r="1557">
      <c r="A1557" s="4">
        <v>45692.0</v>
      </c>
      <c r="B1557" s="5" t="s">
        <v>40</v>
      </c>
      <c r="C1557" s="6" t="s">
        <v>37</v>
      </c>
      <c r="D1557" s="5" t="s">
        <v>30</v>
      </c>
      <c r="E1557" s="7">
        <v>0.0</v>
      </c>
      <c r="F1557" s="7">
        <v>0.0</v>
      </c>
      <c r="G1557" s="7">
        <v>0.0</v>
      </c>
      <c r="H1557" s="15">
        <v>0.0</v>
      </c>
      <c r="I1557" s="10">
        <f t="shared" si="226"/>
        <v>0</v>
      </c>
      <c r="J1557" s="11">
        <f t="shared" si="227"/>
        <v>0</v>
      </c>
      <c r="K1557" s="7">
        <f t="shared" ref="K1557:L1557" si="3029">IFERROR(G1557+K1517,0)</f>
        <v>0</v>
      </c>
      <c r="L1557" s="7">
        <f t="shared" si="3029"/>
        <v>0</v>
      </c>
      <c r="M1557" s="10">
        <f t="shared" si="229"/>
        <v>0</v>
      </c>
      <c r="N1557" s="11">
        <f t="shared" si="230"/>
        <v>0</v>
      </c>
      <c r="O1557" s="10">
        <f t="shared" ref="O1557:P1557" si="3030">IFERROR(G1557+O1517,0)</f>
        <v>0</v>
      </c>
      <c r="P1557" s="10">
        <f t="shared" si="3030"/>
        <v>0</v>
      </c>
      <c r="Q1557" s="10">
        <f t="shared" si="232"/>
        <v>0</v>
      </c>
      <c r="R1557" s="11">
        <f t="shared" si="233"/>
        <v>0</v>
      </c>
      <c r="S1557" s="14"/>
      <c r="T1557" s="14"/>
      <c r="U1557" s="14"/>
      <c r="V1557" s="14"/>
      <c r="W1557" s="14"/>
      <c r="X1557" s="26">
        <f t="shared" si="314"/>
        <v>0</v>
      </c>
      <c r="Y1557" s="29"/>
      <c r="Z1557" s="29"/>
      <c r="AA1557" s="29"/>
      <c r="AB1557" s="29"/>
      <c r="AC1557" s="29"/>
    </row>
    <row r="1558">
      <c r="A1558" s="4">
        <v>45693.0</v>
      </c>
      <c r="B1558" s="5" t="s">
        <v>25</v>
      </c>
      <c r="C1558" s="6" t="s">
        <v>26</v>
      </c>
      <c r="D1558" s="5" t="s">
        <v>27</v>
      </c>
      <c r="E1558" s="7">
        <v>140.3</v>
      </c>
      <c r="F1558" s="8">
        <v>0.497</v>
      </c>
      <c r="G1558" s="7">
        <v>0.414285</v>
      </c>
      <c r="H1558" s="40">
        <v>0.492</v>
      </c>
      <c r="I1558" s="10">
        <f t="shared" si="226"/>
        <v>0.077715</v>
      </c>
      <c r="J1558" s="11">
        <f t="shared" si="227"/>
        <v>118.7588254</v>
      </c>
      <c r="K1558" s="7">
        <f t="shared" ref="K1558:L1558" si="3031">IFERROR(G1558+K1518,0)</f>
        <v>2.071425</v>
      </c>
      <c r="L1558" s="7">
        <f t="shared" si="3031"/>
        <v>2.374</v>
      </c>
      <c r="M1558" s="10">
        <f t="shared" si="229"/>
        <v>0.302575</v>
      </c>
      <c r="N1558" s="11">
        <f t="shared" si="230"/>
        <v>114.6070942</v>
      </c>
      <c r="O1558" s="10">
        <f t="shared" ref="O1558:P1558" si="3032">IFERROR(G1558+O1518,0)</f>
        <v>14.971145</v>
      </c>
      <c r="P1558" s="10">
        <f t="shared" si="3032"/>
        <v>16.095995</v>
      </c>
      <c r="Q1558" s="10">
        <f t="shared" si="232"/>
        <v>1.12485</v>
      </c>
      <c r="R1558" s="11">
        <f t="shared" si="233"/>
        <v>107.5134534</v>
      </c>
      <c r="S1558" s="13">
        <f>T1518</f>
        <v>0.2335714286</v>
      </c>
      <c r="T1558" s="13">
        <f>H1558+T1518-H1559-U1558-H1560</f>
        <v>0.3164642857</v>
      </c>
      <c r="U1558" s="13">
        <f>0.003/28</f>
        <v>0.0001071428571</v>
      </c>
      <c r="V1558" s="14"/>
      <c r="W1558" s="14"/>
      <c r="X1558" s="26">
        <f t="shared" si="314"/>
        <v>0.49</v>
      </c>
      <c r="Y1558" s="29"/>
      <c r="Z1558" s="29"/>
      <c r="AA1558" s="29"/>
      <c r="AB1558" s="29"/>
      <c r="AC1558" s="29"/>
    </row>
    <row r="1559">
      <c r="A1559" s="4">
        <v>45693.0</v>
      </c>
      <c r="B1559" s="5" t="s">
        <v>25</v>
      </c>
      <c r="C1559" s="6" t="s">
        <v>26</v>
      </c>
      <c r="D1559" s="5" t="s">
        <v>28</v>
      </c>
      <c r="E1559" s="7">
        <v>165.12</v>
      </c>
      <c r="F1559" s="7">
        <v>0.971</v>
      </c>
      <c r="G1559" s="7">
        <v>0.4110714285714286</v>
      </c>
      <c r="H1559" s="15">
        <v>0.409</v>
      </c>
      <c r="I1559" s="10">
        <f t="shared" si="226"/>
        <v>-0.002071428571</v>
      </c>
      <c r="J1559" s="11">
        <f t="shared" si="227"/>
        <v>99.49609036</v>
      </c>
      <c r="K1559" s="7">
        <f t="shared" ref="K1559:L1559" si="3033">IFERROR(G1559+K1519,0)</f>
        <v>2.055357143</v>
      </c>
      <c r="L1559" s="7">
        <f t="shared" si="3033"/>
        <v>2.191</v>
      </c>
      <c r="M1559" s="10">
        <f t="shared" si="229"/>
        <v>0.1356428571</v>
      </c>
      <c r="N1559" s="11">
        <f t="shared" si="230"/>
        <v>106.5994787</v>
      </c>
      <c r="O1559" s="10">
        <f t="shared" ref="O1559:P1559" si="3034">IFERROR(G1559+O1519,0)</f>
        <v>14.35615714</v>
      </c>
      <c r="P1559" s="10">
        <f t="shared" si="3034"/>
        <v>15.41188</v>
      </c>
      <c r="Q1559" s="10">
        <f t="shared" si="232"/>
        <v>1.055722857</v>
      </c>
      <c r="R1559" s="11">
        <f t="shared" si="233"/>
        <v>107.3537984</v>
      </c>
      <c r="S1559" s="16"/>
      <c r="T1559" s="16"/>
      <c r="U1559" s="16"/>
      <c r="V1559" s="14"/>
      <c r="W1559" s="14"/>
      <c r="X1559" s="26">
        <f t="shared" si="314"/>
        <v>0.452</v>
      </c>
      <c r="Y1559" s="29"/>
      <c r="Z1559" s="29"/>
      <c r="AA1559" s="29"/>
      <c r="AB1559" s="29"/>
      <c r="AC1559" s="29"/>
    </row>
    <row r="1560">
      <c r="A1560" s="4">
        <v>45693.0</v>
      </c>
      <c r="B1560" s="5" t="s">
        <v>25</v>
      </c>
      <c r="C1560" s="6" t="s">
        <v>26</v>
      </c>
      <c r="D1560" s="5" t="s">
        <v>29</v>
      </c>
      <c r="E1560" s="7">
        <v>0.0</v>
      </c>
      <c r="F1560" s="7">
        <v>0.0</v>
      </c>
      <c r="G1560" s="7">
        <v>0.0</v>
      </c>
      <c r="H1560" s="15">
        <v>0.0</v>
      </c>
      <c r="I1560" s="10">
        <f t="shared" si="226"/>
        <v>0</v>
      </c>
      <c r="J1560" s="11">
        <f t="shared" si="227"/>
        <v>0</v>
      </c>
      <c r="K1560" s="7">
        <f t="shared" ref="K1560:L1560" si="3035">IFERROR(G1560+K1520,0)</f>
        <v>0</v>
      </c>
      <c r="L1560" s="7">
        <f t="shared" si="3035"/>
        <v>0</v>
      </c>
      <c r="M1560" s="10">
        <f t="shared" si="229"/>
        <v>0</v>
      </c>
      <c r="N1560" s="11">
        <f t="shared" si="230"/>
        <v>0</v>
      </c>
      <c r="O1560" s="10">
        <f t="shared" ref="O1560:P1560" si="3036">IFERROR(G1560+O1520,0)</f>
        <v>0</v>
      </c>
      <c r="P1560" s="10">
        <f t="shared" si="3036"/>
        <v>0</v>
      </c>
      <c r="Q1560" s="10">
        <f t="shared" si="232"/>
        <v>0</v>
      </c>
      <c r="R1560" s="11">
        <f t="shared" si="233"/>
        <v>0</v>
      </c>
      <c r="S1560" s="16"/>
      <c r="T1560" s="16"/>
      <c r="U1560" s="16"/>
      <c r="V1560" s="14"/>
      <c r="W1560" s="14"/>
      <c r="X1560" s="26">
        <f t="shared" si="314"/>
        <v>0</v>
      </c>
      <c r="Y1560" s="29"/>
      <c r="Z1560" s="29"/>
      <c r="AA1560" s="29"/>
      <c r="AB1560" s="29"/>
      <c r="AC1560" s="29"/>
    </row>
    <row r="1561">
      <c r="A1561" s="4">
        <v>45693.0</v>
      </c>
      <c r="B1561" s="5" t="s">
        <v>25</v>
      </c>
      <c r="C1561" s="6" t="s">
        <v>26</v>
      </c>
      <c r="D1561" s="5" t="s">
        <v>30</v>
      </c>
      <c r="E1561" s="7">
        <v>0.0</v>
      </c>
      <c r="F1561" s="7">
        <v>0.0</v>
      </c>
      <c r="G1561" s="7">
        <v>0.0</v>
      </c>
      <c r="H1561" s="15">
        <v>0.0</v>
      </c>
      <c r="I1561" s="10">
        <f t="shared" si="226"/>
        <v>0</v>
      </c>
      <c r="J1561" s="11">
        <f t="shared" si="227"/>
        <v>0</v>
      </c>
      <c r="K1561" s="7">
        <f t="shared" ref="K1561:L1561" si="3037">IFERROR(G1561+K1521,0)</f>
        <v>0</v>
      </c>
      <c r="L1561" s="7">
        <f t="shared" si="3037"/>
        <v>0</v>
      </c>
      <c r="M1561" s="10">
        <f t="shared" si="229"/>
        <v>0</v>
      </c>
      <c r="N1561" s="11">
        <f t="shared" si="230"/>
        <v>0</v>
      </c>
      <c r="O1561" s="10">
        <f t="shared" ref="O1561:P1561" si="3038">IFERROR(G1561+O1521,0)</f>
        <v>0</v>
      </c>
      <c r="P1561" s="10">
        <f t="shared" si="3038"/>
        <v>0</v>
      </c>
      <c r="Q1561" s="10">
        <f t="shared" si="232"/>
        <v>0</v>
      </c>
      <c r="R1561" s="11">
        <f t="shared" si="233"/>
        <v>0</v>
      </c>
      <c r="S1561" s="16"/>
      <c r="T1561" s="16"/>
      <c r="U1561" s="16"/>
      <c r="V1561" s="14"/>
      <c r="W1561" s="14"/>
      <c r="X1561" s="26">
        <f t="shared" si="314"/>
        <v>0</v>
      </c>
      <c r="Y1561" s="29"/>
      <c r="Z1561" s="29"/>
      <c r="AA1561" s="29"/>
      <c r="AB1561" s="29"/>
      <c r="AC1561" s="29"/>
    </row>
    <row r="1562">
      <c r="A1562" s="4">
        <v>45693.0</v>
      </c>
      <c r="B1562" s="5" t="s">
        <v>31</v>
      </c>
      <c r="C1562" s="6" t="s">
        <v>26</v>
      </c>
      <c r="D1562" s="5" t="s">
        <v>27</v>
      </c>
      <c r="E1562" s="7">
        <v>180.7</v>
      </c>
      <c r="F1562" s="7">
        <v>0.741</v>
      </c>
      <c r="G1562" s="7">
        <v>0.5142857142857143</v>
      </c>
      <c r="H1562" s="15">
        <v>0.591</v>
      </c>
      <c r="I1562" s="10">
        <f t="shared" si="226"/>
        <v>0.07671428571</v>
      </c>
      <c r="J1562" s="11">
        <f t="shared" si="227"/>
        <v>114.9166667</v>
      </c>
      <c r="K1562" s="7">
        <f t="shared" ref="K1562:L1562" si="3039">IFERROR(G1562+K1522,0)</f>
        <v>2.571428571</v>
      </c>
      <c r="L1562" s="7">
        <f t="shared" si="3039"/>
        <v>2.94</v>
      </c>
      <c r="M1562" s="10">
        <f t="shared" si="229"/>
        <v>0.3685714286</v>
      </c>
      <c r="N1562" s="11">
        <f t="shared" si="230"/>
        <v>114.3333333</v>
      </c>
      <c r="O1562" s="10">
        <f t="shared" ref="O1562:P1562" si="3040">IFERROR(G1562+O1522,0)</f>
        <v>18.57142757</v>
      </c>
      <c r="P1562" s="10">
        <f t="shared" si="3040"/>
        <v>21.91386</v>
      </c>
      <c r="Q1562" s="10">
        <f t="shared" si="232"/>
        <v>3.342432429</v>
      </c>
      <c r="R1562" s="11">
        <f t="shared" si="233"/>
        <v>117.997714</v>
      </c>
      <c r="S1562" s="13">
        <f>T1522</f>
        <v>1.113428571</v>
      </c>
      <c r="T1562" s="13">
        <f>H1562+T1522-H1563-U1562-H1564</f>
        <v>1.101285714</v>
      </c>
      <c r="U1562" s="13">
        <f>0.004/28</f>
        <v>0.0001428571429</v>
      </c>
      <c r="V1562" s="14"/>
      <c r="W1562" s="14"/>
      <c r="X1562" s="26">
        <f t="shared" si="314"/>
        <v>0.589</v>
      </c>
      <c r="Y1562" s="29"/>
      <c r="Z1562" s="29"/>
      <c r="AA1562" s="29"/>
      <c r="AB1562" s="29"/>
      <c r="AC1562" s="29"/>
    </row>
    <row r="1563">
      <c r="A1563" s="4">
        <v>45693.0</v>
      </c>
      <c r="B1563" s="5" t="s">
        <v>31</v>
      </c>
      <c r="C1563" s="6" t="s">
        <v>26</v>
      </c>
      <c r="D1563" s="5" t="s">
        <v>28</v>
      </c>
      <c r="E1563" s="7">
        <v>180.1</v>
      </c>
      <c r="F1563" s="7">
        <v>0.99</v>
      </c>
      <c r="G1563" s="7">
        <v>0.5101071428571429</v>
      </c>
      <c r="H1563" s="15">
        <v>0.603</v>
      </c>
      <c r="I1563" s="10">
        <f t="shared" si="226"/>
        <v>0.09289285714</v>
      </c>
      <c r="J1563" s="11">
        <f t="shared" si="227"/>
        <v>118.21046</v>
      </c>
      <c r="K1563" s="7">
        <f t="shared" ref="K1563:L1563" si="3041">IFERROR(G1563+K1523,0)</f>
        <v>2.550535714</v>
      </c>
      <c r="L1563" s="7">
        <f t="shared" si="3041"/>
        <v>3.442</v>
      </c>
      <c r="M1563" s="10">
        <f t="shared" si="229"/>
        <v>0.8914642857</v>
      </c>
      <c r="N1563" s="11">
        <f t="shared" si="230"/>
        <v>134.9520409</v>
      </c>
      <c r="O1563" s="10">
        <f t="shared" ref="O1563:P1563" si="3042">IFERROR(G1563+O1523,0)</f>
        <v>18.42036571</v>
      </c>
      <c r="P1563" s="10">
        <f t="shared" si="3042"/>
        <v>22.43973</v>
      </c>
      <c r="Q1563" s="10">
        <f t="shared" si="232"/>
        <v>4.019364286</v>
      </c>
      <c r="R1563" s="11">
        <f t="shared" si="233"/>
        <v>121.8202198</v>
      </c>
      <c r="S1563" s="16"/>
      <c r="T1563" s="16"/>
      <c r="U1563" s="20"/>
      <c r="V1563" s="14"/>
      <c r="W1563" s="14"/>
      <c r="X1563" s="26">
        <f t="shared" si="314"/>
        <v>0.708</v>
      </c>
      <c r="Y1563" s="29"/>
      <c r="Z1563" s="29"/>
      <c r="AA1563" s="29"/>
      <c r="AB1563" s="29"/>
      <c r="AC1563" s="29"/>
    </row>
    <row r="1564">
      <c r="A1564" s="4">
        <v>45693.0</v>
      </c>
      <c r="B1564" s="5" t="s">
        <v>31</v>
      </c>
      <c r="C1564" s="6" t="s">
        <v>26</v>
      </c>
      <c r="D1564" s="5" t="s">
        <v>29</v>
      </c>
      <c r="E1564" s="7">
        <v>0.0</v>
      </c>
      <c r="F1564" s="7">
        <v>0.117</v>
      </c>
      <c r="G1564" s="7">
        <v>0.0</v>
      </c>
      <c r="H1564" s="15">
        <v>0.0</v>
      </c>
      <c r="I1564" s="10">
        <f t="shared" si="226"/>
        <v>0</v>
      </c>
      <c r="J1564" s="11">
        <f t="shared" si="227"/>
        <v>0</v>
      </c>
      <c r="K1564" s="7">
        <f t="shared" ref="K1564:L1564" si="3043">IFERROR(G1564+K1524,0)</f>
        <v>0</v>
      </c>
      <c r="L1564" s="7">
        <f t="shared" si="3043"/>
        <v>0</v>
      </c>
      <c r="M1564" s="10">
        <f t="shared" si="229"/>
        <v>0</v>
      </c>
      <c r="N1564" s="11">
        <f t="shared" si="230"/>
        <v>0</v>
      </c>
      <c r="O1564" s="10">
        <f t="shared" ref="O1564:P1564" si="3044">IFERROR(G1564+O1524,0)</f>
        <v>0</v>
      </c>
      <c r="P1564" s="10">
        <f t="shared" si="3044"/>
        <v>0</v>
      </c>
      <c r="Q1564" s="10">
        <f t="shared" si="232"/>
        <v>0</v>
      </c>
      <c r="R1564" s="11">
        <f t="shared" si="233"/>
        <v>0</v>
      </c>
      <c r="S1564" s="16"/>
      <c r="T1564" s="16"/>
      <c r="U1564" s="20"/>
      <c r="V1564" s="14"/>
      <c r="W1564" s="14"/>
      <c r="X1564" s="26">
        <f t="shared" si="314"/>
        <v>0</v>
      </c>
      <c r="Y1564" s="29"/>
      <c r="Z1564" s="29"/>
      <c r="AA1564" s="29"/>
      <c r="AB1564" s="29"/>
      <c r="AC1564" s="29"/>
    </row>
    <row r="1565">
      <c r="A1565" s="4">
        <v>45693.0</v>
      </c>
      <c r="B1565" s="5" t="s">
        <v>31</v>
      </c>
      <c r="C1565" s="6" t="s">
        <v>26</v>
      </c>
      <c r="D1565" s="5" t="s">
        <v>30</v>
      </c>
      <c r="E1565" s="7">
        <v>0.0</v>
      </c>
      <c r="F1565" s="7">
        <v>0.0</v>
      </c>
      <c r="G1565" s="7">
        <v>0.0</v>
      </c>
      <c r="H1565" s="15">
        <v>0.0</v>
      </c>
      <c r="I1565" s="10">
        <f t="shared" si="226"/>
        <v>0</v>
      </c>
      <c r="J1565" s="11">
        <f t="shared" si="227"/>
        <v>0</v>
      </c>
      <c r="K1565" s="7">
        <f t="shared" ref="K1565:L1565" si="3045">IFERROR(G1565+K1525,0)</f>
        <v>0</v>
      </c>
      <c r="L1565" s="7">
        <f t="shared" si="3045"/>
        <v>0</v>
      </c>
      <c r="M1565" s="10">
        <f t="shared" si="229"/>
        <v>0</v>
      </c>
      <c r="N1565" s="11">
        <f t="shared" si="230"/>
        <v>0</v>
      </c>
      <c r="O1565" s="10">
        <f t="shared" ref="O1565:P1565" si="3046">IFERROR(G1565+O1525,0)</f>
        <v>0</v>
      </c>
      <c r="P1565" s="10">
        <f t="shared" si="3046"/>
        <v>0</v>
      </c>
      <c r="Q1565" s="10">
        <f t="shared" si="232"/>
        <v>0</v>
      </c>
      <c r="R1565" s="11">
        <f t="shared" si="233"/>
        <v>0</v>
      </c>
      <c r="S1565" s="16"/>
      <c r="T1565" s="16"/>
      <c r="U1565" s="20"/>
      <c r="V1565" s="14"/>
      <c r="W1565" s="14"/>
      <c r="X1565" s="26">
        <f t="shared" si="314"/>
        <v>0</v>
      </c>
      <c r="Y1565" s="29"/>
      <c r="Z1565" s="29"/>
      <c r="AA1565" s="29"/>
      <c r="AB1565" s="29"/>
      <c r="AC1565" s="29"/>
    </row>
    <row r="1566">
      <c r="A1566" s="4">
        <v>45693.0</v>
      </c>
      <c r="B1566" s="5" t="s">
        <v>32</v>
      </c>
      <c r="C1566" s="6" t="s">
        <v>26</v>
      </c>
      <c r="D1566" s="5" t="s">
        <v>27</v>
      </c>
      <c r="E1566" s="7">
        <v>78.6</v>
      </c>
      <c r="F1566" s="7">
        <v>0.214</v>
      </c>
      <c r="G1566" s="7">
        <v>0.225</v>
      </c>
      <c r="H1566" s="15">
        <v>0.22</v>
      </c>
      <c r="I1566" s="10">
        <f t="shared" si="226"/>
        <v>-0.005</v>
      </c>
      <c r="J1566" s="11">
        <f t="shared" si="227"/>
        <v>97.77777778</v>
      </c>
      <c r="K1566" s="7">
        <f t="shared" ref="K1566:L1566" si="3047">IFERROR(G1566+K1526,0)</f>
        <v>1.125</v>
      </c>
      <c r="L1566" s="7">
        <f t="shared" si="3047"/>
        <v>0.917</v>
      </c>
      <c r="M1566" s="10">
        <f t="shared" si="229"/>
        <v>-0.208</v>
      </c>
      <c r="N1566" s="11">
        <f t="shared" si="230"/>
        <v>81.51111111</v>
      </c>
      <c r="O1566" s="10">
        <f t="shared" ref="O1566:P1566" si="3048">IFERROR(G1566+O1526,0)</f>
        <v>8.124986</v>
      </c>
      <c r="P1566" s="10">
        <f t="shared" si="3048"/>
        <v>8.05382</v>
      </c>
      <c r="Q1566" s="10">
        <f t="shared" si="232"/>
        <v>-0.071166</v>
      </c>
      <c r="R1566" s="11">
        <f t="shared" si="233"/>
        <v>99.12410926</v>
      </c>
      <c r="S1566" s="13">
        <f>T1526</f>
        <v>0.19146</v>
      </c>
      <c r="T1566" s="13">
        <f>H1566+T1526-H1567-U1566-H1568</f>
        <v>0.208325</v>
      </c>
      <c r="U1566" s="13">
        <f>0.00378/28</f>
        <v>0.000135</v>
      </c>
      <c r="V1566" s="14"/>
      <c r="W1566" s="14"/>
      <c r="X1566" s="26">
        <f t="shared" si="314"/>
        <v>0.155</v>
      </c>
      <c r="Y1566" s="29"/>
      <c r="Z1566" s="29"/>
      <c r="AA1566" s="29"/>
      <c r="AB1566" s="29"/>
      <c r="AC1566" s="29"/>
    </row>
    <row r="1567">
      <c r="A1567" s="4">
        <v>45693.0</v>
      </c>
      <c r="B1567" s="5" t="s">
        <v>32</v>
      </c>
      <c r="C1567" s="6" t="s">
        <v>26</v>
      </c>
      <c r="D1567" s="5" t="s">
        <v>28</v>
      </c>
      <c r="E1567" s="7">
        <v>78.7</v>
      </c>
      <c r="F1567" s="7">
        <v>0.344</v>
      </c>
      <c r="G1567" s="7">
        <v>0.22464285714285714</v>
      </c>
      <c r="H1567" s="15">
        <v>0.203</v>
      </c>
      <c r="I1567" s="10">
        <f t="shared" si="226"/>
        <v>-0.02164285714</v>
      </c>
      <c r="J1567" s="11">
        <f t="shared" si="227"/>
        <v>90.36565978</v>
      </c>
      <c r="K1567" s="7">
        <f t="shared" ref="K1567:L1567" si="3049">IFERROR(G1567+K1527,0)</f>
        <v>1.123214286</v>
      </c>
      <c r="L1567" s="7">
        <f t="shared" si="3049"/>
        <v>1.026</v>
      </c>
      <c r="M1567" s="10">
        <f t="shared" si="229"/>
        <v>-0.09721428571</v>
      </c>
      <c r="N1567" s="11">
        <f t="shared" si="230"/>
        <v>91.34499205</v>
      </c>
      <c r="O1567" s="10">
        <f t="shared" ref="O1567:P1567" si="3050">IFERROR(G1567+O1527,0)</f>
        <v>8.112164286</v>
      </c>
      <c r="P1567" s="10">
        <f t="shared" si="3050"/>
        <v>8.12283</v>
      </c>
      <c r="Q1567" s="10">
        <f t="shared" si="232"/>
        <v>0.01066571429</v>
      </c>
      <c r="R1567" s="11">
        <f t="shared" si="233"/>
        <v>100.131478</v>
      </c>
      <c r="S1567" s="16"/>
      <c r="T1567" s="16"/>
      <c r="U1567" s="20"/>
      <c r="V1567" s="14"/>
      <c r="W1567" s="14"/>
      <c r="X1567" s="26">
        <f t="shared" si="314"/>
        <v>0.127</v>
      </c>
      <c r="Y1567" s="29"/>
      <c r="Z1567" s="29"/>
      <c r="AA1567" s="29"/>
      <c r="AB1567" s="29"/>
      <c r="AC1567" s="29"/>
    </row>
    <row r="1568">
      <c r="A1568" s="4">
        <v>45693.0</v>
      </c>
      <c r="B1568" s="5" t="s">
        <v>32</v>
      </c>
      <c r="C1568" s="6" t="s">
        <v>26</v>
      </c>
      <c r="D1568" s="5" t="s">
        <v>29</v>
      </c>
      <c r="E1568" s="7">
        <v>0.0</v>
      </c>
      <c r="F1568" s="7">
        <v>0.101</v>
      </c>
      <c r="G1568" s="7">
        <v>0.0</v>
      </c>
      <c r="H1568" s="15">
        <v>0.0</v>
      </c>
      <c r="I1568" s="10">
        <f t="shared" si="226"/>
        <v>0</v>
      </c>
      <c r="J1568" s="11">
        <f t="shared" si="227"/>
        <v>0</v>
      </c>
      <c r="K1568" s="7">
        <f t="shared" ref="K1568:L1568" si="3051">IFERROR(G1568+K1528,0)</f>
        <v>0</v>
      </c>
      <c r="L1568" s="7">
        <f t="shared" si="3051"/>
        <v>0</v>
      </c>
      <c r="M1568" s="10">
        <f t="shared" si="229"/>
        <v>0</v>
      </c>
      <c r="N1568" s="11">
        <f t="shared" si="230"/>
        <v>0</v>
      </c>
      <c r="O1568" s="10">
        <f t="shared" ref="O1568:P1568" si="3052">IFERROR(G1568+O1528,0)</f>
        <v>0</v>
      </c>
      <c r="P1568" s="10">
        <f t="shared" si="3052"/>
        <v>0</v>
      </c>
      <c r="Q1568" s="10">
        <f t="shared" si="232"/>
        <v>0</v>
      </c>
      <c r="R1568" s="11">
        <f t="shared" si="233"/>
        <v>0</v>
      </c>
      <c r="S1568" s="16"/>
      <c r="T1568" s="16"/>
      <c r="U1568" s="20"/>
      <c r="V1568" s="14"/>
      <c r="W1568" s="14"/>
      <c r="X1568" s="26">
        <f t="shared" si="314"/>
        <v>0</v>
      </c>
      <c r="Y1568" s="29"/>
      <c r="Z1568" s="29"/>
      <c r="AA1568" s="29"/>
      <c r="AB1568" s="29"/>
      <c r="AC1568" s="29"/>
    </row>
    <row r="1569">
      <c r="A1569" s="4">
        <v>45693.0</v>
      </c>
      <c r="B1569" s="5" t="s">
        <v>32</v>
      </c>
      <c r="C1569" s="6" t="s">
        <v>26</v>
      </c>
      <c r="D1569" s="5" t="s">
        <v>30</v>
      </c>
      <c r="E1569" s="7">
        <v>0.0</v>
      </c>
      <c r="F1569" s="7">
        <v>0.0</v>
      </c>
      <c r="G1569" s="7">
        <v>0.0</v>
      </c>
      <c r="H1569" s="15">
        <v>0.0</v>
      </c>
      <c r="I1569" s="10">
        <f t="shared" si="226"/>
        <v>0</v>
      </c>
      <c r="J1569" s="11">
        <f t="shared" si="227"/>
        <v>0</v>
      </c>
      <c r="K1569" s="7">
        <f t="shared" ref="K1569:L1569" si="3053">IFERROR(G1569+K1529,0)</f>
        <v>0</v>
      </c>
      <c r="L1569" s="7">
        <f t="shared" si="3053"/>
        <v>0</v>
      </c>
      <c r="M1569" s="10">
        <f t="shared" si="229"/>
        <v>0</v>
      </c>
      <c r="N1569" s="11">
        <f t="shared" si="230"/>
        <v>0</v>
      </c>
      <c r="O1569" s="10">
        <f t="shared" ref="O1569:P1569" si="3054">IFERROR(G1569+O1529,0)</f>
        <v>0</v>
      </c>
      <c r="P1569" s="10">
        <f t="shared" si="3054"/>
        <v>0</v>
      </c>
      <c r="Q1569" s="10">
        <f t="shared" si="232"/>
        <v>0</v>
      </c>
      <c r="R1569" s="11">
        <f t="shared" si="233"/>
        <v>0</v>
      </c>
      <c r="S1569" s="16"/>
      <c r="T1569" s="16"/>
      <c r="U1569" s="20"/>
      <c r="V1569" s="14"/>
      <c r="W1569" s="14"/>
      <c r="X1569" s="26">
        <f t="shared" si="314"/>
        <v>0</v>
      </c>
      <c r="Y1569" s="29"/>
      <c r="Z1569" s="29"/>
      <c r="AA1569" s="29"/>
      <c r="AB1569" s="29"/>
      <c r="AC1569" s="29"/>
    </row>
    <row r="1570">
      <c r="A1570" s="4">
        <v>45693.0</v>
      </c>
      <c r="B1570" s="5" t="s">
        <v>33</v>
      </c>
      <c r="C1570" s="6" t="s">
        <v>26</v>
      </c>
      <c r="D1570" s="5" t="s">
        <v>27</v>
      </c>
      <c r="E1570" s="7">
        <v>110.0</v>
      </c>
      <c r="F1570" s="7">
        <v>0.355</v>
      </c>
      <c r="G1570" s="7">
        <v>0.32857142857142857</v>
      </c>
      <c r="H1570" s="15">
        <v>0.376</v>
      </c>
      <c r="I1570" s="10">
        <f t="shared" si="226"/>
        <v>0.04742857143</v>
      </c>
      <c r="J1570" s="11">
        <f t="shared" si="227"/>
        <v>114.4347826</v>
      </c>
      <c r="K1570" s="7">
        <f t="shared" ref="K1570:L1570" si="3055">IFERROR(G1570+K1530,0)</f>
        <v>1.642857143</v>
      </c>
      <c r="L1570" s="7">
        <f t="shared" si="3055"/>
        <v>1.869</v>
      </c>
      <c r="M1570" s="10">
        <f t="shared" si="229"/>
        <v>0.2261428571</v>
      </c>
      <c r="N1570" s="11">
        <f t="shared" si="230"/>
        <v>113.7652174</v>
      </c>
      <c r="O1570" s="10">
        <f t="shared" ref="O1570:P1570" si="3056">IFERROR(G1570+O1530,0)</f>
        <v>11.84278714</v>
      </c>
      <c r="P1570" s="10">
        <f t="shared" si="3056"/>
        <v>13.36473</v>
      </c>
      <c r="Q1570" s="10">
        <f t="shared" si="232"/>
        <v>1.521942857</v>
      </c>
      <c r="R1570" s="11">
        <f t="shared" si="233"/>
        <v>112.8512219</v>
      </c>
      <c r="S1570" s="13">
        <f>T1530</f>
        <v>1.151384286</v>
      </c>
      <c r="T1570" s="13">
        <f>H1570+T1530-H1571-U1570-H1572</f>
        <v>1.117230357</v>
      </c>
      <c r="U1570" s="13">
        <f>0.00431/28</f>
        <v>0.0001539285714</v>
      </c>
      <c r="V1570" s="14"/>
      <c r="W1570" s="14"/>
      <c r="X1570" s="26">
        <f t="shared" si="314"/>
        <v>0.378</v>
      </c>
      <c r="Y1570" s="29"/>
      <c r="Z1570" s="29"/>
      <c r="AA1570" s="29"/>
      <c r="AB1570" s="29"/>
      <c r="AC1570" s="29"/>
    </row>
    <row r="1571">
      <c r="A1571" s="4">
        <v>45693.0</v>
      </c>
      <c r="B1571" s="5" t="s">
        <v>33</v>
      </c>
      <c r="C1571" s="6" t="s">
        <v>26</v>
      </c>
      <c r="D1571" s="5" t="s">
        <v>28</v>
      </c>
      <c r="E1571" s="7">
        <v>108.2</v>
      </c>
      <c r="F1571" s="7">
        <v>0.35</v>
      </c>
      <c r="G1571" s="7">
        <v>0.3236428571428571</v>
      </c>
      <c r="H1571" s="15">
        <v>0.41</v>
      </c>
      <c r="I1571" s="10">
        <f t="shared" si="226"/>
        <v>0.08635714286</v>
      </c>
      <c r="J1571" s="11">
        <f t="shared" si="227"/>
        <v>126.6828515</v>
      </c>
      <c r="K1571" s="7">
        <f t="shared" ref="K1571:L1571" si="3057">IFERROR(G1571+K1531,0)</f>
        <v>1.618214286</v>
      </c>
      <c r="L1571" s="7">
        <f t="shared" si="3057"/>
        <v>2.189</v>
      </c>
      <c r="M1571" s="10">
        <f t="shared" si="229"/>
        <v>0.5707857143</v>
      </c>
      <c r="N1571" s="11">
        <f t="shared" si="230"/>
        <v>135.2725668</v>
      </c>
      <c r="O1571" s="10">
        <f t="shared" ref="O1571:P1571" si="3058">IFERROR(G1571+O1531,0)</f>
        <v>11.66221429</v>
      </c>
      <c r="P1571" s="10">
        <f t="shared" si="3058"/>
        <v>13.08395</v>
      </c>
      <c r="Q1571" s="10">
        <f t="shared" si="232"/>
        <v>1.421735714</v>
      </c>
      <c r="R1571" s="11">
        <f t="shared" si="233"/>
        <v>112.1909586</v>
      </c>
      <c r="S1571" s="16"/>
      <c r="T1571" s="16"/>
      <c r="U1571" s="20"/>
      <c r="V1571" s="14"/>
      <c r="W1571" s="14"/>
      <c r="X1571" s="26">
        <f t="shared" si="314"/>
        <v>0.355</v>
      </c>
      <c r="Y1571" s="29"/>
      <c r="Z1571" s="29"/>
      <c r="AA1571" s="29"/>
      <c r="AB1571" s="29"/>
      <c r="AC1571" s="29"/>
    </row>
    <row r="1572">
      <c r="A1572" s="4">
        <v>45693.0</v>
      </c>
      <c r="B1572" s="5" t="s">
        <v>33</v>
      </c>
      <c r="C1572" s="6" t="s">
        <v>26</v>
      </c>
      <c r="D1572" s="5" t="s">
        <v>29</v>
      </c>
      <c r="E1572" s="7">
        <v>1.0</v>
      </c>
      <c r="F1572" s="7">
        <v>0.0</v>
      </c>
      <c r="G1572" s="7">
        <v>0.002857142857142857</v>
      </c>
      <c r="H1572" s="15">
        <v>0.0</v>
      </c>
      <c r="I1572" s="10">
        <f t="shared" si="226"/>
        <v>-0.002857142857</v>
      </c>
      <c r="J1572" s="11">
        <f t="shared" si="227"/>
        <v>0</v>
      </c>
      <c r="K1572" s="7">
        <f t="shared" ref="K1572:L1572" si="3059">IFERROR(G1572+K1532,0)</f>
        <v>0.01428571429</v>
      </c>
      <c r="L1572" s="7">
        <f t="shared" si="3059"/>
        <v>0</v>
      </c>
      <c r="M1572" s="10">
        <f t="shared" si="229"/>
        <v>-0.01428571429</v>
      </c>
      <c r="N1572" s="11">
        <f t="shared" si="230"/>
        <v>0</v>
      </c>
      <c r="O1572" s="10">
        <f t="shared" ref="O1572:P1572" si="3060">IFERROR(G1572+O1532,0)</f>
        <v>0.09922571429</v>
      </c>
      <c r="P1572" s="10">
        <f t="shared" si="3060"/>
        <v>0.078988</v>
      </c>
      <c r="Q1572" s="10">
        <f t="shared" si="232"/>
        <v>-0.02023771429</v>
      </c>
      <c r="R1572" s="11">
        <f t="shared" si="233"/>
        <v>79.60436523</v>
      </c>
      <c r="S1572" s="16"/>
      <c r="T1572" s="16"/>
      <c r="U1572" s="20"/>
      <c r="V1572" s="14"/>
      <c r="W1572" s="14"/>
      <c r="X1572" s="26">
        <f t="shared" si="314"/>
        <v>0</v>
      </c>
      <c r="Y1572" s="29"/>
      <c r="Z1572" s="29"/>
      <c r="AA1572" s="29"/>
      <c r="AB1572" s="29"/>
      <c r="AC1572" s="29"/>
    </row>
    <row r="1573">
      <c r="A1573" s="4">
        <v>45693.0</v>
      </c>
      <c r="B1573" s="5" t="s">
        <v>33</v>
      </c>
      <c r="C1573" s="6" t="s">
        <v>26</v>
      </c>
      <c r="D1573" s="5" t="s">
        <v>30</v>
      </c>
      <c r="E1573" s="7">
        <v>0.0</v>
      </c>
      <c r="F1573" s="7">
        <v>0.0</v>
      </c>
      <c r="G1573" s="7">
        <v>0.0</v>
      </c>
      <c r="H1573" s="15">
        <v>0.0</v>
      </c>
      <c r="I1573" s="10">
        <f t="shared" si="226"/>
        <v>0</v>
      </c>
      <c r="J1573" s="11">
        <f t="shared" si="227"/>
        <v>0</v>
      </c>
      <c r="K1573" s="7">
        <f t="shared" ref="K1573:L1573" si="3061">IFERROR(G1573+K1533,0)</f>
        <v>0</v>
      </c>
      <c r="L1573" s="7">
        <f t="shared" si="3061"/>
        <v>0</v>
      </c>
      <c r="M1573" s="10">
        <f t="shared" si="229"/>
        <v>0</v>
      </c>
      <c r="N1573" s="11">
        <f t="shared" si="230"/>
        <v>0</v>
      </c>
      <c r="O1573" s="10">
        <f t="shared" ref="O1573:P1573" si="3062">IFERROR(G1573+O1533,0)</f>
        <v>0</v>
      </c>
      <c r="P1573" s="10">
        <f t="shared" si="3062"/>
        <v>0</v>
      </c>
      <c r="Q1573" s="10">
        <f t="shared" si="232"/>
        <v>0</v>
      </c>
      <c r="R1573" s="11">
        <f t="shared" si="233"/>
        <v>0</v>
      </c>
      <c r="S1573" s="16"/>
      <c r="T1573" s="16"/>
      <c r="U1573" s="20"/>
      <c r="V1573" s="14"/>
      <c r="W1573" s="14"/>
      <c r="X1573" s="26">
        <f t="shared" si="314"/>
        <v>0</v>
      </c>
      <c r="Y1573" s="29"/>
      <c r="Z1573" s="29"/>
      <c r="AA1573" s="29"/>
      <c r="AB1573" s="29"/>
      <c r="AC1573" s="29"/>
    </row>
    <row r="1574">
      <c r="A1574" s="4">
        <v>45693.0</v>
      </c>
      <c r="B1574" s="5" t="s">
        <v>34</v>
      </c>
      <c r="C1574" s="6" t="s">
        <v>26</v>
      </c>
      <c r="D1574" s="5" t="s">
        <v>27</v>
      </c>
      <c r="E1574" s="7">
        <v>14.3</v>
      </c>
      <c r="F1574" s="7">
        <v>0.031</v>
      </c>
      <c r="G1574" s="7">
        <v>0.04285714285714286</v>
      </c>
      <c r="H1574" s="15">
        <v>0.044</v>
      </c>
      <c r="I1574" s="10">
        <f t="shared" si="226"/>
        <v>0.001142857143</v>
      </c>
      <c r="J1574" s="11">
        <f t="shared" si="227"/>
        <v>102.6666667</v>
      </c>
      <c r="K1574" s="7">
        <f t="shared" ref="K1574:L1574" si="3063">IFERROR(G1574+K1534,0)</f>
        <v>0.2142857143</v>
      </c>
      <c r="L1574" s="7">
        <f t="shared" si="3063"/>
        <v>0.234</v>
      </c>
      <c r="M1574" s="10">
        <f t="shared" si="229"/>
        <v>0.01971428571</v>
      </c>
      <c r="N1574" s="11">
        <f t="shared" si="230"/>
        <v>109.2</v>
      </c>
      <c r="O1574" s="10">
        <f t="shared" ref="O1574:P1574" si="3064">IFERROR(G1574+O1534,0)</f>
        <v>1.514115714</v>
      </c>
      <c r="P1574" s="10">
        <f t="shared" si="3064"/>
        <v>1.777986</v>
      </c>
      <c r="Q1574" s="10">
        <f t="shared" si="232"/>
        <v>0.2638702857</v>
      </c>
      <c r="R1574" s="11">
        <f t="shared" si="233"/>
        <v>117.4273527</v>
      </c>
      <c r="S1574" s="13">
        <f>T1534</f>
        <v>0.284</v>
      </c>
      <c r="T1574" s="13">
        <f>H1574+T1534-H1575-U1574-H1576</f>
        <v>0.328</v>
      </c>
      <c r="U1574" s="13">
        <v>0.0</v>
      </c>
      <c r="V1574" s="14"/>
      <c r="W1574" s="14"/>
      <c r="X1574" s="26">
        <f t="shared" si="314"/>
        <v>0.048</v>
      </c>
      <c r="Y1574" s="29"/>
      <c r="Z1574" s="29"/>
      <c r="AA1574" s="29"/>
      <c r="AB1574" s="29"/>
      <c r="AC1574" s="29"/>
    </row>
    <row r="1575">
      <c r="A1575" s="4">
        <v>45693.0</v>
      </c>
      <c r="B1575" s="5" t="s">
        <v>34</v>
      </c>
      <c r="C1575" s="6" t="s">
        <v>26</v>
      </c>
      <c r="D1575" s="5" t="s">
        <v>28</v>
      </c>
      <c r="E1575" s="7">
        <v>14.3</v>
      </c>
      <c r="F1575" s="7">
        <v>0.132</v>
      </c>
      <c r="G1575" s="7">
        <v>0.04203571428571429</v>
      </c>
      <c r="H1575" s="15">
        <v>0.0</v>
      </c>
      <c r="I1575" s="10">
        <f t="shared" si="226"/>
        <v>-0.04203571429</v>
      </c>
      <c r="J1575" s="11">
        <f t="shared" si="227"/>
        <v>0</v>
      </c>
      <c r="K1575" s="7">
        <f t="shared" ref="K1575:L1575" si="3065">IFERROR(G1575+K1535,0)</f>
        <v>0.2101785714</v>
      </c>
      <c r="L1575" s="7">
        <f t="shared" si="3065"/>
        <v>0.109</v>
      </c>
      <c r="M1575" s="10">
        <f t="shared" si="229"/>
        <v>-0.1011785714</v>
      </c>
      <c r="N1575" s="11">
        <f t="shared" si="230"/>
        <v>51.8606627</v>
      </c>
      <c r="O1575" s="10">
        <f t="shared" ref="O1575:P1575" si="3066">IFERROR(G1575+O1535,0)</f>
        <v>1.485177571</v>
      </c>
      <c r="P1575" s="10">
        <f t="shared" si="3066"/>
        <v>1.51299</v>
      </c>
      <c r="Q1575" s="10">
        <f t="shared" si="232"/>
        <v>0.02781242857</v>
      </c>
      <c r="R1575" s="11">
        <f t="shared" si="233"/>
        <v>101.8726669</v>
      </c>
      <c r="S1575" s="16"/>
      <c r="T1575" s="16"/>
      <c r="U1575" s="20"/>
      <c r="V1575" s="14"/>
      <c r="W1575" s="14"/>
      <c r="X1575" s="26">
        <f t="shared" si="314"/>
        <v>0</v>
      </c>
      <c r="Y1575" s="29"/>
      <c r="Z1575" s="29"/>
      <c r="AA1575" s="29"/>
      <c r="AB1575" s="29"/>
      <c r="AC1575" s="29"/>
    </row>
    <row r="1576">
      <c r="A1576" s="4">
        <v>45693.0</v>
      </c>
      <c r="B1576" s="5" t="s">
        <v>34</v>
      </c>
      <c r="C1576" s="6" t="s">
        <v>26</v>
      </c>
      <c r="D1576" s="5" t="s">
        <v>29</v>
      </c>
      <c r="E1576" s="7">
        <v>0.0</v>
      </c>
      <c r="F1576" s="7">
        <v>0.0</v>
      </c>
      <c r="G1576" s="7">
        <v>0.0</v>
      </c>
      <c r="H1576" s="15">
        <v>0.0</v>
      </c>
      <c r="I1576" s="10">
        <f t="shared" si="226"/>
        <v>0</v>
      </c>
      <c r="J1576" s="11">
        <f t="shared" si="227"/>
        <v>0</v>
      </c>
      <c r="K1576" s="7">
        <f t="shared" ref="K1576:L1576" si="3067">IFERROR(G1576+K1536,0)</f>
        <v>0</v>
      </c>
      <c r="L1576" s="7">
        <f t="shared" si="3067"/>
        <v>0</v>
      </c>
      <c r="M1576" s="10">
        <f t="shared" si="229"/>
        <v>0</v>
      </c>
      <c r="N1576" s="11">
        <f t="shared" si="230"/>
        <v>0</v>
      </c>
      <c r="O1576" s="10">
        <f t="shared" ref="O1576:P1576" si="3068">IFERROR(G1576+O1536,0)</f>
        <v>0</v>
      </c>
      <c r="P1576" s="10">
        <f t="shared" si="3068"/>
        <v>0</v>
      </c>
      <c r="Q1576" s="10">
        <f t="shared" si="232"/>
        <v>0</v>
      </c>
      <c r="R1576" s="11">
        <f t="shared" si="233"/>
        <v>0</v>
      </c>
      <c r="S1576" s="16"/>
      <c r="T1576" s="16"/>
      <c r="U1576" s="20"/>
      <c r="V1576" s="14"/>
      <c r="W1576" s="14"/>
      <c r="X1576" s="26">
        <f t="shared" si="314"/>
        <v>0</v>
      </c>
      <c r="Y1576" s="29"/>
      <c r="Z1576" s="29"/>
      <c r="AA1576" s="29"/>
      <c r="AB1576" s="29"/>
      <c r="AC1576" s="29"/>
    </row>
    <row r="1577">
      <c r="A1577" s="4">
        <v>45693.0</v>
      </c>
      <c r="B1577" s="5" t="s">
        <v>34</v>
      </c>
      <c r="C1577" s="6" t="s">
        <v>26</v>
      </c>
      <c r="D1577" s="5" t="s">
        <v>30</v>
      </c>
      <c r="E1577" s="7">
        <v>0.0</v>
      </c>
      <c r="F1577" s="7">
        <v>0.0</v>
      </c>
      <c r="G1577" s="7">
        <v>0.0</v>
      </c>
      <c r="H1577" s="15">
        <v>0.0</v>
      </c>
      <c r="I1577" s="10">
        <f t="shared" si="226"/>
        <v>0</v>
      </c>
      <c r="J1577" s="11">
        <f t="shared" si="227"/>
        <v>0</v>
      </c>
      <c r="K1577" s="7">
        <f t="shared" ref="K1577:L1577" si="3069">IFERROR(G1577+K1537,0)</f>
        <v>0</v>
      </c>
      <c r="L1577" s="7">
        <f t="shared" si="3069"/>
        <v>0</v>
      </c>
      <c r="M1577" s="10">
        <f t="shared" si="229"/>
        <v>0</v>
      </c>
      <c r="N1577" s="11">
        <f t="shared" si="230"/>
        <v>0</v>
      </c>
      <c r="O1577" s="10">
        <f t="shared" ref="O1577:P1577" si="3070">IFERROR(G1577+O1537,0)</f>
        <v>0</v>
      </c>
      <c r="P1577" s="10">
        <f t="shared" si="3070"/>
        <v>0</v>
      </c>
      <c r="Q1577" s="10">
        <f t="shared" si="232"/>
        <v>0</v>
      </c>
      <c r="R1577" s="11">
        <f t="shared" si="233"/>
        <v>0</v>
      </c>
      <c r="S1577" s="16"/>
      <c r="T1577" s="16"/>
      <c r="U1577" s="20"/>
      <c r="V1577" s="14"/>
      <c r="W1577" s="14"/>
      <c r="X1577" s="26">
        <f t="shared" si="314"/>
        <v>0</v>
      </c>
      <c r="Y1577" s="29"/>
      <c r="Z1577" s="29"/>
      <c r="AA1577" s="29"/>
      <c r="AB1577" s="29"/>
      <c r="AC1577" s="29"/>
    </row>
    <row r="1578">
      <c r="A1578" s="4">
        <v>45693.0</v>
      </c>
      <c r="B1578" s="5" t="s">
        <v>35</v>
      </c>
      <c r="C1578" s="6" t="s">
        <v>26</v>
      </c>
      <c r="D1578" s="5" t="s">
        <v>27</v>
      </c>
      <c r="E1578" s="7">
        <v>16.6</v>
      </c>
      <c r="F1578" s="7">
        <v>0.0</v>
      </c>
      <c r="G1578" s="7">
        <v>0.03214285714285715</v>
      </c>
      <c r="H1578" s="15">
        <v>0.0</v>
      </c>
      <c r="I1578" s="10">
        <f t="shared" si="226"/>
        <v>-0.03214285714</v>
      </c>
      <c r="J1578" s="11">
        <f t="shared" si="227"/>
        <v>0</v>
      </c>
      <c r="K1578" s="7">
        <f t="shared" ref="K1578:L1578" si="3071">IFERROR(G1578+K1538,0)</f>
        <v>0.1607142857</v>
      </c>
      <c r="L1578" s="7">
        <f t="shared" si="3071"/>
        <v>0</v>
      </c>
      <c r="M1578" s="10">
        <f t="shared" si="229"/>
        <v>-0.1607142857</v>
      </c>
      <c r="N1578" s="11">
        <f t="shared" si="230"/>
        <v>0</v>
      </c>
      <c r="O1578" s="10">
        <f t="shared" ref="O1578:P1578" si="3072">IFERROR(G1578+O1538,0)</f>
        <v>0.1607142857</v>
      </c>
      <c r="P1578" s="10">
        <f t="shared" si="3072"/>
        <v>0</v>
      </c>
      <c r="Q1578" s="10">
        <f t="shared" si="232"/>
        <v>-0.1607142857</v>
      </c>
      <c r="R1578" s="11">
        <f t="shared" si="233"/>
        <v>0</v>
      </c>
      <c r="S1578" s="13">
        <f>T1538</f>
        <v>0</v>
      </c>
      <c r="T1578" s="13">
        <f>H1578+T1538-H1579-U1578-H1580</f>
        <v>0</v>
      </c>
      <c r="U1578" s="13">
        <v>0.0</v>
      </c>
      <c r="V1578" s="14"/>
      <c r="W1578" s="14"/>
      <c r="X1578" s="26">
        <f t="shared" si="314"/>
        <v>0</v>
      </c>
      <c r="Y1578" s="29"/>
      <c r="Z1578" s="29"/>
      <c r="AA1578" s="29"/>
      <c r="AB1578" s="29"/>
      <c r="AC1578" s="29"/>
    </row>
    <row r="1579">
      <c r="A1579" s="4">
        <v>45693.0</v>
      </c>
      <c r="B1579" s="5" t="s">
        <v>35</v>
      </c>
      <c r="C1579" s="6" t="s">
        <v>26</v>
      </c>
      <c r="D1579" s="5" t="s">
        <v>28</v>
      </c>
      <c r="E1579" s="7">
        <v>0.0</v>
      </c>
      <c r="F1579" s="7">
        <v>0.0</v>
      </c>
      <c r="G1579" s="7">
        <v>0.0</v>
      </c>
      <c r="H1579" s="15">
        <v>0.0</v>
      </c>
      <c r="I1579" s="10">
        <f t="shared" si="226"/>
        <v>0</v>
      </c>
      <c r="J1579" s="11">
        <f t="shared" si="227"/>
        <v>0</v>
      </c>
      <c r="K1579" s="7">
        <f t="shared" ref="K1579:L1579" si="3073">IFERROR(G1579+K1539,0)</f>
        <v>0</v>
      </c>
      <c r="L1579" s="7">
        <f t="shared" si="3073"/>
        <v>0</v>
      </c>
      <c r="M1579" s="10">
        <f t="shared" si="229"/>
        <v>0</v>
      </c>
      <c r="N1579" s="11">
        <f t="shared" si="230"/>
        <v>0</v>
      </c>
      <c r="O1579" s="10">
        <f t="shared" ref="O1579:P1579" si="3074">IFERROR(G1579+O1539,0)</f>
        <v>0</v>
      </c>
      <c r="P1579" s="10">
        <f t="shared" si="3074"/>
        <v>0</v>
      </c>
      <c r="Q1579" s="10">
        <f t="shared" si="232"/>
        <v>0</v>
      </c>
      <c r="R1579" s="11">
        <f t="shared" si="233"/>
        <v>0</v>
      </c>
      <c r="S1579" s="20"/>
      <c r="T1579" s="20"/>
      <c r="U1579" s="20"/>
      <c r="V1579" s="14"/>
      <c r="W1579" s="14"/>
      <c r="X1579" s="26">
        <f t="shared" si="314"/>
        <v>0</v>
      </c>
      <c r="Y1579" s="29"/>
      <c r="Z1579" s="29"/>
      <c r="AA1579" s="29"/>
      <c r="AB1579" s="29"/>
      <c r="AC1579" s="29"/>
    </row>
    <row r="1580">
      <c r="A1580" s="4">
        <v>45693.0</v>
      </c>
      <c r="B1580" s="5" t="s">
        <v>35</v>
      </c>
      <c r="C1580" s="6" t="s">
        <v>26</v>
      </c>
      <c r="D1580" s="5" t="s">
        <v>29</v>
      </c>
      <c r="E1580" s="7">
        <v>16.6</v>
      </c>
      <c r="F1580" s="7">
        <v>0.0</v>
      </c>
      <c r="G1580" s="7">
        <v>0.03214285714285715</v>
      </c>
      <c r="H1580" s="15">
        <v>0.0</v>
      </c>
      <c r="I1580" s="10">
        <f t="shared" si="226"/>
        <v>-0.03214285714</v>
      </c>
      <c r="J1580" s="11">
        <f t="shared" si="227"/>
        <v>0</v>
      </c>
      <c r="K1580" s="7">
        <f t="shared" ref="K1580:L1580" si="3075">IFERROR(G1580+K1540,0)</f>
        <v>0.1607142857</v>
      </c>
      <c r="L1580" s="7">
        <f t="shared" si="3075"/>
        <v>0</v>
      </c>
      <c r="M1580" s="10">
        <f t="shared" si="229"/>
        <v>-0.1607142857</v>
      </c>
      <c r="N1580" s="11">
        <f t="shared" si="230"/>
        <v>0</v>
      </c>
      <c r="O1580" s="10">
        <f t="shared" ref="O1580:P1580" si="3076">IFERROR(G1580+O1540,0)</f>
        <v>0.1607142857</v>
      </c>
      <c r="P1580" s="10">
        <f t="shared" si="3076"/>
        <v>0.232996</v>
      </c>
      <c r="Q1580" s="10">
        <f t="shared" si="232"/>
        <v>0.07228171429</v>
      </c>
      <c r="R1580" s="11">
        <f t="shared" si="233"/>
        <v>144.9752889</v>
      </c>
      <c r="S1580" s="20"/>
      <c r="T1580" s="20"/>
      <c r="U1580" s="20"/>
      <c r="V1580" s="14"/>
      <c r="W1580" s="14"/>
      <c r="X1580" s="26">
        <f t="shared" si="314"/>
        <v>0</v>
      </c>
      <c r="Y1580" s="29"/>
      <c r="Z1580" s="29"/>
      <c r="AA1580" s="29"/>
      <c r="AB1580" s="29"/>
      <c r="AC1580" s="29"/>
    </row>
    <row r="1581">
      <c r="A1581" s="4">
        <v>45693.0</v>
      </c>
      <c r="B1581" s="5" t="s">
        <v>35</v>
      </c>
      <c r="C1581" s="6" t="s">
        <v>26</v>
      </c>
      <c r="D1581" s="5" t="s">
        <v>30</v>
      </c>
      <c r="E1581" s="7">
        <v>0.0</v>
      </c>
      <c r="F1581" s="7">
        <v>0.0</v>
      </c>
      <c r="G1581" s="7">
        <v>0.0</v>
      </c>
      <c r="H1581" s="15">
        <v>0.0</v>
      </c>
      <c r="I1581" s="10">
        <f t="shared" si="226"/>
        <v>0</v>
      </c>
      <c r="J1581" s="11">
        <f t="shared" si="227"/>
        <v>0</v>
      </c>
      <c r="K1581" s="7">
        <f t="shared" ref="K1581:L1581" si="3077">IFERROR(G1581+K1541,0)</f>
        <v>0</v>
      </c>
      <c r="L1581" s="7">
        <f t="shared" si="3077"/>
        <v>0</v>
      </c>
      <c r="M1581" s="10">
        <f t="shared" si="229"/>
        <v>0</v>
      </c>
      <c r="N1581" s="11">
        <f t="shared" si="230"/>
        <v>0</v>
      </c>
      <c r="O1581" s="10">
        <f t="shared" ref="O1581:P1581" si="3078">IFERROR(G1581+O1541,0)</f>
        <v>0</v>
      </c>
      <c r="P1581" s="10">
        <f t="shared" si="3078"/>
        <v>0</v>
      </c>
      <c r="Q1581" s="10">
        <f t="shared" si="232"/>
        <v>0</v>
      </c>
      <c r="R1581" s="11">
        <f t="shared" si="233"/>
        <v>0</v>
      </c>
      <c r="S1581" s="20"/>
      <c r="T1581" s="20"/>
      <c r="U1581" s="20"/>
      <c r="V1581" s="14"/>
      <c r="W1581" s="14"/>
      <c r="X1581" s="26">
        <f t="shared" si="314"/>
        <v>0</v>
      </c>
      <c r="Y1581" s="29"/>
      <c r="Z1581" s="29"/>
      <c r="AA1581" s="29"/>
      <c r="AB1581" s="29"/>
      <c r="AC1581" s="29"/>
    </row>
    <row r="1582">
      <c r="A1582" s="4">
        <v>45693.0</v>
      </c>
      <c r="B1582" s="5" t="s">
        <v>36</v>
      </c>
      <c r="C1582" s="6" t="s">
        <v>37</v>
      </c>
      <c r="D1582" s="5" t="s">
        <v>27</v>
      </c>
      <c r="E1582" s="7">
        <v>174.0</v>
      </c>
      <c r="F1582" s="25">
        <v>0.56</v>
      </c>
      <c r="G1582" s="7">
        <v>0.5535714285714286</v>
      </c>
      <c r="H1582" s="15">
        <v>0.575</v>
      </c>
      <c r="I1582" s="10">
        <f t="shared" si="226"/>
        <v>0.02142857143</v>
      </c>
      <c r="J1582" s="11">
        <f t="shared" si="227"/>
        <v>103.8709677</v>
      </c>
      <c r="K1582" s="7">
        <f t="shared" ref="K1582:L1582" si="3079">IFERROR(G1582+K1542,0)</f>
        <v>2.767857143</v>
      </c>
      <c r="L1582" s="7">
        <f t="shared" si="3079"/>
        <v>2.86</v>
      </c>
      <c r="M1582" s="10">
        <f t="shared" si="229"/>
        <v>0.09214285714</v>
      </c>
      <c r="N1582" s="11">
        <f t="shared" si="230"/>
        <v>103.3290323</v>
      </c>
      <c r="O1582" s="10">
        <f t="shared" ref="O1582:P1582" si="3080">IFERROR(G1582+O1542,0)</f>
        <v>19.86782914</v>
      </c>
      <c r="P1582" s="10">
        <f t="shared" si="3080"/>
        <v>21.43582</v>
      </c>
      <c r="Q1582" s="10">
        <f t="shared" si="232"/>
        <v>1.567990857</v>
      </c>
      <c r="R1582" s="11">
        <f t="shared" si="233"/>
        <v>107.8921096</v>
      </c>
      <c r="S1582" s="13">
        <f>T1542</f>
        <v>0.1028571429</v>
      </c>
      <c r="T1582" s="13">
        <f>H1582+T1542-H1583-U1582-H1584</f>
        <v>-0.06942857143</v>
      </c>
      <c r="U1582" s="13">
        <f>0.008/28</f>
        <v>0.0002857142857</v>
      </c>
      <c r="V1582" s="14"/>
      <c r="W1582" s="14"/>
      <c r="X1582" s="26">
        <f t="shared" si="314"/>
        <v>0.575</v>
      </c>
      <c r="Y1582" s="29"/>
      <c r="Z1582" s="29"/>
      <c r="AA1582" s="29"/>
      <c r="AB1582" s="29"/>
      <c r="AC1582" s="29"/>
    </row>
    <row r="1583">
      <c r="A1583" s="4">
        <v>45693.0</v>
      </c>
      <c r="B1583" s="5" t="s">
        <v>36</v>
      </c>
      <c r="C1583" s="6" t="s">
        <v>37</v>
      </c>
      <c r="D1583" s="5" t="s">
        <v>28</v>
      </c>
      <c r="E1583" s="7">
        <v>45.1</v>
      </c>
      <c r="F1583" s="25">
        <v>0.0</v>
      </c>
      <c r="G1583" s="7">
        <v>0.4885357</v>
      </c>
      <c r="H1583" s="15">
        <v>0.405</v>
      </c>
      <c r="I1583" s="10">
        <f t="shared" si="226"/>
        <v>-0.0835357</v>
      </c>
      <c r="J1583" s="11">
        <f t="shared" si="227"/>
        <v>82.90079927</v>
      </c>
      <c r="K1583" s="7">
        <f t="shared" ref="K1583:L1583" si="3081">IFERROR(G1583+K1543,0)</f>
        <v>2.4426785</v>
      </c>
      <c r="L1583" s="7">
        <f t="shared" si="3081"/>
        <v>1.408</v>
      </c>
      <c r="M1583" s="10">
        <f t="shared" si="229"/>
        <v>-1.0346785</v>
      </c>
      <c r="N1583" s="11">
        <f t="shared" si="230"/>
        <v>57.64164216</v>
      </c>
      <c r="O1583" s="10">
        <f t="shared" ref="O1583:P1583" si="3082">IFERROR(G1583+O1543,0)</f>
        <v>17.9615885</v>
      </c>
      <c r="P1583" s="10">
        <f t="shared" si="3082"/>
        <v>7.00598</v>
      </c>
      <c r="Q1583" s="10">
        <f t="shared" si="232"/>
        <v>-10.9556085</v>
      </c>
      <c r="R1583" s="11">
        <f t="shared" si="233"/>
        <v>39.00534744</v>
      </c>
      <c r="S1583" s="20"/>
      <c r="T1583" s="20"/>
      <c r="U1583" s="20"/>
      <c r="V1583" s="14"/>
      <c r="W1583" s="14"/>
      <c r="X1583" s="26">
        <f t="shared" si="314"/>
        <v>0.438</v>
      </c>
      <c r="Y1583" s="29"/>
      <c r="Z1583" s="29"/>
      <c r="AA1583" s="29"/>
      <c r="AB1583" s="29"/>
      <c r="AC1583" s="29"/>
    </row>
    <row r="1584">
      <c r="A1584" s="4">
        <v>45693.0</v>
      </c>
      <c r="B1584" s="5" t="s">
        <v>36</v>
      </c>
      <c r="C1584" s="6" t="s">
        <v>37</v>
      </c>
      <c r="D1584" s="5" t="s">
        <v>29</v>
      </c>
      <c r="E1584" s="7">
        <f>E1582-E1583</f>
        <v>128.9</v>
      </c>
      <c r="F1584" s="25">
        <v>0.362</v>
      </c>
      <c r="G1584" s="7">
        <v>0.06482</v>
      </c>
      <c r="H1584" s="15">
        <v>0.342</v>
      </c>
      <c r="I1584" s="10">
        <f t="shared" si="226"/>
        <v>0.27718</v>
      </c>
      <c r="J1584" s="11">
        <f t="shared" si="227"/>
        <v>527.6149337</v>
      </c>
      <c r="K1584" s="7">
        <f t="shared" ref="K1584:L1584" si="3083">IFERROR(G1584+K1544,0)</f>
        <v>0.3241</v>
      </c>
      <c r="L1584" s="7">
        <f t="shared" si="3083"/>
        <v>1.52</v>
      </c>
      <c r="M1584" s="10">
        <f t="shared" si="229"/>
        <v>1.1959</v>
      </c>
      <c r="N1584" s="11">
        <f t="shared" si="230"/>
        <v>468.9910521</v>
      </c>
      <c r="O1584" s="10">
        <f t="shared" ref="O1584:P1584" si="3084">IFERROR(G1584+O1544,0)</f>
        <v>1.89797</v>
      </c>
      <c r="P1584" s="10">
        <f t="shared" si="3084"/>
        <v>15.14171</v>
      </c>
      <c r="Q1584" s="10">
        <f t="shared" si="232"/>
        <v>13.24374</v>
      </c>
      <c r="R1584" s="11">
        <f t="shared" si="233"/>
        <v>797.784475</v>
      </c>
      <c r="S1584" s="20"/>
      <c r="T1584" s="20"/>
      <c r="U1584" s="20"/>
      <c r="V1584" s="14"/>
      <c r="W1584" s="14"/>
      <c r="X1584" s="26">
        <f t="shared" si="314"/>
        <v>0.159</v>
      </c>
      <c r="Y1584" s="29"/>
      <c r="Z1584" s="29"/>
      <c r="AA1584" s="29"/>
      <c r="AB1584" s="29"/>
      <c r="AC1584" s="29"/>
    </row>
    <row r="1585">
      <c r="A1585" s="4">
        <v>45693.0</v>
      </c>
      <c r="B1585" s="5" t="s">
        <v>36</v>
      </c>
      <c r="C1585" s="6" t="s">
        <v>37</v>
      </c>
      <c r="D1585" s="5" t="s">
        <v>30</v>
      </c>
      <c r="E1585" s="7">
        <v>0.0</v>
      </c>
      <c r="F1585" s="25">
        <v>0.0</v>
      </c>
      <c r="G1585" s="7">
        <v>0.0</v>
      </c>
      <c r="H1585" s="15">
        <v>0.0</v>
      </c>
      <c r="I1585" s="10">
        <f t="shared" si="226"/>
        <v>0</v>
      </c>
      <c r="J1585" s="11">
        <f t="shared" si="227"/>
        <v>0</v>
      </c>
      <c r="K1585" s="7">
        <f t="shared" ref="K1585:L1585" si="3085">IFERROR(G1585+K1545,0)</f>
        <v>0</v>
      </c>
      <c r="L1585" s="7">
        <f t="shared" si="3085"/>
        <v>0</v>
      </c>
      <c r="M1585" s="10">
        <f t="shared" si="229"/>
        <v>0</v>
      </c>
      <c r="N1585" s="11">
        <f t="shared" si="230"/>
        <v>0</v>
      </c>
      <c r="O1585" s="10">
        <f t="shared" ref="O1585:P1585" si="3086">IFERROR(G1585+O1545,0)</f>
        <v>0</v>
      </c>
      <c r="P1585" s="10">
        <f t="shared" si="3086"/>
        <v>0</v>
      </c>
      <c r="Q1585" s="10">
        <f t="shared" si="232"/>
        <v>0</v>
      </c>
      <c r="R1585" s="11">
        <f t="shared" si="233"/>
        <v>0</v>
      </c>
      <c r="S1585" s="20"/>
      <c r="T1585" s="20"/>
      <c r="U1585" s="20"/>
      <c r="V1585" s="14"/>
      <c r="W1585" s="14"/>
      <c r="X1585" s="26">
        <f t="shared" si="314"/>
        <v>0</v>
      </c>
      <c r="Y1585" s="29"/>
      <c r="Z1585" s="29"/>
      <c r="AA1585" s="29"/>
      <c r="AB1585" s="29"/>
      <c r="AC1585" s="29"/>
    </row>
    <row r="1586">
      <c r="A1586" s="4">
        <v>45693.0</v>
      </c>
      <c r="B1586" s="5" t="s">
        <v>38</v>
      </c>
      <c r="C1586" s="6" t="s">
        <v>37</v>
      </c>
      <c r="D1586" s="5" t="s">
        <v>27</v>
      </c>
      <c r="E1586" s="7">
        <v>40.1</v>
      </c>
      <c r="F1586" s="25">
        <v>0.105</v>
      </c>
      <c r="G1586" s="7">
        <v>0.09999999999999999</v>
      </c>
      <c r="H1586" s="15">
        <v>0.19</v>
      </c>
      <c r="I1586" s="10">
        <f t="shared" si="226"/>
        <v>0.09</v>
      </c>
      <c r="J1586" s="11">
        <f t="shared" si="227"/>
        <v>190</v>
      </c>
      <c r="K1586" s="7">
        <f t="shared" ref="K1586:L1586" si="3087">IFERROR(G1586+K1546,0)</f>
        <v>0.5</v>
      </c>
      <c r="L1586" s="7">
        <f t="shared" si="3087"/>
        <v>0.935</v>
      </c>
      <c r="M1586" s="10">
        <f t="shared" si="229"/>
        <v>0.435</v>
      </c>
      <c r="N1586" s="11">
        <f t="shared" si="230"/>
        <v>187</v>
      </c>
      <c r="O1586" s="10">
        <f t="shared" ref="O1586:P1586" si="3088">IFERROR(G1586+O1546,0)</f>
        <v>3.6</v>
      </c>
      <c r="P1586" s="10">
        <f t="shared" si="3088"/>
        <v>6.858976</v>
      </c>
      <c r="Q1586" s="10">
        <f t="shared" si="232"/>
        <v>3.258976</v>
      </c>
      <c r="R1586" s="11">
        <f t="shared" si="233"/>
        <v>190.5271111</v>
      </c>
      <c r="S1586" s="13">
        <f>T1546</f>
        <v>1.522857143</v>
      </c>
      <c r="T1586" s="13">
        <f>H1586+T1546-H1587-U1586-H1588</f>
        <v>1.462821429</v>
      </c>
      <c r="U1586" s="13">
        <f>0.001/28</f>
        <v>0.00003571428571</v>
      </c>
      <c r="V1586" s="14"/>
      <c r="W1586" s="14"/>
      <c r="X1586" s="26">
        <f t="shared" si="314"/>
        <v>0.19</v>
      </c>
      <c r="Y1586" s="29"/>
      <c r="Z1586" s="29"/>
      <c r="AA1586" s="29"/>
      <c r="AB1586" s="29"/>
      <c r="AC1586" s="29"/>
    </row>
    <row r="1587">
      <c r="A1587" s="4">
        <v>45693.0</v>
      </c>
      <c r="B1587" s="5" t="s">
        <v>38</v>
      </c>
      <c r="C1587" s="6" t="s">
        <v>37</v>
      </c>
      <c r="D1587" s="5" t="s">
        <v>28</v>
      </c>
      <c r="E1587" s="7">
        <v>0.0</v>
      </c>
      <c r="F1587" s="7">
        <v>0.0</v>
      </c>
      <c r="G1587" s="7">
        <v>0.0</v>
      </c>
      <c r="H1587" s="15">
        <v>0.0</v>
      </c>
      <c r="I1587" s="10">
        <f t="shared" si="226"/>
        <v>0</v>
      </c>
      <c r="J1587" s="11">
        <f t="shared" si="227"/>
        <v>0</v>
      </c>
      <c r="K1587" s="7">
        <f t="shared" ref="K1587:L1587" si="3089">IFERROR(G1587+K1547,0)</f>
        <v>0</v>
      </c>
      <c r="L1587" s="7">
        <f t="shared" si="3089"/>
        <v>0</v>
      </c>
      <c r="M1587" s="10">
        <f t="shared" si="229"/>
        <v>0</v>
      </c>
      <c r="N1587" s="11">
        <f t="shared" si="230"/>
        <v>0</v>
      </c>
      <c r="O1587" s="10">
        <f t="shared" ref="O1587:P1587" si="3090">IFERROR(G1587+O1547,0)</f>
        <v>0</v>
      </c>
      <c r="P1587" s="10">
        <f t="shared" si="3090"/>
        <v>0</v>
      </c>
      <c r="Q1587" s="10">
        <f t="shared" si="232"/>
        <v>0</v>
      </c>
      <c r="R1587" s="11">
        <f t="shared" si="233"/>
        <v>0</v>
      </c>
      <c r="S1587" s="20"/>
      <c r="T1587" s="20"/>
      <c r="U1587" s="20"/>
      <c r="V1587" s="14"/>
      <c r="W1587" s="14"/>
      <c r="X1587" s="26">
        <f t="shared" si="314"/>
        <v>0</v>
      </c>
      <c r="Y1587" s="29"/>
      <c r="Z1587" s="29"/>
      <c r="AA1587" s="29"/>
      <c r="AB1587" s="29"/>
      <c r="AC1587" s="29"/>
    </row>
    <row r="1588">
      <c r="A1588" s="4">
        <v>45693.0</v>
      </c>
      <c r="B1588" s="5" t="s">
        <v>38</v>
      </c>
      <c r="C1588" s="6" t="s">
        <v>37</v>
      </c>
      <c r="D1588" s="5" t="s">
        <v>29</v>
      </c>
      <c r="E1588" s="7">
        <v>40.1</v>
      </c>
      <c r="F1588" s="7">
        <v>0.08</v>
      </c>
      <c r="G1588" s="7">
        <v>0.0996</v>
      </c>
      <c r="H1588" s="15">
        <v>0.25</v>
      </c>
      <c r="I1588" s="10">
        <f t="shared" si="226"/>
        <v>0.1504</v>
      </c>
      <c r="J1588" s="11">
        <f t="shared" si="227"/>
        <v>251.0040161</v>
      </c>
      <c r="K1588" s="7">
        <f t="shared" ref="K1588:L1588" si="3091">IFERROR(G1588+K1548,0)</f>
        <v>0.498</v>
      </c>
      <c r="L1588" s="7">
        <f t="shared" si="3091"/>
        <v>1.244</v>
      </c>
      <c r="M1588" s="10">
        <f t="shared" si="229"/>
        <v>0.746</v>
      </c>
      <c r="N1588" s="11">
        <f t="shared" si="230"/>
        <v>249.7991968</v>
      </c>
      <c r="O1588" s="10">
        <f t="shared" ref="O1588:P1588" si="3092">IFERROR(G1588+O1548,0)</f>
        <v>3.59676</v>
      </c>
      <c r="P1588" s="10">
        <f t="shared" si="3092"/>
        <v>7.07293</v>
      </c>
      <c r="Q1588" s="10">
        <f t="shared" si="232"/>
        <v>3.47617</v>
      </c>
      <c r="R1588" s="11">
        <f t="shared" si="233"/>
        <v>196.6472603</v>
      </c>
      <c r="S1588" s="20"/>
      <c r="T1588" s="20"/>
      <c r="U1588" s="20"/>
      <c r="V1588" s="14"/>
      <c r="W1588" s="14"/>
      <c r="X1588" s="26">
        <f t="shared" si="314"/>
        <v>0.208</v>
      </c>
      <c r="Y1588" s="29"/>
      <c r="Z1588" s="29"/>
      <c r="AA1588" s="29"/>
      <c r="AB1588" s="29"/>
      <c r="AC1588" s="29"/>
    </row>
    <row r="1589">
      <c r="A1589" s="4">
        <v>45693.0</v>
      </c>
      <c r="B1589" s="5" t="s">
        <v>38</v>
      </c>
      <c r="C1589" s="6" t="s">
        <v>37</v>
      </c>
      <c r="D1589" s="5" t="s">
        <v>30</v>
      </c>
      <c r="E1589" s="7">
        <v>0.0</v>
      </c>
      <c r="F1589" s="7">
        <v>0.0</v>
      </c>
      <c r="G1589" s="7">
        <v>0.0</v>
      </c>
      <c r="H1589" s="15">
        <v>0.0</v>
      </c>
      <c r="I1589" s="10">
        <f t="shared" si="226"/>
        <v>0</v>
      </c>
      <c r="J1589" s="11">
        <f t="shared" si="227"/>
        <v>0</v>
      </c>
      <c r="K1589" s="7">
        <f t="shared" ref="K1589:L1589" si="3093">IFERROR(G1589+K1549,0)</f>
        <v>0</v>
      </c>
      <c r="L1589" s="7">
        <f t="shared" si="3093"/>
        <v>0</v>
      </c>
      <c r="M1589" s="10">
        <f t="shared" si="229"/>
        <v>0</v>
      </c>
      <c r="N1589" s="11">
        <f t="shared" si="230"/>
        <v>0</v>
      </c>
      <c r="O1589" s="10">
        <f t="shared" ref="O1589:P1589" si="3094">IFERROR(G1589+O1549,0)</f>
        <v>0</v>
      </c>
      <c r="P1589" s="10">
        <f t="shared" si="3094"/>
        <v>0</v>
      </c>
      <c r="Q1589" s="10">
        <f t="shared" si="232"/>
        <v>0</v>
      </c>
      <c r="R1589" s="11">
        <f t="shared" si="233"/>
        <v>0</v>
      </c>
      <c r="S1589" s="20"/>
      <c r="T1589" s="20"/>
      <c r="U1589" s="20"/>
      <c r="V1589" s="14"/>
      <c r="W1589" s="14"/>
      <c r="X1589" s="26">
        <f t="shared" si="314"/>
        <v>0</v>
      </c>
      <c r="Y1589" s="29"/>
      <c r="Z1589" s="29"/>
      <c r="AA1589" s="29"/>
      <c r="AB1589" s="29"/>
      <c r="AC1589" s="29"/>
    </row>
    <row r="1590">
      <c r="A1590" s="4">
        <v>45693.0</v>
      </c>
      <c r="B1590" s="5" t="s">
        <v>39</v>
      </c>
      <c r="C1590" s="6" t="s">
        <v>37</v>
      </c>
      <c r="D1590" s="5" t="s">
        <v>27</v>
      </c>
      <c r="E1590" s="7">
        <v>9.6</v>
      </c>
      <c r="F1590" s="7">
        <v>0.045</v>
      </c>
      <c r="G1590" s="7">
        <v>0.024999999999999998</v>
      </c>
      <c r="H1590" s="15">
        <v>0.0</v>
      </c>
      <c r="I1590" s="10">
        <f t="shared" si="226"/>
        <v>-0.025</v>
      </c>
      <c r="J1590" s="11">
        <f t="shared" si="227"/>
        <v>0</v>
      </c>
      <c r="K1590" s="7">
        <f t="shared" ref="K1590:L1590" si="3095">IFERROR(G1590+K1550,0)</f>
        <v>0.125</v>
      </c>
      <c r="L1590" s="7">
        <f t="shared" si="3095"/>
        <v>0.02</v>
      </c>
      <c r="M1590" s="10">
        <f t="shared" si="229"/>
        <v>-0.105</v>
      </c>
      <c r="N1590" s="11">
        <f t="shared" si="230"/>
        <v>16</v>
      </c>
      <c r="O1590" s="10">
        <f t="shared" ref="O1590:P1590" si="3096">IFERROR(G1590+O1550,0)</f>
        <v>1.02493</v>
      </c>
      <c r="P1590" s="10">
        <f t="shared" si="3096"/>
        <v>0.90474</v>
      </c>
      <c r="Q1590" s="10">
        <f t="shared" si="232"/>
        <v>-0.12019</v>
      </c>
      <c r="R1590" s="11">
        <f t="shared" si="233"/>
        <v>88.2733455</v>
      </c>
      <c r="S1590" s="13">
        <f>T1550</f>
        <v>0.057</v>
      </c>
      <c r="T1590" s="13">
        <f>H1590+T1550-H1591-U1590-H1592</f>
        <v>0.057</v>
      </c>
      <c r="U1590" s="13">
        <v>0.0</v>
      </c>
      <c r="V1590" s="14"/>
      <c r="W1590" s="14"/>
      <c r="X1590" s="26">
        <f t="shared" si="314"/>
        <v>0</v>
      </c>
      <c r="Y1590" s="29"/>
      <c r="Z1590" s="29"/>
      <c r="AA1590" s="29"/>
      <c r="AB1590" s="29"/>
      <c r="AC1590" s="29"/>
    </row>
    <row r="1591">
      <c r="A1591" s="4">
        <v>45693.0</v>
      </c>
      <c r="B1591" s="5" t="s">
        <v>39</v>
      </c>
      <c r="C1591" s="6" t="s">
        <v>37</v>
      </c>
      <c r="D1591" s="5" t="s">
        <v>28</v>
      </c>
      <c r="E1591" s="7">
        <v>0.0</v>
      </c>
      <c r="F1591" s="7">
        <v>0.0</v>
      </c>
      <c r="G1591" s="7">
        <v>0.0</v>
      </c>
      <c r="H1591" s="15">
        <v>0.0</v>
      </c>
      <c r="I1591" s="10">
        <f t="shared" si="226"/>
        <v>0</v>
      </c>
      <c r="J1591" s="11">
        <f t="shared" si="227"/>
        <v>0</v>
      </c>
      <c r="K1591" s="7">
        <f t="shared" ref="K1591:L1591" si="3097">IFERROR(G1591+K1551,0)</f>
        <v>0</v>
      </c>
      <c r="L1591" s="7">
        <f t="shared" si="3097"/>
        <v>0</v>
      </c>
      <c r="M1591" s="10">
        <f t="shared" si="229"/>
        <v>0</v>
      </c>
      <c r="N1591" s="11">
        <f t="shared" si="230"/>
        <v>0</v>
      </c>
      <c r="O1591" s="10">
        <f t="shared" ref="O1591:P1591" si="3098">IFERROR(G1591+O1551,0)</f>
        <v>0</v>
      </c>
      <c r="P1591" s="10">
        <f t="shared" si="3098"/>
        <v>0</v>
      </c>
      <c r="Q1591" s="10">
        <f t="shared" si="232"/>
        <v>0</v>
      </c>
      <c r="R1591" s="11">
        <f t="shared" si="233"/>
        <v>0</v>
      </c>
      <c r="S1591" s="20"/>
      <c r="T1591" s="20"/>
      <c r="U1591" s="20"/>
      <c r="V1591" s="14"/>
      <c r="W1591" s="14"/>
      <c r="X1591" s="26">
        <f t="shared" si="314"/>
        <v>0</v>
      </c>
      <c r="Y1591" s="29"/>
      <c r="Z1591" s="29"/>
      <c r="AA1591" s="29"/>
      <c r="AB1591" s="29"/>
      <c r="AC1591" s="29"/>
    </row>
    <row r="1592">
      <c r="A1592" s="4">
        <v>45693.0</v>
      </c>
      <c r="B1592" s="5" t="s">
        <v>39</v>
      </c>
      <c r="C1592" s="6" t="s">
        <v>37</v>
      </c>
      <c r="D1592" s="5" t="s">
        <v>29</v>
      </c>
      <c r="E1592" s="7">
        <v>9.3</v>
      </c>
      <c r="F1592" s="7">
        <v>0.0</v>
      </c>
      <c r="G1592" s="7">
        <v>0.02471</v>
      </c>
      <c r="H1592" s="15">
        <v>0.0</v>
      </c>
      <c r="I1592" s="10">
        <f t="shared" si="226"/>
        <v>-0.02471</v>
      </c>
      <c r="J1592" s="11">
        <f t="shared" si="227"/>
        <v>0</v>
      </c>
      <c r="K1592" s="7">
        <f t="shared" ref="K1592:L1592" si="3099">IFERROR(G1592+K1552,0)</f>
        <v>0.12355</v>
      </c>
      <c r="L1592" s="7">
        <f t="shared" si="3099"/>
        <v>0.046</v>
      </c>
      <c r="M1592" s="10">
        <f t="shared" si="229"/>
        <v>-0.07755</v>
      </c>
      <c r="N1592" s="11">
        <f t="shared" si="230"/>
        <v>37.23188992</v>
      </c>
      <c r="O1592" s="10">
        <f t="shared" ref="O1592:P1592" si="3100">IFERROR(G1592+O1552,0)</f>
        <v>1.015544</v>
      </c>
      <c r="P1592" s="10">
        <f t="shared" si="3100"/>
        <v>0.90594</v>
      </c>
      <c r="Q1592" s="10">
        <f t="shared" si="232"/>
        <v>-0.109604</v>
      </c>
      <c r="R1592" s="11">
        <f t="shared" si="233"/>
        <v>89.20736078</v>
      </c>
      <c r="S1592" s="20"/>
      <c r="T1592" s="20"/>
      <c r="U1592" s="20"/>
      <c r="V1592" s="14"/>
      <c r="W1592" s="14"/>
      <c r="X1592" s="26">
        <f t="shared" si="314"/>
        <v>0.032</v>
      </c>
      <c r="Y1592" s="29"/>
      <c r="Z1592" s="29"/>
      <c r="AA1592" s="29"/>
      <c r="AB1592" s="29"/>
      <c r="AC1592" s="29"/>
    </row>
    <row r="1593">
      <c r="A1593" s="4">
        <v>45693.0</v>
      </c>
      <c r="B1593" s="5" t="s">
        <v>39</v>
      </c>
      <c r="C1593" s="6" t="s">
        <v>37</v>
      </c>
      <c r="D1593" s="5" t="s">
        <v>30</v>
      </c>
      <c r="E1593" s="7">
        <v>0.0</v>
      </c>
      <c r="F1593" s="7">
        <v>0.0</v>
      </c>
      <c r="G1593" s="7">
        <v>0.0</v>
      </c>
      <c r="H1593" s="15">
        <v>0.0</v>
      </c>
      <c r="I1593" s="10">
        <f t="shared" si="226"/>
        <v>0</v>
      </c>
      <c r="J1593" s="11">
        <f t="shared" si="227"/>
        <v>0</v>
      </c>
      <c r="K1593" s="7">
        <f t="shared" ref="K1593:L1593" si="3101">IFERROR(G1593+K1553,0)</f>
        <v>0</v>
      </c>
      <c r="L1593" s="7">
        <f t="shared" si="3101"/>
        <v>0</v>
      </c>
      <c r="M1593" s="10">
        <f t="shared" si="229"/>
        <v>0</v>
      </c>
      <c r="N1593" s="11">
        <f t="shared" si="230"/>
        <v>0</v>
      </c>
      <c r="O1593" s="10">
        <f t="shared" ref="O1593:P1593" si="3102">IFERROR(G1593+O1553,0)</f>
        <v>0</v>
      </c>
      <c r="P1593" s="10">
        <f t="shared" si="3102"/>
        <v>0</v>
      </c>
      <c r="Q1593" s="10">
        <f t="shared" si="232"/>
        <v>0</v>
      </c>
      <c r="R1593" s="11">
        <f t="shared" si="233"/>
        <v>0</v>
      </c>
      <c r="S1593" s="20"/>
      <c r="T1593" s="20"/>
      <c r="U1593" s="20"/>
      <c r="V1593" s="14"/>
      <c r="W1593" s="14"/>
      <c r="X1593" s="26">
        <f t="shared" si="314"/>
        <v>0</v>
      </c>
      <c r="Y1593" s="29"/>
      <c r="Z1593" s="29"/>
      <c r="AA1593" s="29"/>
      <c r="AB1593" s="29"/>
      <c r="AC1593" s="29"/>
    </row>
    <row r="1594">
      <c r="A1594" s="4">
        <v>45693.0</v>
      </c>
      <c r="B1594" s="5" t="s">
        <v>40</v>
      </c>
      <c r="C1594" s="6" t="s">
        <v>37</v>
      </c>
      <c r="D1594" s="5" t="s">
        <v>27</v>
      </c>
      <c r="E1594" s="7">
        <v>26.3</v>
      </c>
      <c r="F1594" s="7">
        <v>0.0</v>
      </c>
      <c r="G1594" s="7">
        <v>0.07142857142857142</v>
      </c>
      <c r="H1594" s="15">
        <v>0.034</v>
      </c>
      <c r="I1594" s="10">
        <f t="shared" si="226"/>
        <v>-0.03742857143</v>
      </c>
      <c r="J1594" s="11">
        <f t="shared" si="227"/>
        <v>47.6</v>
      </c>
      <c r="K1594" s="7">
        <f t="shared" ref="K1594:L1594" si="3103">IFERROR(G1594+K1554,0)</f>
        <v>0.3571428571</v>
      </c>
      <c r="L1594" s="7">
        <f t="shared" si="3103"/>
        <v>0.17</v>
      </c>
      <c r="M1594" s="10">
        <f t="shared" si="229"/>
        <v>-0.1871428571</v>
      </c>
      <c r="N1594" s="11">
        <f t="shared" si="230"/>
        <v>47.6</v>
      </c>
      <c r="O1594" s="10">
        <f t="shared" ref="O1594:P1594" si="3104">IFERROR(G1594+O1554,0)</f>
        <v>2.571428571</v>
      </c>
      <c r="P1594" s="10">
        <f t="shared" si="3104"/>
        <v>1.2829</v>
      </c>
      <c r="Q1594" s="10">
        <f t="shared" si="232"/>
        <v>-1.288528571</v>
      </c>
      <c r="R1594" s="11">
        <f t="shared" si="233"/>
        <v>49.89055556</v>
      </c>
      <c r="S1594" s="13">
        <f>T1554</f>
        <v>1.056527143</v>
      </c>
      <c r="T1594" s="13">
        <f>H1594+S1594-H1595-U1594-H1596</f>
        <v>0.7264089286</v>
      </c>
      <c r="U1594" s="13">
        <f>0.00331/28</f>
        <v>0.0001182142857</v>
      </c>
      <c r="V1594" s="14"/>
      <c r="W1594" s="14"/>
      <c r="X1594" s="26">
        <f t="shared" si="314"/>
        <v>0.034</v>
      </c>
      <c r="Y1594" s="29"/>
      <c r="Z1594" s="29"/>
      <c r="AA1594" s="29"/>
      <c r="AB1594" s="29"/>
      <c r="AC1594" s="29"/>
    </row>
    <row r="1595">
      <c r="A1595" s="4">
        <v>45693.0</v>
      </c>
      <c r="B1595" s="5" t="s">
        <v>40</v>
      </c>
      <c r="C1595" s="6" t="s">
        <v>37</v>
      </c>
      <c r="D1595" s="5" t="s">
        <v>28</v>
      </c>
      <c r="E1595" s="7">
        <v>0.0</v>
      </c>
      <c r="F1595" s="7">
        <v>0.0</v>
      </c>
      <c r="G1595" s="7">
        <v>0.0</v>
      </c>
      <c r="H1595" s="15">
        <v>0.0</v>
      </c>
      <c r="I1595" s="10">
        <f t="shared" si="226"/>
        <v>0</v>
      </c>
      <c r="J1595" s="11">
        <f t="shared" si="227"/>
        <v>0</v>
      </c>
      <c r="K1595" s="7">
        <f t="shared" ref="K1595:L1595" si="3105">IFERROR(G1595+K1555,0)</f>
        <v>0</v>
      </c>
      <c r="L1595" s="7">
        <f t="shared" si="3105"/>
        <v>0</v>
      </c>
      <c r="M1595" s="10">
        <f t="shared" si="229"/>
        <v>0</v>
      </c>
      <c r="N1595" s="11">
        <f t="shared" si="230"/>
        <v>0</v>
      </c>
      <c r="O1595" s="10">
        <f t="shared" ref="O1595:P1595" si="3106">IFERROR(G1595+O1555,0)</f>
        <v>0</v>
      </c>
      <c r="P1595" s="10">
        <f t="shared" si="3106"/>
        <v>0</v>
      </c>
      <c r="Q1595" s="10">
        <f t="shared" si="232"/>
        <v>0</v>
      </c>
      <c r="R1595" s="11">
        <f t="shared" si="233"/>
        <v>0</v>
      </c>
      <c r="S1595" s="14"/>
      <c r="T1595" s="14"/>
      <c r="U1595" s="14"/>
      <c r="V1595" s="14"/>
      <c r="W1595" s="14"/>
      <c r="X1595" s="26">
        <f t="shared" si="314"/>
        <v>0</v>
      </c>
      <c r="Y1595" s="29"/>
      <c r="Z1595" s="29"/>
      <c r="AA1595" s="29"/>
      <c r="AB1595" s="29"/>
      <c r="AC1595" s="29"/>
    </row>
    <row r="1596">
      <c r="A1596" s="4">
        <v>45693.0</v>
      </c>
      <c r="B1596" s="5" t="s">
        <v>40</v>
      </c>
      <c r="C1596" s="6" t="s">
        <v>37</v>
      </c>
      <c r="D1596" s="5" t="s">
        <v>29</v>
      </c>
      <c r="E1596" s="7">
        <v>26.1</v>
      </c>
      <c r="F1596" s="7">
        <v>0.0</v>
      </c>
      <c r="G1596" s="7">
        <v>0.07142857142857142</v>
      </c>
      <c r="H1596" s="15">
        <v>0.364</v>
      </c>
      <c r="I1596" s="10">
        <f t="shared" si="226"/>
        <v>0.2925714286</v>
      </c>
      <c r="J1596" s="11">
        <f t="shared" si="227"/>
        <v>509.6</v>
      </c>
      <c r="K1596" s="7">
        <f t="shared" ref="K1596:L1596" si="3107">IFERROR(G1596+K1556,0)</f>
        <v>0.3571428571</v>
      </c>
      <c r="L1596" s="7">
        <f t="shared" si="3107"/>
        <v>0.777</v>
      </c>
      <c r="M1596" s="10">
        <f t="shared" si="229"/>
        <v>0.4198571429</v>
      </c>
      <c r="N1596" s="11">
        <f t="shared" si="230"/>
        <v>217.56</v>
      </c>
      <c r="O1596" s="10">
        <f t="shared" ref="O1596:P1596" si="3108">IFERROR(G1596+O1556,0)</f>
        <v>2.571428571</v>
      </c>
      <c r="P1596" s="10">
        <f t="shared" si="3108"/>
        <v>1.29098</v>
      </c>
      <c r="Q1596" s="10">
        <f t="shared" si="232"/>
        <v>-1.280448571</v>
      </c>
      <c r="R1596" s="11">
        <f t="shared" si="233"/>
        <v>50.20477778</v>
      </c>
      <c r="S1596" s="14"/>
      <c r="T1596" s="14"/>
      <c r="U1596" s="14"/>
      <c r="V1596" s="14"/>
      <c r="W1596" s="14"/>
      <c r="X1596" s="26">
        <f t="shared" si="314"/>
        <v>0.197</v>
      </c>
      <c r="Y1596" s="29"/>
      <c r="Z1596" s="29"/>
      <c r="AA1596" s="29"/>
      <c r="AB1596" s="29"/>
      <c r="AC1596" s="29"/>
    </row>
    <row r="1597">
      <c r="A1597" s="4">
        <v>45693.0</v>
      </c>
      <c r="B1597" s="5" t="s">
        <v>40</v>
      </c>
      <c r="C1597" s="6" t="s">
        <v>37</v>
      </c>
      <c r="D1597" s="5" t="s">
        <v>30</v>
      </c>
      <c r="E1597" s="7">
        <v>0.0</v>
      </c>
      <c r="F1597" s="7">
        <v>0.0</v>
      </c>
      <c r="G1597" s="7">
        <v>0.0</v>
      </c>
      <c r="H1597" s="15">
        <v>0.0</v>
      </c>
      <c r="I1597" s="10">
        <f t="shared" si="226"/>
        <v>0</v>
      </c>
      <c r="J1597" s="11">
        <f t="shared" si="227"/>
        <v>0</v>
      </c>
      <c r="K1597" s="7">
        <f t="shared" ref="K1597:L1597" si="3109">IFERROR(G1597+K1557,0)</f>
        <v>0</v>
      </c>
      <c r="L1597" s="7">
        <f t="shared" si="3109"/>
        <v>0</v>
      </c>
      <c r="M1597" s="10">
        <f t="shared" si="229"/>
        <v>0</v>
      </c>
      <c r="N1597" s="11">
        <f t="shared" si="230"/>
        <v>0</v>
      </c>
      <c r="O1597" s="10">
        <f t="shared" ref="O1597:P1597" si="3110">IFERROR(G1597+O1557,0)</f>
        <v>0</v>
      </c>
      <c r="P1597" s="10">
        <f t="shared" si="3110"/>
        <v>0</v>
      </c>
      <c r="Q1597" s="10">
        <f t="shared" si="232"/>
        <v>0</v>
      </c>
      <c r="R1597" s="11">
        <f t="shared" si="233"/>
        <v>0</v>
      </c>
      <c r="S1597" s="14"/>
      <c r="T1597" s="14"/>
      <c r="U1597" s="14"/>
      <c r="V1597" s="14"/>
      <c r="W1597" s="14"/>
      <c r="X1597" s="26">
        <f t="shared" si="314"/>
        <v>0</v>
      </c>
      <c r="Y1597" s="29"/>
      <c r="Z1597" s="29"/>
      <c r="AA1597" s="29"/>
      <c r="AB1597" s="29"/>
      <c r="AC1597" s="29"/>
    </row>
    <row r="1598">
      <c r="A1598" s="4">
        <v>45694.0</v>
      </c>
      <c r="B1598" s="5" t="s">
        <v>25</v>
      </c>
      <c r="C1598" s="6" t="s">
        <v>26</v>
      </c>
      <c r="D1598" s="5" t="s">
        <v>27</v>
      </c>
      <c r="E1598" s="7">
        <v>140.3</v>
      </c>
      <c r="F1598" s="8">
        <v>0.492</v>
      </c>
      <c r="G1598" s="7">
        <v>0.414285</v>
      </c>
      <c r="H1598" s="40">
        <v>0.452</v>
      </c>
      <c r="I1598" s="10">
        <f t="shared" si="226"/>
        <v>0.037715</v>
      </c>
      <c r="J1598" s="11">
        <f t="shared" si="227"/>
        <v>109.1036364</v>
      </c>
      <c r="K1598" s="7">
        <f t="shared" ref="K1598:L1598" si="3111">IFERROR(G1598+K1558,0)</f>
        <v>2.48571</v>
      </c>
      <c r="L1598" s="7">
        <f t="shared" si="3111"/>
        <v>2.826</v>
      </c>
      <c r="M1598" s="10">
        <f t="shared" si="229"/>
        <v>0.34029</v>
      </c>
      <c r="N1598" s="11">
        <f t="shared" si="230"/>
        <v>113.6898512</v>
      </c>
      <c r="O1598" s="10">
        <f t="shared" ref="O1598:P1598" si="3112">IFERROR(G1598+O1558,0)</f>
        <v>15.38543</v>
      </c>
      <c r="P1598" s="10">
        <f t="shared" si="3112"/>
        <v>16.547995</v>
      </c>
      <c r="Q1598" s="10">
        <f t="shared" si="232"/>
        <v>1.162565</v>
      </c>
      <c r="R1598" s="11">
        <f t="shared" si="233"/>
        <v>107.5562724</v>
      </c>
      <c r="S1598" s="13">
        <f>T1558</f>
        <v>0.3164642857</v>
      </c>
      <c r="T1598" s="13">
        <f>H1598+T1558-H1599-U1598-H1600</f>
        <v>0.3923571429</v>
      </c>
      <c r="U1598" s="13">
        <f>0.003/28</f>
        <v>0.0001071428571</v>
      </c>
      <c r="V1598" s="14"/>
      <c r="W1598" s="14"/>
      <c r="X1598" s="26">
        <f t="shared" si="314"/>
        <v>0.492</v>
      </c>
      <c r="Y1598" s="29"/>
      <c r="Z1598" s="29"/>
      <c r="AA1598" s="29"/>
      <c r="AB1598" s="29"/>
      <c r="AC1598" s="29"/>
    </row>
    <row r="1599">
      <c r="A1599" s="4">
        <v>45694.0</v>
      </c>
      <c r="B1599" s="5" t="s">
        <v>25</v>
      </c>
      <c r="C1599" s="6" t="s">
        <v>26</v>
      </c>
      <c r="D1599" s="5" t="s">
        <v>28</v>
      </c>
      <c r="E1599" s="7">
        <v>165.12</v>
      </c>
      <c r="F1599" s="7">
        <v>0.675</v>
      </c>
      <c r="G1599" s="7">
        <v>0.4110714285714286</v>
      </c>
      <c r="H1599" s="15">
        <v>0.376</v>
      </c>
      <c r="I1599" s="10">
        <f t="shared" si="226"/>
        <v>-0.03507142857</v>
      </c>
      <c r="J1599" s="11">
        <f t="shared" si="227"/>
        <v>91.46828844</v>
      </c>
      <c r="K1599" s="7">
        <f t="shared" ref="K1599:L1599" si="3113">IFERROR(G1599+K1559,0)</f>
        <v>2.466428571</v>
      </c>
      <c r="L1599" s="7">
        <f t="shared" si="3113"/>
        <v>2.567</v>
      </c>
      <c r="M1599" s="10">
        <f t="shared" si="229"/>
        <v>0.1005714286</v>
      </c>
      <c r="N1599" s="11">
        <f t="shared" si="230"/>
        <v>104.0776137</v>
      </c>
      <c r="O1599" s="10">
        <f t="shared" ref="O1599:P1599" si="3114">IFERROR(G1599+O1559,0)</f>
        <v>14.76722857</v>
      </c>
      <c r="P1599" s="10">
        <f t="shared" si="3114"/>
        <v>15.78788</v>
      </c>
      <c r="Q1599" s="10">
        <f t="shared" si="232"/>
        <v>1.020651429</v>
      </c>
      <c r="R1599" s="11">
        <f t="shared" si="233"/>
        <v>106.9115977</v>
      </c>
      <c r="S1599" s="16"/>
      <c r="T1599" s="16"/>
      <c r="U1599" s="16"/>
      <c r="V1599" s="14"/>
      <c r="W1599" s="14"/>
      <c r="X1599" s="26">
        <f t="shared" si="314"/>
        <v>0.409</v>
      </c>
      <c r="Y1599" s="29"/>
      <c r="Z1599" s="29"/>
      <c r="AA1599" s="29"/>
      <c r="AB1599" s="29"/>
      <c r="AC1599" s="29"/>
    </row>
    <row r="1600">
      <c r="A1600" s="4">
        <v>45694.0</v>
      </c>
      <c r="B1600" s="5" t="s">
        <v>25</v>
      </c>
      <c r="C1600" s="6" t="s">
        <v>26</v>
      </c>
      <c r="D1600" s="5" t="s">
        <v>29</v>
      </c>
      <c r="E1600" s="7">
        <v>0.0</v>
      </c>
      <c r="F1600" s="7">
        <v>0.0</v>
      </c>
      <c r="G1600" s="7">
        <v>0.0</v>
      </c>
      <c r="H1600" s="15">
        <v>0.0</v>
      </c>
      <c r="I1600" s="10">
        <f t="shared" si="226"/>
        <v>0</v>
      </c>
      <c r="J1600" s="11">
        <f t="shared" si="227"/>
        <v>0</v>
      </c>
      <c r="K1600" s="7">
        <f t="shared" ref="K1600:L1600" si="3115">IFERROR(G1600+K1560,0)</f>
        <v>0</v>
      </c>
      <c r="L1600" s="7">
        <f t="shared" si="3115"/>
        <v>0</v>
      </c>
      <c r="M1600" s="10">
        <f t="shared" si="229"/>
        <v>0</v>
      </c>
      <c r="N1600" s="11">
        <f t="shared" si="230"/>
        <v>0</v>
      </c>
      <c r="O1600" s="10">
        <f t="shared" ref="O1600:P1600" si="3116">IFERROR(G1600+O1560,0)</f>
        <v>0</v>
      </c>
      <c r="P1600" s="10">
        <f t="shared" si="3116"/>
        <v>0</v>
      </c>
      <c r="Q1600" s="10">
        <f t="shared" si="232"/>
        <v>0</v>
      </c>
      <c r="R1600" s="11">
        <f t="shared" si="233"/>
        <v>0</v>
      </c>
      <c r="S1600" s="16"/>
      <c r="T1600" s="16"/>
      <c r="U1600" s="16"/>
      <c r="V1600" s="14"/>
      <c r="W1600" s="14"/>
      <c r="X1600" s="26">
        <f t="shared" si="314"/>
        <v>0</v>
      </c>
      <c r="Y1600" s="29"/>
      <c r="Z1600" s="29"/>
      <c r="AA1600" s="29"/>
      <c r="AB1600" s="29"/>
      <c r="AC1600" s="29"/>
    </row>
    <row r="1601">
      <c r="A1601" s="4">
        <v>45694.0</v>
      </c>
      <c r="B1601" s="5" t="s">
        <v>25</v>
      </c>
      <c r="C1601" s="6" t="s">
        <v>26</v>
      </c>
      <c r="D1601" s="5" t="s">
        <v>30</v>
      </c>
      <c r="E1601" s="7">
        <v>0.0</v>
      </c>
      <c r="F1601" s="7">
        <v>0.0</v>
      </c>
      <c r="G1601" s="7">
        <v>0.0</v>
      </c>
      <c r="H1601" s="15">
        <v>0.0</v>
      </c>
      <c r="I1601" s="10">
        <f t="shared" si="226"/>
        <v>0</v>
      </c>
      <c r="J1601" s="11">
        <f t="shared" si="227"/>
        <v>0</v>
      </c>
      <c r="K1601" s="7">
        <f t="shared" ref="K1601:L1601" si="3117">IFERROR(G1601+K1561,0)</f>
        <v>0</v>
      </c>
      <c r="L1601" s="7">
        <f t="shared" si="3117"/>
        <v>0</v>
      </c>
      <c r="M1601" s="10">
        <f t="shared" si="229"/>
        <v>0</v>
      </c>
      <c r="N1601" s="11">
        <f t="shared" si="230"/>
        <v>0</v>
      </c>
      <c r="O1601" s="10">
        <f t="shared" ref="O1601:P1601" si="3118">IFERROR(G1601+O1561,0)</f>
        <v>0</v>
      </c>
      <c r="P1601" s="10">
        <f t="shared" si="3118"/>
        <v>0</v>
      </c>
      <c r="Q1601" s="10">
        <f t="shared" si="232"/>
        <v>0</v>
      </c>
      <c r="R1601" s="11">
        <f t="shared" si="233"/>
        <v>0</v>
      </c>
      <c r="S1601" s="16"/>
      <c r="T1601" s="16"/>
      <c r="U1601" s="16"/>
      <c r="V1601" s="14"/>
      <c r="W1601" s="14"/>
      <c r="X1601" s="26">
        <f t="shared" si="314"/>
        <v>0</v>
      </c>
      <c r="Y1601" s="29"/>
      <c r="Z1601" s="29"/>
      <c r="AA1601" s="29"/>
      <c r="AB1601" s="29"/>
      <c r="AC1601" s="29"/>
    </row>
    <row r="1602">
      <c r="A1602" s="4">
        <v>45694.0</v>
      </c>
      <c r="B1602" s="5" t="s">
        <v>31</v>
      </c>
      <c r="C1602" s="6" t="s">
        <v>26</v>
      </c>
      <c r="D1602" s="5" t="s">
        <v>27</v>
      </c>
      <c r="E1602" s="7">
        <v>180.7</v>
      </c>
      <c r="F1602" s="7">
        <v>0.758</v>
      </c>
      <c r="G1602" s="7">
        <v>0.5142857142857143</v>
      </c>
      <c r="H1602" s="15">
        <v>0.591</v>
      </c>
      <c r="I1602" s="10">
        <f t="shared" si="226"/>
        <v>0.07671428571</v>
      </c>
      <c r="J1602" s="11">
        <f t="shared" si="227"/>
        <v>114.9166667</v>
      </c>
      <c r="K1602" s="7">
        <f t="shared" ref="K1602:L1602" si="3119">IFERROR(G1602+K1562,0)</f>
        <v>3.085714286</v>
      </c>
      <c r="L1602" s="7">
        <f t="shared" si="3119"/>
        <v>3.531</v>
      </c>
      <c r="M1602" s="10">
        <f t="shared" si="229"/>
        <v>0.4452857143</v>
      </c>
      <c r="N1602" s="11">
        <f t="shared" si="230"/>
        <v>114.4305556</v>
      </c>
      <c r="O1602" s="10">
        <f t="shared" ref="O1602:P1602" si="3120">IFERROR(G1602+O1562,0)</f>
        <v>19.08571329</v>
      </c>
      <c r="P1602" s="10">
        <f t="shared" si="3120"/>
        <v>22.50486</v>
      </c>
      <c r="Q1602" s="10">
        <f t="shared" si="232"/>
        <v>3.419146714</v>
      </c>
      <c r="R1602" s="11">
        <f t="shared" si="233"/>
        <v>117.9146918</v>
      </c>
      <c r="S1602" s="13">
        <f>T1562</f>
        <v>1.101285714</v>
      </c>
      <c r="T1602" s="13">
        <f>H1602+T1562-H1603-U1602-H1604</f>
        <v>1.304142857</v>
      </c>
      <c r="U1602" s="13">
        <f>0.004/28</f>
        <v>0.0001428571429</v>
      </c>
      <c r="V1602" s="14"/>
      <c r="W1602" s="14"/>
      <c r="X1602" s="26">
        <f t="shared" si="314"/>
        <v>0.591</v>
      </c>
      <c r="Y1602" s="29"/>
      <c r="Z1602" s="29"/>
      <c r="AA1602" s="29"/>
      <c r="AB1602" s="29"/>
      <c r="AC1602" s="29"/>
    </row>
    <row r="1603">
      <c r="A1603" s="4">
        <v>45694.0</v>
      </c>
      <c r="B1603" s="5" t="s">
        <v>31</v>
      </c>
      <c r="C1603" s="6" t="s">
        <v>26</v>
      </c>
      <c r="D1603" s="5" t="s">
        <v>28</v>
      </c>
      <c r="E1603" s="7">
        <v>180.1</v>
      </c>
      <c r="F1603" s="7">
        <v>0.736</v>
      </c>
      <c r="G1603" s="7">
        <v>0.5101071428571429</v>
      </c>
      <c r="H1603" s="15">
        <v>0.388</v>
      </c>
      <c r="I1603" s="10">
        <f t="shared" si="226"/>
        <v>-0.1221071429</v>
      </c>
      <c r="J1603" s="11">
        <f t="shared" si="227"/>
        <v>76.06245187</v>
      </c>
      <c r="K1603" s="7">
        <f t="shared" ref="K1603:L1603" si="3121">IFERROR(G1603+K1563,0)</f>
        <v>3.060642857</v>
      </c>
      <c r="L1603" s="7">
        <f t="shared" si="3121"/>
        <v>3.83</v>
      </c>
      <c r="M1603" s="10">
        <f t="shared" si="229"/>
        <v>0.7693571429</v>
      </c>
      <c r="N1603" s="11">
        <f t="shared" si="230"/>
        <v>125.1371094</v>
      </c>
      <c r="O1603" s="10">
        <f t="shared" ref="O1603:P1603" si="3122">IFERROR(G1603+O1563,0)</f>
        <v>18.93047286</v>
      </c>
      <c r="P1603" s="10">
        <f t="shared" si="3122"/>
        <v>22.82773</v>
      </c>
      <c r="Q1603" s="10">
        <f t="shared" si="232"/>
        <v>3.897257143</v>
      </c>
      <c r="R1603" s="11">
        <f t="shared" si="233"/>
        <v>120.587215</v>
      </c>
      <c r="S1603" s="16"/>
      <c r="T1603" s="16"/>
      <c r="U1603" s="20"/>
      <c r="V1603" s="14"/>
      <c r="W1603" s="14"/>
      <c r="X1603" s="26">
        <f t="shared" si="314"/>
        <v>0.603</v>
      </c>
      <c r="Y1603" s="29"/>
      <c r="Z1603" s="29"/>
      <c r="AA1603" s="29"/>
      <c r="AB1603" s="29"/>
      <c r="AC1603" s="29"/>
    </row>
    <row r="1604">
      <c r="A1604" s="4">
        <v>45694.0</v>
      </c>
      <c r="B1604" s="5" t="s">
        <v>31</v>
      </c>
      <c r="C1604" s="6" t="s">
        <v>26</v>
      </c>
      <c r="D1604" s="5" t="s">
        <v>29</v>
      </c>
      <c r="E1604" s="7">
        <v>0.0</v>
      </c>
      <c r="F1604" s="7">
        <v>0.22</v>
      </c>
      <c r="G1604" s="7">
        <v>0.0</v>
      </c>
      <c r="H1604" s="15">
        <v>0.0</v>
      </c>
      <c r="I1604" s="10">
        <f t="shared" si="226"/>
        <v>0</v>
      </c>
      <c r="J1604" s="11">
        <f t="shared" si="227"/>
        <v>0</v>
      </c>
      <c r="K1604" s="7">
        <f t="shared" ref="K1604:L1604" si="3123">IFERROR(G1604+K1564,0)</f>
        <v>0</v>
      </c>
      <c r="L1604" s="7">
        <f t="shared" si="3123"/>
        <v>0</v>
      </c>
      <c r="M1604" s="10">
        <f t="shared" si="229"/>
        <v>0</v>
      </c>
      <c r="N1604" s="11">
        <f t="shared" si="230"/>
        <v>0</v>
      </c>
      <c r="O1604" s="10">
        <f t="shared" ref="O1604:P1604" si="3124">IFERROR(G1604+O1564,0)</f>
        <v>0</v>
      </c>
      <c r="P1604" s="10">
        <f t="shared" si="3124"/>
        <v>0</v>
      </c>
      <c r="Q1604" s="10">
        <f t="shared" si="232"/>
        <v>0</v>
      </c>
      <c r="R1604" s="11">
        <f t="shared" si="233"/>
        <v>0</v>
      </c>
      <c r="S1604" s="16"/>
      <c r="T1604" s="16"/>
      <c r="U1604" s="20"/>
      <c r="V1604" s="14"/>
      <c r="W1604" s="14"/>
      <c r="X1604" s="26">
        <f t="shared" si="314"/>
        <v>0</v>
      </c>
      <c r="Y1604" s="29"/>
      <c r="Z1604" s="29"/>
      <c r="AA1604" s="29"/>
      <c r="AB1604" s="29"/>
      <c r="AC1604" s="29"/>
    </row>
    <row r="1605">
      <c r="A1605" s="4">
        <v>45694.0</v>
      </c>
      <c r="B1605" s="5" t="s">
        <v>31</v>
      </c>
      <c r="C1605" s="6" t="s">
        <v>26</v>
      </c>
      <c r="D1605" s="5" t="s">
        <v>30</v>
      </c>
      <c r="E1605" s="7">
        <v>0.0</v>
      </c>
      <c r="F1605" s="7">
        <v>0.0</v>
      </c>
      <c r="G1605" s="7">
        <v>0.0</v>
      </c>
      <c r="H1605" s="15">
        <v>0.0</v>
      </c>
      <c r="I1605" s="10">
        <f t="shared" si="226"/>
        <v>0</v>
      </c>
      <c r="J1605" s="11">
        <f t="shared" si="227"/>
        <v>0</v>
      </c>
      <c r="K1605" s="7">
        <f t="shared" ref="K1605:L1605" si="3125">IFERROR(G1605+K1565,0)</f>
        <v>0</v>
      </c>
      <c r="L1605" s="7">
        <f t="shared" si="3125"/>
        <v>0</v>
      </c>
      <c r="M1605" s="10">
        <f t="shared" si="229"/>
        <v>0</v>
      </c>
      <c r="N1605" s="11">
        <f t="shared" si="230"/>
        <v>0</v>
      </c>
      <c r="O1605" s="10">
        <f t="shared" ref="O1605:P1605" si="3126">IFERROR(G1605+O1565,0)</f>
        <v>0</v>
      </c>
      <c r="P1605" s="10">
        <f t="shared" si="3126"/>
        <v>0</v>
      </c>
      <c r="Q1605" s="10">
        <f t="shared" si="232"/>
        <v>0</v>
      </c>
      <c r="R1605" s="11">
        <f t="shared" si="233"/>
        <v>0</v>
      </c>
      <c r="S1605" s="16"/>
      <c r="T1605" s="16"/>
      <c r="U1605" s="20"/>
      <c r="V1605" s="14"/>
      <c r="W1605" s="14"/>
      <c r="X1605" s="26">
        <f t="shared" si="314"/>
        <v>0</v>
      </c>
      <c r="Y1605" s="29"/>
      <c r="Z1605" s="29"/>
      <c r="AA1605" s="29"/>
      <c r="AB1605" s="29"/>
      <c r="AC1605" s="29"/>
    </row>
    <row r="1606">
      <c r="A1606" s="4">
        <v>45694.0</v>
      </c>
      <c r="B1606" s="5" t="s">
        <v>32</v>
      </c>
      <c r="C1606" s="6" t="s">
        <v>26</v>
      </c>
      <c r="D1606" s="5" t="s">
        <v>27</v>
      </c>
      <c r="E1606" s="7">
        <v>78.6</v>
      </c>
      <c r="F1606" s="7">
        <v>0.198</v>
      </c>
      <c r="G1606" s="7">
        <v>0.225</v>
      </c>
      <c r="H1606" s="15">
        <v>0.231</v>
      </c>
      <c r="I1606" s="10">
        <f t="shared" si="226"/>
        <v>0.006</v>
      </c>
      <c r="J1606" s="11">
        <f t="shared" si="227"/>
        <v>102.6666667</v>
      </c>
      <c r="K1606" s="7">
        <f t="shared" ref="K1606:L1606" si="3127">IFERROR(G1606+K1566,0)</f>
        <v>1.35</v>
      </c>
      <c r="L1606" s="7">
        <f t="shared" si="3127"/>
        <v>1.148</v>
      </c>
      <c r="M1606" s="10">
        <f t="shared" si="229"/>
        <v>-0.202</v>
      </c>
      <c r="N1606" s="11">
        <f t="shared" si="230"/>
        <v>85.03703704</v>
      </c>
      <c r="O1606" s="10">
        <f t="shared" ref="O1606:P1606" si="3128">IFERROR(G1606+O1566,0)</f>
        <v>8.349986</v>
      </c>
      <c r="P1606" s="10">
        <f t="shared" si="3128"/>
        <v>8.28482</v>
      </c>
      <c r="Q1606" s="10">
        <f t="shared" si="232"/>
        <v>-0.065166</v>
      </c>
      <c r="R1606" s="11">
        <f t="shared" si="233"/>
        <v>99.21956755</v>
      </c>
      <c r="S1606" s="13">
        <f>T1566</f>
        <v>0.208325</v>
      </c>
      <c r="T1606" s="13">
        <f>H1606+T1566-H1607-U1606-H1608</f>
        <v>0.23319</v>
      </c>
      <c r="U1606" s="13">
        <f>0.00378/28</f>
        <v>0.000135</v>
      </c>
      <c r="V1606" s="14"/>
      <c r="W1606" s="14"/>
      <c r="X1606" s="26">
        <f t="shared" si="314"/>
        <v>0.22</v>
      </c>
      <c r="Y1606" s="29"/>
      <c r="Z1606" s="29"/>
      <c r="AA1606" s="29"/>
      <c r="AB1606" s="29"/>
      <c r="AC1606" s="29"/>
    </row>
    <row r="1607">
      <c r="A1607" s="4">
        <v>45694.0</v>
      </c>
      <c r="B1607" s="5" t="s">
        <v>32</v>
      </c>
      <c r="C1607" s="6" t="s">
        <v>26</v>
      </c>
      <c r="D1607" s="5" t="s">
        <v>28</v>
      </c>
      <c r="E1607" s="7">
        <v>78.7</v>
      </c>
      <c r="F1607" s="7">
        <v>0.146</v>
      </c>
      <c r="G1607" s="7">
        <v>0.22464285714285714</v>
      </c>
      <c r="H1607" s="15">
        <v>0.206</v>
      </c>
      <c r="I1607" s="10">
        <f t="shared" si="226"/>
        <v>-0.01864285714</v>
      </c>
      <c r="J1607" s="11">
        <f t="shared" si="227"/>
        <v>91.70111288</v>
      </c>
      <c r="K1607" s="7">
        <f t="shared" ref="K1607:L1607" si="3129">IFERROR(G1607+K1567,0)</f>
        <v>1.347857143</v>
      </c>
      <c r="L1607" s="7">
        <f t="shared" si="3129"/>
        <v>1.232</v>
      </c>
      <c r="M1607" s="10">
        <f t="shared" si="229"/>
        <v>-0.1158571429</v>
      </c>
      <c r="N1607" s="11">
        <f t="shared" si="230"/>
        <v>91.40434552</v>
      </c>
      <c r="O1607" s="10">
        <f t="shared" ref="O1607:P1607" si="3130">IFERROR(G1607+O1567,0)</f>
        <v>8.336807143</v>
      </c>
      <c r="P1607" s="10">
        <f t="shared" si="3130"/>
        <v>8.32883</v>
      </c>
      <c r="Q1607" s="10">
        <f t="shared" si="232"/>
        <v>-0.007977142857</v>
      </c>
      <c r="R1607" s="11">
        <f t="shared" si="233"/>
        <v>99.90431417</v>
      </c>
      <c r="S1607" s="16"/>
      <c r="T1607" s="16"/>
      <c r="U1607" s="20"/>
      <c r="V1607" s="14"/>
      <c r="W1607" s="14"/>
      <c r="X1607" s="26">
        <f t="shared" si="314"/>
        <v>0.203</v>
      </c>
      <c r="Y1607" s="29"/>
      <c r="Z1607" s="29"/>
      <c r="AA1607" s="29"/>
      <c r="AB1607" s="29"/>
      <c r="AC1607" s="29"/>
    </row>
    <row r="1608">
      <c r="A1608" s="4">
        <v>45694.0</v>
      </c>
      <c r="B1608" s="5" t="s">
        <v>32</v>
      </c>
      <c r="C1608" s="6" t="s">
        <v>26</v>
      </c>
      <c r="D1608" s="5" t="s">
        <v>29</v>
      </c>
      <c r="E1608" s="7">
        <v>0.0</v>
      </c>
      <c r="F1608" s="7">
        <v>0.063</v>
      </c>
      <c r="G1608" s="7">
        <v>0.0</v>
      </c>
      <c r="H1608" s="15">
        <v>0.0</v>
      </c>
      <c r="I1608" s="10">
        <f t="shared" si="226"/>
        <v>0</v>
      </c>
      <c r="J1608" s="11">
        <f t="shared" si="227"/>
        <v>0</v>
      </c>
      <c r="K1608" s="7">
        <f t="shared" ref="K1608:L1608" si="3131">IFERROR(G1608+K1568,0)</f>
        <v>0</v>
      </c>
      <c r="L1608" s="7">
        <f t="shared" si="3131"/>
        <v>0</v>
      </c>
      <c r="M1608" s="10">
        <f t="shared" si="229"/>
        <v>0</v>
      </c>
      <c r="N1608" s="11">
        <f t="shared" si="230"/>
        <v>0</v>
      </c>
      <c r="O1608" s="10">
        <f t="shared" ref="O1608:P1608" si="3132">IFERROR(G1608+O1568,0)</f>
        <v>0</v>
      </c>
      <c r="P1608" s="10">
        <f t="shared" si="3132"/>
        <v>0</v>
      </c>
      <c r="Q1608" s="10">
        <f t="shared" si="232"/>
        <v>0</v>
      </c>
      <c r="R1608" s="11">
        <f t="shared" si="233"/>
        <v>0</v>
      </c>
      <c r="S1608" s="16"/>
      <c r="T1608" s="16"/>
      <c r="U1608" s="20"/>
      <c r="V1608" s="14"/>
      <c r="W1608" s="14"/>
      <c r="X1608" s="26">
        <f t="shared" si="314"/>
        <v>0</v>
      </c>
      <c r="Y1608" s="29"/>
      <c r="Z1608" s="29"/>
      <c r="AA1608" s="29"/>
      <c r="AB1608" s="29"/>
      <c r="AC1608" s="29"/>
    </row>
    <row r="1609">
      <c r="A1609" s="4">
        <v>45694.0</v>
      </c>
      <c r="B1609" s="5" t="s">
        <v>32</v>
      </c>
      <c r="C1609" s="6" t="s">
        <v>26</v>
      </c>
      <c r="D1609" s="5" t="s">
        <v>30</v>
      </c>
      <c r="E1609" s="7">
        <v>0.0</v>
      </c>
      <c r="F1609" s="7">
        <v>0.0</v>
      </c>
      <c r="G1609" s="7">
        <v>0.0</v>
      </c>
      <c r="H1609" s="15">
        <v>0.0</v>
      </c>
      <c r="I1609" s="10">
        <f t="shared" si="226"/>
        <v>0</v>
      </c>
      <c r="J1609" s="11">
        <f t="shared" si="227"/>
        <v>0</v>
      </c>
      <c r="K1609" s="7">
        <f t="shared" ref="K1609:L1609" si="3133">IFERROR(G1609+K1569,0)</f>
        <v>0</v>
      </c>
      <c r="L1609" s="7">
        <f t="shared" si="3133"/>
        <v>0</v>
      </c>
      <c r="M1609" s="10">
        <f t="shared" si="229"/>
        <v>0</v>
      </c>
      <c r="N1609" s="11">
        <f t="shared" si="230"/>
        <v>0</v>
      </c>
      <c r="O1609" s="10">
        <f t="shared" ref="O1609:P1609" si="3134">IFERROR(G1609+O1569,0)</f>
        <v>0</v>
      </c>
      <c r="P1609" s="10">
        <f t="shared" si="3134"/>
        <v>0</v>
      </c>
      <c r="Q1609" s="10">
        <f t="shared" si="232"/>
        <v>0</v>
      </c>
      <c r="R1609" s="11">
        <f t="shared" si="233"/>
        <v>0</v>
      </c>
      <c r="S1609" s="16"/>
      <c r="T1609" s="16"/>
      <c r="U1609" s="20"/>
      <c r="V1609" s="14"/>
      <c r="W1609" s="14"/>
      <c r="X1609" s="26">
        <f t="shared" si="314"/>
        <v>0</v>
      </c>
      <c r="Y1609" s="29"/>
      <c r="Z1609" s="29"/>
      <c r="AA1609" s="29"/>
      <c r="AB1609" s="29"/>
      <c r="AC1609" s="29"/>
    </row>
    <row r="1610">
      <c r="A1610" s="4">
        <v>45694.0</v>
      </c>
      <c r="B1610" s="5" t="s">
        <v>33</v>
      </c>
      <c r="C1610" s="6" t="s">
        <v>26</v>
      </c>
      <c r="D1610" s="5" t="s">
        <v>27</v>
      </c>
      <c r="E1610" s="7">
        <v>110.0</v>
      </c>
      <c r="F1610" s="7">
        <v>0.357</v>
      </c>
      <c r="G1610" s="7">
        <v>0.32857142857142857</v>
      </c>
      <c r="H1610" s="15">
        <v>0.378</v>
      </c>
      <c r="I1610" s="10">
        <f t="shared" si="226"/>
        <v>0.04942857143</v>
      </c>
      <c r="J1610" s="11">
        <f t="shared" si="227"/>
        <v>115.0434783</v>
      </c>
      <c r="K1610" s="7">
        <f t="shared" ref="K1610:L1610" si="3135">IFERROR(G1610+K1570,0)</f>
        <v>1.971428571</v>
      </c>
      <c r="L1610" s="7">
        <f t="shared" si="3135"/>
        <v>2.247</v>
      </c>
      <c r="M1610" s="10">
        <f t="shared" si="229"/>
        <v>0.2755714286</v>
      </c>
      <c r="N1610" s="11">
        <f t="shared" si="230"/>
        <v>113.9782609</v>
      </c>
      <c r="O1610" s="10">
        <f t="shared" ref="O1610:P1610" si="3136">IFERROR(G1610+O1570,0)</f>
        <v>12.17135857</v>
      </c>
      <c r="P1610" s="10">
        <f t="shared" si="3136"/>
        <v>13.74273</v>
      </c>
      <c r="Q1610" s="10">
        <f t="shared" si="232"/>
        <v>1.571371429</v>
      </c>
      <c r="R1610" s="11">
        <f t="shared" si="233"/>
        <v>112.9104029</v>
      </c>
      <c r="S1610" s="13">
        <f>T1570</f>
        <v>1.117230357</v>
      </c>
      <c r="T1610" s="13">
        <f>H1610+T1570-H1611-U1610-H1612</f>
        <v>1.143076429</v>
      </c>
      <c r="U1610" s="13">
        <f>0.00431/28</f>
        <v>0.0001539285714</v>
      </c>
      <c r="V1610" s="14"/>
      <c r="W1610" s="14"/>
      <c r="X1610" s="26">
        <f t="shared" si="314"/>
        <v>0.376</v>
      </c>
      <c r="Y1610" s="29"/>
      <c r="Z1610" s="29"/>
      <c r="AA1610" s="29"/>
      <c r="AB1610" s="29"/>
      <c r="AC1610" s="29"/>
    </row>
    <row r="1611">
      <c r="A1611" s="4">
        <v>45694.0</v>
      </c>
      <c r="B1611" s="5" t="s">
        <v>33</v>
      </c>
      <c r="C1611" s="6" t="s">
        <v>26</v>
      </c>
      <c r="D1611" s="5" t="s">
        <v>28</v>
      </c>
      <c r="E1611" s="7">
        <v>108.2</v>
      </c>
      <c r="F1611" s="7">
        <v>0.373</v>
      </c>
      <c r="G1611" s="7">
        <v>0.3236428571428571</v>
      </c>
      <c r="H1611" s="15">
        <v>0.352</v>
      </c>
      <c r="I1611" s="10">
        <f t="shared" si="226"/>
        <v>0.02835714286</v>
      </c>
      <c r="J1611" s="11">
        <f t="shared" si="227"/>
        <v>108.7618627</v>
      </c>
      <c r="K1611" s="7">
        <f t="shared" ref="K1611:L1611" si="3137">IFERROR(G1611+K1571,0)</f>
        <v>1.941857143</v>
      </c>
      <c r="L1611" s="7">
        <f t="shared" si="3137"/>
        <v>2.541</v>
      </c>
      <c r="M1611" s="10">
        <f t="shared" si="229"/>
        <v>0.5991428571</v>
      </c>
      <c r="N1611" s="11">
        <f t="shared" si="230"/>
        <v>130.8541161</v>
      </c>
      <c r="O1611" s="10">
        <f t="shared" ref="O1611:P1611" si="3138">IFERROR(G1611+O1571,0)</f>
        <v>11.98585714</v>
      </c>
      <c r="P1611" s="10">
        <f t="shared" si="3138"/>
        <v>13.43595</v>
      </c>
      <c r="Q1611" s="10">
        <f t="shared" si="232"/>
        <v>1.450092857</v>
      </c>
      <c r="R1611" s="11">
        <f t="shared" si="233"/>
        <v>112.0983659</v>
      </c>
      <c r="S1611" s="16"/>
      <c r="T1611" s="16"/>
      <c r="U1611" s="20"/>
      <c r="V1611" s="14"/>
      <c r="W1611" s="14"/>
      <c r="X1611" s="26">
        <f t="shared" si="314"/>
        <v>0.41</v>
      </c>
      <c r="Y1611" s="29"/>
      <c r="Z1611" s="29"/>
      <c r="AA1611" s="29"/>
      <c r="AB1611" s="29"/>
      <c r="AC1611" s="29"/>
    </row>
    <row r="1612">
      <c r="A1612" s="4">
        <v>45694.0</v>
      </c>
      <c r="B1612" s="5" t="s">
        <v>33</v>
      </c>
      <c r="C1612" s="6" t="s">
        <v>26</v>
      </c>
      <c r="D1612" s="5" t="s">
        <v>29</v>
      </c>
      <c r="E1612" s="7">
        <v>1.0</v>
      </c>
      <c r="F1612" s="7">
        <v>0.0</v>
      </c>
      <c r="G1612" s="7">
        <v>0.002857142857142857</v>
      </c>
      <c r="H1612" s="15">
        <v>0.0</v>
      </c>
      <c r="I1612" s="10">
        <f t="shared" si="226"/>
        <v>-0.002857142857</v>
      </c>
      <c r="J1612" s="11">
        <f t="shared" si="227"/>
        <v>0</v>
      </c>
      <c r="K1612" s="7">
        <f t="shared" ref="K1612:L1612" si="3139">IFERROR(G1612+K1572,0)</f>
        <v>0.01714285714</v>
      </c>
      <c r="L1612" s="7">
        <f t="shared" si="3139"/>
        <v>0</v>
      </c>
      <c r="M1612" s="10">
        <f t="shared" si="229"/>
        <v>-0.01714285714</v>
      </c>
      <c r="N1612" s="11">
        <f t="shared" si="230"/>
        <v>0</v>
      </c>
      <c r="O1612" s="10">
        <f t="shared" ref="O1612:P1612" si="3140">IFERROR(G1612+O1572,0)</f>
        <v>0.1020828571</v>
      </c>
      <c r="P1612" s="10">
        <f t="shared" si="3140"/>
        <v>0.078988</v>
      </c>
      <c r="Q1612" s="10">
        <f t="shared" si="232"/>
        <v>-0.02309485714</v>
      </c>
      <c r="R1612" s="11">
        <f t="shared" si="233"/>
        <v>77.37636094</v>
      </c>
      <c r="S1612" s="16"/>
      <c r="T1612" s="16"/>
      <c r="U1612" s="20"/>
      <c r="V1612" s="14"/>
      <c r="W1612" s="14"/>
      <c r="X1612" s="26">
        <f t="shared" si="314"/>
        <v>0</v>
      </c>
      <c r="Y1612" s="29"/>
      <c r="Z1612" s="29"/>
      <c r="AA1612" s="29"/>
      <c r="AB1612" s="29"/>
      <c r="AC1612" s="29"/>
    </row>
    <row r="1613">
      <c r="A1613" s="4">
        <v>45694.0</v>
      </c>
      <c r="B1613" s="5" t="s">
        <v>33</v>
      </c>
      <c r="C1613" s="6" t="s">
        <v>26</v>
      </c>
      <c r="D1613" s="5" t="s">
        <v>30</v>
      </c>
      <c r="E1613" s="7">
        <v>0.0</v>
      </c>
      <c r="F1613" s="7">
        <v>0.0</v>
      </c>
      <c r="G1613" s="7">
        <v>0.0</v>
      </c>
      <c r="H1613" s="15">
        <v>0.0</v>
      </c>
      <c r="I1613" s="10">
        <f t="shared" si="226"/>
        <v>0</v>
      </c>
      <c r="J1613" s="11">
        <f t="shared" si="227"/>
        <v>0</v>
      </c>
      <c r="K1613" s="7">
        <f t="shared" ref="K1613:L1613" si="3141">IFERROR(G1613+K1573,0)</f>
        <v>0</v>
      </c>
      <c r="L1613" s="7">
        <f t="shared" si="3141"/>
        <v>0</v>
      </c>
      <c r="M1613" s="10">
        <f t="shared" si="229"/>
        <v>0</v>
      </c>
      <c r="N1613" s="11">
        <f t="shared" si="230"/>
        <v>0</v>
      </c>
      <c r="O1613" s="10">
        <f t="shared" ref="O1613:P1613" si="3142">IFERROR(G1613+O1573,0)</f>
        <v>0</v>
      </c>
      <c r="P1613" s="10">
        <f t="shared" si="3142"/>
        <v>0</v>
      </c>
      <c r="Q1613" s="10">
        <f t="shared" si="232"/>
        <v>0</v>
      </c>
      <c r="R1613" s="11">
        <f t="shared" si="233"/>
        <v>0</v>
      </c>
      <c r="S1613" s="16"/>
      <c r="T1613" s="16"/>
      <c r="U1613" s="20"/>
      <c r="V1613" s="14"/>
      <c r="W1613" s="14"/>
      <c r="X1613" s="26">
        <f t="shared" si="314"/>
        <v>0</v>
      </c>
      <c r="Y1613" s="29"/>
      <c r="Z1613" s="29"/>
      <c r="AA1613" s="29"/>
      <c r="AB1613" s="29"/>
      <c r="AC1613" s="29"/>
    </row>
    <row r="1614">
      <c r="A1614" s="4">
        <v>45694.0</v>
      </c>
      <c r="B1614" s="5" t="s">
        <v>34</v>
      </c>
      <c r="C1614" s="6" t="s">
        <v>26</v>
      </c>
      <c r="D1614" s="5" t="s">
        <v>27</v>
      </c>
      <c r="E1614" s="7">
        <v>14.3</v>
      </c>
      <c r="F1614" s="7">
        <v>0.031</v>
      </c>
      <c r="G1614" s="7">
        <v>0.04285714285714286</v>
      </c>
      <c r="H1614" s="15">
        <v>0.04</v>
      </c>
      <c r="I1614" s="10">
        <f t="shared" si="226"/>
        <v>-0.002857142857</v>
      </c>
      <c r="J1614" s="11">
        <f t="shared" si="227"/>
        <v>93.33333333</v>
      </c>
      <c r="K1614" s="7">
        <f t="shared" ref="K1614:L1614" si="3143">IFERROR(G1614+K1574,0)</f>
        <v>0.2571428571</v>
      </c>
      <c r="L1614" s="7">
        <f t="shared" si="3143"/>
        <v>0.274</v>
      </c>
      <c r="M1614" s="10">
        <f t="shared" si="229"/>
        <v>0.01685714286</v>
      </c>
      <c r="N1614" s="11">
        <f t="shared" si="230"/>
        <v>106.5555556</v>
      </c>
      <c r="O1614" s="10">
        <f t="shared" ref="O1614:P1614" si="3144">IFERROR(G1614+O1574,0)</f>
        <v>1.556972857</v>
      </c>
      <c r="P1614" s="10">
        <f t="shared" si="3144"/>
        <v>1.817986</v>
      </c>
      <c r="Q1614" s="10">
        <f t="shared" si="232"/>
        <v>0.2610131429</v>
      </c>
      <c r="R1614" s="11">
        <f t="shared" si="233"/>
        <v>116.7641421</v>
      </c>
      <c r="S1614" s="13">
        <f>T1574</f>
        <v>0.328</v>
      </c>
      <c r="T1614" s="13">
        <f>H1614+T1574-H1615-U1614-H1616</f>
        <v>0.201</v>
      </c>
      <c r="U1614" s="13">
        <v>0.0</v>
      </c>
      <c r="V1614" s="14"/>
      <c r="W1614" s="14"/>
      <c r="X1614" s="26">
        <f t="shared" si="314"/>
        <v>0.044</v>
      </c>
      <c r="Y1614" s="29"/>
      <c r="Z1614" s="29"/>
      <c r="AA1614" s="29"/>
      <c r="AB1614" s="29"/>
      <c r="AC1614" s="29"/>
    </row>
    <row r="1615">
      <c r="A1615" s="4">
        <v>45694.0</v>
      </c>
      <c r="B1615" s="5" t="s">
        <v>34</v>
      </c>
      <c r="C1615" s="6" t="s">
        <v>26</v>
      </c>
      <c r="D1615" s="5" t="s">
        <v>28</v>
      </c>
      <c r="E1615" s="7">
        <v>14.3</v>
      </c>
      <c r="F1615" s="7">
        <v>0.132</v>
      </c>
      <c r="G1615" s="7">
        <v>0.04203571428571429</v>
      </c>
      <c r="H1615" s="15">
        <v>0.167</v>
      </c>
      <c r="I1615" s="10">
        <f t="shared" si="226"/>
        <v>0.1249642857</v>
      </c>
      <c r="J1615" s="11">
        <f t="shared" si="227"/>
        <v>397.2812234</v>
      </c>
      <c r="K1615" s="7">
        <f t="shared" ref="K1615:L1615" si="3145">IFERROR(G1615+K1575,0)</f>
        <v>0.2522142857</v>
      </c>
      <c r="L1615" s="7">
        <f t="shared" si="3145"/>
        <v>0.276</v>
      </c>
      <c r="M1615" s="10">
        <f t="shared" si="229"/>
        <v>0.02378571429</v>
      </c>
      <c r="N1615" s="11">
        <f t="shared" si="230"/>
        <v>109.4307562</v>
      </c>
      <c r="O1615" s="10">
        <f t="shared" ref="O1615:P1615" si="3146">IFERROR(G1615+O1575,0)</f>
        <v>1.527213286</v>
      </c>
      <c r="P1615" s="10">
        <f t="shared" si="3146"/>
        <v>1.67999</v>
      </c>
      <c r="Q1615" s="10">
        <f t="shared" si="232"/>
        <v>0.1527767143</v>
      </c>
      <c r="R1615" s="11">
        <f t="shared" si="233"/>
        <v>110.0036266</v>
      </c>
      <c r="S1615" s="16"/>
      <c r="T1615" s="16"/>
      <c r="U1615" s="20"/>
      <c r="V1615" s="14"/>
      <c r="W1615" s="14"/>
      <c r="X1615" s="26">
        <f t="shared" si="314"/>
        <v>0</v>
      </c>
      <c r="Y1615" s="29"/>
      <c r="Z1615" s="29"/>
      <c r="AA1615" s="29"/>
      <c r="AB1615" s="29"/>
      <c r="AC1615" s="29"/>
    </row>
    <row r="1616">
      <c r="A1616" s="4">
        <v>45694.0</v>
      </c>
      <c r="B1616" s="5" t="s">
        <v>34</v>
      </c>
      <c r="C1616" s="6" t="s">
        <v>26</v>
      </c>
      <c r="D1616" s="5" t="s">
        <v>29</v>
      </c>
      <c r="E1616" s="7">
        <v>0.0</v>
      </c>
      <c r="F1616" s="7">
        <v>0.0</v>
      </c>
      <c r="G1616" s="7">
        <v>0.0</v>
      </c>
      <c r="H1616" s="15">
        <v>0.0</v>
      </c>
      <c r="I1616" s="10">
        <f t="shared" si="226"/>
        <v>0</v>
      </c>
      <c r="J1616" s="11">
        <f t="shared" si="227"/>
        <v>0</v>
      </c>
      <c r="K1616" s="7">
        <f t="shared" ref="K1616:L1616" si="3147">IFERROR(G1616+K1576,0)</f>
        <v>0</v>
      </c>
      <c r="L1616" s="7">
        <f t="shared" si="3147"/>
        <v>0</v>
      </c>
      <c r="M1616" s="10">
        <f t="shared" si="229"/>
        <v>0</v>
      </c>
      <c r="N1616" s="11">
        <f t="shared" si="230"/>
        <v>0</v>
      </c>
      <c r="O1616" s="10">
        <f t="shared" ref="O1616:P1616" si="3148">IFERROR(G1616+O1576,0)</f>
        <v>0</v>
      </c>
      <c r="P1616" s="10">
        <f t="shared" si="3148"/>
        <v>0</v>
      </c>
      <c r="Q1616" s="10">
        <f t="shared" si="232"/>
        <v>0</v>
      </c>
      <c r="R1616" s="11">
        <f t="shared" si="233"/>
        <v>0</v>
      </c>
      <c r="S1616" s="16"/>
      <c r="T1616" s="16"/>
      <c r="U1616" s="20"/>
      <c r="V1616" s="14"/>
      <c r="W1616" s="14"/>
      <c r="X1616" s="26">
        <f t="shared" si="314"/>
        <v>0</v>
      </c>
      <c r="Y1616" s="29"/>
      <c r="Z1616" s="29"/>
      <c r="AA1616" s="29"/>
      <c r="AB1616" s="29"/>
      <c r="AC1616" s="29"/>
    </row>
    <row r="1617">
      <c r="A1617" s="4">
        <v>45694.0</v>
      </c>
      <c r="B1617" s="5" t="s">
        <v>34</v>
      </c>
      <c r="C1617" s="6" t="s">
        <v>26</v>
      </c>
      <c r="D1617" s="5" t="s">
        <v>30</v>
      </c>
      <c r="E1617" s="7">
        <v>0.0</v>
      </c>
      <c r="F1617" s="7">
        <v>0.0</v>
      </c>
      <c r="G1617" s="7">
        <v>0.0</v>
      </c>
      <c r="H1617" s="15">
        <v>0.0</v>
      </c>
      <c r="I1617" s="10">
        <f t="shared" si="226"/>
        <v>0</v>
      </c>
      <c r="J1617" s="11">
        <f t="shared" si="227"/>
        <v>0</v>
      </c>
      <c r="K1617" s="7">
        <f t="shared" ref="K1617:L1617" si="3149">IFERROR(G1617+K1577,0)</f>
        <v>0</v>
      </c>
      <c r="L1617" s="7">
        <f t="shared" si="3149"/>
        <v>0</v>
      </c>
      <c r="M1617" s="10">
        <f t="shared" si="229"/>
        <v>0</v>
      </c>
      <c r="N1617" s="11">
        <f t="shared" si="230"/>
        <v>0</v>
      </c>
      <c r="O1617" s="10">
        <f t="shared" ref="O1617:P1617" si="3150">IFERROR(G1617+O1577,0)</f>
        <v>0</v>
      </c>
      <c r="P1617" s="10">
        <f t="shared" si="3150"/>
        <v>0</v>
      </c>
      <c r="Q1617" s="10">
        <f t="shared" si="232"/>
        <v>0</v>
      </c>
      <c r="R1617" s="11">
        <f t="shared" si="233"/>
        <v>0</v>
      </c>
      <c r="S1617" s="16"/>
      <c r="T1617" s="16"/>
      <c r="U1617" s="20"/>
      <c r="V1617" s="14"/>
      <c r="W1617" s="14"/>
      <c r="X1617" s="26">
        <f t="shared" si="314"/>
        <v>0</v>
      </c>
      <c r="Y1617" s="29"/>
      <c r="Z1617" s="29"/>
      <c r="AA1617" s="29"/>
      <c r="AB1617" s="29"/>
      <c r="AC1617" s="29"/>
    </row>
    <row r="1618">
      <c r="A1618" s="4">
        <v>45694.0</v>
      </c>
      <c r="B1618" s="5" t="s">
        <v>35</v>
      </c>
      <c r="C1618" s="6" t="s">
        <v>26</v>
      </c>
      <c r="D1618" s="5" t="s">
        <v>27</v>
      </c>
      <c r="E1618" s="7">
        <v>16.6</v>
      </c>
      <c r="F1618" s="7">
        <v>0.0</v>
      </c>
      <c r="G1618" s="7">
        <v>0.03214285714285715</v>
      </c>
      <c r="H1618" s="15">
        <v>0.0</v>
      </c>
      <c r="I1618" s="10">
        <f t="shared" si="226"/>
        <v>-0.03214285714</v>
      </c>
      <c r="J1618" s="11">
        <f t="shared" si="227"/>
        <v>0</v>
      </c>
      <c r="K1618" s="7">
        <f t="shared" ref="K1618:L1618" si="3151">IFERROR(G1618+K1578,0)</f>
        <v>0.1928571429</v>
      </c>
      <c r="L1618" s="7">
        <f t="shared" si="3151"/>
        <v>0</v>
      </c>
      <c r="M1618" s="10">
        <f t="shared" si="229"/>
        <v>-0.1928571429</v>
      </c>
      <c r="N1618" s="11">
        <f t="shared" si="230"/>
        <v>0</v>
      </c>
      <c r="O1618" s="10">
        <f t="shared" ref="O1618:P1618" si="3152">IFERROR(G1618+O1578,0)</f>
        <v>0.1928571429</v>
      </c>
      <c r="P1618" s="10">
        <f t="shared" si="3152"/>
        <v>0</v>
      </c>
      <c r="Q1618" s="10">
        <f t="shared" si="232"/>
        <v>-0.1928571429</v>
      </c>
      <c r="R1618" s="11">
        <f t="shared" si="233"/>
        <v>0</v>
      </c>
      <c r="S1618" s="13">
        <f>T1578</f>
        <v>0</v>
      </c>
      <c r="T1618" s="13">
        <f>H1618+T1578-H1619-U1618-H1620</f>
        <v>0</v>
      </c>
      <c r="U1618" s="13">
        <v>0.0</v>
      </c>
      <c r="V1618" s="14"/>
      <c r="W1618" s="14"/>
      <c r="X1618" s="26">
        <f t="shared" si="314"/>
        <v>0</v>
      </c>
      <c r="Y1618" s="29"/>
      <c r="Z1618" s="29"/>
      <c r="AA1618" s="29"/>
      <c r="AB1618" s="29"/>
      <c r="AC1618" s="29"/>
    </row>
    <row r="1619">
      <c r="A1619" s="4">
        <v>45694.0</v>
      </c>
      <c r="B1619" s="5" t="s">
        <v>35</v>
      </c>
      <c r="C1619" s="6" t="s">
        <v>26</v>
      </c>
      <c r="D1619" s="5" t="s">
        <v>28</v>
      </c>
      <c r="E1619" s="7">
        <v>0.0</v>
      </c>
      <c r="F1619" s="7">
        <v>0.0</v>
      </c>
      <c r="G1619" s="7">
        <v>0.0</v>
      </c>
      <c r="H1619" s="15">
        <v>0.0</v>
      </c>
      <c r="I1619" s="10">
        <f t="shared" si="226"/>
        <v>0</v>
      </c>
      <c r="J1619" s="11">
        <f t="shared" si="227"/>
        <v>0</v>
      </c>
      <c r="K1619" s="7">
        <f t="shared" ref="K1619:L1619" si="3153">IFERROR(G1619+K1579,0)</f>
        <v>0</v>
      </c>
      <c r="L1619" s="7">
        <f t="shared" si="3153"/>
        <v>0</v>
      </c>
      <c r="M1619" s="10">
        <f t="shared" si="229"/>
        <v>0</v>
      </c>
      <c r="N1619" s="11">
        <f t="shared" si="230"/>
        <v>0</v>
      </c>
      <c r="O1619" s="10">
        <f t="shared" ref="O1619:P1619" si="3154">IFERROR(G1619+O1579,0)</f>
        <v>0</v>
      </c>
      <c r="P1619" s="10">
        <f t="shared" si="3154"/>
        <v>0</v>
      </c>
      <c r="Q1619" s="10">
        <f t="shared" si="232"/>
        <v>0</v>
      </c>
      <c r="R1619" s="11">
        <f t="shared" si="233"/>
        <v>0</v>
      </c>
      <c r="S1619" s="20"/>
      <c r="T1619" s="20"/>
      <c r="U1619" s="20"/>
      <c r="V1619" s="14"/>
      <c r="W1619" s="14"/>
      <c r="X1619" s="26">
        <f t="shared" si="314"/>
        <v>0</v>
      </c>
      <c r="Y1619" s="29"/>
      <c r="Z1619" s="29"/>
      <c r="AA1619" s="29"/>
      <c r="AB1619" s="29"/>
      <c r="AC1619" s="29"/>
    </row>
    <row r="1620">
      <c r="A1620" s="4">
        <v>45694.0</v>
      </c>
      <c r="B1620" s="5" t="s">
        <v>35</v>
      </c>
      <c r="C1620" s="6" t="s">
        <v>26</v>
      </c>
      <c r="D1620" s="5" t="s">
        <v>29</v>
      </c>
      <c r="E1620" s="7">
        <v>16.6</v>
      </c>
      <c r="F1620" s="7">
        <v>0.0</v>
      </c>
      <c r="G1620" s="7">
        <v>0.03214285714285715</v>
      </c>
      <c r="H1620" s="15">
        <v>0.0</v>
      </c>
      <c r="I1620" s="10">
        <f t="shared" si="226"/>
        <v>-0.03214285714</v>
      </c>
      <c r="J1620" s="11">
        <f t="shared" si="227"/>
        <v>0</v>
      </c>
      <c r="K1620" s="7">
        <f t="shared" ref="K1620:L1620" si="3155">IFERROR(G1620+K1580,0)</f>
        <v>0.1928571429</v>
      </c>
      <c r="L1620" s="7">
        <f t="shared" si="3155"/>
        <v>0</v>
      </c>
      <c r="M1620" s="10">
        <f t="shared" si="229"/>
        <v>-0.1928571429</v>
      </c>
      <c r="N1620" s="11">
        <f t="shared" si="230"/>
        <v>0</v>
      </c>
      <c r="O1620" s="10">
        <f t="shared" ref="O1620:P1620" si="3156">IFERROR(G1620+O1580,0)</f>
        <v>0.1928571429</v>
      </c>
      <c r="P1620" s="10">
        <f t="shared" si="3156"/>
        <v>0.232996</v>
      </c>
      <c r="Q1620" s="10">
        <f t="shared" si="232"/>
        <v>0.04013885714</v>
      </c>
      <c r="R1620" s="11">
        <f t="shared" si="233"/>
        <v>120.8127407</v>
      </c>
      <c r="S1620" s="20"/>
      <c r="T1620" s="20"/>
      <c r="U1620" s="20"/>
      <c r="V1620" s="14"/>
      <c r="W1620" s="14"/>
      <c r="X1620" s="26">
        <f t="shared" si="314"/>
        <v>0</v>
      </c>
      <c r="Y1620" s="29"/>
      <c r="Z1620" s="29"/>
      <c r="AA1620" s="29"/>
      <c r="AB1620" s="29"/>
      <c r="AC1620" s="29"/>
    </row>
    <row r="1621">
      <c r="A1621" s="4">
        <v>45694.0</v>
      </c>
      <c r="B1621" s="5" t="s">
        <v>35</v>
      </c>
      <c r="C1621" s="6" t="s">
        <v>26</v>
      </c>
      <c r="D1621" s="5" t="s">
        <v>30</v>
      </c>
      <c r="E1621" s="7">
        <v>0.0</v>
      </c>
      <c r="F1621" s="7">
        <v>0.0</v>
      </c>
      <c r="G1621" s="7">
        <v>0.0</v>
      </c>
      <c r="H1621" s="15">
        <v>0.0</v>
      </c>
      <c r="I1621" s="10">
        <f t="shared" si="226"/>
        <v>0</v>
      </c>
      <c r="J1621" s="11">
        <f t="shared" si="227"/>
        <v>0</v>
      </c>
      <c r="K1621" s="7">
        <f t="shared" ref="K1621:L1621" si="3157">IFERROR(G1621+K1581,0)</f>
        <v>0</v>
      </c>
      <c r="L1621" s="7">
        <f t="shared" si="3157"/>
        <v>0</v>
      </c>
      <c r="M1621" s="10">
        <f t="shared" si="229"/>
        <v>0</v>
      </c>
      <c r="N1621" s="11">
        <f t="shared" si="230"/>
        <v>0</v>
      </c>
      <c r="O1621" s="10">
        <f t="shared" ref="O1621:P1621" si="3158">IFERROR(G1621+O1581,0)</f>
        <v>0</v>
      </c>
      <c r="P1621" s="10">
        <f t="shared" si="3158"/>
        <v>0</v>
      </c>
      <c r="Q1621" s="10">
        <f t="shared" si="232"/>
        <v>0</v>
      </c>
      <c r="R1621" s="11">
        <f t="shared" si="233"/>
        <v>0</v>
      </c>
      <c r="S1621" s="20"/>
      <c r="T1621" s="20"/>
      <c r="U1621" s="20"/>
      <c r="V1621" s="14"/>
      <c r="W1621" s="14"/>
      <c r="X1621" s="26">
        <f t="shared" si="314"/>
        <v>0</v>
      </c>
      <c r="Y1621" s="29"/>
      <c r="Z1621" s="29"/>
      <c r="AA1621" s="29"/>
      <c r="AB1621" s="29"/>
      <c r="AC1621" s="29"/>
    </row>
    <row r="1622">
      <c r="A1622" s="4">
        <v>45694.0</v>
      </c>
      <c r="B1622" s="5" t="s">
        <v>36</v>
      </c>
      <c r="C1622" s="6" t="s">
        <v>37</v>
      </c>
      <c r="D1622" s="5" t="s">
        <v>27</v>
      </c>
      <c r="E1622" s="7">
        <v>174.0</v>
      </c>
      <c r="F1622" s="25">
        <v>0.56</v>
      </c>
      <c r="G1622" s="7">
        <v>0.5535714285714286</v>
      </c>
      <c r="H1622" s="15">
        <v>0.575</v>
      </c>
      <c r="I1622" s="10">
        <f t="shared" si="226"/>
        <v>0.02142857143</v>
      </c>
      <c r="J1622" s="11">
        <f t="shared" si="227"/>
        <v>103.8709677</v>
      </c>
      <c r="K1622" s="7">
        <f t="shared" ref="K1622:L1622" si="3159">IFERROR(G1622+K1582,0)</f>
        <v>3.321428571</v>
      </c>
      <c r="L1622" s="7">
        <f t="shared" si="3159"/>
        <v>3.435</v>
      </c>
      <c r="M1622" s="10">
        <f t="shared" si="229"/>
        <v>0.1135714286</v>
      </c>
      <c r="N1622" s="11">
        <f t="shared" si="230"/>
        <v>103.4193548</v>
      </c>
      <c r="O1622" s="10">
        <f t="shared" ref="O1622:P1622" si="3160">IFERROR(G1622+O1582,0)</f>
        <v>20.42140057</v>
      </c>
      <c r="P1622" s="10">
        <f t="shared" si="3160"/>
        <v>22.01082</v>
      </c>
      <c r="Q1622" s="10">
        <f t="shared" si="232"/>
        <v>1.589419429</v>
      </c>
      <c r="R1622" s="11">
        <f t="shared" si="233"/>
        <v>107.7831069</v>
      </c>
      <c r="S1622" s="13">
        <f>T1582</f>
        <v>-0.06942857143</v>
      </c>
      <c r="T1622" s="13">
        <f>H1622+T1582-H1623-U1622-H1624</f>
        <v>-0.1687142857</v>
      </c>
      <c r="U1622" s="13">
        <f>0.008/28</f>
        <v>0.0002857142857</v>
      </c>
      <c r="V1622" s="14"/>
      <c r="W1622" s="14"/>
      <c r="X1622" s="26">
        <f t="shared" si="314"/>
        <v>0.575</v>
      </c>
      <c r="Y1622" s="29"/>
      <c r="Z1622" s="29"/>
      <c r="AA1622" s="29"/>
      <c r="AB1622" s="29"/>
      <c r="AC1622" s="29"/>
    </row>
    <row r="1623">
      <c r="A1623" s="4">
        <v>45694.0</v>
      </c>
      <c r="B1623" s="5" t="s">
        <v>36</v>
      </c>
      <c r="C1623" s="6" t="s">
        <v>37</v>
      </c>
      <c r="D1623" s="5" t="s">
        <v>28</v>
      </c>
      <c r="E1623" s="7">
        <v>45.1</v>
      </c>
      <c r="F1623" s="25">
        <v>0.0</v>
      </c>
      <c r="G1623" s="7">
        <v>0.4885357</v>
      </c>
      <c r="H1623" s="15">
        <v>0.425</v>
      </c>
      <c r="I1623" s="10">
        <f t="shared" si="226"/>
        <v>-0.0635357</v>
      </c>
      <c r="J1623" s="11">
        <f t="shared" si="227"/>
        <v>86.9946659</v>
      </c>
      <c r="K1623" s="7">
        <f t="shared" ref="K1623:L1623" si="3161">IFERROR(G1623+K1583,0)</f>
        <v>2.9312142</v>
      </c>
      <c r="L1623" s="7">
        <f t="shared" si="3161"/>
        <v>1.833</v>
      </c>
      <c r="M1623" s="10">
        <f t="shared" si="229"/>
        <v>-1.0982142</v>
      </c>
      <c r="N1623" s="11">
        <f t="shared" si="230"/>
        <v>62.53381278</v>
      </c>
      <c r="O1623" s="10">
        <f t="shared" ref="O1623:P1623" si="3162">IFERROR(G1623+O1583,0)</f>
        <v>18.4501242</v>
      </c>
      <c r="P1623" s="10">
        <f t="shared" si="3162"/>
        <v>7.43098</v>
      </c>
      <c r="Q1623" s="10">
        <f t="shared" si="232"/>
        <v>-11.0191442</v>
      </c>
      <c r="R1623" s="11">
        <f t="shared" si="233"/>
        <v>40.27604324</v>
      </c>
      <c r="S1623" s="20"/>
      <c r="T1623" s="20"/>
      <c r="U1623" s="20"/>
      <c r="V1623" s="14"/>
      <c r="W1623" s="14"/>
      <c r="X1623" s="26">
        <f t="shared" si="314"/>
        <v>0.405</v>
      </c>
      <c r="Y1623" s="29"/>
      <c r="Z1623" s="29"/>
      <c r="AA1623" s="29"/>
      <c r="AB1623" s="29"/>
      <c r="AC1623" s="29"/>
    </row>
    <row r="1624">
      <c r="A1624" s="4">
        <v>45694.0</v>
      </c>
      <c r="B1624" s="5" t="s">
        <v>36</v>
      </c>
      <c r="C1624" s="6" t="s">
        <v>37</v>
      </c>
      <c r="D1624" s="5" t="s">
        <v>29</v>
      </c>
      <c r="E1624" s="7">
        <f>E1622-E1623</f>
        <v>128.9</v>
      </c>
      <c r="F1624" s="25">
        <v>0.515</v>
      </c>
      <c r="G1624" s="7">
        <v>0.06482</v>
      </c>
      <c r="H1624" s="15">
        <v>0.249</v>
      </c>
      <c r="I1624" s="10">
        <f t="shared" si="226"/>
        <v>0.18418</v>
      </c>
      <c r="J1624" s="11">
        <f t="shared" si="227"/>
        <v>384.1406973</v>
      </c>
      <c r="K1624" s="7">
        <f t="shared" ref="K1624:L1624" si="3163">IFERROR(G1624+K1584,0)</f>
        <v>0.38892</v>
      </c>
      <c r="L1624" s="7">
        <f t="shared" si="3163"/>
        <v>1.769</v>
      </c>
      <c r="M1624" s="10">
        <f t="shared" si="229"/>
        <v>1.38008</v>
      </c>
      <c r="N1624" s="11">
        <f t="shared" si="230"/>
        <v>454.8493263</v>
      </c>
      <c r="O1624" s="10">
        <f t="shared" ref="O1624:P1624" si="3164">IFERROR(G1624+O1584,0)</f>
        <v>1.96279</v>
      </c>
      <c r="P1624" s="10">
        <f t="shared" si="3164"/>
        <v>15.39071</v>
      </c>
      <c r="Q1624" s="10">
        <f t="shared" si="232"/>
        <v>13.42792</v>
      </c>
      <c r="R1624" s="11">
        <f t="shared" si="233"/>
        <v>784.1241294</v>
      </c>
      <c r="S1624" s="20"/>
      <c r="T1624" s="20"/>
      <c r="U1624" s="20"/>
      <c r="V1624" s="14"/>
      <c r="W1624" s="14"/>
      <c r="X1624" s="26">
        <f t="shared" si="314"/>
        <v>0.342</v>
      </c>
      <c r="Y1624" s="29"/>
      <c r="Z1624" s="29"/>
      <c r="AA1624" s="29"/>
      <c r="AB1624" s="29"/>
      <c r="AC1624" s="29"/>
    </row>
    <row r="1625">
      <c r="A1625" s="4">
        <v>45694.0</v>
      </c>
      <c r="B1625" s="5" t="s">
        <v>36</v>
      </c>
      <c r="C1625" s="6" t="s">
        <v>37</v>
      </c>
      <c r="D1625" s="5" t="s">
        <v>30</v>
      </c>
      <c r="E1625" s="7">
        <v>0.0</v>
      </c>
      <c r="F1625" s="25">
        <v>0.0</v>
      </c>
      <c r="G1625" s="7">
        <v>0.0</v>
      </c>
      <c r="H1625" s="15">
        <v>0.0</v>
      </c>
      <c r="I1625" s="10">
        <f t="shared" si="226"/>
        <v>0</v>
      </c>
      <c r="J1625" s="11">
        <f t="shared" si="227"/>
        <v>0</v>
      </c>
      <c r="K1625" s="7">
        <f t="shared" ref="K1625:L1625" si="3165">IFERROR(G1625+K1585,0)</f>
        <v>0</v>
      </c>
      <c r="L1625" s="7">
        <f t="shared" si="3165"/>
        <v>0</v>
      </c>
      <c r="M1625" s="10">
        <f t="shared" si="229"/>
        <v>0</v>
      </c>
      <c r="N1625" s="11">
        <f t="shared" si="230"/>
        <v>0</v>
      </c>
      <c r="O1625" s="10">
        <f t="shared" ref="O1625:P1625" si="3166">IFERROR(G1625+O1585,0)</f>
        <v>0</v>
      </c>
      <c r="P1625" s="10">
        <f t="shared" si="3166"/>
        <v>0</v>
      </c>
      <c r="Q1625" s="10">
        <f t="shared" si="232"/>
        <v>0</v>
      </c>
      <c r="R1625" s="11">
        <f t="shared" si="233"/>
        <v>0</v>
      </c>
      <c r="S1625" s="20"/>
      <c r="T1625" s="20"/>
      <c r="U1625" s="20"/>
      <c r="V1625" s="14"/>
      <c r="W1625" s="14"/>
      <c r="X1625" s="26">
        <f t="shared" si="314"/>
        <v>0</v>
      </c>
      <c r="Y1625" s="29"/>
      <c r="Z1625" s="29"/>
      <c r="AA1625" s="29"/>
      <c r="AB1625" s="29"/>
      <c r="AC1625" s="29"/>
    </row>
    <row r="1626">
      <c r="A1626" s="4">
        <v>45694.0</v>
      </c>
      <c r="B1626" s="5" t="s">
        <v>38</v>
      </c>
      <c r="C1626" s="6" t="s">
        <v>37</v>
      </c>
      <c r="D1626" s="5" t="s">
        <v>27</v>
      </c>
      <c r="E1626" s="7">
        <v>40.1</v>
      </c>
      <c r="F1626" s="25">
        <v>0.107</v>
      </c>
      <c r="G1626" s="7">
        <v>0.09999999999999999</v>
      </c>
      <c r="H1626" s="15">
        <v>0.19</v>
      </c>
      <c r="I1626" s="10">
        <f t="shared" si="226"/>
        <v>0.09</v>
      </c>
      <c r="J1626" s="11">
        <f t="shared" si="227"/>
        <v>190</v>
      </c>
      <c r="K1626" s="7">
        <f t="shared" ref="K1626:L1626" si="3167">IFERROR(G1626+K1586,0)</f>
        <v>0.6</v>
      </c>
      <c r="L1626" s="7">
        <f t="shared" si="3167"/>
        <v>1.125</v>
      </c>
      <c r="M1626" s="10">
        <f t="shared" si="229"/>
        <v>0.525</v>
      </c>
      <c r="N1626" s="11">
        <f t="shared" si="230"/>
        <v>187.5</v>
      </c>
      <c r="O1626" s="10">
        <f t="shared" ref="O1626:P1626" si="3168">IFERROR(G1626+O1586,0)</f>
        <v>3.7</v>
      </c>
      <c r="P1626" s="10">
        <f t="shared" si="3168"/>
        <v>7.048976</v>
      </c>
      <c r="Q1626" s="10">
        <f t="shared" si="232"/>
        <v>3.348976</v>
      </c>
      <c r="R1626" s="11">
        <f t="shared" si="233"/>
        <v>190.5128649</v>
      </c>
      <c r="S1626" s="13">
        <f>T1586</f>
        <v>1.462821429</v>
      </c>
      <c r="T1626" s="13">
        <f>H1626+T1586-H1627-U1626-H1628</f>
        <v>1.394785714</v>
      </c>
      <c r="U1626" s="13">
        <f>0.001/28</f>
        <v>0.00003571428571</v>
      </c>
      <c r="V1626" s="14"/>
      <c r="W1626" s="14"/>
      <c r="X1626" s="26">
        <f t="shared" si="314"/>
        <v>0.19</v>
      </c>
      <c r="Y1626" s="29"/>
      <c r="Z1626" s="29"/>
      <c r="AA1626" s="29"/>
      <c r="AB1626" s="29"/>
      <c r="AC1626" s="29"/>
    </row>
    <row r="1627">
      <c r="A1627" s="4">
        <v>45694.0</v>
      </c>
      <c r="B1627" s="5" t="s">
        <v>38</v>
      </c>
      <c r="C1627" s="6" t="s">
        <v>37</v>
      </c>
      <c r="D1627" s="5" t="s">
        <v>28</v>
      </c>
      <c r="E1627" s="7">
        <v>0.0</v>
      </c>
      <c r="F1627" s="7">
        <v>0.0</v>
      </c>
      <c r="G1627" s="7">
        <v>0.0</v>
      </c>
      <c r="H1627" s="15">
        <v>0.0</v>
      </c>
      <c r="I1627" s="10">
        <f t="shared" si="226"/>
        <v>0</v>
      </c>
      <c r="J1627" s="11">
        <f t="shared" si="227"/>
        <v>0</v>
      </c>
      <c r="K1627" s="7">
        <f t="shared" ref="K1627:L1627" si="3169">IFERROR(G1627+K1587,0)</f>
        <v>0</v>
      </c>
      <c r="L1627" s="7">
        <f t="shared" si="3169"/>
        <v>0</v>
      </c>
      <c r="M1627" s="10">
        <f t="shared" si="229"/>
        <v>0</v>
      </c>
      <c r="N1627" s="11">
        <f t="shared" si="230"/>
        <v>0</v>
      </c>
      <c r="O1627" s="10">
        <f t="shared" ref="O1627:P1627" si="3170">IFERROR(G1627+O1587,0)</f>
        <v>0</v>
      </c>
      <c r="P1627" s="10">
        <f t="shared" si="3170"/>
        <v>0</v>
      </c>
      <c r="Q1627" s="10">
        <f t="shared" si="232"/>
        <v>0</v>
      </c>
      <c r="R1627" s="11">
        <f t="shared" si="233"/>
        <v>0</v>
      </c>
      <c r="S1627" s="20"/>
      <c r="T1627" s="20"/>
      <c r="U1627" s="20"/>
      <c r="V1627" s="14"/>
      <c r="W1627" s="14"/>
      <c r="X1627" s="26">
        <f t="shared" si="314"/>
        <v>0</v>
      </c>
      <c r="Y1627" s="29"/>
      <c r="Z1627" s="29"/>
      <c r="AA1627" s="29"/>
      <c r="AB1627" s="29"/>
      <c r="AC1627" s="29"/>
    </row>
    <row r="1628">
      <c r="A1628" s="4">
        <v>45694.0</v>
      </c>
      <c r="B1628" s="5" t="s">
        <v>38</v>
      </c>
      <c r="C1628" s="6" t="s">
        <v>37</v>
      </c>
      <c r="D1628" s="5" t="s">
        <v>29</v>
      </c>
      <c r="E1628" s="7">
        <v>40.1</v>
      </c>
      <c r="F1628" s="7">
        <v>0.271</v>
      </c>
      <c r="G1628" s="7">
        <v>0.0996</v>
      </c>
      <c r="H1628" s="40">
        <v>0.258</v>
      </c>
      <c r="I1628" s="10">
        <f t="shared" si="226"/>
        <v>0.1584</v>
      </c>
      <c r="J1628" s="11">
        <f t="shared" si="227"/>
        <v>259.0361446</v>
      </c>
      <c r="K1628" s="7">
        <f t="shared" ref="K1628:L1628" si="3171">IFERROR(G1628+K1588,0)</f>
        <v>0.5976</v>
      </c>
      <c r="L1628" s="7">
        <f t="shared" si="3171"/>
        <v>1.502</v>
      </c>
      <c r="M1628" s="10">
        <f t="shared" si="229"/>
        <v>0.9044</v>
      </c>
      <c r="N1628" s="11">
        <f t="shared" si="230"/>
        <v>251.3386881</v>
      </c>
      <c r="O1628" s="10">
        <f t="shared" ref="O1628:P1628" si="3172">IFERROR(G1628+O1588,0)</f>
        <v>3.69636</v>
      </c>
      <c r="P1628" s="10">
        <f t="shared" si="3172"/>
        <v>7.33093</v>
      </c>
      <c r="Q1628" s="10">
        <f t="shared" si="232"/>
        <v>3.63457</v>
      </c>
      <c r="R1628" s="11">
        <f t="shared" si="233"/>
        <v>198.3283555</v>
      </c>
      <c r="S1628" s="20"/>
      <c r="T1628" s="20"/>
      <c r="U1628" s="20"/>
      <c r="V1628" s="14"/>
      <c r="W1628" s="14"/>
      <c r="X1628" s="26">
        <f t="shared" si="314"/>
        <v>0.25</v>
      </c>
      <c r="Y1628" s="29"/>
      <c r="Z1628" s="29"/>
      <c r="AA1628" s="29"/>
      <c r="AB1628" s="29"/>
      <c r="AC1628" s="29"/>
    </row>
    <row r="1629">
      <c r="A1629" s="4">
        <v>45694.0</v>
      </c>
      <c r="B1629" s="5" t="s">
        <v>38</v>
      </c>
      <c r="C1629" s="6" t="s">
        <v>37</v>
      </c>
      <c r="D1629" s="5" t="s">
        <v>30</v>
      </c>
      <c r="E1629" s="7">
        <v>0.0</v>
      </c>
      <c r="F1629" s="7">
        <v>0.0</v>
      </c>
      <c r="G1629" s="7">
        <v>0.0</v>
      </c>
      <c r="H1629" s="15">
        <v>0.0</v>
      </c>
      <c r="I1629" s="10">
        <f t="shared" si="226"/>
        <v>0</v>
      </c>
      <c r="J1629" s="11">
        <f t="shared" si="227"/>
        <v>0</v>
      </c>
      <c r="K1629" s="7">
        <f t="shared" ref="K1629:L1629" si="3173">IFERROR(G1629+K1589,0)</f>
        <v>0</v>
      </c>
      <c r="L1629" s="7">
        <f t="shared" si="3173"/>
        <v>0</v>
      </c>
      <c r="M1629" s="10">
        <f t="shared" si="229"/>
        <v>0</v>
      </c>
      <c r="N1629" s="11">
        <f t="shared" si="230"/>
        <v>0</v>
      </c>
      <c r="O1629" s="10">
        <f t="shared" ref="O1629:P1629" si="3174">IFERROR(G1629+O1589,0)</f>
        <v>0</v>
      </c>
      <c r="P1629" s="10">
        <f t="shared" si="3174"/>
        <v>0</v>
      </c>
      <c r="Q1629" s="10">
        <f t="shared" si="232"/>
        <v>0</v>
      </c>
      <c r="R1629" s="11">
        <f t="shared" si="233"/>
        <v>0</v>
      </c>
      <c r="S1629" s="20"/>
      <c r="T1629" s="20"/>
      <c r="U1629" s="20"/>
      <c r="V1629" s="14"/>
      <c r="W1629" s="14"/>
      <c r="X1629" s="26">
        <f t="shared" si="314"/>
        <v>0</v>
      </c>
      <c r="Y1629" s="29"/>
      <c r="Z1629" s="29"/>
      <c r="AA1629" s="29"/>
      <c r="AB1629" s="29"/>
      <c r="AC1629" s="29"/>
    </row>
    <row r="1630">
      <c r="A1630" s="4">
        <v>45694.0</v>
      </c>
      <c r="B1630" s="5" t="s">
        <v>39</v>
      </c>
      <c r="C1630" s="6" t="s">
        <v>37</v>
      </c>
      <c r="D1630" s="5" t="s">
        <v>27</v>
      </c>
      <c r="E1630" s="7">
        <v>9.6</v>
      </c>
      <c r="F1630" s="7">
        <v>0.033</v>
      </c>
      <c r="G1630" s="7">
        <v>0.024999999999999998</v>
      </c>
      <c r="H1630" s="15">
        <v>0.0</v>
      </c>
      <c r="I1630" s="10">
        <f t="shared" si="226"/>
        <v>-0.025</v>
      </c>
      <c r="J1630" s="11">
        <f t="shared" si="227"/>
        <v>0</v>
      </c>
      <c r="K1630" s="7">
        <f t="shared" ref="K1630:L1630" si="3175">IFERROR(G1630+K1590,0)</f>
        <v>0.15</v>
      </c>
      <c r="L1630" s="7">
        <f t="shared" si="3175"/>
        <v>0.02</v>
      </c>
      <c r="M1630" s="10">
        <f t="shared" si="229"/>
        <v>-0.13</v>
      </c>
      <c r="N1630" s="11">
        <f t="shared" si="230"/>
        <v>13.33333333</v>
      </c>
      <c r="O1630" s="10">
        <f t="shared" ref="O1630:P1630" si="3176">IFERROR(G1630+O1590,0)</f>
        <v>1.04993</v>
      </c>
      <c r="P1630" s="10">
        <f t="shared" si="3176"/>
        <v>0.90474</v>
      </c>
      <c r="Q1630" s="10">
        <f t="shared" si="232"/>
        <v>-0.14519</v>
      </c>
      <c r="R1630" s="11">
        <f t="shared" si="233"/>
        <v>86.17145905</v>
      </c>
      <c r="S1630" s="13">
        <f>T1590</f>
        <v>0.057</v>
      </c>
      <c r="T1630" s="13">
        <f>H1630+T1590-H1631-U1630-H1632</f>
        <v>0.057</v>
      </c>
      <c r="U1630" s="13">
        <v>0.0</v>
      </c>
      <c r="V1630" s="14"/>
      <c r="W1630" s="14"/>
      <c r="X1630" s="26">
        <f t="shared" si="314"/>
        <v>0</v>
      </c>
      <c r="Y1630" s="29"/>
      <c r="Z1630" s="29"/>
      <c r="AA1630" s="29"/>
      <c r="AB1630" s="29"/>
      <c r="AC1630" s="29"/>
    </row>
    <row r="1631">
      <c r="A1631" s="4">
        <v>45694.0</v>
      </c>
      <c r="B1631" s="5" t="s">
        <v>39</v>
      </c>
      <c r="C1631" s="6" t="s">
        <v>37</v>
      </c>
      <c r="D1631" s="5" t="s">
        <v>28</v>
      </c>
      <c r="E1631" s="7">
        <v>0.0</v>
      </c>
      <c r="F1631" s="7">
        <v>0.0</v>
      </c>
      <c r="G1631" s="7">
        <v>0.0</v>
      </c>
      <c r="H1631" s="15">
        <v>0.0</v>
      </c>
      <c r="I1631" s="10">
        <f t="shared" si="226"/>
        <v>0</v>
      </c>
      <c r="J1631" s="11">
        <f t="shared" si="227"/>
        <v>0</v>
      </c>
      <c r="K1631" s="7">
        <f t="shared" ref="K1631:L1631" si="3177">IFERROR(G1631+K1591,0)</f>
        <v>0</v>
      </c>
      <c r="L1631" s="7">
        <f t="shared" si="3177"/>
        <v>0</v>
      </c>
      <c r="M1631" s="10">
        <f t="shared" si="229"/>
        <v>0</v>
      </c>
      <c r="N1631" s="11">
        <f t="shared" si="230"/>
        <v>0</v>
      </c>
      <c r="O1631" s="10">
        <f t="shared" ref="O1631:P1631" si="3178">IFERROR(G1631+O1591,0)</f>
        <v>0</v>
      </c>
      <c r="P1631" s="10">
        <f t="shared" si="3178"/>
        <v>0</v>
      </c>
      <c r="Q1631" s="10">
        <f t="shared" si="232"/>
        <v>0</v>
      </c>
      <c r="R1631" s="11">
        <f t="shared" si="233"/>
        <v>0</v>
      </c>
      <c r="S1631" s="20"/>
      <c r="T1631" s="20"/>
      <c r="U1631" s="20"/>
      <c r="V1631" s="14"/>
      <c r="W1631" s="14"/>
      <c r="X1631" s="26">
        <f t="shared" si="314"/>
        <v>0</v>
      </c>
      <c r="Y1631" s="29"/>
      <c r="Z1631" s="29"/>
      <c r="AA1631" s="29"/>
      <c r="AB1631" s="29"/>
      <c r="AC1631" s="29"/>
    </row>
    <row r="1632">
      <c r="A1632" s="4">
        <v>45694.0</v>
      </c>
      <c r="B1632" s="5" t="s">
        <v>39</v>
      </c>
      <c r="C1632" s="6" t="s">
        <v>37</v>
      </c>
      <c r="D1632" s="5" t="s">
        <v>29</v>
      </c>
      <c r="E1632" s="7">
        <v>9.3</v>
      </c>
      <c r="F1632" s="7">
        <v>0.054</v>
      </c>
      <c r="G1632" s="7">
        <v>0.02471</v>
      </c>
      <c r="H1632" s="15">
        <v>0.0</v>
      </c>
      <c r="I1632" s="10">
        <f t="shared" si="226"/>
        <v>-0.02471</v>
      </c>
      <c r="J1632" s="11">
        <f t="shared" si="227"/>
        <v>0</v>
      </c>
      <c r="K1632" s="7">
        <f t="shared" ref="K1632:L1632" si="3179">IFERROR(G1632+K1592,0)</f>
        <v>0.14826</v>
      </c>
      <c r="L1632" s="7">
        <f t="shared" si="3179"/>
        <v>0.046</v>
      </c>
      <c r="M1632" s="10">
        <f t="shared" si="229"/>
        <v>-0.10226</v>
      </c>
      <c r="N1632" s="11">
        <f t="shared" si="230"/>
        <v>31.02657494</v>
      </c>
      <c r="O1632" s="10">
        <f t="shared" ref="O1632:P1632" si="3180">IFERROR(G1632+O1592,0)</f>
        <v>1.040254</v>
      </c>
      <c r="P1632" s="10">
        <f t="shared" si="3180"/>
        <v>0.90594</v>
      </c>
      <c r="Q1632" s="10">
        <f t="shared" si="232"/>
        <v>-0.134314</v>
      </c>
      <c r="R1632" s="11">
        <f t="shared" si="233"/>
        <v>87.08834573</v>
      </c>
      <c r="S1632" s="20"/>
      <c r="T1632" s="20"/>
      <c r="U1632" s="20"/>
      <c r="V1632" s="14"/>
      <c r="W1632" s="14"/>
      <c r="X1632" s="26">
        <f t="shared" si="314"/>
        <v>0</v>
      </c>
      <c r="Y1632" s="29"/>
      <c r="Z1632" s="29"/>
      <c r="AA1632" s="29"/>
      <c r="AB1632" s="29"/>
      <c r="AC1632" s="29"/>
    </row>
    <row r="1633">
      <c r="A1633" s="4">
        <v>45694.0</v>
      </c>
      <c r="B1633" s="5" t="s">
        <v>39</v>
      </c>
      <c r="C1633" s="6" t="s">
        <v>37</v>
      </c>
      <c r="D1633" s="5" t="s">
        <v>30</v>
      </c>
      <c r="E1633" s="7">
        <v>0.0</v>
      </c>
      <c r="F1633" s="7">
        <v>0.0</v>
      </c>
      <c r="G1633" s="7">
        <v>0.0</v>
      </c>
      <c r="H1633" s="15">
        <v>0.0</v>
      </c>
      <c r="I1633" s="10">
        <f t="shared" si="226"/>
        <v>0</v>
      </c>
      <c r="J1633" s="11">
        <f t="shared" si="227"/>
        <v>0</v>
      </c>
      <c r="K1633" s="7">
        <f t="shared" ref="K1633:L1633" si="3181">IFERROR(G1633+K1593,0)</f>
        <v>0</v>
      </c>
      <c r="L1633" s="7">
        <f t="shared" si="3181"/>
        <v>0</v>
      </c>
      <c r="M1633" s="10">
        <f t="shared" si="229"/>
        <v>0</v>
      </c>
      <c r="N1633" s="11">
        <f t="shared" si="230"/>
        <v>0</v>
      </c>
      <c r="O1633" s="10">
        <f t="shared" ref="O1633:P1633" si="3182">IFERROR(G1633+O1593,0)</f>
        <v>0</v>
      </c>
      <c r="P1633" s="10">
        <f t="shared" si="3182"/>
        <v>0</v>
      </c>
      <c r="Q1633" s="10">
        <f t="shared" si="232"/>
        <v>0</v>
      </c>
      <c r="R1633" s="11">
        <f t="shared" si="233"/>
        <v>0</v>
      </c>
      <c r="S1633" s="20"/>
      <c r="T1633" s="20"/>
      <c r="U1633" s="20"/>
      <c r="V1633" s="14"/>
      <c r="W1633" s="14"/>
      <c r="X1633" s="26">
        <f t="shared" si="314"/>
        <v>0</v>
      </c>
      <c r="Y1633" s="29"/>
      <c r="Z1633" s="29"/>
      <c r="AA1633" s="29"/>
      <c r="AB1633" s="29"/>
      <c r="AC1633" s="29"/>
    </row>
    <row r="1634">
      <c r="A1634" s="4">
        <v>45694.0</v>
      </c>
      <c r="B1634" s="5" t="s">
        <v>40</v>
      </c>
      <c r="C1634" s="6" t="s">
        <v>37</v>
      </c>
      <c r="D1634" s="5" t="s">
        <v>27</v>
      </c>
      <c r="E1634" s="7">
        <v>26.3</v>
      </c>
      <c r="F1634" s="7">
        <v>0.0</v>
      </c>
      <c r="G1634" s="7">
        <v>0.07142857142857142</v>
      </c>
      <c r="H1634" s="15">
        <v>0.034</v>
      </c>
      <c r="I1634" s="10">
        <f t="shared" si="226"/>
        <v>-0.03742857143</v>
      </c>
      <c r="J1634" s="11">
        <f t="shared" si="227"/>
        <v>47.6</v>
      </c>
      <c r="K1634" s="7">
        <f t="shared" ref="K1634:L1634" si="3183">IFERROR(G1634+K1594,0)</f>
        <v>0.4285714286</v>
      </c>
      <c r="L1634" s="7">
        <f t="shared" si="3183"/>
        <v>0.204</v>
      </c>
      <c r="M1634" s="10">
        <f t="shared" si="229"/>
        <v>-0.2245714286</v>
      </c>
      <c r="N1634" s="11">
        <f t="shared" si="230"/>
        <v>47.6</v>
      </c>
      <c r="O1634" s="10">
        <f t="shared" ref="O1634:P1634" si="3184">IFERROR(G1634+O1594,0)</f>
        <v>2.642857143</v>
      </c>
      <c r="P1634" s="10">
        <f t="shared" si="3184"/>
        <v>1.3169</v>
      </c>
      <c r="Q1634" s="10">
        <f t="shared" si="232"/>
        <v>-1.325957143</v>
      </c>
      <c r="R1634" s="11">
        <f t="shared" si="233"/>
        <v>49.82864865</v>
      </c>
      <c r="S1634" s="13">
        <f>T1594</f>
        <v>0.7264089286</v>
      </c>
      <c r="T1634" s="13">
        <f>H1634+S1634-H1635-U1634-H1636</f>
        <v>0.6242907143</v>
      </c>
      <c r="U1634" s="13">
        <f>0.00331/28</f>
        <v>0.0001182142857</v>
      </c>
      <c r="V1634" s="14"/>
      <c r="W1634" s="14"/>
      <c r="X1634" s="26">
        <f t="shared" si="314"/>
        <v>0.034</v>
      </c>
      <c r="Y1634" s="29"/>
      <c r="Z1634" s="29"/>
      <c r="AA1634" s="29"/>
      <c r="AB1634" s="29"/>
      <c r="AC1634" s="29"/>
    </row>
    <row r="1635">
      <c r="A1635" s="4">
        <v>45694.0</v>
      </c>
      <c r="B1635" s="5" t="s">
        <v>40</v>
      </c>
      <c r="C1635" s="6" t="s">
        <v>37</v>
      </c>
      <c r="D1635" s="5" t="s">
        <v>28</v>
      </c>
      <c r="E1635" s="7">
        <v>0.0</v>
      </c>
      <c r="F1635" s="7">
        <v>0.0</v>
      </c>
      <c r="G1635" s="7">
        <v>0.0</v>
      </c>
      <c r="H1635" s="15">
        <v>0.0</v>
      </c>
      <c r="I1635" s="10">
        <f t="shared" si="226"/>
        <v>0</v>
      </c>
      <c r="J1635" s="11">
        <f t="shared" si="227"/>
        <v>0</v>
      </c>
      <c r="K1635" s="7">
        <f t="shared" ref="K1635:L1635" si="3185">IFERROR(G1635+K1595,0)</f>
        <v>0</v>
      </c>
      <c r="L1635" s="7">
        <f t="shared" si="3185"/>
        <v>0</v>
      </c>
      <c r="M1635" s="10">
        <f t="shared" si="229"/>
        <v>0</v>
      </c>
      <c r="N1635" s="11">
        <f t="shared" si="230"/>
        <v>0</v>
      </c>
      <c r="O1635" s="10">
        <f t="shared" ref="O1635:P1635" si="3186">IFERROR(G1635+O1595,0)</f>
        <v>0</v>
      </c>
      <c r="P1635" s="10">
        <f t="shared" si="3186"/>
        <v>0</v>
      </c>
      <c r="Q1635" s="10">
        <f t="shared" si="232"/>
        <v>0</v>
      </c>
      <c r="R1635" s="11">
        <f t="shared" si="233"/>
        <v>0</v>
      </c>
      <c r="S1635" s="14"/>
      <c r="T1635" s="14"/>
      <c r="U1635" s="14"/>
      <c r="V1635" s="14"/>
      <c r="W1635" s="14"/>
      <c r="X1635" s="26">
        <f t="shared" si="314"/>
        <v>0</v>
      </c>
      <c r="Y1635" s="29"/>
      <c r="Z1635" s="29"/>
      <c r="AA1635" s="29"/>
      <c r="AB1635" s="29"/>
      <c r="AC1635" s="29"/>
    </row>
    <row r="1636">
      <c r="A1636" s="4">
        <v>45694.0</v>
      </c>
      <c r="B1636" s="5" t="s">
        <v>40</v>
      </c>
      <c r="C1636" s="6" t="s">
        <v>37</v>
      </c>
      <c r="D1636" s="5" t="s">
        <v>29</v>
      </c>
      <c r="E1636" s="7">
        <v>26.1</v>
      </c>
      <c r="F1636" s="7">
        <v>0.0</v>
      </c>
      <c r="G1636" s="7">
        <v>0.07142857142857142</v>
      </c>
      <c r="H1636" s="40">
        <v>0.136</v>
      </c>
      <c r="I1636" s="10">
        <f t="shared" si="226"/>
        <v>0.06457142857</v>
      </c>
      <c r="J1636" s="11">
        <f t="shared" si="227"/>
        <v>190.4</v>
      </c>
      <c r="K1636" s="7">
        <f t="shared" ref="K1636:L1636" si="3187">IFERROR(G1636+K1596,0)</f>
        <v>0.4285714286</v>
      </c>
      <c r="L1636" s="7">
        <f t="shared" si="3187"/>
        <v>0.913</v>
      </c>
      <c r="M1636" s="10">
        <f t="shared" si="229"/>
        <v>0.4844285714</v>
      </c>
      <c r="N1636" s="11">
        <f t="shared" si="230"/>
        <v>213.0333333</v>
      </c>
      <c r="O1636" s="10">
        <f t="shared" ref="O1636:P1636" si="3188">IFERROR(G1636+O1596,0)</f>
        <v>2.642857143</v>
      </c>
      <c r="P1636" s="10">
        <f t="shared" si="3188"/>
        <v>1.42698</v>
      </c>
      <c r="Q1636" s="10">
        <f t="shared" si="232"/>
        <v>-1.215877143</v>
      </c>
      <c r="R1636" s="11">
        <f t="shared" si="233"/>
        <v>53.99383784</v>
      </c>
      <c r="S1636" s="14"/>
      <c r="T1636" s="14"/>
      <c r="U1636" s="14"/>
      <c r="V1636" s="14"/>
      <c r="W1636" s="14"/>
      <c r="X1636" s="26">
        <f t="shared" si="314"/>
        <v>0.364</v>
      </c>
      <c r="Y1636" s="29"/>
      <c r="Z1636" s="29"/>
      <c r="AA1636" s="29"/>
      <c r="AB1636" s="29"/>
      <c r="AC1636" s="29"/>
    </row>
    <row r="1637">
      <c r="A1637" s="4">
        <v>45694.0</v>
      </c>
      <c r="B1637" s="5" t="s">
        <v>40</v>
      </c>
      <c r="C1637" s="6" t="s">
        <v>37</v>
      </c>
      <c r="D1637" s="5" t="s">
        <v>30</v>
      </c>
      <c r="E1637" s="7">
        <v>0.0</v>
      </c>
      <c r="F1637" s="7">
        <v>0.0</v>
      </c>
      <c r="G1637" s="7">
        <v>0.0</v>
      </c>
      <c r="H1637" s="15">
        <v>0.0</v>
      </c>
      <c r="I1637" s="10">
        <f t="shared" si="226"/>
        <v>0</v>
      </c>
      <c r="J1637" s="11">
        <f t="shared" si="227"/>
        <v>0</v>
      </c>
      <c r="K1637" s="7">
        <f t="shared" ref="K1637:L1637" si="3189">IFERROR(G1637+K1597,0)</f>
        <v>0</v>
      </c>
      <c r="L1637" s="7">
        <f t="shared" si="3189"/>
        <v>0</v>
      </c>
      <c r="M1637" s="10">
        <f t="shared" si="229"/>
        <v>0</v>
      </c>
      <c r="N1637" s="11">
        <f t="shared" si="230"/>
        <v>0</v>
      </c>
      <c r="O1637" s="10">
        <f t="shared" ref="O1637:P1637" si="3190">IFERROR(G1637+O1597,0)</f>
        <v>0</v>
      </c>
      <c r="P1637" s="10">
        <f t="shared" si="3190"/>
        <v>0</v>
      </c>
      <c r="Q1637" s="10">
        <f t="shared" si="232"/>
        <v>0</v>
      </c>
      <c r="R1637" s="11">
        <f t="shared" si="233"/>
        <v>0</v>
      </c>
      <c r="S1637" s="14"/>
      <c r="T1637" s="14"/>
      <c r="U1637" s="14"/>
      <c r="V1637" s="14"/>
      <c r="W1637" s="14"/>
      <c r="X1637" s="26">
        <f t="shared" si="314"/>
        <v>0</v>
      </c>
      <c r="Y1637" s="29"/>
      <c r="Z1637" s="29"/>
      <c r="AA1637" s="29"/>
      <c r="AB1637" s="29"/>
      <c r="AC1637" s="29"/>
    </row>
    <row r="1638">
      <c r="A1638" s="4">
        <v>45695.0</v>
      </c>
      <c r="B1638" s="5" t="s">
        <v>25</v>
      </c>
      <c r="C1638" s="6" t="s">
        <v>26</v>
      </c>
      <c r="D1638" s="5" t="s">
        <v>27</v>
      </c>
      <c r="E1638" s="7">
        <v>140.3</v>
      </c>
      <c r="F1638" s="8">
        <v>0.484</v>
      </c>
      <c r="G1638" s="7">
        <v>0.414285</v>
      </c>
      <c r="H1638" s="40">
        <v>0.491</v>
      </c>
      <c r="I1638" s="10">
        <f t="shared" si="226"/>
        <v>0.076715</v>
      </c>
      <c r="J1638" s="11">
        <f t="shared" si="227"/>
        <v>118.5174457</v>
      </c>
      <c r="K1638" s="7">
        <f t="shared" ref="K1638:L1638" si="3191">IFERROR(G1638+K1598,0)</f>
        <v>2.899995</v>
      </c>
      <c r="L1638" s="7">
        <f t="shared" si="3191"/>
        <v>3.317</v>
      </c>
      <c r="M1638" s="10">
        <f t="shared" si="229"/>
        <v>0.417005</v>
      </c>
      <c r="N1638" s="11">
        <f t="shared" si="230"/>
        <v>114.3795076</v>
      </c>
      <c r="O1638" s="10">
        <f t="shared" ref="O1638:P1638" si="3192">IFERROR(G1638+O1598,0)</f>
        <v>15.799715</v>
      </c>
      <c r="P1638" s="10">
        <f t="shared" si="3192"/>
        <v>17.038995</v>
      </c>
      <c r="Q1638" s="10">
        <f t="shared" si="232"/>
        <v>1.23928</v>
      </c>
      <c r="R1638" s="11">
        <f t="shared" si="233"/>
        <v>107.8436858</v>
      </c>
      <c r="S1638" s="13">
        <f>T1598</f>
        <v>0.3923571429</v>
      </c>
      <c r="T1638" s="13">
        <f>H1638+T1598-H1639-U1638-H1640</f>
        <v>0.48925</v>
      </c>
      <c r="U1638" s="13">
        <f>0.003/28</f>
        <v>0.0001071428571</v>
      </c>
      <c r="V1638" s="14"/>
      <c r="W1638" s="14"/>
      <c r="X1638" s="26">
        <f t="shared" si="314"/>
        <v>0.452</v>
      </c>
      <c r="Y1638" s="29"/>
      <c r="Z1638" s="29"/>
      <c r="AA1638" s="29"/>
      <c r="AB1638" s="29"/>
      <c r="AC1638" s="29"/>
    </row>
    <row r="1639">
      <c r="A1639" s="4">
        <v>45695.0</v>
      </c>
      <c r="B1639" s="5" t="s">
        <v>25</v>
      </c>
      <c r="C1639" s="6" t="s">
        <v>26</v>
      </c>
      <c r="D1639" s="5" t="s">
        <v>28</v>
      </c>
      <c r="E1639" s="7">
        <v>165.12</v>
      </c>
      <c r="F1639" s="7">
        <v>0.493</v>
      </c>
      <c r="G1639" s="7">
        <v>0.4110714285714286</v>
      </c>
      <c r="H1639" s="40">
        <v>0.391</v>
      </c>
      <c r="I1639" s="10">
        <f t="shared" si="226"/>
        <v>-0.02007142857</v>
      </c>
      <c r="J1639" s="11">
        <f t="shared" si="227"/>
        <v>95.11728931</v>
      </c>
      <c r="K1639" s="7">
        <f t="shared" ref="K1639:L1639" si="3193">IFERROR(G1639+K1599,0)</f>
        <v>2.8775</v>
      </c>
      <c r="L1639" s="7">
        <f t="shared" si="3193"/>
        <v>2.958</v>
      </c>
      <c r="M1639" s="10">
        <f t="shared" si="229"/>
        <v>0.0805</v>
      </c>
      <c r="N1639" s="11">
        <f t="shared" si="230"/>
        <v>102.7975673</v>
      </c>
      <c r="O1639" s="10">
        <f t="shared" ref="O1639:P1639" si="3194">IFERROR(G1639+O1599,0)</f>
        <v>15.1783</v>
      </c>
      <c r="P1639" s="10">
        <f t="shared" si="3194"/>
        <v>16.17888</v>
      </c>
      <c r="Q1639" s="10">
        <f t="shared" si="232"/>
        <v>1.00058</v>
      </c>
      <c r="R1639" s="11">
        <f t="shared" si="233"/>
        <v>106.5921744</v>
      </c>
      <c r="S1639" s="16"/>
      <c r="T1639" s="16"/>
      <c r="U1639" s="16"/>
      <c r="V1639" s="14"/>
      <c r="W1639" s="14"/>
      <c r="X1639" s="26">
        <f t="shared" si="314"/>
        <v>0.376</v>
      </c>
      <c r="Y1639" s="29"/>
      <c r="Z1639" s="29"/>
      <c r="AA1639" s="29"/>
      <c r="AB1639" s="29"/>
      <c r="AC1639" s="29"/>
    </row>
    <row r="1640">
      <c r="A1640" s="4">
        <v>45695.0</v>
      </c>
      <c r="B1640" s="5" t="s">
        <v>25</v>
      </c>
      <c r="C1640" s="6" t="s">
        <v>26</v>
      </c>
      <c r="D1640" s="5" t="s">
        <v>29</v>
      </c>
      <c r="E1640" s="7">
        <v>0.0</v>
      </c>
      <c r="F1640" s="7">
        <v>0.0</v>
      </c>
      <c r="G1640" s="7">
        <v>0.0</v>
      </c>
      <c r="H1640" s="40">
        <v>0.003</v>
      </c>
      <c r="I1640" s="10">
        <f t="shared" si="226"/>
        <v>0.003</v>
      </c>
      <c r="J1640" s="11">
        <f t="shared" si="227"/>
        <v>0</v>
      </c>
      <c r="K1640" s="7">
        <f t="shared" ref="K1640:L1640" si="3195">IFERROR(G1640+K1600,0)</f>
        <v>0</v>
      </c>
      <c r="L1640" s="7">
        <f t="shared" si="3195"/>
        <v>0.003</v>
      </c>
      <c r="M1640" s="10">
        <f t="shared" si="229"/>
        <v>0.003</v>
      </c>
      <c r="N1640" s="11">
        <f t="shared" si="230"/>
        <v>0</v>
      </c>
      <c r="O1640" s="10">
        <f t="shared" ref="O1640:P1640" si="3196">IFERROR(G1640+O1600,0)</f>
        <v>0</v>
      </c>
      <c r="P1640" s="10">
        <f t="shared" si="3196"/>
        <v>0.003</v>
      </c>
      <c r="Q1640" s="10">
        <f t="shared" si="232"/>
        <v>0.003</v>
      </c>
      <c r="R1640" s="11">
        <f t="shared" si="233"/>
        <v>0</v>
      </c>
      <c r="S1640" s="16"/>
      <c r="T1640" s="16"/>
      <c r="U1640" s="16"/>
      <c r="V1640" s="14"/>
      <c r="W1640" s="14"/>
      <c r="X1640" s="26">
        <f t="shared" si="314"/>
        <v>0</v>
      </c>
      <c r="Y1640" s="29"/>
      <c r="Z1640" s="29"/>
      <c r="AA1640" s="29"/>
      <c r="AB1640" s="29"/>
      <c r="AC1640" s="29"/>
    </row>
    <row r="1641">
      <c r="A1641" s="4">
        <v>45695.0</v>
      </c>
      <c r="B1641" s="5" t="s">
        <v>25</v>
      </c>
      <c r="C1641" s="6" t="s">
        <v>26</v>
      </c>
      <c r="D1641" s="5" t="s">
        <v>30</v>
      </c>
      <c r="E1641" s="7">
        <v>0.0</v>
      </c>
      <c r="F1641" s="7">
        <v>0.0</v>
      </c>
      <c r="G1641" s="7">
        <v>0.0</v>
      </c>
      <c r="H1641" s="15">
        <v>0.0</v>
      </c>
      <c r="I1641" s="10">
        <f t="shared" si="226"/>
        <v>0</v>
      </c>
      <c r="J1641" s="11">
        <f t="shared" si="227"/>
        <v>0</v>
      </c>
      <c r="K1641" s="7">
        <f t="shared" ref="K1641:L1641" si="3197">IFERROR(G1641+K1601,0)</f>
        <v>0</v>
      </c>
      <c r="L1641" s="7">
        <f t="shared" si="3197"/>
        <v>0</v>
      </c>
      <c r="M1641" s="10">
        <f t="shared" si="229"/>
        <v>0</v>
      </c>
      <c r="N1641" s="11">
        <f t="shared" si="230"/>
        <v>0</v>
      </c>
      <c r="O1641" s="10">
        <f t="shared" ref="O1641:P1641" si="3198">IFERROR(G1641+O1601,0)</f>
        <v>0</v>
      </c>
      <c r="P1641" s="10">
        <f t="shared" si="3198"/>
        <v>0</v>
      </c>
      <c r="Q1641" s="10">
        <f t="shared" si="232"/>
        <v>0</v>
      </c>
      <c r="R1641" s="11">
        <f t="shared" si="233"/>
        <v>0</v>
      </c>
      <c r="S1641" s="16"/>
      <c r="T1641" s="16"/>
      <c r="U1641" s="16"/>
      <c r="V1641" s="14"/>
      <c r="W1641" s="14"/>
      <c r="X1641" s="26">
        <f t="shared" si="314"/>
        <v>0</v>
      </c>
      <c r="Y1641" s="29"/>
      <c r="Z1641" s="29"/>
      <c r="AA1641" s="29"/>
      <c r="AB1641" s="29"/>
      <c r="AC1641" s="29"/>
    </row>
    <row r="1642">
      <c r="A1642" s="4">
        <v>45695.0</v>
      </c>
      <c r="B1642" s="5" t="s">
        <v>31</v>
      </c>
      <c r="C1642" s="6" t="s">
        <v>26</v>
      </c>
      <c r="D1642" s="5" t="s">
        <v>27</v>
      </c>
      <c r="E1642" s="7">
        <v>180.7</v>
      </c>
      <c r="F1642" s="7">
        <v>0.758</v>
      </c>
      <c r="G1642" s="7">
        <v>0.5142857142857143</v>
      </c>
      <c r="H1642" s="40">
        <v>0.593</v>
      </c>
      <c r="I1642" s="10">
        <f t="shared" si="226"/>
        <v>0.07871428571</v>
      </c>
      <c r="J1642" s="11">
        <f t="shared" si="227"/>
        <v>115.3055556</v>
      </c>
      <c r="K1642" s="7">
        <f t="shared" ref="K1642:L1642" si="3199">IFERROR(G1642+K1602,0)</f>
        <v>3.6</v>
      </c>
      <c r="L1642" s="7">
        <f t="shared" si="3199"/>
        <v>4.124</v>
      </c>
      <c r="M1642" s="10">
        <f t="shared" si="229"/>
        <v>0.524</v>
      </c>
      <c r="N1642" s="11">
        <f t="shared" si="230"/>
        <v>114.5555556</v>
      </c>
      <c r="O1642" s="10">
        <f t="shared" ref="O1642:P1642" si="3200">IFERROR(G1642+O1602,0)</f>
        <v>19.599999</v>
      </c>
      <c r="P1642" s="10">
        <f t="shared" si="3200"/>
        <v>23.09786</v>
      </c>
      <c r="Q1642" s="10">
        <f t="shared" si="232"/>
        <v>3.497861</v>
      </c>
      <c r="R1642" s="11">
        <f t="shared" si="233"/>
        <v>117.8462305</v>
      </c>
      <c r="S1642" s="13">
        <f>T1602</f>
        <v>1.304142857</v>
      </c>
      <c r="T1642" s="13">
        <f>H1642+T1602-H1643-U1642-H1644</f>
        <v>1.23</v>
      </c>
      <c r="U1642" s="13">
        <f>0.004/28</f>
        <v>0.0001428571429</v>
      </c>
      <c r="V1642" s="14"/>
      <c r="W1642" s="14"/>
      <c r="X1642" s="26">
        <f t="shared" si="314"/>
        <v>0.591</v>
      </c>
      <c r="Y1642" s="29"/>
      <c r="Z1642" s="29"/>
      <c r="AA1642" s="29"/>
      <c r="AB1642" s="29"/>
      <c r="AC1642" s="29"/>
    </row>
    <row r="1643">
      <c r="A1643" s="4">
        <v>45695.0</v>
      </c>
      <c r="B1643" s="5" t="s">
        <v>31</v>
      </c>
      <c r="C1643" s="6" t="s">
        <v>26</v>
      </c>
      <c r="D1643" s="5" t="s">
        <v>28</v>
      </c>
      <c r="E1643" s="7">
        <v>180.1</v>
      </c>
      <c r="F1643" s="7">
        <v>0.345</v>
      </c>
      <c r="G1643" s="7">
        <v>0.5101071428571429</v>
      </c>
      <c r="H1643" s="40">
        <v>0.667</v>
      </c>
      <c r="I1643" s="10">
        <f t="shared" si="226"/>
        <v>0.1568928571</v>
      </c>
      <c r="J1643" s="11">
        <f t="shared" si="227"/>
        <v>130.7568438</v>
      </c>
      <c r="K1643" s="7">
        <f t="shared" ref="K1643:L1643" si="3201">IFERROR(G1643+K1603,0)</f>
        <v>3.57075</v>
      </c>
      <c r="L1643" s="7">
        <f t="shared" si="3201"/>
        <v>4.497</v>
      </c>
      <c r="M1643" s="10">
        <f t="shared" si="229"/>
        <v>0.92625</v>
      </c>
      <c r="N1643" s="11">
        <f t="shared" si="230"/>
        <v>125.9399286</v>
      </c>
      <c r="O1643" s="10">
        <f t="shared" ref="O1643:P1643" si="3202">IFERROR(G1643+O1603,0)</f>
        <v>19.44058</v>
      </c>
      <c r="P1643" s="10">
        <f t="shared" si="3202"/>
        <v>23.49473</v>
      </c>
      <c r="Q1643" s="10">
        <f t="shared" si="232"/>
        <v>4.05415</v>
      </c>
      <c r="R1643" s="11">
        <f t="shared" si="233"/>
        <v>120.8540589</v>
      </c>
      <c r="S1643" s="16"/>
      <c r="T1643" s="16"/>
      <c r="U1643" s="20"/>
      <c r="V1643" s="14"/>
      <c r="W1643" s="14"/>
      <c r="X1643" s="26">
        <f t="shared" si="314"/>
        <v>0.388</v>
      </c>
      <c r="Y1643" s="29"/>
      <c r="Z1643" s="29"/>
      <c r="AA1643" s="29"/>
      <c r="AB1643" s="29"/>
      <c r="AC1643" s="29"/>
    </row>
    <row r="1644">
      <c r="A1644" s="4">
        <v>45695.0</v>
      </c>
      <c r="B1644" s="5" t="s">
        <v>31</v>
      </c>
      <c r="C1644" s="6" t="s">
        <v>26</v>
      </c>
      <c r="D1644" s="5" t="s">
        <v>29</v>
      </c>
      <c r="E1644" s="7">
        <v>0.0</v>
      </c>
      <c r="F1644" s="7">
        <v>0.165</v>
      </c>
      <c r="G1644" s="7">
        <v>0.0</v>
      </c>
      <c r="H1644" s="15">
        <v>0.0</v>
      </c>
      <c r="I1644" s="10">
        <f t="shared" si="226"/>
        <v>0</v>
      </c>
      <c r="J1644" s="11">
        <f t="shared" si="227"/>
        <v>0</v>
      </c>
      <c r="K1644" s="7">
        <f t="shared" ref="K1644:L1644" si="3203">IFERROR(G1644+K1604,0)</f>
        <v>0</v>
      </c>
      <c r="L1644" s="7">
        <f t="shared" si="3203"/>
        <v>0</v>
      </c>
      <c r="M1644" s="10">
        <f t="shared" si="229"/>
        <v>0</v>
      </c>
      <c r="N1644" s="11">
        <f t="shared" si="230"/>
        <v>0</v>
      </c>
      <c r="O1644" s="10">
        <f t="shared" ref="O1644:P1644" si="3204">IFERROR(G1644+O1604,0)</f>
        <v>0</v>
      </c>
      <c r="P1644" s="10">
        <f t="shared" si="3204"/>
        <v>0</v>
      </c>
      <c r="Q1644" s="10">
        <f t="shared" si="232"/>
        <v>0</v>
      </c>
      <c r="R1644" s="11">
        <f t="shared" si="233"/>
        <v>0</v>
      </c>
      <c r="S1644" s="16"/>
      <c r="T1644" s="16"/>
      <c r="U1644" s="20"/>
      <c r="V1644" s="14"/>
      <c r="W1644" s="14"/>
      <c r="X1644" s="26">
        <f t="shared" si="314"/>
        <v>0</v>
      </c>
      <c r="Y1644" s="29"/>
      <c r="Z1644" s="29"/>
      <c r="AA1644" s="29"/>
      <c r="AB1644" s="29"/>
      <c r="AC1644" s="29"/>
    </row>
    <row r="1645">
      <c r="A1645" s="4">
        <v>45695.0</v>
      </c>
      <c r="B1645" s="5" t="s">
        <v>31</v>
      </c>
      <c r="C1645" s="6" t="s">
        <v>26</v>
      </c>
      <c r="D1645" s="5" t="s">
        <v>30</v>
      </c>
      <c r="E1645" s="7">
        <v>0.0</v>
      </c>
      <c r="F1645" s="7">
        <v>0.0</v>
      </c>
      <c r="G1645" s="7">
        <v>0.0</v>
      </c>
      <c r="H1645" s="15">
        <v>0.0</v>
      </c>
      <c r="I1645" s="10">
        <f t="shared" si="226"/>
        <v>0</v>
      </c>
      <c r="J1645" s="11">
        <f t="shared" si="227"/>
        <v>0</v>
      </c>
      <c r="K1645" s="7">
        <f t="shared" ref="K1645:L1645" si="3205">IFERROR(G1645+K1605,0)</f>
        <v>0</v>
      </c>
      <c r="L1645" s="7">
        <f t="shared" si="3205"/>
        <v>0</v>
      </c>
      <c r="M1645" s="10">
        <f t="shared" si="229"/>
        <v>0</v>
      </c>
      <c r="N1645" s="11">
        <f t="shared" si="230"/>
        <v>0</v>
      </c>
      <c r="O1645" s="10">
        <f t="shared" ref="O1645:P1645" si="3206">IFERROR(G1645+O1605,0)</f>
        <v>0</v>
      </c>
      <c r="P1645" s="10">
        <f t="shared" si="3206"/>
        <v>0</v>
      </c>
      <c r="Q1645" s="10">
        <f t="shared" si="232"/>
        <v>0</v>
      </c>
      <c r="R1645" s="11">
        <f t="shared" si="233"/>
        <v>0</v>
      </c>
      <c r="S1645" s="16"/>
      <c r="T1645" s="16"/>
      <c r="U1645" s="20"/>
      <c r="V1645" s="14"/>
      <c r="W1645" s="14"/>
      <c r="X1645" s="26">
        <f t="shared" si="314"/>
        <v>0</v>
      </c>
      <c r="Y1645" s="29"/>
      <c r="Z1645" s="29"/>
      <c r="AA1645" s="29"/>
      <c r="AB1645" s="29"/>
      <c r="AC1645" s="29"/>
    </row>
    <row r="1646">
      <c r="A1646" s="4">
        <v>45695.0</v>
      </c>
      <c r="B1646" s="5" t="s">
        <v>32</v>
      </c>
      <c r="C1646" s="6" t="s">
        <v>26</v>
      </c>
      <c r="D1646" s="5" t="s">
        <v>27</v>
      </c>
      <c r="E1646" s="7">
        <v>78.6</v>
      </c>
      <c r="F1646" s="7">
        <v>0.236</v>
      </c>
      <c r="G1646" s="7">
        <v>0.225</v>
      </c>
      <c r="H1646" s="40">
        <v>0.232</v>
      </c>
      <c r="I1646" s="10">
        <f t="shared" si="226"/>
        <v>0.007</v>
      </c>
      <c r="J1646" s="11">
        <f t="shared" si="227"/>
        <v>103.1111111</v>
      </c>
      <c r="K1646" s="7">
        <f t="shared" ref="K1646:L1646" si="3207">IFERROR(G1646+K1606,0)</f>
        <v>1.575</v>
      </c>
      <c r="L1646" s="7">
        <f t="shared" si="3207"/>
        <v>1.38</v>
      </c>
      <c r="M1646" s="10">
        <f t="shared" si="229"/>
        <v>-0.195</v>
      </c>
      <c r="N1646" s="11">
        <f t="shared" si="230"/>
        <v>87.61904762</v>
      </c>
      <c r="O1646" s="10">
        <f t="shared" ref="O1646:P1646" si="3208">IFERROR(G1646+O1606,0)</f>
        <v>8.574986</v>
      </c>
      <c r="P1646" s="10">
        <f t="shared" si="3208"/>
        <v>8.51682</v>
      </c>
      <c r="Q1646" s="10">
        <f t="shared" si="232"/>
        <v>-0.058166</v>
      </c>
      <c r="R1646" s="11">
        <f t="shared" si="233"/>
        <v>99.32167819</v>
      </c>
      <c r="S1646" s="13">
        <f>T1606</f>
        <v>0.23319</v>
      </c>
      <c r="T1646" s="13">
        <f>H1646+T1606-H1647-U1646-H1648</f>
        <v>0.243055</v>
      </c>
      <c r="U1646" s="13">
        <f>0.00378/28</f>
        <v>0.000135</v>
      </c>
      <c r="V1646" s="14"/>
      <c r="W1646" s="14"/>
      <c r="X1646" s="26">
        <f t="shared" si="314"/>
        <v>0.231</v>
      </c>
      <c r="Y1646" s="29"/>
      <c r="Z1646" s="29"/>
      <c r="AA1646" s="29"/>
      <c r="AB1646" s="29"/>
      <c r="AC1646" s="29"/>
    </row>
    <row r="1647">
      <c r="A1647" s="4">
        <v>45695.0</v>
      </c>
      <c r="B1647" s="5" t="s">
        <v>32</v>
      </c>
      <c r="C1647" s="6" t="s">
        <v>26</v>
      </c>
      <c r="D1647" s="5" t="s">
        <v>28</v>
      </c>
      <c r="E1647" s="7">
        <v>78.7</v>
      </c>
      <c r="F1647" s="7">
        <v>0.231</v>
      </c>
      <c r="G1647" s="7">
        <v>0.22464285714285714</v>
      </c>
      <c r="H1647" s="40">
        <v>0.222</v>
      </c>
      <c r="I1647" s="10">
        <f t="shared" si="226"/>
        <v>-0.002642857143</v>
      </c>
      <c r="J1647" s="11">
        <f t="shared" si="227"/>
        <v>98.82352941</v>
      </c>
      <c r="K1647" s="7">
        <f t="shared" ref="K1647:L1647" si="3209">IFERROR(G1647+K1607,0)</f>
        <v>1.5725</v>
      </c>
      <c r="L1647" s="7">
        <f t="shared" si="3209"/>
        <v>1.454</v>
      </c>
      <c r="M1647" s="10">
        <f t="shared" si="229"/>
        <v>-0.1185</v>
      </c>
      <c r="N1647" s="11">
        <f t="shared" si="230"/>
        <v>92.46422893</v>
      </c>
      <c r="O1647" s="10">
        <f t="shared" ref="O1647:P1647" si="3210">IFERROR(G1647+O1607,0)</f>
        <v>8.56145</v>
      </c>
      <c r="P1647" s="10">
        <f t="shared" si="3210"/>
        <v>8.55083</v>
      </c>
      <c r="Q1647" s="10">
        <f t="shared" si="232"/>
        <v>-0.01062</v>
      </c>
      <c r="R1647" s="11">
        <f t="shared" si="233"/>
        <v>99.87595559</v>
      </c>
      <c r="S1647" s="16"/>
      <c r="T1647" s="16"/>
      <c r="U1647" s="20"/>
      <c r="V1647" s="14"/>
      <c r="W1647" s="14"/>
      <c r="X1647" s="26">
        <f t="shared" si="314"/>
        <v>0.206</v>
      </c>
      <c r="Y1647" s="29"/>
      <c r="Z1647" s="29"/>
      <c r="AA1647" s="29"/>
      <c r="AB1647" s="29"/>
      <c r="AC1647" s="29"/>
    </row>
    <row r="1648">
      <c r="A1648" s="4">
        <v>45695.0</v>
      </c>
      <c r="B1648" s="5" t="s">
        <v>32</v>
      </c>
      <c r="C1648" s="6" t="s">
        <v>26</v>
      </c>
      <c r="D1648" s="5" t="s">
        <v>29</v>
      </c>
      <c r="E1648" s="7">
        <v>0.0</v>
      </c>
      <c r="F1648" s="7">
        <v>0.056</v>
      </c>
      <c r="G1648" s="7">
        <v>0.0</v>
      </c>
      <c r="H1648" s="15">
        <v>0.0</v>
      </c>
      <c r="I1648" s="10">
        <f t="shared" si="226"/>
        <v>0</v>
      </c>
      <c r="J1648" s="11">
        <f t="shared" si="227"/>
        <v>0</v>
      </c>
      <c r="K1648" s="7">
        <f t="shared" ref="K1648:L1648" si="3211">IFERROR(G1648+K1608,0)</f>
        <v>0</v>
      </c>
      <c r="L1648" s="7">
        <f t="shared" si="3211"/>
        <v>0</v>
      </c>
      <c r="M1648" s="10">
        <f t="shared" si="229"/>
        <v>0</v>
      </c>
      <c r="N1648" s="11">
        <f t="shared" si="230"/>
        <v>0</v>
      </c>
      <c r="O1648" s="10">
        <f t="shared" ref="O1648:P1648" si="3212">IFERROR(G1648+O1608,0)</f>
        <v>0</v>
      </c>
      <c r="P1648" s="10">
        <f t="shared" si="3212"/>
        <v>0</v>
      </c>
      <c r="Q1648" s="10">
        <f t="shared" si="232"/>
        <v>0</v>
      </c>
      <c r="R1648" s="11">
        <f t="shared" si="233"/>
        <v>0</v>
      </c>
      <c r="S1648" s="16"/>
      <c r="T1648" s="16"/>
      <c r="U1648" s="20"/>
      <c r="V1648" s="14"/>
      <c r="W1648" s="14"/>
      <c r="X1648" s="26">
        <f t="shared" si="314"/>
        <v>0</v>
      </c>
      <c r="Y1648" s="29"/>
      <c r="Z1648" s="29"/>
      <c r="AA1648" s="29"/>
      <c r="AB1648" s="29"/>
      <c r="AC1648" s="29"/>
    </row>
    <row r="1649">
      <c r="A1649" s="4">
        <v>45695.0</v>
      </c>
      <c r="B1649" s="5" t="s">
        <v>32</v>
      </c>
      <c r="C1649" s="6" t="s">
        <v>26</v>
      </c>
      <c r="D1649" s="5" t="s">
        <v>30</v>
      </c>
      <c r="E1649" s="7">
        <v>0.0</v>
      </c>
      <c r="F1649" s="7">
        <v>0.0</v>
      </c>
      <c r="G1649" s="7">
        <v>0.0</v>
      </c>
      <c r="H1649" s="15">
        <v>0.0</v>
      </c>
      <c r="I1649" s="10">
        <f t="shared" si="226"/>
        <v>0</v>
      </c>
      <c r="J1649" s="11">
        <f t="shared" si="227"/>
        <v>0</v>
      </c>
      <c r="K1649" s="7">
        <f t="shared" ref="K1649:L1649" si="3213">IFERROR(G1649+K1609,0)</f>
        <v>0</v>
      </c>
      <c r="L1649" s="7">
        <f t="shared" si="3213"/>
        <v>0</v>
      </c>
      <c r="M1649" s="10">
        <f t="shared" si="229"/>
        <v>0</v>
      </c>
      <c r="N1649" s="11">
        <f t="shared" si="230"/>
        <v>0</v>
      </c>
      <c r="O1649" s="10">
        <f t="shared" ref="O1649:P1649" si="3214">IFERROR(G1649+O1609,0)</f>
        <v>0</v>
      </c>
      <c r="P1649" s="10">
        <f t="shared" si="3214"/>
        <v>0</v>
      </c>
      <c r="Q1649" s="10">
        <f t="shared" si="232"/>
        <v>0</v>
      </c>
      <c r="R1649" s="11">
        <f t="shared" si="233"/>
        <v>0</v>
      </c>
      <c r="S1649" s="16"/>
      <c r="T1649" s="16"/>
      <c r="U1649" s="20"/>
      <c r="V1649" s="14"/>
      <c r="W1649" s="14"/>
      <c r="X1649" s="26">
        <f t="shared" si="314"/>
        <v>0</v>
      </c>
      <c r="Y1649" s="29"/>
      <c r="Z1649" s="29"/>
      <c r="AA1649" s="29"/>
      <c r="AB1649" s="29"/>
      <c r="AC1649" s="29"/>
    </row>
    <row r="1650">
      <c r="A1650" s="4">
        <v>45695.0</v>
      </c>
      <c r="B1650" s="5" t="s">
        <v>33</v>
      </c>
      <c r="C1650" s="6" t="s">
        <v>26</v>
      </c>
      <c r="D1650" s="5" t="s">
        <v>27</v>
      </c>
      <c r="E1650" s="7">
        <v>110.0</v>
      </c>
      <c r="F1650" s="7">
        <v>0.354</v>
      </c>
      <c r="G1650" s="7">
        <v>0.32857142857142857</v>
      </c>
      <c r="H1650" s="40">
        <v>0.376</v>
      </c>
      <c r="I1650" s="10">
        <f t="shared" si="226"/>
        <v>0.04742857143</v>
      </c>
      <c r="J1650" s="11">
        <f t="shared" si="227"/>
        <v>114.4347826</v>
      </c>
      <c r="K1650" s="7">
        <f t="shared" ref="K1650:L1650" si="3215">IFERROR(G1650+K1610,0)</f>
        <v>2.3</v>
      </c>
      <c r="L1650" s="7">
        <f t="shared" si="3215"/>
        <v>2.623</v>
      </c>
      <c r="M1650" s="10">
        <f t="shared" si="229"/>
        <v>0.323</v>
      </c>
      <c r="N1650" s="11">
        <f t="shared" si="230"/>
        <v>114.0434783</v>
      </c>
      <c r="O1650" s="10">
        <f t="shared" ref="O1650:P1650" si="3216">IFERROR(G1650+O1610,0)</f>
        <v>12.49993</v>
      </c>
      <c r="P1650" s="10">
        <f t="shared" si="3216"/>
        <v>14.11873</v>
      </c>
      <c r="Q1650" s="10">
        <f t="shared" si="232"/>
        <v>1.6188</v>
      </c>
      <c r="R1650" s="11">
        <f t="shared" si="233"/>
        <v>112.9504725</v>
      </c>
      <c r="S1650" s="13">
        <f>T1610</f>
        <v>1.143076429</v>
      </c>
      <c r="T1650" s="13">
        <f>H1650+T1610-H1651-U1650-H1652</f>
        <v>1.1379225</v>
      </c>
      <c r="U1650" s="13">
        <f>0.00431/28</f>
        <v>0.0001539285714</v>
      </c>
      <c r="V1650" s="14"/>
      <c r="W1650" s="14"/>
      <c r="X1650" s="26">
        <f t="shared" si="314"/>
        <v>0.378</v>
      </c>
      <c r="Y1650" s="29"/>
      <c r="Z1650" s="29"/>
      <c r="AA1650" s="29"/>
      <c r="AB1650" s="29"/>
      <c r="AC1650" s="29"/>
    </row>
    <row r="1651">
      <c r="A1651" s="4">
        <v>45695.0</v>
      </c>
      <c r="B1651" s="5" t="s">
        <v>33</v>
      </c>
      <c r="C1651" s="6" t="s">
        <v>26</v>
      </c>
      <c r="D1651" s="5" t="s">
        <v>28</v>
      </c>
      <c r="E1651" s="7">
        <v>108.2</v>
      </c>
      <c r="F1651" s="7">
        <v>0.128</v>
      </c>
      <c r="G1651" s="7">
        <v>0.3236428571428571</v>
      </c>
      <c r="H1651" s="40">
        <v>0.381</v>
      </c>
      <c r="I1651" s="10">
        <f t="shared" si="226"/>
        <v>0.05735714286</v>
      </c>
      <c r="J1651" s="11">
        <f t="shared" si="227"/>
        <v>117.7223571</v>
      </c>
      <c r="K1651" s="7">
        <f t="shared" ref="K1651:L1651" si="3217">IFERROR(G1651+K1611,0)</f>
        <v>2.2655</v>
      </c>
      <c r="L1651" s="7">
        <f t="shared" si="3217"/>
        <v>2.922</v>
      </c>
      <c r="M1651" s="10">
        <f t="shared" si="229"/>
        <v>0.6565</v>
      </c>
      <c r="N1651" s="11">
        <f t="shared" si="230"/>
        <v>128.9781505</v>
      </c>
      <c r="O1651" s="10">
        <f t="shared" ref="O1651:P1651" si="3218">IFERROR(G1651+O1611,0)</f>
        <v>12.3095</v>
      </c>
      <c r="P1651" s="10">
        <f t="shared" si="3218"/>
        <v>13.81695</v>
      </c>
      <c r="Q1651" s="10">
        <f t="shared" si="232"/>
        <v>1.50745</v>
      </c>
      <c r="R1651" s="11">
        <f t="shared" si="233"/>
        <v>112.2462326</v>
      </c>
      <c r="S1651" s="16"/>
      <c r="T1651" s="16"/>
      <c r="U1651" s="20"/>
      <c r="V1651" s="14"/>
      <c r="W1651" s="14"/>
      <c r="X1651" s="26">
        <f t="shared" si="314"/>
        <v>0.352</v>
      </c>
      <c r="Y1651" s="29"/>
      <c r="Z1651" s="29"/>
      <c r="AA1651" s="29"/>
      <c r="AB1651" s="29"/>
      <c r="AC1651" s="29"/>
    </row>
    <row r="1652">
      <c r="A1652" s="4">
        <v>45695.0</v>
      </c>
      <c r="B1652" s="5" t="s">
        <v>33</v>
      </c>
      <c r="C1652" s="6" t="s">
        <v>26</v>
      </c>
      <c r="D1652" s="5" t="s">
        <v>29</v>
      </c>
      <c r="E1652" s="7">
        <v>1.0</v>
      </c>
      <c r="F1652" s="7">
        <v>0.021</v>
      </c>
      <c r="G1652" s="7">
        <v>0.002857142857142857</v>
      </c>
      <c r="H1652" s="15">
        <v>0.0</v>
      </c>
      <c r="I1652" s="10">
        <f t="shared" si="226"/>
        <v>-0.002857142857</v>
      </c>
      <c r="J1652" s="11">
        <f t="shared" si="227"/>
        <v>0</v>
      </c>
      <c r="K1652" s="7">
        <f t="shared" ref="K1652:L1652" si="3219">IFERROR(G1652+K1612,0)</f>
        <v>0.02</v>
      </c>
      <c r="L1652" s="7">
        <f t="shared" si="3219"/>
        <v>0</v>
      </c>
      <c r="M1652" s="10">
        <f t="shared" si="229"/>
        <v>-0.02</v>
      </c>
      <c r="N1652" s="11">
        <f t="shared" si="230"/>
        <v>0</v>
      </c>
      <c r="O1652" s="10">
        <f t="shared" ref="O1652:P1652" si="3220">IFERROR(G1652+O1612,0)</f>
        <v>0.10494</v>
      </c>
      <c r="P1652" s="10">
        <f t="shared" si="3220"/>
        <v>0.078988</v>
      </c>
      <c r="Q1652" s="10">
        <f t="shared" si="232"/>
        <v>-0.025952</v>
      </c>
      <c r="R1652" s="11">
        <f t="shared" si="233"/>
        <v>75.26967791</v>
      </c>
      <c r="S1652" s="16"/>
      <c r="T1652" s="16"/>
      <c r="U1652" s="20"/>
      <c r="V1652" s="14"/>
      <c r="W1652" s="14"/>
      <c r="X1652" s="26">
        <f t="shared" si="314"/>
        <v>0</v>
      </c>
      <c r="Y1652" s="29"/>
      <c r="Z1652" s="29"/>
      <c r="AA1652" s="29"/>
      <c r="AB1652" s="29"/>
      <c r="AC1652" s="29"/>
    </row>
    <row r="1653">
      <c r="A1653" s="4">
        <v>45695.0</v>
      </c>
      <c r="B1653" s="5" t="s">
        <v>33</v>
      </c>
      <c r="C1653" s="6" t="s">
        <v>26</v>
      </c>
      <c r="D1653" s="5" t="s">
        <v>30</v>
      </c>
      <c r="E1653" s="7">
        <v>0.0</v>
      </c>
      <c r="F1653" s="7">
        <v>0.0</v>
      </c>
      <c r="G1653" s="7">
        <v>0.0</v>
      </c>
      <c r="H1653" s="15">
        <v>0.0</v>
      </c>
      <c r="I1653" s="10">
        <f t="shared" si="226"/>
        <v>0</v>
      </c>
      <c r="J1653" s="11">
        <f t="shared" si="227"/>
        <v>0</v>
      </c>
      <c r="K1653" s="7">
        <f t="shared" ref="K1653:L1653" si="3221">IFERROR(G1653+K1613,0)</f>
        <v>0</v>
      </c>
      <c r="L1653" s="7">
        <f t="shared" si="3221"/>
        <v>0</v>
      </c>
      <c r="M1653" s="10">
        <f t="shared" si="229"/>
        <v>0</v>
      </c>
      <c r="N1653" s="11">
        <f t="shared" si="230"/>
        <v>0</v>
      </c>
      <c r="O1653" s="10">
        <f t="shared" ref="O1653:P1653" si="3222">IFERROR(G1653+O1613,0)</f>
        <v>0</v>
      </c>
      <c r="P1653" s="10">
        <f t="shared" si="3222"/>
        <v>0</v>
      </c>
      <c r="Q1653" s="10">
        <f t="shared" si="232"/>
        <v>0</v>
      </c>
      <c r="R1653" s="11">
        <f t="shared" si="233"/>
        <v>0</v>
      </c>
      <c r="S1653" s="16"/>
      <c r="T1653" s="16"/>
      <c r="U1653" s="20"/>
      <c r="V1653" s="14"/>
      <c r="W1653" s="14"/>
      <c r="X1653" s="26">
        <f t="shared" si="314"/>
        <v>0</v>
      </c>
      <c r="Y1653" s="29"/>
      <c r="Z1653" s="29"/>
      <c r="AA1653" s="29"/>
      <c r="AB1653" s="29"/>
      <c r="AC1653" s="29"/>
    </row>
    <row r="1654">
      <c r="A1654" s="4">
        <v>45695.0</v>
      </c>
      <c r="B1654" s="5" t="s">
        <v>34</v>
      </c>
      <c r="C1654" s="6" t="s">
        <v>26</v>
      </c>
      <c r="D1654" s="5" t="s">
        <v>27</v>
      </c>
      <c r="E1654" s="7">
        <v>14.3</v>
      </c>
      <c r="F1654" s="7">
        <v>0.042</v>
      </c>
      <c r="G1654" s="7">
        <v>0.04285714285714286</v>
      </c>
      <c r="H1654" s="15">
        <v>0.04</v>
      </c>
      <c r="I1654" s="10">
        <f t="shared" si="226"/>
        <v>-0.002857142857</v>
      </c>
      <c r="J1654" s="11">
        <f t="shared" si="227"/>
        <v>93.33333333</v>
      </c>
      <c r="K1654" s="7">
        <f t="shared" ref="K1654:L1654" si="3223">IFERROR(G1654+K1614,0)</f>
        <v>0.3</v>
      </c>
      <c r="L1654" s="7">
        <f t="shared" si="3223"/>
        <v>0.314</v>
      </c>
      <c r="M1654" s="10">
        <f t="shared" si="229"/>
        <v>0.014</v>
      </c>
      <c r="N1654" s="11">
        <f t="shared" si="230"/>
        <v>104.6666667</v>
      </c>
      <c r="O1654" s="10">
        <f t="shared" ref="O1654:P1654" si="3224">IFERROR(G1654+O1614,0)</f>
        <v>1.59983</v>
      </c>
      <c r="P1654" s="10">
        <f t="shared" si="3224"/>
        <v>1.857986</v>
      </c>
      <c r="Q1654" s="10">
        <f t="shared" si="232"/>
        <v>0.258156</v>
      </c>
      <c r="R1654" s="11">
        <f t="shared" si="233"/>
        <v>116.1364645</v>
      </c>
      <c r="S1654" s="13">
        <f>T1614</f>
        <v>0.201</v>
      </c>
      <c r="T1654" s="13">
        <f>H1654+T1614-H1655-U1654-H1656</f>
        <v>0.241</v>
      </c>
      <c r="U1654" s="13">
        <v>0.0</v>
      </c>
      <c r="V1654" s="14"/>
      <c r="W1654" s="14"/>
      <c r="X1654" s="26">
        <f t="shared" si="314"/>
        <v>0.04</v>
      </c>
      <c r="Y1654" s="29"/>
      <c r="Z1654" s="29"/>
      <c r="AA1654" s="29"/>
      <c r="AB1654" s="29"/>
      <c r="AC1654" s="29"/>
    </row>
    <row r="1655">
      <c r="A1655" s="4">
        <v>45695.0</v>
      </c>
      <c r="B1655" s="5" t="s">
        <v>34</v>
      </c>
      <c r="C1655" s="6" t="s">
        <v>26</v>
      </c>
      <c r="D1655" s="5" t="s">
        <v>28</v>
      </c>
      <c r="E1655" s="7">
        <v>14.3</v>
      </c>
      <c r="F1655" s="7">
        <v>0.0</v>
      </c>
      <c r="G1655" s="7">
        <v>0.04203571428571429</v>
      </c>
      <c r="H1655" s="40">
        <v>0.0</v>
      </c>
      <c r="I1655" s="10">
        <f t="shared" si="226"/>
        <v>-0.04203571429</v>
      </c>
      <c r="J1655" s="11">
        <f t="shared" si="227"/>
        <v>0</v>
      </c>
      <c r="K1655" s="7">
        <f t="shared" ref="K1655:L1655" si="3225">IFERROR(G1655+K1615,0)</f>
        <v>0.29425</v>
      </c>
      <c r="L1655" s="7">
        <f t="shared" si="3225"/>
        <v>0.276</v>
      </c>
      <c r="M1655" s="10">
        <f t="shared" si="229"/>
        <v>-0.01825</v>
      </c>
      <c r="N1655" s="11">
        <f t="shared" si="230"/>
        <v>93.79779099</v>
      </c>
      <c r="O1655" s="10">
        <f t="shared" ref="O1655:P1655" si="3226">IFERROR(G1655+O1615,0)</f>
        <v>1.569249</v>
      </c>
      <c r="P1655" s="10">
        <f t="shared" si="3226"/>
        <v>1.67999</v>
      </c>
      <c r="Q1655" s="10">
        <f t="shared" si="232"/>
        <v>0.110741</v>
      </c>
      <c r="R1655" s="11">
        <f t="shared" si="233"/>
        <v>107.0569425</v>
      </c>
      <c r="S1655" s="16"/>
      <c r="T1655" s="16"/>
      <c r="U1655" s="20"/>
      <c r="V1655" s="14"/>
      <c r="W1655" s="14"/>
      <c r="X1655" s="26">
        <f t="shared" si="314"/>
        <v>0.167</v>
      </c>
      <c r="Y1655" s="29"/>
      <c r="Z1655" s="29"/>
      <c r="AA1655" s="29"/>
      <c r="AB1655" s="29"/>
      <c r="AC1655" s="29"/>
    </row>
    <row r="1656">
      <c r="A1656" s="4">
        <v>45695.0</v>
      </c>
      <c r="B1656" s="5" t="s">
        <v>34</v>
      </c>
      <c r="C1656" s="6" t="s">
        <v>26</v>
      </c>
      <c r="D1656" s="5" t="s">
        <v>29</v>
      </c>
      <c r="E1656" s="7">
        <v>0.0</v>
      </c>
      <c r="F1656" s="7">
        <v>0.0</v>
      </c>
      <c r="G1656" s="7">
        <v>0.0</v>
      </c>
      <c r="H1656" s="15">
        <v>0.0</v>
      </c>
      <c r="I1656" s="10">
        <f t="shared" si="226"/>
        <v>0</v>
      </c>
      <c r="J1656" s="11">
        <f t="shared" si="227"/>
        <v>0</v>
      </c>
      <c r="K1656" s="7">
        <f t="shared" ref="K1656:L1656" si="3227">IFERROR(G1656+K1616,0)</f>
        <v>0</v>
      </c>
      <c r="L1656" s="7">
        <f t="shared" si="3227"/>
        <v>0</v>
      </c>
      <c r="M1656" s="10">
        <f t="shared" si="229"/>
        <v>0</v>
      </c>
      <c r="N1656" s="11">
        <f t="shared" si="230"/>
        <v>0</v>
      </c>
      <c r="O1656" s="10">
        <f t="shared" ref="O1656:P1656" si="3228">IFERROR(G1656+O1616,0)</f>
        <v>0</v>
      </c>
      <c r="P1656" s="10">
        <f t="shared" si="3228"/>
        <v>0</v>
      </c>
      <c r="Q1656" s="10">
        <f t="shared" si="232"/>
        <v>0</v>
      </c>
      <c r="R1656" s="11">
        <f t="shared" si="233"/>
        <v>0</v>
      </c>
      <c r="S1656" s="16"/>
      <c r="T1656" s="16"/>
      <c r="U1656" s="20"/>
      <c r="V1656" s="14"/>
      <c r="W1656" s="14"/>
      <c r="X1656" s="26">
        <f t="shared" si="314"/>
        <v>0</v>
      </c>
      <c r="Y1656" s="29"/>
      <c r="Z1656" s="29"/>
      <c r="AA1656" s="29"/>
      <c r="AB1656" s="29"/>
      <c r="AC1656" s="29"/>
    </row>
    <row r="1657">
      <c r="A1657" s="4">
        <v>45695.0</v>
      </c>
      <c r="B1657" s="5" t="s">
        <v>34</v>
      </c>
      <c r="C1657" s="6" t="s">
        <v>26</v>
      </c>
      <c r="D1657" s="5" t="s">
        <v>30</v>
      </c>
      <c r="E1657" s="7">
        <v>0.0</v>
      </c>
      <c r="F1657" s="7">
        <v>0.0</v>
      </c>
      <c r="G1657" s="7">
        <v>0.0</v>
      </c>
      <c r="H1657" s="15">
        <v>0.0</v>
      </c>
      <c r="I1657" s="10">
        <f t="shared" si="226"/>
        <v>0</v>
      </c>
      <c r="J1657" s="11">
        <f t="shared" si="227"/>
        <v>0</v>
      </c>
      <c r="K1657" s="7">
        <f t="shared" ref="K1657:L1657" si="3229">IFERROR(G1657+K1617,0)</f>
        <v>0</v>
      </c>
      <c r="L1657" s="7">
        <f t="shared" si="3229"/>
        <v>0</v>
      </c>
      <c r="M1657" s="10">
        <f t="shared" si="229"/>
        <v>0</v>
      </c>
      <c r="N1657" s="11">
        <f t="shared" si="230"/>
        <v>0</v>
      </c>
      <c r="O1657" s="10">
        <f t="shared" ref="O1657:P1657" si="3230">IFERROR(G1657+O1617,0)</f>
        <v>0</v>
      </c>
      <c r="P1657" s="10">
        <f t="shared" si="3230"/>
        <v>0</v>
      </c>
      <c r="Q1657" s="10">
        <f t="shared" si="232"/>
        <v>0</v>
      </c>
      <c r="R1657" s="11">
        <f t="shared" si="233"/>
        <v>0</v>
      </c>
      <c r="S1657" s="16"/>
      <c r="T1657" s="16"/>
      <c r="U1657" s="20"/>
      <c r="V1657" s="14"/>
      <c r="W1657" s="14"/>
      <c r="X1657" s="26">
        <f t="shared" si="314"/>
        <v>0</v>
      </c>
      <c r="Y1657" s="29"/>
      <c r="Z1657" s="29"/>
      <c r="AA1657" s="29"/>
      <c r="AB1657" s="29"/>
      <c r="AC1657" s="29"/>
    </row>
    <row r="1658">
      <c r="A1658" s="4">
        <v>45695.0</v>
      </c>
      <c r="B1658" s="5" t="s">
        <v>35</v>
      </c>
      <c r="C1658" s="6" t="s">
        <v>26</v>
      </c>
      <c r="D1658" s="5" t="s">
        <v>27</v>
      </c>
      <c r="E1658" s="7">
        <v>16.6</v>
      </c>
      <c r="F1658" s="7">
        <v>0.0</v>
      </c>
      <c r="G1658" s="7">
        <v>0.03214285714285715</v>
      </c>
      <c r="H1658" s="40">
        <v>0.0</v>
      </c>
      <c r="I1658" s="10">
        <f t="shared" si="226"/>
        <v>-0.03214285714</v>
      </c>
      <c r="J1658" s="11">
        <f t="shared" si="227"/>
        <v>0</v>
      </c>
      <c r="K1658" s="7">
        <f t="shared" ref="K1658:L1658" si="3231">IFERROR(G1658+K1618,0)</f>
        <v>0.225</v>
      </c>
      <c r="L1658" s="7">
        <f t="shared" si="3231"/>
        <v>0</v>
      </c>
      <c r="M1658" s="10">
        <f t="shared" si="229"/>
        <v>-0.225</v>
      </c>
      <c r="N1658" s="11">
        <f t="shared" si="230"/>
        <v>0</v>
      </c>
      <c r="O1658" s="10">
        <f t="shared" ref="O1658:P1658" si="3232">IFERROR(G1658+O1618,0)</f>
        <v>0.225</v>
      </c>
      <c r="P1658" s="10">
        <f t="shared" si="3232"/>
        <v>0</v>
      </c>
      <c r="Q1658" s="10">
        <f t="shared" si="232"/>
        <v>-0.225</v>
      </c>
      <c r="R1658" s="11">
        <f t="shared" si="233"/>
        <v>0</v>
      </c>
      <c r="S1658" s="13">
        <f>T1618</f>
        <v>0</v>
      </c>
      <c r="T1658" s="13">
        <f>H1658+T1618-H1659-U1658-H1660</f>
        <v>0</v>
      </c>
      <c r="U1658" s="13">
        <v>0.0</v>
      </c>
      <c r="V1658" s="14"/>
      <c r="W1658" s="14"/>
      <c r="X1658" s="26">
        <f t="shared" si="314"/>
        <v>0</v>
      </c>
      <c r="Y1658" s="29"/>
      <c r="Z1658" s="29"/>
      <c r="AA1658" s="29"/>
      <c r="AB1658" s="29"/>
      <c r="AC1658" s="29"/>
    </row>
    <row r="1659">
      <c r="A1659" s="4">
        <v>45695.0</v>
      </c>
      <c r="B1659" s="5" t="s">
        <v>35</v>
      </c>
      <c r="C1659" s="6" t="s">
        <v>26</v>
      </c>
      <c r="D1659" s="5" t="s">
        <v>28</v>
      </c>
      <c r="E1659" s="7">
        <v>0.0</v>
      </c>
      <c r="F1659" s="7">
        <v>0.0</v>
      </c>
      <c r="G1659" s="7">
        <v>0.0</v>
      </c>
      <c r="H1659" s="15">
        <v>0.0</v>
      </c>
      <c r="I1659" s="10">
        <f t="shared" si="226"/>
        <v>0</v>
      </c>
      <c r="J1659" s="11">
        <f t="shared" si="227"/>
        <v>0</v>
      </c>
      <c r="K1659" s="7">
        <f t="shared" ref="K1659:L1659" si="3233">IFERROR(G1659+K1619,0)</f>
        <v>0</v>
      </c>
      <c r="L1659" s="7">
        <f t="shared" si="3233"/>
        <v>0</v>
      </c>
      <c r="M1659" s="10">
        <f t="shared" si="229"/>
        <v>0</v>
      </c>
      <c r="N1659" s="11">
        <f t="shared" si="230"/>
        <v>0</v>
      </c>
      <c r="O1659" s="10">
        <f t="shared" ref="O1659:P1659" si="3234">IFERROR(G1659+O1619,0)</f>
        <v>0</v>
      </c>
      <c r="P1659" s="10">
        <f t="shared" si="3234"/>
        <v>0</v>
      </c>
      <c r="Q1659" s="10">
        <f t="shared" si="232"/>
        <v>0</v>
      </c>
      <c r="R1659" s="11">
        <f t="shared" si="233"/>
        <v>0</v>
      </c>
      <c r="S1659" s="20"/>
      <c r="T1659" s="20"/>
      <c r="U1659" s="20"/>
      <c r="V1659" s="14"/>
      <c r="W1659" s="14"/>
      <c r="X1659" s="26">
        <f t="shared" si="314"/>
        <v>0</v>
      </c>
      <c r="Y1659" s="29"/>
      <c r="Z1659" s="29"/>
      <c r="AA1659" s="29"/>
      <c r="AB1659" s="29"/>
      <c r="AC1659" s="29"/>
    </row>
    <row r="1660">
      <c r="A1660" s="4">
        <v>45695.0</v>
      </c>
      <c r="B1660" s="5" t="s">
        <v>35</v>
      </c>
      <c r="C1660" s="6" t="s">
        <v>26</v>
      </c>
      <c r="D1660" s="5" t="s">
        <v>29</v>
      </c>
      <c r="E1660" s="7">
        <v>16.6</v>
      </c>
      <c r="F1660" s="7">
        <v>0.0</v>
      </c>
      <c r="G1660" s="7">
        <v>0.03214285714285715</v>
      </c>
      <c r="H1660" s="15">
        <v>0.0</v>
      </c>
      <c r="I1660" s="10">
        <f t="shared" si="226"/>
        <v>-0.03214285714</v>
      </c>
      <c r="J1660" s="11">
        <f t="shared" si="227"/>
        <v>0</v>
      </c>
      <c r="K1660" s="7">
        <f t="shared" ref="K1660:L1660" si="3235">IFERROR(G1660+K1620,0)</f>
        <v>0.225</v>
      </c>
      <c r="L1660" s="7">
        <f t="shared" si="3235"/>
        <v>0</v>
      </c>
      <c r="M1660" s="10">
        <f t="shared" si="229"/>
        <v>-0.225</v>
      </c>
      <c r="N1660" s="11">
        <f t="shared" si="230"/>
        <v>0</v>
      </c>
      <c r="O1660" s="10">
        <f t="shared" ref="O1660:P1660" si="3236">IFERROR(G1660+O1620,0)</f>
        <v>0.225</v>
      </c>
      <c r="P1660" s="10">
        <f t="shared" si="3236"/>
        <v>0.232996</v>
      </c>
      <c r="Q1660" s="10">
        <f t="shared" si="232"/>
        <v>0.007996</v>
      </c>
      <c r="R1660" s="11">
        <f t="shared" si="233"/>
        <v>103.5537778</v>
      </c>
      <c r="S1660" s="20"/>
      <c r="T1660" s="20"/>
      <c r="U1660" s="20"/>
      <c r="V1660" s="14"/>
      <c r="W1660" s="14"/>
      <c r="X1660" s="26">
        <f t="shared" si="314"/>
        <v>0</v>
      </c>
      <c r="Y1660" s="29"/>
      <c r="Z1660" s="29"/>
      <c r="AA1660" s="29"/>
      <c r="AB1660" s="29"/>
      <c r="AC1660" s="29"/>
    </row>
    <row r="1661">
      <c r="A1661" s="4">
        <v>45695.0</v>
      </c>
      <c r="B1661" s="5" t="s">
        <v>35</v>
      </c>
      <c r="C1661" s="6" t="s">
        <v>26</v>
      </c>
      <c r="D1661" s="5" t="s">
        <v>30</v>
      </c>
      <c r="E1661" s="7">
        <v>0.0</v>
      </c>
      <c r="F1661" s="7">
        <v>0.0</v>
      </c>
      <c r="G1661" s="7">
        <v>0.0</v>
      </c>
      <c r="H1661" s="15">
        <v>0.0</v>
      </c>
      <c r="I1661" s="10">
        <f t="shared" si="226"/>
        <v>0</v>
      </c>
      <c r="J1661" s="11">
        <f t="shared" si="227"/>
        <v>0</v>
      </c>
      <c r="K1661" s="7">
        <f t="shared" ref="K1661:L1661" si="3237">IFERROR(G1661+K1621,0)</f>
        <v>0</v>
      </c>
      <c r="L1661" s="7">
        <f t="shared" si="3237"/>
        <v>0</v>
      </c>
      <c r="M1661" s="10">
        <f t="shared" si="229"/>
        <v>0</v>
      </c>
      <c r="N1661" s="11">
        <f t="shared" si="230"/>
        <v>0</v>
      </c>
      <c r="O1661" s="10">
        <f t="shared" ref="O1661:P1661" si="3238">IFERROR(G1661+O1621,0)</f>
        <v>0</v>
      </c>
      <c r="P1661" s="10">
        <f t="shared" si="3238"/>
        <v>0</v>
      </c>
      <c r="Q1661" s="10">
        <f t="shared" si="232"/>
        <v>0</v>
      </c>
      <c r="R1661" s="11">
        <f t="shared" si="233"/>
        <v>0</v>
      </c>
      <c r="S1661" s="20"/>
      <c r="T1661" s="20"/>
      <c r="U1661" s="20"/>
      <c r="V1661" s="14"/>
      <c r="W1661" s="14"/>
      <c r="X1661" s="26">
        <f t="shared" si="314"/>
        <v>0</v>
      </c>
      <c r="Y1661" s="29"/>
      <c r="Z1661" s="29"/>
      <c r="AA1661" s="29"/>
      <c r="AB1661" s="29"/>
      <c r="AC1661" s="29"/>
    </row>
    <row r="1662">
      <c r="A1662" s="4">
        <v>45695.0</v>
      </c>
      <c r="B1662" s="5" t="s">
        <v>36</v>
      </c>
      <c r="C1662" s="6" t="s">
        <v>37</v>
      </c>
      <c r="D1662" s="5" t="s">
        <v>27</v>
      </c>
      <c r="E1662" s="7">
        <v>174.0</v>
      </c>
      <c r="F1662" s="25">
        <v>0.55</v>
      </c>
      <c r="G1662" s="7">
        <v>0.5535714285714286</v>
      </c>
      <c r="H1662" s="40">
        <v>0.575</v>
      </c>
      <c r="I1662" s="10">
        <f t="shared" si="226"/>
        <v>0.02142857143</v>
      </c>
      <c r="J1662" s="11">
        <f t="shared" si="227"/>
        <v>103.8709677</v>
      </c>
      <c r="K1662" s="7">
        <f t="shared" ref="K1662:L1662" si="3239">IFERROR(G1662+K1622,0)</f>
        <v>3.875</v>
      </c>
      <c r="L1662" s="7">
        <f t="shared" si="3239"/>
        <v>4.01</v>
      </c>
      <c r="M1662" s="10">
        <f t="shared" si="229"/>
        <v>0.135</v>
      </c>
      <c r="N1662" s="11">
        <f t="shared" si="230"/>
        <v>103.483871</v>
      </c>
      <c r="O1662" s="10">
        <f t="shared" ref="O1662:P1662" si="3240">IFERROR(G1662+O1622,0)</f>
        <v>20.974972</v>
      </c>
      <c r="P1662" s="10">
        <f t="shared" si="3240"/>
        <v>22.58582</v>
      </c>
      <c r="Q1662" s="10">
        <f t="shared" si="232"/>
        <v>1.610848</v>
      </c>
      <c r="R1662" s="11">
        <f t="shared" si="233"/>
        <v>107.6798577</v>
      </c>
      <c r="S1662" s="13">
        <f>T1622</f>
        <v>-0.1687142857</v>
      </c>
      <c r="T1662" s="13">
        <f>H1662+T1622-H1663-U1662-H1664</f>
        <v>-0.129</v>
      </c>
      <c r="U1662" s="13">
        <f>0.008/28</f>
        <v>0.0002857142857</v>
      </c>
      <c r="V1662" s="14"/>
      <c r="W1662" s="14"/>
      <c r="X1662" s="26">
        <f t="shared" si="314"/>
        <v>0.575</v>
      </c>
      <c r="Y1662" s="29"/>
      <c r="Z1662" s="29"/>
      <c r="AA1662" s="29"/>
      <c r="AB1662" s="29"/>
      <c r="AC1662" s="29"/>
    </row>
    <row r="1663">
      <c r="A1663" s="4">
        <v>45695.0</v>
      </c>
      <c r="B1663" s="5" t="s">
        <v>36</v>
      </c>
      <c r="C1663" s="6" t="s">
        <v>37</v>
      </c>
      <c r="D1663" s="5" t="s">
        <v>28</v>
      </c>
      <c r="E1663" s="7">
        <v>45.1</v>
      </c>
      <c r="F1663" s="25">
        <v>0.0</v>
      </c>
      <c r="G1663" s="7">
        <v>0.4885357</v>
      </c>
      <c r="H1663" s="40">
        <v>0.327</v>
      </c>
      <c r="I1663" s="10">
        <f t="shared" si="226"/>
        <v>-0.1615357</v>
      </c>
      <c r="J1663" s="11">
        <f t="shared" si="227"/>
        <v>66.93471941</v>
      </c>
      <c r="K1663" s="7">
        <f t="shared" ref="K1663:L1663" si="3241">IFERROR(G1663+K1623,0)</f>
        <v>3.4197499</v>
      </c>
      <c r="L1663" s="7">
        <f t="shared" si="3241"/>
        <v>2.16</v>
      </c>
      <c r="M1663" s="10">
        <f t="shared" si="229"/>
        <v>-1.2597499</v>
      </c>
      <c r="N1663" s="11">
        <f t="shared" si="230"/>
        <v>63.16251373</v>
      </c>
      <c r="O1663" s="10">
        <f t="shared" ref="O1663:P1663" si="3242">IFERROR(G1663+O1623,0)</f>
        <v>18.9386599</v>
      </c>
      <c r="P1663" s="10">
        <f t="shared" si="3242"/>
        <v>7.75798</v>
      </c>
      <c r="Q1663" s="10">
        <f t="shared" si="232"/>
        <v>-11.1806799</v>
      </c>
      <c r="R1663" s="11">
        <f t="shared" si="233"/>
        <v>40.96372204</v>
      </c>
      <c r="S1663" s="20"/>
      <c r="T1663" s="20"/>
      <c r="U1663" s="20"/>
      <c r="V1663" s="14"/>
      <c r="W1663" s="14"/>
      <c r="X1663" s="26">
        <f t="shared" si="314"/>
        <v>0.425</v>
      </c>
      <c r="Y1663" s="29"/>
      <c r="Z1663" s="29"/>
      <c r="AA1663" s="29"/>
      <c r="AB1663" s="29"/>
      <c r="AC1663" s="29"/>
    </row>
    <row r="1664">
      <c r="A1664" s="4">
        <v>45695.0</v>
      </c>
      <c r="B1664" s="5" t="s">
        <v>36</v>
      </c>
      <c r="C1664" s="6" t="s">
        <v>37</v>
      </c>
      <c r="D1664" s="5" t="s">
        <v>29</v>
      </c>
      <c r="E1664" s="7">
        <f>E1662-E1663</f>
        <v>128.9</v>
      </c>
      <c r="F1664" s="25">
        <v>0.637</v>
      </c>
      <c r="G1664" s="7">
        <v>0.06482</v>
      </c>
      <c r="H1664" s="40">
        <v>0.208</v>
      </c>
      <c r="I1664" s="10">
        <f t="shared" si="226"/>
        <v>0.14318</v>
      </c>
      <c r="J1664" s="11">
        <f t="shared" si="227"/>
        <v>320.8886146</v>
      </c>
      <c r="K1664" s="7">
        <f t="shared" ref="K1664:L1664" si="3243">IFERROR(G1664+K1624,0)</f>
        <v>0.45374</v>
      </c>
      <c r="L1664" s="7">
        <f t="shared" si="3243"/>
        <v>1.977</v>
      </c>
      <c r="M1664" s="10">
        <f t="shared" si="229"/>
        <v>1.52326</v>
      </c>
      <c r="N1664" s="11">
        <f t="shared" si="230"/>
        <v>435.7120818</v>
      </c>
      <c r="O1664" s="10">
        <f t="shared" ref="O1664:P1664" si="3244">IFERROR(G1664+O1624,0)</f>
        <v>2.02761</v>
      </c>
      <c r="P1664" s="10">
        <f t="shared" si="3244"/>
        <v>15.59871</v>
      </c>
      <c r="Q1664" s="10">
        <f t="shared" si="232"/>
        <v>13.5711</v>
      </c>
      <c r="R1664" s="11">
        <f t="shared" si="233"/>
        <v>769.315105</v>
      </c>
      <c r="S1664" s="20"/>
      <c r="T1664" s="20"/>
      <c r="U1664" s="20"/>
      <c r="V1664" s="14"/>
      <c r="W1664" s="14"/>
      <c r="X1664" s="26">
        <f t="shared" si="314"/>
        <v>0.249</v>
      </c>
      <c r="Y1664" s="29"/>
      <c r="Z1664" s="29"/>
      <c r="AA1664" s="29"/>
      <c r="AB1664" s="29"/>
      <c r="AC1664" s="29"/>
    </row>
    <row r="1665">
      <c r="A1665" s="4">
        <v>45695.0</v>
      </c>
      <c r="B1665" s="5" t="s">
        <v>36</v>
      </c>
      <c r="C1665" s="6" t="s">
        <v>37</v>
      </c>
      <c r="D1665" s="5" t="s">
        <v>30</v>
      </c>
      <c r="E1665" s="7">
        <v>0.0</v>
      </c>
      <c r="F1665" s="25">
        <v>0.0</v>
      </c>
      <c r="G1665" s="7">
        <v>0.0</v>
      </c>
      <c r="H1665" s="15">
        <v>0.0</v>
      </c>
      <c r="I1665" s="10">
        <f t="shared" si="226"/>
        <v>0</v>
      </c>
      <c r="J1665" s="11">
        <f t="shared" si="227"/>
        <v>0</v>
      </c>
      <c r="K1665" s="7">
        <f t="shared" ref="K1665:L1665" si="3245">IFERROR(G1665+K1625,0)</f>
        <v>0</v>
      </c>
      <c r="L1665" s="7">
        <f t="shared" si="3245"/>
        <v>0</v>
      </c>
      <c r="M1665" s="10">
        <f t="shared" si="229"/>
        <v>0</v>
      </c>
      <c r="N1665" s="11">
        <f t="shared" si="230"/>
        <v>0</v>
      </c>
      <c r="O1665" s="10">
        <f t="shared" ref="O1665:P1665" si="3246">IFERROR(G1665+O1625,0)</f>
        <v>0</v>
      </c>
      <c r="P1665" s="10">
        <f t="shared" si="3246"/>
        <v>0</v>
      </c>
      <c r="Q1665" s="10">
        <f t="shared" si="232"/>
        <v>0</v>
      </c>
      <c r="R1665" s="11">
        <f t="shared" si="233"/>
        <v>0</v>
      </c>
      <c r="S1665" s="20"/>
      <c r="T1665" s="20"/>
      <c r="U1665" s="20"/>
      <c r="V1665" s="14"/>
      <c r="W1665" s="14"/>
      <c r="X1665" s="26">
        <f t="shared" si="314"/>
        <v>0</v>
      </c>
      <c r="Y1665" s="29"/>
      <c r="Z1665" s="29"/>
      <c r="AA1665" s="29"/>
      <c r="AB1665" s="29"/>
      <c r="AC1665" s="29"/>
    </row>
    <row r="1666">
      <c r="A1666" s="4">
        <v>45695.0</v>
      </c>
      <c r="B1666" s="5" t="s">
        <v>38</v>
      </c>
      <c r="C1666" s="6" t="s">
        <v>37</v>
      </c>
      <c r="D1666" s="5" t="s">
        <v>27</v>
      </c>
      <c r="E1666" s="7">
        <v>40.1</v>
      </c>
      <c r="F1666" s="25">
        <v>0.11</v>
      </c>
      <c r="G1666" s="7">
        <v>0.09999999999999999</v>
      </c>
      <c r="H1666" s="15">
        <v>0.19</v>
      </c>
      <c r="I1666" s="10">
        <f t="shared" si="226"/>
        <v>0.09</v>
      </c>
      <c r="J1666" s="11">
        <f t="shared" si="227"/>
        <v>190</v>
      </c>
      <c r="K1666" s="7">
        <f t="shared" ref="K1666:L1666" si="3247">IFERROR(G1666+K1626,0)</f>
        <v>0.7</v>
      </c>
      <c r="L1666" s="7">
        <f t="shared" si="3247"/>
        <v>1.315</v>
      </c>
      <c r="M1666" s="10">
        <f t="shared" si="229"/>
        <v>0.615</v>
      </c>
      <c r="N1666" s="11">
        <f t="shared" si="230"/>
        <v>187.8571429</v>
      </c>
      <c r="O1666" s="10">
        <f t="shared" ref="O1666:P1666" si="3248">IFERROR(G1666+O1626,0)</f>
        <v>3.8</v>
      </c>
      <c r="P1666" s="10">
        <f t="shared" si="3248"/>
        <v>7.238976</v>
      </c>
      <c r="Q1666" s="10">
        <f t="shared" si="232"/>
        <v>3.438976</v>
      </c>
      <c r="R1666" s="11">
        <f t="shared" si="233"/>
        <v>190.4993684</v>
      </c>
      <c r="S1666" s="13">
        <f>T1626</f>
        <v>1.394785714</v>
      </c>
      <c r="T1666" s="13">
        <f>H1666+T1626-H1667-U1666-H1668</f>
        <v>1.37275</v>
      </c>
      <c r="U1666" s="13">
        <f>0.001/28</f>
        <v>0.00003571428571</v>
      </c>
      <c r="V1666" s="14"/>
      <c r="W1666" s="14"/>
      <c r="X1666" s="26">
        <f t="shared" si="314"/>
        <v>0.19</v>
      </c>
      <c r="Y1666" s="29"/>
      <c r="Z1666" s="29"/>
      <c r="AA1666" s="29"/>
      <c r="AB1666" s="29"/>
      <c r="AC1666" s="29"/>
    </row>
    <row r="1667">
      <c r="A1667" s="4">
        <v>45695.0</v>
      </c>
      <c r="B1667" s="5" t="s">
        <v>38</v>
      </c>
      <c r="C1667" s="6" t="s">
        <v>37</v>
      </c>
      <c r="D1667" s="5" t="s">
        <v>28</v>
      </c>
      <c r="E1667" s="7">
        <v>0.0</v>
      </c>
      <c r="F1667" s="25">
        <v>0.0</v>
      </c>
      <c r="G1667" s="7">
        <v>0.0</v>
      </c>
      <c r="H1667" s="15">
        <v>0.0</v>
      </c>
      <c r="I1667" s="10">
        <f t="shared" si="226"/>
        <v>0</v>
      </c>
      <c r="J1667" s="11">
        <f t="shared" si="227"/>
        <v>0</v>
      </c>
      <c r="K1667" s="7">
        <f t="shared" ref="K1667:L1667" si="3249">IFERROR(G1667+K1627,0)</f>
        <v>0</v>
      </c>
      <c r="L1667" s="7">
        <f t="shared" si="3249"/>
        <v>0</v>
      </c>
      <c r="M1667" s="10">
        <f t="shared" si="229"/>
        <v>0</v>
      </c>
      <c r="N1667" s="11">
        <f t="shared" si="230"/>
        <v>0</v>
      </c>
      <c r="O1667" s="10">
        <f t="shared" ref="O1667:P1667" si="3250">IFERROR(G1667+O1627,0)</f>
        <v>0</v>
      </c>
      <c r="P1667" s="10">
        <f t="shared" si="3250"/>
        <v>0</v>
      </c>
      <c r="Q1667" s="10">
        <f t="shared" si="232"/>
        <v>0</v>
      </c>
      <c r="R1667" s="11">
        <f t="shared" si="233"/>
        <v>0</v>
      </c>
      <c r="S1667" s="20"/>
      <c r="T1667" s="20"/>
      <c r="U1667" s="20"/>
      <c r="V1667" s="14"/>
      <c r="W1667" s="14"/>
      <c r="X1667" s="26">
        <f t="shared" si="314"/>
        <v>0</v>
      </c>
      <c r="Y1667" s="29"/>
      <c r="Z1667" s="29"/>
      <c r="AA1667" s="29"/>
      <c r="AB1667" s="29"/>
      <c r="AC1667" s="29"/>
    </row>
    <row r="1668">
      <c r="A1668" s="4">
        <v>45695.0</v>
      </c>
      <c r="B1668" s="5" t="s">
        <v>38</v>
      </c>
      <c r="C1668" s="6" t="s">
        <v>37</v>
      </c>
      <c r="D1668" s="5" t="s">
        <v>29</v>
      </c>
      <c r="E1668" s="7">
        <v>40.1</v>
      </c>
      <c r="F1668" s="7">
        <v>0.19</v>
      </c>
      <c r="G1668" s="7">
        <v>0.0996</v>
      </c>
      <c r="H1668" s="40">
        <v>0.212</v>
      </c>
      <c r="I1668" s="10">
        <f t="shared" si="226"/>
        <v>0.1124</v>
      </c>
      <c r="J1668" s="11">
        <f t="shared" si="227"/>
        <v>212.8514056</v>
      </c>
      <c r="K1668" s="7">
        <f t="shared" ref="K1668:L1668" si="3251">IFERROR(G1668+K1628,0)</f>
        <v>0.6972</v>
      </c>
      <c r="L1668" s="7">
        <f t="shared" si="3251"/>
        <v>1.714</v>
      </c>
      <c r="M1668" s="10">
        <f t="shared" si="229"/>
        <v>1.0168</v>
      </c>
      <c r="N1668" s="11">
        <f t="shared" si="230"/>
        <v>245.8405049</v>
      </c>
      <c r="O1668" s="10">
        <f t="shared" ref="O1668:P1668" si="3252">IFERROR(G1668+O1628,0)</f>
        <v>3.79596</v>
      </c>
      <c r="P1668" s="10">
        <f t="shared" si="3252"/>
        <v>7.54293</v>
      </c>
      <c r="Q1668" s="10">
        <f t="shared" si="232"/>
        <v>3.74697</v>
      </c>
      <c r="R1668" s="11">
        <f t="shared" si="233"/>
        <v>198.7094174</v>
      </c>
      <c r="S1668" s="20"/>
      <c r="T1668" s="20"/>
      <c r="U1668" s="20"/>
      <c r="V1668" s="14"/>
      <c r="W1668" s="14"/>
      <c r="X1668" s="26">
        <f t="shared" si="314"/>
        <v>0.258</v>
      </c>
      <c r="Y1668" s="29"/>
      <c r="Z1668" s="29"/>
      <c r="AA1668" s="29"/>
      <c r="AB1668" s="29"/>
      <c r="AC1668" s="29"/>
    </row>
    <row r="1669">
      <c r="A1669" s="4">
        <v>45695.0</v>
      </c>
      <c r="B1669" s="5" t="s">
        <v>38</v>
      </c>
      <c r="C1669" s="6" t="s">
        <v>37</v>
      </c>
      <c r="D1669" s="5" t="s">
        <v>30</v>
      </c>
      <c r="E1669" s="7">
        <v>0.0</v>
      </c>
      <c r="F1669" s="7">
        <v>0.0</v>
      </c>
      <c r="G1669" s="7">
        <v>0.0</v>
      </c>
      <c r="H1669" s="15">
        <v>0.0</v>
      </c>
      <c r="I1669" s="10">
        <f t="shared" si="226"/>
        <v>0</v>
      </c>
      <c r="J1669" s="11">
        <f t="shared" si="227"/>
        <v>0</v>
      </c>
      <c r="K1669" s="7">
        <f t="shared" ref="K1669:L1669" si="3253">IFERROR(G1669+K1629,0)</f>
        <v>0</v>
      </c>
      <c r="L1669" s="7">
        <f t="shared" si="3253"/>
        <v>0</v>
      </c>
      <c r="M1669" s="10">
        <f t="shared" si="229"/>
        <v>0</v>
      </c>
      <c r="N1669" s="11">
        <f t="shared" si="230"/>
        <v>0</v>
      </c>
      <c r="O1669" s="10">
        <f t="shared" ref="O1669:P1669" si="3254">IFERROR(G1669+O1629,0)</f>
        <v>0</v>
      </c>
      <c r="P1669" s="10">
        <f t="shared" si="3254"/>
        <v>0</v>
      </c>
      <c r="Q1669" s="10">
        <f t="shared" si="232"/>
        <v>0</v>
      </c>
      <c r="R1669" s="11">
        <f t="shared" si="233"/>
        <v>0</v>
      </c>
      <c r="S1669" s="20"/>
      <c r="T1669" s="20"/>
      <c r="U1669" s="20"/>
      <c r="V1669" s="14"/>
      <c r="W1669" s="14"/>
      <c r="X1669" s="26">
        <f t="shared" si="314"/>
        <v>0</v>
      </c>
      <c r="Y1669" s="29"/>
      <c r="Z1669" s="29"/>
      <c r="AA1669" s="29"/>
      <c r="AB1669" s="29"/>
      <c r="AC1669" s="29"/>
    </row>
    <row r="1670">
      <c r="A1670" s="4">
        <v>45695.0</v>
      </c>
      <c r="B1670" s="5" t="s">
        <v>39</v>
      </c>
      <c r="C1670" s="6" t="s">
        <v>37</v>
      </c>
      <c r="D1670" s="5" t="s">
        <v>27</v>
      </c>
      <c r="E1670" s="7">
        <v>9.6</v>
      </c>
      <c r="F1670" s="7">
        <v>0.02</v>
      </c>
      <c r="G1670" s="7">
        <v>0.024999999999999998</v>
      </c>
      <c r="H1670" s="15">
        <v>0.0</v>
      </c>
      <c r="I1670" s="10">
        <f t="shared" si="226"/>
        <v>-0.025</v>
      </c>
      <c r="J1670" s="11">
        <f t="shared" si="227"/>
        <v>0</v>
      </c>
      <c r="K1670" s="7">
        <f t="shared" ref="K1670:L1670" si="3255">IFERROR(G1670+K1630,0)</f>
        <v>0.175</v>
      </c>
      <c r="L1670" s="7">
        <f t="shared" si="3255"/>
        <v>0.02</v>
      </c>
      <c r="M1670" s="10">
        <f t="shared" si="229"/>
        <v>-0.155</v>
      </c>
      <c r="N1670" s="11">
        <f t="shared" si="230"/>
        <v>11.42857143</v>
      </c>
      <c r="O1670" s="10">
        <f t="shared" ref="O1670:P1670" si="3256">IFERROR(G1670+O1630,0)</f>
        <v>1.07493</v>
      </c>
      <c r="P1670" s="10">
        <f t="shared" si="3256"/>
        <v>0.90474</v>
      </c>
      <c r="Q1670" s="10">
        <f t="shared" si="232"/>
        <v>-0.17019</v>
      </c>
      <c r="R1670" s="11">
        <f t="shared" si="233"/>
        <v>84.16734113</v>
      </c>
      <c r="S1670" s="13">
        <f>T1630</f>
        <v>0.057</v>
      </c>
      <c r="T1670" s="13">
        <f>H1670+T1630-H1671-U1670-H1672</f>
        <v>0.057</v>
      </c>
      <c r="U1670" s="13">
        <v>0.0</v>
      </c>
      <c r="V1670" s="14"/>
      <c r="W1670" s="14"/>
      <c r="X1670" s="26">
        <f t="shared" si="314"/>
        <v>0</v>
      </c>
      <c r="Y1670" s="29"/>
      <c r="Z1670" s="29"/>
      <c r="AA1670" s="29"/>
      <c r="AB1670" s="29"/>
      <c r="AC1670" s="29"/>
    </row>
    <row r="1671">
      <c r="A1671" s="4">
        <v>45695.0</v>
      </c>
      <c r="B1671" s="5" t="s">
        <v>39</v>
      </c>
      <c r="C1671" s="6" t="s">
        <v>37</v>
      </c>
      <c r="D1671" s="5" t="s">
        <v>28</v>
      </c>
      <c r="E1671" s="7">
        <v>0.0</v>
      </c>
      <c r="F1671" s="7">
        <v>0.0</v>
      </c>
      <c r="G1671" s="7">
        <v>0.0</v>
      </c>
      <c r="H1671" s="15">
        <v>0.0</v>
      </c>
      <c r="I1671" s="10">
        <f t="shared" si="226"/>
        <v>0</v>
      </c>
      <c r="J1671" s="11">
        <f t="shared" si="227"/>
        <v>0</v>
      </c>
      <c r="K1671" s="7">
        <f t="shared" ref="K1671:L1671" si="3257">IFERROR(G1671+K1631,0)</f>
        <v>0</v>
      </c>
      <c r="L1671" s="7">
        <f t="shared" si="3257"/>
        <v>0</v>
      </c>
      <c r="M1671" s="10">
        <f t="shared" si="229"/>
        <v>0</v>
      </c>
      <c r="N1671" s="11">
        <f t="shared" si="230"/>
        <v>0</v>
      </c>
      <c r="O1671" s="10">
        <f t="shared" ref="O1671:P1671" si="3258">IFERROR(G1671+O1631,0)</f>
        <v>0</v>
      </c>
      <c r="P1671" s="10">
        <f t="shared" si="3258"/>
        <v>0</v>
      </c>
      <c r="Q1671" s="10">
        <f t="shared" si="232"/>
        <v>0</v>
      </c>
      <c r="R1671" s="11">
        <f t="shared" si="233"/>
        <v>0</v>
      </c>
      <c r="S1671" s="20"/>
      <c r="T1671" s="20"/>
      <c r="U1671" s="20"/>
      <c r="V1671" s="14"/>
      <c r="W1671" s="14"/>
      <c r="X1671" s="26">
        <f t="shared" si="314"/>
        <v>0</v>
      </c>
      <c r="Y1671" s="29"/>
      <c r="Z1671" s="29"/>
      <c r="AA1671" s="29"/>
      <c r="AB1671" s="29"/>
      <c r="AC1671" s="29"/>
    </row>
    <row r="1672">
      <c r="A1672" s="4">
        <v>45695.0</v>
      </c>
      <c r="B1672" s="5" t="s">
        <v>39</v>
      </c>
      <c r="C1672" s="6" t="s">
        <v>37</v>
      </c>
      <c r="D1672" s="5" t="s">
        <v>29</v>
      </c>
      <c r="E1672" s="7">
        <v>9.3</v>
      </c>
      <c r="F1672" s="7">
        <v>0.04</v>
      </c>
      <c r="G1672" s="7">
        <v>0.02471</v>
      </c>
      <c r="H1672" s="15">
        <v>0.0</v>
      </c>
      <c r="I1672" s="10">
        <f t="shared" si="226"/>
        <v>-0.02471</v>
      </c>
      <c r="J1672" s="11">
        <f t="shared" si="227"/>
        <v>0</v>
      </c>
      <c r="K1672" s="7">
        <f t="shared" ref="K1672:L1672" si="3259">IFERROR(G1672+K1632,0)</f>
        <v>0.17297</v>
      </c>
      <c r="L1672" s="7">
        <f t="shared" si="3259"/>
        <v>0.046</v>
      </c>
      <c r="M1672" s="10">
        <f t="shared" si="229"/>
        <v>-0.12697</v>
      </c>
      <c r="N1672" s="11">
        <f t="shared" si="230"/>
        <v>26.59420709</v>
      </c>
      <c r="O1672" s="10">
        <f t="shared" ref="O1672:P1672" si="3260">IFERROR(G1672+O1632,0)</f>
        <v>1.064964</v>
      </c>
      <c r="P1672" s="10">
        <f t="shared" si="3260"/>
        <v>0.90594</v>
      </c>
      <c r="Q1672" s="10">
        <f t="shared" si="232"/>
        <v>-0.159024</v>
      </c>
      <c r="R1672" s="11">
        <f t="shared" si="233"/>
        <v>85.06766426</v>
      </c>
      <c r="S1672" s="20"/>
      <c r="T1672" s="20"/>
      <c r="U1672" s="20"/>
      <c r="V1672" s="14"/>
      <c r="W1672" s="14"/>
      <c r="X1672" s="26">
        <f t="shared" si="314"/>
        <v>0</v>
      </c>
      <c r="Y1672" s="29"/>
      <c r="Z1672" s="29"/>
      <c r="AA1672" s="29"/>
      <c r="AB1672" s="29"/>
      <c r="AC1672" s="29"/>
    </row>
    <row r="1673">
      <c r="A1673" s="4">
        <v>45695.0</v>
      </c>
      <c r="B1673" s="5" t="s">
        <v>39</v>
      </c>
      <c r="C1673" s="6" t="s">
        <v>37</v>
      </c>
      <c r="D1673" s="5" t="s">
        <v>30</v>
      </c>
      <c r="E1673" s="7">
        <v>0.0</v>
      </c>
      <c r="F1673" s="7">
        <v>0.0</v>
      </c>
      <c r="G1673" s="7">
        <v>0.0</v>
      </c>
      <c r="H1673" s="15">
        <v>0.0</v>
      </c>
      <c r="I1673" s="10">
        <f t="shared" si="226"/>
        <v>0</v>
      </c>
      <c r="J1673" s="11">
        <f t="shared" si="227"/>
        <v>0</v>
      </c>
      <c r="K1673" s="7">
        <f t="shared" ref="K1673:L1673" si="3261">IFERROR(G1673+K1633,0)</f>
        <v>0</v>
      </c>
      <c r="L1673" s="7">
        <f t="shared" si="3261"/>
        <v>0</v>
      </c>
      <c r="M1673" s="10">
        <f t="shared" si="229"/>
        <v>0</v>
      </c>
      <c r="N1673" s="11">
        <f t="shared" si="230"/>
        <v>0</v>
      </c>
      <c r="O1673" s="10">
        <f t="shared" ref="O1673:P1673" si="3262">IFERROR(G1673+O1633,0)</f>
        <v>0</v>
      </c>
      <c r="P1673" s="10">
        <f t="shared" si="3262"/>
        <v>0</v>
      </c>
      <c r="Q1673" s="10">
        <f t="shared" si="232"/>
        <v>0</v>
      </c>
      <c r="R1673" s="11">
        <f t="shared" si="233"/>
        <v>0</v>
      </c>
      <c r="S1673" s="20"/>
      <c r="T1673" s="20"/>
      <c r="U1673" s="20"/>
      <c r="V1673" s="14"/>
      <c r="W1673" s="14"/>
      <c r="X1673" s="26">
        <f t="shared" si="314"/>
        <v>0</v>
      </c>
      <c r="Y1673" s="29"/>
      <c r="Z1673" s="29"/>
      <c r="AA1673" s="29"/>
      <c r="AB1673" s="29"/>
      <c r="AC1673" s="29"/>
    </row>
    <row r="1674">
      <c r="A1674" s="4">
        <v>45695.0</v>
      </c>
      <c r="B1674" s="5" t="s">
        <v>40</v>
      </c>
      <c r="C1674" s="6" t="s">
        <v>37</v>
      </c>
      <c r="D1674" s="5" t="s">
        <v>27</v>
      </c>
      <c r="E1674" s="7">
        <v>26.3</v>
      </c>
      <c r="F1674" s="7">
        <v>0.0</v>
      </c>
      <c r="G1674" s="7">
        <v>0.07142857142857142</v>
      </c>
      <c r="H1674" s="15">
        <v>0.034</v>
      </c>
      <c r="I1674" s="10">
        <f t="shared" si="226"/>
        <v>-0.03742857143</v>
      </c>
      <c r="J1674" s="11">
        <f t="shared" si="227"/>
        <v>47.6</v>
      </c>
      <c r="K1674" s="7">
        <f t="shared" ref="K1674:L1674" si="3263">IFERROR(G1674+K1634,0)</f>
        <v>0.5</v>
      </c>
      <c r="L1674" s="7">
        <f t="shared" si="3263"/>
        <v>0.238</v>
      </c>
      <c r="M1674" s="10">
        <f t="shared" si="229"/>
        <v>-0.262</v>
      </c>
      <c r="N1674" s="11">
        <f t="shared" si="230"/>
        <v>47.6</v>
      </c>
      <c r="O1674" s="10">
        <f t="shared" ref="O1674:P1674" si="3264">IFERROR(G1674+O1634,0)</f>
        <v>2.714285714</v>
      </c>
      <c r="P1674" s="10">
        <f t="shared" si="3264"/>
        <v>1.3509</v>
      </c>
      <c r="Q1674" s="10">
        <f t="shared" si="232"/>
        <v>-1.363385714</v>
      </c>
      <c r="R1674" s="11">
        <f t="shared" si="233"/>
        <v>49.77</v>
      </c>
      <c r="S1674" s="13">
        <f>T1634</f>
        <v>0.6242907143</v>
      </c>
      <c r="T1674" s="13">
        <f>H1674+S1674-H1675-U1674-H1676</f>
        <v>0.4481725</v>
      </c>
      <c r="U1674" s="13">
        <f>0.00331/28</f>
        <v>0.0001182142857</v>
      </c>
      <c r="V1674" s="14"/>
      <c r="W1674" s="14"/>
      <c r="X1674" s="26">
        <f t="shared" si="314"/>
        <v>0.034</v>
      </c>
      <c r="Y1674" s="29"/>
      <c r="Z1674" s="29"/>
      <c r="AA1674" s="29"/>
      <c r="AB1674" s="29"/>
      <c r="AC1674" s="29"/>
    </row>
    <row r="1675">
      <c r="A1675" s="4">
        <v>45695.0</v>
      </c>
      <c r="B1675" s="5" t="s">
        <v>40</v>
      </c>
      <c r="C1675" s="6" t="s">
        <v>37</v>
      </c>
      <c r="D1675" s="5" t="s">
        <v>28</v>
      </c>
      <c r="E1675" s="7">
        <v>0.0</v>
      </c>
      <c r="F1675" s="7">
        <v>0.0</v>
      </c>
      <c r="G1675" s="7">
        <v>0.0</v>
      </c>
      <c r="H1675" s="15">
        <v>0.0</v>
      </c>
      <c r="I1675" s="10">
        <f t="shared" si="226"/>
        <v>0</v>
      </c>
      <c r="J1675" s="11">
        <f t="shared" si="227"/>
        <v>0</v>
      </c>
      <c r="K1675" s="7">
        <f t="shared" ref="K1675:L1675" si="3265">IFERROR(G1675+K1635,0)</f>
        <v>0</v>
      </c>
      <c r="L1675" s="7">
        <f t="shared" si="3265"/>
        <v>0</v>
      </c>
      <c r="M1675" s="10">
        <f t="shared" si="229"/>
        <v>0</v>
      </c>
      <c r="N1675" s="11">
        <f t="shared" si="230"/>
        <v>0</v>
      </c>
      <c r="O1675" s="10">
        <f t="shared" ref="O1675:P1675" si="3266">IFERROR(G1675+O1635,0)</f>
        <v>0</v>
      </c>
      <c r="P1675" s="10">
        <f t="shared" si="3266"/>
        <v>0</v>
      </c>
      <c r="Q1675" s="10">
        <f t="shared" si="232"/>
        <v>0</v>
      </c>
      <c r="R1675" s="11">
        <f t="shared" si="233"/>
        <v>0</v>
      </c>
      <c r="S1675" s="14"/>
      <c r="T1675" s="14"/>
      <c r="U1675" s="14"/>
      <c r="V1675" s="14"/>
      <c r="W1675" s="14"/>
      <c r="X1675" s="26">
        <f t="shared" si="314"/>
        <v>0</v>
      </c>
      <c r="Y1675" s="29"/>
      <c r="Z1675" s="29"/>
      <c r="AA1675" s="29"/>
      <c r="AB1675" s="29"/>
      <c r="AC1675" s="29"/>
    </row>
    <row r="1676">
      <c r="A1676" s="4">
        <v>45695.0</v>
      </c>
      <c r="B1676" s="5" t="s">
        <v>40</v>
      </c>
      <c r="C1676" s="6" t="s">
        <v>37</v>
      </c>
      <c r="D1676" s="5" t="s">
        <v>29</v>
      </c>
      <c r="E1676" s="7">
        <v>26.1</v>
      </c>
      <c r="F1676" s="7">
        <v>0.0</v>
      </c>
      <c r="G1676" s="7">
        <v>0.07142857142857142</v>
      </c>
      <c r="H1676" s="40">
        <v>0.21</v>
      </c>
      <c r="I1676" s="10">
        <f t="shared" si="226"/>
        <v>0.1385714286</v>
      </c>
      <c r="J1676" s="11">
        <f t="shared" si="227"/>
        <v>294</v>
      </c>
      <c r="K1676" s="7">
        <f t="shared" ref="K1676:L1676" si="3267">IFERROR(G1676+K1636,0)</f>
        <v>0.5</v>
      </c>
      <c r="L1676" s="7">
        <f t="shared" si="3267"/>
        <v>1.123</v>
      </c>
      <c r="M1676" s="10">
        <f t="shared" si="229"/>
        <v>0.623</v>
      </c>
      <c r="N1676" s="11">
        <f t="shared" si="230"/>
        <v>224.6</v>
      </c>
      <c r="O1676" s="10">
        <f t="shared" ref="O1676:P1676" si="3268">IFERROR(G1676+O1636,0)</f>
        <v>2.714285714</v>
      </c>
      <c r="P1676" s="10">
        <f t="shared" si="3268"/>
        <v>1.63698</v>
      </c>
      <c r="Q1676" s="10">
        <f t="shared" si="232"/>
        <v>-1.077305714</v>
      </c>
      <c r="R1676" s="11">
        <f t="shared" si="233"/>
        <v>60.30978947</v>
      </c>
      <c r="S1676" s="14"/>
      <c r="T1676" s="14"/>
      <c r="U1676" s="14"/>
      <c r="V1676" s="14"/>
      <c r="W1676" s="14"/>
      <c r="X1676" s="26">
        <f t="shared" si="314"/>
        <v>0.136</v>
      </c>
      <c r="Y1676" s="29"/>
      <c r="Z1676" s="29"/>
      <c r="AA1676" s="29"/>
      <c r="AB1676" s="29"/>
      <c r="AC1676" s="29"/>
    </row>
    <row r="1677">
      <c r="A1677" s="4">
        <v>45695.0</v>
      </c>
      <c r="B1677" s="5" t="s">
        <v>40</v>
      </c>
      <c r="C1677" s="6" t="s">
        <v>37</v>
      </c>
      <c r="D1677" s="5" t="s">
        <v>30</v>
      </c>
      <c r="E1677" s="7">
        <v>0.0</v>
      </c>
      <c r="F1677" s="7">
        <v>0.0</v>
      </c>
      <c r="G1677" s="7">
        <v>0.0</v>
      </c>
      <c r="H1677" s="15">
        <v>0.0</v>
      </c>
      <c r="I1677" s="10">
        <f t="shared" si="226"/>
        <v>0</v>
      </c>
      <c r="J1677" s="11">
        <f t="shared" si="227"/>
        <v>0</v>
      </c>
      <c r="K1677" s="7">
        <f t="shared" ref="K1677:L1677" si="3269">IFERROR(G1677+K1637,0)</f>
        <v>0</v>
      </c>
      <c r="L1677" s="7">
        <f t="shared" si="3269"/>
        <v>0</v>
      </c>
      <c r="M1677" s="10">
        <f t="shared" si="229"/>
        <v>0</v>
      </c>
      <c r="N1677" s="11">
        <f t="shared" si="230"/>
        <v>0</v>
      </c>
      <c r="O1677" s="10">
        <f t="shared" ref="O1677:P1677" si="3270">IFERROR(G1677+O1637,0)</f>
        <v>0</v>
      </c>
      <c r="P1677" s="10">
        <f t="shared" si="3270"/>
        <v>0</v>
      </c>
      <c r="Q1677" s="10">
        <f t="shared" si="232"/>
        <v>0</v>
      </c>
      <c r="R1677" s="11">
        <f t="shared" si="233"/>
        <v>0</v>
      </c>
      <c r="S1677" s="16"/>
      <c r="T1677" s="16"/>
      <c r="U1677" s="14"/>
      <c r="V1677" s="14"/>
      <c r="W1677" s="14"/>
      <c r="X1677" s="26">
        <f t="shared" si="314"/>
        <v>0</v>
      </c>
      <c r="Y1677" s="29"/>
      <c r="Z1677" s="29"/>
      <c r="AA1677" s="29"/>
      <c r="AB1677" s="29"/>
      <c r="AC1677" s="29"/>
    </row>
    <row r="1678">
      <c r="A1678" s="4">
        <v>45696.0</v>
      </c>
      <c r="B1678" s="5" t="s">
        <v>25</v>
      </c>
      <c r="C1678" s="6" t="s">
        <v>26</v>
      </c>
      <c r="D1678" s="5" t="s">
        <v>27</v>
      </c>
      <c r="E1678" s="7">
        <v>140.3</v>
      </c>
      <c r="F1678" s="8">
        <v>0.471</v>
      </c>
      <c r="G1678" s="7">
        <v>0.414285</v>
      </c>
      <c r="H1678" s="40">
        <v>0.498</v>
      </c>
      <c r="I1678" s="10">
        <f t="shared" si="226"/>
        <v>0.083715</v>
      </c>
      <c r="J1678" s="11">
        <f t="shared" si="227"/>
        <v>120.2071038</v>
      </c>
      <c r="K1678" s="7">
        <f t="shared" ref="K1678:L1678" si="3271">IFERROR(G1678+K1638,0)</f>
        <v>3.31428</v>
      </c>
      <c r="L1678" s="7">
        <f t="shared" si="3271"/>
        <v>3.815</v>
      </c>
      <c r="M1678" s="10">
        <f t="shared" si="229"/>
        <v>0.50072</v>
      </c>
      <c r="N1678" s="11">
        <f t="shared" si="230"/>
        <v>115.1079571</v>
      </c>
      <c r="O1678" s="10">
        <f t="shared" ref="O1678:P1678" si="3272">IFERROR(G1678+O1638,0)</f>
        <v>16.214</v>
      </c>
      <c r="P1678" s="10">
        <f t="shared" si="3272"/>
        <v>17.536995</v>
      </c>
      <c r="Q1678" s="10">
        <f t="shared" si="232"/>
        <v>1.322995</v>
      </c>
      <c r="R1678" s="11">
        <f t="shared" si="233"/>
        <v>108.1595843</v>
      </c>
      <c r="S1678" s="13">
        <f>T1638</f>
        <v>0.48925</v>
      </c>
      <c r="T1678" s="13">
        <f>H1678+T1638-H1679-U1678-H1680</f>
        <v>0.5161428571</v>
      </c>
      <c r="U1678" s="13">
        <f>0.003/28</f>
        <v>0.0001071428571</v>
      </c>
      <c r="V1678" s="14"/>
      <c r="W1678" s="14"/>
      <c r="X1678" s="26">
        <f t="shared" si="314"/>
        <v>0.491</v>
      </c>
      <c r="Y1678" s="29"/>
      <c r="Z1678" s="29"/>
      <c r="AA1678" s="29"/>
      <c r="AB1678" s="29"/>
      <c r="AC1678" s="29"/>
    </row>
    <row r="1679">
      <c r="A1679" s="4">
        <v>45696.0</v>
      </c>
      <c r="B1679" s="5" t="s">
        <v>25</v>
      </c>
      <c r="C1679" s="6" t="s">
        <v>26</v>
      </c>
      <c r="D1679" s="5" t="s">
        <v>28</v>
      </c>
      <c r="E1679" s="7">
        <v>165.12</v>
      </c>
      <c r="F1679" s="7">
        <v>0.96</v>
      </c>
      <c r="G1679" s="7">
        <v>0.4110714285714286</v>
      </c>
      <c r="H1679" s="40">
        <v>0.471</v>
      </c>
      <c r="I1679" s="10">
        <f t="shared" si="226"/>
        <v>0.05992857143</v>
      </c>
      <c r="J1679" s="11">
        <f t="shared" si="227"/>
        <v>114.5786273</v>
      </c>
      <c r="K1679" s="7">
        <f t="shared" ref="K1679:L1679" si="3273">IFERROR(G1679+K1639,0)</f>
        <v>3.288571429</v>
      </c>
      <c r="L1679" s="7">
        <f t="shared" si="3273"/>
        <v>3.429</v>
      </c>
      <c r="M1679" s="10">
        <f t="shared" si="229"/>
        <v>0.1404285714</v>
      </c>
      <c r="N1679" s="11">
        <f t="shared" si="230"/>
        <v>104.2701998</v>
      </c>
      <c r="O1679" s="10">
        <f t="shared" ref="O1679:P1679" si="3274">IFERROR(G1679+O1639,0)</f>
        <v>15.58937143</v>
      </c>
      <c r="P1679" s="10">
        <f t="shared" si="3274"/>
        <v>16.64988</v>
      </c>
      <c r="Q1679" s="10">
        <f t="shared" si="232"/>
        <v>1.060508571</v>
      </c>
      <c r="R1679" s="11">
        <f t="shared" si="233"/>
        <v>106.8027667</v>
      </c>
      <c r="S1679" s="16"/>
      <c r="T1679" s="16"/>
      <c r="U1679" s="16"/>
      <c r="V1679" s="14"/>
      <c r="W1679" s="14"/>
      <c r="X1679" s="26">
        <f t="shared" si="314"/>
        <v>0.391</v>
      </c>
      <c r="Y1679" s="29"/>
      <c r="Z1679" s="29"/>
      <c r="AA1679" s="29"/>
      <c r="AB1679" s="29"/>
      <c r="AC1679" s="29"/>
    </row>
    <row r="1680">
      <c r="A1680" s="4">
        <v>45696.0</v>
      </c>
      <c r="B1680" s="5" t="s">
        <v>25</v>
      </c>
      <c r="C1680" s="6" t="s">
        <v>26</v>
      </c>
      <c r="D1680" s="5" t="s">
        <v>29</v>
      </c>
      <c r="E1680" s="7">
        <v>0.0</v>
      </c>
      <c r="F1680" s="7">
        <v>0.0</v>
      </c>
      <c r="G1680" s="7">
        <v>0.0</v>
      </c>
      <c r="H1680" s="15">
        <v>0.0</v>
      </c>
      <c r="I1680" s="10">
        <f t="shared" si="226"/>
        <v>0</v>
      </c>
      <c r="J1680" s="11">
        <f t="shared" si="227"/>
        <v>0</v>
      </c>
      <c r="K1680" s="7">
        <f t="shared" ref="K1680:L1680" si="3275">IFERROR(G1680+K1640,0)</f>
        <v>0</v>
      </c>
      <c r="L1680" s="7">
        <f t="shared" si="3275"/>
        <v>0.003</v>
      </c>
      <c r="M1680" s="10">
        <f t="shared" si="229"/>
        <v>0.003</v>
      </c>
      <c r="N1680" s="11">
        <f t="shared" si="230"/>
        <v>0</v>
      </c>
      <c r="O1680" s="10">
        <f t="shared" ref="O1680:P1680" si="3276">IFERROR(G1680+O1640,0)</f>
        <v>0</v>
      </c>
      <c r="P1680" s="10">
        <f t="shared" si="3276"/>
        <v>0.003</v>
      </c>
      <c r="Q1680" s="10">
        <f t="shared" si="232"/>
        <v>0.003</v>
      </c>
      <c r="R1680" s="11">
        <f t="shared" si="233"/>
        <v>0</v>
      </c>
      <c r="S1680" s="16"/>
      <c r="T1680" s="16"/>
      <c r="U1680" s="16"/>
      <c r="V1680" s="14"/>
      <c r="W1680" s="14"/>
      <c r="X1680" s="26">
        <f t="shared" si="314"/>
        <v>0.003</v>
      </c>
      <c r="Y1680" s="29"/>
      <c r="Z1680" s="29"/>
      <c r="AA1680" s="29"/>
      <c r="AB1680" s="29"/>
      <c r="AC1680" s="29"/>
    </row>
    <row r="1681">
      <c r="A1681" s="4">
        <v>45696.0</v>
      </c>
      <c r="B1681" s="5" t="s">
        <v>25</v>
      </c>
      <c r="C1681" s="6" t="s">
        <v>26</v>
      </c>
      <c r="D1681" s="5" t="s">
        <v>30</v>
      </c>
      <c r="E1681" s="7">
        <v>0.0</v>
      </c>
      <c r="F1681" s="7">
        <v>0.0</v>
      </c>
      <c r="G1681" s="7">
        <v>0.0</v>
      </c>
      <c r="H1681" s="15">
        <v>0.0</v>
      </c>
      <c r="I1681" s="10">
        <f t="shared" si="226"/>
        <v>0</v>
      </c>
      <c r="J1681" s="11">
        <f t="shared" si="227"/>
        <v>0</v>
      </c>
      <c r="K1681" s="7">
        <f t="shared" ref="K1681:L1681" si="3277">IFERROR(G1681+K1641,0)</f>
        <v>0</v>
      </c>
      <c r="L1681" s="7">
        <f t="shared" si="3277"/>
        <v>0</v>
      </c>
      <c r="M1681" s="10">
        <f t="shared" si="229"/>
        <v>0</v>
      </c>
      <c r="N1681" s="11">
        <f t="shared" si="230"/>
        <v>0</v>
      </c>
      <c r="O1681" s="10">
        <f t="shared" ref="O1681:P1681" si="3278">IFERROR(G1681+O1641,0)</f>
        <v>0</v>
      </c>
      <c r="P1681" s="10">
        <f t="shared" si="3278"/>
        <v>0</v>
      </c>
      <c r="Q1681" s="10">
        <f t="shared" si="232"/>
        <v>0</v>
      </c>
      <c r="R1681" s="11">
        <f t="shared" si="233"/>
        <v>0</v>
      </c>
      <c r="S1681" s="16"/>
      <c r="T1681" s="16"/>
      <c r="U1681" s="16"/>
      <c r="V1681" s="14"/>
      <c r="W1681" s="14"/>
      <c r="X1681" s="26">
        <f t="shared" si="314"/>
        <v>0</v>
      </c>
      <c r="Y1681" s="29"/>
      <c r="Z1681" s="29"/>
      <c r="AA1681" s="29"/>
      <c r="AB1681" s="29"/>
      <c r="AC1681" s="29"/>
    </row>
    <row r="1682">
      <c r="A1682" s="4">
        <v>45696.0</v>
      </c>
      <c r="B1682" s="5" t="s">
        <v>31</v>
      </c>
      <c r="C1682" s="6" t="s">
        <v>26</v>
      </c>
      <c r="D1682" s="5" t="s">
        <v>27</v>
      </c>
      <c r="E1682" s="7">
        <v>180.7</v>
      </c>
      <c r="F1682" s="7">
        <v>0.758</v>
      </c>
      <c r="G1682" s="7">
        <v>0.5142857142857143</v>
      </c>
      <c r="H1682" s="40">
        <v>0.596</v>
      </c>
      <c r="I1682" s="10">
        <f t="shared" si="226"/>
        <v>0.08171428571</v>
      </c>
      <c r="J1682" s="11">
        <f t="shared" si="227"/>
        <v>115.8888889</v>
      </c>
      <c r="K1682" s="7">
        <f t="shared" ref="K1682:L1682" si="3279">IFERROR(G1682+K1642,0)</f>
        <v>4.114285714</v>
      </c>
      <c r="L1682" s="7">
        <f t="shared" si="3279"/>
        <v>4.72</v>
      </c>
      <c r="M1682" s="10">
        <f t="shared" si="229"/>
        <v>0.6057142857</v>
      </c>
      <c r="N1682" s="11">
        <f t="shared" si="230"/>
        <v>114.7222222</v>
      </c>
      <c r="O1682" s="10">
        <f t="shared" ref="O1682:P1682" si="3280">IFERROR(G1682+O1642,0)</f>
        <v>20.11428471</v>
      </c>
      <c r="P1682" s="10">
        <f t="shared" si="3280"/>
        <v>23.69386</v>
      </c>
      <c r="Q1682" s="10">
        <f t="shared" si="232"/>
        <v>3.579575286</v>
      </c>
      <c r="R1682" s="11">
        <f t="shared" si="233"/>
        <v>117.7961848</v>
      </c>
      <c r="S1682" s="13">
        <f>T1642</f>
        <v>1.23</v>
      </c>
      <c r="T1682" s="13">
        <f>H1682+T1642-H1683-U1682-H1684</f>
        <v>1.275857143</v>
      </c>
      <c r="U1682" s="13">
        <f>0.004/28</f>
        <v>0.0001428571429</v>
      </c>
      <c r="V1682" s="14"/>
      <c r="W1682" s="14"/>
      <c r="X1682" s="26">
        <f t="shared" si="314"/>
        <v>0.593</v>
      </c>
      <c r="Y1682" s="29"/>
      <c r="Z1682" s="29"/>
      <c r="AA1682" s="29"/>
      <c r="AB1682" s="29"/>
      <c r="AC1682" s="29"/>
    </row>
    <row r="1683">
      <c r="A1683" s="4">
        <v>45696.0</v>
      </c>
      <c r="B1683" s="5" t="s">
        <v>31</v>
      </c>
      <c r="C1683" s="6" t="s">
        <v>26</v>
      </c>
      <c r="D1683" s="5" t="s">
        <v>28</v>
      </c>
      <c r="E1683" s="7">
        <v>180.1</v>
      </c>
      <c r="F1683" s="7">
        <v>1.389</v>
      </c>
      <c r="G1683" s="7">
        <v>0.5101071428571429</v>
      </c>
      <c r="H1683" s="40">
        <v>0.55</v>
      </c>
      <c r="I1683" s="10">
        <f t="shared" si="226"/>
        <v>0.03989285714</v>
      </c>
      <c r="J1683" s="11">
        <f t="shared" si="227"/>
        <v>107.8204859</v>
      </c>
      <c r="K1683" s="7">
        <f t="shared" ref="K1683:L1683" si="3281">IFERROR(G1683+K1643,0)</f>
        <v>4.080857143</v>
      </c>
      <c r="L1683" s="7">
        <f t="shared" si="3281"/>
        <v>5.047</v>
      </c>
      <c r="M1683" s="10">
        <f t="shared" si="229"/>
        <v>0.9661428571</v>
      </c>
      <c r="N1683" s="11">
        <f t="shared" si="230"/>
        <v>123.6749982</v>
      </c>
      <c r="O1683" s="10">
        <f t="shared" ref="O1683:P1683" si="3282">IFERROR(G1683+O1643,0)</f>
        <v>19.95068714</v>
      </c>
      <c r="P1683" s="10">
        <f t="shared" si="3282"/>
        <v>24.04473</v>
      </c>
      <c r="Q1683" s="10">
        <f t="shared" si="232"/>
        <v>4.094042857</v>
      </c>
      <c r="R1683" s="11">
        <f t="shared" si="233"/>
        <v>120.5208113</v>
      </c>
      <c r="S1683" s="16"/>
      <c r="T1683" s="16"/>
      <c r="U1683" s="20"/>
      <c r="V1683" s="14"/>
      <c r="W1683" s="14"/>
      <c r="X1683" s="26">
        <f t="shared" si="314"/>
        <v>0.667</v>
      </c>
      <c r="Y1683" s="29"/>
      <c r="Z1683" s="29"/>
      <c r="AA1683" s="29"/>
      <c r="AB1683" s="29"/>
      <c r="AC1683" s="29"/>
    </row>
    <row r="1684">
      <c r="A1684" s="4">
        <v>45696.0</v>
      </c>
      <c r="B1684" s="5" t="s">
        <v>31</v>
      </c>
      <c r="C1684" s="6" t="s">
        <v>26</v>
      </c>
      <c r="D1684" s="5" t="s">
        <v>29</v>
      </c>
      <c r="E1684" s="7">
        <v>0.0</v>
      </c>
      <c r="F1684" s="7">
        <v>0.034</v>
      </c>
      <c r="G1684" s="7">
        <v>0.0</v>
      </c>
      <c r="H1684" s="15">
        <v>0.0</v>
      </c>
      <c r="I1684" s="10">
        <f t="shared" si="226"/>
        <v>0</v>
      </c>
      <c r="J1684" s="11">
        <f t="shared" si="227"/>
        <v>0</v>
      </c>
      <c r="K1684" s="7">
        <f t="shared" ref="K1684:L1684" si="3283">IFERROR(G1684+K1644,0)</f>
        <v>0</v>
      </c>
      <c r="L1684" s="7">
        <f t="shared" si="3283"/>
        <v>0</v>
      </c>
      <c r="M1684" s="10">
        <f t="shared" si="229"/>
        <v>0</v>
      </c>
      <c r="N1684" s="11">
        <f t="shared" si="230"/>
        <v>0</v>
      </c>
      <c r="O1684" s="10">
        <f t="shared" ref="O1684:P1684" si="3284">IFERROR(G1684+O1644,0)</f>
        <v>0</v>
      </c>
      <c r="P1684" s="10">
        <f t="shared" si="3284"/>
        <v>0</v>
      </c>
      <c r="Q1684" s="10">
        <f t="shared" si="232"/>
        <v>0</v>
      </c>
      <c r="R1684" s="11">
        <f t="shared" si="233"/>
        <v>0</v>
      </c>
      <c r="S1684" s="16"/>
      <c r="T1684" s="16"/>
      <c r="U1684" s="20"/>
      <c r="V1684" s="14"/>
      <c r="W1684" s="14"/>
      <c r="X1684" s="26">
        <f t="shared" si="314"/>
        <v>0</v>
      </c>
      <c r="Y1684" s="29"/>
      <c r="Z1684" s="29"/>
      <c r="AA1684" s="29"/>
      <c r="AB1684" s="29"/>
      <c r="AC1684" s="29"/>
    </row>
    <row r="1685">
      <c r="A1685" s="4">
        <v>45696.0</v>
      </c>
      <c r="B1685" s="5" t="s">
        <v>31</v>
      </c>
      <c r="C1685" s="6" t="s">
        <v>26</v>
      </c>
      <c r="D1685" s="5" t="s">
        <v>30</v>
      </c>
      <c r="E1685" s="7">
        <v>0.0</v>
      </c>
      <c r="F1685" s="7">
        <v>0.0</v>
      </c>
      <c r="G1685" s="7">
        <v>0.0</v>
      </c>
      <c r="H1685" s="15">
        <v>0.0</v>
      </c>
      <c r="I1685" s="10">
        <f t="shared" si="226"/>
        <v>0</v>
      </c>
      <c r="J1685" s="11">
        <f t="shared" si="227"/>
        <v>0</v>
      </c>
      <c r="K1685" s="7">
        <f t="shared" ref="K1685:L1685" si="3285">IFERROR(G1685+K1645,0)</f>
        <v>0</v>
      </c>
      <c r="L1685" s="7">
        <f t="shared" si="3285"/>
        <v>0</v>
      </c>
      <c r="M1685" s="10">
        <f t="shared" si="229"/>
        <v>0</v>
      </c>
      <c r="N1685" s="11">
        <f t="shared" si="230"/>
        <v>0</v>
      </c>
      <c r="O1685" s="10">
        <f t="shared" ref="O1685:P1685" si="3286">IFERROR(G1685+O1645,0)</f>
        <v>0</v>
      </c>
      <c r="P1685" s="10">
        <f t="shared" si="3286"/>
        <v>0</v>
      </c>
      <c r="Q1685" s="10">
        <f t="shared" si="232"/>
        <v>0</v>
      </c>
      <c r="R1685" s="11">
        <f t="shared" si="233"/>
        <v>0</v>
      </c>
      <c r="S1685" s="16"/>
      <c r="T1685" s="16"/>
      <c r="U1685" s="20"/>
      <c r="V1685" s="14"/>
      <c r="W1685" s="14"/>
      <c r="X1685" s="26">
        <f t="shared" si="314"/>
        <v>0</v>
      </c>
      <c r="Y1685" s="29"/>
      <c r="Z1685" s="29"/>
      <c r="AA1685" s="29"/>
      <c r="AB1685" s="29"/>
      <c r="AC1685" s="29"/>
    </row>
    <row r="1686">
      <c r="A1686" s="4">
        <v>45696.0</v>
      </c>
      <c r="B1686" s="5" t="s">
        <v>32</v>
      </c>
      <c r="C1686" s="6" t="s">
        <v>26</v>
      </c>
      <c r="D1686" s="5" t="s">
        <v>27</v>
      </c>
      <c r="E1686" s="7">
        <v>78.6</v>
      </c>
      <c r="F1686" s="7">
        <v>0.234</v>
      </c>
      <c r="G1686" s="7">
        <v>0.225</v>
      </c>
      <c r="H1686" s="40">
        <v>0.222</v>
      </c>
      <c r="I1686" s="10">
        <f t="shared" si="226"/>
        <v>-0.003</v>
      </c>
      <c r="J1686" s="11">
        <f t="shared" si="227"/>
        <v>98.66666667</v>
      </c>
      <c r="K1686" s="7">
        <f t="shared" ref="K1686:L1686" si="3287">IFERROR(G1686+K1646,0)</f>
        <v>1.8</v>
      </c>
      <c r="L1686" s="7">
        <f t="shared" si="3287"/>
        <v>1.602</v>
      </c>
      <c r="M1686" s="10">
        <f t="shared" si="229"/>
        <v>-0.198</v>
      </c>
      <c r="N1686" s="11">
        <f t="shared" si="230"/>
        <v>89</v>
      </c>
      <c r="O1686" s="10">
        <f t="shared" ref="O1686:P1686" si="3288">IFERROR(G1686+O1646,0)</f>
        <v>8.799986</v>
      </c>
      <c r="P1686" s="10">
        <f t="shared" si="3288"/>
        <v>8.73882</v>
      </c>
      <c r="Q1686" s="10">
        <f t="shared" si="232"/>
        <v>-0.061166</v>
      </c>
      <c r="R1686" s="11">
        <f t="shared" si="233"/>
        <v>99.30493071</v>
      </c>
      <c r="S1686" s="13">
        <f>T1646</f>
        <v>0.243055</v>
      </c>
      <c r="T1686" s="13">
        <f>H1686+T1646-H1687-U1686-H1688</f>
        <v>0.22792</v>
      </c>
      <c r="U1686" s="13">
        <f>0.00378/28</f>
        <v>0.000135</v>
      </c>
      <c r="V1686" s="14"/>
      <c r="W1686" s="14"/>
      <c r="X1686" s="26">
        <f t="shared" si="314"/>
        <v>0.232</v>
      </c>
      <c r="Y1686" s="29"/>
      <c r="Z1686" s="29"/>
      <c r="AA1686" s="29"/>
      <c r="AB1686" s="29"/>
      <c r="AC1686" s="29"/>
    </row>
    <row r="1687">
      <c r="A1687" s="4">
        <v>45696.0</v>
      </c>
      <c r="B1687" s="5" t="s">
        <v>32</v>
      </c>
      <c r="C1687" s="6" t="s">
        <v>26</v>
      </c>
      <c r="D1687" s="5" t="s">
        <v>28</v>
      </c>
      <c r="E1687" s="7">
        <v>78.7</v>
      </c>
      <c r="F1687" s="7">
        <v>0.234</v>
      </c>
      <c r="G1687" s="7">
        <v>0.22464285714285714</v>
      </c>
      <c r="H1687" s="40">
        <v>0.237</v>
      </c>
      <c r="I1687" s="10">
        <f t="shared" si="226"/>
        <v>0.01235714286</v>
      </c>
      <c r="J1687" s="11">
        <f t="shared" si="227"/>
        <v>105.5007949</v>
      </c>
      <c r="K1687" s="7">
        <f t="shared" ref="K1687:L1687" si="3289">IFERROR(G1687+K1647,0)</f>
        <v>1.797142857</v>
      </c>
      <c r="L1687" s="7">
        <f t="shared" si="3289"/>
        <v>1.691</v>
      </c>
      <c r="M1687" s="10">
        <f t="shared" si="229"/>
        <v>-0.1061428571</v>
      </c>
      <c r="N1687" s="11">
        <f t="shared" si="230"/>
        <v>94.09379968</v>
      </c>
      <c r="O1687" s="10">
        <f t="shared" ref="O1687:P1687" si="3290">IFERROR(G1687+O1647,0)</f>
        <v>8.786092857</v>
      </c>
      <c r="P1687" s="10">
        <f t="shared" si="3290"/>
        <v>8.78783</v>
      </c>
      <c r="Q1687" s="10">
        <f t="shared" si="232"/>
        <v>0.001737142857</v>
      </c>
      <c r="R1687" s="11">
        <f t="shared" si="233"/>
        <v>100.0197715</v>
      </c>
      <c r="S1687" s="16"/>
      <c r="T1687" s="16"/>
      <c r="U1687" s="20"/>
      <c r="V1687" s="14"/>
      <c r="W1687" s="14"/>
      <c r="X1687" s="26">
        <f t="shared" si="314"/>
        <v>0.222</v>
      </c>
      <c r="Y1687" s="29"/>
      <c r="Z1687" s="29"/>
      <c r="AA1687" s="29"/>
      <c r="AB1687" s="29"/>
      <c r="AC1687" s="29"/>
    </row>
    <row r="1688">
      <c r="A1688" s="4">
        <v>45696.0</v>
      </c>
      <c r="B1688" s="5" t="s">
        <v>32</v>
      </c>
      <c r="C1688" s="6" t="s">
        <v>26</v>
      </c>
      <c r="D1688" s="5" t="s">
        <v>29</v>
      </c>
      <c r="E1688" s="7">
        <v>0.0</v>
      </c>
      <c r="F1688" s="7">
        <v>0.039</v>
      </c>
      <c r="G1688" s="7">
        <v>0.0</v>
      </c>
      <c r="H1688" s="15">
        <v>0.0</v>
      </c>
      <c r="I1688" s="10">
        <f t="shared" si="226"/>
        <v>0</v>
      </c>
      <c r="J1688" s="11">
        <f t="shared" si="227"/>
        <v>0</v>
      </c>
      <c r="K1688" s="7">
        <f t="shared" ref="K1688:L1688" si="3291">IFERROR(G1688+K1648,0)</f>
        <v>0</v>
      </c>
      <c r="L1688" s="7">
        <f t="shared" si="3291"/>
        <v>0</v>
      </c>
      <c r="M1688" s="10">
        <f t="shared" si="229"/>
        <v>0</v>
      </c>
      <c r="N1688" s="11">
        <f t="shared" si="230"/>
        <v>0</v>
      </c>
      <c r="O1688" s="10">
        <f t="shared" ref="O1688:P1688" si="3292">IFERROR(G1688+O1648,0)</f>
        <v>0</v>
      </c>
      <c r="P1688" s="10">
        <f t="shared" si="3292"/>
        <v>0</v>
      </c>
      <c r="Q1688" s="10">
        <f t="shared" si="232"/>
        <v>0</v>
      </c>
      <c r="R1688" s="11">
        <f t="shared" si="233"/>
        <v>0</v>
      </c>
      <c r="S1688" s="16"/>
      <c r="T1688" s="16"/>
      <c r="U1688" s="20"/>
      <c r="V1688" s="14"/>
      <c r="W1688" s="14"/>
      <c r="X1688" s="26">
        <f t="shared" si="314"/>
        <v>0</v>
      </c>
      <c r="Y1688" s="29"/>
      <c r="Z1688" s="29"/>
      <c r="AA1688" s="29"/>
      <c r="AB1688" s="29"/>
      <c r="AC1688" s="29"/>
    </row>
    <row r="1689">
      <c r="A1689" s="4">
        <v>45696.0</v>
      </c>
      <c r="B1689" s="5" t="s">
        <v>32</v>
      </c>
      <c r="C1689" s="6" t="s">
        <v>26</v>
      </c>
      <c r="D1689" s="5" t="s">
        <v>30</v>
      </c>
      <c r="E1689" s="7">
        <v>0.0</v>
      </c>
      <c r="F1689" s="7">
        <v>0.0</v>
      </c>
      <c r="G1689" s="7">
        <v>0.0</v>
      </c>
      <c r="H1689" s="15">
        <v>0.0</v>
      </c>
      <c r="I1689" s="10">
        <f t="shared" si="226"/>
        <v>0</v>
      </c>
      <c r="J1689" s="11">
        <f t="shared" si="227"/>
        <v>0</v>
      </c>
      <c r="K1689" s="7">
        <f t="shared" ref="K1689:L1689" si="3293">IFERROR(G1689+K1649,0)</f>
        <v>0</v>
      </c>
      <c r="L1689" s="7">
        <f t="shared" si="3293"/>
        <v>0</v>
      </c>
      <c r="M1689" s="10">
        <f t="shared" si="229"/>
        <v>0</v>
      </c>
      <c r="N1689" s="11">
        <f t="shared" si="230"/>
        <v>0</v>
      </c>
      <c r="O1689" s="10">
        <f t="shared" ref="O1689:P1689" si="3294">IFERROR(G1689+O1649,0)</f>
        <v>0</v>
      </c>
      <c r="P1689" s="10">
        <f t="shared" si="3294"/>
        <v>0</v>
      </c>
      <c r="Q1689" s="10">
        <f t="shared" si="232"/>
        <v>0</v>
      </c>
      <c r="R1689" s="11">
        <f t="shared" si="233"/>
        <v>0</v>
      </c>
      <c r="S1689" s="16"/>
      <c r="T1689" s="16"/>
      <c r="U1689" s="20"/>
      <c r="V1689" s="14"/>
      <c r="W1689" s="14"/>
      <c r="X1689" s="26">
        <f t="shared" si="314"/>
        <v>0</v>
      </c>
      <c r="Y1689" s="29"/>
      <c r="Z1689" s="29"/>
      <c r="AA1689" s="29"/>
      <c r="AB1689" s="29"/>
      <c r="AC1689" s="29"/>
    </row>
    <row r="1690">
      <c r="A1690" s="4">
        <v>45696.0</v>
      </c>
      <c r="B1690" s="5" t="s">
        <v>33</v>
      </c>
      <c r="C1690" s="6" t="s">
        <v>26</v>
      </c>
      <c r="D1690" s="5" t="s">
        <v>27</v>
      </c>
      <c r="E1690" s="7">
        <v>110.0</v>
      </c>
      <c r="F1690" s="7">
        <v>0.356</v>
      </c>
      <c r="G1690" s="7">
        <v>0.32857142857142857</v>
      </c>
      <c r="H1690" s="40">
        <v>0.374</v>
      </c>
      <c r="I1690" s="10">
        <f t="shared" si="226"/>
        <v>0.04542857143</v>
      </c>
      <c r="J1690" s="11">
        <f t="shared" si="227"/>
        <v>113.826087</v>
      </c>
      <c r="K1690" s="7">
        <f t="shared" ref="K1690:L1690" si="3295">IFERROR(G1690+K1650,0)</f>
        <v>2.628571429</v>
      </c>
      <c r="L1690" s="7">
        <f t="shared" si="3295"/>
        <v>2.997</v>
      </c>
      <c r="M1690" s="10">
        <f t="shared" si="229"/>
        <v>0.3684285714</v>
      </c>
      <c r="N1690" s="11">
        <f t="shared" si="230"/>
        <v>114.0163043</v>
      </c>
      <c r="O1690" s="10">
        <f t="shared" ref="O1690:P1690" si="3296">IFERROR(G1690+O1650,0)</f>
        <v>12.82850143</v>
      </c>
      <c r="P1690" s="10">
        <f t="shared" si="3296"/>
        <v>14.49273</v>
      </c>
      <c r="Q1690" s="10">
        <f t="shared" si="232"/>
        <v>1.664228571</v>
      </c>
      <c r="R1690" s="11">
        <f t="shared" si="233"/>
        <v>112.9728993</v>
      </c>
      <c r="S1690" s="13">
        <f>T1650</f>
        <v>1.1379225</v>
      </c>
      <c r="T1690" s="13">
        <f>H1690+T1650-H1691-U1690-H1692</f>
        <v>1.159768571</v>
      </c>
      <c r="U1690" s="13">
        <f>0.00431/28</f>
        <v>0.0001539285714</v>
      </c>
      <c r="V1690" s="14"/>
      <c r="W1690" s="14"/>
      <c r="X1690" s="26">
        <f t="shared" si="314"/>
        <v>0.376</v>
      </c>
      <c r="Y1690" s="29"/>
      <c r="Z1690" s="29"/>
      <c r="AA1690" s="29"/>
      <c r="AB1690" s="29"/>
      <c r="AC1690" s="29"/>
    </row>
    <row r="1691">
      <c r="A1691" s="4">
        <v>45696.0</v>
      </c>
      <c r="B1691" s="5" t="s">
        <v>33</v>
      </c>
      <c r="C1691" s="6" t="s">
        <v>26</v>
      </c>
      <c r="D1691" s="5" t="s">
        <v>28</v>
      </c>
      <c r="E1691" s="7">
        <v>108.2</v>
      </c>
      <c r="F1691" s="7">
        <v>0.351</v>
      </c>
      <c r="G1691" s="7">
        <v>0.3236428571428571</v>
      </c>
      <c r="H1691" s="40">
        <v>0.352</v>
      </c>
      <c r="I1691" s="10">
        <f t="shared" si="226"/>
        <v>0.02835714286</v>
      </c>
      <c r="J1691" s="11">
        <f t="shared" si="227"/>
        <v>108.7618627</v>
      </c>
      <c r="K1691" s="7">
        <f t="shared" ref="K1691:L1691" si="3297">IFERROR(G1691+K1651,0)</f>
        <v>2.589142857</v>
      </c>
      <c r="L1691" s="7">
        <f t="shared" si="3297"/>
        <v>3.274</v>
      </c>
      <c r="M1691" s="10">
        <f t="shared" si="229"/>
        <v>0.6848571429</v>
      </c>
      <c r="N1691" s="11">
        <f t="shared" si="230"/>
        <v>126.4511145</v>
      </c>
      <c r="O1691" s="10">
        <f t="shared" ref="O1691:P1691" si="3298">IFERROR(G1691+O1651,0)</f>
        <v>12.63314286</v>
      </c>
      <c r="P1691" s="10">
        <f t="shared" si="3298"/>
        <v>14.16895</v>
      </c>
      <c r="Q1691" s="10">
        <f t="shared" si="232"/>
        <v>1.535807143</v>
      </c>
      <c r="R1691" s="11">
        <f t="shared" si="233"/>
        <v>112.1569681</v>
      </c>
      <c r="S1691" s="16"/>
      <c r="T1691" s="16"/>
      <c r="U1691" s="20"/>
      <c r="V1691" s="14"/>
      <c r="W1691" s="14"/>
      <c r="X1691" s="26">
        <f t="shared" si="314"/>
        <v>0.381</v>
      </c>
      <c r="Y1691" s="29"/>
      <c r="Z1691" s="29"/>
      <c r="AA1691" s="29"/>
      <c r="AB1691" s="29"/>
      <c r="AC1691" s="29"/>
    </row>
    <row r="1692">
      <c r="A1692" s="4">
        <v>45696.0</v>
      </c>
      <c r="B1692" s="5" t="s">
        <v>33</v>
      </c>
      <c r="C1692" s="6" t="s">
        <v>26</v>
      </c>
      <c r="D1692" s="5" t="s">
        <v>29</v>
      </c>
      <c r="E1692" s="7">
        <v>1.0</v>
      </c>
      <c r="F1692" s="7">
        <v>0.042</v>
      </c>
      <c r="G1692" s="7">
        <v>0.002857142857142857</v>
      </c>
      <c r="H1692" s="15">
        <v>0.0</v>
      </c>
      <c r="I1692" s="10">
        <f t="shared" si="226"/>
        <v>-0.002857142857</v>
      </c>
      <c r="J1692" s="11">
        <f t="shared" si="227"/>
        <v>0</v>
      </c>
      <c r="K1692" s="7">
        <f t="shared" ref="K1692:L1692" si="3299">IFERROR(G1692+K1652,0)</f>
        <v>0.02285714286</v>
      </c>
      <c r="L1692" s="7">
        <f t="shared" si="3299"/>
        <v>0</v>
      </c>
      <c r="M1692" s="10">
        <f t="shared" si="229"/>
        <v>-0.02285714286</v>
      </c>
      <c r="N1692" s="11">
        <f t="shared" si="230"/>
        <v>0</v>
      </c>
      <c r="O1692" s="10">
        <f t="shared" ref="O1692:P1692" si="3300">IFERROR(G1692+O1652,0)</f>
        <v>0.1077971429</v>
      </c>
      <c r="P1692" s="10">
        <f t="shared" si="3300"/>
        <v>0.078988</v>
      </c>
      <c r="Q1692" s="10">
        <f t="shared" si="232"/>
        <v>-0.02880914286</v>
      </c>
      <c r="R1692" s="11">
        <f t="shared" si="233"/>
        <v>73.27466935</v>
      </c>
      <c r="S1692" s="16"/>
      <c r="T1692" s="16"/>
      <c r="U1692" s="20"/>
      <c r="V1692" s="14"/>
      <c r="W1692" s="14"/>
      <c r="X1692" s="26">
        <f t="shared" si="314"/>
        <v>0</v>
      </c>
      <c r="Y1692" s="29"/>
      <c r="Z1692" s="29"/>
      <c r="AA1692" s="29"/>
      <c r="AB1692" s="29"/>
      <c r="AC1692" s="29"/>
    </row>
    <row r="1693">
      <c r="A1693" s="4">
        <v>45696.0</v>
      </c>
      <c r="B1693" s="5" t="s">
        <v>33</v>
      </c>
      <c r="C1693" s="6" t="s">
        <v>26</v>
      </c>
      <c r="D1693" s="5" t="s">
        <v>30</v>
      </c>
      <c r="E1693" s="7">
        <v>0.0</v>
      </c>
      <c r="F1693" s="7">
        <v>0.0</v>
      </c>
      <c r="G1693" s="7">
        <v>0.0</v>
      </c>
      <c r="H1693" s="15">
        <v>0.0</v>
      </c>
      <c r="I1693" s="10">
        <f t="shared" si="226"/>
        <v>0</v>
      </c>
      <c r="J1693" s="11">
        <f t="shared" si="227"/>
        <v>0</v>
      </c>
      <c r="K1693" s="7">
        <f t="shared" ref="K1693:L1693" si="3301">IFERROR(G1693+K1653,0)</f>
        <v>0</v>
      </c>
      <c r="L1693" s="7">
        <f t="shared" si="3301"/>
        <v>0</v>
      </c>
      <c r="M1693" s="10">
        <f t="shared" si="229"/>
        <v>0</v>
      </c>
      <c r="N1693" s="11">
        <f t="shared" si="230"/>
        <v>0</v>
      </c>
      <c r="O1693" s="10">
        <f t="shared" ref="O1693:P1693" si="3302">IFERROR(G1693+O1653,0)</f>
        <v>0</v>
      </c>
      <c r="P1693" s="10">
        <f t="shared" si="3302"/>
        <v>0</v>
      </c>
      <c r="Q1693" s="10">
        <f t="shared" si="232"/>
        <v>0</v>
      </c>
      <c r="R1693" s="11">
        <f t="shared" si="233"/>
        <v>0</v>
      </c>
      <c r="S1693" s="16"/>
      <c r="T1693" s="16"/>
      <c r="U1693" s="20"/>
      <c r="V1693" s="14"/>
      <c r="W1693" s="14"/>
      <c r="X1693" s="26">
        <f t="shared" si="314"/>
        <v>0</v>
      </c>
      <c r="Y1693" s="29"/>
      <c r="Z1693" s="29"/>
      <c r="AA1693" s="29"/>
      <c r="AB1693" s="29"/>
      <c r="AC1693" s="29"/>
    </row>
    <row r="1694">
      <c r="A1694" s="4">
        <v>45696.0</v>
      </c>
      <c r="B1694" s="5" t="s">
        <v>34</v>
      </c>
      <c r="C1694" s="6" t="s">
        <v>26</v>
      </c>
      <c r="D1694" s="5" t="s">
        <v>27</v>
      </c>
      <c r="E1694" s="7">
        <v>14.3</v>
      </c>
      <c r="F1694" s="7">
        <v>0.05</v>
      </c>
      <c r="G1694" s="7">
        <v>0.04285714285714286</v>
      </c>
      <c r="H1694" s="15">
        <v>0.04</v>
      </c>
      <c r="I1694" s="10">
        <f t="shared" si="226"/>
        <v>-0.002857142857</v>
      </c>
      <c r="J1694" s="11">
        <f t="shared" si="227"/>
        <v>93.33333333</v>
      </c>
      <c r="K1694" s="7">
        <f t="shared" ref="K1694:L1694" si="3303">IFERROR(G1694+K1654,0)</f>
        <v>0.3428571429</v>
      </c>
      <c r="L1694" s="7">
        <f t="shared" si="3303"/>
        <v>0.354</v>
      </c>
      <c r="M1694" s="10">
        <f t="shared" si="229"/>
        <v>0.01114285714</v>
      </c>
      <c r="N1694" s="11">
        <f t="shared" si="230"/>
        <v>103.25</v>
      </c>
      <c r="O1694" s="10">
        <f t="shared" ref="O1694:P1694" si="3304">IFERROR(G1694+O1654,0)</f>
        <v>1.642687143</v>
      </c>
      <c r="P1694" s="10">
        <f t="shared" si="3304"/>
        <v>1.897986</v>
      </c>
      <c r="Q1694" s="10">
        <f t="shared" si="232"/>
        <v>0.2552988571</v>
      </c>
      <c r="R1694" s="11">
        <f t="shared" si="233"/>
        <v>115.5415386</v>
      </c>
      <c r="S1694" s="13">
        <f>T1654</f>
        <v>0.241</v>
      </c>
      <c r="T1694" s="13">
        <f>H1694+T1654-H1695-U1694-H1696</f>
        <v>0.281</v>
      </c>
      <c r="U1694" s="13">
        <v>0.0</v>
      </c>
      <c r="V1694" s="14"/>
      <c r="W1694" s="14"/>
      <c r="X1694" s="26">
        <f t="shared" si="314"/>
        <v>0.04</v>
      </c>
      <c r="Y1694" s="29"/>
      <c r="Z1694" s="29"/>
      <c r="AA1694" s="29"/>
      <c r="AB1694" s="29"/>
      <c r="AC1694" s="29"/>
    </row>
    <row r="1695">
      <c r="A1695" s="4">
        <v>45696.0</v>
      </c>
      <c r="B1695" s="5" t="s">
        <v>34</v>
      </c>
      <c r="C1695" s="6" t="s">
        <v>26</v>
      </c>
      <c r="D1695" s="5" t="s">
        <v>28</v>
      </c>
      <c r="E1695" s="7">
        <v>14.3</v>
      </c>
      <c r="F1695" s="7">
        <v>0.032</v>
      </c>
      <c r="G1695" s="7">
        <v>0.04203571428571429</v>
      </c>
      <c r="H1695" s="40">
        <v>0.0</v>
      </c>
      <c r="I1695" s="10">
        <f t="shared" si="226"/>
        <v>-0.04203571429</v>
      </c>
      <c r="J1695" s="11">
        <f t="shared" si="227"/>
        <v>0</v>
      </c>
      <c r="K1695" s="7">
        <f t="shared" ref="K1695:L1695" si="3305">IFERROR(G1695+K1655,0)</f>
        <v>0.3362857143</v>
      </c>
      <c r="L1695" s="7">
        <f t="shared" si="3305"/>
        <v>0.276</v>
      </c>
      <c r="M1695" s="10">
        <f t="shared" si="229"/>
        <v>-0.06028571429</v>
      </c>
      <c r="N1695" s="11">
        <f t="shared" si="230"/>
        <v>82.07306712</v>
      </c>
      <c r="O1695" s="10">
        <f t="shared" ref="O1695:P1695" si="3306">IFERROR(G1695+O1655,0)</f>
        <v>1.611284714</v>
      </c>
      <c r="P1695" s="10">
        <f t="shared" si="3306"/>
        <v>1.67999</v>
      </c>
      <c r="Q1695" s="10">
        <f t="shared" si="232"/>
        <v>0.06870528571</v>
      </c>
      <c r="R1695" s="11">
        <f t="shared" si="233"/>
        <v>104.2640065</v>
      </c>
      <c r="S1695" s="16"/>
      <c r="T1695" s="16"/>
      <c r="U1695" s="20"/>
      <c r="V1695" s="14"/>
      <c r="W1695" s="14"/>
      <c r="X1695" s="26">
        <f t="shared" si="314"/>
        <v>0</v>
      </c>
      <c r="Y1695" s="29"/>
      <c r="Z1695" s="29"/>
      <c r="AA1695" s="29"/>
      <c r="AB1695" s="29"/>
      <c r="AC1695" s="29"/>
    </row>
    <row r="1696">
      <c r="A1696" s="4">
        <v>45696.0</v>
      </c>
      <c r="B1696" s="5" t="s">
        <v>34</v>
      </c>
      <c r="C1696" s="6" t="s">
        <v>26</v>
      </c>
      <c r="D1696" s="5" t="s">
        <v>29</v>
      </c>
      <c r="E1696" s="7">
        <v>0.0</v>
      </c>
      <c r="F1696" s="7">
        <v>0.0</v>
      </c>
      <c r="G1696" s="7">
        <v>0.0</v>
      </c>
      <c r="H1696" s="15">
        <v>0.0</v>
      </c>
      <c r="I1696" s="10">
        <f t="shared" si="226"/>
        <v>0</v>
      </c>
      <c r="J1696" s="11">
        <f t="shared" si="227"/>
        <v>0</v>
      </c>
      <c r="K1696" s="7">
        <f t="shared" ref="K1696:L1696" si="3307">IFERROR(G1696+K1656,0)</f>
        <v>0</v>
      </c>
      <c r="L1696" s="7">
        <f t="shared" si="3307"/>
        <v>0</v>
      </c>
      <c r="M1696" s="10">
        <f t="shared" si="229"/>
        <v>0</v>
      </c>
      <c r="N1696" s="11">
        <f t="shared" si="230"/>
        <v>0</v>
      </c>
      <c r="O1696" s="10">
        <f t="shared" ref="O1696:P1696" si="3308">IFERROR(G1696+O1656,0)</f>
        <v>0</v>
      </c>
      <c r="P1696" s="10">
        <f t="shared" si="3308"/>
        <v>0</v>
      </c>
      <c r="Q1696" s="10">
        <f t="shared" si="232"/>
        <v>0</v>
      </c>
      <c r="R1696" s="11">
        <f t="shared" si="233"/>
        <v>0</v>
      </c>
      <c r="S1696" s="16"/>
      <c r="T1696" s="16"/>
      <c r="U1696" s="20"/>
      <c r="V1696" s="14"/>
      <c r="W1696" s="14"/>
      <c r="X1696" s="26">
        <f t="shared" si="314"/>
        <v>0</v>
      </c>
      <c r="Y1696" s="29"/>
      <c r="Z1696" s="29"/>
      <c r="AA1696" s="29"/>
      <c r="AB1696" s="29"/>
      <c r="AC1696" s="29"/>
    </row>
    <row r="1697">
      <c r="A1697" s="4">
        <v>45696.0</v>
      </c>
      <c r="B1697" s="5" t="s">
        <v>34</v>
      </c>
      <c r="C1697" s="6" t="s">
        <v>26</v>
      </c>
      <c r="D1697" s="5" t="s">
        <v>30</v>
      </c>
      <c r="E1697" s="7">
        <v>0.0</v>
      </c>
      <c r="F1697" s="7">
        <v>0.0</v>
      </c>
      <c r="G1697" s="7">
        <v>0.0</v>
      </c>
      <c r="H1697" s="15">
        <v>0.0</v>
      </c>
      <c r="I1697" s="10">
        <f t="shared" si="226"/>
        <v>0</v>
      </c>
      <c r="J1697" s="11">
        <f t="shared" si="227"/>
        <v>0</v>
      </c>
      <c r="K1697" s="7">
        <f t="shared" ref="K1697:L1697" si="3309">IFERROR(G1697+K1657,0)</f>
        <v>0</v>
      </c>
      <c r="L1697" s="7">
        <f t="shared" si="3309"/>
        <v>0</v>
      </c>
      <c r="M1697" s="10">
        <f t="shared" si="229"/>
        <v>0</v>
      </c>
      <c r="N1697" s="11">
        <f t="shared" si="230"/>
        <v>0</v>
      </c>
      <c r="O1697" s="10">
        <f t="shared" ref="O1697:P1697" si="3310">IFERROR(G1697+O1657,0)</f>
        <v>0</v>
      </c>
      <c r="P1697" s="10">
        <f t="shared" si="3310"/>
        <v>0</v>
      </c>
      <c r="Q1697" s="10">
        <f t="shared" si="232"/>
        <v>0</v>
      </c>
      <c r="R1697" s="11">
        <f t="shared" si="233"/>
        <v>0</v>
      </c>
      <c r="S1697" s="16"/>
      <c r="T1697" s="16"/>
      <c r="U1697" s="20"/>
      <c r="V1697" s="14"/>
      <c r="W1697" s="14"/>
      <c r="X1697" s="26">
        <f t="shared" si="314"/>
        <v>0</v>
      </c>
      <c r="Y1697" s="29"/>
      <c r="Z1697" s="29"/>
      <c r="AA1697" s="29"/>
      <c r="AB1697" s="29"/>
      <c r="AC1697" s="29"/>
    </row>
    <row r="1698">
      <c r="A1698" s="4">
        <v>45696.0</v>
      </c>
      <c r="B1698" s="5" t="s">
        <v>35</v>
      </c>
      <c r="C1698" s="6" t="s">
        <v>26</v>
      </c>
      <c r="D1698" s="5" t="s">
        <v>27</v>
      </c>
      <c r="E1698" s="7">
        <v>16.6</v>
      </c>
      <c r="F1698" s="7">
        <v>0.0</v>
      </c>
      <c r="G1698" s="7">
        <v>0.03214285714285715</v>
      </c>
      <c r="H1698" s="40">
        <v>0.005</v>
      </c>
      <c r="I1698" s="10">
        <f t="shared" si="226"/>
        <v>-0.02714285714</v>
      </c>
      <c r="J1698" s="11">
        <f t="shared" si="227"/>
        <v>15.55555556</v>
      </c>
      <c r="K1698" s="7">
        <f t="shared" ref="K1698:L1698" si="3311">IFERROR(G1698+K1658,0)</f>
        <v>0.2571428571</v>
      </c>
      <c r="L1698" s="7">
        <f t="shared" si="3311"/>
        <v>0.005</v>
      </c>
      <c r="M1698" s="10">
        <f t="shared" si="229"/>
        <v>-0.2521428571</v>
      </c>
      <c r="N1698" s="11">
        <f t="shared" si="230"/>
        <v>1.944444444</v>
      </c>
      <c r="O1698" s="10">
        <f t="shared" ref="O1698:P1698" si="3312">IFERROR(G1698+O1658,0)</f>
        <v>0.2571428571</v>
      </c>
      <c r="P1698" s="10">
        <f t="shared" si="3312"/>
        <v>0.005</v>
      </c>
      <c r="Q1698" s="10">
        <f t="shared" si="232"/>
        <v>-0.2521428571</v>
      </c>
      <c r="R1698" s="11">
        <f t="shared" si="233"/>
        <v>1.944444444</v>
      </c>
      <c r="S1698" s="13">
        <f>T1658</f>
        <v>0</v>
      </c>
      <c r="T1698" s="13">
        <f>H1698+T1658-H1699-U1698-H1700</f>
        <v>0.005</v>
      </c>
      <c r="U1698" s="13">
        <v>0.0</v>
      </c>
      <c r="V1698" s="14"/>
      <c r="W1698" s="14"/>
      <c r="X1698" s="26">
        <f t="shared" si="314"/>
        <v>0</v>
      </c>
      <c r="Y1698" s="29"/>
      <c r="Z1698" s="29"/>
      <c r="AA1698" s="29"/>
      <c r="AB1698" s="29"/>
      <c r="AC1698" s="29"/>
    </row>
    <row r="1699">
      <c r="A1699" s="4">
        <v>45696.0</v>
      </c>
      <c r="B1699" s="5" t="s">
        <v>35</v>
      </c>
      <c r="C1699" s="6" t="s">
        <v>26</v>
      </c>
      <c r="D1699" s="5" t="s">
        <v>28</v>
      </c>
      <c r="E1699" s="7">
        <v>0.0</v>
      </c>
      <c r="F1699" s="7">
        <v>0.0</v>
      </c>
      <c r="G1699" s="7">
        <v>0.0</v>
      </c>
      <c r="H1699" s="15">
        <v>0.0</v>
      </c>
      <c r="I1699" s="10">
        <f t="shared" si="226"/>
        <v>0</v>
      </c>
      <c r="J1699" s="11">
        <f t="shared" si="227"/>
        <v>0</v>
      </c>
      <c r="K1699" s="7">
        <f t="shared" ref="K1699:L1699" si="3313">IFERROR(G1699+K1659,0)</f>
        <v>0</v>
      </c>
      <c r="L1699" s="7">
        <f t="shared" si="3313"/>
        <v>0</v>
      </c>
      <c r="M1699" s="10">
        <f t="shared" si="229"/>
        <v>0</v>
      </c>
      <c r="N1699" s="11">
        <f t="shared" si="230"/>
        <v>0</v>
      </c>
      <c r="O1699" s="10">
        <f t="shared" ref="O1699:P1699" si="3314">IFERROR(G1699+O1659,0)</f>
        <v>0</v>
      </c>
      <c r="P1699" s="10">
        <f t="shared" si="3314"/>
        <v>0</v>
      </c>
      <c r="Q1699" s="10">
        <f t="shared" si="232"/>
        <v>0</v>
      </c>
      <c r="R1699" s="11">
        <f t="shared" si="233"/>
        <v>0</v>
      </c>
      <c r="S1699" s="20"/>
      <c r="T1699" s="20"/>
      <c r="U1699" s="20"/>
      <c r="V1699" s="14"/>
      <c r="W1699" s="14"/>
      <c r="X1699" s="26">
        <f t="shared" si="314"/>
        <v>0</v>
      </c>
      <c r="Y1699" s="29"/>
      <c r="Z1699" s="29"/>
      <c r="AA1699" s="29"/>
      <c r="AB1699" s="29"/>
      <c r="AC1699" s="29"/>
    </row>
    <row r="1700">
      <c r="A1700" s="4">
        <v>45696.0</v>
      </c>
      <c r="B1700" s="5" t="s">
        <v>35</v>
      </c>
      <c r="C1700" s="6" t="s">
        <v>26</v>
      </c>
      <c r="D1700" s="5" t="s">
        <v>29</v>
      </c>
      <c r="E1700" s="7">
        <v>16.6</v>
      </c>
      <c r="F1700" s="7">
        <v>0.0</v>
      </c>
      <c r="G1700" s="7">
        <v>0.03214285714285715</v>
      </c>
      <c r="H1700" s="15">
        <v>0.0</v>
      </c>
      <c r="I1700" s="10">
        <f t="shared" si="226"/>
        <v>-0.03214285714</v>
      </c>
      <c r="J1700" s="11">
        <f t="shared" si="227"/>
        <v>0</v>
      </c>
      <c r="K1700" s="7">
        <f t="shared" ref="K1700:L1700" si="3315">IFERROR(G1700+K1660,0)</f>
        <v>0.2571428571</v>
      </c>
      <c r="L1700" s="7">
        <f t="shared" si="3315"/>
        <v>0</v>
      </c>
      <c r="M1700" s="10">
        <f t="shared" si="229"/>
        <v>-0.2571428571</v>
      </c>
      <c r="N1700" s="11">
        <f t="shared" si="230"/>
        <v>0</v>
      </c>
      <c r="O1700" s="10">
        <f t="shared" ref="O1700:P1700" si="3316">IFERROR(G1700+O1660,0)</f>
        <v>0.2571428571</v>
      </c>
      <c r="P1700" s="10">
        <f t="shared" si="3316"/>
        <v>0.232996</v>
      </c>
      <c r="Q1700" s="10">
        <f t="shared" si="232"/>
        <v>-0.02414685714</v>
      </c>
      <c r="R1700" s="11">
        <f t="shared" si="233"/>
        <v>90.60955556</v>
      </c>
      <c r="S1700" s="20"/>
      <c r="T1700" s="20"/>
      <c r="U1700" s="20"/>
      <c r="V1700" s="14"/>
      <c r="W1700" s="14"/>
      <c r="X1700" s="26">
        <f t="shared" si="314"/>
        <v>0</v>
      </c>
      <c r="Y1700" s="29"/>
      <c r="Z1700" s="29"/>
      <c r="AA1700" s="29"/>
      <c r="AB1700" s="29"/>
      <c r="AC1700" s="29"/>
    </row>
    <row r="1701">
      <c r="A1701" s="4">
        <v>45696.0</v>
      </c>
      <c r="B1701" s="5" t="s">
        <v>35</v>
      </c>
      <c r="C1701" s="6" t="s">
        <v>26</v>
      </c>
      <c r="D1701" s="5" t="s">
        <v>30</v>
      </c>
      <c r="E1701" s="7">
        <v>0.0</v>
      </c>
      <c r="F1701" s="7">
        <v>0.0</v>
      </c>
      <c r="G1701" s="7">
        <v>0.0</v>
      </c>
      <c r="H1701" s="15">
        <v>0.0</v>
      </c>
      <c r="I1701" s="10">
        <f t="shared" si="226"/>
        <v>0</v>
      </c>
      <c r="J1701" s="11">
        <f t="shared" si="227"/>
        <v>0</v>
      </c>
      <c r="K1701" s="7">
        <f t="shared" ref="K1701:L1701" si="3317">IFERROR(G1701+K1661,0)</f>
        <v>0</v>
      </c>
      <c r="L1701" s="7">
        <f t="shared" si="3317"/>
        <v>0</v>
      </c>
      <c r="M1701" s="10">
        <f t="shared" si="229"/>
        <v>0</v>
      </c>
      <c r="N1701" s="11">
        <f t="shared" si="230"/>
        <v>0</v>
      </c>
      <c r="O1701" s="10">
        <f t="shared" ref="O1701:P1701" si="3318">IFERROR(G1701+O1661,0)</f>
        <v>0</v>
      </c>
      <c r="P1701" s="10">
        <f t="shared" si="3318"/>
        <v>0</v>
      </c>
      <c r="Q1701" s="10">
        <f t="shared" si="232"/>
        <v>0</v>
      </c>
      <c r="R1701" s="11">
        <f t="shared" si="233"/>
        <v>0</v>
      </c>
      <c r="S1701" s="20"/>
      <c r="T1701" s="20"/>
      <c r="U1701" s="20"/>
      <c r="V1701" s="14"/>
      <c r="W1701" s="14"/>
      <c r="X1701" s="26">
        <f t="shared" si="314"/>
        <v>0</v>
      </c>
      <c r="Y1701" s="29"/>
      <c r="Z1701" s="29"/>
      <c r="AA1701" s="29"/>
      <c r="AB1701" s="29"/>
      <c r="AC1701" s="29"/>
    </row>
    <row r="1702">
      <c r="A1702" s="4">
        <v>45696.0</v>
      </c>
      <c r="B1702" s="5" t="s">
        <v>36</v>
      </c>
      <c r="C1702" s="6" t="s">
        <v>37</v>
      </c>
      <c r="D1702" s="5" t="s">
        <v>27</v>
      </c>
      <c r="E1702" s="7">
        <v>174.0</v>
      </c>
      <c r="F1702" s="25">
        <v>0.55</v>
      </c>
      <c r="G1702" s="7">
        <v>0.5535714285714286</v>
      </c>
      <c r="H1702" s="40">
        <v>0.575</v>
      </c>
      <c r="I1702" s="10">
        <f t="shared" si="226"/>
        <v>0.02142857143</v>
      </c>
      <c r="J1702" s="11">
        <f t="shared" si="227"/>
        <v>103.8709677</v>
      </c>
      <c r="K1702" s="7">
        <f t="shared" ref="K1702:L1702" si="3319">IFERROR(G1702+K1662,0)</f>
        <v>4.428571429</v>
      </c>
      <c r="L1702" s="7">
        <f t="shared" si="3319"/>
        <v>4.585</v>
      </c>
      <c r="M1702" s="10">
        <f t="shared" si="229"/>
        <v>0.1564285714</v>
      </c>
      <c r="N1702" s="11">
        <f t="shared" si="230"/>
        <v>103.5322581</v>
      </c>
      <c r="O1702" s="10">
        <f t="shared" ref="O1702:P1702" si="3320">IFERROR(G1702+O1662,0)</f>
        <v>21.52854343</v>
      </c>
      <c r="P1702" s="10">
        <f t="shared" si="3320"/>
        <v>23.16082</v>
      </c>
      <c r="Q1702" s="10">
        <f t="shared" si="232"/>
        <v>1.632276571</v>
      </c>
      <c r="R1702" s="11">
        <f t="shared" si="233"/>
        <v>107.5819183</v>
      </c>
      <c r="S1702" s="13">
        <f>T1662</f>
        <v>-0.129</v>
      </c>
      <c r="T1702" s="13">
        <f>H1702+T1662-H1703-U1702-H1704</f>
        <v>-0.1702857143</v>
      </c>
      <c r="U1702" s="13">
        <f>0.008/28</f>
        <v>0.0002857142857</v>
      </c>
      <c r="V1702" s="14"/>
      <c r="W1702" s="14"/>
      <c r="X1702" s="26">
        <f t="shared" si="314"/>
        <v>0.575</v>
      </c>
      <c r="Y1702" s="29"/>
      <c r="Z1702" s="29"/>
      <c r="AA1702" s="29"/>
      <c r="AB1702" s="29"/>
      <c r="AC1702" s="29"/>
    </row>
    <row r="1703">
      <c r="A1703" s="4">
        <v>45696.0</v>
      </c>
      <c r="B1703" s="5" t="s">
        <v>36</v>
      </c>
      <c r="C1703" s="6" t="s">
        <v>37</v>
      </c>
      <c r="D1703" s="5" t="s">
        <v>28</v>
      </c>
      <c r="E1703" s="7">
        <v>45.1</v>
      </c>
      <c r="F1703" s="25">
        <v>0.0</v>
      </c>
      <c r="G1703" s="7">
        <v>0.4885357</v>
      </c>
      <c r="H1703" s="40">
        <v>0.375</v>
      </c>
      <c r="I1703" s="10">
        <f t="shared" si="226"/>
        <v>-0.1135357</v>
      </c>
      <c r="J1703" s="11">
        <f t="shared" si="227"/>
        <v>76.75999932</v>
      </c>
      <c r="K1703" s="7">
        <f t="shared" ref="K1703:L1703" si="3321">IFERROR(G1703+K1663,0)</f>
        <v>3.9082856</v>
      </c>
      <c r="L1703" s="7">
        <f t="shared" si="3321"/>
        <v>2.535</v>
      </c>
      <c r="M1703" s="10">
        <f t="shared" si="229"/>
        <v>-1.3732856</v>
      </c>
      <c r="N1703" s="11">
        <f t="shared" si="230"/>
        <v>64.86219943</v>
      </c>
      <c r="O1703" s="10">
        <f t="shared" ref="O1703:P1703" si="3322">IFERROR(G1703+O1663,0)</f>
        <v>19.4271956</v>
      </c>
      <c r="P1703" s="10">
        <f t="shared" si="3322"/>
        <v>8.13298</v>
      </c>
      <c r="Q1703" s="10">
        <f t="shared" si="232"/>
        <v>-11.2942156</v>
      </c>
      <c r="R1703" s="11">
        <f t="shared" si="233"/>
        <v>41.86389105</v>
      </c>
      <c r="S1703" s="20"/>
      <c r="T1703" s="20"/>
      <c r="U1703" s="20"/>
      <c r="V1703" s="14"/>
      <c r="W1703" s="14"/>
      <c r="X1703" s="26">
        <f t="shared" si="314"/>
        <v>0.327</v>
      </c>
      <c r="Y1703" s="29"/>
      <c r="Z1703" s="29"/>
      <c r="AA1703" s="29"/>
      <c r="AB1703" s="29"/>
      <c r="AC1703" s="29"/>
    </row>
    <row r="1704">
      <c r="A1704" s="4">
        <v>45696.0</v>
      </c>
      <c r="B1704" s="5" t="s">
        <v>36</v>
      </c>
      <c r="C1704" s="6" t="s">
        <v>37</v>
      </c>
      <c r="D1704" s="5" t="s">
        <v>29</v>
      </c>
      <c r="E1704" s="7">
        <f>E1702-E1703</f>
        <v>128.9</v>
      </c>
      <c r="F1704" s="25">
        <v>0.556</v>
      </c>
      <c r="G1704" s="7">
        <v>0.06482</v>
      </c>
      <c r="H1704" s="40">
        <v>0.241</v>
      </c>
      <c r="I1704" s="10">
        <f t="shared" si="226"/>
        <v>0.17618</v>
      </c>
      <c r="J1704" s="11">
        <f t="shared" si="227"/>
        <v>371.7988275</v>
      </c>
      <c r="K1704" s="7">
        <f t="shared" ref="K1704:L1704" si="3323">IFERROR(G1704+K1664,0)</f>
        <v>0.51856</v>
      </c>
      <c r="L1704" s="7">
        <f t="shared" si="3323"/>
        <v>2.218</v>
      </c>
      <c r="M1704" s="10">
        <f t="shared" si="229"/>
        <v>1.69944</v>
      </c>
      <c r="N1704" s="11">
        <f t="shared" si="230"/>
        <v>427.722925</v>
      </c>
      <c r="O1704" s="10">
        <f t="shared" ref="O1704:P1704" si="3324">IFERROR(G1704+O1664,0)</f>
        <v>2.09243</v>
      </c>
      <c r="P1704" s="10">
        <f t="shared" si="3324"/>
        <v>15.83971</v>
      </c>
      <c r="Q1704" s="10">
        <f t="shared" si="232"/>
        <v>13.74728</v>
      </c>
      <c r="R1704" s="11">
        <f t="shared" si="233"/>
        <v>757.0007121</v>
      </c>
      <c r="S1704" s="20"/>
      <c r="T1704" s="20"/>
      <c r="U1704" s="20"/>
      <c r="V1704" s="14"/>
      <c r="W1704" s="14"/>
      <c r="X1704" s="26">
        <f t="shared" si="314"/>
        <v>0.208</v>
      </c>
      <c r="Y1704" s="29"/>
      <c r="Z1704" s="29"/>
      <c r="AA1704" s="29"/>
      <c r="AB1704" s="29"/>
      <c r="AC1704" s="29"/>
    </row>
    <row r="1705">
      <c r="A1705" s="4">
        <v>45696.0</v>
      </c>
      <c r="B1705" s="5" t="s">
        <v>36</v>
      </c>
      <c r="C1705" s="6" t="s">
        <v>37</v>
      </c>
      <c r="D1705" s="5" t="s">
        <v>30</v>
      </c>
      <c r="E1705" s="7">
        <v>0.0</v>
      </c>
      <c r="F1705" s="25">
        <v>0.0</v>
      </c>
      <c r="G1705" s="7">
        <v>0.0</v>
      </c>
      <c r="H1705" s="15">
        <v>0.0</v>
      </c>
      <c r="I1705" s="10">
        <f t="shared" si="226"/>
        <v>0</v>
      </c>
      <c r="J1705" s="11">
        <f t="shared" si="227"/>
        <v>0</v>
      </c>
      <c r="K1705" s="7">
        <f t="shared" ref="K1705:L1705" si="3325">IFERROR(G1705+K1665,0)</f>
        <v>0</v>
      </c>
      <c r="L1705" s="7">
        <f t="shared" si="3325"/>
        <v>0</v>
      </c>
      <c r="M1705" s="10">
        <f t="shared" si="229"/>
        <v>0</v>
      </c>
      <c r="N1705" s="11">
        <f t="shared" si="230"/>
        <v>0</v>
      </c>
      <c r="O1705" s="10">
        <f t="shared" ref="O1705:P1705" si="3326">IFERROR(G1705+O1665,0)</f>
        <v>0</v>
      </c>
      <c r="P1705" s="10">
        <f t="shared" si="3326"/>
        <v>0</v>
      </c>
      <c r="Q1705" s="10">
        <f t="shared" si="232"/>
        <v>0</v>
      </c>
      <c r="R1705" s="11">
        <f t="shared" si="233"/>
        <v>0</v>
      </c>
      <c r="S1705" s="20"/>
      <c r="T1705" s="20"/>
      <c r="U1705" s="20"/>
      <c r="V1705" s="14"/>
      <c r="W1705" s="14"/>
      <c r="X1705" s="26">
        <f t="shared" si="314"/>
        <v>0</v>
      </c>
      <c r="Y1705" s="29"/>
      <c r="Z1705" s="29"/>
      <c r="AA1705" s="29"/>
      <c r="AB1705" s="29"/>
      <c r="AC1705" s="29"/>
    </row>
    <row r="1706">
      <c r="A1706" s="4">
        <v>45696.0</v>
      </c>
      <c r="B1706" s="5" t="s">
        <v>38</v>
      </c>
      <c r="C1706" s="6" t="s">
        <v>37</v>
      </c>
      <c r="D1706" s="5" t="s">
        <v>27</v>
      </c>
      <c r="E1706" s="7">
        <v>40.1</v>
      </c>
      <c r="F1706" s="25">
        <v>0.11</v>
      </c>
      <c r="G1706" s="7">
        <v>0.09999999999999999</v>
      </c>
      <c r="H1706" s="15">
        <v>0.19</v>
      </c>
      <c r="I1706" s="10">
        <f t="shared" si="226"/>
        <v>0.09</v>
      </c>
      <c r="J1706" s="11">
        <f t="shared" si="227"/>
        <v>190</v>
      </c>
      <c r="K1706" s="7">
        <f t="shared" ref="K1706:L1706" si="3327">IFERROR(G1706+K1666,0)</f>
        <v>0.8</v>
      </c>
      <c r="L1706" s="7">
        <f t="shared" si="3327"/>
        <v>1.505</v>
      </c>
      <c r="M1706" s="10">
        <f t="shared" si="229"/>
        <v>0.705</v>
      </c>
      <c r="N1706" s="11">
        <f t="shared" si="230"/>
        <v>188.125</v>
      </c>
      <c r="O1706" s="10">
        <f t="shared" ref="O1706:P1706" si="3328">IFERROR(G1706+O1666,0)</f>
        <v>3.9</v>
      </c>
      <c r="P1706" s="10">
        <f t="shared" si="3328"/>
        <v>7.428976</v>
      </c>
      <c r="Q1706" s="10">
        <f t="shared" si="232"/>
        <v>3.528976</v>
      </c>
      <c r="R1706" s="11">
        <f t="shared" si="233"/>
        <v>190.4865641</v>
      </c>
      <c r="S1706" s="13">
        <f>T1666</f>
        <v>1.37275</v>
      </c>
      <c r="T1706" s="13">
        <f>H1706+T1666-H1707-U1706-H1708</f>
        <v>1.305714286</v>
      </c>
      <c r="U1706" s="13">
        <f>0.001/28</f>
        <v>0.00003571428571</v>
      </c>
      <c r="V1706" s="14"/>
      <c r="W1706" s="14"/>
      <c r="X1706" s="26">
        <f t="shared" si="314"/>
        <v>0.19</v>
      </c>
      <c r="Y1706" s="29"/>
      <c r="Z1706" s="29"/>
      <c r="AA1706" s="29"/>
      <c r="AB1706" s="29"/>
      <c r="AC1706" s="29"/>
    </row>
    <row r="1707">
      <c r="A1707" s="4">
        <v>45696.0</v>
      </c>
      <c r="B1707" s="5" t="s">
        <v>38</v>
      </c>
      <c r="C1707" s="6" t="s">
        <v>37</v>
      </c>
      <c r="D1707" s="5" t="s">
        <v>28</v>
      </c>
      <c r="E1707" s="7">
        <v>0.0</v>
      </c>
      <c r="F1707" s="7">
        <v>0.0</v>
      </c>
      <c r="G1707" s="7">
        <v>0.0</v>
      </c>
      <c r="H1707" s="15">
        <v>0.0</v>
      </c>
      <c r="I1707" s="10">
        <f t="shared" si="226"/>
        <v>0</v>
      </c>
      <c r="J1707" s="11">
        <f t="shared" si="227"/>
        <v>0</v>
      </c>
      <c r="K1707" s="7">
        <f t="shared" ref="K1707:L1707" si="3329">IFERROR(G1707+K1667,0)</f>
        <v>0</v>
      </c>
      <c r="L1707" s="7">
        <f t="shared" si="3329"/>
        <v>0</v>
      </c>
      <c r="M1707" s="10">
        <f t="shared" si="229"/>
        <v>0</v>
      </c>
      <c r="N1707" s="11">
        <f t="shared" si="230"/>
        <v>0</v>
      </c>
      <c r="O1707" s="10">
        <f t="shared" ref="O1707:P1707" si="3330">IFERROR(G1707+O1667,0)</f>
        <v>0</v>
      </c>
      <c r="P1707" s="10">
        <f t="shared" si="3330"/>
        <v>0</v>
      </c>
      <c r="Q1707" s="10">
        <f t="shared" si="232"/>
        <v>0</v>
      </c>
      <c r="R1707" s="11">
        <f t="shared" si="233"/>
        <v>0</v>
      </c>
      <c r="S1707" s="20"/>
      <c r="T1707" s="20"/>
      <c r="U1707" s="20"/>
      <c r="V1707" s="14"/>
      <c r="W1707" s="14"/>
      <c r="X1707" s="26">
        <f t="shared" si="314"/>
        <v>0</v>
      </c>
      <c r="Y1707" s="29"/>
      <c r="Z1707" s="29"/>
      <c r="AA1707" s="29"/>
      <c r="AB1707" s="29"/>
      <c r="AC1707" s="29"/>
    </row>
    <row r="1708">
      <c r="A1708" s="4">
        <v>45696.0</v>
      </c>
      <c r="B1708" s="5" t="s">
        <v>38</v>
      </c>
      <c r="C1708" s="6" t="s">
        <v>37</v>
      </c>
      <c r="D1708" s="5" t="s">
        <v>29</v>
      </c>
      <c r="E1708" s="7">
        <v>40.1</v>
      </c>
      <c r="F1708" s="7">
        <v>0.184</v>
      </c>
      <c r="G1708" s="7">
        <v>0.0996</v>
      </c>
      <c r="H1708" s="40">
        <v>0.257</v>
      </c>
      <c r="I1708" s="10">
        <f t="shared" si="226"/>
        <v>0.1574</v>
      </c>
      <c r="J1708" s="11">
        <f t="shared" si="227"/>
        <v>258.0321285</v>
      </c>
      <c r="K1708" s="7">
        <f t="shared" ref="K1708:L1708" si="3331">IFERROR(G1708+K1668,0)</f>
        <v>0.7968</v>
      </c>
      <c r="L1708" s="7">
        <f t="shared" si="3331"/>
        <v>1.971</v>
      </c>
      <c r="M1708" s="10">
        <f t="shared" si="229"/>
        <v>1.1742</v>
      </c>
      <c r="N1708" s="11">
        <f t="shared" si="230"/>
        <v>247.3644578</v>
      </c>
      <c r="O1708" s="10">
        <f t="shared" ref="O1708:P1708" si="3332">IFERROR(G1708+O1668,0)</f>
        <v>3.89556</v>
      </c>
      <c r="P1708" s="10">
        <f t="shared" si="3332"/>
        <v>7.79993</v>
      </c>
      <c r="Q1708" s="10">
        <f t="shared" si="232"/>
        <v>3.90437</v>
      </c>
      <c r="R1708" s="11">
        <f t="shared" si="233"/>
        <v>200.2261549</v>
      </c>
      <c r="S1708" s="20"/>
      <c r="T1708" s="20"/>
      <c r="U1708" s="20"/>
      <c r="V1708" s="14"/>
      <c r="W1708" s="14"/>
      <c r="X1708" s="26">
        <f t="shared" si="314"/>
        <v>0.212</v>
      </c>
      <c r="Y1708" s="29"/>
      <c r="Z1708" s="29"/>
      <c r="AA1708" s="29"/>
      <c r="AB1708" s="29"/>
      <c r="AC1708" s="29"/>
    </row>
    <row r="1709">
      <c r="A1709" s="4">
        <v>45696.0</v>
      </c>
      <c r="B1709" s="5" t="s">
        <v>38</v>
      </c>
      <c r="C1709" s="6" t="s">
        <v>37</v>
      </c>
      <c r="D1709" s="5" t="s">
        <v>30</v>
      </c>
      <c r="E1709" s="7">
        <v>0.0</v>
      </c>
      <c r="F1709" s="7">
        <v>0.0</v>
      </c>
      <c r="G1709" s="7">
        <v>0.0</v>
      </c>
      <c r="H1709" s="15">
        <v>0.0</v>
      </c>
      <c r="I1709" s="10">
        <f t="shared" si="226"/>
        <v>0</v>
      </c>
      <c r="J1709" s="11">
        <f t="shared" si="227"/>
        <v>0</v>
      </c>
      <c r="K1709" s="7">
        <f t="shared" ref="K1709:L1709" si="3333">IFERROR(G1709+K1669,0)</f>
        <v>0</v>
      </c>
      <c r="L1709" s="7">
        <f t="shared" si="3333"/>
        <v>0</v>
      </c>
      <c r="M1709" s="10">
        <f t="shared" si="229"/>
        <v>0</v>
      </c>
      <c r="N1709" s="11">
        <f t="shared" si="230"/>
        <v>0</v>
      </c>
      <c r="O1709" s="10">
        <f t="shared" ref="O1709:P1709" si="3334">IFERROR(G1709+O1669,0)</f>
        <v>0</v>
      </c>
      <c r="P1709" s="10">
        <f t="shared" si="3334"/>
        <v>0</v>
      </c>
      <c r="Q1709" s="10">
        <f t="shared" si="232"/>
        <v>0</v>
      </c>
      <c r="R1709" s="11">
        <f t="shared" si="233"/>
        <v>0</v>
      </c>
      <c r="S1709" s="20"/>
      <c r="T1709" s="20"/>
      <c r="U1709" s="20"/>
      <c r="V1709" s="14"/>
      <c r="W1709" s="14"/>
      <c r="X1709" s="26">
        <f t="shared" si="314"/>
        <v>0</v>
      </c>
      <c r="Y1709" s="29"/>
      <c r="Z1709" s="29"/>
      <c r="AA1709" s="29"/>
      <c r="AB1709" s="29"/>
      <c r="AC1709" s="29"/>
    </row>
    <row r="1710">
      <c r="A1710" s="4">
        <v>45696.0</v>
      </c>
      <c r="B1710" s="5" t="s">
        <v>39</v>
      </c>
      <c r="C1710" s="6" t="s">
        <v>37</v>
      </c>
      <c r="D1710" s="5" t="s">
        <v>27</v>
      </c>
      <c r="E1710" s="7">
        <v>9.6</v>
      </c>
      <c r="F1710" s="7">
        <v>0.028</v>
      </c>
      <c r="G1710" s="7">
        <v>0.024999999999999998</v>
      </c>
      <c r="H1710" s="15">
        <v>0.0</v>
      </c>
      <c r="I1710" s="10">
        <f t="shared" si="226"/>
        <v>-0.025</v>
      </c>
      <c r="J1710" s="11">
        <f t="shared" si="227"/>
        <v>0</v>
      </c>
      <c r="K1710" s="7">
        <f t="shared" ref="K1710:L1710" si="3335">IFERROR(G1710+K1670,0)</f>
        <v>0.2</v>
      </c>
      <c r="L1710" s="7">
        <f t="shared" si="3335"/>
        <v>0.02</v>
      </c>
      <c r="M1710" s="10">
        <f t="shared" si="229"/>
        <v>-0.18</v>
      </c>
      <c r="N1710" s="11">
        <f t="shared" si="230"/>
        <v>10</v>
      </c>
      <c r="O1710" s="10">
        <f t="shared" ref="O1710:P1710" si="3336">IFERROR(G1710+O1670,0)</f>
        <v>1.09993</v>
      </c>
      <c r="P1710" s="10">
        <f t="shared" si="3336"/>
        <v>0.90474</v>
      </c>
      <c r="Q1710" s="10">
        <f t="shared" si="232"/>
        <v>-0.19519</v>
      </c>
      <c r="R1710" s="11">
        <f t="shared" si="233"/>
        <v>82.25432528</v>
      </c>
      <c r="S1710" s="13">
        <f>T1670</f>
        <v>0.057</v>
      </c>
      <c r="T1710" s="13">
        <f>H1710+T1670-H1711-U1710-H1712</f>
        <v>0.057</v>
      </c>
      <c r="U1710" s="13">
        <v>0.0</v>
      </c>
      <c r="V1710" s="14"/>
      <c r="W1710" s="14"/>
      <c r="X1710" s="26">
        <f t="shared" si="314"/>
        <v>0</v>
      </c>
      <c r="Y1710" s="29"/>
      <c r="Z1710" s="29"/>
      <c r="AA1710" s="29"/>
      <c r="AB1710" s="29"/>
      <c r="AC1710" s="29"/>
    </row>
    <row r="1711">
      <c r="A1711" s="4">
        <v>45696.0</v>
      </c>
      <c r="B1711" s="5" t="s">
        <v>39</v>
      </c>
      <c r="C1711" s="6" t="s">
        <v>37</v>
      </c>
      <c r="D1711" s="5" t="s">
        <v>28</v>
      </c>
      <c r="E1711" s="7">
        <v>0.0</v>
      </c>
      <c r="F1711" s="7">
        <v>0.0</v>
      </c>
      <c r="G1711" s="7">
        <v>0.0</v>
      </c>
      <c r="H1711" s="15">
        <v>0.0</v>
      </c>
      <c r="I1711" s="10">
        <f t="shared" si="226"/>
        <v>0</v>
      </c>
      <c r="J1711" s="11">
        <f t="shared" si="227"/>
        <v>0</v>
      </c>
      <c r="K1711" s="7">
        <f t="shared" ref="K1711:L1711" si="3337">IFERROR(G1711+K1671,0)</f>
        <v>0</v>
      </c>
      <c r="L1711" s="7">
        <f t="shared" si="3337"/>
        <v>0</v>
      </c>
      <c r="M1711" s="10">
        <f t="shared" si="229"/>
        <v>0</v>
      </c>
      <c r="N1711" s="11">
        <f t="shared" si="230"/>
        <v>0</v>
      </c>
      <c r="O1711" s="10">
        <f t="shared" ref="O1711:P1711" si="3338">IFERROR(G1711+O1671,0)</f>
        <v>0</v>
      </c>
      <c r="P1711" s="10">
        <f t="shared" si="3338"/>
        <v>0</v>
      </c>
      <c r="Q1711" s="10">
        <f t="shared" si="232"/>
        <v>0</v>
      </c>
      <c r="R1711" s="11">
        <f t="shared" si="233"/>
        <v>0</v>
      </c>
      <c r="S1711" s="20"/>
      <c r="T1711" s="20"/>
      <c r="U1711" s="20"/>
      <c r="V1711" s="14"/>
      <c r="W1711" s="14"/>
      <c r="X1711" s="26">
        <f t="shared" si="314"/>
        <v>0</v>
      </c>
      <c r="Y1711" s="29"/>
      <c r="Z1711" s="29"/>
      <c r="AA1711" s="29"/>
      <c r="AB1711" s="29"/>
      <c r="AC1711" s="29"/>
    </row>
    <row r="1712">
      <c r="A1712" s="4">
        <v>45696.0</v>
      </c>
      <c r="B1712" s="5" t="s">
        <v>39</v>
      </c>
      <c r="C1712" s="6" t="s">
        <v>37</v>
      </c>
      <c r="D1712" s="5" t="s">
        <v>29</v>
      </c>
      <c r="E1712" s="7">
        <v>9.3</v>
      </c>
      <c r="F1712" s="7">
        <v>0.014</v>
      </c>
      <c r="G1712" s="7">
        <v>0.02471</v>
      </c>
      <c r="H1712" s="15">
        <v>0.0</v>
      </c>
      <c r="I1712" s="10">
        <f t="shared" si="226"/>
        <v>-0.02471</v>
      </c>
      <c r="J1712" s="11">
        <f t="shared" si="227"/>
        <v>0</v>
      </c>
      <c r="K1712" s="7">
        <f t="shared" ref="K1712:L1712" si="3339">IFERROR(G1712+K1672,0)</f>
        <v>0.19768</v>
      </c>
      <c r="L1712" s="7">
        <f t="shared" si="3339"/>
        <v>0.046</v>
      </c>
      <c r="M1712" s="10">
        <f t="shared" si="229"/>
        <v>-0.15168</v>
      </c>
      <c r="N1712" s="11">
        <f t="shared" si="230"/>
        <v>23.2699312</v>
      </c>
      <c r="O1712" s="10">
        <f t="shared" ref="O1712:P1712" si="3340">IFERROR(G1712+O1672,0)</f>
        <v>1.089674</v>
      </c>
      <c r="P1712" s="10">
        <f t="shared" si="3340"/>
        <v>0.90594</v>
      </c>
      <c r="Q1712" s="10">
        <f t="shared" si="232"/>
        <v>-0.183734</v>
      </c>
      <c r="R1712" s="11">
        <f t="shared" si="233"/>
        <v>83.13862678</v>
      </c>
      <c r="S1712" s="20"/>
      <c r="T1712" s="20"/>
      <c r="U1712" s="20"/>
      <c r="V1712" s="14"/>
      <c r="W1712" s="14"/>
      <c r="X1712" s="26">
        <f t="shared" si="314"/>
        <v>0</v>
      </c>
      <c r="Y1712" s="29"/>
      <c r="Z1712" s="29"/>
      <c r="AA1712" s="29"/>
      <c r="AB1712" s="29"/>
      <c r="AC1712" s="29"/>
    </row>
    <row r="1713">
      <c r="A1713" s="4">
        <v>45696.0</v>
      </c>
      <c r="B1713" s="5" t="s">
        <v>39</v>
      </c>
      <c r="C1713" s="6" t="s">
        <v>37</v>
      </c>
      <c r="D1713" s="5" t="s">
        <v>30</v>
      </c>
      <c r="E1713" s="7">
        <v>0.0</v>
      </c>
      <c r="F1713" s="7">
        <v>0.0</v>
      </c>
      <c r="G1713" s="7">
        <v>0.0</v>
      </c>
      <c r="H1713" s="15">
        <v>0.0</v>
      </c>
      <c r="I1713" s="10">
        <f t="shared" si="226"/>
        <v>0</v>
      </c>
      <c r="J1713" s="11">
        <f t="shared" si="227"/>
        <v>0</v>
      </c>
      <c r="K1713" s="7">
        <f t="shared" ref="K1713:L1713" si="3341">IFERROR(G1713+K1673,0)</f>
        <v>0</v>
      </c>
      <c r="L1713" s="7">
        <f t="shared" si="3341"/>
        <v>0</v>
      </c>
      <c r="M1713" s="10">
        <f t="shared" si="229"/>
        <v>0</v>
      </c>
      <c r="N1713" s="11">
        <f t="shared" si="230"/>
        <v>0</v>
      </c>
      <c r="O1713" s="10">
        <f t="shared" ref="O1713:P1713" si="3342">IFERROR(G1713+O1673,0)</f>
        <v>0</v>
      </c>
      <c r="P1713" s="10">
        <f t="shared" si="3342"/>
        <v>0</v>
      </c>
      <c r="Q1713" s="10">
        <f t="shared" si="232"/>
        <v>0</v>
      </c>
      <c r="R1713" s="11">
        <f t="shared" si="233"/>
        <v>0</v>
      </c>
      <c r="S1713" s="20"/>
      <c r="T1713" s="20"/>
      <c r="U1713" s="20"/>
      <c r="V1713" s="14"/>
      <c r="W1713" s="14"/>
      <c r="X1713" s="26">
        <f t="shared" si="314"/>
        <v>0</v>
      </c>
      <c r="Y1713" s="29"/>
      <c r="Z1713" s="29"/>
      <c r="AA1713" s="29"/>
      <c r="AB1713" s="29"/>
      <c r="AC1713" s="29"/>
    </row>
    <row r="1714">
      <c r="A1714" s="4">
        <v>45696.0</v>
      </c>
      <c r="B1714" s="5" t="s">
        <v>40</v>
      </c>
      <c r="C1714" s="6" t="s">
        <v>37</v>
      </c>
      <c r="D1714" s="5" t="s">
        <v>27</v>
      </c>
      <c r="E1714" s="7">
        <v>26.3</v>
      </c>
      <c r="F1714" s="7">
        <v>0.0</v>
      </c>
      <c r="G1714" s="7">
        <v>0.07142857142857142</v>
      </c>
      <c r="H1714" s="15">
        <v>0.034</v>
      </c>
      <c r="I1714" s="10">
        <f t="shared" si="226"/>
        <v>-0.03742857143</v>
      </c>
      <c r="J1714" s="11">
        <f t="shared" si="227"/>
        <v>47.6</v>
      </c>
      <c r="K1714" s="7">
        <f t="shared" ref="K1714:L1714" si="3343">IFERROR(G1714+K1674,0)</f>
        <v>0.5714285714</v>
      </c>
      <c r="L1714" s="7">
        <f t="shared" si="3343"/>
        <v>0.272</v>
      </c>
      <c r="M1714" s="10">
        <f t="shared" si="229"/>
        <v>-0.2994285714</v>
      </c>
      <c r="N1714" s="11">
        <f t="shared" si="230"/>
        <v>47.6</v>
      </c>
      <c r="O1714" s="10">
        <f t="shared" ref="O1714:P1714" si="3344">IFERROR(G1714+O1674,0)</f>
        <v>2.785714286</v>
      </c>
      <c r="P1714" s="10">
        <f t="shared" si="3344"/>
        <v>1.3849</v>
      </c>
      <c r="Q1714" s="10">
        <f t="shared" si="232"/>
        <v>-1.400814286</v>
      </c>
      <c r="R1714" s="11">
        <f t="shared" si="233"/>
        <v>49.71435897</v>
      </c>
      <c r="S1714" s="13">
        <f>T1674</f>
        <v>0.4481725</v>
      </c>
      <c r="T1714" s="13">
        <f>H1714+S1714-H1715-U1714-H1716</f>
        <v>0.4820542857</v>
      </c>
      <c r="U1714" s="13">
        <f>0.00331/28</f>
        <v>0.0001182142857</v>
      </c>
      <c r="V1714" s="14"/>
      <c r="W1714" s="14"/>
      <c r="X1714" s="26">
        <f t="shared" si="314"/>
        <v>0.034</v>
      </c>
      <c r="Y1714" s="29"/>
      <c r="Z1714" s="29"/>
      <c r="AA1714" s="29"/>
      <c r="AB1714" s="29"/>
      <c r="AC1714" s="29"/>
    </row>
    <row r="1715">
      <c r="A1715" s="4">
        <v>45696.0</v>
      </c>
      <c r="B1715" s="5" t="s">
        <v>40</v>
      </c>
      <c r="C1715" s="6" t="s">
        <v>37</v>
      </c>
      <c r="D1715" s="5" t="s">
        <v>28</v>
      </c>
      <c r="E1715" s="7">
        <v>0.0</v>
      </c>
      <c r="F1715" s="7">
        <v>0.0</v>
      </c>
      <c r="G1715" s="7">
        <v>0.0</v>
      </c>
      <c r="H1715" s="15">
        <v>0.0</v>
      </c>
      <c r="I1715" s="10">
        <f t="shared" si="226"/>
        <v>0</v>
      </c>
      <c r="J1715" s="11">
        <f t="shared" si="227"/>
        <v>0</v>
      </c>
      <c r="K1715" s="7">
        <f t="shared" ref="K1715:L1715" si="3345">IFERROR(G1715+K1675,0)</f>
        <v>0</v>
      </c>
      <c r="L1715" s="7">
        <f t="shared" si="3345"/>
        <v>0</v>
      </c>
      <c r="M1715" s="10">
        <f t="shared" si="229"/>
        <v>0</v>
      </c>
      <c r="N1715" s="11">
        <f t="shared" si="230"/>
        <v>0</v>
      </c>
      <c r="O1715" s="10">
        <f t="shared" ref="O1715:P1715" si="3346">IFERROR(G1715+O1675,0)</f>
        <v>0</v>
      </c>
      <c r="P1715" s="10">
        <f t="shared" si="3346"/>
        <v>0</v>
      </c>
      <c r="Q1715" s="10">
        <f t="shared" si="232"/>
        <v>0</v>
      </c>
      <c r="R1715" s="11">
        <f t="shared" si="233"/>
        <v>0</v>
      </c>
      <c r="S1715" s="14"/>
      <c r="T1715" s="14"/>
      <c r="U1715" s="14"/>
      <c r="V1715" s="14"/>
      <c r="W1715" s="14"/>
      <c r="X1715" s="26">
        <f t="shared" si="314"/>
        <v>0</v>
      </c>
      <c r="Y1715" s="29"/>
      <c r="Z1715" s="29"/>
      <c r="AA1715" s="29"/>
      <c r="AB1715" s="29"/>
      <c r="AC1715" s="29"/>
    </row>
    <row r="1716">
      <c r="A1716" s="4">
        <v>45696.0</v>
      </c>
      <c r="B1716" s="5" t="s">
        <v>40</v>
      </c>
      <c r="C1716" s="6" t="s">
        <v>37</v>
      </c>
      <c r="D1716" s="5" t="s">
        <v>29</v>
      </c>
      <c r="E1716" s="7">
        <v>26.1</v>
      </c>
      <c r="F1716" s="7">
        <v>0.0</v>
      </c>
      <c r="G1716" s="7">
        <v>0.07142857142857142</v>
      </c>
      <c r="H1716" s="40">
        <v>0.0</v>
      </c>
      <c r="I1716" s="10">
        <f t="shared" si="226"/>
        <v>-0.07142857143</v>
      </c>
      <c r="J1716" s="11">
        <f t="shared" si="227"/>
        <v>0</v>
      </c>
      <c r="K1716" s="7">
        <f t="shared" ref="K1716:L1716" si="3347">IFERROR(G1716+K1676,0)</f>
        <v>0.5714285714</v>
      </c>
      <c r="L1716" s="7">
        <f t="shared" si="3347"/>
        <v>1.123</v>
      </c>
      <c r="M1716" s="10">
        <f t="shared" si="229"/>
        <v>0.5515714286</v>
      </c>
      <c r="N1716" s="11">
        <f t="shared" si="230"/>
        <v>196.525</v>
      </c>
      <c r="O1716" s="10">
        <f t="shared" ref="O1716:P1716" si="3348">IFERROR(G1716+O1676,0)</f>
        <v>2.785714286</v>
      </c>
      <c r="P1716" s="10">
        <f t="shared" si="3348"/>
        <v>1.63698</v>
      </c>
      <c r="Q1716" s="10">
        <f t="shared" si="232"/>
        <v>-1.148734286</v>
      </c>
      <c r="R1716" s="11">
        <f t="shared" si="233"/>
        <v>58.76338462</v>
      </c>
      <c r="S1716" s="14"/>
      <c r="T1716" s="14"/>
      <c r="U1716" s="14"/>
      <c r="V1716" s="14"/>
      <c r="W1716" s="14"/>
      <c r="X1716" s="26">
        <f t="shared" si="314"/>
        <v>0.21</v>
      </c>
      <c r="Y1716" s="29"/>
      <c r="Z1716" s="29"/>
      <c r="AA1716" s="29"/>
      <c r="AB1716" s="29"/>
      <c r="AC1716" s="29"/>
    </row>
    <row r="1717">
      <c r="A1717" s="4">
        <v>45696.0</v>
      </c>
      <c r="B1717" s="5" t="s">
        <v>40</v>
      </c>
      <c r="C1717" s="6" t="s">
        <v>37</v>
      </c>
      <c r="D1717" s="5" t="s">
        <v>30</v>
      </c>
      <c r="E1717" s="7">
        <v>0.0</v>
      </c>
      <c r="F1717" s="7">
        <v>0.0</v>
      </c>
      <c r="G1717" s="7">
        <v>0.0</v>
      </c>
      <c r="H1717" s="15">
        <v>0.0</v>
      </c>
      <c r="I1717" s="10">
        <f t="shared" si="226"/>
        <v>0</v>
      </c>
      <c r="J1717" s="11">
        <f t="shared" si="227"/>
        <v>0</v>
      </c>
      <c r="K1717" s="7">
        <f t="shared" ref="K1717:L1717" si="3349">IFERROR(G1717+K1677,0)</f>
        <v>0</v>
      </c>
      <c r="L1717" s="7">
        <f t="shared" si="3349"/>
        <v>0</v>
      </c>
      <c r="M1717" s="10">
        <f t="shared" si="229"/>
        <v>0</v>
      </c>
      <c r="N1717" s="11">
        <f t="shared" si="230"/>
        <v>0</v>
      </c>
      <c r="O1717" s="10">
        <f t="shared" ref="O1717:P1717" si="3350">IFERROR(G1717+O1677,0)</f>
        <v>0</v>
      </c>
      <c r="P1717" s="10">
        <f t="shared" si="3350"/>
        <v>0</v>
      </c>
      <c r="Q1717" s="10">
        <f t="shared" si="232"/>
        <v>0</v>
      </c>
      <c r="R1717" s="11">
        <f t="shared" si="233"/>
        <v>0</v>
      </c>
      <c r="S1717" s="14"/>
      <c r="T1717" s="14"/>
      <c r="U1717" s="14"/>
      <c r="V1717" s="14"/>
      <c r="W1717" s="14"/>
      <c r="X1717" s="26">
        <f t="shared" si="314"/>
        <v>0</v>
      </c>
      <c r="Y1717" s="29"/>
      <c r="Z1717" s="29"/>
      <c r="AA1717" s="29"/>
      <c r="AB1717" s="29"/>
      <c r="AC1717" s="29"/>
    </row>
    <row r="1718">
      <c r="A1718" s="4">
        <v>45697.0</v>
      </c>
      <c r="B1718" s="5" t="s">
        <v>25</v>
      </c>
      <c r="C1718" s="6" t="s">
        <v>26</v>
      </c>
      <c r="D1718" s="5" t="s">
        <v>27</v>
      </c>
      <c r="E1718" s="7">
        <v>140.3</v>
      </c>
      <c r="F1718" s="8">
        <v>0.455</v>
      </c>
      <c r="G1718" s="7">
        <v>0.414285</v>
      </c>
      <c r="H1718" s="40">
        <v>0.507</v>
      </c>
      <c r="I1718" s="10">
        <f t="shared" si="226"/>
        <v>0.092715</v>
      </c>
      <c r="J1718" s="11">
        <f t="shared" si="227"/>
        <v>122.3795213</v>
      </c>
      <c r="K1718" s="7">
        <f t="shared" ref="K1718:L1718" si="3351">IFERROR(G1718+K1678,0)</f>
        <v>3.728565</v>
      </c>
      <c r="L1718" s="7">
        <f t="shared" si="3351"/>
        <v>4.322</v>
      </c>
      <c r="M1718" s="10">
        <f t="shared" si="229"/>
        <v>0.593435</v>
      </c>
      <c r="N1718" s="11">
        <f t="shared" si="230"/>
        <v>115.9159087</v>
      </c>
      <c r="O1718" s="10">
        <f t="shared" ref="O1718:P1718" si="3352">IFERROR(G1718+O1678,0)</f>
        <v>16.628285</v>
      </c>
      <c r="P1718" s="10">
        <f t="shared" si="3352"/>
        <v>18.043995</v>
      </c>
      <c r="Q1718" s="10">
        <f t="shared" si="232"/>
        <v>1.41571</v>
      </c>
      <c r="R1718" s="11">
        <f t="shared" si="233"/>
        <v>108.5138666</v>
      </c>
      <c r="S1718" s="13">
        <f>T1678</f>
        <v>0.5161428571</v>
      </c>
      <c r="T1718" s="13">
        <f>H1718+T1678-H1719-U1718-H1720</f>
        <v>0.8330357143</v>
      </c>
      <c r="U1718" s="13">
        <f>0.003/28</f>
        <v>0.0001071428571</v>
      </c>
      <c r="V1718" s="14"/>
      <c r="W1718" s="14"/>
      <c r="X1718" s="26">
        <f t="shared" si="314"/>
        <v>0.498</v>
      </c>
      <c r="Y1718" s="29"/>
      <c r="Z1718" s="29"/>
      <c r="AA1718" s="29"/>
      <c r="AB1718" s="29"/>
      <c r="AC1718" s="29"/>
    </row>
    <row r="1719">
      <c r="A1719" s="4">
        <v>45697.0</v>
      </c>
      <c r="B1719" s="5" t="s">
        <v>25</v>
      </c>
      <c r="C1719" s="6" t="s">
        <v>26</v>
      </c>
      <c r="D1719" s="5" t="s">
        <v>28</v>
      </c>
      <c r="E1719" s="7">
        <v>165.12</v>
      </c>
      <c r="F1719" s="7">
        <v>0.57</v>
      </c>
      <c r="G1719" s="7">
        <v>0.4110714285714286</v>
      </c>
      <c r="H1719" s="40">
        <v>0.19</v>
      </c>
      <c r="I1719" s="10">
        <f t="shared" si="226"/>
        <v>-0.2210714286</v>
      </c>
      <c r="J1719" s="11">
        <f t="shared" si="227"/>
        <v>46.22067767</v>
      </c>
      <c r="K1719" s="7">
        <f t="shared" ref="K1719:L1719" si="3353">IFERROR(G1719+K1679,0)</f>
        <v>3.699642857</v>
      </c>
      <c r="L1719" s="7">
        <f t="shared" si="3353"/>
        <v>3.619</v>
      </c>
      <c r="M1719" s="10">
        <f t="shared" si="229"/>
        <v>-0.08064285714</v>
      </c>
      <c r="N1719" s="11">
        <f t="shared" si="230"/>
        <v>97.82025292</v>
      </c>
      <c r="O1719" s="10">
        <f t="shared" ref="O1719:P1719" si="3354">IFERROR(G1719+O1679,0)</f>
        <v>16.00044286</v>
      </c>
      <c r="P1719" s="10">
        <f t="shared" si="3354"/>
        <v>16.83988</v>
      </c>
      <c r="Q1719" s="10">
        <f t="shared" si="232"/>
        <v>0.8394371429</v>
      </c>
      <c r="R1719" s="11">
        <f t="shared" si="233"/>
        <v>105.2463369</v>
      </c>
      <c r="S1719" s="16"/>
      <c r="T1719" s="16"/>
      <c r="U1719" s="16"/>
      <c r="V1719" s="14"/>
      <c r="W1719" s="14"/>
      <c r="X1719" s="26">
        <f t="shared" si="314"/>
        <v>0.471</v>
      </c>
      <c r="Y1719" s="29"/>
      <c r="Z1719" s="29"/>
      <c r="AA1719" s="29"/>
      <c r="AB1719" s="29"/>
      <c r="AC1719" s="29"/>
    </row>
    <row r="1720">
      <c r="A1720" s="4">
        <v>45697.0</v>
      </c>
      <c r="B1720" s="5" t="s">
        <v>25</v>
      </c>
      <c r="C1720" s="6" t="s">
        <v>26</v>
      </c>
      <c r="D1720" s="5" t="s">
        <v>29</v>
      </c>
      <c r="E1720" s="7">
        <v>0.0</v>
      </c>
      <c r="F1720" s="7">
        <v>0.0</v>
      </c>
      <c r="G1720" s="7">
        <v>0.0</v>
      </c>
      <c r="H1720" s="15">
        <v>0.0</v>
      </c>
      <c r="I1720" s="10">
        <f t="shared" si="226"/>
        <v>0</v>
      </c>
      <c r="J1720" s="11">
        <f t="shared" si="227"/>
        <v>0</v>
      </c>
      <c r="K1720" s="7">
        <f t="shared" ref="K1720:L1720" si="3355">IFERROR(G1720+K1680,0)</f>
        <v>0</v>
      </c>
      <c r="L1720" s="7">
        <f t="shared" si="3355"/>
        <v>0.003</v>
      </c>
      <c r="M1720" s="10">
        <f t="shared" si="229"/>
        <v>0.003</v>
      </c>
      <c r="N1720" s="11">
        <f t="shared" si="230"/>
        <v>0</v>
      </c>
      <c r="O1720" s="10">
        <f t="shared" ref="O1720:P1720" si="3356">IFERROR(G1720+O1680,0)</f>
        <v>0</v>
      </c>
      <c r="P1720" s="10">
        <f t="shared" si="3356"/>
        <v>0.003</v>
      </c>
      <c r="Q1720" s="10">
        <f t="shared" si="232"/>
        <v>0.003</v>
      </c>
      <c r="R1720" s="11">
        <f t="shared" si="233"/>
        <v>0</v>
      </c>
      <c r="S1720" s="16"/>
      <c r="T1720" s="16"/>
      <c r="U1720" s="16"/>
      <c r="V1720" s="14"/>
      <c r="W1720" s="14"/>
      <c r="X1720" s="26">
        <f t="shared" si="314"/>
        <v>0</v>
      </c>
      <c r="Y1720" s="29"/>
      <c r="Z1720" s="29"/>
      <c r="AA1720" s="29"/>
      <c r="AB1720" s="29"/>
      <c r="AC1720" s="29"/>
    </row>
    <row r="1721">
      <c r="A1721" s="4">
        <v>45697.0</v>
      </c>
      <c r="B1721" s="5" t="s">
        <v>25</v>
      </c>
      <c r="C1721" s="6" t="s">
        <v>26</v>
      </c>
      <c r="D1721" s="5" t="s">
        <v>30</v>
      </c>
      <c r="E1721" s="7">
        <v>0.0</v>
      </c>
      <c r="F1721" s="7">
        <v>0.0</v>
      </c>
      <c r="G1721" s="7">
        <v>0.0</v>
      </c>
      <c r="H1721" s="15">
        <v>0.0</v>
      </c>
      <c r="I1721" s="10">
        <f t="shared" si="226"/>
        <v>0</v>
      </c>
      <c r="J1721" s="11">
        <f t="shared" si="227"/>
        <v>0</v>
      </c>
      <c r="K1721" s="7">
        <f t="shared" ref="K1721:L1721" si="3357">IFERROR(G1721+K1681,0)</f>
        <v>0</v>
      </c>
      <c r="L1721" s="7">
        <f t="shared" si="3357"/>
        <v>0</v>
      </c>
      <c r="M1721" s="10">
        <f t="shared" si="229"/>
        <v>0</v>
      </c>
      <c r="N1721" s="11">
        <f t="shared" si="230"/>
        <v>0</v>
      </c>
      <c r="O1721" s="10">
        <f t="shared" ref="O1721:P1721" si="3358">IFERROR(G1721+O1681,0)</f>
        <v>0</v>
      </c>
      <c r="P1721" s="10">
        <f t="shared" si="3358"/>
        <v>0</v>
      </c>
      <c r="Q1721" s="10">
        <f t="shared" si="232"/>
        <v>0</v>
      </c>
      <c r="R1721" s="11">
        <f t="shared" si="233"/>
        <v>0</v>
      </c>
      <c r="S1721" s="16"/>
      <c r="T1721" s="16"/>
      <c r="U1721" s="16"/>
      <c r="V1721" s="14"/>
      <c r="W1721" s="14"/>
      <c r="X1721" s="26">
        <f t="shared" si="314"/>
        <v>0</v>
      </c>
      <c r="Y1721" s="29"/>
      <c r="Z1721" s="29"/>
      <c r="AA1721" s="29"/>
      <c r="AB1721" s="29"/>
      <c r="AC1721" s="29"/>
    </row>
    <row r="1722">
      <c r="A1722" s="4">
        <v>45697.0</v>
      </c>
      <c r="B1722" s="5" t="s">
        <v>31</v>
      </c>
      <c r="C1722" s="6" t="s">
        <v>26</v>
      </c>
      <c r="D1722" s="5" t="s">
        <v>27</v>
      </c>
      <c r="E1722" s="7">
        <v>180.7</v>
      </c>
      <c r="F1722" s="7">
        <v>0.754</v>
      </c>
      <c r="G1722" s="7">
        <v>0.5142857142857143</v>
      </c>
      <c r="H1722" s="40">
        <v>0.579</v>
      </c>
      <c r="I1722" s="10">
        <f t="shared" si="226"/>
        <v>0.06471428571</v>
      </c>
      <c r="J1722" s="11">
        <f t="shared" si="227"/>
        <v>112.5833333</v>
      </c>
      <c r="K1722" s="7">
        <f t="shared" ref="K1722:L1722" si="3359">IFERROR(G1722+K1682,0)</f>
        <v>4.628571429</v>
      </c>
      <c r="L1722" s="7">
        <f t="shared" si="3359"/>
        <v>5.299</v>
      </c>
      <c r="M1722" s="10">
        <f t="shared" si="229"/>
        <v>0.6704285714</v>
      </c>
      <c r="N1722" s="11">
        <f t="shared" si="230"/>
        <v>114.4845679</v>
      </c>
      <c r="O1722" s="10">
        <f t="shared" ref="O1722:P1722" si="3360">IFERROR(G1722+O1682,0)</f>
        <v>20.62857043</v>
      </c>
      <c r="P1722" s="10">
        <f t="shared" si="3360"/>
        <v>24.27286</v>
      </c>
      <c r="Q1722" s="10">
        <f t="shared" si="232"/>
        <v>3.644289571</v>
      </c>
      <c r="R1722" s="11">
        <f t="shared" si="233"/>
        <v>117.6662245</v>
      </c>
      <c r="S1722" s="13">
        <f>T1682</f>
        <v>1.275857143</v>
      </c>
      <c r="T1722" s="13">
        <f>H1722+T1682-H1723-U1722-H1724</f>
        <v>1.294714286</v>
      </c>
      <c r="U1722" s="13">
        <f>0.004/28</f>
        <v>0.0001428571429</v>
      </c>
      <c r="V1722" s="14"/>
      <c r="W1722" s="14"/>
      <c r="X1722" s="26">
        <f t="shared" si="314"/>
        <v>0.596</v>
      </c>
      <c r="Y1722" s="29"/>
      <c r="Z1722" s="29"/>
      <c r="AA1722" s="29"/>
      <c r="AB1722" s="29"/>
      <c r="AC1722" s="29"/>
    </row>
    <row r="1723">
      <c r="A1723" s="4">
        <v>45697.0</v>
      </c>
      <c r="B1723" s="5" t="s">
        <v>31</v>
      </c>
      <c r="C1723" s="6" t="s">
        <v>26</v>
      </c>
      <c r="D1723" s="5" t="s">
        <v>28</v>
      </c>
      <c r="E1723" s="7">
        <v>180.1</v>
      </c>
      <c r="F1723" s="7">
        <v>0.492</v>
      </c>
      <c r="G1723" s="7">
        <v>0.5101071428571429</v>
      </c>
      <c r="H1723" s="40">
        <v>0.56</v>
      </c>
      <c r="I1723" s="10">
        <f t="shared" si="226"/>
        <v>0.04989285714</v>
      </c>
      <c r="J1723" s="11">
        <f t="shared" si="227"/>
        <v>109.7808584</v>
      </c>
      <c r="K1723" s="7">
        <f t="shared" ref="K1723:L1723" si="3361">IFERROR(G1723+K1683,0)</f>
        <v>4.590964286</v>
      </c>
      <c r="L1723" s="7">
        <f t="shared" si="3361"/>
        <v>5.607</v>
      </c>
      <c r="M1723" s="10">
        <f t="shared" si="229"/>
        <v>1.016035714</v>
      </c>
      <c r="N1723" s="11">
        <f t="shared" si="230"/>
        <v>122.1312049</v>
      </c>
      <c r="O1723" s="10">
        <f t="shared" ref="O1723:P1723" si="3362">IFERROR(G1723+O1683,0)</f>
        <v>20.46079429</v>
      </c>
      <c r="P1723" s="10">
        <f t="shared" si="3362"/>
        <v>24.60473</v>
      </c>
      <c r="Q1723" s="10">
        <f t="shared" si="232"/>
        <v>4.143935714</v>
      </c>
      <c r="R1723" s="11">
        <f t="shared" si="233"/>
        <v>120.253054</v>
      </c>
      <c r="S1723" s="16"/>
      <c r="T1723" s="16"/>
      <c r="U1723" s="20"/>
      <c r="V1723" s="14"/>
      <c r="W1723" s="14"/>
      <c r="X1723" s="26">
        <f t="shared" si="314"/>
        <v>0.55</v>
      </c>
      <c r="Y1723" s="29"/>
      <c r="Z1723" s="29"/>
      <c r="AA1723" s="29"/>
      <c r="AB1723" s="29"/>
      <c r="AC1723" s="29"/>
    </row>
    <row r="1724">
      <c r="A1724" s="4">
        <v>45697.0</v>
      </c>
      <c r="B1724" s="5" t="s">
        <v>31</v>
      </c>
      <c r="C1724" s="6" t="s">
        <v>26</v>
      </c>
      <c r="D1724" s="5" t="s">
        <v>29</v>
      </c>
      <c r="E1724" s="7">
        <v>0.0</v>
      </c>
      <c r="F1724" s="7">
        <v>0.02</v>
      </c>
      <c r="G1724" s="7">
        <v>0.0</v>
      </c>
      <c r="H1724" s="15">
        <v>0.0</v>
      </c>
      <c r="I1724" s="10">
        <f t="shared" si="226"/>
        <v>0</v>
      </c>
      <c r="J1724" s="11">
        <f t="shared" si="227"/>
        <v>0</v>
      </c>
      <c r="K1724" s="7">
        <f t="shared" ref="K1724:L1724" si="3363">IFERROR(G1724+K1684,0)</f>
        <v>0</v>
      </c>
      <c r="L1724" s="7">
        <f t="shared" si="3363"/>
        <v>0</v>
      </c>
      <c r="M1724" s="10">
        <f t="shared" si="229"/>
        <v>0</v>
      </c>
      <c r="N1724" s="11">
        <f t="shared" si="230"/>
        <v>0</v>
      </c>
      <c r="O1724" s="10">
        <f t="shared" ref="O1724:P1724" si="3364">IFERROR(G1724+O1684,0)</f>
        <v>0</v>
      </c>
      <c r="P1724" s="10">
        <f t="shared" si="3364"/>
        <v>0</v>
      </c>
      <c r="Q1724" s="10">
        <f t="shared" si="232"/>
        <v>0</v>
      </c>
      <c r="R1724" s="11">
        <f t="shared" si="233"/>
        <v>0</v>
      </c>
      <c r="S1724" s="16"/>
      <c r="T1724" s="16"/>
      <c r="U1724" s="20"/>
      <c r="V1724" s="14"/>
      <c r="W1724" s="14"/>
      <c r="X1724" s="26">
        <f t="shared" si="314"/>
        <v>0</v>
      </c>
      <c r="Y1724" s="29"/>
      <c r="Z1724" s="29"/>
      <c r="AA1724" s="29"/>
      <c r="AB1724" s="29"/>
      <c r="AC1724" s="29"/>
    </row>
    <row r="1725">
      <c r="A1725" s="4">
        <v>45697.0</v>
      </c>
      <c r="B1725" s="5" t="s">
        <v>31</v>
      </c>
      <c r="C1725" s="6" t="s">
        <v>26</v>
      </c>
      <c r="D1725" s="5" t="s">
        <v>30</v>
      </c>
      <c r="E1725" s="7">
        <v>0.0</v>
      </c>
      <c r="F1725" s="7">
        <v>0.0</v>
      </c>
      <c r="G1725" s="7">
        <v>0.0</v>
      </c>
      <c r="H1725" s="15">
        <v>0.0</v>
      </c>
      <c r="I1725" s="10">
        <f t="shared" si="226"/>
        <v>0</v>
      </c>
      <c r="J1725" s="11">
        <f t="shared" si="227"/>
        <v>0</v>
      </c>
      <c r="K1725" s="7">
        <f t="shared" ref="K1725:L1725" si="3365">IFERROR(G1725+K1685,0)</f>
        <v>0</v>
      </c>
      <c r="L1725" s="7">
        <f t="shared" si="3365"/>
        <v>0</v>
      </c>
      <c r="M1725" s="10">
        <f t="shared" si="229"/>
        <v>0</v>
      </c>
      <c r="N1725" s="11">
        <f t="shared" si="230"/>
        <v>0</v>
      </c>
      <c r="O1725" s="10">
        <f t="shared" ref="O1725:P1725" si="3366">IFERROR(G1725+O1685,0)</f>
        <v>0</v>
      </c>
      <c r="P1725" s="10">
        <f t="shared" si="3366"/>
        <v>0</v>
      </c>
      <c r="Q1725" s="10">
        <f t="shared" si="232"/>
        <v>0</v>
      </c>
      <c r="R1725" s="11">
        <f t="shared" si="233"/>
        <v>0</v>
      </c>
      <c r="S1725" s="16"/>
      <c r="T1725" s="16"/>
      <c r="U1725" s="20"/>
      <c r="V1725" s="14"/>
      <c r="W1725" s="14"/>
      <c r="X1725" s="26">
        <f t="shared" si="314"/>
        <v>0</v>
      </c>
      <c r="Y1725" s="29"/>
      <c r="Z1725" s="29"/>
      <c r="AA1725" s="29"/>
      <c r="AB1725" s="29"/>
      <c r="AC1725" s="29"/>
    </row>
    <row r="1726">
      <c r="A1726" s="4">
        <v>45697.0</v>
      </c>
      <c r="B1726" s="5" t="s">
        <v>32</v>
      </c>
      <c r="C1726" s="6" t="s">
        <v>26</v>
      </c>
      <c r="D1726" s="5" t="s">
        <v>27</v>
      </c>
      <c r="E1726" s="7">
        <v>78.6</v>
      </c>
      <c r="F1726" s="7">
        <v>0.227</v>
      </c>
      <c r="G1726" s="7">
        <v>0.225</v>
      </c>
      <c r="H1726" s="40">
        <v>0.211</v>
      </c>
      <c r="I1726" s="10">
        <f t="shared" si="226"/>
        <v>-0.014</v>
      </c>
      <c r="J1726" s="11">
        <f t="shared" si="227"/>
        <v>93.77777778</v>
      </c>
      <c r="K1726" s="7">
        <f t="shared" ref="K1726:L1726" si="3367">IFERROR(G1726+K1686,0)</f>
        <v>2.025</v>
      </c>
      <c r="L1726" s="7">
        <f t="shared" si="3367"/>
        <v>1.813</v>
      </c>
      <c r="M1726" s="10">
        <f t="shared" si="229"/>
        <v>-0.212</v>
      </c>
      <c r="N1726" s="11">
        <f t="shared" si="230"/>
        <v>89.5308642</v>
      </c>
      <c r="O1726" s="10">
        <f t="shared" ref="O1726:P1726" si="3368">IFERROR(G1726+O1686,0)</f>
        <v>9.024986</v>
      </c>
      <c r="P1726" s="10">
        <f t="shared" si="3368"/>
        <v>8.94982</v>
      </c>
      <c r="Q1726" s="10">
        <f t="shared" si="232"/>
        <v>-0.075166</v>
      </c>
      <c r="R1726" s="11">
        <f t="shared" si="233"/>
        <v>99.16713444</v>
      </c>
      <c r="S1726" s="13">
        <f>T1686</f>
        <v>0.22792</v>
      </c>
      <c r="T1726" s="13">
        <f>H1726+T1686-H1727-U1726-H1728</f>
        <v>0.222785</v>
      </c>
      <c r="U1726" s="13">
        <f>0.00378/28</f>
        <v>0.000135</v>
      </c>
      <c r="V1726" s="14"/>
      <c r="W1726" s="14"/>
      <c r="X1726" s="26">
        <f t="shared" si="314"/>
        <v>0.222</v>
      </c>
      <c r="Y1726" s="29"/>
      <c r="Z1726" s="29"/>
      <c r="AA1726" s="29"/>
      <c r="AB1726" s="29"/>
      <c r="AC1726" s="29"/>
    </row>
    <row r="1727">
      <c r="A1727" s="4">
        <v>45697.0</v>
      </c>
      <c r="B1727" s="5" t="s">
        <v>32</v>
      </c>
      <c r="C1727" s="6" t="s">
        <v>26</v>
      </c>
      <c r="D1727" s="5" t="s">
        <v>28</v>
      </c>
      <c r="E1727" s="7">
        <v>78.7</v>
      </c>
      <c r="F1727" s="7">
        <v>0.235</v>
      </c>
      <c r="G1727" s="7">
        <v>0.22464285714285714</v>
      </c>
      <c r="H1727" s="40">
        <v>0.216</v>
      </c>
      <c r="I1727" s="10">
        <f t="shared" si="226"/>
        <v>-0.008642857143</v>
      </c>
      <c r="J1727" s="11">
        <f t="shared" si="227"/>
        <v>96.15262321</v>
      </c>
      <c r="K1727" s="7">
        <f t="shared" ref="K1727:L1727" si="3369">IFERROR(G1727+K1687,0)</f>
        <v>2.021785714</v>
      </c>
      <c r="L1727" s="7">
        <f t="shared" si="3369"/>
        <v>1.907</v>
      </c>
      <c r="M1727" s="10">
        <f t="shared" si="229"/>
        <v>-0.1147857143</v>
      </c>
      <c r="N1727" s="11">
        <f t="shared" si="230"/>
        <v>94.32255785</v>
      </c>
      <c r="O1727" s="10">
        <f t="shared" ref="O1727:P1727" si="3370">IFERROR(G1727+O1687,0)</f>
        <v>9.010735714</v>
      </c>
      <c r="P1727" s="10">
        <f t="shared" si="3370"/>
        <v>9.00383</v>
      </c>
      <c r="Q1727" s="10">
        <f t="shared" si="232"/>
        <v>-0.006905714286</v>
      </c>
      <c r="R1727" s="11">
        <f t="shared" si="233"/>
        <v>99.92336126</v>
      </c>
      <c r="S1727" s="16"/>
      <c r="T1727" s="16"/>
      <c r="U1727" s="20"/>
      <c r="V1727" s="14"/>
      <c r="W1727" s="14"/>
      <c r="X1727" s="26">
        <f t="shared" si="314"/>
        <v>0.237</v>
      </c>
      <c r="Y1727" s="29"/>
      <c r="Z1727" s="29"/>
      <c r="AA1727" s="29"/>
      <c r="AB1727" s="29"/>
      <c r="AC1727" s="29"/>
    </row>
    <row r="1728">
      <c r="A1728" s="4">
        <v>45697.0</v>
      </c>
      <c r="B1728" s="5" t="s">
        <v>32</v>
      </c>
      <c r="C1728" s="6" t="s">
        <v>26</v>
      </c>
      <c r="D1728" s="5" t="s">
        <v>29</v>
      </c>
      <c r="E1728" s="7">
        <v>0.0</v>
      </c>
      <c r="F1728" s="7">
        <v>0.0</v>
      </c>
      <c r="G1728" s="7">
        <v>0.0</v>
      </c>
      <c r="H1728" s="15">
        <v>0.0</v>
      </c>
      <c r="I1728" s="10">
        <f t="shared" si="226"/>
        <v>0</v>
      </c>
      <c r="J1728" s="11">
        <f t="shared" si="227"/>
        <v>0</v>
      </c>
      <c r="K1728" s="7">
        <f t="shared" ref="K1728:L1728" si="3371">IFERROR(G1728+K1688,0)</f>
        <v>0</v>
      </c>
      <c r="L1728" s="7">
        <f t="shared" si="3371"/>
        <v>0</v>
      </c>
      <c r="M1728" s="10">
        <f t="shared" si="229"/>
        <v>0</v>
      </c>
      <c r="N1728" s="11">
        <f t="shared" si="230"/>
        <v>0</v>
      </c>
      <c r="O1728" s="10">
        <f t="shared" ref="O1728:P1728" si="3372">IFERROR(G1728+O1688,0)</f>
        <v>0</v>
      </c>
      <c r="P1728" s="10">
        <f t="shared" si="3372"/>
        <v>0</v>
      </c>
      <c r="Q1728" s="10">
        <f t="shared" si="232"/>
        <v>0</v>
      </c>
      <c r="R1728" s="11">
        <f t="shared" si="233"/>
        <v>0</v>
      </c>
      <c r="S1728" s="16"/>
      <c r="T1728" s="16"/>
      <c r="U1728" s="20"/>
      <c r="V1728" s="14"/>
      <c r="W1728" s="14"/>
      <c r="X1728" s="26">
        <f t="shared" si="314"/>
        <v>0</v>
      </c>
      <c r="Y1728" s="29"/>
      <c r="Z1728" s="29"/>
      <c r="AA1728" s="29"/>
      <c r="AB1728" s="29"/>
      <c r="AC1728" s="29"/>
    </row>
    <row r="1729">
      <c r="A1729" s="4">
        <v>45697.0</v>
      </c>
      <c r="B1729" s="5" t="s">
        <v>32</v>
      </c>
      <c r="C1729" s="6" t="s">
        <v>26</v>
      </c>
      <c r="D1729" s="5" t="s">
        <v>30</v>
      </c>
      <c r="E1729" s="7">
        <v>0.0</v>
      </c>
      <c r="F1729" s="7">
        <v>0.0</v>
      </c>
      <c r="G1729" s="7">
        <v>0.0</v>
      </c>
      <c r="H1729" s="15">
        <v>0.0</v>
      </c>
      <c r="I1729" s="10">
        <f t="shared" si="226"/>
        <v>0</v>
      </c>
      <c r="J1729" s="11">
        <f t="shared" si="227"/>
        <v>0</v>
      </c>
      <c r="K1729" s="7">
        <f t="shared" ref="K1729:L1729" si="3373">IFERROR(G1729+K1689,0)</f>
        <v>0</v>
      </c>
      <c r="L1729" s="7">
        <f t="shared" si="3373"/>
        <v>0</v>
      </c>
      <c r="M1729" s="10">
        <f t="shared" si="229"/>
        <v>0</v>
      </c>
      <c r="N1729" s="11">
        <f t="shared" si="230"/>
        <v>0</v>
      </c>
      <c r="O1729" s="10">
        <f t="shared" ref="O1729:P1729" si="3374">IFERROR(G1729+O1689,0)</f>
        <v>0</v>
      </c>
      <c r="P1729" s="10">
        <f t="shared" si="3374"/>
        <v>0</v>
      </c>
      <c r="Q1729" s="10">
        <f t="shared" si="232"/>
        <v>0</v>
      </c>
      <c r="R1729" s="11">
        <f t="shared" si="233"/>
        <v>0</v>
      </c>
      <c r="S1729" s="16"/>
      <c r="T1729" s="16"/>
      <c r="U1729" s="20"/>
      <c r="V1729" s="14"/>
      <c r="W1729" s="14"/>
      <c r="X1729" s="26">
        <f t="shared" si="314"/>
        <v>0</v>
      </c>
      <c r="Y1729" s="29"/>
      <c r="Z1729" s="29"/>
      <c r="AA1729" s="29"/>
      <c r="AB1729" s="29"/>
      <c r="AC1729" s="29"/>
    </row>
    <row r="1730">
      <c r="A1730" s="4">
        <v>45697.0</v>
      </c>
      <c r="B1730" s="5" t="s">
        <v>33</v>
      </c>
      <c r="C1730" s="6" t="s">
        <v>26</v>
      </c>
      <c r="D1730" s="5" t="s">
        <v>27</v>
      </c>
      <c r="E1730" s="7">
        <v>110.0</v>
      </c>
      <c r="F1730" s="7">
        <v>0.359</v>
      </c>
      <c r="G1730" s="7">
        <v>0.32857142857142857</v>
      </c>
      <c r="H1730" s="40">
        <v>0.375</v>
      </c>
      <c r="I1730" s="10">
        <f t="shared" si="226"/>
        <v>0.04642857143</v>
      </c>
      <c r="J1730" s="11">
        <f t="shared" si="227"/>
        <v>114.1304348</v>
      </c>
      <c r="K1730" s="7">
        <f t="shared" ref="K1730:L1730" si="3375">IFERROR(G1730+K1690,0)</f>
        <v>2.957142857</v>
      </c>
      <c r="L1730" s="7">
        <f t="shared" si="3375"/>
        <v>3.372</v>
      </c>
      <c r="M1730" s="10">
        <f t="shared" si="229"/>
        <v>0.4148571429</v>
      </c>
      <c r="N1730" s="11">
        <f t="shared" si="230"/>
        <v>114.0289855</v>
      </c>
      <c r="O1730" s="10">
        <f t="shared" ref="O1730:P1730" si="3376">IFERROR(G1730+O1690,0)</f>
        <v>13.15707286</v>
      </c>
      <c r="P1730" s="10">
        <f t="shared" si="3376"/>
        <v>14.86773</v>
      </c>
      <c r="Q1730" s="10">
        <f t="shared" si="232"/>
        <v>1.710657143</v>
      </c>
      <c r="R1730" s="11">
        <f t="shared" si="233"/>
        <v>113.0018064</v>
      </c>
      <c r="S1730" s="13">
        <f>T1690</f>
        <v>1.159768571</v>
      </c>
      <c r="T1730" s="13">
        <f>H1730+T1690-H1731-U1730-H1732</f>
        <v>1.179614643</v>
      </c>
      <c r="U1730" s="13">
        <f>0.00431/28</f>
        <v>0.0001539285714</v>
      </c>
      <c r="V1730" s="14"/>
      <c r="W1730" s="14"/>
      <c r="X1730" s="26">
        <f t="shared" si="314"/>
        <v>0.374</v>
      </c>
      <c r="Y1730" s="29"/>
      <c r="Z1730" s="29"/>
      <c r="AA1730" s="29"/>
      <c r="AB1730" s="29"/>
      <c r="AC1730" s="29"/>
    </row>
    <row r="1731">
      <c r="A1731" s="4">
        <v>45697.0</v>
      </c>
      <c r="B1731" s="5" t="s">
        <v>33</v>
      </c>
      <c r="C1731" s="6" t="s">
        <v>26</v>
      </c>
      <c r="D1731" s="5" t="s">
        <v>28</v>
      </c>
      <c r="E1731" s="7">
        <v>108.2</v>
      </c>
      <c r="F1731" s="7">
        <v>0.444</v>
      </c>
      <c r="G1731" s="7">
        <v>0.3236428571428571</v>
      </c>
      <c r="H1731" s="40">
        <v>0.355</v>
      </c>
      <c r="I1731" s="10">
        <f t="shared" si="226"/>
        <v>0.03135714286</v>
      </c>
      <c r="J1731" s="11">
        <f t="shared" si="227"/>
        <v>109.6888104</v>
      </c>
      <c r="K1731" s="7">
        <f t="shared" ref="K1731:L1731" si="3377">IFERROR(G1731+K1691,0)</f>
        <v>2.912785714</v>
      </c>
      <c r="L1731" s="7">
        <f t="shared" si="3377"/>
        <v>3.629</v>
      </c>
      <c r="M1731" s="10">
        <f t="shared" si="229"/>
        <v>0.7162142857</v>
      </c>
      <c r="N1731" s="11">
        <f t="shared" si="230"/>
        <v>124.5886363</v>
      </c>
      <c r="O1731" s="10">
        <f t="shared" ref="O1731:P1731" si="3378">IFERROR(G1731+O1691,0)</f>
        <v>12.95678571</v>
      </c>
      <c r="P1731" s="10">
        <f t="shared" si="3378"/>
        <v>14.52395</v>
      </c>
      <c r="Q1731" s="10">
        <f t="shared" si="232"/>
        <v>1.567164286</v>
      </c>
      <c r="R1731" s="11">
        <f t="shared" si="233"/>
        <v>112.0953168</v>
      </c>
      <c r="S1731" s="16"/>
      <c r="T1731" s="16"/>
      <c r="U1731" s="20"/>
      <c r="V1731" s="14"/>
      <c r="W1731" s="14"/>
      <c r="X1731" s="26">
        <f t="shared" si="314"/>
        <v>0.352</v>
      </c>
      <c r="Y1731" s="29"/>
      <c r="Z1731" s="29"/>
      <c r="AA1731" s="29"/>
      <c r="AB1731" s="29"/>
      <c r="AC1731" s="29"/>
    </row>
    <row r="1732">
      <c r="A1732" s="4">
        <v>45697.0</v>
      </c>
      <c r="B1732" s="5" t="s">
        <v>33</v>
      </c>
      <c r="C1732" s="6" t="s">
        <v>26</v>
      </c>
      <c r="D1732" s="5" t="s">
        <v>29</v>
      </c>
      <c r="E1732" s="7">
        <v>1.0</v>
      </c>
      <c r="F1732" s="7">
        <v>0.0</v>
      </c>
      <c r="G1732" s="7">
        <v>0.002857142857142857</v>
      </c>
      <c r="H1732" s="15">
        <v>0.0</v>
      </c>
      <c r="I1732" s="10">
        <f t="shared" si="226"/>
        <v>-0.002857142857</v>
      </c>
      <c r="J1732" s="11">
        <f t="shared" si="227"/>
        <v>0</v>
      </c>
      <c r="K1732" s="7">
        <f t="shared" ref="K1732:L1732" si="3379">IFERROR(G1732+K1692,0)</f>
        <v>0.02571428571</v>
      </c>
      <c r="L1732" s="7">
        <f t="shared" si="3379"/>
        <v>0</v>
      </c>
      <c r="M1732" s="10">
        <f t="shared" si="229"/>
        <v>-0.02571428571</v>
      </c>
      <c r="N1732" s="11">
        <f t="shared" si="230"/>
        <v>0</v>
      </c>
      <c r="O1732" s="10">
        <f t="shared" ref="O1732:P1732" si="3380">IFERROR(G1732+O1692,0)</f>
        <v>0.1106542857</v>
      </c>
      <c r="P1732" s="10">
        <f t="shared" si="3380"/>
        <v>0.078988</v>
      </c>
      <c r="Q1732" s="10">
        <f t="shared" si="232"/>
        <v>-0.03166628571</v>
      </c>
      <c r="R1732" s="11">
        <f t="shared" si="233"/>
        <v>71.38268481</v>
      </c>
      <c r="S1732" s="16"/>
      <c r="T1732" s="16"/>
      <c r="U1732" s="20"/>
      <c r="V1732" s="14"/>
      <c r="W1732" s="14"/>
      <c r="X1732" s="26">
        <f t="shared" si="314"/>
        <v>0</v>
      </c>
      <c r="Y1732" s="29"/>
      <c r="Z1732" s="29"/>
      <c r="AA1732" s="29"/>
      <c r="AB1732" s="29"/>
      <c r="AC1732" s="29"/>
    </row>
    <row r="1733">
      <c r="A1733" s="4">
        <v>45697.0</v>
      </c>
      <c r="B1733" s="5" t="s">
        <v>33</v>
      </c>
      <c r="C1733" s="6" t="s">
        <v>26</v>
      </c>
      <c r="D1733" s="5" t="s">
        <v>30</v>
      </c>
      <c r="E1733" s="7">
        <v>0.0</v>
      </c>
      <c r="F1733" s="7">
        <v>0.0</v>
      </c>
      <c r="G1733" s="7">
        <v>0.0</v>
      </c>
      <c r="H1733" s="15">
        <v>0.0</v>
      </c>
      <c r="I1733" s="10">
        <f t="shared" si="226"/>
        <v>0</v>
      </c>
      <c r="J1733" s="11">
        <f t="shared" si="227"/>
        <v>0</v>
      </c>
      <c r="K1733" s="7">
        <f t="shared" ref="K1733:L1733" si="3381">IFERROR(G1733+K1693,0)</f>
        <v>0</v>
      </c>
      <c r="L1733" s="7">
        <f t="shared" si="3381"/>
        <v>0</v>
      </c>
      <c r="M1733" s="10">
        <f t="shared" si="229"/>
        <v>0</v>
      </c>
      <c r="N1733" s="11">
        <f t="shared" si="230"/>
        <v>0</v>
      </c>
      <c r="O1733" s="10">
        <f t="shared" ref="O1733:P1733" si="3382">IFERROR(G1733+O1693,0)</f>
        <v>0</v>
      </c>
      <c r="P1733" s="10">
        <f t="shared" si="3382"/>
        <v>0</v>
      </c>
      <c r="Q1733" s="10">
        <f t="shared" si="232"/>
        <v>0</v>
      </c>
      <c r="R1733" s="11">
        <f t="shared" si="233"/>
        <v>0</v>
      </c>
      <c r="S1733" s="16"/>
      <c r="T1733" s="16"/>
      <c r="U1733" s="20"/>
      <c r="V1733" s="14"/>
      <c r="W1733" s="14"/>
      <c r="X1733" s="26">
        <f t="shared" si="314"/>
        <v>0</v>
      </c>
      <c r="Y1733" s="29"/>
      <c r="Z1733" s="29"/>
      <c r="AA1733" s="29"/>
      <c r="AB1733" s="29"/>
      <c r="AC1733" s="29"/>
    </row>
    <row r="1734">
      <c r="A1734" s="4">
        <v>45697.0</v>
      </c>
      <c r="B1734" s="5" t="s">
        <v>34</v>
      </c>
      <c r="C1734" s="6" t="s">
        <v>26</v>
      </c>
      <c r="D1734" s="5" t="s">
        <v>27</v>
      </c>
      <c r="E1734" s="7">
        <v>14.3</v>
      </c>
      <c r="F1734" s="7">
        <v>0.05</v>
      </c>
      <c r="G1734" s="7">
        <v>0.04285714285714286</v>
      </c>
      <c r="H1734" s="40">
        <v>0.042</v>
      </c>
      <c r="I1734" s="10">
        <f t="shared" si="226"/>
        <v>-0.0008571428571</v>
      </c>
      <c r="J1734" s="11">
        <f t="shared" si="227"/>
        <v>98</v>
      </c>
      <c r="K1734" s="7">
        <f t="shared" ref="K1734:L1734" si="3383">IFERROR(G1734+K1694,0)</f>
        <v>0.3857142857</v>
      </c>
      <c r="L1734" s="7">
        <f t="shared" si="3383"/>
        <v>0.396</v>
      </c>
      <c r="M1734" s="10">
        <f t="shared" si="229"/>
        <v>0.01028571429</v>
      </c>
      <c r="N1734" s="11">
        <f t="shared" si="230"/>
        <v>102.6666667</v>
      </c>
      <c r="O1734" s="10">
        <f t="shared" ref="O1734:P1734" si="3384">IFERROR(G1734+O1694,0)</f>
        <v>1.685544286</v>
      </c>
      <c r="P1734" s="10">
        <f t="shared" si="3384"/>
        <v>1.939986</v>
      </c>
      <c r="Q1734" s="10">
        <f t="shared" si="232"/>
        <v>0.2544417143</v>
      </c>
      <c r="R1734" s="11">
        <f t="shared" si="233"/>
        <v>115.0955223</v>
      </c>
      <c r="S1734" s="13">
        <f>T1694</f>
        <v>0.281</v>
      </c>
      <c r="T1734" s="13">
        <f>H1734+T1694-H1735-U1734-H1736</f>
        <v>0.257</v>
      </c>
      <c r="U1734" s="13">
        <v>0.0</v>
      </c>
      <c r="V1734" s="14"/>
      <c r="W1734" s="14"/>
      <c r="X1734" s="26">
        <f t="shared" si="314"/>
        <v>0.04</v>
      </c>
      <c r="Y1734" s="29"/>
      <c r="Z1734" s="29"/>
      <c r="AA1734" s="29"/>
      <c r="AB1734" s="29"/>
      <c r="AC1734" s="29"/>
    </row>
    <row r="1735">
      <c r="A1735" s="4">
        <v>45697.0</v>
      </c>
      <c r="B1735" s="5" t="s">
        <v>34</v>
      </c>
      <c r="C1735" s="6" t="s">
        <v>26</v>
      </c>
      <c r="D1735" s="5" t="s">
        <v>28</v>
      </c>
      <c r="E1735" s="7">
        <v>14.3</v>
      </c>
      <c r="F1735" s="7">
        <v>0.0</v>
      </c>
      <c r="G1735" s="7">
        <v>0.04203571428571429</v>
      </c>
      <c r="H1735" s="40">
        <v>0.066</v>
      </c>
      <c r="I1735" s="10">
        <f t="shared" si="226"/>
        <v>0.02396428571</v>
      </c>
      <c r="J1735" s="11">
        <f t="shared" si="227"/>
        <v>157.0093458</v>
      </c>
      <c r="K1735" s="7">
        <f t="shared" ref="K1735:L1735" si="3385">IFERROR(G1735+K1695,0)</f>
        <v>0.3783214286</v>
      </c>
      <c r="L1735" s="7">
        <f t="shared" si="3385"/>
        <v>0.342</v>
      </c>
      <c r="M1735" s="10">
        <f t="shared" si="229"/>
        <v>-0.03632142857</v>
      </c>
      <c r="N1735" s="11">
        <f t="shared" si="230"/>
        <v>90.39932031</v>
      </c>
      <c r="O1735" s="10">
        <f t="shared" ref="O1735:P1735" si="3386">IFERROR(G1735+O1695,0)</f>
        <v>1.653320429</v>
      </c>
      <c r="P1735" s="10">
        <f t="shared" si="3386"/>
        <v>1.74599</v>
      </c>
      <c r="Q1735" s="10">
        <f t="shared" si="232"/>
        <v>0.09266957143</v>
      </c>
      <c r="R1735" s="11">
        <f t="shared" si="233"/>
        <v>105.6050582</v>
      </c>
      <c r="S1735" s="16"/>
      <c r="T1735" s="16"/>
      <c r="U1735" s="20"/>
      <c r="V1735" s="14"/>
      <c r="W1735" s="14"/>
      <c r="X1735" s="26">
        <f t="shared" si="314"/>
        <v>0</v>
      </c>
      <c r="Y1735" s="29"/>
      <c r="Z1735" s="29"/>
      <c r="AA1735" s="29"/>
      <c r="AB1735" s="29"/>
      <c r="AC1735" s="29"/>
    </row>
    <row r="1736">
      <c r="A1736" s="4">
        <v>45697.0</v>
      </c>
      <c r="B1736" s="5" t="s">
        <v>34</v>
      </c>
      <c r="C1736" s="6" t="s">
        <v>26</v>
      </c>
      <c r="D1736" s="5" t="s">
        <v>29</v>
      </c>
      <c r="E1736" s="7">
        <v>0.0</v>
      </c>
      <c r="F1736" s="7">
        <v>0.0</v>
      </c>
      <c r="G1736" s="7">
        <v>0.0</v>
      </c>
      <c r="H1736" s="15">
        <v>0.0</v>
      </c>
      <c r="I1736" s="10">
        <f t="shared" si="226"/>
        <v>0</v>
      </c>
      <c r="J1736" s="11">
        <f t="shared" si="227"/>
        <v>0</v>
      </c>
      <c r="K1736" s="7">
        <f t="shared" ref="K1736:L1736" si="3387">IFERROR(G1736+K1696,0)</f>
        <v>0</v>
      </c>
      <c r="L1736" s="7">
        <f t="shared" si="3387"/>
        <v>0</v>
      </c>
      <c r="M1736" s="10">
        <f t="shared" si="229"/>
        <v>0</v>
      </c>
      <c r="N1736" s="11">
        <f t="shared" si="230"/>
        <v>0</v>
      </c>
      <c r="O1736" s="10">
        <f t="shared" ref="O1736:P1736" si="3388">IFERROR(G1736+O1696,0)</f>
        <v>0</v>
      </c>
      <c r="P1736" s="10">
        <f t="shared" si="3388"/>
        <v>0</v>
      </c>
      <c r="Q1736" s="10">
        <f t="shared" si="232"/>
        <v>0</v>
      </c>
      <c r="R1736" s="11">
        <f t="shared" si="233"/>
        <v>0</v>
      </c>
      <c r="S1736" s="16"/>
      <c r="T1736" s="16"/>
      <c r="U1736" s="20"/>
      <c r="V1736" s="14"/>
      <c r="W1736" s="14"/>
      <c r="X1736" s="26">
        <f t="shared" si="314"/>
        <v>0</v>
      </c>
      <c r="Y1736" s="29"/>
      <c r="Z1736" s="29"/>
      <c r="AA1736" s="29"/>
      <c r="AB1736" s="29"/>
      <c r="AC1736" s="29"/>
    </row>
    <row r="1737">
      <c r="A1737" s="4">
        <v>45697.0</v>
      </c>
      <c r="B1737" s="5" t="s">
        <v>34</v>
      </c>
      <c r="C1737" s="6" t="s">
        <v>26</v>
      </c>
      <c r="D1737" s="5" t="s">
        <v>30</v>
      </c>
      <c r="E1737" s="7">
        <v>0.0</v>
      </c>
      <c r="F1737" s="7">
        <v>0.0</v>
      </c>
      <c r="G1737" s="7">
        <v>0.0</v>
      </c>
      <c r="H1737" s="15">
        <v>0.0</v>
      </c>
      <c r="I1737" s="10">
        <f t="shared" si="226"/>
        <v>0</v>
      </c>
      <c r="J1737" s="11">
        <f t="shared" si="227"/>
        <v>0</v>
      </c>
      <c r="K1737" s="7">
        <f t="shared" ref="K1737:L1737" si="3389">IFERROR(G1737+K1697,0)</f>
        <v>0</v>
      </c>
      <c r="L1737" s="7">
        <f t="shared" si="3389"/>
        <v>0</v>
      </c>
      <c r="M1737" s="10">
        <f t="shared" si="229"/>
        <v>0</v>
      </c>
      <c r="N1737" s="11">
        <f t="shared" si="230"/>
        <v>0</v>
      </c>
      <c r="O1737" s="10">
        <f t="shared" ref="O1737:P1737" si="3390">IFERROR(G1737+O1697,0)</f>
        <v>0</v>
      </c>
      <c r="P1737" s="10">
        <f t="shared" si="3390"/>
        <v>0</v>
      </c>
      <c r="Q1737" s="10">
        <f t="shared" si="232"/>
        <v>0</v>
      </c>
      <c r="R1737" s="11">
        <f t="shared" si="233"/>
        <v>0</v>
      </c>
      <c r="S1737" s="16"/>
      <c r="T1737" s="16"/>
      <c r="U1737" s="20"/>
      <c r="V1737" s="14"/>
      <c r="W1737" s="14"/>
      <c r="X1737" s="26">
        <f t="shared" si="314"/>
        <v>0</v>
      </c>
      <c r="Y1737" s="29"/>
      <c r="Z1737" s="29"/>
      <c r="AA1737" s="29"/>
      <c r="AB1737" s="29"/>
      <c r="AC1737" s="29"/>
    </row>
    <row r="1738">
      <c r="A1738" s="4">
        <v>45697.0</v>
      </c>
      <c r="B1738" s="5" t="s">
        <v>35</v>
      </c>
      <c r="C1738" s="6" t="s">
        <v>26</v>
      </c>
      <c r="D1738" s="5" t="s">
        <v>27</v>
      </c>
      <c r="E1738" s="7">
        <v>16.6</v>
      </c>
      <c r="F1738" s="7">
        <v>0.034</v>
      </c>
      <c r="G1738" s="7">
        <v>0.03214285714285715</v>
      </c>
      <c r="H1738" s="40">
        <v>0.025</v>
      </c>
      <c r="I1738" s="10">
        <f t="shared" si="226"/>
        <v>-0.007142857143</v>
      </c>
      <c r="J1738" s="11">
        <f t="shared" si="227"/>
        <v>77.77777778</v>
      </c>
      <c r="K1738" s="7">
        <f t="shared" ref="K1738:L1738" si="3391">IFERROR(G1738+K1698,0)</f>
        <v>0.2892857143</v>
      </c>
      <c r="L1738" s="7">
        <f t="shared" si="3391"/>
        <v>0.03</v>
      </c>
      <c r="M1738" s="10">
        <f t="shared" si="229"/>
        <v>-0.2592857143</v>
      </c>
      <c r="N1738" s="11">
        <f t="shared" si="230"/>
        <v>10.37037037</v>
      </c>
      <c r="O1738" s="10">
        <f t="shared" ref="O1738:P1738" si="3392">IFERROR(G1738+O1698,0)</f>
        <v>0.2892857143</v>
      </c>
      <c r="P1738" s="10">
        <f t="shared" si="3392"/>
        <v>0.03</v>
      </c>
      <c r="Q1738" s="10">
        <f t="shared" si="232"/>
        <v>-0.2592857143</v>
      </c>
      <c r="R1738" s="11">
        <f t="shared" si="233"/>
        <v>10.37037037</v>
      </c>
      <c r="S1738" s="13">
        <f>T1698</f>
        <v>0.005</v>
      </c>
      <c r="T1738" s="13">
        <f>H1738+T1698-H1739-U1738-H1740</f>
        <v>0.03</v>
      </c>
      <c r="U1738" s="13">
        <v>0.0</v>
      </c>
      <c r="V1738" s="14"/>
      <c r="W1738" s="14"/>
      <c r="X1738" s="26">
        <f t="shared" si="314"/>
        <v>0.005</v>
      </c>
      <c r="Y1738" s="29"/>
      <c r="Z1738" s="29"/>
      <c r="AA1738" s="29"/>
      <c r="AB1738" s="29"/>
      <c r="AC1738" s="29"/>
    </row>
    <row r="1739">
      <c r="A1739" s="4">
        <v>45697.0</v>
      </c>
      <c r="B1739" s="5" t="s">
        <v>35</v>
      </c>
      <c r="C1739" s="6" t="s">
        <v>26</v>
      </c>
      <c r="D1739" s="5" t="s">
        <v>28</v>
      </c>
      <c r="E1739" s="7">
        <v>0.0</v>
      </c>
      <c r="F1739" s="7">
        <v>0.0</v>
      </c>
      <c r="G1739" s="7">
        <v>0.0</v>
      </c>
      <c r="H1739" s="15">
        <v>0.0</v>
      </c>
      <c r="I1739" s="10">
        <f t="shared" si="226"/>
        <v>0</v>
      </c>
      <c r="J1739" s="11">
        <f t="shared" si="227"/>
        <v>0</v>
      </c>
      <c r="K1739" s="7">
        <f t="shared" ref="K1739:L1739" si="3393">IFERROR(G1739+K1699,0)</f>
        <v>0</v>
      </c>
      <c r="L1739" s="7">
        <f t="shared" si="3393"/>
        <v>0</v>
      </c>
      <c r="M1739" s="10">
        <f t="shared" si="229"/>
        <v>0</v>
      </c>
      <c r="N1739" s="11">
        <f t="shared" si="230"/>
        <v>0</v>
      </c>
      <c r="O1739" s="10">
        <f t="shared" ref="O1739:P1739" si="3394">IFERROR(G1739+O1699,0)</f>
        <v>0</v>
      </c>
      <c r="P1739" s="10">
        <f t="shared" si="3394"/>
        <v>0</v>
      </c>
      <c r="Q1739" s="10">
        <f t="shared" si="232"/>
        <v>0</v>
      </c>
      <c r="R1739" s="11">
        <f t="shared" si="233"/>
        <v>0</v>
      </c>
      <c r="S1739" s="20"/>
      <c r="T1739" s="20"/>
      <c r="U1739" s="20"/>
      <c r="V1739" s="14"/>
      <c r="W1739" s="14"/>
      <c r="X1739" s="26">
        <f t="shared" si="314"/>
        <v>0</v>
      </c>
      <c r="Y1739" s="29"/>
      <c r="Z1739" s="29"/>
      <c r="AA1739" s="29"/>
      <c r="AB1739" s="29"/>
      <c r="AC1739" s="29"/>
    </row>
    <row r="1740">
      <c r="A1740" s="4">
        <v>45697.0</v>
      </c>
      <c r="B1740" s="5" t="s">
        <v>35</v>
      </c>
      <c r="C1740" s="6" t="s">
        <v>26</v>
      </c>
      <c r="D1740" s="5" t="s">
        <v>29</v>
      </c>
      <c r="E1740" s="7">
        <v>16.6</v>
      </c>
      <c r="F1740" s="7">
        <v>0.0</v>
      </c>
      <c r="G1740" s="7">
        <v>0.03214285714285715</v>
      </c>
      <c r="H1740" s="15">
        <v>0.0</v>
      </c>
      <c r="I1740" s="10">
        <f t="shared" si="226"/>
        <v>-0.03214285714</v>
      </c>
      <c r="J1740" s="11">
        <f t="shared" si="227"/>
        <v>0</v>
      </c>
      <c r="K1740" s="7">
        <f t="shared" ref="K1740:L1740" si="3395">IFERROR(G1740+K1700,0)</f>
        <v>0.2892857143</v>
      </c>
      <c r="L1740" s="7">
        <f t="shared" si="3395"/>
        <v>0</v>
      </c>
      <c r="M1740" s="10">
        <f t="shared" si="229"/>
        <v>-0.2892857143</v>
      </c>
      <c r="N1740" s="11">
        <f t="shared" si="230"/>
        <v>0</v>
      </c>
      <c r="O1740" s="10">
        <f t="shared" ref="O1740:P1740" si="3396">IFERROR(G1740+O1700,0)</f>
        <v>0.2892857143</v>
      </c>
      <c r="P1740" s="10">
        <f t="shared" si="3396"/>
        <v>0.232996</v>
      </c>
      <c r="Q1740" s="10">
        <f t="shared" si="232"/>
        <v>-0.05628971429</v>
      </c>
      <c r="R1740" s="11">
        <f t="shared" si="233"/>
        <v>80.54182716</v>
      </c>
      <c r="S1740" s="20"/>
      <c r="T1740" s="20"/>
      <c r="U1740" s="20"/>
      <c r="V1740" s="14"/>
      <c r="W1740" s="14"/>
      <c r="X1740" s="26">
        <f t="shared" si="314"/>
        <v>0</v>
      </c>
      <c r="Y1740" s="29"/>
      <c r="Z1740" s="29"/>
      <c r="AA1740" s="29"/>
      <c r="AB1740" s="29"/>
      <c r="AC1740" s="29"/>
    </row>
    <row r="1741">
      <c r="A1741" s="4">
        <v>45697.0</v>
      </c>
      <c r="B1741" s="5" t="s">
        <v>35</v>
      </c>
      <c r="C1741" s="6" t="s">
        <v>26</v>
      </c>
      <c r="D1741" s="5" t="s">
        <v>30</v>
      </c>
      <c r="E1741" s="7">
        <v>0.0</v>
      </c>
      <c r="F1741" s="7">
        <v>0.0</v>
      </c>
      <c r="G1741" s="7">
        <v>0.0</v>
      </c>
      <c r="H1741" s="15">
        <v>0.0</v>
      </c>
      <c r="I1741" s="10">
        <f t="shared" si="226"/>
        <v>0</v>
      </c>
      <c r="J1741" s="11">
        <f t="shared" si="227"/>
        <v>0</v>
      </c>
      <c r="K1741" s="7">
        <f t="shared" ref="K1741:L1741" si="3397">IFERROR(G1741+K1701,0)</f>
        <v>0</v>
      </c>
      <c r="L1741" s="7">
        <f t="shared" si="3397"/>
        <v>0</v>
      </c>
      <c r="M1741" s="10">
        <f t="shared" si="229"/>
        <v>0</v>
      </c>
      <c r="N1741" s="11">
        <f t="shared" si="230"/>
        <v>0</v>
      </c>
      <c r="O1741" s="10">
        <f t="shared" ref="O1741:P1741" si="3398">IFERROR(G1741+O1701,0)</f>
        <v>0</v>
      </c>
      <c r="P1741" s="10">
        <f t="shared" si="3398"/>
        <v>0</v>
      </c>
      <c r="Q1741" s="10">
        <f t="shared" si="232"/>
        <v>0</v>
      </c>
      <c r="R1741" s="11">
        <f t="shared" si="233"/>
        <v>0</v>
      </c>
      <c r="S1741" s="20"/>
      <c r="T1741" s="20"/>
      <c r="U1741" s="20"/>
      <c r="V1741" s="14"/>
      <c r="W1741" s="14"/>
      <c r="X1741" s="26">
        <f t="shared" si="314"/>
        <v>0</v>
      </c>
      <c r="Y1741" s="29"/>
      <c r="Z1741" s="29"/>
      <c r="AA1741" s="29"/>
      <c r="AB1741" s="29"/>
      <c r="AC1741" s="29"/>
    </row>
    <row r="1742">
      <c r="A1742" s="4">
        <v>45697.0</v>
      </c>
      <c r="B1742" s="5" t="s">
        <v>36</v>
      </c>
      <c r="C1742" s="6" t="s">
        <v>37</v>
      </c>
      <c r="D1742" s="5" t="s">
        <v>27</v>
      </c>
      <c r="E1742" s="7">
        <v>174.0</v>
      </c>
      <c r="F1742" s="25">
        <v>0.54</v>
      </c>
      <c r="G1742" s="7">
        <v>0.5535714285714286</v>
      </c>
      <c r="H1742" s="40">
        <v>0.59</v>
      </c>
      <c r="I1742" s="10">
        <f t="shared" si="226"/>
        <v>0.03642857143</v>
      </c>
      <c r="J1742" s="11">
        <f t="shared" si="227"/>
        <v>106.5806452</v>
      </c>
      <c r="K1742" s="7">
        <f t="shared" ref="K1742:L1742" si="3399">IFERROR(G1742+K1702,0)</f>
        <v>4.982142857</v>
      </c>
      <c r="L1742" s="7">
        <f t="shared" si="3399"/>
        <v>5.175</v>
      </c>
      <c r="M1742" s="10">
        <f t="shared" si="229"/>
        <v>0.1928571429</v>
      </c>
      <c r="N1742" s="11">
        <f t="shared" si="230"/>
        <v>103.8709677</v>
      </c>
      <c r="O1742" s="10">
        <f t="shared" ref="O1742:P1742" si="3400">IFERROR(G1742+O1702,0)</f>
        <v>22.08211486</v>
      </c>
      <c r="P1742" s="10">
        <f t="shared" si="3400"/>
        <v>23.75082</v>
      </c>
      <c r="Q1742" s="10">
        <f t="shared" si="232"/>
        <v>1.668705143</v>
      </c>
      <c r="R1742" s="11">
        <f t="shared" si="233"/>
        <v>107.5568176</v>
      </c>
      <c r="S1742" s="13">
        <f>T1702</f>
        <v>-0.1702857143</v>
      </c>
      <c r="T1742" s="13">
        <f>H1742+T1702-H1743-U1742-H1744</f>
        <v>-0.1505714286</v>
      </c>
      <c r="U1742" s="13">
        <f>0.008/28</f>
        <v>0.0002857142857</v>
      </c>
      <c r="V1742" s="14"/>
      <c r="W1742" s="14"/>
      <c r="X1742" s="26">
        <f t="shared" si="314"/>
        <v>0.575</v>
      </c>
      <c r="Y1742" s="29"/>
      <c r="Z1742" s="29"/>
      <c r="AA1742" s="29"/>
      <c r="AB1742" s="29"/>
      <c r="AC1742" s="29"/>
    </row>
    <row r="1743">
      <c r="A1743" s="4">
        <v>45697.0</v>
      </c>
      <c r="B1743" s="5" t="s">
        <v>36</v>
      </c>
      <c r="C1743" s="6" t="s">
        <v>37</v>
      </c>
      <c r="D1743" s="5" t="s">
        <v>28</v>
      </c>
      <c r="E1743" s="7">
        <v>45.1</v>
      </c>
      <c r="F1743" s="25">
        <v>0.0</v>
      </c>
      <c r="G1743" s="7">
        <v>0.4885357</v>
      </c>
      <c r="H1743" s="40">
        <v>0.36</v>
      </c>
      <c r="I1743" s="10">
        <f t="shared" si="226"/>
        <v>-0.1285357</v>
      </c>
      <c r="J1743" s="11">
        <f t="shared" si="227"/>
        <v>73.68959935</v>
      </c>
      <c r="K1743" s="7">
        <f t="shared" ref="K1743:L1743" si="3401">IFERROR(G1743+K1703,0)</f>
        <v>4.3968213</v>
      </c>
      <c r="L1743" s="7">
        <f t="shared" si="3401"/>
        <v>2.895</v>
      </c>
      <c r="M1743" s="10">
        <f t="shared" si="229"/>
        <v>-1.5018213</v>
      </c>
      <c r="N1743" s="11">
        <f t="shared" si="230"/>
        <v>65.84302164</v>
      </c>
      <c r="O1743" s="10">
        <f t="shared" ref="O1743:P1743" si="3402">IFERROR(G1743+O1703,0)</f>
        <v>19.9157313</v>
      </c>
      <c r="P1743" s="10">
        <f t="shared" si="3402"/>
        <v>8.49298</v>
      </c>
      <c r="Q1743" s="10">
        <f t="shared" si="232"/>
        <v>-11.4227513</v>
      </c>
      <c r="R1743" s="11">
        <f t="shared" si="233"/>
        <v>42.64458017</v>
      </c>
      <c r="S1743" s="20"/>
      <c r="T1743" s="20"/>
      <c r="U1743" s="20"/>
      <c r="V1743" s="14"/>
      <c r="W1743" s="14"/>
      <c r="X1743" s="26">
        <f t="shared" si="314"/>
        <v>0.375</v>
      </c>
      <c r="Y1743" s="29"/>
      <c r="Z1743" s="29"/>
      <c r="AA1743" s="29"/>
      <c r="AB1743" s="29"/>
      <c r="AC1743" s="29"/>
    </row>
    <row r="1744">
      <c r="A1744" s="4">
        <v>45697.0</v>
      </c>
      <c r="B1744" s="5" t="s">
        <v>36</v>
      </c>
      <c r="C1744" s="6" t="s">
        <v>37</v>
      </c>
      <c r="D1744" s="5" t="s">
        <v>29</v>
      </c>
      <c r="E1744" s="7">
        <f>E1742-E1743</f>
        <v>128.9</v>
      </c>
      <c r="F1744" s="25">
        <v>0.52</v>
      </c>
      <c r="G1744" s="7">
        <v>0.06482</v>
      </c>
      <c r="H1744" s="40">
        <v>0.21</v>
      </c>
      <c r="I1744" s="10">
        <f t="shared" si="226"/>
        <v>0.14518</v>
      </c>
      <c r="J1744" s="11">
        <f t="shared" si="227"/>
        <v>323.9740821</v>
      </c>
      <c r="K1744" s="7">
        <f t="shared" ref="K1744:L1744" si="3403">IFERROR(G1744+K1704,0)</f>
        <v>0.58338</v>
      </c>
      <c r="L1744" s="7">
        <f t="shared" si="3403"/>
        <v>2.428</v>
      </c>
      <c r="M1744" s="10">
        <f t="shared" si="229"/>
        <v>1.84462</v>
      </c>
      <c r="N1744" s="11">
        <f t="shared" si="230"/>
        <v>416.1952758</v>
      </c>
      <c r="O1744" s="10">
        <f t="shared" ref="O1744:P1744" si="3404">IFERROR(G1744+O1704,0)</f>
        <v>2.15725</v>
      </c>
      <c r="P1744" s="10">
        <f t="shared" si="3404"/>
        <v>16.04971</v>
      </c>
      <c r="Q1744" s="10">
        <f t="shared" si="232"/>
        <v>13.89246</v>
      </c>
      <c r="R1744" s="11">
        <f t="shared" si="233"/>
        <v>743.9893383</v>
      </c>
      <c r="S1744" s="20"/>
      <c r="T1744" s="20"/>
      <c r="U1744" s="20"/>
      <c r="V1744" s="14"/>
      <c r="W1744" s="14"/>
      <c r="X1744" s="26">
        <f t="shared" si="314"/>
        <v>0.241</v>
      </c>
      <c r="Y1744" s="29"/>
      <c r="Z1744" s="29"/>
      <c r="AA1744" s="29"/>
      <c r="AB1744" s="29"/>
      <c r="AC1744" s="29"/>
    </row>
    <row r="1745">
      <c r="A1745" s="4">
        <v>45697.0</v>
      </c>
      <c r="B1745" s="5" t="s">
        <v>36</v>
      </c>
      <c r="C1745" s="6" t="s">
        <v>37</v>
      </c>
      <c r="D1745" s="5" t="s">
        <v>30</v>
      </c>
      <c r="E1745" s="7">
        <v>0.0</v>
      </c>
      <c r="F1745" s="25">
        <v>0.0</v>
      </c>
      <c r="G1745" s="7">
        <v>0.0</v>
      </c>
      <c r="H1745" s="15">
        <v>0.0</v>
      </c>
      <c r="I1745" s="10">
        <f t="shared" si="226"/>
        <v>0</v>
      </c>
      <c r="J1745" s="11">
        <f t="shared" si="227"/>
        <v>0</v>
      </c>
      <c r="K1745" s="7">
        <f t="shared" ref="K1745:L1745" si="3405">IFERROR(G1745+K1705,0)</f>
        <v>0</v>
      </c>
      <c r="L1745" s="7">
        <f t="shared" si="3405"/>
        <v>0</v>
      </c>
      <c r="M1745" s="10">
        <f t="shared" si="229"/>
        <v>0</v>
      </c>
      <c r="N1745" s="11">
        <f t="shared" si="230"/>
        <v>0</v>
      </c>
      <c r="O1745" s="10">
        <f t="shared" ref="O1745:P1745" si="3406">IFERROR(G1745+O1705,0)</f>
        <v>0</v>
      </c>
      <c r="P1745" s="10">
        <f t="shared" si="3406"/>
        <v>0</v>
      </c>
      <c r="Q1745" s="10">
        <f t="shared" si="232"/>
        <v>0</v>
      </c>
      <c r="R1745" s="11">
        <f t="shared" si="233"/>
        <v>0</v>
      </c>
      <c r="S1745" s="20"/>
      <c r="T1745" s="20"/>
      <c r="U1745" s="20"/>
      <c r="V1745" s="14"/>
      <c r="W1745" s="14"/>
      <c r="X1745" s="26">
        <f t="shared" si="314"/>
        <v>0</v>
      </c>
      <c r="Y1745" s="29"/>
      <c r="Z1745" s="29"/>
      <c r="AA1745" s="29"/>
      <c r="AB1745" s="29"/>
      <c r="AC1745" s="29"/>
    </row>
    <row r="1746">
      <c r="A1746" s="4">
        <v>45697.0</v>
      </c>
      <c r="B1746" s="5" t="s">
        <v>38</v>
      </c>
      <c r="C1746" s="6" t="s">
        <v>37</v>
      </c>
      <c r="D1746" s="5" t="s">
        <v>27</v>
      </c>
      <c r="E1746" s="7">
        <v>40.1</v>
      </c>
      <c r="F1746" s="25">
        <v>0.105</v>
      </c>
      <c r="G1746" s="7">
        <v>0.09999999999999999</v>
      </c>
      <c r="H1746" s="15">
        <v>0.19</v>
      </c>
      <c r="I1746" s="10">
        <f t="shared" si="226"/>
        <v>0.09</v>
      </c>
      <c r="J1746" s="11">
        <f t="shared" si="227"/>
        <v>190</v>
      </c>
      <c r="K1746" s="7">
        <f t="shared" ref="K1746:L1746" si="3407">IFERROR(G1746+K1706,0)</f>
        <v>0.9</v>
      </c>
      <c r="L1746" s="7">
        <f t="shared" si="3407"/>
        <v>1.695</v>
      </c>
      <c r="M1746" s="10">
        <f t="shared" si="229"/>
        <v>0.795</v>
      </c>
      <c r="N1746" s="11">
        <f t="shared" si="230"/>
        <v>188.3333333</v>
      </c>
      <c r="O1746" s="10">
        <f t="shared" ref="O1746:P1746" si="3408">IFERROR(G1746+O1706,0)</f>
        <v>4</v>
      </c>
      <c r="P1746" s="10">
        <f t="shared" si="3408"/>
        <v>7.618976</v>
      </c>
      <c r="Q1746" s="10">
        <f t="shared" si="232"/>
        <v>3.618976</v>
      </c>
      <c r="R1746" s="11">
        <f t="shared" si="233"/>
        <v>190.4744</v>
      </c>
      <c r="S1746" s="13">
        <f>T1706</f>
        <v>1.305714286</v>
      </c>
      <c r="T1746" s="13">
        <f>H1746+T1706-H1747-U1746-H1748</f>
        <v>1.151678571</v>
      </c>
      <c r="U1746" s="13">
        <f>0.001/28</f>
        <v>0.00003571428571</v>
      </c>
      <c r="V1746" s="14"/>
      <c r="W1746" s="14"/>
      <c r="X1746" s="26">
        <f t="shared" si="314"/>
        <v>0.19</v>
      </c>
      <c r="Y1746" s="29"/>
      <c r="Z1746" s="29"/>
      <c r="AA1746" s="29"/>
      <c r="AB1746" s="29"/>
      <c r="AC1746" s="29"/>
    </row>
    <row r="1747">
      <c r="A1747" s="4">
        <v>45697.0</v>
      </c>
      <c r="B1747" s="5" t="s">
        <v>38</v>
      </c>
      <c r="C1747" s="6" t="s">
        <v>37</v>
      </c>
      <c r="D1747" s="5" t="s">
        <v>28</v>
      </c>
      <c r="E1747" s="7">
        <v>0.0</v>
      </c>
      <c r="F1747" s="7">
        <v>0.0</v>
      </c>
      <c r="G1747" s="7">
        <v>0.0</v>
      </c>
      <c r="H1747" s="15">
        <v>0.0</v>
      </c>
      <c r="I1747" s="10">
        <f t="shared" si="226"/>
        <v>0</v>
      </c>
      <c r="J1747" s="11">
        <f t="shared" si="227"/>
        <v>0</v>
      </c>
      <c r="K1747" s="7">
        <f t="shared" ref="K1747:L1747" si="3409">IFERROR(G1747+K1707,0)</f>
        <v>0</v>
      </c>
      <c r="L1747" s="7">
        <f t="shared" si="3409"/>
        <v>0</v>
      </c>
      <c r="M1747" s="10">
        <f t="shared" si="229"/>
        <v>0</v>
      </c>
      <c r="N1747" s="11">
        <f t="shared" si="230"/>
        <v>0</v>
      </c>
      <c r="O1747" s="10">
        <f t="shared" ref="O1747:P1747" si="3410">IFERROR(G1747+O1707,0)</f>
        <v>0</v>
      </c>
      <c r="P1747" s="10">
        <f t="shared" si="3410"/>
        <v>0</v>
      </c>
      <c r="Q1747" s="10">
        <f t="shared" si="232"/>
        <v>0</v>
      </c>
      <c r="R1747" s="11">
        <f t="shared" si="233"/>
        <v>0</v>
      </c>
      <c r="S1747" s="20"/>
      <c r="T1747" s="20"/>
      <c r="U1747" s="20"/>
      <c r="V1747" s="14"/>
      <c r="W1747" s="14"/>
      <c r="X1747" s="26">
        <f t="shared" si="314"/>
        <v>0</v>
      </c>
      <c r="Y1747" s="29"/>
      <c r="Z1747" s="29"/>
      <c r="AA1747" s="29"/>
      <c r="AB1747" s="29"/>
      <c r="AC1747" s="29"/>
    </row>
    <row r="1748">
      <c r="A1748" s="4">
        <v>45697.0</v>
      </c>
      <c r="B1748" s="5" t="s">
        <v>38</v>
      </c>
      <c r="C1748" s="6" t="s">
        <v>37</v>
      </c>
      <c r="D1748" s="5" t="s">
        <v>29</v>
      </c>
      <c r="E1748" s="7">
        <v>40.1</v>
      </c>
      <c r="F1748" s="7">
        <v>0.22</v>
      </c>
      <c r="G1748" s="7">
        <v>0.0996</v>
      </c>
      <c r="H1748" s="40">
        <v>0.344</v>
      </c>
      <c r="I1748" s="10">
        <f t="shared" si="226"/>
        <v>0.2444</v>
      </c>
      <c r="J1748" s="11">
        <f t="shared" si="227"/>
        <v>345.3815261</v>
      </c>
      <c r="K1748" s="7">
        <f t="shared" ref="K1748:L1748" si="3411">IFERROR(G1748+K1708,0)</f>
        <v>0.8964</v>
      </c>
      <c r="L1748" s="7">
        <f t="shared" si="3411"/>
        <v>2.315</v>
      </c>
      <c r="M1748" s="10">
        <f t="shared" si="229"/>
        <v>1.4186</v>
      </c>
      <c r="N1748" s="11">
        <f t="shared" si="230"/>
        <v>258.2552432</v>
      </c>
      <c r="O1748" s="10">
        <f t="shared" ref="O1748:P1748" si="3412">IFERROR(G1748+O1708,0)</f>
        <v>3.99516</v>
      </c>
      <c r="P1748" s="10">
        <f t="shared" si="3412"/>
        <v>8.14393</v>
      </c>
      <c r="Q1748" s="10">
        <f t="shared" si="232"/>
        <v>4.14877</v>
      </c>
      <c r="R1748" s="11">
        <f t="shared" si="233"/>
        <v>203.8449023</v>
      </c>
      <c r="S1748" s="20"/>
      <c r="T1748" s="20"/>
      <c r="U1748" s="20"/>
      <c r="V1748" s="14"/>
      <c r="W1748" s="14"/>
      <c r="X1748" s="26">
        <f t="shared" si="314"/>
        <v>0.257</v>
      </c>
      <c r="Y1748" s="29"/>
      <c r="Z1748" s="29"/>
      <c r="AA1748" s="29"/>
      <c r="AB1748" s="29"/>
      <c r="AC1748" s="29"/>
    </row>
    <row r="1749">
      <c r="A1749" s="4">
        <v>45697.0</v>
      </c>
      <c r="B1749" s="5" t="s">
        <v>38</v>
      </c>
      <c r="C1749" s="6" t="s">
        <v>37</v>
      </c>
      <c r="D1749" s="5" t="s">
        <v>30</v>
      </c>
      <c r="E1749" s="7">
        <v>0.0</v>
      </c>
      <c r="F1749" s="7">
        <v>0.0</v>
      </c>
      <c r="G1749" s="7">
        <v>0.0</v>
      </c>
      <c r="H1749" s="15">
        <v>0.0</v>
      </c>
      <c r="I1749" s="10">
        <f t="shared" si="226"/>
        <v>0</v>
      </c>
      <c r="J1749" s="11">
        <f t="shared" si="227"/>
        <v>0</v>
      </c>
      <c r="K1749" s="7">
        <f t="shared" ref="K1749:L1749" si="3413">IFERROR(G1749+K1709,0)</f>
        <v>0</v>
      </c>
      <c r="L1749" s="7">
        <f t="shared" si="3413"/>
        <v>0</v>
      </c>
      <c r="M1749" s="10">
        <f t="shared" si="229"/>
        <v>0</v>
      </c>
      <c r="N1749" s="11">
        <f t="shared" si="230"/>
        <v>0</v>
      </c>
      <c r="O1749" s="10">
        <f t="shared" ref="O1749:P1749" si="3414">IFERROR(G1749+O1709,0)</f>
        <v>0</v>
      </c>
      <c r="P1749" s="10">
        <f t="shared" si="3414"/>
        <v>0</v>
      </c>
      <c r="Q1749" s="10">
        <f t="shared" si="232"/>
        <v>0</v>
      </c>
      <c r="R1749" s="11">
        <f t="shared" si="233"/>
        <v>0</v>
      </c>
      <c r="S1749" s="20"/>
      <c r="T1749" s="20"/>
      <c r="U1749" s="20"/>
      <c r="V1749" s="14"/>
      <c r="W1749" s="14"/>
      <c r="X1749" s="26">
        <f t="shared" si="314"/>
        <v>0</v>
      </c>
      <c r="Y1749" s="29"/>
      <c r="Z1749" s="29"/>
      <c r="AA1749" s="29"/>
      <c r="AB1749" s="29"/>
      <c r="AC1749" s="29"/>
    </row>
    <row r="1750">
      <c r="A1750" s="4">
        <v>45697.0</v>
      </c>
      <c r="B1750" s="5" t="s">
        <v>39</v>
      </c>
      <c r="C1750" s="6" t="s">
        <v>37</v>
      </c>
      <c r="D1750" s="5" t="s">
        <v>27</v>
      </c>
      <c r="E1750" s="7">
        <v>9.6</v>
      </c>
      <c r="F1750" s="7">
        <v>0.017</v>
      </c>
      <c r="G1750" s="7">
        <v>0.024999999999999998</v>
      </c>
      <c r="H1750" s="15">
        <v>0.0</v>
      </c>
      <c r="I1750" s="10">
        <f t="shared" si="226"/>
        <v>-0.025</v>
      </c>
      <c r="J1750" s="11">
        <f t="shared" si="227"/>
        <v>0</v>
      </c>
      <c r="K1750" s="7">
        <f t="shared" ref="K1750:L1750" si="3415">IFERROR(G1750+K1710,0)</f>
        <v>0.225</v>
      </c>
      <c r="L1750" s="7">
        <f t="shared" si="3415"/>
        <v>0.02</v>
      </c>
      <c r="M1750" s="10">
        <f t="shared" si="229"/>
        <v>-0.205</v>
      </c>
      <c r="N1750" s="11">
        <f t="shared" si="230"/>
        <v>8.888888889</v>
      </c>
      <c r="O1750" s="10">
        <f t="shared" ref="O1750:P1750" si="3416">IFERROR(G1750+O1710,0)</f>
        <v>1.12493</v>
      </c>
      <c r="P1750" s="10">
        <f t="shared" si="3416"/>
        <v>0.90474</v>
      </c>
      <c r="Q1750" s="10">
        <f t="shared" si="232"/>
        <v>-0.22019</v>
      </c>
      <c r="R1750" s="11">
        <f t="shared" si="233"/>
        <v>80.42633764</v>
      </c>
      <c r="S1750" s="13">
        <f>T1710</f>
        <v>0.057</v>
      </c>
      <c r="T1750" s="13">
        <f>H1750+T1710-H1751-U1750-H1752</f>
        <v>0.057</v>
      </c>
      <c r="U1750" s="13">
        <v>0.0</v>
      </c>
      <c r="V1750" s="14"/>
      <c r="W1750" s="14"/>
      <c r="X1750" s="26">
        <f t="shared" si="314"/>
        <v>0</v>
      </c>
      <c r="Y1750" s="29"/>
      <c r="Z1750" s="29"/>
      <c r="AA1750" s="29"/>
      <c r="AB1750" s="29"/>
      <c r="AC1750" s="29"/>
    </row>
    <row r="1751">
      <c r="A1751" s="4">
        <v>45697.0</v>
      </c>
      <c r="B1751" s="5" t="s">
        <v>39</v>
      </c>
      <c r="C1751" s="6" t="s">
        <v>37</v>
      </c>
      <c r="D1751" s="5" t="s">
        <v>28</v>
      </c>
      <c r="E1751" s="7">
        <v>0.0</v>
      </c>
      <c r="F1751" s="7">
        <v>0.0</v>
      </c>
      <c r="G1751" s="7">
        <v>0.0</v>
      </c>
      <c r="H1751" s="15">
        <v>0.0</v>
      </c>
      <c r="I1751" s="10">
        <f t="shared" si="226"/>
        <v>0</v>
      </c>
      <c r="J1751" s="11">
        <f t="shared" si="227"/>
        <v>0</v>
      </c>
      <c r="K1751" s="7">
        <f t="shared" ref="K1751:L1751" si="3417">IFERROR(G1751+K1711,0)</f>
        <v>0</v>
      </c>
      <c r="L1751" s="7">
        <f t="shared" si="3417"/>
        <v>0</v>
      </c>
      <c r="M1751" s="10">
        <f t="shared" si="229"/>
        <v>0</v>
      </c>
      <c r="N1751" s="11">
        <f t="shared" si="230"/>
        <v>0</v>
      </c>
      <c r="O1751" s="10">
        <f t="shared" ref="O1751:P1751" si="3418">IFERROR(G1751+O1711,0)</f>
        <v>0</v>
      </c>
      <c r="P1751" s="10">
        <f t="shared" si="3418"/>
        <v>0</v>
      </c>
      <c r="Q1751" s="10">
        <f t="shared" si="232"/>
        <v>0</v>
      </c>
      <c r="R1751" s="11">
        <f t="shared" si="233"/>
        <v>0</v>
      </c>
      <c r="S1751" s="20"/>
      <c r="T1751" s="20"/>
      <c r="U1751" s="20"/>
      <c r="V1751" s="14"/>
      <c r="W1751" s="14"/>
      <c r="X1751" s="26">
        <f t="shared" si="314"/>
        <v>0</v>
      </c>
      <c r="Y1751" s="29"/>
      <c r="Z1751" s="29"/>
      <c r="AA1751" s="29"/>
      <c r="AB1751" s="29"/>
      <c r="AC1751" s="29"/>
    </row>
    <row r="1752">
      <c r="A1752" s="4">
        <v>45697.0</v>
      </c>
      <c r="B1752" s="5" t="s">
        <v>39</v>
      </c>
      <c r="C1752" s="6" t="s">
        <v>37</v>
      </c>
      <c r="D1752" s="5" t="s">
        <v>29</v>
      </c>
      <c r="E1752" s="7">
        <v>9.3</v>
      </c>
      <c r="F1752" s="7">
        <v>0.05</v>
      </c>
      <c r="G1752" s="7">
        <v>0.02471</v>
      </c>
      <c r="H1752" s="15">
        <v>0.0</v>
      </c>
      <c r="I1752" s="10">
        <f t="shared" si="226"/>
        <v>-0.02471</v>
      </c>
      <c r="J1752" s="11">
        <f t="shared" si="227"/>
        <v>0</v>
      </c>
      <c r="K1752" s="7">
        <f t="shared" ref="K1752:L1752" si="3419">IFERROR(G1752+K1712,0)</f>
        <v>0.22239</v>
      </c>
      <c r="L1752" s="7">
        <f t="shared" si="3419"/>
        <v>0.046</v>
      </c>
      <c r="M1752" s="10">
        <f t="shared" si="229"/>
        <v>-0.17639</v>
      </c>
      <c r="N1752" s="11">
        <f t="shared" si="230"/>
        <v>20.68438329</v>
      </c>
      <c r="O1752" s="10">
        <f t="shared" ref="O1752:P1752" si="3420">IFERROR(G1752+O1712,0)</f>
        <v>1.114384</v>
      </c>
      <c r="P1752" s="10">
        <f t="shared" si="3420"/>
        <v>0.90594</v>
      </c>
      <c r="Q1752" s="10">
        <f t="shared" si="232"/>
        <v>-0.208444</v>
      </c>
      <c r="R1752" s="11">
        <f t="shared" si="233"/>
        <v>81.29513704</v>
      </c>
      <c r="S1752" s="20"/>
      <c r="T1752" s="20"/>
      <c r="U1752" s="20"/>
      <c r="V1752" s="14"/>
      <c r="W1752" s="14"/>
      <c r="X1752" s="26">
        <f t="shared" si="314"/>
        <v>0</v>
      </c>
      <c r="Y1752" s="29"/>
      <c r="Z1752" s="29"/>
      <c r="AA1752" s="29"/>
      <c r="AB1752" s="29"/>
      <c r="AC1752" s="29"/>
    </row>
    <row r="1753">
      <c r="A1753" s="4">
        <v>45697.0</v>
      </c>
      <c r="B1753" s="5" t="s">
        <v>39</v>
      </c>
      <c r="C1753" s="6" t="s">
        <v>37</v>
      </c>
      <c r="D1753" s="5" t="s">
        <v>30</v>
      </c>
      <c r="E1753" s="7">
        <v>0.0</v>
      </c>
      <c r="F1753" s="7">
        <v>0.0</v>
      </c>
      <c r="G1753" s="7">
        <v>0.0</v>
      </c>
      <c r="H1753" s="15">
        <v>0.0</v>
      </c>
      <c r="I1753" s="10">
        <f t="shared" si="226"/>
        <v>0</v>
      </c>
      <c r="J1753" s="11">
        <f t="shared" si="227"/>
        <v>0</v>
      </c>
      <c r="K1753" s="7">
        <f t="shared" ref="K1753:L1753" si="3421">IFERROR(G1753+K1713,0)</f>
        <v>0</v>
      </c>
      <c r="L1753" s="7">
        <f t="shared" si="3421"/>
        <v>0</v>
      </c>
      <c r="M1753" s="10">
        <f t="shared" si="229"/>
        <v>0</v>
      </c>
      <c r="N1753" s="11">
        <f t="shared" si="230"/>
        <v>0</v>
      </c>
      <c r="O1753" s="10">
        <f t="shared" ref="O1753:P1753" si="3422">IFERROR(G1753+O1713,0)</f>
        <v>0</v>
      </c>
      <c r="P1753" s="10">
        <f t="shared" si="3422"/>
        <v>0</v>
      </c>
      <c r="Q1753" s="10">
        <f t="shared" si="232"/>
        <v>0</v>
      </c>
      <c r="R1753" s="11">
        <f t="shared" si="233"/>
        <v>0</v>
      </c>
      <c r="S1753" s="20"/>
      <c r="T1753" s="20"/>
      <c r="U1753" s="20"/>
      <c r="V1753" s="14"/>
      <c r="W1753" s="14"/>
      <c r="X1753" s="26">
        <f t="shared" si="314"/>
        <v>0</v>
      </c>
      <c r="Y1753" s="29"/>
      <c r="Z1753" s="29"/>
      <c r="AA1753" s="29"/>
      <c r="AB1753" s="29"/>
      <c r="AC1753" s="29"/>
    </row>
    <row r="1754">
      <c r="A1754" s="4">
        <v>45697.0</v>
      </c>
      <c r="B1754" s="5" t="s">
        <v>40</v>
      </c>
      <c r="C1754" s="6" t="s">
        <v>37</v>
      </c>
      <c r="D1754" s="5" t="s">
        <v>27</v>
      </c>
      <c r="E1754" s="7">
        <v>26.3</v>
      </c>
      <c r="F1754" s="7">
        <v>0.0</v>
      </c>
      <c r="G1754" s="7">
        <v>0.07142857142857142</v>
      </c>
      <c r="H1754" s="15">
        <v>0.036</v>
      </c>
      <c r="I1754" s="10">
        <f t="shared" si="226"/>
        <v>-0.03542857143</v>
      </c>
      <c r="J1754" s="11">
        <f t="shared" si="227"/>
        <v>50.4</v>
      </c>
      <c r="K1754" s="7">
        <f t="shared" ref="K1754:L1754" si="3423">IFERROR(G1754+K1714,0)</f>
        <v>0.6428571429</v>
      </c>
      <c r="L1754" s="7">
        <f t="shared" si="3423"/>
        <v>0.308</v>
      </c>
      <c r="M1754" s="10">
        <f t="shared" si="229"/>
        <v>-0.3348571429</v>
      </c>
      <c r="N1754" s="11">
        <f t="shared" si="230"/>
        <v>47.91111111</v>
      </c>
      <c r="O1754" s="10">
        <f t="shared" ref="O1754:P1754" si="3424">IFERROR(G1754+O1714,0)</f>
        <v>2.857142857</v>
      </c>
      <c r="P1754" s="10">
        <f t="shared" si="3424"/>
        <v>1.4209</v>
      </c>
      <c r="Q1754" s="10">
        <f t="shared" si="232"/>
        <v>-1.436242857</v>
      </c>
      <c r="R1754" s="11">
        <f t="shared" si="233"/>
        <v>49.7315</v>
      </c>
      <c r="S1754" s="13">
        <f>T1714</f>
        <v>0.4820542857</v>
      </c>
      <c r="T1754" s="13">
        <f>H1754+S1754-H1755-U1754-H1756</f>
        <v>0.5179360714</v>
      </c>
      <c r="U1754" s="13">
        <f>0.00331/28</f>
        <v>0.0001182142857</v>
      </c>
      <c r="V1754" s="14"/>
      <c r="W1754" s="14"/>
      <c r="X1754" s="26">
        <f t="shared" si="314"/>
        <v>0.034</v>
      </c>
      <c r="Y1754" s="29"/>
      <c r="Z1754" s="29"/>
      <c r="AA1754" s="29"/>
      <c r="AB1754" s="29"/>
      <c r="AC1754" s="29"/>
    </row>
    <row r="1755">
      <c r="A1755" s="4">
        <v>45697.0</v>
      </c>
      <c r="B1755" s="5" t="s">
        <v>40</v>
      </c>
      <c r="C1755" s="6" t="s">
        <v>37</v>
      </c>
      <c r="D1755" s="5" t="s">
        <v>28</v>
      </c>
      <c r="E1755" s="7">
        <v>0.0</v>
      </c>
      <c r="F1755" s="7">
        <v>0.0</v>
      </c>
      <c r="G1755" s="7">
        <v>0.0</v>
      </c>
      <c r="H1755" s="15">
        <v>0.0</v>
      </c>
      <c r="I1755" s="10">
        <f t="shared" si="226"/>
        <v>0</v>
      </c>
      <c r="J1755" s="11">
        <f t="shared" si="227"/>
        <v>0</v>
      </c>
      <c r="K1755" s="7">
        <f t="shared" ref="K1755:L1755" si="3425">IFERROR(G1755+K1715,0)</f>
        <v>0</v>
      </c>
      <c r="L1755" s="7">
        <f t="shared" si="3425"/>
        <v>0</v>
      </c>
      <c r="M1755" s="10">
        <f t="shared" si="229"/>
        <v>0</v>
      </c>
      <c r="N1755" s="11">
        <f t="shared" si="230"/>
        <v>0</v>
      </c>
      <c r="O1755" s="10">
        <f t="shared" ref="O1755:P1755" si="3426">IFERROR(G1755+O1715,0)</f>
        <v>0</v>
      </c>
      <c r="P1755" s="10">
        <f t="shared" si="3426"/>
        <v>0</v>
      </c>
      <c r="Q1755" s="10">
        <f t="shared" si="232"/>
        <v>0</v>
      </c>
      <c r="R1755" s="11">
        <f t="shared" si="233"/>
        <v>0</v>
      </c>
      <c r="S1755" s="14"/>
      <c r="T1755" s="14"/>
      <c r="U1755" s="14"/>
      <c r="V1755" s="14"/>
      <c r="W1755" s="14"/>
      <c r="X1755" s="26">
        <f t="shared" si="314"/>
        <v>0</v>
      </c>
      <c r="Y1755" s="29"/>
      <c r="Z1755" s="29"/>
      <c r="AA1755" s="29"/>
      <c r="AB1755" s="29"/>
      <c r="AC1755" s="29"/>
    </row>
    <row r="1756">
      <c r="A1756" s="4">
        <v>45697.0</v>
      </c>
      <c r="B1756" s="5" t="s">
        <v>40</v>
      </c>
      <c r="C1756" s="6" t="s">
        <v>37</v>
      </c>
      <c r="D1756" s="5" t="s">
        <v>29</v>
      </c>
      <c r="E1756" s="7">
        <v>26.1</v>
      </c>
      <c r="F1756" s="7">
        <v>0.0</v>
      </c>
      <c r="G1756" s="7">
        <v>0.07142857142857142</v>
      </c>
      <c r="H1756" s="40">
        <v>0.0</v>
      </c>
      <c r="I1756" s="10">
        <f t="shared" si="226"/>
        <v>-0.07142857143</v>
      </c>
      <c r="J1756" s="11">
        <f t="shared" si="227"/>
        <v>0</v>
      </c>
      <c r="K1756" s="7">
        <f t="shared" ref="K1756:L1756" si="3427">IFERROR(G1756+K1716,0)</f>
        <v>0.6428571429</v>
      </c>
      <c r="L1756" s="7">
        <f t="shared" si="3427"/>
        <v>1.123</v>
      </c>
      <c r="M1756" s="10">
        <f t="shared" si="229"/>
        <v>0.4801428571</v>
      </c>
      <c r="N1756" s="11">
        <f t="shared" si="230"/>
        <v>174.6888889</v>
      </c>
      <c r="O1756" s="10">
        <f t="shared" ref="O1756:P1756" si="3428">IFERROR(G1756+O1716,0)</f>
        <v>2.857142857</v>
      </c>
      <c r="P1756" s="10">
        <f t="shared" si="3428"/>
        <v>1.63698</v>
      </c>
      <c r="Q1756" s="10">
        <f t="shared" si="232"/>
        <v>-1.220162857</v>
      </c>
      <c r="R1756" s="11">
        <f t="shared" si="233"/>
        <v>57.2943</v>
      </c>
      <c r="S1756" s="14"/>
      <c r="T1756" s="14"/>
      <c r="U1756" s="14"/>
      <c r="V1756" s="14"/>
      <c r="W1756" s="14"/>
      <c r="X1756" s="26">
        <f t="shared" si="314"/>
        <v>0</v>
      </c>
      <c r="Y1756" s="29"/>
      <c r="Z1756" s="29"/>
      <c r="AA1756" s="29"/>
      <c r="AB1756" s="29"/>
      <c r="AC1756" s="29"/>
    </row>
    <row r="1757">
      <c r="A1757" s="4">
        <v>45697.0</v>
      </c>
      <c r="B1757" s="5" t="s">
        <v>40</v>
      </c>
      <c r="C1757" s="6" t="s">
        <v>37</v>
      </c>
      <c r="D1757" s="5" t="s">
        <v>30</v>
      </c>
      <c r="E1757" s="7">
        <v>0.0</v>
      </c>
      <c r="F1757" s="7">
        <v>0.0</v>
      </c>
      <c r="G1757" s="7">
        <v>0.0</v>
      </c>
      <c r="H1757" s="15">
        <v>0.0</v>
      </c>
      <c r="I1757" s="10">
        <f t="shared" si="226"/>
        <v>0</v>
      </c>
      <c r="J1757" s="11">
        <f t="shared" si="227"/>
        <v>0</v>
      </c>
      <c r="K1757" s="7">
        <f t="shared" ref="K1757:L1757" si="3429">IFERROR(G1757+K1717,0)</f>
        <v>0</v>
      </c>
      <c r="L1757" s="7">
        <f t="shared" si="3429"/>
        <v>0</v>
      </c>
      <c r="M1757" s="10">
        <f t="shared" si="229"/>
        <v>0</v>
      </c>
      <c r="N1757" s="11">
        <f t="shared" si="230"/>
        <v>0</v>
      </c>
      <c r="O1757" s="10">
        <f t="shared" ref="O1757:P1757" si="3430">IFERROR(G1757+O1717,0)</f>
        <v>0</v>
      </c>
      <c r="P1757" s="10">
        <f t="shared" si="3430"/>
        <v>0</v>
      </c>
      <c r="Q1757" s="10">
        <f t="shared" si="232"/>
        <v>0</v>
      </c>
      <c r="R1757" s="11">
        <f t="shared" si="233"/>
        <v>0</v>
      </c>
      <c r="S1757" s="14"/>
      <c r="T1757" s="14"/>
      <c r="U1757" s="14"/>
      <c r="V1757" s="14"/>
      <c r="W1757" s="14"/>
      <c r="X1757" s="26">
        <f t="shared" si="314"/>
        <v>0</v>
      </c>
      <c r="Y1757" s="29"/>
      <c r="Z1757" s="29"/>
      <c r="AA1757" s="29"/>
      <c r="AB1757" s="29"/>
      <c r="AC1757" s="29"/>
    </row>
    <row r="1758">
      <c r="A1758" s="4">
        <v>45698.0</v>
      </c>
      <c r="B1758" s="5" t="s">
        <v>25</v>
      </c>
      <c r="C1758" s="6" t="s">
        <v>26</v>
      </c>
      <c r="D1758" s="5" t="s">
        <v>27</v>
      </c>
      <c r="E1758" s="7">
        <v>140.3</v>
      </c>
      <c r="F1758" s="8">
        <v>0.459</v>
      </c>
      <c r="G1758" s="7">
        <v>0.414285</v>
      </c>
      <c r="H1758" s="40">
        <v>0.441</v>
      </c>
      <c r="I1758" s="10">
        <f t="shared" si="226"/>
        <v>0.026715</v>
      </c>
      <c r="J1758" s="11">
        <f t="shared" si="227"/>
        <v>106.4484594</v>
      </c>
      <c r="K1758" s="7">
        <f t="shared" ref="K1758:L1758" si="3431">IFERROR(G1758+K1718,0)</f>
        <v>4.14285</v>
      </c>
      <c r="L1758" s="7">
        <f t="shared" si="3431"/>
        <v>4.763</v>
      </c>
      <c r="M1758" s="10">
        <f t="shared" si="229"/>
        <v>0.62015</v>
      </c>
      <c r="N1758" s="11">
        <f t="shared" si="230"/>
        <v>114.9691637</v>
      </c>
      <c r="O1758" s="10">
        <f t="shared" ref="O1758:P1758" si="3432">IFERROR(G1758+O1718,0)</f>
        <v>17.04257</v>
      </c>
      <c r="P1758" s="10">
        <f t="shared" si="3432"/>
        <v>18.484995</v>
      </c>
      <c r="Q1758" s="10">
        <f t="shared" si="232"/>
        <v>1.442425</v>
      </c>
      <c r="R1758" s="11">
        <f t="shared" si="233"/>
        <v>108.4636589</v>
      </c>
      <c r="S1758" s="13">
        <f>T1718</f>
        <v>0.8330357143</v>
      </c>
      <c r="T1758" s="13">
        <f>H1758+T1718-H1759-U1758-H1760</f>
        <v>0.6199285714</v>
      </c>
      <c r="U1758" s="13">
        <f>0.003/28</f>
        <v>0.0001071428571</v>
      </c>
      <c r="V1758" s="14"/>
      <c r="W1758" s="14"/>
      <c r="X1758" s="26">
        <f t="shared" si="314"/>
        <v>0.507</v>
      </c>
      <c r="Y1758" s="29"/>
      <c r="Z1758" s="29"/>
      <c r="AA1758" s="29"/>
      <c r="AB1758" s="29"/>
      <c r="AC1758" s="29"/>
    </row>
    <row r="1759">
      <c r="A1759" s="4">
        <v>45698.0</v>
      </c>
      <c r="B1759" s="5" t="s">
        <v>25</v>
      </c>
      <c r="C1759" s="6" t="s">
        <v>26</v>
      </c>
      <c r="D1759" s="5" t="s">
        <v>28</v>
      </c>
      <c r="E1759" s="7">
        <v>165.12</v>
      </c>
      <c r="F1759" s="7">
        <v>0.472</v>
      </c>
      <c r="G1759" s="7">
        <v>0.4110714285714286</v>
      </c>
      <c r="H1759" s="40">
        <v>0.654</v>
      </c>
      <c r="I1759" s="10">
        <f t="shared" si="226"/>
        <v>0.2429285714</v>
      </c>
      <c r="J1759" s="11">
        <f t="shared" si="227"/>
        <v>159.0964379</v>
      </c>
      <c r="K1759" s="7">
        <f t="shared" ref="K1759:L1759" si="3433">IFERROR(G1759+K1719,0)</f>
        <v>4.110714286</v>
      </c>
      <c r="L1759" s="7">
        <f t="shared" si="3433"/>
        <v>4.273</v>
      </c>
      <c r="M1759" s="10">
        <f t="shared" si="229"/>
        <v>0.1622857143</v>
      </c>
      <c r="N1759" s="11">
        <f t="shared" si="230"/>
        <v>103.9478714</v>
      </c>
      <c r="O1759" s="10">
        <f t="shared" ref="O1759:P1759" si="3434">IFERROR(G1759+O1719,0)</f>
        <v>16.41151429</v>
      </c>
      <c r="P1759" s="10">
        <f t="shared" si="3434"/>
        <v>17.49388</v>
      </c>
      <c r="Q1759" s="10">
        <f t="shared" si="232"/>
        <v>1.082365714</v>
      </c>
      <c r="R1759" s="11">
        <f t="shared" si="233"/>
        <v>106.5951605</v>
      </c>
      <c r="S1759" s="16"/>
      <c r="T1759" s="16"/>
      <c r="U1759" s="16"/>
      <c r="V1759" s="14"/>
      <c r="W1759" s="14"/>
      <c r="X1759" s="26">
        <f t="shared" si="314"/>
        <v>0.19</v>
      </c>
      <c r="Y1759" s="29"/>
      <c r="Z1759" s="29"/>
      <c r="AA1759" s="29"/>
      <c r="AB1759" s="29"/>
      <c r="AC1759" s="29"/>
    </row>
    <row r="1760">
      <c r="A1760" s="4">
        <v>45698.0</v>
      </c>
      <c r="B1760" s="5" t="s">
        <v>25</v>
      </c>
      <c r="C1760" s="6" t="s">
        <v>26</v>
      </c>
      <c r="D1760" s="5" t="s">
        <v>29</v>
      </c>
      <c r="E1760" s="7">
        <v>0.0</v>
      </c>
      <c r="F1760" s="7">
        <v>0.0</v>
      </c>
      <c r="G1760" s="7">
        <v>0.0</v>
      </c>
      <c r="H1760" s="15">
        <v>0.0</v>
      </c>
      <c r="I1760" s="10">
        <f t="shared" si="226"/>
        <v>0</v>
      </c>
      <c r="J1760" s="11">
        <f t="shared" si="227"/>
        <v>0</v>
      </c>
      <c r="K1760" s="7">
        <f t="shared" ref="K1760:L1760" si="3435">IFERROR(G1760+K1720,0)</f>
        <v>0</v>
      </c>
      <c r="L1760" s="7">
        <f t="shared" si="3435"/>
        <v>0.003</v>
      </c>
      <c r="M1760" s="10">
        <f t="shared" si="229"/>
        <v>0.003</v>
      </c>
      <c r="N1760" s="11">
        <f t="shared" si="230"/>
        <v>0</v>
      </c>
      <c r="O1760" s="10">
        <f t="shared" ref="O1760:P1760" si="3436">IFERROR(G1760+O1720,0)</f>
        <v>0</v>
      </c>
      <c r="P1760" s="10">
        <f t="shared" si="3436"/>
        <v>0.003</v>
      </c>
      <c r="Q1760" s="10">
        <f t="shared" si="232"/>
        <v>0.003</v>
      </c>
      <c r="R1760" s="11">
        <f t="shared" si="233"/>
        <v>0</v>
      </c>
      <c r="S1760" s="16"/>
      <c r="T1760" s="16"/>
      <c r="U1760" s="16"/>
      <c r="V1760" s="14"/>
      <c r="W1760" s="14"/>
      <c r="X1760" s="26">
        <f t="shared" si="314"/>
        <v>0</v>
      </c>
      <c r="Y1760" s="29"/>
      <c r="Z1760" s="29"/>
      <c r="AA1760" s="29"/>
      <c r="AB1760" s="29"/>
      <c r="AC1760" s="29"/>
    </row>
    <row r="1761">
      <c r="A1761" s="4">
        <v>45698.0</v>
      </c>
      <c r="B1761" s="5" t="s">
        <v>25</v>
      </c>
      <c r="C1761" s="6" t="s">
        <v>26</v>
      </c>
      <c r="D1761" s="5" t="s">
        <v>30</v>
      </c>
      <c r="E1761" s="7">
        <v>0.0</v>
      </c>
      <c r="F1761" s="7">
        <v>0.0</v>
      </c>
      <c r="G1761" s="7">
        <v>0.0</v>
      </c>
      <c r="H1761" s="15">
        <v>0.0</v>
      </c>
      <c r="I1761" s="10">
        <f t="shared" si="226"/>
        <v>0</v>
      </c>
      <c r="J1761" s="11">
        <f t="shared" si="227"/>
        <v>0</v>
      </c>
      <c r="K1761" s="7">
        <f t="shared" ref="K1761:L1761" si="3437">IFERROR(G1761+K1721,0)</f>
        <v>0</v>
      </c>
      <c r="L1761" s="7">
        <f t="shared" si="3437"/>
        <v>0</v>
      </c>
      <c r="M1761" s="10">
        <f t="shared" si="229"/>
        <v>0</v>
      </c>
      <c r="N1761" s="11">
        <f t="shared" si="230"/>
        <v>0</v>
      </c>
      <c r="O1761" s="10">
        <f t="shared" ref="O1761:P1761" si="3438">IFERROR(G1761+O1721,0)</f>
        <v>0</v>
      </c>
      <c r="P1761" s="10">
        <f t="shared" si="3438"/>
        <v>0</v>
      </c>
      <c r="Q1761" s="10">
        <f t="shared" si="232"/>
        <v>0</v>
      </c>
      <c r="R1761" s="11">
        <f t="shared" si="233"/>
        <v>0</v>
      </c>
      <c r="S1761" s="16"/>
      <c r="T1761" s="16"/>
      <c r="U1761" s="16"/>
      <c r="V1761" s="14"/>
      <c r="W1761" s="14"/>
      <c r="X1761" s="26">
        <f t="shared" si="314"/>
        <v>0</v>
      </c>
      <c r="Y1761" s="29"/>
      <c r="Z1761" s="29"/>
      <c r="AA1761" s="29"/>
      <c r="AB1761" s="29"/>
      <c r="AC1761" s="29"/>
    </row>
    <row r="1762">
      <c r="A1762" s="4">
        <v>45698.0</v>
      </c>
      <c r="B1762" s="5" t="s">
        <v>31</v>
      </c>
      <c r="C1762" s="6" t="s">
        <v>26</v>
      </c>
      <c r="D1762" s="5" t="s">
        <v>27</v>
      </c>
      <c r="E1762" s="7">
        <v>180.7</v>
      </c>
      <c r="F1762" s="7">
        <v>0.746</v>
      </c>
      <c r="G1762" s="7">
        <v>0.5142857142857143</v>
      </c>
      <c r="H1762" s="40">
        <v>0.55</v>
      </c>
      <c r="I1762" s="10">
        <f t="shared" si="226"/>
        <v>0.03571428571</v>
      </c>
      <c r="J1762" s="11">
        <f t="shared" si="227"/>
        <v>106.9444444</v>
      </c>
      <c r="K1762" s="7">
        <f t="shared" ref="K1762:L1762" si="3439">IFERROR(G1762+K1722,0)</f>
        <v>5.142857143</v>
      </c>
      <c r="L1762" s="7">
        <f t="shared" si="3439"/>
        <v>5.849</v>
      </c>
      <c r="M1762" s="10">
        <f t="shared" si="229"/>
        <v>0.7061428571</v>
      </c>
      <c r="N1762" s="11">
        <f t="shared" si="230"/>
        <v>113.7305556</v>
      </c>
      <c r="O1762" s="10">
        <f t="shared" ref="O1762:P1762" si="3440">IFERROR(G1762+O1722,0)</f>
        <v>21.14285614</v>
      </c>
      <c r="P1762" s="10">
        <f t="shared" si="3440"/>
        <v>24.82286</v>
      </c>
      <c r="Q1762" s="10">
        <f t="shared" si="232"/>
        <v>3.680003857</v>
      </c>
      <c r="R1762" s="11">
        <f t="shared" si="233"/>
        <v>117.4054245</v>
      </c>
      <c r="S1762" s="13">
        <f>T1722</f>
        <v>1.294714286</v>
      </c>
      <c r="T1762" s="13">
        <f>H1762+T1722-H1763-U1762-H1764</f>
        <v>1.282571429</v>
      </c>
      <c r="U1762" s="13">
        <f>0.004/28</f>
        <v>0.0001428571429</v>
      </c>
      <c r="V1762" s="14"/>
      <c r="W1762" s="14"/>
      <c r="X1762" s="26">
        <f t="shared" si="314"/>
        <v>0.579</v>
      </c>
      <c r="Y1762" s="29"/>
      <c r="Z1762" s="29"/>
      <c r="AA1762" s="29"/>
      <c r="AB1762" s="29"/>
      <c r="AC1762" s="29"/>
    </row>
    <row r="1763">
      <c r="A1763" s="4">
        <v>45698.0</v>
      </c>
      <c r="B1763" s="5" t="s">
        <v>31</v>
      </c>
      <c r="C1763" s="6" t="s">
        <v>26</v>
      </c>
      <c r="D1763" s="5" t="s">
        <v>28</v>
      </c>
      <c r="E1763" s="7">
        <v>180.1</v>
      </c>
      <c r="F1763" s="7">
        <v>0.816</v>
      </c>
      <c r="G1763" s="7">
        <v>0.5101071428571429</v>
      </c>
      <c r="H1763" s="40">
        <v>0.562</v>
      </c>
      <c r="I1763" s="10">
        <f t="shared" si="226"/>
        <v>0.05189285714</v>
      </c>
      <c r="J1763" s="11">
        <f t="shared" si="227"/>
        <v>110.1729329</v>
      </c>
      <c r="K1763" s="7">
        <f t="shared" ref="K1763:L1763" si="3441">IFERROR(G1763+K1723,0)</f>
        <v>5.101071429</v>
      </c>
      <c r="L1763" s="7">
        <f t="shared" si="3441"/>
        <v>6.169</v>
      </c>
      <c r="M1763" s="10">
        <f t="shared" si="229"/>
        <v>1.067928571</v>
      </c>
      <c r="N1763" s="11">
        <f t="shared" si="230"/>
        <v>120.9353777</v>
      </c>
      <c r="O1763" s="10">
        <f t="shared" ref="O1763:P1763" si="3442">IFERROR(G1763+O1723,0)</f>
        <v>20.97090143</v>
      </c>
      <c r="P1763" s="10">
        <f t="shared" si="3442"/>
        <v>25.16673</v>
      </c>
      <c r="Q1763" s="10">
        <f t="shared" si="232"/>
        <v>4.195828571</v>
      </c>
      <c r="R1763" s="11">
        <f t="shared" si="233"/>
        <v>120.0078599</v>
      </c>
      <c r="S1763" s="16"/>
      <c r="T1763" s="16"/>
      <c r="U1763" s="20"/>
      <c r="V1763" s="14"/>
      <c r="W1763" s="14"/>
      <c r="X1763" s="26">
        <f t="shared" si="314"/>
        <v>0.56</v>
      </c>
      <c r="Y1763" s="29"/>
      <c r="Z1763" s="29"/>
      <c r="AA1763" s="29"/>
      <c r="AB1763" s="29"/>
      <c r="AC1763" s="29"/>
    </row>
    <row r="1764">
      <c r="A1764" s="4">
        <v>45698.0</v>
      </c>
      <c r="B1764" s="5" t="s">
        <v>31</v>
      </c>
      <c r="C1764" s="6" t="s">
        <v>26</v>
      </c>
      <c r="D1764" s="5" t="s">
        <v>29</v>
      </c>
      <c r="E1764" s="7">
        <v>0.0</v>
      </c>
      <c r="F1764" s="7">
        <v>0.0</v>
      </c>
      <c r="G1764" s="7">
        <v>0.0</v>
      </c>
      <c r="H1764" s="15">
        <v>0.0</v>
      </c>
      <c r="I1764" s="10">
        <f t="shared" si="226"/>
        <v>0</v>
      </c>
      <c r="J1764" s="11">
        <f t="shared" si="227"/>
        <v>0</v>
      </c>
      <c r="K1764" s="7">
        <f t="shared" ref="K1764:L1764" si="3443">IFERROR(G1764+K1724,0)</f>
        <v>0</v>
      </c>
      <c r="L1764" s="7">
        <f t="shared" si="3443"/>
        <v>0</v>
      </c>
      <c r="M1764" s="10">
        <f t="shared" si="229"/>
        <v>0</v>
      </c>
      <c r="N1764" s="11">
        <f t="shared" si="230"/>
        <v>0</v>
      </c>
      <c r="O1764" s="10">
        <f t="shared" ref="O1764:P1764" si="3444">IFERROR(G1764+O1724,0)</f>
        <v>0</v>
      </c>
      <c r="P1764" s="10">
        <f t="shared" si="3444"/>
        <v>0</v>
      </c>
      <c r="Q1764" s="10">
        <f t="shared" si="232"/>
        <v>0</v>
      </c>
      <c r="R1764" s="11">
        <f t="shared" si="233"/>
        <v>0</v>
      </c>
      <c r="S1764" s="16"/>
      <c r="T1764" s="16"/>
      <c r="U1764" s="20"/>
      <c r="V1764" s="14"/>
      <c r="W1764" s="14"/>
      <c r="X1764" s="26">
        <f t="shared" si="314"/>
        <v>0</v>
      </c>
      <c r="Y1764" s="29"/>
      <c r="Z1764" s="29"/>
      <c r="AA1764" s="29"/>
      <c r="AB1764" s="29"/>
      <c r="AC1764" s="29"/>
    </row>
    <row r="1765">
      <c r="A1765" s="4">
        <v>45698.0</v>
      </c>
      <c r="B1765" s="5" t="s">
        <v>31</v>
      </c>
      <c r="C1765" s="6" t="s">
        <v>26</v>
      </c>
      <c r="D1765" s="5" t="s">
        <v>30</v>
      </c>
      <c r="E1765" s="7">
        <v>0.0</v>
      </c>
      <c r="F1765" s="7">
        <v>0.0</v>
      </c>
      <c r="G1765" s="7">
        <v>0.0</v>
      </c>
      <c r="H1765" s="15">
        <v>0.0</v>
      </c>
      <c r="I1765" s="10">
        <f t="shared" si="226"/>
        <v>0</v>
      </c>
      <c r="J1765" s="11">
        <f t="shared" si="227"/>
        <v>0</v>
      </c>
      <c r="K1765" s="7">
        <f t="shared" ref="K1765:L1765" si="3445">IFERROR(G1765+K1725,0)</f>
        <v>0</v>
      </c>
      <c r="L1765" s="7">
        <f t="shared" si="3445"/>
        <v>0</v>
      </c>
      <c r="M1765" s="10">
        <f t="shared" si="229"/>
        <v>0</v>
      </c>
      <c r="N1765" s="11">
        <f t="shared" si="230"/>
        <v>0</v>
      </c>
      <c r="O1765" s="10">
        <f t="shared" ref="O1765:P1765" si="3446">IFERROR(G1765+O1725,0)</f>
        <v>0</v>
      </c>
      <c r="P1765" s="10">
        <f t="shared" si="3446"/>
        <v>0</v>
      </c>
      <c r="Q1765" s="10">
        <f t="shared" si="232"/>
        <v>0</v>
      </c>
      <c r="R1765" s="11">
        <f t="shared" si="233"/>
        <v>0</v>
      </c>
      <c r="S1765" s="16"/>
      <c r="T1765" s="16"/>
      <c r="U1765" s="20"/>
      <c r="V1765" s="14"/>
      <c r="W1765" s="14"/>
      <c r="X1765" s="26">
        <f t="shared" si="314"/>
        <v>0</v>
      </c>
      <c r="Y1765" s="29"/>
      <c r="Z1765" s="29"/>
      <c r="AA1765" s="29"/>
      <c r="AB1765" s="29"/>
      <c r="AC1765" s="29"/>
    </row>
    <row r="1766">
      <c r="A1766" s="4">
        <v>45698.0</v>
      </c>
      <c r="B1766" s="5" t="s">
        <v>32</v>
      </c>
      <c r="C1766" s="6" t="s">
        <v>26</v>
      </c>
      <c r="D1766" s="5" t="s">
        <v>27</v>
      </c>
      <c r="E1766" s="7">
        <v>78.6</v>
      </c>
      <c r="F1766" s="7">
        <v>0.239</v>
      </c>
      <c r="G1766" s="7">
        <v>0.225</v>
      </c>
      <c r="H1766" s="40">
        <v>0.214</v>
      </c>
      <c r="I1766" s="10">
        <f t="shared" si="226"/>
        <v>-0.011</v>
      </c>
      <c r="J1766" s="11">
        <f t="shared" si="227"/>
        <v>95.11111111</v>
      </c>
      <c r="K1766" s="7">
        <f t="shared" ref="K1766:L1766" si="3447">IFERROR(G1766+K1726,0)</f>
        <v>2.25</v>
      </c>
      <c r="L1766" s="7">
        <f t="shared" si="3447"/>
        <v>2.027</v>
      </c>
      <c r="M1766" s="10">
        <f t="shared" si="229"/>
        <v>-0.223</v>
      </c>
      <c r="N1766" s="11">
        <f t="shared" si="230"/>
        <v>90.08888889</v>
      </c>
      <c r="O1766" s="10">
        <f t="shared" ref="O1766:P1766" si="3448">IFERROR(G1766+O1726,0)</f>
        <v>9.249986</v>
      </c>
      <c r="P1766" s="10">
        <f t="shared" si="3448"/>
        <v>9.16382</v>
      </c>
      <c r="Q1766" s="10">
        <f t="shared" si="232"/>
        <v>-0.086166</v>
      </c>
      <c r="R1766" s="11">
        <f t="shared" si="233"/>
        <v>99.06847427</v>
      </c>
      <c r="S1766" s="13">
        <f>T1726</f>
        <v>0.222785</v>
      </c>
      <c r="T1766" s="13">
        <f>H1766+T1726-H1767-U1766-H1768</f>
        <v>0.21965</v>
      </c>
      <c r="U1766" s="13">
        <f>0.00378/28</f>
        <v>0.000135</v>
      </c>
      <c r="V1766" s="14"/>
      <c r="W1766" s="14"/>
      <c r="X1766" s="26">
        <f t="shared" si="314"/>
        <v>0.211</v>
      </c>
      <c r="Y1766" s="29"/>
      <c r="Z1766" s="29"/>
      <c r="AA1766" s="29"/>
      <c r="AB1766" s="29"/>
      <c r="AC1766" s="29"/>
    </row>
    <row r="1767">
      <c r="A1767" s="4">
        <v>45698.0</v>
      </c>
      <c r="B1767" s="5" t="s">
        <v>32</v>
      </c>
      <c r="C1767" s="6" t="s">
        <v>26</v>
      </c>
      <c r="D1767" s="5" t="s">
        <v>28</v>
      </c>
      <c r="E1767" s="7">
        <v>78.7</v>
      </c>
      <c r="F1767" s="7">
        <v>0.195</v>
      </c>
      <c r="G1767" s="7">
        <v>0.22464285714285714</v>
      </c>
      <c r="H1767" s="40">
        <v>0.217</v>
      </c>
      <c r="I1767" s="10">
        <f t="shared" si="226"/>
        <v>-0.007642857143</v>
      </c>
      <c r="J1767" s="11">
        <f t="shared" si="227"/>
        <v>96.59777424</v>
      </c>
      <c r="K1767" s="7">
        <f t="shared" ref="K1767:L1767" si="3449">IFERROR(G1767+K1727,0)</f>
        <v>2.246428571</v>
      </c>
      <c r="L1767" s="7">
        <f t="shared" si="3449"/>
        <v>2.124</v>
      </c>
      <c r="M1767" s="10">
        <f t="shared" si="229"/>
        <v>-0.1224285714</v>
      </c>
      <c r="N1767" s="11">
        <f t="shared" si="230"/>
        <v>94.55007949</v>
      </c>
      <c r="O1767" s="10">
        <f t="shared" ref="O1767:P1767" si="3450">IFERROR(G1767+O1727,0)</f>
        <v>9.235378571</v>
      </c>
      <c r="P1767" s="10">
        <f t="shared" si="3450"/>
        <v>9.22083</v>
      </c>
      <c r="Q1767" s="10">
        <f t="shared" si="232"/>
        <v>-0.01454857143</v>
      </c>
      <c r="R1767" s="11">
        <f t="shared" si="233"/>
        <v>99.84246914</v>
      </c>
      <c r="S1767" s="16"/>
      <c r="T1767" s="16"/>
      <c r="U1767" s="20"/>
      <c r="V1767" s="14"/>
      <c r="W1767" s="14"/>
      <c r="X1767" s="26">
        <f t="shared" si="314"/>
        <v>0.216</v>
      </c>
      <c r="Y1767" s="29"/>
      <c r="Z1767" s="29"/>
      <c r="AA1767" s="29"/>
      <c r="AB1767" s="29"/>
      <c r="AC1767" s="29"/>
    </row>
    <row r="1768">
      <c r="A1768" s="4">
        <v>45698.0</v>
      </c>
      <c r="B1768" s="5" t="s">
        <v>32</v>
      </c>
      <c r="C1768" s="6" t="s">
        <v>26</v>
      </c>
      <c r="D1768" s="5" t="s">
        <v>29</v>
      </c>
      <c r="E1768" s="7">
        <v>0.0</v>
      </c>
      <c r="F1768" s="7">
        <v>0.0</v>
      </c>
      <c r="G1768" s="7">
        <v>0.0</v>
      </c>
      <c r="H1768" s="15">
        <v>0.0</v>
      </c>
      <c r="I1768" s="10">
        <f t="shared" si="226"/>
        <v>0</v>
      </c>
      <c r="J1768" s="11">
        <f t="shared" si="227"/>
        <v>0</v>
      </c>
      <c r="K1768" s="7">
        <f t="shared" ref="K1768:L1768" si="3451">IFERROR(G1768+K1728,0)</f>
        <v>0</v>
      </c>
      <c r="L1768" s="7">
        <f t="shared" si="3451"/>
        <v>0</v>
      </c>
      <c r="M1768" s="10">
        <f t="shared" si="229"/>
        <v>0</v>
      </c>
      <c r="N1768" s="11">
        <f t="shared" si="230"/>
        <v>0</v>
      </c>
      <c r="O1768" s="10">
        <f t="shared" ref="O1768:P1768" si="3452">IFERROR(G1768+O1728,0)</f>
        <v>0</v>
      </c>
      <c r="P1768" s="10">
        <f t="shared" si="3452"/>
        <v>0</v>
      </c>
      <c r="Q1768" s="10">
        <f t="shared" si="232"/>
        <v>0</v>
      </c>
      <c r="R1768" s="11">
        <f t="shared" si="233"/>
        <v>0</v>
      </c>
      <c r="S1768" s="16"/>
      <c r="T1768" s="16"/>
      <c r="U1768" s="20"/>
      <c r="V1768" s="14"/>
      <c r="W1768" s="14"/>
      <c r="X1768" s="26">
        <f t="shared" si="314"/>
        <v>0</v>
      </c>
      <c r="Y1768" s="29"/>
      <c r="Z1768" s="29"/>
      <c r="AA1768" s="29"/>
      <c r="AB1768" s="29"/>
      <c r="AC1768" s="29"/>
    </row>
    <row r="1769">
      <c r="A1769" s="4">
        <v>45698.0</v>
      </c>
      <c r="B1769" s="5" t="s">
        <v>32</v>
      </c>
      <c r="C1769" s="6" t="s">
        <v>26</v>
      </c>
      <c r="D1769" s="5" t="s">
        <v>30</v>
      </c>
      <c r="E1769" s="7">
        <v>0.0</v>
      </c>
      <c r="F1769" s="7">
        <v>0.0</v>
      </c>
      <c r="G1769" s="7">
        <v>0.0</v>
      </c>
      <c r="H1769" s="15">
        <v>0.0</v>
      </c>
      <c r="I1769" s="10">
        <f t="shared" si="226"/>
        <v>0</v>
      </c>
      <c r="J1769" s="11">
        <f t="shared" si="227"/>
        <v>0</v>
      </c>
      <c r="K1769" s="7">
        <f t="shared" ref="K1769:L1769" si="3453">IFERROR(G1769+K1729,0)</f>
        <v>0</v>
      </c>
      <c r="L1769" s="7">
        <f t="shared" si="3453"/>
        <v>0</v>
      </c>
      <c r="M1769" s="10">
        <f t="shared" si="229"/>
        <v>0</v>
      </c>
      <c r="N1769" s="11">
        <f t="shared" si="230"/>
        <v>0</v>
      </c>
      <c r="O1769" s="10">
        <f t="shared" ref="O1769:P1769" si="3454">IFERROR(G1769+O1729,0)</f>
        <v>0</v>
      </c>
      <c r="P1769" s="10">
        <f t="shared" si="3454"/>
        <v>0</v>
      </c>
      <c r="Q1769" s="10">
        <f t="shared" si="232"/>
        <v>0</v>
      </c>
      <c r="R1769" s="11">
        <f t="shared" si="233"/>
        <v>0</v>
      </c>
      <c r="S1769" s="16"/>
      <c r="T1769" s="16"/>
      <c r="U1769" s="20"/>
      <c r="V1769" s="14"/>
      <c r="W1769" s="14"/>
      <c r="X1769" s="26">
        <f t="shared" si="314"/>
        <v>0</v>
      </c>
      <c r="Y1769" s="29"/>
      <c r="Z1769" s="29"/>
      <c r="AA1769" s="29"/>
      <c r="AB1769" s="29"/>
      <c r="AC1769" s="29"/>
    </row>
    <row r="1770">
      <c r="A1770" s="4">
        <v>45698.0</v>
      </c>
      <c r="B1770" s="5" t="s">
        <v>33</v>
      </c>
      <c r="C1770" s="6" t="s">
        <v>26</v>
      </c>
      <c r="D1770" s="5" t="s">
        <v>27</v>
      </c>
      <c r="E1770" s="7">
        <v>110.0</v>
      </c>
      <c r="F1770" s="7">
        <v>0.36</v>
      </c>
      <c r="G1770" s="7">
        <v>0.32857142857142857</v>
      </c>
      <c r="H1770" s="40">
        <v>0.376</v>
      </c>
      <c r="I1770" s="10">
        <f t="shared" si="226"/>
        <v>0.04742857143</v>
      </c>
      <c r="J1770" s="11">
        <f t="shared" si="227"/>
        <v>114.4347826</v>
      </c>
      <c r="K1770" s="7">
        <f t="shared" ref="K1770:L1770" si="3455">IFERROR(G1770+K1730,0)</f>
        <v>3.285714286</v>
      </c>
      <c r="L1770" s="7">
        <f t="shared" si="3455"/>
        <v>3.748</v>
      </c>
      <c r="M1770" s="10">
        <f t="shared" si="229"/>
        <v>0.4622857143</v>
      </c>
      <c r="N1770" s="11">
        <f t="shared" si="230"/>
        <v>114.0695652</v>
      </c>
      <c r="O1770" s="10">
        <f t="shared" ref="O1770:P1770" si="3456">IFERROR(G1770+O1730,0)</f>
        <v>13.48564429</v>
      </c>
      <c r="P1770" s="10">
        <f t="shared" si="3456"/>
        <v>15.24373</v>
      </c>
      <c r="Q1770" s="10">
        <f t="shared" si="232"/>
        <v>1.758085714</v>
      </c>
      <c r="R1770" s="11">
        <f t="shared" si="233"/>
        <v>113.0367202</v>
      </c>
      <c r="S1770" s="13">
        <f>T1730</f>
        <v>1.179614643</v>
      </c>
      <c r="T1770" s="13">
        <f>H1770+T1730-H1771-U1770-H1772</f>
        <v>1.205460714</v>
      </c>
      <c r="U1770" s="13">
        <f>0.00431/28</f>
        <v>0.0001539285714</v>
      </c>
      <c r="V1770" s="14"/>
      <c r="W1770" s="14"/>
      <c r="X1770" s="26">
        <f t="shared" si="314"/>
        <v>0.375</v>
      </c>
      <c r="Y1770" s="29"/>
      <c r="Z1770" s="29"/>
      <c r="AA1770" s="29"/>
      <c r="AB1770" s="29"/>
      <c r="AC1770" s="29"/>
    </row>
    <row r="1771">
      <c r="A1771" s="4">
        <v>45698.0</v>
      </c>
      <c r="B1771" s="5" t="s">
        <v>33</v>
      </c>
      <c r="C1771" s="6" t="s">
        <v>26</v>
      </c>
      <c r="D1771" s="5" t="s">
        <v>28</v>
      </c>
      <c r="E1771" s="7">
        <v>108.2</v>
      </c>
      <c r="F1771" s="7">
        <v>0.414</v>
      </c>
      <c r="G1771" s="7">
        <v>0.3236428571428571</v>
      </c>
      <c r="H1771" s="40">
        <v>0.35</v>
      </c>
      <c r="I1771" s="10">
        <f t="shared" si="226"/>
        <v>0.02635714286</v>
      </c>
      <c r="J1771" s="11">
        <f t="shared" si="227"/>
        <v>108.1438976</v>
      </c>
      <c r="K1771" s="7">
        <f t="shared" ref="K1771:L1771" si="3457">IFERROR(G1771+K1731,0)</f>
        <v>3.236428571</v>
      </c>
      <c r="L1771" s="7">
        <f t="shared" si="3457"/>
        <v>3.979</v>
      </c>
      <c r="M1771" s="10">
        <f t="shared" si="229"/>
        <v>0.7425714286</v>
      </c>
      <c r="N1771" s="11">
        <f t="shared" si="230"/>
        <v>122.9441624</v>
      </c>
      <c r="O1771" s="10">
        <f t="shared" ref="O1771:P1771" si="3458">IFERROR(G1771+O1731,0)</f>
        <v>13.28042857</v>
      </c>
      <c r="P1771" s="10">
        <f t="shared" si="3458"/>
        <v>14.87395</v>
      </c>
      <c r="Q1771" s="10">
        <f t="shared" si="232"/>
        <v>1.593521429</v>
      </c>
      <c r="R1771" s="11">
        <f t="shared" si="233"/>
        <v>111.9990211</v>
      </c>
      <c r="S1771" s="16"/>
      <c r="T1771" s="16"/>
      <c r="U1771" s="20"/>
      <c r="V1771" s="14"/>
      <c r="W1771" s="14"/>
      <c r="X1771" s="26">
        <f t="shared" si="314"/>
        <v>0.355</v>
      </c>
      <c r="Y1771" s="29"/>
      <c r="Z1771" s="29"/>
      <c r="AA1771" s="29"/>
      <c r="AB1771" s="29"/>
      <c r="AC1771" s="29"/>
    </row>
    <row r="1772">
      <c r="A1772" s="4">
        <v>45698.0</v>
      </c>
      <c r="B1772" s="5" t="s">
        <v>33</v>
      </c>
      <c r="C1772" s="6" t="s">
        <v>26</v>
      </c>
      <c r="D1772" s="5" t="s">
        <v>29</v>
      </c>
      <c r="E1772" s="7">
        <v>1.0</v>
      </c>
      <c r="F1772" s="7">
        <v>0.0</v>
      </c>
      <c r="G1772" s="7">
        <v>0.002857142857142857</v>
      </c>
      <c r="H1772" s="15">
        <v>0.0</v>
      </c>
      <c r="I1772" s="10">
        <f t="shared" si="226"/>
        <v>-0.002857142857</v>
      </c>
      <c r="J1772" s="11">
        <f t="shared" si="227"/>
        <v>0</v>
      </c>
      <c r="K1772" s="7">
        <f t="shared" ref="K1772:L1772" si="3459">IFERROR(G1772+K1732,0)</f>
        <v>0.02857142857</v>
      </c>
      <c r="L1772" s="7">
        <f t="shared" si="3459"/>
        <v>0</v>
      </c>
      <c r="M1772" s="10">
        <f t="shared" si="229"/>
        <v>-0.02857142857</v>
      </c>
      <c r="N1772" s="11">
        <f t="shared" si="230"/>
        <v>0</v>
      </c>
      <c r="O1772" s="10">
        <f t="shared" ref="O1772:P1772" si="3460">IFERROR(G1772+O1732,0)</f>
        <v>0.1135114286</v>
      </c>
      <c r="P1772" s="10">
        <f t="shared" si="3460"/>
        <v>0.078988</v>
      </c>
      <c r="Q1772" s="10">
        <f t="shared" si="232"/>
        <v>-0.03452342857</v>
      </c>
      <c r="R1772" s="11">
        <f t="shared" si="233"/>
        <v>69.58594478</v>
      </c>
      <c r="S1772" s="16"/>
      <c r="T1772" s="16"/>
      <c r="U1772" s="20"/>
      <c r="V1772" s="14"/>
      <c r="W1772" s="14"/>
      <c r="X1772" s="26">
        <f t="shared" si="314"/>
        <v>0</v>
      </c>
      <c r="Y1772" s="29"/>
      <c r="Z1772" s="29"/>
      <c r="AA1772" s="29"/>
      <c r="AB1772" s="29"/>
      <c r="AC1772" s="29"/>
    </row>
    <row r="1773">
      <c r="A1773" s="4">
        <v>45698.0</v>
      </c>
      <c r="B1773" s="5" t="s">
        <v>33</v>
      </c>
      <c r="C1773" s="6" t="s">
        <v>26</v>
      </c>
      <c r="D1773" s="5" t="s">
        <v>30</v>
      </c>
      <c r="E1773" s="7">
        <v>0.0</v>
      </c>
      <c r="F1773" s="7">
        <v>0.0</v>
      </c>
      <c r="G1773" s="7">
        <v>0.0</v>
      </c>
      <c r="H1773" s="15">
        <v>0.0</v>
      </c>
      <c r="I1773" s="10">
        <f t="shared" si="226"/>
        <v>0</v>
      </c>
      <c r="J1773" s="11">
        <f t="shared" si="227"/>
        <v>0</v>
      </c>
      <c r="K1773" s="7">
        <f t="shared" ref="K1773:L1773" si="3461">IFERROR(G1773+K1733,0)</f>
        <v>0</v>
      </c>
      <c r="L1773" s="7">
        <f t="shared" si="3461"/>
        <v>0</v>
      </c>
      <c r="M1773" s="10">
        <f t="shared" si="229"/>
        <v>0</v>
      </c>
      <c r="N1773" s="11">
        <f t="shared" si="230"/>
        <v>0</v>
      </c>
      <c r="O1773" s="10">
        <f t="shared" ref="O1773:P1773" si="3462">IFERROR(G1773+O1733,0)</f>
        <v>0</v>
      </c>
      <c r="P1773" s="10">
        <f t="shared" si="3462"/>
        <v>0</v>
      </c>
      <c r="Q1773" s="10">
        <f t="shared" si="232"/>
        <v>0</v>
      </c>
      <c r="R1773" s="11">
        <f t="shared" si="233"/>
        <v>0</v>
      </c>
      <c r="S1773" s="16"/>
      <c r="T1773" s="16"/>
      <c r="U1773" s="20"/>
      <c r="V1773" s="14"/>
      <c r="W1773" s="14"/>
      <c r="X1773" s="26">
        <f t="shared" si="314"/>
        <v>0</v>
      </c>
      <c r="Y1773" s="29"/>
      <c r="Z1773" s="29"/>
      <c r="AA1773" s="29"/>
      <c r="AB1773" s="29"/>
      <c r="AC1773" s="29"/>
    </row>
    <row r="1774">
      <c r="A1774" s="4">
        <v>45698.0</v>
      </c>
      <c r="B1774" s="5" t="s">
        <v>34</v>
      </c>
      <c r="C1774" s="6" t="s">
        <v>26</v>
      </c>
      <c r="D1774" s="5" t="s">
        <v>27</v>
      </c>
      <c r="E1774" s="7">
        <v>14.3</v>
      </c>
      <c r="F1774" s="7">
        <v>0.046</v>
      </c>
      <c r="G1774" s="7">
        <v>0.04285714285714286</v>
      </c>
      <c r="H1774" s="40">
        <v>0.042</v>
      </c>
      <c r="I1774" s="10">
        <f t="shared" si="226"/>
        <v>-0.0008571428571</v>
      </c>
      <c r="J1774" s="11">
        <f t="shared" si="227"/>
        <v>98</v>
      </c>
      <c r="K1774" s="7">
        <f t="shared" ref="K1774:L1774" si="3463">IFERROR(G1774+K1734,0)</f>
        <v>0.4285714286</v>
      </c>
      <c r="L1774" s="7">
        <f t="shared" si="3463"/>
        <v>0.438</v>
      </c>
      <c r="M1774" s="10">
        <f t="shared" si="229"/>
        <v>0.009428571429</v>
      </c>
      <c r="N1774" s="11">
        <f t="shared" si="230"/>
        <v>102.2</v>
      </c>
      <c r="O1774" s="10">
        <f t="shared" ref="O1774:P1774" si="3464">IFERROR(G1774+O1734,0)</f>
        <v>1.728401429</v>
      </c>
      <c r="P1774" s="10">
        <f t="shared" si="3464"/>
        <v>1.981986</v>
      </c>
      <c r="Q1774" s="10">
        <f t="shared" si="232"/>
        <v>0.2535845714</v>
      </c>
      <c r="R1774" s="11">
        <f t="shared" si="233"/>
        <v>114.6716247</v>
      </c>
      <c r="S1774" s="13">
        <f>T1734</f>
        <v>0.257</v>
      </c>
      <c r="T1774" s="13">
        <f>H1774+T1734-H1775-U1774-H1776</f>
        <v>0.201</v>
      </c>
      <c r="U1774" s="13">
        <v>0.0</v>
      </c>
      <c r="V1774" s="14"/>
      <c r="W1774" s="14"/>
      <c r="X1774" s="26">
        <f t="shared" si="314"/>
        <v>0.042</v>
      </c>
      <c r="Y1774" s="29"/>
      <c r="Z1774" s="29"/>
      <c r="AA1774" s="29"/>
      <c r="AB1774" s="29"/>
      <c r="AC1774" s="29"/>
    </row>
    <row r="1775">
      <c r="A1775" s="4">
        <v>45698.0</v>
      </c>
      <c r="B1775" s="5" t="s">
        <v>34</v>
      </c>
      <c r="C1775" s="6" t="s">
        <v>26</v>
      </c>
      <c r="D1775" s="5" t="s">
        <v>28</v>
      </c>
      <c r="E1775" s="7">
        <v>14.3</v>
      </c>
      <c r="F1775" s="7">
        <v>0.0</v>
      </c>
      <c r="G1775" s="7">
        <v>0.04203571428571429</v>
      </c>
      <c r="H1775" s="40">
        <v>0.098</v>
      </c>
      <c r="I1775" s="10">
        <f t="shared" si="226"/>
        <v>0.05596428571</v>
      </c>
      <c r="J1775" s="11">
        <f t="shared" si="227"/>
        <v>233.1350892</v>
      </c>
      <c r="K1775" s="7">
        <f t="shared" ref="K1775:L1775" si="3465">IFERROR(G1775+K1735,0)</f>
        <v>0.4203571429</v>
      </c>
      <c r="L1775" s="7">
        <f t="shared" si="3465"/>
        <v>0.44</v>
      </c>
      <c r="M1775" s="10">
        <f t="shared" si="229"/>
        <v>0.01964285714</v>
      </c>
      <c r="N1775" s="11">
        <f t="shared" si="230"/>
        <v>104.6728972</v>
      </c>
      <c r="O1775" s="10">
        <f t="shared" ref="O1775:P1775" si="3466">IFERROR(G1775+O1735,0)</f>
        <v>1.695356143</v>
      </c>
      <c r="P1775" s="10">
        <f t="shared" si="3466"/>
        <v>1.84399</v>
      </c>
      <c r="Q1775" s="10">
        <f t="shared" si="232"/>
        <v>0.1486338571</v>
      </c>
      <c r="R1775" s="11">
        <f t="shared" si="233"/>
        <v>108.767117</v>
      </c>
      <c r="S1775" s="16"/>
      <c r="T1775" s="16"/>
      <c r="U1775" s="20"/>
      <c r="V1775" s="14"/>
      <c r="W1775" s="14"/>
      <c r="X1775" s="26">
        <f t="shared" si="314"/>
        <v>0.066</v>
      </c>
      <c r="Y1775" s="29"/>
      <c r="Z1775" s="29"/>
      <c r="AA1775" s="29"/>
      <c r="AB1775" s="29"/>
      <c r="AC1775" s="29"/>
    </row>
    <row r="1776">
      <c r="A1776" s="4">
        <v>45698.0</v>
      </c>
      <c r="B1776" s="5" t="s">
        <v>34</v>
      </c>
      <c r="C1776" s="6" t="s">
        <v>26</v>
      </c>
      <c r="D1776" s="5" t="s">
        <v>29</v>
      </c>
      <c r="E1776" s="7">
        <v>0.0</v>
      </c>
      <c r="F1776" s="7">
        <v>0.0</v>
      </c>
      <c r="G1776" s="7">
        <v>0.0</v>
      </c>
      <c r="H1776" s="15">
        <v>0.0</v>
      </c>
      <c r="I1776" s="10">
        <f t="shared" si="226"/>
        <v>0</v>
      </c>
      <c r="J1776" s="11">
        <f t="shared" si="227"/>
        <v>0</v>
      </c>
      <c r="K1776" s="7">
        <f t="shared" ref="K1776:L1776" si="3467">IFERROR(G1776+K1736,0)</f>
        <v>0</v>
      </c>
      <c r="L1776" s="7">
        <f t="shared" si="3467"/>
        <v>0</v>
      </c>
      <c r="M1776" s="10">
        <f t="shared" si="229"/>
        <v>0</v>
      </c>
      <c r="N1776" s="11">
        <f t="shared" si="230"/>
        <v>0</v>
      </c>
      <c r="O1776" s="10">
        <f t="shared" ref="O1776:P1776" si="3468">IFERROR(G1776+O1736,0)</f>
        <v>0</v>
      </c>
      <c r="P1776" s="10">
        <f t="shared" si="3468"/>
        <v>0</v>
      </c>
      <c r="Q1776" s="10">
        <f t="shared" si="232"/>
        <v>0</v>
      </c>
      <c r="R1776" s="11">
        <f t="shared" si="233"/>
        <v>0</v>
      </c>
      <c r="S1776" s="16"/>
      <c r="T1776" s="16"/>
      <c r="U1776" s="20"/>
      <c r="V1776" s="14"/>
      <c r="W1776" s="14"/>
      <c r="X1776" s="26">
        <f t="shared" si="314"/>
        <v>0</v>
      </c>
      <c r="Y1776" s="29"/>
      <c r="Z1776" s="29"/>
      <c r="AA1776" s="29"/>
      <c r="AB1776" s="29"/>
      <c r="AC1776" s="29"/>
    </row>
    <row r="1777">
      <c r="A1777" s="4">
        <v>45698.0</v>
      </c>
      <c r="B1777" s="5" t="s">
        <v>34</v>
      </c>
      <c r="C1777" s="6" t="s">
        <v>26</v>
      </c>
      <c r="D1777" s="5" t="s">
        <v>30</v>
      </c>
      <c r="E1777" s="7">
        <v>0.0</v>
      </c>
      <c r="F1777" s="7">
        <v>0.0</v>
      </c>
      <c r="G1777" s="7">
        <v>0.0</v>
      </c>
      <c r="H1777" s="15">
        <v>0.0</v>
      </c>
      <c r="I1777" s="10">
        <f t="shared" si="226"/>
        <v>0</v>
      </c>
      <c r="J1777" s="11">
        <f t="shared" si="227"/>
        <v>0</v>
      </c>
      <c r="K1777" s="7">
        <f t="shared" ref="K1777:L1777" si="3469">IFERROR(G1777+K1737,0)</f>
        <v>0</v>
      </c>
      <c r="L1777" s="7">
        <f t="shared" si="3469"/>
        <v>0</v>
      </c>
      <c r="M1777" s="10">
        <f t="shared" si="229"/>
        <v>0</v>
      </c>
      <c r="N1777" s="11">
        <f t="shared" si="230"/>
        <v>0</v>
      </c>
      <c r="O1777" s="10">
        <f t="shared" ref="O1777:P1777" si="3470">IFERROR(G1777+O1737,0)</f>
        <v>0</v>
      </c>
      <c r="P1777" s="10">
        <f t="shared" si="3470"/>
        <v>0</v>
      </c>
      <c r="Q1777" s="10">
        <f t="shared" si="232"/>
        <v>0</v>
      </c>
      <c r="R1777" s="11">
        <f t="shared" si="233"/>
        <v>0</v>
      </c>
      <c r="S1777" s="16"/>
      <c r="T1777" s="16"/>
      <c r="U1777" s="20"/>
      <c r="V1777" s="14"/>
      <c r="W1777" s="14"/>
      <c r="X1777" s="26">
        <f t="shared" si="314"/>
        <v>0</v>
      </c>
      <c r="Y1777" s="29"/>
      <c r="Z1777" s="29"/>
      <c r="AA1777" s="29"/>
      <c r="AB1777" s="29"/>
      <c r="AC1777" s="29"/>
    </row>
    <row r="1778">
      <c r="A1778" s="4">
        <v>45698.0</v>
      </c>
      <c r="B1778" s="5" t="s">
        <v>35</v>
      </c>
      <c r="C1778" s="6" t="s">
        <v>26</v>
      </c>
      <c r="D1778" s="5" t="s">
        <v>27</v>
      </c>
      <c r="E1778" s="7">
        <v>16.6</v>
      </c>
      <c r="F1778" s="7">
        <v>0.047</v>
      </c>
      <c r="G1778" s="7">
        <v>0.03214285714285715</v>
      </c>
      <c r="H1778" s="40">
        <v>0.031</v>
      </c>
      <c r="I1778" s="10">
        <f t="shared" si="226"/>
        <v>-0.001142857143</v>
      </c>
      <c r="J1778" s="11">
        <f t="shared" si="227"/>
        <v>96.44444444</v>
      </c>
      <c r="K1778" s="7">
        <f t="shared" ref="K1778:L1778" si="3471">IFERROR(G1778+K1738,0)</f>
        <v>0.3214285714</v>
      </c>
      <c r="L1778" s="7">
        <f t="shared" si="3471"/>
        <v>0.061</v>
      </c>
      <c r="M1778" s="10">
        <f t="shared" si="229"/>
        <v>-0.2604285714</v>
      </c>
      <c r="N1778" s="11">
        <f t="shared" si="230"/>
        <v>18.97777778</v>
      </c>
      <c r="O1778" s="10">
        <f t="shared" ref="O1778:P1778" si="3472">IFERROR(G1778+O1738,0)</f>
        <v>0.3214285714</v>
      </c>
      <c r="P1778" s="10">
        <f t="shared" si="3472"/>
        <v>0.061</v>
      </c>
      <c r="Q1778" s="10">
        <f t="shared" si="232"/>
        <v>-0.2604285714</v>
      </c>
      <c r="R1778" s="11">
        <f t="shared" si="233"/>
        <v>18.97777778</v>
      </c>
      <c r="S1778" s="13">
        <f>T1738</f>
        <v>0.03</v>
      </c>
      <c r="T1778" s="13">
        <f>H1778+T1738-H1779-U1778-H1780</f>
        <v>0.061</v>
      </c>
      <c r="U1778" s="13">
        <v>0.0</v>
      </c>
      <c r="V1778" s="14"/>
      <c r="W1778" s="14"/>
      <c r="X1778" s="26">
        <f t="shared" si="314"/>
        <v>0.025</v>
      </c>
      <c r="Y1778" s="29"/>
      <c r="Z1778" s="29"/>
      <c r="AA1778" s="29"/>
      <c r="AB1778" s="29"/>
      <c r="AC1778" s="29"/>
    </row>
    <row r="1779">
      <c r="A1779" s="4">
        <v>45698.0</v>
      </c>
      <c r="B1779" s="5" t="s">
        <v>35</v>
      </c>
      <c r="C1779" s="6" t="s">
        <v>26</v>
      </c>
      <c r="D1779" s="5" t="s">
        <v>28</v>
      </c>
      <c r="E1779" s="7">
        <v>0.0</v>
      </c>
      <c r="F1779" s="7">
        <v>0.0</v>
      </c>
      <c r="G1779" s="7">
        <v>0.0</v>
      </c>
      <c r="H1779" s="15">
        <v>0.0</v>
      </c>
      <c r="I1779" s="10">
        <f t="shared" si="226"/>
        <v>0</v>
      </c>
      <c r="J1779" s="11">
        <f t="shared" si="227"/>
        <v>0</v>
      </c>
      <c r="K1779" s="7">
        <f t="shared" ref="K1779:L1779" si="3473">IFERROR(G1779+K1739,0)</f>
        <v>0</v>
      </c>
      <c r="L1779" s="7">
        <f t="shared" si="3473"/>
        <v>0</v>
      </c>
      <c r="M1779" s="10">
        <f t="shared" si="229"/>
        <v>0</v>
      </c>
      <c r="N1779" s="11">
        <f t="shared" si="230"/>
        <v>0</v>
      </c>
      <c r="O1779" s="10">
        <f t="shared" ref="O1779:P1779" si="3474">IFERROR(G1779+O1739,0)</f>
        <v>0</v>
      </c>
      <c r="P1779" s="10">
        <f t="shared" si="3474"/>
        <v>0</v>
      </c>
      <c r="Q1779" s="10">
        <f t="shared" si="232"/>
        <v>0</v>
      </c>
      <c r="R1779" s="11">
        <f t="shared" si="233"/>
        <v>0</v>
      </c>
      <c r="S1779" s="20"/>
      <c r="T1779" s="20"/>
      <c r="U1779" s="20"/>
      <c r="V1779" s="14"/>
      <c r="W1779" s="14"/>
      <c r="X1779" s="26">
        <f t="shared" si="314"/>
        <v>0</v>
      </c>
      <c r="Y1779" s="29"/>
      <c r="Z1779" s="29"/>
      <c r="AA1779" s="29"/>
      <c r="AB1779" s="29"/>
      <c r="AC1779" s="29"/>
    </row>
    <row r="1780">
      <c r="A1780" s="4">
        <v>45698.0</v>
      </c>
      <c r="B1780" s="5" t="s">
        <v>35</v>
      </c>
      <c r="C1780" s="6" t="s">
        <v>26</v>
      </c>
      <c r="D1780" s="5" t="s">
        <v>29</v>
      </c>
      <c r="E1780" s="7">
        <v>16.6</v>
      </c>
      <c r="F1780" s="7">
        <v>0.0</v>
      </c>
      <c r="G1780" s="7">
        <v>0.03214285714285715</v>
      </c>
      <c r="H1780" s="15">
        <v>0.0</v>
      </c>
      <c r="I1780" s="10">
        <f t="shared" si="226"/>
        <v>-0.03214285714</v>
      </c>
      <c r="J1780" s="11">
        <f t="shared" si="227"/>
        <v>0</v>
      </c>
      <c r="K1780" s="7">
        <f t="shared" ref="K1780:L1780" si="3475">IFERROR(G1780+K1740,0)</f>
        <v>0.3214285714</v>
      </c>
      <c r="L1780" s="7">
        <f t="shared" si="3475"/>
        <v>0</v>
      </c>
      <c r="M1780" s="10">
        <f t="shared" si="229"/>
        <v>-0.3214285714</v>
      </c>
      <c r="N1780" s="11">
        <f t="shared" si="230"/>
        <v>0</v>
      </c>
      <c r="O1780" s="10">
        <f t="shared" ref="O1780:P1780" si="3476">IFERROR(G1780+O1740,0)</f>
        <v>0.3214285714</v>
      </c>
      <c r="P1780" s="10">
        <f t="shared" si="3476"/>
        <v>0.232996</v>
      </c>
      <c r="Q1780" s="10">
        <f t="shared" si="232"/>
        <v>-0.08843257143</v>
      </c>
      <c r="R1780" s="11">
        <f t="shared" si="233"/>
        <v>72.48764444</v>
      </c>
      <c r="S1780" s="20"/>
      <c r="T1780" s="20"/>
      <c r="U1780" s="20"/>
      <c r="V1780" s="14"/>
      <c r="W1780" s="14"/>
      <c r="X1780" s="26">
        <f t="shared" si="314"/>
        <v>0</v>
      </c>
      <c r="Y1780" s="29"/>
      <c r="Z1780" s="29"/>
      <c r="AA1780" s="29"/>
      <c r="AB1780" s="29"/>
      <c r="AC1780" s="29"/>
    </row>
    <row r="1781">
      <c r="A1781" s="4">
        <v>45698.0</v>
      </c>
      <c r="B1781" s="5" t="s">
        <v>35</v>
      </c>
      <c r="C1781" s="6" t="s">
        <v>26</v>
      </c>
      <c r="D1781" s="5" t="s">
        <v>30</v>
      </c>
      <c r="E1781" s="7">
        <v>0.0</v>
      </c>
      <c r="F1781" s="7">
        <v>0.0</v>
      </c>
      <c r="G1781" s="7">
        <v>0.0</v>
      </c>
      <c r="H1781" s="15">
        <v>0.0</v>
      </c>
      <c r="I1781" s="10">
        <f t="shared" si="226"/>
        <v>0</v>
      </c>
      <c r="J1781" s="11">
        <f t="shared" si="227"/>
        <v>0</v>
      </c>
      <c r="K1781" s="7">
        <f t="shared" ref="K1781:L1781" si="3477">IFERROR(G1781+K1741,0)</f>
        <v>0</v>
      </c>
      <c r="L1781" s="7">
        <f t="shared" si="3477"/>
        <v>0</v>
      </c>
      <c r="M1781" s="10">
        <f t="shared" si="229"/>
        <v>0</v>
      </c>
      <c r="N1781" s="11">
        <f t="shared" si="230"/>
        <v>0</v>
      </c>
      <c r="O1781" s="10">
        <f t="shared" ref="O1781:P1781" si="3478">IFERROR(G1781+O1741,0)</f>
        <v>0</v>
      </c>
      <c r="P1781" s="10">
        <f t="shared" si="3478"/>
        <v>0</v>
      </c>
      <c r="Q1781" s="10">
        <f t="shared" si="232"/>
        <v>0</v>
      </c>
      <c r="R1781" s="11">
        <f t="shared" si="233"/>
        <v>0</v>
      </c>
      <c r="S1781" s="20"/>
      <c r="T1781" s="20"/>
      <c r="U1781" s="20"/>
      <c r="V1781" s="14"/>
      <c r="W1781" s="14"/>
      <c r="X1781" s="26">
        <f t="shared" si="314"/>
        <v>0</v>
      </c>
      <c r="Y1781" s="29"/>
      <c r="Z1781" s="29"/>
      <c r="AA1781" s="29"/>
      <c r="AB1781" s="29"/>
      <c r="AC1781" s="29"/>
    </row>
    <row r="1782">
      <c r="A1782" s="4">
        <v>45698.0</v>
      </c>
      <c r="B1782" s="5" t="s">
        <v>36</v>
      </c>
      <c r="C1782" s="6" t="s">
        <v>37</v>
      </c>
      <c r="D1782" s="5" t="s">
        <v>27</v>
      </c>
      <c r="E1782" s="7">
        <v>174.0</v>
      </c>
      <c r="F1782" s="25">
        <v>0.5</v>
      </c>
      <c r="G1782" s="7">
        <v>0.5535714285714286</v>
      </c>
      <c r="H1782" s="40">
        <v>0.59</v>
      </c>
      <c r="I1782" s="10">
        <f t="shared" si="226"/>
        <v>0.03642857143</v>
      </c>
      <c r="J1782" s="11">
        <f t="shared" si="227"/>
        <v>106.5806452</v>
      </c>
      <c r="K1782" s="7">
        <f t="shared" ref="K1782:L1782" si="3479">IFERROR(G1782+K1742,0)</f>
        <v>5.535714286</v>
      </c>
      <c r="L1782" s="7">
        <f t="shared" si="3479"/>
        <v>5.765</v>
      </c>
      <c r="M1782" s="10">
        <f t="shared" si="229"/>
        <v>0.2292857143</v>
      </c>
      <c r="N1782" s="11">
        <f t="shared" si="230"/>
        <v>104.1419355</v>
      </c>
      <c r="O1782" s="10">
        <f t="shared" ref="O1782:P1782" si="3480">IFERROR(G1782+O1742,0)</f>
        <v>22.63568629</v>
      </c>
      <c r="P1782" s="10">
        <f t="shared" si="3480"/>
        <v>24.34082</v>
      </c>
      <c r="Q1782" s="10">
        <f t="shared" si="232"/>
        <v>1.705133714</v>
      </c>
      <c r="R1782" s="11">
        <f t="shared" si="233"/>
        <v>107.5329446</v>
      </c>
      <c r="S1782" s="13">
        <f>T1742</f>
        <v>-0.1505714286</v>
      </c>
      <c r="T1782" s="13">
        <f>H1782+T1742-H1783-U1782-H1784</f>
        <v>-0.06985714286</v>
      </c>
      <c r="U1782" s="13">
        <f>0.008/28</f>
        <v>0.0002857142857</v>
      </c>
      <c r="V1782" s="14"/>
      <c r="W1782" s="14"/>
      <c r="X1782" s="26">
        <f t="shared" si="314"/>
        <v>0.59</v>
      </c>
      <c r="Y1782" s="29"/>
      <c r="Z1782" s="29"/>
      <c r="AA1782" s="29"/>
      <c r="AB1782" s="29"/>
      <c r="AC1782" s="29"/>
    </row>
    <row r="1783">
      <c r="A1783" s="4">
        <v>45698.0</v>
      </c>
      <c r="B1783" s="5" t="s">
        <v>36</v>
      </c>
      <c r="C1783" s="6" t="s">
        <v>37</v>
      </c>
      <c r="D1783" s="5" t="s">
        <v>28</v>
      </c>
      <c r="E1783" s="7">
        <v>45.1</v>
      </c>
      <c r="F1783" s="25">
        <v>0.0</v>
      </c>
      <c r="G1783" s="7">
        <v>0.4885357</v>
      </c>
      <c r="H1783" s="40">
        <v>0.327</v>
      </c>
      <c r="I1783" s="10">
        <f t="shared" si="226"/>
        <v>-0.1615357</v>
      </c>
      <c r="J1783" s="11">
        <f t="shared" si="227"/>
        <v>66.93471941</v>
      </c>
      <c r="K1783" s="7">
        <f t="shared" ref="K1783:L1783" si="3481">IFERROR(G1783+K1743,0)</f>
        <v>4.885357</v>
      </c>
      <c r="L1783" s="7">
        <f t="shared" si="3481"/>
        <v>3.222</v>
      </c>
      <c r="M1783" s="10">
        <f t="shared" si="229"/>
        <v>-1.663357</v>
      </c>
      <c r="N1783" s="11">
        <f t="shared" si="230"/>
        <v>65.95219142</v>
      </c>
      <c r="O1783" s="10">
        <f t="shared" ref="O1783:P1783" si="3482">IFERROR(G1783+O1743,0)</f>
        <v>20.404267</v>
      </c>
      <c r="P1783" s="10">
        <f t="shared" si="3482"/>
        <v>8.81998</v>
      </c>
      <c r="Q1783" s="10">
        <f t="shared" si="232"/>
        <v>-11.584287</v>
      </c>
      <c r="R1783" s="11">
        <f t="shared" si="233"/>
        <v>43.22615461</v>
      </c>
      <c r="S1783" s="20"/>
      <c r="T1783" s="20"/>
      <c r="U1783" s="20"/>
      <c r="V1783" s="14"/>
      <c r="W1783" s="14"/>
      <c r="X1783" s="26">
        <f t="shared" si="314"/>
        <v>0.36</v>
      </c>
      <c r="Y1783" s="29"/>
      <c r="Z1783" s="29"/>
      <c r="AA1783" s="29"/>
      <c r="AB1783" s="29"/>
      <c r="AC1783" s="29"/>
    </row>
    <row r="1784">
      <c r="A1784" s="4">
        <v>45698.0</v>
      </c>
      <c r="B1784" s="5" t="s">
        <v>36</v>
      </c>
      <c r="C1784" s="6" t="s">
        <v>37</v>
      </c>
      <c r="D1784" s="5" t="s">
        <v>29</v>
      </c>
      <c r="E1784" s="7">
        <f>E1782-E1783</f>
        <v>128.9</v>
      </c>
      <c r="F1784" s="25">
        <v>0.518</v>
      </c>
      <c r="G1784" s="7">
        <v>0.06482</v>
      </c>
      <c r="H1784" s="40">
        <v>0.182</v>
      </c>
      <c r="I1784" s="10">
        <f t="shared" si="226"/>
        <v>0.11718</v>
      </c>
      <c r="J1784" s="11">
        <f t="shared" si="227"/>
        <v>280.7775378</v>
      </c>
      <c r="K1784" s="7">
        <f t="shared" ref="K1784:L1784" si="3483">IFERROR(G1784+K1744,0)</f>
        <v>0.6482</v>
      </c>
      <c r="L1784" s="7">
        <f t="shared" si="3483"/>
        <v>2.61</v>
      </c>
      <c r="M1784" s="10">
        <f t="shared" si="229"/>
        <v>1.9618</v>
      </c>
      <c r="N1784" s="11">
        <f t="shared" si="230"/>
        <v>402.653502</v>
      </c>
      <c r="O1784" s="10">
        <f t="shared" ref="O1784:P1784" si="3484">IFERROR(G1784+O1744,0)</f>
        <v>2.22207</v>
      </c>
      <c r="P1784" s="10">
        <f t="shared" si="3484"/>
        <v>16.23171</v>
      </c>
      <c r="Q1784" s="10">
        <f t="shared" si="232"/>
        <v>14.00964</v>
      </c>
      <c r="R1784" s="11">
        <f t="shared" si="233"/>
        <v>730.4769877</v>
      </c>
      <c r="S1784" s="20"/>
      <c r="T1784" s="20"/>
      <c r="U1784" s="20"/>
      <c r="V1784" s="14"/>
      <c r="W1784" s="14"/>
      <c r="X1784" s="26">
        <f t="shared" si="314"/>
        <v>0.21</v>
      </c>
      <c r="Y1784" s="29"/>
      <c r="Z1784" s="29"/>
      <c r="AA1784" s="29"/>
      <c r="AB1784" s="29"/>
      <c r="AC1784" s="29"/>
    </row>
    <row r="1785">
      <c r="A1785" s="4">
        <v>45698.0</v>
      </c>
      <c r="B1785" s="5" t="s">
        <v>36</v>
      </c>
      <c r="C1785" s="6" t="s">
        <v>37</v>
      </c>
      <c r="D1785" s="5" t="s">
        <v>30</v>
      </c>
      <c r="E1785" s="7">
        <v>0.0</v>
      </c>
      <c r="F1785" s="25">
        <v>0.0</v>
      </c>
      <c r="G1785" s="7">
        <v>0.0</v>
      </c>
      <c r="H1785" s="15">
        <v>0.0</v>
      </c>
      <c r="I1785" s="10">
        <f t="shared" si="226"/>
        <v>0</v>
      </c>
      <c r="J1785" s="11">
        <f t="shared" si="227"/>
        <v>0</v>
      </c>
      <c r="K1785" s="7">
        <f t="shared" ref="K1785:L1785" si="3485">IFERROR(G1785+K1745,0)</f>
        <v>0</v>
      </c>
      <c r="L1785" s="7">
        <f t="shared" si="3485"/>
        <v>0</v>
      </c>
      <c r="M1785" s="10">
        <f t="shared" si="229"/>
        <v>0</v>
      </c>
      <c r="N1785" s="11">
        <f t="shared" si="230"/>
        <v>0</v>
      </c>
      <c r="O1785" s="10">
        <f t="shared" ref="O1785:P1785" si="3486">IFERROR(G1785+O1745,0)</f>
        <v>0</v>
      </c>
      <c r="P1785" s="10">
        <f t="shared" si="3486"/>
        <v>0</v>
      </c>
      <c r="Q1785" s="10">
        <f t="shared" si="232"/>
        <v>0</v>
      </c>
      <c r="R1785" s="11">
        <f t="shared" si="233"/>
        <v>0</v>
      </c>
      <c r="S1785" s="20"/>
      <c r="T1785" s="20"/>
      <c r="U1785" s="20"/>
      <c r="V1785" s="14"/>
      <c r="W1785" s="14"/>
      <c r="X1785" s="26">
        <f t="shared" si="314"/>
        <v>0</v>
      </c>
      <c r="Y1785" s="29"/>
      <c r="Z1785" s="29"/>
      <c r="AA1785" s="29"/>
      <c r="AB1785" s="29"/>
      <c r="AC1785" s="29"/>
    </row>
    <row r="1786">
      <c r="A1786" s="4">
        <v>45698.0</v>
      </c>
      <c r="B1786" s="5" t="s">
        <v>38</v>
      </c>
      <c r="C1786" s="6" t="s">
        <v>37</v>
      </c>
      <c r="D1786" s="5" t="s">
        <v>27</v>
      </c>
      <c r="E1786" s="7">
        <v>40.1</v>
      </c>
      <c r="F1786" s="25">
        <v>0.09</v>
      </c>
      <c r="G1786" s="7">
        <v>0.09999999999999999</v>
      </c>
      <c r="H1786" s="40">
        <v>0.186</v>
      </c>
      <c r="I1786" s="10">
        <f t="shared" si="226"/>
        <v>0.086</v>
      </c>
      <c r="J1786" s="11">
        <f t="shared" si="227"/>
        <v>186</v>
      </c>
      <c r="K1786" s="7">
        <f t="shared" ref="K1786:L1786" si="3487">IFERROR(G1786+K1746,0)</f>
        <v>1</v>
      </c>
      <c r="L1786" s="7">
        <f t="shared" si="3487"/>
        <v>1.881</v>
      </c>
      <c r="M1786" s="10">
        <f t="shared" si="229"/>
        <v>0.881</v>
      </c>
      <c r="N1786" s="11">
        <f t="shared" si="230"/>
        <v>188.1</v>
      </c>
      <c r="O1786" s="10">
        <f t="shared" ref="O1786:P1786" si="3488">IFERROR(G1786+O1746,0)</f>
        <v>4.1</v>
      </c>
      <c r="P1786" s="10">
        <f t="shared" si="3488"/>
        <v>7.804976</v>
      </c>
      <c r="Q1786" s="10">
        <f t="shared" si="232"/>
        <v>3.704976</v>
      </c>
      <c r="R1786" s="11">
        <f t="shared" si="233"/>
        <v>190.3652683</v>
      </c>
      <c r="S1786" s="13">
        <f>T1746</f>
        <v>1.151678571</v>
      </c>
      <c r="T1786" s="13">
        <f>H1786+T1746-H1787-U1786-H1788</f>
        <v>0.9676428571</v>
      </c>
      <c r="U1786" s="13">
        <f>0.001/28</f>
        <v>0.00003571428571</v>
      </c>
      <c r="V1786" s="14"/>
      <c r="W1786" s="14"/>
      <c r="X1786" s="26">
        <f t="shared" si="314"/>
        <v>0.19</v>
      </c>
      <c r="Y1786" s="29"/>
      <c r="Z1786" s="29"/>
      <c r="AA1786" s="29"/>
      <c r="AB1786" s="29"/>
      <c r="AC1786" s="29"/>
    </row>
    <row r="1787">
      <c r="A1787" s="4">
        <v>45698.0</v>
      </c>
      <c r="B1787" s="5" t="s">
        <v>38</v>
      </c>
      <c r="C1787" s="6" t="s">
        <v>37</v>
      </c>
      <c r="D1787" s="5" t="s">
        <v>28</v>
      </c>
      <c r="E1787" s="7">
        <v>0.0</v>
      </c>
      <c r="F1787" s="7">
        <v>0.0</v>
      </c>
      <c r="G1787" s="7">
        <v>0.0</v>
      </c>
      <c r="H1787" s="15">
        <v>0.0</v>
      </c>
      <c r="I1787" s="10">
        <f t="shared" si="226"/>
        <v>0</v>
      </c>
      <c r="J1787" s="11">
        <f t="shared" si="227"/>
        <v>0</v>
      </c>
      <c r="K1787" s="7">
        <f t="shared" ref="K1787:L1787" si="3489">IFERROR(G1787+K1747,0)</f>
        <v>0</v>
      </c>
      <c r="L1787" s="7">
        <f t="shared" si="3489"/>
        <v>0</v>
      </c>
      <c r="M1787" s="10">
        <f t="shared" si="229"/>
        <v>0</v>
      </c>
      <c r="N1787" s="11">
        <f t="shared" si="230"/>
        <v>0</v>
      </c>
      <c r="O1787" s="10">
        <f t="shared" ref="O1787:P1787" si="3490">IFERROR(G1787+O1747,0)</f>
        <v>0</v>
      </c>
      <c r="P1787" s="10">
        <f t="shared" si="3490"/>
        <v>0</v>
      </c>
      <c r="Q1787" s="10">
        <f t="shared" si="232"/>
        <v>0</v>
      </c>
      <c r="R1787" s="11">
        <f t="shared" si="233"/>
        <v>0</v>
      </c>
      <c r="S1787" s="20"/>
      <c r="T1787" s="20"/>
      <c r="U1787" s="20"/>
      <c r="V1787" s="14"/>
      <c r="W1787" s="14"/>
      <c r="X1787" s="26">
        <f t="shared" si="314"/>
        <v>0</v>
      </c>
      <c r="Y1787" s="29"/>
      <c r="Z1787" s="29"/>
      <c r="AA1787" s="29"/>
      <c r="AB1787" s="29"/>
      <c r="AC1787" s="29"/>
    </row>
    <row r="1788">
      <c r="A1788" s="4">
        <v>45698.0</v>
      </c>
      <c r="B1788" s="5" t="s">
        <v>38</v>
      </c>
      <c r="C1788" s="6" t="s">
        <v>37</v>
      </c>
      <c r="D1788" s="5" t="s">
        <v>29</v>
      </c>
      <c r="E1788" s="7">
        <v>40.1</v>
      </c>
      <c r="F1788" s="7">
        <v>0.092</v>
      </c>
      <c r="G1788" s="7">
        <v>0.0996</v>
      </c>
      <c r="H1788" s="40">
        <v>0.37</v>
      </c>
      <c r="I1788" s="10">
        <f t="shared" si="226"/>
        <v>0.2704</v>
      </c>
      <c r="J1788" s="11">
        <f t="shared" si="227"/>
        <v>371.4859438</v>
      </c>
      <c r="K1788" s="7">
        <f t="shared" ref="K1788:L1788" si="3491">IFERROR(G1788+K1748,0)</f>
        <v>0.996</v>
      </c>
      <c r="L1788" s="7">
        <f t="shared" si="3491"/>
        <v>2.685</v>
      </c>
      <c r="M1788" s="10">
        <f t="shared" si="229"/>
        <v>1.689</v>
      </c>
      <c r="N1788" s="11">
        <f t="shared" si="230"/>
        <v>269.5783133</v>
      </c>
      <c r="O1788" s="10">
        <f t="shared" ref="O1788:P1788" si="3492">IFERROR(G1788+O1748,0)</f>
        <v>4.09476</v>
      </c>
      <c r="P1788" s="10">
        <f t="shared" si="3492"/>
        <v>8.51393</v>
      </c>
      <c r="Q1788" s="10">
        <f t="shared" si="232"/>
        <v>4.41917</v>
      </c>
      <c r="R1788" s="11">
        <f t="shared" si="233"/>
        <v>207.9225644</v>
      </c>
      <c r="S1788" s="20"/>
      <c r="T1788" s="20"/>
      <c r="U1788" s="20"/>
      <c r="V1788" s="14"/>
      <c r="W1788" s="14"/>
      <c r="X1788" s="26">
        <f t="shared" si="314"/>
        <v>0.344</v>
      </c>
      <c r="Y1788" s="29"/>
      <c r="Z1788" s="29"/>
      <c r="AA1788" s="29"/>
      <c r="AB1788" s="29"/>
      <c r="AC1788" s="29"/>
    </row>
    <row r="1789">
      <c r="A1789" s="4">
        <v>45698.0</v>
      </c>
      <c r="B1789" s="5" t="s">
        <v>38</v>
      </c>
      <c r="C1789" s="6" t="s">
        <v>37</v>
      </c>
      <c r="D1789" s="5" t="s">
        <v>30</v>
      </c>
      <c r="E1789" s="7">
        <v>0.0</v>
      </c>
      <c r="F1789" s="7">
        <v>0.0</v>
      </c>
      <c r="G1789" s="7">
        <v>0.0</v>
      </c>
      <c r="H1789" s="15">
        <v>0.0</v>
      </c>
      <c r="I1789" s="10">
        <f t="shared" si="226"/>
        <v>0</v>
      </c>
      <c r="J1789" s="11">
        <f t="shared" si="227"/>
        <v>0</v>
      </c>
      <c r="K1789" s="7">
        <f t="shared" ref="K1789:L1789" si="3493">IFERROR(G1789+K1749,0)</f>
        <v>0</v>
      </c>
      <c r="L1789" s="7">
        <f t="shared" si="3493"/>
        <v>0</v>
      </c>
      <c r="M1789" s="10">
        <f t="shared" si="229"/>
        <v>0</v>
      </c>
      <c r="N1789" s="11">
        <f t="shared" si="230"/>
        <v>0</v>
      </c>
      <c r="O1789" s="10">
        <f t="shared" ref="O1789:P1789" si="3494">IFERROR(G1789+O1749,0)</f>
        <v>0</v>
      </c>
      <c r="P1789" s="10">
        <f t="shared" si="3494"/>
        <v>0</v>
      </c>
      <c r="Q1789" s="10">
        <f t="shared" si="232"/>
        <v>0</v>
      </c>
      <c r="R1789" s="11">
        <f t="shared" si="233"/>
        <v>0</v>
      </c>
      <c r="S1789" s="20"/>
      <c r="T1789" s="20"/>
      <c r="U1789" s="20"/>
      <c r="V1789" s="14"/>
      <c r="W1789" s="14"/>
      <c r="X1789" s="26">
        <f t="shared" si="314"/>
        <v>0</v>
      </c>
      <c r="Y1789" s="29"/>
      <c r="Z1789" s="29"/>
      <c r="AA1789" s="29"/>
      <c r="AB1789" s="29"/>
      <c r="AC1789" s="29"/>
    </row>
    <row r="1790">
      <c r="A1790" s="4">
        <v>45698.0</v>
      </c>
      <c r="B1790" s="5" t="s">
        <v>39</v>
      </c>
      <c r="C1790" s="6" t="s">
        <v>37</v>
      </c>
      <c r="D1790" s="5" t="s">
        <v>27</v>
      </c>
      <c r="E1790" s="7">
        <v>9.6</v>
      </c>
      <c r="F1790" s="7">
        <v>0.01</v>
      </c>
      <c r="G1790" s="7">
        <v>0.024999999999999998</v>
      </c>
      <c r="H1790" s="40">
        <v>0.018</v>
      </c>
      <c r="I1790" s="10">
        <f t="shared" si="226"/>
        <v>-0.007</v>
      </c>
      <c r="J1790" s="11">
        <f t="shared" si="227"/>
        <v>72</v>
      </c>
      <c r="K1790" s="7">
        <f t="shared" ref="K1790:L1790" si="3495">IFERROR(G1790+K1750,0)</f>
        <v>0.25</v>
      </c>
      <c r="L1790" s="7">
        <f t="shared" si="3495"/>
        <v>0.038</v>
      </c>
      <c r="M1790" s="10">
        <f t="shared" si="229"/>
        <v>-0.212</v>
      </c>
      <c r="N1790" s="11">
        <f t="shared" si="230"/>
        <v>15.2</v>
      </c>
      <c r="O1790" s="10">
        <f t="shared" ref="O1790:P1790" si="3496">IFERROR(G1790+O1750,0)</f>
        <v>1.14993</v>
      </c>
      <c r="P1790" s="10">
        <f t="shared" si="3496"/>
        <v>0.92274</v>
      </c>
      <c r="Q1790" s="10">
        <f t="shared" si="232"/>
        <v>-0.22719</v>
      </c>
      <c r="R1790" s="11">
        <f t="shared" si="233"/>
        <v>80.24314523</v>
      </c>
      <c r="S1790" s="13">
        <f>T1750</f>
        <v>0.057</v>
      </c>
      <c r="T1790" s="13">
        <f>H1790+T1750-H1791-U1790-H1792</f>
        <v>0.075</v>
      </c>
      <c r="U1790" s="13">
        <v>0.0</v>
      </c>
      <c r="V1790" s="14"/>
      <c r="W1790" s="14"/>
      <c r="X1790" s="26">
        <f t="shared" si="314"/>
        <v>0</v>
      </c>
      <c r="Y1790" s="29"/>
      <c r="Z1790" s="29"/>
      <c r="AA1790" s="29"/>
      <c r="AB1790" s="29"/>
      <c r="AC1790" s="29"/>
    </row>
    <row r="1791">
      <c r="A1791" s="4">
        <v>45698.0</v>
      </c>
      <c r="B1791" s="5" t="s">
        <v>39</v>
      </c>
      <c r="C1791" s="6" t="s">
        <v>37</v>
      </c>
      <c r="D1791" s="5" t="s">
        <v>28</v>
      </c>
      <c r="E1791" s="7">
        <v>0.0</v>
      </c>
      <c r="F1791" s="7">
        <v>0.0</v>
      </c>
      <c r="G1791" s="7">
        <v>0.0</v>
      </c>
      <c r="H1791" s="15">
        <v>0.0</v>
      </c>
      <c r="I1791" s="10">
        <f t="shared" si="226"/>
        <v>0</v>
      </c>
      <c r="J1791" s="11">
        <f t="shared" si="227"/>
        <v>0</v>
      </c>
      <c r="K1791" s="7">
        <f t="shared" ref="K1791:L1791" si="3497">IFERROR(G1791+K1751,0)</f>
        <v>0</v>
      </c>
      <c r="L1791" s="7">
        <f t="shared" si="3497"/>
        <v>0</v>
      </c>
      <c r="M1791" s="10">
        <f t="shared" si="229"/>
        <v>0</v>
      </c>
      <c r="N1791" s="11">
        <f t="shared" si="230"/>
        <v>0</v>
      </c>
      <c r="O1791" s="10">
        <f t="shared" ref="O1791:P1791" si="3498">IFERROR(G1791+O1751,0)</f>
        <v>0</v>
      </c>
      <c r="P1791" s="10">
        <f t="shared" si="3498"/>
        <v>0</v>
      </c>
      <c r="Q1791" s="10">
        <f t="shared" si="232"/>
        <v>0</v>
      </c>
      <c r="R1791" s="11">
        <f t="shared" si="233"/>
        <v>0</v>
      </c>
      <c r="S1791" s="20"/>
      <c r="T1791" s="20"/>
      <c r="U1791" s="20"/>
      <c r="V1791" s="14"/>
      <c r="W1791" s="14"/>
      <c r="X1791" s="26">
        <f t="shared" si="314"/>
        <v>0</v>
      </c>
      <c r="Y1791" s="29"/>
      <c r="Z1791" s="29"/>
      <c r="AA1791" s="29"/>
      <c r="AB1791" s="29"/>
      <c r="AC1791" s="29"/>
    </row>
    <row r="1792">
      <c r="A1792" s="4">
        <v>45698.0</v>
      </c>
      <c r="B1792" s="5" t="s">
        <v>39</v>
      </c>
      <c r="C1792" s="6" t="s">
        <v>37</v>
      </c>
      <c r="D1792" s="5" t="s">
        <v>29</v>
      </c>
      <c r="E1792" s="7">
        <v>9.3</v>
      </c>
      <c r="F1792" s="7">
        <v>0.088</v>
      </c>
      <c r="G1792" s="7">
        <v>0.02471</v>
      </c>
      <c r="H1792" s="15">
        <v>0.0</v>
      </c>
      <c r="I1792" s="10">
        <f t="shared" si="226"/>
        <v>-0.02471</v>
      </c>
      <c r="J1792" s="11">
        <f t="shared" si="227"/>
        <v>0</v>
      </c>
      <c r="K1792" s="7">
        <f t="shared" ref="K1792:L1792" si="3499">IFERROR(G1792+K1752,0)</f>
        <v>0.2471</v>
      </c>
      <c r="L1792" s="7">
        <f t="shared" si="3499"/>
        <v>0.046</v>
      </c>
      <c r="M1792" s="10">
        <f t="shared" si="229"/>
        <v>-0.2011</v>
      </c>
      <c r="N1792" s="11">
        <f t="shared" si="230"/>
        <v>18.61594496</v>
      </c>
      <c r="O1792" s="10">
        <f t="shared" ref="O1792:P1792" si="3500">IFERROR(G1792+O1752,0)</f>
        <v>1.139094</v>
      </c>
      <c r="P1792" s="10">
        <f t="shared" si="3500"/>
        <v>0.90594</v>
      </c>
      <c r="Q1792" s="10">
        <f t="shared" si="232"/>
        <v>-0.233154</v>
      </c>
      <c r="R1792" s="11">
        <f t="shared" si="233"/>
        <v>79.53162777</v>
      </c>
      <c r="S1792" s="20"/>
      <c r="T1792" s="20"/>
      <c r="U1792" s="20"/>
      <c r="V1792" s="14"/>
      <c r="W1792" s="14"/>
      <c r="X1792" s="26">
        <f t="shared" si="314"/>
        <v>0</v>
      </c>
      <c r="Y1792" s="29"/>
      <c r="Z1792" s="29"/>
      <c r="AA1792" s="29"/>
      <c r="AB1792" s="29"/>
      <c r="AC1792" s="29"/>
    </row>
    <row r="1793">
      <c r="A1793" s="4">
        <v>45698.0</v>
      </c>
      <c r="B1793" s="5" t="s">
        <v>39</v>
      </c>
      <c r="C1793" s="6" t="s">
        <v>37</v>
      </c>
      <c r="D1793" s="5" t="s">
        <v>30</v>
      </c>
      <c r="E1793" s="7">
        <v>0.0</v>
      </c>
      <c r="F1793" s="7">
        <v>0.0</v>
      </c>
      <c r="G1793" s="7">
        <v>0.0</v>
      </c>
      <c r="H1793" s="15">
        <v>0.0</v>
      </c>
      <c r="I1793" s="10">
        <f t="shared" si="226"/>
        <v>0</v>
      </c>
      <c r="J1793" s="11">
        <f t="shared" si="227"/>
        <v>0</v>
      </c>
      <c r="K1793" s="7">
        <f t="shared" ref="K1793:L1793" si="3501">IFERROR(G1793+K1753,0)</f>
        <v>0</v>
      </c>
      <c r="L1793" s="7">
        <f t="shared" si="3501"/>
        <v>0</v>
      </c>
      <c r="M1793" s="10">
        <f t="shared" si="229"/>
        <v>0</v>
      </c>
      <c r="N1793" s="11">
        <f t="shared" si="230"/>
        <v>0</v>
      </c>
      <c r="O1793" s="10">
        <f t="shared" ref="O1793:P1793" si="3502">IFERROR(G1793+O1753,0)</f>
        <v>0</v>
      </c>
      <c r="P1793" s="10">
        <f t="shared" si="3502"/>
        <v>0</v>
      </c>
      <c r="Q1793" s="10">
        <f t="shared" si="232"/>
        <v>0</v>
      </c>
      <c r="R1793" s="11">
        <f t="shared" si="233"/>
        <v>0</v>
      </c>
      <c r="S1793" s="20"/>
      <c r="T1793" s="20"/>
      <c r="U1793" s="20"/>
      <c r="V1793" s="14"/>
      <c r="W1793" s="14"/>
      <c r="X1793" s="26">
        <f t="shared" si="314"/>
        <v>0</v>
      </c>
      <c r="Y1793" s="29"/>
      <c r="Z1793" s="29"/>
      <c r="AA1793" s="29"/>
      <c r="AB1793" s="29"/>
      <c r="AC1793" s="29"/>
    </row>
    <row r="1794">
      <c r="A1794" s="4">
        <v>45698.0</v>
      </c>
      <c r="B1794" s="5" t="s">
        <v>40</v>
      </c>
      <c r="C1794" s="6" t="s">
        <v>37</v>
      </c>
      <c r="D1794" s="5" t="s">
        <v>27</v>
      </c>
      <c r="E1794" s="7">
        <v>26.3</v>
      </c>
      <c r="F1794" s="7">
        <v>0.0</v>
      </c>
      <c r="G1794" s="7">
        <v>0.07142857142857142</v>
      </c>
      <c r="H1794" s="15">
        <v>0.034</v>
      </c>
      <c r="I1794" s="10">
        <f t="shared" si="226"/>
        <v>-0.03742857143</v>
      </c>
      <c r="J1794" s="11">
        <f t="shared" si="227"/>
        <v>47.6</v>
      </c>
      <c r="K1794" s="7">
        <f t="shared" ref="K1794:L1794" si="3503">IFERROR(G1794+K1754,0)</f>
        <v>0.7142857143</v>
      </c>
      <c r="L1794" s="7">
        <f t="shared" si="3503"/>
        <v>0.342</v>
      </c>
      <c r="M1794" s="10">
        <f t="shared" si="229"/>
        <v>-0.3722857143</v>
      </c>
      <c r="N1794" s="11">
        <f t="shared" si="230"/>
        <v>47.88</v>
      </c>
      <c r="O1794" s="10">
        <f t="shared" ref="O1794:P1794" si="3504">IFERROR(G1794+O1754,0)</f>
        <v>2.928571429</v>
      </c>
      <c r="P1794" s="10">
        <f t="shared" si="3504"/>
        <v>1.4549</v>
      </c>
      <c r="Q1794" s="10">
        <f t="shared" si="232"/>
        <v>-1.473671429</v>
      </c>
      <c r="R1794" s="11">
        <f t="shared" si="233"/>
        <v>49.6795122</v>
      </c>
      <c r="S1794" s="13">
        <f>T1754</f>
        <v>0.5179360714</v>
      </c>
      <c r="T1794" s="13">
        <f>H1794+S1794-H1795-U1794-H1796</f>
        <v>0.5518178571</v>
      </c>
      <c r="U1794" s="13">
        <f>0.00331/28</f>
        <v>0.0001182142857</v>
      </c>
      <c r="V1794" s="14"/>
      <c r="W1794" s="14"/>
      <c r="X1794" s="26">
        <f t="shared" si="314"/>
        <v>0.036</v>
      </c>
      <c r="Y1794" s="29"/>
      <c r="Z1794" s="29"/>
      <c r="AA1794" s="29"/>
      <c r="AB1794" s="29"/>
      <c r="AC1794" s="29"/>
    </row>
    <row r="1795">
      <c r="A1795" s="4">
        <v>45698.0</v>
      </c>
      <c r="B1795" s="5" t="s">
        <v>40</v>
      </c>
      <c r="C1795" s="6" t="s">
        <v>37</v>
      </c>
      <c r="D1795" s="5" t="s">
        <v>28</v>
      </c>
      <c r="E1795" s="7">
        <v>0.0</v>
      </c>
      <c r="F1795" s="7">
        <v>0.0</v>
      </c>
      <c r="G1795" s="7">
        <v>0.0</v>
      </c>
      <c r="H1795" s="15">
        <v>0.0</v>
      </c>
      <c r="I1795" s="10">
        <f t="shared" si="226"/>
        <v>0</v>
      </c>
      <c r="J1795" s="11">
        <f t="shared" si="227"/>
        <v>0</v>
      </c>
      <c r="K1795" s="7">
        <f t="shared" ref="K1795:L1795" si="3505">IFERROR(G1795+K1755,0)</f>
        <v>0</v>
      </c>
      <c r="L1795" s="7">
        <f t="shared" si="3505"/>
        <v>0</v>
      </c>
      <c r="M1795" s="10">
        <f t="shared" si="229"/>
        <v>0</v>
      </c>
      <c r="N1795" s="11">
        <f t="shared" si="230"/>
        <v>0</v>
      </c>
      <c r="O1795" s="10">
        <f t="shared" ref="O1795:P1795" si="3506">IFERROR(G1795+O1755,0)</f>
        <v>0</v>
      </c>
      <c r="P1795" s="10">
        <f t="shared" si="3506"/>
        <v>0</v>
      </c>
      <c r="Q1795" s="10">
        <f t="shared" si="232"/>
        <v>0</v>
      </c>
      <c r="R1795" s="11">
        <f t="shared" si="233"/>
        <v>0</v>
      </c>
      <c r="S1795" s="14"/>
      <c r="T1795" s="14"/>
      <c r="U1795" s="14"/>
      <c r="V1795" s="14"/>
      <c r="W1795" s="14"/>
      <c r="X1795" s="26">
        <f t="shared" si="314"/>
        <v>0</v>
      </c>
      <c r="Y1795" s="29"/>
      <c r="Z1795" s="29"/>
      <c r="AA1795" s="29"/>
      <c r="AB1795" s="29"/>
      <c r="AC1795" s="29"/>
    </row>
    <row r="1796">
      <c r="A1796" s="4">
        <v>45698.0</v>
      </c>
      <c r="B1796" s="5" t="s">
        <v>40</v>
      </c>
      <c r="C1796" s="6" t="s">
        <v>37</v>
      </c>
      <c r="D1796" s="5" t="s">
        <v>29</v>
      </c>
      <c r="E1796" s="7">
        <v>26.1</v>
      </c>
      <c r="F1796" s="7">
        <v>0.0</v>
      </c>
      <c r="G1796" s="7">
        <v>0.07142857142857142</v>
      </c>
      <c r="H1796" s="40">
        <v>0.0</v>
      </c>
      <c r="I1796" s="10">
        <f t="shared" si="226"/>
        <v>-0.07142857143</v>
      </c>
      <c r="J1796" s="11">
        <f t="shared" si="227"/>
        <v>0</v>
      </c>
      <c r="K1796" s="7">
        <f t="shared" ref="K1796:L1796" si="3507">IFERROR(G1796+K1756,0)</f>
        <v>0.7142857143</v>
      </c>
      <c r="L1796" s="7">
        <f t="shared" si="3507"/>
        <v>1.123</v>
      </c>
      <c r="M1796" s="10">
        <f t="shared" si="229"/>
        <v>0.4087142857</v>
      </c>
      <c r="N1796" s="11">
        <f t="shared" si="230"/>
        <v>157.22</v>
      </c>
      <c r="O1796" s="10">
        <f t="shared" ref="O1796:P1796" si="3508">IFERROR(G1796+O1756,0)</f>
        <v>2.928571429</v>
      </c>
      <c r="P1796" s="10">
        <f t="shared" si="3508"/>
        <v>1.63698</v>
      </c>
      <c r="Q1796" s="10">
        <f t="shared" si="232"/>
        <v>-1.291591429</v>
      </c>
      <c r="R1796" s="11">
        <f t="shared" si="233"/>
        <v>55.89687805</v>
      </c>
      <c r="S1796" s="14"/>
      <c r="T1796" s="14"/>
      <c r="U1796" s="14"/>
      <c r="V1796" s="14"/>
      <c r="W1796" s="14"/>
      <c r="X1796" s="26">
        <f t="shared" si="314"/>
        <v>0</v>
      </c>
      <c r="Y1796" s="29"/>
      <c r="Z1796" s="29"/>
      <c r="AA1796" s="29"/>
      <c r="AB1796" s="29"/>
      <c r="AC1796" s="29"/>
    </row>
    <row r="1797">
      <c r="A1797" s="4">
        <v>45698.0</v>
      </c>
      <c r="B1797" s="5" t="s">
        <v>40</v>
      </c>
      <c r="C1797" s="6" t="s">
        <v>37</v>
      </c>
      <c r="D1797" s="5" t="s">
        <v>30</v>
      </c>
      <c r="E1797" s="7">
        <v>0.0</v>
      </c>
      <c r="F1797" s="7">
        <v>0.0</v>
      </c>
      <c r="G1797" s="7">
        <v>0.0</v>
      </c>
      <c r="H1797" s="15">
        <v>0.0</v>
      </c>
      <c r="I1797" s="10">
        <f t="shared" si="226"/>
        <v>0</v>
      </c>
      <c r="J1797" s="11">
        <f t="shared" si="227"/>
        <v>0</v>
      </c>
      <c r="K1797" s="7">
        <f t="shared" ref="K1797:L1797" si="3509">IFERROR(G1797+K1757,0)</f>
        <v>0</v>
      </c>
      <c r="L1797" s="7">
        <f t="shared" si="3509"/>
        <v>0</v>
      </c>
      <c r="M1797" s="10">
        <f t="shared" si="229"/>
        <v>0</v>
      </c>
      <c r="N1797" s="11">
        <f t="shared" si="230"/>
        <v>0</v>
      </c>
      <c r="O1797" s="10">
        <f t="shared" ref="O1797:P1797" si="3510">IFERROR(G1797+O1757,0)</f>
        <v>0</v>
      </c>
      <c r="P1797" s="10">
        <f t="shared" si="3510"/>
        <v>0</v>
      </c>
      <c r="Q1797" s="10">
        <f t="shared" si="232"/>
        <v>0</v>
      </c>
      <c r="R1797" s="11">
        <f t="shared" si="233"/>
        <v>0</v>
      </c>
      <c r="S1797" s="14"/>
      <c r="T1797" s="14"/>
      <c r="U1797" s="14"/>
      <c r="V1797" s="14"/>
      <c r="W1797" s="14"/>
      <c r="X1797" s="26">
        <f t="shared" si="314"/>
        <v>0</v>
      </c>
      <c r="Y1797" s="29"/>
      <c r="Z1797" s="29"/>
      <c r="AA1797" s="29"/>
      <c r="AB1797" s="29"/>
      <c r="AC1797" s="29"/>
    </row>
    <row r="1798">
      <c r="A1798" s="4">
        <v>45699.0</v>
      </c>
      <c r="B1798" s="5" t="s">
        <v>25</v>
      </c>
      <c r="C1798" s="6" t="s">
        <v>26</v>
      </c>
      <c r="D1798" s="5" t="s">
        <v>27</v>
      </c>
      <c r="E1798" s="7">
        <v>140.3</v>
      </c>
      <c r="F1798" s="8">
        <v>0.47</v>
      </c>
      <c r="G1798" s="7">
        <v>0.414285</v>
      </c>
      <c r="H1798" s="40">
        <v>0.414</v>
      </c>
      <c r="I1798" s="10">
        <f t="shared" si="226"/>
        <v>-0.000285</v>
      </c>
      <c r="J1798" s="11">
        <f t="shared" si="227"/>
        <v>99.93120678</v>
      </c>
      <c r="K1798" s="7">
        <f t="shared" ref="K1798:L1798" si="3511">IFERROR(G1798+K1758,0)</f>
        <v>4.557135</v>
      </c>
      <c r="L1798" s="7">
        <f t="shared" si="3511"/>
        <v>5.177</v>
      </c>
      <c r="M1798" s="10">
        <f t="shared" si="229"/>
        <v>0.619865</v>
      </c>
      <c r="N1798" s="11">
        <f t="shared" si="230"/>
        <v>113.6020767</v>
      </c>
      <c r="O1798" s="10">
        <f t="shared" ref="O1798:P1798" si="3512">IFERROR(G1798+O1758,0)</f>
        <v>17.456855</v>
      </c>
      <c r="P1798" s="10">
        <f t="shared" si="3512"/>
        <v>18.898995</v>
      </c>
      <c r="Q1798" s="10">
        <f t="shared" si="232"/>
        <v>1.44214</v>
      </c>
      <c r="R1798" s="11">
        <f t="shared" si="233"/>
        <v>108.2611673</v>
      </c>
      <c r="S1798" s="13">
        <f>T1758</f>
        <v>0.6199285714</v>
      </c>
      <c r="T1798" s="13">
        <f>H1798+T1758-H1799-U1798-H1800</f>
        <v>0.5868214286</v>
      </c>
      <c r="U1798" s="13">
        <f>0.003/28</f>
        <v>0.0001071428571</v>
      </c>
      <c r="V1798" s="14"/>
      <c r="W1798" s="14"/>
      <c r="X1798" s="26">
        <f t="shared" si="314"/>
        <v>0.441</v>
      </c>
      <c r="Y1798" s="29"/>
      <c r="Z1798" s="29"/>
      <c r="AA1798" s="29"/>
      <c r="AB1798" s="29"/>
      <c r="AC1798" s="29"/>
    </row>
    <row r="1799">
      <c r="A1799" s="4">
        <v>45699.0</v>
      </c>
      <c r="B1799" s="5" t="s">
        <v>25</v>
      </c>
      <c r="C1799" s="6" t="s">
        <v>26</v>
      </c>
      <c r="D1799" s="5" t="s">
        <v>28</v>
      </c>
      <c r="E1799" s="7">
        <v>165.12</v>
      </c>
      <c r="F1799" s="7">
        <v>0.215</v>
      </c>
      <c r="G1799" s="7">
        <v>0.4110714285714286</v>
      </c>
      <c r="H1799" s="40">
        <v>0.447</v>
      </c>
      <c r="I1799" s="10">
        <f t="shared" si="226"/>
        <v>0.03592857143</v>
      </c>
      <c r="J1799" s="11">
        <f t="shared" si="227"/>
        <v>108.7402259</v>
      </c>
      <c r="K1799" s="7">
        <f t="shared" ref="K1799:L1799" si="3513">IFERROR(G1799+K1759,0)</f>
        <v>4.521785714</v>
      </c>
      <c r="L1799" s="7">
        <f t="shared" si="3513"/>
        <v>4.72</v>
      </c>
      <c r="M1799" s="10">
        <f t="shared" si="229"/>
        <v>0.1982142857</v>
      </c>
      <c r="N1799" s="11">
        <f t="shared" si="230"/>
        <v>104.38354</v>
      </c>
      <c r="O1799" s="10">
        <f t="shared" ref="O1799:P1799" si="3514">IFERROR(G1799+O1759,0)</f>
        <v>16.82258571</v>
      </c>
      <c r="P1799" s="10">
        <f t="shared" si="3514"/>
        <v>17.94088</v>
      </c>
      <c r="Q1799" s="10">
        <f t="shared" si="232"/>
        <v>1.118294286</v>
      </c>
      <c r="R1799" s="11">
        <f t="shared" si="233"/>
        <v>106.6475767</v>
      </c>
      <c r="S1799" s="16"/>
      <c r="T1799" s="16"/>
      <c r="U1799" s="16"/>
      <c r="V1799" s="14"/>
      <c r="W1799" s="14"/>
      <c r="X1799" s="26">
        <f t="shared" si="314"/>
        <v>0.654</v>
      </c>
      <c r="Y1799" s="29"/>
      <c r="Z1799" s="29"/>
      <c r="AA1799" s="29"/>
      <c r="AB1799" s="29"/>
      <c r="AC1799" s="29"/>
    </row>
    <row r="1800">
      <c r="A1800" s="4">
        <v>45699.0</v>
      </c>
      <c r="B1800" s="5" t="s">
        <v>25</v>
      </c>
      <c r="C1800" s="6" t="s">
        <v>26</v>
      </c>
      <c r="D1800" s="5" t="s">
        <v>29</v>
      </c>
      <c r="E1800" s="7">
        <v>0.0</v>
      </c>
      <c r="F1800" s="7">
        <v>0.0</v>
      </c>
      <c r="G1800" s="7">
        <v>0.0</v>
      </c>
      <c r="H1800" s="15">
        <v>0.0</v>
      </c>
      <c r="I1800" s="10">
        <f t="shared" si="226"/>
        <v>0</v>
      </c>
      <c r="J1800" s="11">
        <f t="shared" si="227"/>
        <v>0</v>
      </c>
      <c r="K1800" s="7">
        <f t="shared" ref="K1800:L1800" si="3515">IFERROR(G1800+K1760,0)</f>
        <v>0</v>
      </c>
      <c r="L1800" s="7">
        <f t="shared" si="3515"/>
        <v>0.003</v>
      </c>
      <c r="M1800" s="10">
        <f t="shared" si="229"/>
        <v>0.003</v>
      </c>
      <c r="N1800" s="11">
        <f t="shared" si="230"/>
        <v>0</v>
      </c>
      <c r="O1800" s="10">
        <f t="shared" ref="O1800:P1800" si="3516">IFERROR(G1800+O1760,0)</f>
        <v>0</v>
      </c>
      <c r="P1800" s="10">
        <f t="shared" si="3516"/>
        <v>0.003</v>
      </c>
      <c r="Q1800" s="10">
        <f t="shared" si="232"/>
        <v>0.003</v>
      </c>
      <c r="R1800" s="11">
        <f t="shared" si="233"/>
        <v>0</v>
      </c>
      <c r="S1800" s="16"/>
      <c r="T1800" s="16"/>
      <c r="U1800" s="16"/>
      <c r="V1800" s="14"/>
      <c r="W1800" s="14"/>
      <c r="X1800" s="26">
        <f t="shared" si="314"/>
        <v>0</v>
      </c>
      <c r="Y1800" s="29"/>
      <c r="Z1800" s="29"/>
      <c r="AA1800" s="29"/>
      <c r="AB1800" s="29"/>
      <c r="AC1800" s="29"/>
    </row>
    <row r="1801">
      <c r="A1801" s="4">
        <v>45699.0</v>
      </c>
      <c r="B1801" s="5" t="s">
        <v>25</v>
      </c>
      <c r="C1801" s="6" t="s">
        <v>26</v>
      </c>
      <c r="D1801" s="5" t="s">
        <v>30</v>
      </c>
      <c r="E1801" s="7">
        <v>0.0</v>
      </c>
      <c r="F1801" s="7">
        <v>0.0</v>
      </c>
      <c r="G1801" s="7">
        <v>0.0</v>
      </c>
      <c r="H1801" s="15">
        <v>0.0</v>
      </c>
      <c r="I1801" s="10">
        <f t="shared" si="226"/>
        <v>0</v>
      </c>
      <c r="J1801" s="11">
        <f t="shared" si="227"/>
        <v>0</v>
      </c>
      <c r="K1801" s="7">
        <f t="shared" ref="K1801:L1801" si="3517">IFERROR(G1801+K1761,0)</f>
        <v>0</v>
      </c>
      <c r="L1801" s="7">
        <f t="shared" si="3517"/>
        <v>0</v>
      </c>
      <c r="M1801" s="10">
        <f t="shared" si="229"/>
        <v>0</v>
      </c>
      <c r="N1801" s="11">
        <f t="shared" si="230"/>
        <v>0</v>
      </c>
      <c r="O1801" s="10">
        <f t="shared" ref="O1801:P1801" si="3518">IFERROR(G1801+O1761,0)</f>
        <v>0</v>
      </c>
      <c r="P1801" s="10">
        <f t="shared" si="3518"/>
        <v>0</v>
      </c>
      <c r="Q1801" s="10">
        <f t="shared" si="232"/>
        <v>0</v>
      </c>
      <c r="R1801" s="11">
        <f t="shared" si="233"/>
        <v>0</v>
      </c>
      <c r="S1801" s="16"/>
      <c r="T1801" s="16"/>
      <c r="U1801" s="16"/>
      <c r="V1801" s="14"/>
      <c r="W1801" s="14"/>
      <c r="X1801" s="26">
        <f t="shared" si="314"/>
        <v>0</v>
      </c>
      <c r="Y1801" s="29"/>
      <c r="Z1801" s="29"/>
      <c r="AA1801" s="29"/>
      <c r="AB1801" s="29"/>
      <c r="AC1801" s="29"/>
    </row>
    <row r="1802">
      <c r="A1802" s="4">
        <v>45699.0</v>
      </c>
      <c r="B1802" s="5" t="s">
        <v>31</v>
      </c>
      <c r="C1802" s="6" t="s">
        <v>26</v>
      </c>
      <c r="D1802" s="5" t="s">
        <v>27</v>
      </c>
      <c r="E1802" s="7">
        <v>180.7</v>
      </c>
      <c r="F1802" s="7">
        <v>0.752</v>
      </c>
      <c r="G1802" s="7">
        <v>0.5142857142857143</v>
      </c>
      <c r="H1802" s="40">
        <v>0.556</v>
      </c>
      <c r="I1802" s="10">
        <f t="shared" si="226"/>
        <v>0.04171428571</v>
      </c>
      <c r="J1802" s="11">
        <f t="shared" si="227"/>
        <v>108.1111111</v>
      </c>
      <c r="K1802" s="7">
        <f t="shared" ref="K1802:L1802" si="3519">IFERROR(G1802+K1762,0)</f>
        <v>5.657142857</v>
      </c>
      <c r="L1802" s="7">
        <f t="shared" si="3519"/>
        <v>6.405</v>
      </c>
      <c r="M1802" s="10">
        <f t="shared" si="229"/>
        <v>0.7478571429</v>
      </c>
      <c r="N1802" s="11">
        <f t="shared" si="230"/>
        <v>113.219697</v>
      </c>
      <c r="O1802" s="10">
        <f t="shared" ref="O1802:P1802" si="3520">IFERROR(G1802+O1762,0)</f>
        <v>21.65714186</v>
      </c>
      <c r="P1802" s="10">
        <f t="shared" si="3520"/>
        <v>25.37886</v>
      </c>
      <c r="Q1802" s="10">
        <f t="shared" si="232"/>
        <v>3.721718143</v>
      </c>
      <c r="R1802" s="11">
        <f t="shared" si="233"/>
        <v>117.1847152</v>
      </c>
      <c r="S1802" s="13">
        <f>T1762</f>
        <v>1.282571429</v>
      </c>
      <c r="T1802" s="13">
        <f>H1802+T1762-H1803-U1802-H1804</f>
        <v>1.234428571</v>
      </c>
      <c r="U1802" s="13">
        <f>0.004/28</f>
        <v>0.0001428571429</v>
      </c>
      <c r="V1802" s="14"/>
      <c r="W1802" s="14"/>
      <c r="X1802" s="26">
        <f t="shared" si="314"/>
        <v>0.55</v>
      </c>
      <c r="Y1802" s="29"/>
      <c r="Z1802" s="29"/>
      <c r="AA1802" s="29"/>
      <c r="AB1802" s="29"/>
      <c r="AC1802" s="29"/>
    </row>
    <row r="1803">
      <c r="A1803" s="4">
        <v>45699.0</v>
      </c>
      <c r="B1803" s="5" t="s">
        <v>31</v>
      </c>
      <c r="C1803" s="6" t="s">
        <v>26</v>
      </c>
      <c r="D1803" s="5" t="s">
        <v>28</v>
      </c>
      <c r="E1803" s="7">
        <v>180.1</v>
      </c>
      <c r="F1803" s="7">
        <v>0.361</v>
      </c>
      <c r="G1803" s="7">
        <v>0.5101071428571429</v>
      </c>
      <c r="H1803" s="40">
        <v>0.604</v>
      </c>
      <c r="I1803" s="10">
        <f t="shared" si="226"/>
        <v>0.09389285714</v>
      </c>
      <c r="J1803" s="11">
        <f t="shared" si="227"/>
        <v>118.4064972</v>
      </c>
      <c r="K1803" s="7">
        <f t="shared" ref="K1803:L1803" si="3521">IFERROR(G1803+K1763,0)</f>
        <v>5.611178571</v>
      </c>
      <c r="L1803" s="7">
        <f t="shared" si="3521"/>
        <v>6.773</v>
      </c>
      <c r="M1803" s="10">
        <f t="shared" si="229"/>
        <v>1.161821429</v>
      </c>
      <c r="N1803" s="11">
        <f t="shared" si="230"/>
        <v>120.7054795</v>
      </c>
      <c r="O1803" s="10">
        <f t="shared" ref="O1803:P1803" si="3522">IFERROR(G1803+O1763,0)</f>
        <v>21.48100857</v>
      </c>
      <c r="P1803" s="10">
        <f t="shared" si="3522"/>
        <v>25.77073</v>
      </c>
      <c r="Q1803" s="10">
        <f t="shared" si="232"/>
        <v>4.289721429</v>
      </c>
      <c r="R1803" s="11">
        <f t="shared" si="233"/>
        <v>119.9698325</v>
      </c>
      <c r="S1803" s="16"/>
      <c r="T1803" s="16"/>
      <c r="U1803" s="20"/>
      <c r="V1803" s="14"/>
      <c r="W1803" s="14"/>
      <c r="X1803" s="26">
        <f t="shared" si="314"/>
        <v>0.562</v>
      </c>
      <c r="Y1803" s="29"/>
      <c r="Z1803" s="29"/>
      <c r="AA1803" s="29"/>
      <c r="AB1803" s="29"/>
      <c r="AC1803" s="29"/>
    </row>
    <row r="1804">
      <c r="A1804" s="4">
        <v>45699.0</v>
      </c>
      <c r="B1804" s="5" t="s">
        <v>31</v>
      </c>
      <c r="C1804" s="6" t="s">
        <v>26</v>
      </c>
      <c r="D1804" s="5" t="s">
        <v>29</v>
      </c>
      <c r="E1804" s="7">
        <v>0.0</v>
      </c>
      <c r="F1804" s="7">
        <v>0.0</v>
      </c>
      <c r="G1804" s="7">
        <v>0.0</v>
      </c>
      <c r="H1804" s="15">
        <v>0.0</v>
      </c>
      <c r="I1804" s="10">
        <f t="shared" si="226"/>
        <v>0</v>
      </c>
      <c r="J1804" s="11">
        <f t="shared" si="227"/>
        <v>0</v>
      </c>
      <c r="K1804" s="7">
        <f t="shared" ref="K1804:L1804" si="3523">IFERROR(G1804+K1764,0)</f>
        <v>0</v>
      </c>
      <c r="L1804" s="7">
        <f t="shared" si="3523"/>
        <v>0</v>
      </c>
      <c r="M1804" s="10">
        <f t="shared" si="229"/>
        <v>0</v>
      </c>
      <c r="N1804" s="11">
        <f t="shared" si="230"/>
        <v>0</v>
      </c>
      <c r="O1804" s="10">
        <f t="shared" ref="O1804:P1804" si="3524">IFERROR(G1804+O1764,0)</f>
        <v>0</v>
      </c>
      <c r="P1804" s="10">
        <f t="shared" si="3524"/>
        <v>0</v>
      </c>
      <c r="Q1804" s="10">
        <f t="shared" si="232"/>
        <v>0</v>
      </c>
      <c r="R1804" s="11">
        <f t="shared" si="233"/>
        <v>0</v>
      </c>
      <c r="S1804" s="16"/>
      <c r="T1804" s="16"/>
      <c r="U1804" s="20"/>
      <c r="V1804" s="14"/>
      <c r="W1804" s="14"/>
      <c r="X1804" s="26">
        <f t="shared" si="314"/>
        <v>0</v>
      </c>
      <c r="Y1804" s="29"/>
      <c r="Z1804" s="29"/>
      <c r="AA1804" s="29"/>
      <c r="AB1804" s="29"/>
      <c r="AC1804" s="29"/>
    </row>
    <row r="1805">
      <c r="A1805" s="4">
        <v>45699.0</v>
      </c>
      <c r="B1805" s="5" t="s">
        <v>31</v>
      </c>
      <c r="C1805" s="6" t="s">
        <v>26</v>
      </c>
      <c r="D1805" s="5" t="s">
        <v>30</v>
      </c>
      <c r="E1805" s="7">
        <v>0.0</v>
      </c>
      <c r="F1805" s="7">
        <v>0.0</v>
      </c>
      <c r="G1805" s="7">
        <v>0.0</v>
      </c>
      <c r="H1805" s="15">
        <v>0.0</v>
      </c>
      <c r="I1805" s="10">
        <f t="shared" si="226"/>
        <v>0</v>
      </c>
      <c r="J1805" s="11">
        <f t="shared" si="227"/>
        <v>0</v>
      </c>
      <c r="K1805" s="7">
        <f t="shared" ref="K1805:L1805" si="3525">IFERROR(G1805+K1765,0)</f>
        <v>0</v>
      </c>
      <c r="L1805" s="7">
        <f t="shared" si="3525"/>
        <v>0</v>
      </c>
      <c r="M1805" s="10">
        <f t="shared" si="229"/>
        <v>0</v>
      </c>
      <c r="N1805" s="11">
        <f t="shared" si="230"/>
        <v>0</v>
      </c>
      <c r="O1805" s="10">
        <f t="shared" ref="O1805:P1805" si="3526">IFERROR(G1805+O1765,0)</f>
        <v>0</v>
      </c>
      <c r="P1805" s="10">
        <f t="shared" si="3526"/>
        <v>0</v>
      </c>
      <c r="Q1805" s="10">
        <f t="shared" si="232"/>
        <v>0</v>
      </c>
      <c r="R1805" s="11">
        <f t="shared" si="233"/>
        <v>0</v>
      </c>
      <c r="S1805" s="16"/>
      <c r="T1805" s="16"/>
      <c r="U1805" s="20"/>
      <c r="V1805" s="14"/>
      <c r="W1805" s="14"/>
      <c r="X1805" s="26">
        <f t="shared" si="314"/>
        <v>0</v>
      </c>
      <c r="Y1805" s="29"/>
      <c r="Z1805" s="29"/>
      <c r="AA1805" s="29"/>
      <c r="AB1805" s="29"/>
      <c r="AC1805" s="29"/>
    </row>
    <row r="1806">
      <c r="A1806" s="4">
        <v>45699.0</v>
      </c>
      <c r="B1806" s="5" t="s">
        <v>32</v>
      </c>
      <c r="C1806" s="6" t="s">
        <v>26</v>
      </c>
      <c r="D1806" s="5" t="s">
        <v>27</v>
      </c>
      <c r="E1806" s="7">
        <v>78.6</v>
      </c>
      <c r="F1806" s="7">
        <v>0.248</v>
      </c>
      <c r="G1806" s="7">
        <v>0.225</v>
      </c>
      <c r="H1806" s="40">
        <v>0.17</v>
      </c>
      <c r="I1806" s="10">
        <f t="shared" si="226"/>
        <v>-0.055</v>
      </c>
      <c r="J1806" s="11">
        <f t="shared" si="227"/>
        <v>75.55555556</v>
      </c>
      <c r="K1806" s="7">
        <f t="shared" ref="K1806:L1806" si="3527">IFERROR(G1806+K1766,0)</f>
        <v>2.475</v>
      </c>
      <c r="L1806" s="7">
        <f t="shared" si="3527"/>
        <v>2.197</v>
      </c>
      <c r="M1806" s="10">
        <f t="shared" si="229"/>
        <v>-0.278</v>
      </c>
      <c r="N1806" s="11">
        <f t="shared" si="230"/>
        <v>88.76767677</v>
      </c>
      <c r="O1806" s="10">
        <f t="shared" ref="O1806:P1806" si="3528">IFERROR(G1806+O1766,0)</f>
        <v>9.474986</v>
      </c>
      <c r="P1806" s="10">
        <f t="shared" si="3528"/>
        <v>9.33382</v>
      </c>
      <c r="Q1806" s="10">
        <f t="shared" si="232"/>
        <v>-0.141166</v>
      </c>
      <c r="R1806" s="11">
        <f t="shared" si="233"/>
        <v>98.51011917</v>
      </c>
      <c r="S1806" s="13">
        <f>T1766</f>
        <v>0.21965</v>
      </c>
      <c r="T1806" s="13">
        <f>H1806+T1766-H1807-U1806-H1808</f>
        <v>0.172515</v>
      </c>
      <c r="U1806" s="13">
        <f>0.00378/28</f>
        <v>0.000135</v>
      </c>
      <c r="V1806" s="14"/>
      <c r="W1806" s="14"/>
      <c r="X1806" s="26">
        <f t="shared" si="314"/>
        <v>0.214</v>
      </c>
      <c r="Y1806" s="29"/>
      <c r="Z1806" s="29"/>
      <c r="AA1806" s="29"/>
      <c r="AB1806" s="29"/>
      <c r="AC1806" s="29"/>
    </row>
    <row r="1807">
      <c r="A1807" s="4">
        <v>45699.0</v>
      </c>
      <c r="B1807" s="5" t="s">
        <v>32</v>
      </c>
      <c r="C1807" s="6" t="s">
        <v>26</v>
      </c>
      <c r="D1807" s="5" t="s">
        <v>28</v>
      </c>
      <c r="E1807" s="7">
        <v>78.7</v>
      </c>
      <c r="F1807" s="7">
        <v>0.183</v>
      </c>
      <c r="G1807" s="7">
        <v>0.22464285714285714</v>
      </c>
      <c r="H1807" s="40">
        <v>0.217</v>
      </c>
      <c r="I1807" s="10">
        <f t="shared" si="226"/>
        <v>-0.007642857143</v>
      </c>
      <c r="J1807" s="11">
        <f t="shared" si="227"/>
        <v>96.59777424</v>
      </c>
      <c r="K1807" s="7">
        <f t="shared" ref="K1807:L1807" si="3529">IFERROR(G1807+K1767,0)</f>
        <v>2.471071429</v>
      </c>
      <c r="L1807" s="7">
        <f t="shared" si="3529"/>
        <v>2.341</v>
      </c>
      <c r="M1807" s="10">
        <f t="shared" si="229"/>
        <v>-0.1300714286</v>
      </c>
      <c r="N1807" s="11">
        <f t="shared" si="230"/>
        <v>94.73623356</v>
      </c>
      <c r="O1807" s="10">
        <f t="shared" ref="O1807:P1807" si="3530">IFERROR(G1807+O1767,0)</f>
        <v>9.460021429</v>
      </c>
      <c r="P1807" s="10">
        <f t="shared" si="3530"/>
        <v>9.43783</v>
      </c>
      <c r="Q1807" s="10">
        <f t="shared" si="232"/>
        <v>-0.02219142857</v>
      </c>
      <c r="R1807" s="11">
        <f t="shared" si="233"/>
        <v>99.76541883</v>
      </c>
      <c r="S1807" s="16"/>
      <c r="T1807" s="16"/>
      <c r="U1807" s="20"/>
      <c r="V1807" s="14"/>
      <c r="W1807" s="14"/>
      <c r="X1807" s="26">
        <f t="shared" si="314"/>
        <v>0.217</v>
      </c>
      <c r="Y1807" s="29"/>
      <c r="Z1807" s="29"/>
      <c r="AA1807" s="29"/>
      <c r="AB1807" s="29"/>
      <c r="AC1807" s="29"/>
    </row>
    <row r="1808">
      <c r="A1808" s="4">
        <v>45699.0</v>
      </c>
      <c r="B1808" s="5" t="s">
        <v>32</v>
      </c>
      <c r="C1808" s="6" t="s">
        <v>26</v>
      </c>
      <c r="D1808" s="5" t="s">
        <v>29</v>
      </c>
      <c r="E1808" s="7">
        <v>0.0</v>
      </c>
      <c r="F1808" s="7">
        <v>0.0</v>
      </c>
      <c r="G1808" s="7">
        <v>0.0</v>
      </c>
      <c r="H1808" s="15">
        <v>0.0</v>
      </c>
      <c r="I1808" s="10">
        <f t="shared" si="226"/>
        <v>0</v>
      </c>
      <c r="J1808" s="11">
        <f t="shared" si="227"/>
        <v>0</v>
      </c>
      <c r="K1808" s="7">
        <f t="shared" ref="K1808:L1808" si="3531">IFERROR(G1808+K1768,0)</f>
        <v>0</v>
      </c>
      <c r="L1808" s="7">
        <f t="shared" si="3531"/>
        <v>0</v>
      </c>
      <c r="M1808" s="10">
        <f t="shared" si="229"/>
        <v>0</v>
      </c>
      <c r="N1808" s="11">
        <f t="shared" si="230"/>
        <v>0</v>
      </c>
      <c r="O1808" s="10">
        <f t="shared" ref="O1808:P1808" si="3532">IFERROR(G1808+O1768,0)</f>
        <v>0</v>
      </c>
      <c r="P1808" s="10">
        <f t="shared" si="3532"/>
        <v>0</v>
      </c>
      <c r="Q1808" s="10">
        <f t="shared" si="232"/>
        <v>0</v>
      </c>
      <c r="R1808" s="11">
        <f t="shared" si="233"/>
        <v>0</v>
      </c>
      <c r="S1808" s="16"/>
      <c r="T1808" s="16"/>
      <c r="U1808" s="20"/>
      <c r="V1808" s="14"/>
      <c r="W1808" s="14"/>
      <c r="X1808" s="26">
        <f t="shared" si="314"/>
        <v>0</v>
      </c>
      <c r="Y1808" s="29"/>
      <c r="Z1808" s="29"/>
      <c r="AA1808" s="29"/>
      <c r="AB1808" s="29"/>
      <c r="AC1808" s="29"/>
    </row>
    <row r="1809">
      <c r="A1809" s="4">
        <v>45699.0</v>
      </c>
      <c r="B1809" s="5" t="s">
        <v>32</v>
      </c>
      <c r="C1809" s="6" t="s">
        <v>26</v>
      </c>
      <c r="D1809" s="5" t="s">
        <v>30</v>
      </c>
      <c r="E1809" s="7">
        <v>0.0</v>
      </c>
      <c r="F1809" s="7">
        <v>0.0</v>
      </c>
      <c r="G1809" s="7">
        <v>0.0</v>
      </c>
      <c r="H1809" s="15">
        <v>0.0</v>
      </c>
      <c r="I1809" s="10">
        <f t="shared" si="226"/>
        <v>0</v>
      </c>
      <c r="J1809" s="11">
        <f t="shared" si="227"/>
        <v>0</v>
      </c>
      <c r="K1809" s="7">
        <f t="shared" ref="K1809:L1809" si="3533">IFERROR(G1809+K1769,0)</f>
        <v>0</v>
      </c>
      <c r="L1809" s="7">
        <f t="shared" si="3533"/>
        <v>0</v>
      </c>
      <c r="M1809" s="10">
        <f t="shared" si="229"/>
        <v>0</v>
      </c>
      <c r="N1809" s="11">
        <f t="shared" si="230"/>
        <v>0</v>
      </c>
      <c r="O1809" s="10">
        <f t="shared" ref="O1809:P1809" si="3534">IFERROR(G1809+O1769,0)</f>
        <v>0</v>
      </c>
      <c r="P1809" s="10">
        <f t="shared" si="3534"/>
        <v>0</v>
      </c>
      <c r="Q1809" s="10">
        <f t="shared" si="232"/>
        <v>0</v>
      </c>
      <c r="R1809" s="11">
        <f t="shared" si="233"/>
        <v>0</v>
      </c>
      <c r="S1809" s="16"/>
      <c r="T1809" s="16"/>
      <c r="U1809" s="20"/>
      <c r="V1809" s="14"/>
      <c r="W1809" s="14"/>
      <c r="X1809" s="26">
        <f t="shared" si="314"/>
        <v>0</v>
      </c>
      <c r="Y1809" s="29"/>
      <c r="Z1809" s="29"/>
      <c r="AA1809" s="29"/>
      <c r="AB1809" s="29"/>
      <c r="AC1809" s="29"/>
    </row>
    <row r="1810">
      <c r="A1810" s="4">
        <v>45699.0</v>
      </c>
      <c r="B1810" s="5" t="s">
        <v>33</v>
      </c>
      <c r="C1810" s="6" t="s">
        <v>26</v>
      </c>
      <c r="D1810" s="5" t="s">
        <v>27</v>
      </c>
      <c r="E1810" s="7">
        <v>110.0</v>
      </c>
      <c r="F1810" s="7">
        <v>0.364</v>
      </c>
      <c r="G1810" s="7">
        <v>0.32857142857142857</v>
      </c>
      <c r="H1810" s="40">
        <v>0.377</v>
      </c>
      <c r="I1810" s="10">
        <f t="shared" si="226"/>
        <v>0.04842857143</v>
      </c>
      <c r="J1810" s="11">
        <f t="shared" si="227"/>
        <v>114.7391304</v>
      </c>
      <c r="K1810" s="7">
        <f t="shared" ref="K1810:L1810" si="3535">IFERROR(G1810+K1770,0)</f>
        <v>3.614285714</v>
      </c>
      <c r="L1810" s="7">
        <f t="shared" si="3535"/>
        <v>4.125</v>
      </c>
      <c r="M1810" s="10">
        <f t="shared" si="229"/>
        <v>0.5107142857</v>
      </c>
      <c r="N1810" s="11">
        <f t="shared" si="230"/>
        <v>114.1304348</v>
      </c>
      <c r="O1810" s="10">
        <f t="shared" ref="O1810:P1810" si="3536">IFERROR(G1810+O1770,0)</f>
        <v>13.81421571</v>
      </c>
      <c r="P1810" s="10">
        <f t="shared" si="3536"/>
        <v>15.62073</v>
      </c>
      <c r="Q1810" s="10">
        <f t="shared" si="232"/>
        <v>1.806514286</v>
      </c>
      <c r="R1810" s="11">
        <f t="shared" si="233"/>
        <v>113.0772121</v>
      </c>
      <c r="S1810" s="13">
        <f>T1770</f>
        <v>1.205460714</v>
      </c>
      <c r="T1810" s="13">
        <f>H1810+T1770-H1811-U1810-H1812</f>
        <v>0.9903067857</v>
      </c>
      <c r="U1810" s="13">
        <f>0.00431/28</f>
        <v>0.0001539285714</v>
      </c>
      <c r="V1810" s="14"/>
      <c r="W1810" s="14"/>
      <c r="X1810" s="26">
        <f t="shared" si="314"/>
        <v>0.376</v>
      </c>
      <c r="Y1810" s="29"/>
      <c r="Z1810" s="29"/>
      <c r="AA1810" s="29"/>
      <c r="AB1810" s="29"/>
      <c r="AC1810" s="29"/>
    </row>
    <row r="1811">
      <c r="A1811" s="4">
        <v>45699.0</v>
      </c>
      <c r="B1811" s="5" t="s">
        <v>33</v>
      </c>
      <c r="C1811" s="6" t="s">
        <v>26</v>
      </c>
      <c r="D1811" s="5" t="s">
        <v>28</v>
      </c>
      <c r="E1811" s="7">
        <v>108.2</v>
      </c>
      <c r="F1811" s="7">
        <v>0.328</v>
      </c>
      <c r="G1811" s="7">
        <v>0.3236428571428571</v>
      </c>
      <c r="H1811" s="40">
        <v>0.592</v>
      </c>
      <c r="I1811" s="10">
        <f t="shared" si="226"/>
        <v>0.2683571429</v>
      </c>
      <c r="J1811" s="11">
        <f t="shared" si="227"/>
        <v>182.9176782</v>
      </c>
      <c r="K1811" s="7">
        <f t="shared" ref="K1811:L1811" si="3537">IFERROR(G1811+K1771,0)</f>
        <v>3.560071429</v>
      </c>
      <c r="L1811" s="7">
        <f t="shared" si="3537"/>
        <v>4.571</v>
      </c>
      <c r="M1811" s="10">
        <f t="shared" si="229"/>
        <v>1.010928571</v>
      </c>
      <c r="N1811" s="11">
        <f t="shared" si="230"/>
        <v>128.3963002</v>
      </c>
      <c r="O1811" s="10">
        <f t="shared" ref="O1811:P1811" si="3538">IFERROR(G1811+O1771,0)</f>
        <v>13.60407143</v>
      </c>
      <c r="P1811" s="10">
        <f t="shared" si="3538"/>
        <v>15.46595</v>
      </c>
      <c r="Q1811" s="10">
        <f t="shared" si="232"/>
        <v>1.861878571</v>
      </c>
      <c r="R1811" s="11">
        <f t="shared" si="233"/>
        <v>113.6861864</v>
      </c>
      <c r="S1811" s="16"/>
      <c r="T1811" s="16"/>
      <c r="U1811" s="20"/>
      <c r="V1811" s="14"/>
      <c r="W1811" s="14"/>
      <c r="X1811" s="26">
        <f t="shared" si="314"/>
        <v>0.35</v>
      </c>
      <c r="Y1811" s="29"/>
      <c r="Z1811" s="29"/>
      <c r="AA1811" s="29"/>
      <c r="AB1811" s="29"/>
      <c r="AC1811" s="29"/>
    </row>
    <row r="1812">
      <c r="A1812" s="4">
        <v>45699.0</v>
      </c>
      <c r="B1812" s="5" t="s">
        <v>33</v>
      </c>
      <c r="C1812" s="6" t="s">
        <v>26</v>
      </c>
      <c r="D1812" s="5" t="s">
        <v>29</v>
      </c>
      <c r="E1812" s="7">
        <v>1.0</v>
      </c>
      <c r="F1812" s="7">
        <v>0.0</v>
      </c>
      <c r="G1812" s="7">
        <v>0.002857142857142857</v>
      </c>
      <c r="H1812" s="15">
        <v>0.0</v>
      </c>
      <c r="I1812" s="10">
        <f t="shared" si="226"/>
        <v>-0.002857142857</v>
      </c>
      <c r="J1812" s="11">
        <f t="shared" si="227"/>
        <v>0</v>
      </c>
      <c r="K1812" s="7">
        <f t="shared" ref="K1812:L1812" si="3539">IFERROR(G1812+K1772,0)</f>
        <v>0.03142857143</v>
      </c>
      <c r="L1812" s="7">
        <f t="shared" si="3539"/>
        <v>0</v>
      </c>
      <c r="M1812" s="10">
        <f t="shared" si="229"/>
        <v>-0.03142857143</v>
      </c>
      <c r="N1812" s="11">
        <f t="shared" si="230"/>
        <v>0</v>
      </c>
      <c r="O1812" s="10">
        <f t="shared" ref="O1812:P1812" si="3540">IFERROR(G1812+O1772,0)</f>
        <v>0.1163685714</v>
      </c>
      <c r="P1812" s="10">
        <f t="shared" si="3540"/>
        <v>0.078988</v>
      </c>
      <c r="Q1812" s="10">
        <f t="shared" si="232"/>
        <v>-0.03738057143</v>
      </c>
      <c r="R1812" s="11">
        <f t="shared" si="233"/>
        <v>67.87743377</v>
      </c>
      <c r="S1812" s="16"/>
      <c r="T1812" s="16"/>
      <c r="U1812" s="20"/>
      <c r="V1812" s="14"/>
      <c r="W1812" s="14"/>
      <c r="X1812" s="26">
        <f t="shared" si="314"/>
        <v>0</v>
      </c>
      <c r="Y1812" s="29"/>
      <c r="Z1812" s="29"/>
      <c r="AA1812" s="29"/>
      <c r="AB1812" s="29"/>
      <c r="AC1812" s="29"/>
    </row>
    <row r="1813">
      <c r="A1813" s="4">
        <v>45699.0</v>
      </c>
      <c r="B1813" s="5" t="s">
        <v>33</v>
      </c>
      <c r="C1813" s="6" t="s">
        <v>26</v>
      </c>
      <c r="D1813" s="5" t="s">
        <v>30</v>
      </c>
      <c r="E1813" s="7">
        <v>0.0</v>
      </c>
      <c r="F1813" s="7">
        <v>0.0</v>
      </c>
      <c r="G1813" s="7">
        <v>0.0</v>
      </c>
      <c r="H1813" s="15">
        <v>0.0</v>
      </c>
      <c r="I1813" s="10">
        <f t="shared" si="226"/>
        <v>0</v>
      </c>
      <c r="J1813" s="11">
        <f t="shared" si="227"/>
        <v>0</v>
      </c>
      <c r="K1813" s="7">
        <f t="shared" ref="K1813:L1813" si="3541">IFERROR(G1813+K1773,0)</f>
        <v>0</v>
      </c>
      <c r="L1813" s="7">
        <f t="shared" si="3541"/>
        <v>0</v>
      </c>
      <c r="M1813" s="10">
        <f t="shared" si="229"/>
        <v>0</v>
      </c>
      <c r="N1813" s="11">
        <f t="shared" si="230"/>
        <v>0</v>
      </c>
      <c r="O1813" s="10">
        <f t="shared" ref="O1813:P1813" si="3542">IFERROR(G1813+O1773,0)</f>
        <v>0</v>
      </c>
      <c r="P1813" s="10">
        <f t="shared" si="3542"/>
        <v>0</v>
      </c>
      <c r="Q1813" s="10">
        <f t="shared" si="232"/>
        <v>0</v>
      </c>
      <c r="R1813" s="11">
        <f t="shared" si="233"/>
        <v>0</v>
      </c>
      <c r="S1813" s="16"/>
      <c r="T1813" s="16"/>
      <c r="U1813" s="20"/>
      <c r="V1813" s="14"/>
      <c r="W1813" s="14"/>
      <c r="X1813" s="26">
        <f t="shared" si="314"/>
        <v>0</v>
      </c>
      <c r="Y1813" s="29"/>
      <c r="Z1813" s="29"/>
      <c r="AA1813" s="29"/>
      <c r="AB1813" s="29"/>
      <c r="AC1813" s="29"/>
    </row>
    <row r="1814">
      <c r="A1814" s="4">
        <v>45699.0</v>
      </c>
      <c r="B1814" s="5" t="s">
        <v>34</v>
      </c>
      <c r="C1814" s="6" t="s">
        <v>26</v>
      </c>
      <c r="D1814" s="5" t="s">
        <v>27</v>
      </c>
      <c r="E1814" s="7">
        <v>14.3</v>
      </c>
      <c r="F1814" s="7">
        <v>0.046</v>
      </c>
      <c r="G1814" s="7">
        <v>0.04285714285714286</v>
      </c>
      <c r="H1814" s="40">
        <v>0.042</v>
      </c>
      <c r="I1814" s="10">
        <f t="shared" si="226"/>
        <v>-0.0008571428571</v>
      </c>
      <c r="J1814" s="11">
        <f t="shared" si="227"/>
        <v>98</v>
      </c>
      <c r="K1814" s="7">
        <f t="shared" ref="K1814:L1814" si="3543">IFERROR(G1814+K1774,0)</f>
        <v>0.4714285714</v>
      </c>
      <c r="L1814" s="7">
        <f t="shared" si="3543"/>
        <v>0.48</v>
      </c>
      <c r="M1814" s="10">
        <f t="shared" si="229"/>
        <v>0.008571428571</v>
      </c>
      <c r="N1814" s="11">
        <f t="shared" si="230"/>
        <v>101.8181818</v>
      </c>
      <c r="O1814" s="10">
        <f t="shared" ref="O1814:P1814" si="3544">IFERROR(G1814+O1774,0)</f>
        <v>1.771258571</v>
      </c>
      <c r="P1814" s="10">
        <f t="shared" si="3544"/>
        <v>2.023986</v>
      </c>
      <c r="Q1814" s="10">
        <f t="shared" si="232"/>
        <v>0.2527274286</v>
      </c>
      <c r="R1814" s="11">
        <f t="shared" si="233"/>
        <v>114.2682403</v>
      </c>
      <c r="S1814" s="13">
        <f>T1774</f>
        <v>0.201</v>
      </c>
      <c r="T1814" s="13">
        <f>H1814+T1774-H1815-U1814-H1816</f>
        <v>0.243</v>
      </c>
      <c r="U1814" s="13">
        <v>0.0</v>
      </c>
      <c r="V1814" s="14"/>
      <c r="W1814" s="14"/>
      <c r="X1814" s="26">
        <f t="shared" si="314"/>
        <v>0.042</v>
      </c>
      <c r="Y1814" s="29"/>
      <c r="Z1814" s="29"/>
      <c r="AA1814" s="29"/>
      <c r="AB1814" s="29"/>
      <c r="AC1814" s="29"/>
    </row>
    <row r="1815">
      <c r="A1815" s="4">
        <v>45699.0</v>
      </c>
      <c r="B1815" s="5" t="s">
        <v>34</v>
      </c>
      <c r="C1815" s="6" t="s">
        <v>26</v>
      </c>
      <c r="D1815" s="5" t="s">
        <v>28</v>
      </c>
      <c r="E1815" s="7">
        <v>14.3</v>
      </c>
      <c r="F1815" s="7">
        <v>0.096</v>
      </c>
      <c r="G1815" s="7">
        <v>0.04203571428571429</v>
      </c>
      <c r="H1815" s="40">
        <v>0.0</v>
      </c>
      <c r="I1815" s="10">
        <f t="shared" si="226"/>
        <v>-0.04203571429</v>
      </c>
      <c r="J1815" s="11">
        <f t="shared" si="227"/>
        <v>0</v>
      </c>
      <c r="K1815" s="7">
        <f t="shared" ref="K1815:L1815" si="3545">IFERROR(G1815+K1775,0)</f>
        <v>0.4623928571</v>
      </c>
      <c r="L1815" s="7">
        <f t="shared" si="3545"/>
        <v>0.44</v>
      </c>
      <c r="M1815" s="10">
        <f t="shared" si="229"/>
        <v>-0.02239285714</v>
      </c>
      <c r="N1815" s="11">
        <f t="shared" si="230"/>
        <v>95.15717927</v>
      </c>
      <c r="O1815" s="10">
        <f t="shared" ref="O1815:P1815" si="3546">IFERROR(G1815+O1775,0)</f>
        <v>1.737391857</v>
      </c>
      <c r="P1815" s="10">
        <f t="shared" si="3546"/>
        <v>1.84399</v>
      </c>
      <c r="Q1815" s="10">
        <f t="shared" si="232"/>
        <v>0.1065981429</v>
      </c>
      <c r="R1815" s="11">
        <f t="shared" si="233"/>
        <v>106.1355268</v>
      </c>
      <c r="S1815" s="16"/>
      <c r="T1815" s="16"/>
      <c r="U1815" s="20"/>
      <c r="V1815" s="14"/>
      <c r="W1815" s="14"/>
      <c r="X1815" s="26">
        <f t="shared" si="314"/>
        <v>0.098</v>
      </c>
      <c r="Y1815" s="29"/>
      <c r="Z1815" s="29"/>
      <c r="AA1815" s="29"/>
      <c r="AB1815" s="29"/>
      <c r="AC1815" s="29"/>
    </row>
    <row r="1816">
      <c r="A1816" s="4">
        <v>45699.0</v>
      </c>
      <c r="B1816" s="5" t="s">
        <v>34</v>
      </c>
      <c r="C1816" s="6" t="s">
        <v>26</v>
      </c>
      <c r="D1816" s="5" t="s">
        <v>29</v>
      </c>
      <c r="E1816" s="7">
        <v>0.0</v>
      </c>
      <c r="F1816" s="7">
        <v>0.0</v>
      </c>
      <c r="G1816" s="7">
        <v>0.0</v>
      </c>
      <c r="H1816" s="15">
        <v>0.0</v>
      </c>
      <c r="I1816" s="10">
        <f t="shared" si="226"/>
        <v>0</v>
      </c>
      <c r="J1816" s="11">
        <f t="shared" si="227"/>
        <v>0</v>
      </c>
      <c r="K1816" s="7">
        <f t="shared" ref="K1816:L1816" si="3547">IFERROR(G1816+K1776,0)</f>
        <v>0</v>
      </c>
      <c r="L1816" s="7">
        <f t="shared" si="3547"/>
        <v>0</v>
      </c>
      <c r="M1816" s="10">
        <f t="shared" si="229"/>
        <v>0</v>
      </c>
      <c r="N1816" s="11">
        <f t="shared" si="230"/>
        <v>0</v>
      </c>
      <c r="O1816" s="10">
        <f t="shared" ref="O1816:P1816" si="3548">IFERROR(G1816+O1776,0)</f>
        <v>0</v>
      </c>
      <c r="P1816" s="10">
        <f t="shared" si="3548"/>
        <v>0</v>
      </c>
      <c r="Q1816" s="10">
        <f t="shared" si="232"/>
        <v>0</v>
      </c>
      <c r="R1816" s="11">
        <f t="shared" si="233"/>
        <v>0</v>
      </c>
      <c r="S1816" s="16"/>
      <c r="T1816" s="16"/>
      <c r="U1816" s="20"/>
      <c r="V1816" s="14"/>
      <c r="W1816" s="14"/>
      <c r="X1816" s="26">
        <f t="shared" si="314"/>
        <v>0</v>
      </c>
      <c r="Y1816" s="29"/>
      <c r="Z1816" s="29"/>
      <c r="AA1816" s="29"/>
      <c r="AB1816" s="29"/>
      <c r="AC1816" s="29"/>
    </row>
    <row r="1817">
      <c r="A1817" s="4">
        <v>45699.0</v>
      </c>
      <c r="B1817" s="5" t="s">
        <v>34</v>
      </c>
      <c r="C1817" s="6" t="s">
        <v>26</v>
      </c>
      <c r="D1817" s="5" t="s">
        <v>30</v>
      </c>
      <c r="E1817" s="7">
        <v>0.0</v>
      </c>
      <c r="F1817" s="7">
        <v>0.0</v>
      </c>
      <c r="G1817" s="7">
        <v>0.0</v>
      </c>
      <c r="H1817" s="15">
        <v>0.0</v>
      </c>
      <c r="I1817" s="10">
        <f t="shared" si="226"/>
        <v>0</v>
      </c>
      <c r="J1817" s="11">
        <f t="shared" si="227"/>
        <v>0</v>
      </c>
      <c r="K1817" s="7">
        <f t="shared" ref="K1817:L1817" si="3549">IFERROR(G1817+K1777,0)</f>
        <v>0</v>
      </c>
      <c r="L1817" s="7">
        <f t="shared" si="3549"/>
        <v>0</v>
      </c>
      <c r="M1817" s="10">
        <f t="shared" si="229"/>
        <v>0</v>
      </c>
      <c r="N1817" s="11">
        <f t="shared" si="230"/>
        <v>0</v>
      </c>
      <c r="O1817" s="10">
        <f t="shared" ref="O1817:P1817" si="3550">IFERROR(G1817+O1777,0)</f>
        <v>0</v>
      </c>
      <c r="P1817" s="10">
        <f t="shared" si="3550"/>
        <v>0</v>
      </c>
      <c r="Q1817" s="10">
        <f t="shared" si="232"/>
        <v>0</v>
      </c>
      <c r="R1817" s="11">
        <f t="shared" si="233"/>
        <v>0</v>
      </c>
      <c r="S1817" s="16"/>
      <c r="T1817" s="16"/>
      <c r="U1817" s="20"/>
      <c r="V1817" s="14"/>
      <c r="W1817" s="14"/>
      <c r="X1817" s="26">
        <f t="shared" si="314"/>
        <v>0</v>
      </c>
      <c r="Y1817" s="29"/>
      <c r="Z1817" s="29"/>
      <c r="AA1817" s="29"/>
      <c r="AB1817" s="29"/>
      <c r="AC1817" s="29"/>
    </row>
    <row r="1818">
      <c r="A1818" s="4">
        <v>45699.0</v>
      </c>
      <c r="B1818" s="5" t="s">
        <v>35</v>
      </c>
      <c r="C1818" s="6" t="s">
        <v>26</v>
      </c>
      <c r="D1818" s="5" t="s">
        <v>27</v>
      </c>
      <c r="E1818" s="7">
        <v>16.6</v>
      </c>
      <c r="F1818" s="7">
        <v>0.042</v>
      </c>
      <c r="G1818" s="7">
        <v>0.03214285714285715</v>
      </c>
      <c r="H1818" s="40">
        <v>0.031</v>
      </c>
      <c r="I1818" s="10">
        <f t="shared" si="226"/>
        <v>-0.001142857143</v>
      </c>
      <c r="J1818" s="11">
        <f t="shared" si="227"/>
        <v>96.44444444</v>
      </c>
      <c r="K1818" s="7">
        <f t="shared" ref="K1818:L1818" si="3551">IFERROR(G1818+K1778,0)</f>
        <v>0.3535714286</v>
      </c>
      <c r="L1818" s="7">
        <f t="shared" si="3551"/>
        <v>0.092</v>
      </c>
      <c r="M1818" s="10">
        <f t="shared" si="229"/>
        <v>-0.2615714286</v>
      </c>
      <c r="N1818" s="11">
        <f t="shared" si="230"/>
        <v>26.02020202</v>
      </c>
      <c r="O1818" s="10">
        <f t="shared" ref="O1818:P1818" si="3552">IFERROR(G1818+O1778,0)</f>
        <v>0.3535714286</v>
      </c>
      <c r="P1818" s="10">
        <f t="shared" si="3552"/>
        <v>0.092</v>
      </c>
      <c r="Q1818" s="10">
        <f t="shared" si="232"/>
        <v>-0.2615714286</v>
      </c>
      <c r="R1818" s="11">
        <f t="shared" si="233"/>
        <v>26.02020202</v>
      </c>
      <c r="S1818" s="13">
        <f>T1778</f>
        <v>0.061</v>
      </c>
      <c r="T1818" s="13">
        <f>H1818+T1778-H1819-U1818-H1820</f>
        <v>0.092</v>
      </c>
      <c r="U1818" s="13">
        <v>0.0</v>
      </c>
      <c r="V1818" s="14"/>
      <c r="W1818" s="14"/>
      <c r="X1818" s="26">
        <f t="shared" si="314"/>
        <v>0.031</v>
      </c>
      <c r="Y1818" s="29"/>
      <c r="Z1818" s="29"/>
      <c r="AA1818" s="29"/>
      <c r="AB1818" s="29"/>
      <c r="AC1818" s="29"/>
    </row>
    <row r="1819">
      <c r="A1819" s="4">
        <v>45699.0</v>
      </c>
      <c r="B1819" s="5" t="s">
        <v>35</v>
      </c>
      <c r="C1819" s="6" t="s">
        <v>26</v>
      </c>
      <c r="D1819" s="5" t="s">
        <v>28</v>
      </c>
      <c r="E1819" s="7">
        <v>0.0</v>
      </c>
      <c r="F1819" s="7">
        <v>0.0</v>
      </c>
      <c r="G1819" s="7">
        <v>0.0</v>
      </c>
      <c r="H1819" s="15">
        <v>0.0</v>
      </c>
      <c r="I1819" s="10">
        <f t="shared" si="226"/>
        <v>0</v>
      </c>
      <c r="J1819" s="11">
        <f t="shared" si="227"/>
        <v>0</v>
      </c>
      <c r="K1819" s="7">
        <f t="shared" ref="K1819:L1819" si="3553">IFERROR(G1819+K1779,0)</f>
        <v>0</v>
      </c>
      <c r="L1819" s="7">
        <f t="shared" si="3553"/>
        <v>0</v>
      </c>
      <c r="M1819" s="10">
        <f t="shared" si="229"/>
        <v>0</v>
      </c>
      <c r="N1819" s="11">
        <f t="shared" si="230"/>
        <v>0</v>
      </c>
      <c r="O1819" s="10">
        <f t="shared" ref="O1819:P1819" si="3554">IFERROR(G1819+O1779,0)</f>
        <v>0</v>
      </c>
      <c r="P1819" s="10">
        <f t="shared" si="3554"/>
        <v>0</v>
      </c>
      <c r="Q1819" s="10">
        <f t="shared" si="232"/>
        <v>0</v>
      </c>
      <c r="R1819" s="11">
        <f t="shared" si="233"/>
        <v>0</v>
      </c>
      <c r="S1819" s="20"/>
      <c r="T1819" s="20"/>
      <c r="U1819" s="20"/>
      <c r="V1819" s="14"/>
      <c r="W1819" s="14"/>
      <c r="X1819" s="26">
        <f t="shared" si="314"/>
        <v>0</v>
      </c>
      <c r="Y1819" s="29"/>
      <c r="Z1819" s="29"/>
      <c r="AA1819" s="29"/>
      <c r="AB1819" s="29"/>
      <c r="AC1819" s="29"/>
    </row>
    <row r="1820">
      <c r="A1820" s="4">
        <v>45699.0</v>
      </c>
      <c r="B1820" s="5" t="s">
        <v>35</v>
      </c>
      <c r="C1820" s="6" t="s">
        <v>26</v>
      </c>
      <c r="D1820" s="5" t="s">
        <v>29</v>
      </c>
      <c r="E1820" s="7">
        <v>16.6</v>
      </c>
      <c r="F1820" s="7">
        <v>0.0</v>
      </c>
      <c r="G1820" s="7">
        <v>0.03214285714285715</v>
      </c>
      <c r="H1820" s="15">
        <v>0.0</v>
      </c>
      <c r="I1820" s="10">
        <f t="shared" si="226"/>
        <v>-0.03214285714</v>
      </c>
      <c r="J1820" s="11">
        <f t="shared" si="227"/>
        <v>0</v>
      </c>
      <c r="K1820" s="7">
        <f t="shared" ref="K1820:L1820" si="3555">IFERROR(G1820+K1780,0)</f>
        <v>0.3535714286</v>
      </c>
      <c r="L1820" s="7">
        <f t="shared" si="3555"/>
        <v>0</v>
      </c>
      <c r="M1820" s="10">
        <f t="shared" si="229"/>
        <v>-0.3535714286</v>
      </c>
      <c r="N1820" s="11">
        <f t="shared" si="230"/>
        <v>0</v>
      </c>
      <c r="O1820" s="10">
        <f t="shared" ref="O1820:P1820" si="3556">IFERROR(G1820+O1780,0)</f>
        <v>0.3535714286</v>
      </c>
      <c r="P1820" s="10">
        <f t="shared" si="3556"/>
        <v>0.232996</v>
      </c>
      <c r="Q1820" s="10">
        <f t="shared" si="232"/>
        <v>-0.1205754286</v>
      </c>
      <c r="R1820" s="11">
        <f t="shared" si="233"/>
        <v>65.89785859</v>
      </c>
      <c r="S1820" s="20"/>
      <c r="T1820" s="20"/>
      <c r="U1820" s="20"/>
      <c r="V1820" s="14"/>
      <c r="W1820" s="14"/>
      <c r="X1820" s="26">
        <f t="shared" si="314"/>
        <v>0</v>
      </c>
      <c r="Y1820" s="29"/>
      <c r="Z1820" s="29"/>
      <c r="AA1820" s="29"/>
      <c r="AB1820" s="29"/>
      <c r="AC1820" s="29"/>
    </row>
    <row r="1821">
      <c r="A1821" s="4">
        <v>45699.0</v>
      </c>
      <c r="B1821" s="5" t="s">
        <v>35</v>
      </c>
      <c r="C1821" s="6" t="s">
        <v>26</v>
      </c>
      <c r="D1821" s="5" t="s">
        <v>30</v>
      </c>
      <c r="E1821" s="7">
        <v>0.0</v>
      </c>
      <c r="F1821" s="7">
        <v>0.0</v>
      </c>
      <c r="G1821" s="7">
        <v>0.0</v>
      </c>
      <c r="H1821" s="15">
        <v>0.0</v>
      </c>
      <c r="I1821" s="10">
        <f t="shared" si="226"/>
        <v>0</v>
      </c>
      <c r="J1821" s="11">
        <f t="shared" si="227"/>
        <v>0</v>
      </c>
      <c r="K1821" s="7">
        <f t="shared" ref="K1821:L1821" si="3557">IFERROR(G1821+K1781,0)</f>
        <v>0</v>
      </c>
      <c r="L1821" s="7">
        <f t="shared" si="3557"/>
        <v>0</v>
      </c>
      <c r="M1821" s="10">
        <f t="shared" si="229"/>
        <v>0</v>
      </c>
      <c r="N1821" s="11">
        <f t="shared" si="230"/>
        <v>0</v>
      </c>
      <c r="O1821" s="10">
        <f t="shared" ref="O1821:P1821" si="3558">IFERROR(G1821+O1781,0)</f>
        <v>0</v>
      </c>
      <c r="P1821" s="10">
        <f t="shared" si="3558"/>
        <v>0</v>
      </c>
      <c r="Q1821" s="10">
        <f t="shared" si="232"/>
        <v>0</v>
      </c>
      <c r="R1821" s="11">
        <f t="shared" si="233"/>
        <v>0</v>
      </c>
      <c r="S1821" s="20"/>
      <c r="T1821" s="20"/>
      <c r="U1821" s="20"/>
      <c r="V1821" s="14"/>
      <c r="W1821" s="14"/>
      <c r="X1821" s="26">
        <f t="shared" si="314"/>
        <v>0</v>
      </c>
      <c r="Y1821" s="29"/>
      <c r="Z1821" s="29"/>
      <c r="AA1821" s="29"/>
      <c r="AB1821" s="29"/>
      <c r="AC1821" s="29"/>
    </row>
    <row r="1822">
      <c r="A1822" s="4">
        <v>45699.0</v>
      </c>
      <c r="B1822" s="5" t="s">
        <v>36</v>
      </c>
      <c r="C1822" s="6" t="s">
        <v>37</v>
      </c>
      <c r="D1822" s="5" t="s">
        <v>27</v>
      </c>
      <c r="E1822" s="7">
        <v>174.0</v>
      </c>
      <c r="F1822" s="25">
        <v>0.55</v>
      </c>
      <c r="G1822" s="7">
        <v>0.5535714285714286</v>
      </c>
      <c r="H1822" s="40">
        <v>0.58</v>
      </c>
      <c r="I1822" s="10">
        <f t="shared" si="226"/>
        <v>0.02642857143</v>
      </c>
      <c r="J1822" s="11">
        <f t="shared" si="227"/>
        <v>104.7741935</v>
      </c>
      <c r="K1822" s="7">
        <f t="shared" ref="K1822:L1822" si="3559">IFERROR(G1822+K1782,0)</f>
        <v>6.089285714</v>
      </c>
      <c r="L1822" s="7">
        <f t="shared" si="3559"/>
        <v>6.345</v>
      </c>
      <c r="M1822" s="10">
        <f t="shared" si="229"/>
        <v>0.2557142857</v>
      </c>
      <c r="N1822" s="11">
        <f t="shared" si="230"/>
        <v>104.1994135</v>
      </c>
      <c r="O1822" s="10">
        <f t="shared" ref="O1822:P1822" si="3560">IFERROR(G1822+O1782,0)</f>
        <v>23.18925771</v>
      </c>
      <c r="P1822" s="10">
        <f t="shared" si="3560"/>
        <v>24.92082</v>
      </c>
      <c r="Q1822" s="10">
        <f t="shared" si="232"/>
        <v>1.731562286</v>
      </c>
      <c r="R1822" s="11">
        <f t="shared" si="233"/>
        <v>107.467088</v>
      </c>
      <c r="S1822" s="13">
        <f>T1782</f>
        <v>-0.06985714286</v>
      </c>
      <c r="T1822" s="13">
        <f>H1822+T1782-H1823-U1822-H1824</f>
        <v>0.2518571429</v>
      </c>
      <c r="U1822" s="13">
        <f>0.008/28</f>
        <v>0.0002857142857</v>
      </c>
      <c r="V1822" s="14"/>
      <c r="W1822" s="14"/>
      <c r="X1822" s="26">
        <f t="shared" si="314"/>
        <v>0.59</v>
      </c>
      <c r="Y1822" s="29"/>
      <c r="Z1822" s="29"/>
      <c r="AA1822" s="29"/>
      <c r="AB1822" s="29"/>
      <c r="AC1822" s="29"/>
    </row>
    <row r="1823">
      <c r="A1823" s="4">
        <v>45699.0</v>
      </c>
      <c r="B1823" s="5" t="s">
        <v>36</v>
      </c>
      <c r="C1823" s="6" t="s">
        <v>37</v>
      </c>
      <c r="D1823" s="5" t="s">
        <v>28</v>
      </c>
      <c r="E1823" s="7">
        <v>45.1</v>
      </c>
      <c r="F1823" s="25">
        <v>0.0</v>
      </c>
      <c r="G1823" s="7">
        <v>0.4885357</v>
      </c>
      <c r="H1823" s="40">
        <v>0.0</v>
      </c>
      <c r="I1823" s="10">
        <f t="shared" si="226"/>
        <v>-0.4885357</v>
      </c>
      <c r="J1823" s="11">
        <f t="shared" si="227"/>
        <v>0</v>
      </c>
      <c r="K1823" s="7">
        <f t="shared" ref="K1823:L1823" si="3561">IFERROR(G1823+K1783,0)</f>
        <v>5.3738927</v>
      </c>
      <c r="L1823" s="7">
        <f t="shared" si="3561"/>
        <v>3.222</v>
      </c>
      <c r="M1823" s="10">
        <f t="shared" si="229"/>
        <v>-2.1518927</v>
      </c>
      <c r="N1823" s="11">
        <f t="shared" si="230"/>
        <v>59.95653765</v>
      </c>
      <c r="O1823" s="10">
        <f t="shared" ref="O1823:P1823" si="3562">IFERROR(G1823+O1783,0)</f>
        <v>20.8928027</v>
      </c>
      <c r="P1823" s="10">
        <f t="shared" si="3562"/>
        <v>8.81998</v>
      </c>
      <c r="Q1823" s="10">
        <f t="shared" si="232"/>
        <v>-12.0728227</v>
      </c>
      <c r="R1823" s="11">
        <f t="shared" si="233"/>
        <v>42.21539889</v>
      </c>
      <c r="S1823" s="20"/>
      <c r="T1823" s="20"/>
      <c r="U1823" s="20"/>
      <c r="V1823" s="14"/>
      <c r="W1823" s="14"/>
      <c r="X1823" s="26">
        <f t="shared" si="314"/>
        <v>0.327</v>
      </c>
      <c r="Y1823" s="29"/>
      <c r="Z1823" s="29"/>
      <c r="AA1823" s="29"/>
      <c r="AB1823" s="29"/>
      <c r="AC1823" s="29"/>
    </row>
    <row r="1824">
      <c r="A1824" s="4">
        <v>45699.0</v>
      </c>
      <c r="B1824" s="5" t="s">
        <v>36</v>
      </c>
      <c r="C1824" s="6" t="s">
        <v>37</v>
      </c>
      <c r="D1824" s="5" t="s">
        <v>29</v>
      </c>
      <c r="E1824" s="7">
        <f>E1822-E1823</f>
        <v>128.9</v>
      </c>
      <c r="F1824" s="25">
        <v>0.351</v>
      </c>
      <c r="G1824" s="7">
        <v>0.06482</v>
      </c>
      <c r="H1824" s="40">
        <v>0.258</v>
      </c>
      <c r="I1824" s="10">
        <f t="shared" si="226"/>
        <v>0.19318</v>
      </c>
      <c r="J1824" s="11">
        <f t="shared" si="227"/>
        <v>398.0253008</v>
      </c>
      <c r="K1824" s="7">
        <f t="shared" ref="K1824:L1824" si="3563">IFERROR(G1824+K1784,0)</f>
        <v>0.71302</v>
      </c>
      <c r="L1824" s="7">
        <f t="shared" si="3563"/>
        <v>2.868</v>
      </c>
      <c r="M1824" s="10">
        <f t="shared" si="229"/>
        <v>2.15498</v>
      </c>
      <c r="N1824" s="11">
        <f t="shared" si="230"/>
        <v>402.2327564</v>
      </c>
      <c r="O1824" s="10">
        <f t="shared" ref="O1824:P1824" si="3564">IFERROR(G1824+O1784,0)</f>
        <v>2.28689</v>
      </c>
      <c r="P1824" s="10">
        <f t="shared" si="3564"/>
        <v>16.48971</v>
      </c>
      <c r="Q1824" s="10">
        <f t="shared" si="232"/>
        <v>14.20282</v>
      </c>
      <c r="R1824" s="11">
        <f t="shared" si="233"/>
        <v>721.0539204</v>
      </c>
      <c r="S1824" s="20"/>
      <c r="T1824" s="20"/>
      <c r="U1824" s="20"/>
      <c r="V1824" s="14"/>
      <c r="W1824" s="14"/>
      <c r="X1824" s="26">
        <f t="shared" si="314"/>
        <v>0.182</v>
      </c>
      <c r="Y1824" s="29"/>
      <c r="Z1824" s="29"/>
      <c r="AA1824" s="29"/>
      <c r="AB1824" s="29"/>
      <c r="AC1824" s="29"/>
    </row>
    <row r="1825">
      <c r="A1825" s="4">
        <v>45699.0</v>
      </c>
      <c r="B1825" s="5" t="s">
        <v>36</v>
      </c>
      <c r="C1825" s="6" t="s">
        <v>37</v>
      </c>
      <c r="D1825" s="5" t="s">
        <v>30</v>
      </c>
      <c r="E1825" s="7">
        <v>0.0</v>
      </c>
      <c r="F1825" s="25">
        <v>0.0</v>
      </c>
      <c r="G1825" s="7">
        <v>0.0</v>
      </c>
      <c r="H1825" s="15">
        <v>0.0</v>
      </c>
      <c r="I1825" s="10">
        <f t="shared" si="226"/>
        <v>0</v>
      </c>
      <c r="J1825" s="11">
        <f t="shared" si="227"/>
        <v>0</v>
      </c>
      <c r="K1825" s="7">
        <f t="shared" ref="K1825:L1825" si="3565">IFERROR(G1825+K1785,0)</f>
        <v>0</v>
      </c>
      <c r="L1825" s="7">
        <f t="shared" si="3565"/>
        <v>0</v>
      </c>
      <c r="M1825" s="10">
        <f t="shared" si="229"/>
        <v>0</v>
      </c>
      <c r="N1825" s="11">
        <f t="shared" si="230"/>
        <v>0</v>
      </c>
      <c r="O1825" s="10">
        <f t="shared" ref="O1825:P1825" si="3566">IFERROR(G1825+O1785,0)</f>
        <v>0</v>
      </c>
      <c r="P1825" s="10">
        <f t="shared" si="3566"/>
        <v>0</v>
      </c>
      <c r="Q1825" s="10">
        <f t="shared" si="232"/>
        <v>0</v>
      </c>
      <c r="R1825" s="11">
        <f t="shared" si="233"/>
        <v>0</v>
      </c>
      <c r="S1825" s="20"/>
      <c r="T1825" s="20"/>
      <c r="U1825" s="20"/>
      <c r="V1825" s="14"/>
      <c r="W1825" s="14"/>
      <c r="X1825" s="26">
        <f t="shared" si="314"/>
        <v>0</v>
      </c>
      <c r="Y1825" s="29"/>
      <c r="Z1825" s="29"/>
      <c r="AA1825" s="29"/>
      <c r="AB1825" s="29"/>
      <c r="AC1825" s="29"/>
    </row>
    <row r="1826">
      <c r="A1826" s="4">
        <v>45699.0</v>
      </c>
      <c r="B1826" s="5" t="s">
        <v>38</v>
      </c>
      <c r="C1826" s="6" t="s">
        <v>37</v>
      </c>
      <c r="D1826" s="5" t="s">
        <v>27</v>
      </c>
      <c r="E1826" s="7">
        <v>40.1</v>
      </c>
      <c r="F1826" s="25">
        <v>0.11</v>
      </c>
      <c r="G1826" s="7">
        <v>0.09999999999999999</v>
      </c>
      <c r="H1826" s="40">
        <v>0.18</v>
      </c>
      <c r="I1826" s="10">
        <f t="shared" si="226"/>
        <v>0.08</v>
      </c>
      <c r="J1826" s="11">
        <f t="shared" si="227"/>
        <v>180</v>
      </c>
      <c r="K1826" s="7">
        <f t="shared" ref="K1826:L1826" si="3567">IFERROR(G1826+K1786,0)</f>
        <v>1.1</v>
      </c>
      <c r="L1826" s="7">
        <f t="shared" si="3567"/>
        <v>2.061</v>
      </c>
      <c r="M1826" s="10">
        <f t="shared" si="229"/>
        <v>0.961</v>
      </c>
      <c r="N1826" s="11">
        <f t="shared" si="230"/>
        <v>187.3636364</v>
      </c>
      <c r="O1826" s="10">
        <f t="shared" ref="O1826:P1826" si="3568">IFERROR(G1826+O1786,0)</f>
        <v>4.2</v>
      </c>
      <c r="P1826" s="10">
        <f t="shared" si="3568"/>
        <v>7.984976</v>
      </c>
      <c r="Q1826" s="10">
        <f t="shared" si="232"/>
        <v>3.784976</v>
      </c>
      <c r="R1826" s="11">
        <f t="shared" si="233"/>
        <v>190.1184762</v>
      </c>
      <c r="S1826" s="13">
        <f>T1786</f>
        <v>0.9676428571</v>
      </c>
      <c r="T1826" s="13">
        <f>H1826+T1786-H1827-U1826-H1828</f>
        <v>0.9416071429</v>
      </c>
      <c r="U1826" s="13">
        <f>0.001/28</f>
        <v>0.00003571428571</v>
      </c>
      <c r="V1826" s="14"/>
      <c r="W1826" s="14"/>
      <c r="X1826" s="26">
        <f t="shared" si="314"/>
        <v>0.186</v>
      </c>
      <c r="Y1826" s="29"/>
      <c r="Z1826" s="29"/>
      <c r="AA1826" s="29"/>
      <c r="AB1826" s="29"/>
      <c r="AC1826" s="29"/>
    </row>
    <row r="1827">
      <c r="A1827" s="4">
        <v>45699.0</v>
      </c>
      <c r="B1827" s="5" t="s">
        <v>38</v>
      </c>
      <c r="C1827" s="6" t="s">
        <v>37</v>
      </c>
      <c r="D1827" s="5" t="s">
        <v>28</v>
      </c>
      <c r="E1827" s="7">
        <v>0.0</v>
      </c>
      <c r="F1827" s="7">
        <v>0.0</v>
      </c>
      <c r="G1827" s="7">
        <v>0.0</v>
      </c>
      <c r="H1827" s="15">
        <v>0.0</v>
      </c>
      <c r="I1827" s="10">
        <f t="shared" si="226"/>
        <v>0</v>
      </c>
      <c r="J1827" s="11">
        <f t="shared" si="227"/>
        <v>0</v>
      </c>
      <c r="K1827" s="7">
        <f t="shared" ref="K1827:L1827" si="3569">IFERROR(G1827+K1787,0)</f>
        <v>0</v>
      </c>
      <c r="L1827" s="7">
        <f t="shared" si="3569"/>
        <v>0</v>
      </c>
      <c r="M1827" s="10">
        <f t="shared" si="229"/>
        <v>0</v>
      </c>
      <c r="N1827" s="11">
        <f t="shared" si="230"/>
        <v>0</v>
      </c>
      <c r="O1827" s="10">
        <f t="shared" ref="O1827:P1827" si="3570">IFERROR(G1827+O1787,0)</f>
        <v>0</v>
      </c>
      <c r="P1827" s="10">
        <f t="shared" si="3570"/>
        <v>0</v>
      </c>
      <c r="Q1827" s="10">
        <f t="shared" si="232"/>
        <v>0</v>
      </c>
      <c r="R1827" s="11">
        <f t="shared" si="233"/>
        <v>0</v>
      </c>
      <c r="S1827" s="20"/>
      <c r="T1827" s="20"/>
      <c r="U1827" s="20"/>
      <c r="V1827" s="14"/>
      <c r="W1827" s="14"/>
      <c r="X1827" s="26">
        <f t="shared" si="314"/>
        <v>0</v>
      </c>
      <c r="Y1827" s="29"/>
      <c r="Z1827" s="29"/>
      <c r="AA1827" s="29"/>
      <c r="AB1827" s="29"/>
      <c r="AC1827" s="29"/>
    </row>
    <row r="1828">
      <c r="A1828" s="4">
        <v>45699.0</v>
      </c>
      <c r="B1828" s="5" t="s">
        <v>38</v>
      </c>
      <c r="C1828" s="6" t="s">
        <v>37</v>
      </c>
      <c r="D1828" s="5" t="s">
        <v>29</v>
      </c>
      <c r="E1828" s="7">
        <v>40.1</v>
      </c>
      <c r="F1828" s="7">
        <v>0.0</v>
      </c>
      <c r="G1828" s="7">
        <v>0.0996</v>
      </c>
      <c r="H1828" s="40">
        <v>0.206</v>
      </c>
      <c r="I1828" s="10">
        <f t="shared" si="226"/>
        <v>0.1064</v>
      </c>
      <c r="J1828" s="11">
        <f t="shared" si="227"/>
        <v>206.8273092</v>
      </c>
      <c r="K1828" s="7">
        <f t="shared" ref="K1828:L1828" si="3571">IFERROR(G1828+K1788,0)</f>
        <v>1.0956</v>
      </c>
      <c r="L1828" s="7">
        <f t="shared" si="3571"/>
        <v>2.891</v>
      </c>
      <c r="M1828" s="10">
        <f t="shared" si="229"/>
        <v>1.7954</v>
      </c>
      <c r="N1828" s="11">
        <f t="shared" si="230"/>
        <v>263.8736765</v>
      </c>
      <c r="O1828" s="10">
        <f t="shared" ref="O1828:P1828" si="3572">IFERROR(G1828+O1788,0)</f>
        <v>4.19436</v>
      </c>
      <c r="P1828" s="10">
        <f t="shared" si="3572"/>
        <v>8.71993</v>
      </c>
      <c r="Q1828" s="10">
        <f t="shared" si="232"/>
        <v>4.52557</v>
      </c>
      <c r="R1828" s="11">
        <f t="shared" si="233"/>
        <v>207.8965563</v>
      </c>
      <c r="S1828" s="20"/>
      <c r="T1828" s="20"/>
      <c r="U1828" s="20"/>
      <c r="V1828" s="14"/>
      <c r="W1828" s="14"/>
      <c r="X1828" s="26">
        <f t="shared" si="314"/>
        <v>0.37</v>
      </c>
      <c r="Y1828" s="29"/>
      <c r="Z1828" s="29"/>
      <c r="AA1828" s="29"/>
      <c r="AB1828" s="29"/>
      <c r="AC1828" s="29"/>
    </row>
    <row r="1829">
      <c r="A1829" s="4">
        <v>45699.0</v>
      </c>
      <c r="B1829" s="5" t="s">
        <v>38</v>
      </c>
      <c r="C1829" s="6" t="s">
        <v>37</v>
      </c>
      <c r="D1829" s="5" t="s">
        <v>30</v>
      </c>
      <c r="E1829" s="7">
        <v>0.0</v>
      </c>
      <c r="F1829" s="7">
        <v>0.0</v>
      </c>
      <c r="G1829" s="7">
        <v>0.0</v>
      </c>
      <c r="H1829" s="15">
        <v>0.0</v>
      </c>
      <c r="I1829" s="10">
        <f t="shared" si="226"/>
        <v>0</v>
      </c>
      <c r="J1829" s="11">
        <f t="shared" si="227"/>
        <v>0</v>
      </c>
      <c r="K1829" s="7">
        <f t="shared" ref="K1829:L1829" si="3573">IFERROR(G1829+K1789,0)</f>
        <v>0</v>
      </c>
      <c r="L1829" s="7">
        <f t="shared" si="3573"/>
        <v>0</v>
      </c>
      <c r="M1829" s="10">
        <f t="shared" si="229"/>
        <v>0</v>
      </c>
      <c r="N1829" s="11">
        <f t="shared" si="230"/>
        <v>0</v>
      </c>
      <c r="O1829" s="10">
        <f t="shared" ref="O1829:P1829" si="3574">IFERROR(G1829+O1789,0)</f>
        <v>0</v>
      </c>
      <c r="P1829" s="10">
        <f t="shared" si="3574"/>
        <v>0</v>
      </c>
      <c r="Q1829" s="10">
        <f t="shared" si="232"/>
        <v>0</v>
      </c>
      <c r="R1829" s="11">
        <f t="shared" si="233"/>
        <v>0</v>
      </c>
      <c r="S1829" s="20"/>
      <c r="T1829" s="20"/>
      <c r="U1829" s="20"/>
      <c r="V1829" s="14"/>
      <c r="W1829" s="14"/>
      <c r="X1829" s="26">
        <f t="shared" si="314"/>
        <v>0</v>
      </c>
      <c r="Y1829" s="29"/>
      <c r="Z1829" s="29"/>
      <c r="AA1829" s="29"/>
      <c r="AB1829" s="29"/>
      <c r="AC1829" s="29"/>
    </row>
    <row r="1830">
      <c r="A1830" s="4">
        <v>45699.0</v>
      </c>
      <c r="B1830" s="5" t="s">
        <v>39</v>
      </c>
      <c r="C1830" s="6" t="s">
        <v>37</v>
      </c>
      <c r="D1830" s="5" t="s">
        <v>27</v>
      </c>
      <c r="E1830" s="7">
        <v>9.6</v>
      </c>
      <c r="F1830" s="7">
        <v>0.023</v>
      </c>
      <c r="G1830" s="7">
        <v>0.024999999999999998</v>
      </c>
      <c r="H1830" s="40">
        <v>0.034</v>
      </c>
      <c r="I1830" s="10">
        <f t="shared" si="226"/>
        <v>0.009</v>
      </c>
      <c r="J1830" s="11">
        <f t="shared" si="227"/>
        <v>136</v>
      </c>
      <c r="K1830" s="7">
        <f t="shared" ref="K1830:L1830" si="3575">IFERROR(G1830+K1790,0)</f>
        <v>0.275</v>
      </c>
      <c r="L1830" s="7">
        <f t="shared" si="3575"/>
        <v>0.072</v>
      </c>
      <c r="M1830" s="10">
        <f t="shared" si="229"/>
        <v>-0.203</v>
      </c>
      <c r="N1830" s="11">
        <f t="shared" si="230"/>
        <v>26.18181818</v>
      </c>
      <c r="O1830" s="10">
        <f t="shared" ref="O1830:P1830" si="3576">IFERROR(G1830+O1790,0)</f>
        <v>1.17493</v>
      </c>
      <c r="P1830" s="10">
        <f t="shared" si="3576"/>
        <v>0.95674</v>
      </c>
      <c r="Q1830" s="10">
        <f t="shared" si="232"/>
        <v>-0.21819</v>
      </c>
      <c r="R1830" s="11">
        <f t="shared" si="233"/>
        <v>81.42953197</v>
      </c>
      <c r="S1830" s="13">
        <f>T1790</f>
        <v>0.075</v>
      </c>
      <c r="T1830" s="13">
        <f>H1830+T1790-H1831-U1830-H1832</f>
        <v>0.091</v>
      </c>
      <c r="U1830" s="13">
        <v>0.0</v>
      </c>
      <c r="V1830" s="14"/>
      <c r="W1830" s="14"/>
      <c r="X1830" s="26">
        <f t="shared" si="314"/>
        <v>0.018</v>
      </c>
      <c r="Y1830" s="29"/>
      <c r="Z1830" s="29"/>
      <c r="AA1830" s="29"/>
      <c r="AB1830" s="29"/>
      <c r="AC1830" s="29"/>
    </row>
    <row r="1831">
      <c r="A1831" s="4">
        <v>45699.0</v>
      </c>
      <c r="B1831" s="5" t="s">
        <v>39</v>
      </c>
      <c r="C1831" s="6" t="s">
        <v>37</v>
      </c>
      <c r="D1831" s="5" t="s">
        <v>28</v>
      </c>
      <c r="E1831" s="7">
        <v>0.0</v>
      </c>
      <c r="F1831" s="7">
        <v>0.0</v>
      </c>
      <c r="G1831" s="7">
        <v>0.0</v>
      </c>
      <c r="H1831" s="15">
        <v>0.0</v>
      </c>
      <c r="I1831" s="10">
        <f t="shared" si="226"/>
        <v>0</v>
      </c>
      <c r="J1831" s="11">
        <f t="shared" si="227"/>
        <v>0</v>
      </c>
      <c r="K1831" s="7">
        <f t="shared" ref="K1831:L1831" si="3577">IFERROR(G1831+K1791,0)</f>
        <v>0</v>
      </c>
      <c r="L1831" s="7">
        <f t="shared" si="3577"/>
        <v>0</v>
      </c>
      <c r="M1831" s="10">
        <f t="shared" si="229"/>
        <v>0</v>
      </c>
      <c r="N1831" s="11">
        <f t="shared" si="230"/>
        <v>0</v>
      </c>
      <c r="O1831" s="10">
        <f t="shared" ref="O1831:P1831" si="3578">IFERROR(G1831+O1791,0)</f>
        <v>0</v>
      </c>
      <c r="P1831" s="10">
        <f t="shared" si="3578"/>
        <v>0</v>
      </c>
      <c r="Q1831" s="10">
        <f t="shared" si="232"/>
        <v>0</v>
      </c>
      <c r="R1831" s="11">
        <f t="shared" si="233"/>
        <v>0</v>
      </c>
      <c r="S1831" s="20"/>
      <c r="T1831" s="20"/>
      <c r="U1831" s="20"/>
      <c r="V1831" s="14"/>
      <c r="W1831" s="14"/>
      <c r="X1831" s="26">
        <f t="shared" si="314"/>
        <v>0</v>
      </c>
      <c r="Y1831" s="29"/>
      <c r="Z1831" s="29"/>
      <c r="AA1831" s="29"/>
      <c r="AB1831" s="29"/>
      <c r="AC1831" s="29"/>
    </row>
    <row r="1832">
      <c r="A1832" s="4">
        <v>45699.0</v>
      </c>
      <c r="B1832" s="5" t="s">
        <v>39</v>
      </c>
      <c r="C1832" s="6" t="s">
        <v>37</v>
      </c>
      <c r="D1832" s="5" t="s">
        <v>29</v>
      </c>
      <c r="E1832" s="7">
        <v>9.3</v>
      </c>
      <c r="F1832" s="7">
        <v>0.009</v>
      </c>
      <c r="G1832" s="7">
        <v>0.02471</v>
      </c>
      <c r="H1832" s="15">
        <v>0.018</v>
      </c>
      <c r="I1832" s="10">
        <f t="shared" si="226"/>
        <v>-0.00671</v>
      </c>
      <c r="J1832" s="11">
        <f t="shared" si="227"/>
        <v>72.84500202</v>
      </c>
      <c r="K1832" s="7">
        <f t="shared" ref="K1832:L1832" si="3579">IFERROR(G1832+K1792,0)</f>
        <v>0.27181</v>
      </c>
      <c r="L1832" s="7">
        <f t="shared" si="3579"/>
        <v>0.064</v>
      </c>
      <c r="M1832" s="10">
        <f t="shared" si="229"/>
        <v>-0.20781</v>
      </c>
      <c r="N1832" s="11">
        <f t="shared" si="230"/>
        <v>23.54585924</v>
      </c>
      <c r="O1832" s="10">
        <f t="shared" ref="O1832:P1832" si="3580">IFERROR(G1832+O1792,0)</f>
        <v>1.163804</v>
      </c>
      <c r="P1832" s="10">
        <f t="shared" si="3580"/>
        <v>0.92394</v>
      </c>
      <c r="Q1832" s="10">
        <f t="shared" si="232"/>
        <v>-0.239864</v>
      </c>
      <c r="R1832" s="11">
        <f t="shared" si="233"/>
        <v>79.38965668</v>
      </c>
      <c r="S1832" s="20"/>
      <c r="T1832" s="20"/>
      <c r="U1832" s="20"/>
      <c r="V1832" s="14"/>
      <c r="W1832" s="14"/>
      <c r="X1832" s="26">
        <f t="shared" si="314"/>
        <v>0</v>
      </c>
      <c r="Y1832" s="29"/>
      <c r="Z1832" s="29"/>
      <c r="AA1832" s="29"/>
      <c r="AB1832" s="29"/>
      <c r="AC1832" s="29"/>
    </row>
    <row r="1833">
      <c r="A1833" s="4">
        <v>45699.0</v>
      </c>
      <c r="B1833" s="5" t="s">
        <v>39</v>
      </c>
      <c r="C1833" s="6" t="s">
        <v>37</v>
      </c>
      <c r="D1833" s="5" t="s">
        <v>30</v>
      </c>
      <c r="E1833" s="7">
        <v>0.0</v>
      </c>
      <c r="F1833" s="7">
        <v>0.0</v>
      </c>
      <c r="G1833" s="7">
        <v>0.0</v>
      </c>
      <c r="H1833" s="15">
        <v>0.0</v>
      </c>
      <c r="I1833" s="10">
        <f t="shared" si="226"/>
        <v>0</v>
      </c>
      <c r="J1833" s="11">
        <f t="shared" si="227"/>
        <v>0</v>
      </c>
      <c r="K1833" s="7">
        <f t="shared" ref="K1833:L1833" si="3581">IFERROR(G1833+K1793,0)</f>
        <v>0</v>
      </c>
      <c r="L1833" s="7">
        <f t="shared" si="3581"/>
        <v>0</v>
      </c>
      <c r="M1833" s="10">
        <f t="shared" si="229"/>
        <v>0</v>
      </c>
      <c r="N1833" s="11">
        <f t="shared" si="230"/>
        <v>0</v>
      </c>
      <c r="O1833" s="10">
        <f t="shared" ref="O1833:P1833" si="3582">IFERROR(G1833+O1793,0)</f>
        <v>0</v>
      </c>
      <c r="P1833" s="10">
        <f t="shared" si="3582"/>
        <v>0</v>
      </c>
      <c r="Q1833" s="10">
        <f t="shared" si="232"/>
        <v>0</v>
      </c>
      <c r="R1833" s="11">
        <f t="shared" si="233"/>
        <v>0</v>
      </c>
      <c r="S1833" s="20"/>
      <c r="T1833" s="20"/>
      <c r="U1833" s="20"/>
      <c r="V1833" s="14"/>
      <c r="W1833" s="14"/>
      <c r="X1833" s="26">
        <f t="shared" si="314"/>
        <v>0</v>
      </c>
      <c r="Y1833" s="29"/>
      <c r="Z1833" s="29"/>
      <c r="AA1833" s="29"/>
      <c r="AB1833" s="29"/>
      <c r="AC1833" s="29"/>
    </row>
    <row r="1834">
      <c r="A1834" s="4">
        <v>45699.0</v>
      </c>
      <c r="B1834" s="5" t="s">
        <v>40</v>
      </c>
      <c r="C1834" s="6" t="s">
        <v>37</v>
      </c>
      <c r="D1834" s="5" t="s">
        <v>27</v>
      </c>
      <c r="E1834" s="7">
        <v>26.3</v>
      </c>
      <c r="F1834" s="7">
        <v>0.0</v>
      </c>
      <c r="G1834" s="7">
        <v>0.07142857142857142</v>
      </c>
      <c r="H1834" s="15">
        <v>0.034</v>
      </c>
      <c r="I1834" s="10">
        <f t="shared" si="226"/>
        <v>-0.03742857143</v>
      </c>
      <c r="J1834" s="11">
        <f t="shared" si="227"/>
        <v>47.6</v>
      </c>
      <c r="K1834" s="7">
        <f t="shared" ref="K1834:L1834" si="3583">IFERROR(G1834+K1794,0)</f>
        <v>0.7857142857</v>
      </c>
      <c r="L1834" s="7">
        <f t="shared" si="3583"/>
        <v>0.376</v>
      </c>
      <c r="M1834" s="10">
        <f t="shared" si="229"/>
        <v>-0.4097142857</v>
      </c>
      <c r="N1834" s="11">
        <f t="shared" si="230"/>
        <v>47.85454545</v>
      </c>
      <c r="O1834" s="10">
        <f t="shared" ref="O1834:P1834" si="3584">IFERROR(G1834+O1794,0)</f>
        <v>3</v>
      </c>
      <c r="P1834" s="10">
        <f t="shared" si="3584"/>
        <v>1.4889</v>
      </c>
      <c r="Q1834" s="10">
        <f t="shared" si="232"/>
        <v>-1.5111</v>
      </c>
      <c r="R1834" s="11">
        <f t="shared" si="233"/>
        <v>49.63</v>
      </c>
      <c r="S1834" s="13">
        <f>T1794</f>
        <v>0.5518178571</v>
      </c>
      <c r="T1834" s="13">
        <f>H1834+S1834-H1835-U1834-H1836</f>
        <v>0.5856996429</v>
      </c>
      <c r="U1834" s="13">
        <f>0.00331/28</f>
        <v>0.0001182142857</v>
      </c>
      <c r="V1834" s="14"/>
      <c r="W1834" s="14"/>
      <c r="X1834" s="26">
        <f t="shared" si="314"/>
        <v>0.034</v>
      </c>
      <c r="Y1834" s="29"/>
      <c r="Z1834" s="29"/>
      <c r="AA1834" s="29"/>
      <c r="AB1834" s="29"/>
      <c r="AC1834" s="29"/>
    </row>
    <row r="1835">
      <c r="A1835" s="4">
        <v>45699.0</v>
      </c>
      <c r="B1835" s="5" t="s">
        <v>40</v>
      </c>
      <c r="C1835" s="6" t="s">
        <v>37</v>
      </c>
      <c r="D1835" s="5" t="s">
        <v>28</v>
      </c>
      <c r="E1835" s="7">
        <v>0.0</v>
      </c>
      <c r="F1835" s="7">
        <v>0.0</v>
      </c>
      <c r="G1835" s="7">
        <v>0.0</v>
      </c>
      <c r="H1835" s="15">
        <v>0.0</v>
      </c>
      <c r="I1835" s="10">
        <f t="shared" si="226"/>
        <v>0</v>
      </c>
      <c r="J1835" s="11">
        <f t="shared" si="227"/>
        <v>0</v>
      </c>
      <c r="K1835" s="7">
        <f t="shared" ref="K1835:L1835" si="3585">IFERROR(G1835+K1795,0)</f>
        <v>0</v>
      </c>
      <c r="L1835" s="7">
        <f t="shared" si="3585"/>
        <v>0</v>
      </c>
      <c r="M1835" s="10">
        <f t="shared" si="229"/>
        <v>0</v>
      </c>
      <c r="N1835" s="11">
        <f t="shared" si="230"/>
        <v>0</v>
      </c>
      <c r="O1835" s="10">
        <f t="shared" ref="O1835:P1835" si="3586">IFERROR(G1835+O1795,0)</f>
        <v>0</v>
      </c>
      <c r="P1835" s="10">
        <f t="shared" si="3586"/>
        <v>0</v>
      </c>
      <c r="Q1835" s="10">
        <f t="shared" si="232"/>
        <v>0</v>
      </c>
      <c r="R1835" s="11">
        <f t="shared" si="233"/>
        <v>0</v>
      </c>
      <c r="S1835" s="14"/>
      <c r="T1835" s="14"/>
      <c r="U1835" s="14"/>
      <c r="V1835" s="14"/>
      <c r="W1835" s="14"/>
      <c r="X1835" s="26">
        <f t="shared" si="314"/>
        <v>0</v>
      </c>
      <c r="Y1835" s="29"/>
      <c r="Z1835" s="29"/>
      <c r="AA1835" s="29"/>
      <c r="AB1835" s="29"/>
      <c r="AC1835" s="29"/>
    </row>
    <row r="1836">
      <c r="A1836" s="4">
        <v>45699.0</v>
      </c>
      <c r="B1836" s="5" t="s">
        <v>40</v>
      </c>
      <c r="C1836" s="6" t="s">
        <v>37</v>
      </c>
      <c r="D1836" s="5" t="s">
        <v>29</v>
      </c>
      <c r="E1836" s="7">
        <v>26.1</v>
      </c>
      <c r="F1836" s="7">
        <v>0.0</v>
      </c>
      <c r="G1836" s="7">
        <v>0.07142857142857142</v>
      </c>
      <c r="H1836" s="40">
        <v>0.0</v>
      </c>
      <c r="I1836" s="10">
        <f t="shared" si="226"/>
        <v>-0.07142857143</v>
      </c>
      <c r="J1836" s="11">
        <f t="shared" si="227"/>
        <v>0</v>
      </c>
      <c r="K1836" s="7">
        <f t="shared" ref="K1836:L1836" si="3587">IFERROR(G1836+K1796,0)</f>
        <v>0.7857142857</v>
      </c>
      <c r="L1836" s="7">
        <f t="shared" si="3587"/>
        <v>1.123</v>
      </c>
      <c r="M1836" s="10">
        <f t="shared" si="229"/>
        <v>0.3372857143</v>
      </c>
      <c r="N1836" s="11">
        <f t="shared" si="230"/>
        <v>142.9272727</v>
      </c>
      <c r="O1836" s="10">
        <f t="shared" ref="O1836:P1836" si="3588">IFERROR(G1836+O1796,0)</f>
        <v>3</v>
      </c>
      <c r="P1836" s="10">
        <f t="shared" si="3588"/>
        <v>1.63698</v>
      </c>
      <c r="Q1836" s="10">
        <f t="shared" si="232"/>
        <v>-1.36302</v>
      </c>
      <c r="R1836" s="11">
        <f t="shared" si="233"/>
        <v>54.566</v>
      </c>
      <c r="S1836" s="14"/>
      <c r="T1836" s="14"/>
      <c r="U1836" s="14"/>
      <c r="V1836" s="14"/>
      <c r="W1836" s="14"/>
      <c r="X1836" s="26">
        <f t="shared" si="314"/>
        <v>0</v>
      </c>
      <c r="Y1836" s="29"/>
      <c r="Z1836" s="29"/>
      <c r="AA1836" s="29"/>
      <c r="AB1836" s="29"/>
      <c r="AC1836" s="29"/>
    </row>
    <row r="1837">
      <c r="A1837" s="4">
        <v>45699.0</v>
      </c>
      <c r="B1837" s="5" t="s">
        <v>40</v>
      </c>
      <c r="C1837" s="6" t="s">
        <v>37</v>
      </c>
      <c r="D1837" s="5" t="s">
        <v>30</v>
      </c>
      <c r="E1837" s="7">
        <v>0.0</v>
      </c>
      <c r="F1837" s="7">
        <v>0.0</v>
      </c>
      <c r="G1837" s="7">
        <v>0.0</v>
      </c>
      <c r="H1837" s="15">
        <v>0.0</v>
      </c>
      <c r="I1837" s="10">
        <f t="shared" si="226"/>
        <v>0</v>
      </c>
      <c r="J1837" s="11">
        <f t="shared" si="227"/>
        <v>0</v>
      </c>
      <c r="K1837" s="7">
        <f t="shared" ref="K1837:L1837" si="3589">IFERROR(G1837+K1797,0)</f>
        <v>0</v>
      </c>
      <c r="L1837" s="7">
        <f t="shared" si="3589"/>
        <v>0</v>
      </c>
      <c r="M1837" s="10">
        <f t="shared" si="229"/>
        <v>0</v>
      </c>
      <c r="N1837" s="11">
        <f t="shared" si="230"/>
        <v>0</v>
      </c>
      <c r="O1837" s="10">
        <f t="shared" ref="O1837:P1837" si="3590">IFERROR(G1837+O1797,0)</f>
        <v>0</v>
      </c>
      <c r="P1837" s="10">
        <f t="shared" si="3590"/>
        <v>0</v>
      </c>
      <c r="Q1837" s="10">
        <f t="shared" si="232"/>
        <v>0</v>
      </c>
      <c r="R1837" s="11">
        <f t="shared" si="233"/>
        <v>0</v>
      </c>
      <c r="S1837" s="14"/>
      <c r="T1837" s="14"/>
      <c r="U1837" s="14"/>
      <c r="V1837" s="14"/>
      <c r="W1837" s="14"/>
      <c r="X1837" s="26">
        <f t="shared" si="314"/>
        <v>0</v>
      </c>
      <c r="Y1837" s="29"/>
      <c r="Z1837" s="29"/>
      <c r="AA1837" s="29"/>
      <c r="AB1837" s="29"/>
      <c r="AC1837" s="29"/>
    </row>
    <row r="1838">
      <c r="A1838" s="4">
        <v>45700.0</v>
      </c>
      <c r="B1838" s="5" t="s">
        <v>25</v>
      </c>
      <c r="C1838" s="6" t="s">
        <v>26</v>
      </c>
      <c r="D1838" s="5" t="s">
        <v>27</v>
      </c>
      <c r="E1838" s="7">
        <v>140.3</v>
      </c>
      <c r="F1838" s="8">
        <v>0.456</v>
      </c>
      <c r="G1838" s="7">
        <v>0.414285</v>
      </c>
      <c r="H1838" s="40">
        <v>0.455</v>
      </c>
      <c r="I1838" s="10">
        <f t="shared" si="226"/>
        <v>0.040715</v>
      </c>
      <c r="J1838" s="11">
        <f t="shared" si="227"/>
        <v>109.8277756</v>
      </c>
      <c r="K1838" s="7">
        <f t="shared" ref="K1838:L1838" si="3591">IFERROR(G1838+K1798,0)</f>
        <v>4.97142</v>
      </c>
      <c r="L1838" s="7">
        <f t="shared" si="3591"/>
        <v>5.632</v>
      </c>
      <c r="M1838" s="10">
        <f t="shared" si="229"/>
        <v>0.66058</v>
      </c>
      <c r="N1838" s="11">
        <f t="shared" si="230"/>
        <v>113.2875516</v>
      </c>
      <c r="O1838" s="10">
        <f t="shared" ref="O1838:P1838" si="3592">IFERROR(G1838+O1798,0)</f>
        <v>17.87114</v>
      </c>
      <c r="P1838" s="10">
        <f t="shared" si="3592"/>
        <v>19.353995</v>
      </c>
      <c r="Q1838" s="10">
        <f t="shared" si="232"/>
        <v>1.482855</v>
      </c>
      <c r="R1838" s="11">
        <f t="shared" si="233"/>
        <v>108.2974841</v>
      </c>
      <c r="S1838" s="13">
        <f>T1798</f>
        <v>0.5868214286</v>
      </c>
      <c r="T1838" s="13">
        <f>H1838+T1798-H1839-U1838-H1840</f>
        <v>0.5757142857</v>
      </c>
      <c r="U1838" s="13">
        <f>0.003/28</f>
        <v>0.0001071428571</v>
      </c>
      <c r="V1838" s="14"/>
      <c r="W1838" s="14"/>
      <c r="X1838" s="26">
        <f t="shared" si="314"/>
        <v>0.414</v>
      </c>
      <c r="Y1838" s="29"/>
      <c r="Z1838" s="29"/>
      <c r="AA1838" s="29"/>
      <c r="AB1838" s="29"/>
      <c r="AC1838" s="29"/>
    </row>
    <row r="1839">
      <c r="A1839" s="4">
        <v>45700.0</v>
      </c>
      <c r="B1839" s="5" t="s">
        <v>25</v>
      </c>
      <c r="C1839" s="6" t="s">
        <v>26</v>
      </c>
      <c r="D1839" s="5" t="s">
        <v>28</v>
      </c>
      <c r="E1839" s="7">
        <v>165.12</v>
      </c>
      <c r="F1839" s="7">
        <v>0.874</v>
      </c>
      <c r="G1839" s="7">
        <v>0.4110714285714286</v>
      </c>
      <c r="H1839" s="40">
        <v>0.466</v>
      </c>
      <c r="I1839" s="10">
        <f t="shared" si="226"/>
        <v>0.05492857143</v>
      </c>
      <c r="J1839" s="11">
        <f t="shared" si="227"/>
        <v>113.3622937</v>
      </c>
      <c r="K1839" s="7">
        <f t="shared" ref="K1839:L1839" si="3593">IFERROR(G1839+K1799,0)</f>
        <v>4.932857143</v>
      </c>
      <c r="L1839" s="7">
        <f t="shared" si="3593"/>
        <v>5.186</v>
      </c>
      <c r="M1839" s="10">
        <f t="shared" si="229"/>
        <v>0.2531428571</v>
      </c>
      <c r="N1839" s="11">
        <f t="shared" si="230"/>
        <v>105.1317695</v>
      </c>
      <c r="O1839" s="10">
        <f t="shared" ref="O1839:P1839" si="3594">IFERROR(G1839+O1799,0)</f>
        <v>17.23365714</v>
      </c>
      <c r="P1839" s="10">
        <f t="shared" si="3594"/>
        <v>18.40688</v>
      </c>
      <c r="Q1839" s="10">
        <f t="shared" si="232"/>
        <v>1.173222857</v>
      </c>
      <c r="R1839" s="11">
        <f t="shared" si="233"/>
        <v>106.8077417</v>
      </c>
      <c r="S1839" s="16"/>
      <c r="T1839" s="16"/>
      <c r="U1839" s="16"/>
      <c r="V1839" s="14"/>
      <c r="W1839" s="14"/>
      <c r="X1839" s="26">
        <f t="shared" si="314"/>
        <v>0.447</v>
      </c>
      <c r="Y1839" s="29"/>
      <c r="Z1839" s="29"/>
      <c r="AA1839" s="29"/>
      <c r="AB1839" s="29"/>
      <c r="AC1839" s="29"/>
    </row>
    <row r="1840">
      <c r="A1840" s="4">
        <v>45700.0</v>
      </c>
      <c r="B1840" s="5" t="s">
        <v>25</v>
      </c>
      <c r="C1840" s="6" t="s">
        <v>26</v>
      </c>
      <c r="D1840" s="5" t="s">
        <v>29</v>
      </c>
      <c r="E1840" s="7">
        <v>0.0</v>
      </c>
      <c r="F1840" s="7">
        <v>0.0</v>
      </c>
      <c r="G1840" s="7">
        <v>0.0</v>
      </c>
      <c r="H1840" s="15">
        <v>0.0</v>
      </c>
      <c r="I1840" s="10">
        <f t="shared" si="226"/>
        <v>0</v>
      </c>
      <c r="J1840" s="11">
        <f t="shared" si="227"/>
        <v>0</v>
      </c>
      <c r="K1840" s="7">
        <f t="shared" ref="K1840:L1840" si="3595">IFERROR(G1840+K1800,0)</f>
        <v>0</v>
      </c>
      <c r="L1840" s="7">
        <f t="shared" si="3595"/>
        <v>0.003</v>
      </c>
      <c r="M1840" s="10">
        <f t="shared" si="229"/>
        <v>0.003</v>
      </c>
      <c r="N1840" s="11">
        <f t="shared" si="230"/>
        <v>0</v>
      </c>
      <c r="O1840" s="10">
        <f t="shared" ref="O1840:P1840" si="3596">IFERROR(G1840+O1800,0)</f>
        <v>0</v>
      </c>
      <c r="P1840" s="10">
        <f t="shared" si="3596"/>
        <v>0.003</v>
      </c>
      <c r="Q1840" s="10">
        <f t="shared" si="232"/>
        <v>0.003</v>
      </c>
      <c r="R1840" s="11">
        <f t="shared" si="233"/>
        <v>0</v>
      </c>
      <c r="S1840" s="16"/>
      <c r="T1840" s="16"/>
      <c r="U1840" s="16"/>
      <c r="V1840" s="14"/>
      <c r="W1840" s="14"/>
      <c r="X1840" s="26">
        <f t="shared" si="314"/>
        <v>0</v>
      </c>
      <c r="Y1840" s="29"/>
      <c r="Z1840" s="29"/>
      <c r="AA1840" s="29"/>
      <c r="AB1840" s="29"/>
      <c r="AC1840" s="29"/>
    </row>
    <row r="1841">
      <c r="A1841" s="4">
        <v>45700.0</v>
      </c>
      <c r="B1841" s="5" t="s">
        <v>25</v>
      </c>
      <c r="C1841" s="6" t="s">
        <v>26</v>
      </c>
      <c r="D1841" s="5" t="s">
        <v>30</v>
      </c>
      <c r="E1841" s="7">
        <v>0.0</v>
      </c>
      <c r="F1841" s="7">
        <v>0.0</v>
      </c>
      <c r="G1841" s="7">
        <v>0.0</v>
      </c>
      <c r="H1841" s="15">
        <v>0.0</v>
      </c>
      <c r="I1841" s="10">
        <f t="shared" si="226"/>
        <v>0</v>
      </c>
      <c r="J1841" s="11">
        <f t="shared" si="227"/>
        <v>0</v>
      </c>
      <c r="K1841" s="7">
        <f t="shared" ref="K1841:L1841" si="3597">IFERROR(G1841+K1801,0)</f>
        <v>0</v>
      </c>
      <c r="L1841" s="7">
        <f t="shared" si="3597"/>
        <v>0</v>
      </c>
      <c r="M1841" s="10">
        <f t="shared" si="229"/>
        <v>0</v>
      </c>
      <c r="N1841" s="11">
        <f t="shared" si="230"/>
        <v>0</v>
      </c>
      <c r="O1841" s="10">
        <f t="shared" ref="O1841:P1841" si="3598">IFERROR(G1841+O1801,0)</f>
        <v>0</v>
      </c>
      <c r="P1841" s="10">
        <f t="shared" si="3598"/>
        <v>0</v>
      </c>
      <c r="Q1841" s="10">
        <f t="shared" si="232"/>
        <v>0</v>
      </c>
      <c r="R1841" s="11">
        <f t="shared" si="233"/>
        <v>0</v>
      </c>
      <c r="S1841" s="16"/>
      <c r="T1841" s="16"/>
      <c r="U1841" s="16"/>
      <c r="V1841" s="14"/>
      <c r="W1841" s="14"/>
      <c r="X1841" s="26">
        <f t="shared" si="314"/>
        <v>0</v>
      </c>
      <c r="Y1841" s="29"/>
      <c r="Z1841" s="29"/>
      <c r="AA1841" s="29"/>
      <c r="AB1841" s="29"/>
      <c r="AC1841" s="29"/>
    </row>
    <row r="1842">
      <c r="A1842" s="4">
        <v>45700.0</v>
      </c>
      <c r="B1842" s="5" t="s">
        <v>31</v>
      </c>
      <c r="C1842" s="6" t="s">
        <v>26</v>
      </c>
      <c r="D1842" s="5" t="s">
        <v>27</v>
      </c>
      <c r="E1842" s="7">
        <v>180.7</v>
      </c>
      <c r="F1842" s="7">
        <v>0.756</v>
      </c>
      <c r="G1842" s="7">
        <v>0.5142857142857143</v>
      </c>
      <c r="H1842" s="40">
        <v>0.553</v>
      </c>
      <c r="I1842" s="10">
        <f t="shared" si="226"/>
        <v>0.03871428571</v>
      </c>
      <c r="J1842" s="11">
        <f t="shared" si="227"/>
        <v>107.5277778</v>
      </c>
      <c r="K1842" s="7">
        <f t="shared" ref="K1842:L1842" si="3599">IFERROR(G1842+K1802,0)</f>
        <v>6.171428571</v>
      </c>
      <c r="L1842" s="7">
        <f t="shared" si="3599"/>
        <v>6.958</v>
      </c>
      <c r="M1842" s="10">
        <f t="shared" si="229"/>
        <v>0.7865714286</v>
      </c>
      <c r="N1842" s="11">
        <f t="shared" si="230"/>
        <v>112.7453704</v>
      </c>
      <c r="O1842" s="10">
        <f t="shared" ref="O1842:P1842" si="3600">IFERROR(G1842+O1802,0)</f>
        <v>22.17142757</v>
      </c>
      <c r="P1842" s="10">
        <f t="shared" si="3600"/>
        <v>25.93186</v>
      </c>
      <c r="Q1842" s="10">
        <f t="shared" si="232"/>
        <v>3.760432429</v>
      </c>
      <c r="R1842" s="11">
        <f t="shared" si="233"/>
        <v>116.960714</v>
      </c>
      <c r="S1842" s="13">
        <f>T1802</f>
        <v>1.234428571</v>
      </c>
      <c r="T1842" s="13">
        <f>H1842+T1802-H1843-U1842-H1844</f>
        <v>1.157285714</v>
      </c>
      <c r="U1842" s="13">
        <f>0.004/28</f>
        <v>0.0001428571429</v>
      </c>
      <c r="V1842" s="14"/>
      <c r="W1842" s="14"/>
      <c r="X1842" s="26">
        <f t="shared" si="314"/>
        <v>0.556</v>
      </c>
      <c r="Y1842" s="29"/>
      <c r="Z1842" s="29"/>
      <c r="AA1842" s="29"/>
      <c r="AB1842" s="29"/>
      <c r="AC1842" s="29"/>
    </row>
    <row r="1843">
      <c r="A1843" s="4">
        <v>45700.0</v>
      </c>
      <c r="B1843" s="5" t="s">
        <v>31</v>
      </c>
      <c r="C1843" s="6" t="s">
        <v>26</v>
      </c>
      <c r="D1843" s="5" t="s">
        <v>28</v>
      </c>
      <c r="E1843" s="7">
        <v>180.1</v>
      </c>
      <c r="F1843" s="7">
        <v>1.023</v>
      </c>
      <c r="G1843" s="7">
        <v>0.5101071428571429</v>
      </c>
      <c r="H1843" s="40">
        <v>0.63</v>
      </c>
      <c r="I1843" s="10">
        <f t="shared" si="226"/>
        <v>0.1198928571</v>
      </c>
      <c r="J1843" s="11">
        <f t="shared" si="227"/>
        <v>123.5034657</v>
      </c>
      <c r="K1843" s="7">
        <f t="shared" ref="K1843:L1843" si="3601">IFERROR(G1843+K1803,0)</f>
        <v>6.121285714</v>
      </c>
      <c r="L1843" s="7">
        <f t="shared" si="3601"/>
        <v>7.403</v>
      </c>
      <c r="M1843" s="10">
        <f t="shared" si="229"/>
        <v>1.281714286</v>
      </c>
      <c r="N1843" s="11">
        <f t="shared" si="230"/>
        <v>120.938645</v>
      </c>
      <c r="O1843" s="10">
        <f t="shared" ref="O1843:P1843" si="3602">IFERROR(G1843+O1803,0)</f>
        <v>21.99111571</v>
      </c>
      <c r="P1843" s="10">
        <f t="shared" si="3602"/>
        <v>26.40073</v>
      </c>
      <c r="Q1843" s="10">
        <f t="shared" si="232"/>
        <v>4.409614286</v>
      </c>
      <c r="R1843" s="11">
        <f t="shared" si="233"/>
        <v>120.0517988</v>
      </c>
      <c r="S1843" s="16"/>
      <c r="T1843" s="16"/>
      <c r="U1843" s="20"/>
      <c r="V1843" s="14"/>
      <c r="W1843" s="14"/>
      <c r="X1843" s="26">
        <f t="shared" si="314"/>
        <v>0.604</v>
      </c>
      <c r="Y1843" s="29"/>
      <c r="Z1843" s="29"/>
      <c r="AA1843" s="29"/>
      <c r="AB1843" s="29"/>
      <c r="AC1843" s="29"/>
    </row>
    <row r="1844">
      <c r="A1844" s="4">
        <v>45700.0</v>
      </c>
      <c r="B1844" s="5" t="s">
        <v>31</v>
      </c>
      <c r="C1844" s="6" t="s">
        <v>26</v>
      </c>
      <c r="D1844" s="5" t="s">
        <v>29</v>
      </c>
      <c r="E1844" s="7">
        <v>0.0</v>
      </c>
      <c r="F1844" s="7">
        <v>0.0</v>
      </c>
      <c r="G1844" s="7">
        <v>0.0</v>
      </c>
      <c r="H1844" s="15">
        <v>0.0</v>
      </c>
      <c r="I1844" s="10">
        <f t="shared" si="226"/>
        <v>0</v>
      </c>
      <c r="J1844" s="11">
        <f t="shared" si="227"/>
        <v>0</v>
      </c>
      <c r="K1844" s="7">
        <f t="shared" ref="K1844:L1844" si="3603">IFERROR(G1844+K1804,0)</f>
        <v>0</v>
      </c>
      <c r="L1844" s="7">
        <f t="shared" si="3603"/>
        <v>0</v>
      </c>
      <c r="M1844" s="10">
        <f t="shared" si="229"/>
        <v>0</v>
      </c>
      <c r="N1844" s="11">
        <f t="shared" si="230"/>
        <v>0</v>
      </c>
      <c r="O1844" s="10">
        <f t="shared" ref="O1844:P1844" si="3604">IFERROR(G1844+O1804,0)</f>
        <v>0</v>
      </c>
      <c r="P1844" s="10">
        <f t="shared" si="3604"/>
        <v>0</v>
      </c>
      <c r="Q1844" s="10">
        <f t="shared" si="232"/>
        <v>0</v>
      </c>
      <c r="R1844" s="11">
        <f t="shared" si="233"/>
        <v>0</v>
      </c>
      <c r="S1844" s="16"/>
      <c r="T1844" s="16"/>
      <c r="U1844" s="20"/>
      <c r="V1844" s="14"/>
      <c r="W1844" s="14"/>
      <c r="X1844" s="26">
        <f t="shared" si="314"/>
        <v>0</v>
      </c>
      <c r="Y1844" s="29"/>
      <c r="Z1844" s="29"/>
      <c r="AA1844" s="29"/>
      <c r="AB1844" s="29"/>
      <c r="AC1844" s="29"/>
    </row>
    <row r="1845">
      <c r="A1845" s="4">
        <v>45700.0</v>
      </c>
      <c r="B1845" s="5" t="s">
        <v>31</v>
      </c>
      <c r="C1845" s="6" t="s">
        <v>26</v>
      </c>
      <c r="D1845" s="5" t="s">
        <v>30</v>
      </c>
      <c r="E1845" s="7">
        <v>0.0</v>
      </c>
      <c r="F1845" s="7">
        <v>0.0</v>
      </c>
      <c r="G1845" s="7">
        <v>0.0</v>
      </c>
      <c r="H1845" s="15">
        <v>0.0</v>
      </c>
      <c r="I1845" s="10">
        <f t="shared" si="226"/>
        <v>0</v>
      </c>
      <c r="J1845" s="11">
        <f t="shared" si="227"/>
        <v>0</v>
      </c>
      <c r="K1845" s="7">
        <f t="shared" ref="K1845:L1845" si="3605">IFERROR(G1845+K1805,0)</f>
        <v>0</v>
      </c>
      <c r="L1845" s="7">
        <f t="shared" si="3605"/>
        <v>0</v>
      </c>
      <c r="M1845" s="10">
        <f t="shared" si="229"/>
        <v>0</v>
      </c>
      <c r="N1845" s="11">
        <f t="shared" si="230"/>
        <v>0</v>
      </c>
      <c r="O1845" s="10">
        <f t="shared" ref="O1845:P1845" si="3606">IFERROR(G1845+O1805,0)</f>
        <v>0</v>
      </c>
      <c r="P1845" s="10">
        <f t="shared" si="3606"/>
        <v>0</v>
      </c>
      <c r="Q1845" s="10">
        <f t="shared" si="232"/>
        <v>0</v>
      </c>
      <c r="R1845" s="11">
        <f t="shared" si="233"/>
        <v>0</v>
      </c>
      <c r="S1845" s="16"/>
      <c r="T1845" s="16"/>
      <c r="U1845" s="20"/>
      <c r="V1845" s="14"/>
      <c r="W1845" s="14"/>
      <c r="X1845" s="26">
        <f t="shared" si="314"/>
        <v>0</v>
      </c>
      <c r="Y1845" s="29"/>
      <c r="Z1845" s="29"/>
      <c r="AA1845" s="29"/>
      <c r="AB1845" s="29"/>
      <c r="AC1845" s="29"/>
    </row>
    <row r="1846">
      <c r="A1846" s="4">
        <v>45700.0</v>
      </c>
      <c r="B1846" s="5" t="s">
        <v>32</v>
      </c>
      <c r="C1846" s="6" t="s">
        <v>26</v>
      </c>
      <c r="D1846" s="5" t="s">
        <v>27</v>
      </c>
      <c r="E1846" s="7">
        <v>78.6</v>
      </c>
      <c r="F1846" s="7">
        <v>0.245</v>
      </c>
      <c r="G1846" s="7">
        <v>0.225</v>
      </c>
      <c r="H1846" s="40">
        <v>0.144</v>
      </c>
      <c r="I1846" s="10">
        <f t="shared" si="226"/>
        <v>-0.081</v>
      </c>
      <c r="J1846" s="11">
        <f t="shared" si="227"/>
        <v>64</v>
      </c>
      <c r="K1846" s="7">
        <f t="shared" ref="K1846:L1846" si="3607">IFERROR(G1846+K1806,0)</f>
        <v>2.7</v>
      </c>
      <c r="L1846" s="7">
        <f t="shared" si="3607"/>
        <v>2.341</v>
      </c>
      <c r="M1846" s="10">
        <f t="shared" si="229"/>
        <v>-0.359</v>
      </c>
      <c r="N1846" s="11"/>
      <c r="O1846" s="10">
        <f t="shared" ref="O1846:P1846" si="3608">IFERROR(G1846+O1806,0)</f>
        <v>9.699986</v>
      </c>
      <c r="P1846" s="10">
        <f t="shared" si="3608"/>
        <v>9.47782</v>
      </c>
      <c r="Q1846" s="10">
        <f t="shared" si="232"/>
        <v>-0.222166</v>
      </c>
      <c r="R1846" s="11">
        <f t="shared" si="233"/>
        <v>97.70962556</v>
      </c>
      <c r="S1846" s="13">
        <f>T1806</f>
        <v>0.172515</v>
      </c>
      <c r="T1846" s="13">
        <f>H1846+T1806-H1847-U1846-H1848</f>
        <v>0.17638</v>
      </c>
      <c r="U1846" s="13">
        <f>0.00378/28</f>
        <v>0.000135</v>
      </c>
      <c r="V1846" s="14"/>
      <c r="W1846" s="14"/>
      <c r="X1846" s="26">
        <f t="shared" si="314"/>
        <v>0.17</v>
      </c>
      <c r="Y1846" s="29"/>
      <c r="Z1846" s="29"/>
      <c r="AA1846" s="29"/>
      <c r="AB1846" s="29"/>
      <c r="AC1846" s="29"/>
    </row>
    <row r="1847">
      <c r="A1847" s="4">
        <v>45700.0</v>
      </c>
      <c r="B1847" s="5" t="s">
        <v>32</v>
      </c>
      <c r="C1847" s="6" t="s">
        <v>26</v>
      </c>
      <c r="D1847" s="5" t="s">
        <v>28</v>
      </c>
      <c r="E1847" s="7">
        <v>78.7</v>
      </c>
      <c r="F1847" s="7">
        <v>0.253</v>
      </c>
      <c r="G1847" s="7">
        <v>0.22464285714285714</v>
      </c>
      <c r="H1847" s="40">
        <v>0.14</v>
      </c>
      <c r="I1847" s="10">
        <f t="shared" si="226"/>
        <v>-0.08464285714</v>
      </c>
      <c r="J1847" s="11">
        <f t="shared" si="227"/>
        <v>62.32114467</v>
      </c>
      <c r="K1847" s="7">
        <f t="shared" ref="K1847:L1847" si="3609">IFERROR(G1847+K1807,0)</f>
        <v>2.695714286</v>
      </c>
      <c r="L1847" s="7">
        <f t="shared" si="3609"/>
        <v>2.481</v>
      </c>
      <c r="M1847" s="10">
        <f t="shared" si="229"/>
        <v>-0.2147142857</v>
      </c>
      <c r="N1847" s="11">
        <f t="shared" ref="N1847:N4877" si="3612">IFERROR(L1847/K1847*100,0)</f>
        <v>92.03497615</v>
      </c>
      <c r="O1847" s="10">
        <f t="shared" ref="O1847:P1847" si="3610">IFERROR(G1847+O1807,0)</f>
        <v>9.684664286</v>
      </c>
      <c r="P1847" s="10">
        <f t="shared" si="3610"/>
        <v>9.57783</v>
      </c>
      <c r="Q1847" s="10">
        <f t="shared" si="232"/>
        <v>-0.1068342857</v>
      </c>
      <c r="R1847" s="11">
        <f t="shared" si="233"/>
        <v>98.89687156</v>
      </c>
      <c r="S1847" s="16"/>
      <c r="T1847" s="16"/>
      <c r="U1847" s="20"/>
      <c r="V1847" s="14"/>
      <c r="W1847" s="14"/>
      <c r="X1847" s="26">
        <f t="shared" si="314"/>
        <v>0.217</v>
      </c>
      <c r="Y1847" s="29"/>
      <c r="Z1847" s="29"/>
      <c r="AA1847" s="29"/>
      <c r="AB1847" s="29"/>
      <c r="AC1847" s="29"/>
    </row>
    <row r="1848">
      <c r="A1848" s="4">
        <v>45700.0</v>
      </c>
      <c r="B1848" s="5" t="s">
        <v>32</v>
      </c>
      <c r="C1848" s="6" t="s">
        <v>26</v>
      </c>
      <c r="D1848" s="5" t="s">
        <v>29</v>
      </c>
      <c r="E1848" s="7">
        <v>0.0</v>
      </c>
      <c r="F1848" s="7">
        <v>0.0</v>
      </c>
      <c r="G1848" s="7">
        <v>0.0</v>
      </c>
      <c r="H1848" s="15">
        <v>0.0</v>
      </c>
      <c r="I1848" s="10">
        <f t="shared" si="226"/>
        <v>0</v>
      </c>
      <c r="J1848" s="11">
        <f t="shared" si="227"/>
        <v>0</v>
      </c>
      <c r="K1848" s="7">
        <f t="shared" ref="K1848:L1848" si="3611">IFERROR(G1848+K1808,0)</f>
        <v>0</v>
      </c>
      <c r="L1848" s="7">
        <f t="shared" si="3611"/>
        <v>0</v>
      </c>
      <c r="M1848" s="10">
        <f t="shared" si="229"/>
        <v>0</v>
      </c>
      <c r="N1848" s="11">
        <f t="shared" si="3612"/>
        <v>0</v>
      </c>
      <c r="O1848" s="10">
        <f t="shared" ref="O1848:P1848" si="3613">IFERROR(G1848+O1808,0)</f>
        <v>0</v>
      </c>
      <c r="P1848" s="10">
        <f t="shared" si="3613"/>
        <v>0</v>
      </c>
      <c r="Q1848" s="10">
        <f t="shared" si="232"/>
        <v>0</v>
      </c>
      <c r="R1848" s="11">
        <f t="shared" si="233"/>
        <v>0</v>
      </c>
      <c r="S1848" s="16"/>
      <c r="T1848" s="16"/>
      <c r="U1848" s="20"/>
      <c r="V1848" s="14"/>
      <c r="W1848" s="14"/>
      <c r="X1848" s="26">
        <f t="shared" si="314"/>
        <v>0</v>
      </c>
      <c r="Y1848" s="29"/>
      <c r="Z1848" s="29"/>
      <c r="AA1848" s="29"/>
      <c r="AB1848" s="29"/>
      <c r="AC1848" s="29"/>
    </row>
    <row r="1849">
      <c r="A1849" s="4">
        <v>45700.0</v>
      </c>
      <c r="B1849" s="5" t="s">
        <v>32</v>
      </c>
      <c r="C1849" s="6" t="s">
        <v>26</v>
      </c>
      <c r="D1849" s="5" t="s">
        <v>30</v>
      </c>
      <c r="E1849" s="7">
        <v>0.0</v>
      </c>
      <c r="F1849" s="7">
        <v>0.0</v>
      </c>
      <c r="G1849" s="7">
        <v>0.0</v>
      </c>
      <c r="H1849" s="15">
        <v>0.0</v>
      </c>
      <c r="I1849" s="10">
        <f t="shared" si="226"/>
        <v>0</v>
      </c>
      <c r="J1849" s="11">
        <f t="shared" si="227"/>
        <v>0</v>
      </c>
      <c r="K1849" s="7">
        <f t="shared" ref="K1849:L1849" si="3614">IFERROR(G1849+K1809,0)</f>
        <v>0</v>
      </c>
      <c r="L1849" s="7">
        <f t="shared" si="3614"/>
        <v>0</v>
      </c>
      <c r="M1849" s="10">
        <f t="shared" si="229"/>
        <v>0</v>
      </c>
      <c r="N1849" s="11">
        <f t="shared" si="3612"/>
        <v>0</v>
      </c>
      <c r="O1849" s="10">
        <f t="shared" ref="O1849:P1849" si="3615">IFERROR(G1849+O1809,0)</f>
        <v>0</v>
      </c>
      <c r="P1849" s="10">
        <f t="shared" si="3615"/>
        <v>0</v>
      </c>
      <c r="Q1849" s="10">
        <f t="shared" si="232"/>
        <v>0</v>
      </c>
      <c r="R1849" s="11">
        <f t="shared" si="233"/>
        <v>0</v>
      </c>
      <c r="S1849" s="16"/>
      <c r="T1849" s="16"/>
      <c r="U1849" s="20"/>
      <c r="V1849" s="14"/>
      <c r="W1849" s="14"/>
      <c r="X1849" s="26">
        <f t="shared" si="314"/>
        <v>0</v>
      </c>
      <c r="Y1849" s="29"/>
      <c r="Z1849" s="29"/>
      <c r="AA1849" s="29"/>
      <c r="AB1849" s="29"/>
      <c r="AC1849" s="29"/>
    </row>
    <row r="1850">
      <c r="A1850" s="4">
        <v>45700.0</v>
      </c>
      <c r="B1850" s="5" t="s">
        <v>33</v>
      </c>
      <c r="C1850" s="6" t="s">
        <v>26</v>
      </c>
      <c r="D1850" s="5" t="s">
        <v>27</v>
      </c>
      <c r="E1850" s="7">
        <v>110.0</v>
      </c>
      <c r="F1850" s="7">
        <v>0.362</v>
      </c>
      <c r="G1850" s="7">
        <v>0.32857142857142857</v>
      </c>
      <c r="H1850" s="40">
        <v>0.38</v>
      </c>
      <c r="I1850" s="10">
        <f t="shared" si="226"/>
        <v>0.05142857143</v>
      </c>
      <c r="J1850" s="11">
        <f t="shared" si="227"/>
        <v>115.6521739</v>
      </c>
      <c r="K1850" s="7">
        <f t="shared" ref="K1850:L1850" si="3616">IFERROR(G1850+K1810,0)</f>
        <v>3.942857143</v>
      </c>
      <c r="L1850" s="7">
        <f t="shared" si="3616"/>
        <v>4.505</v>
      </c>
      <c r="M1850" s="10">
        <f t="shared" si="229"/>
        <v>0.5621428571</v>
      </c>
      <c r="N1850" s="11">
        <f t="shared" si="3612"/>
        <v>114.2572464</v>
      </c>
      <c r="O1850" s="10">
        <f t="shared" ref="O1850:P1850" si="3617">IFERROR(G1850+O1810,0)</f>
        <v>14.14278714</v>
      </c>
      <c r="P1850" s="10">
        <f t="shared" si="3617"/>
        <v>16.00073</v>
      </c>
      <c r="Q1850" s="10">
        <f t="shared" si="232"/>
        <v>1.857942857</v>
      </c>
      <c r="R1850" s="11">
        <f t="shared" si="233"/>
        <v>113.1370347</v>
      </c>
      <c r="S1850" s="13">
        <f>T1810</f>
        <v>0.9903067857</v>
      </c>
      <c r="T1850" s="13">
        <f>H1850+T1810-H1851-U1850-H1852</f>
        <v>0.9631528571</v>
      </c>
      <c r="U1850" s="13">
        <f>0.00431/28</f>
        <v>0.0001539285714</v>
      </c>
      <c r="V1850" s="14"/>
      <c r="W1850" s="14"/>
      <c r="X1850" s="26">
        <f t="shared" si="314"/>
        <v>0.377</v>
      </c>
      <c r="Y1850" s="29"/>
      <c r="Z1850" s="29"/>
      <c r="AA1850" s="29"/>
      <c r="AB1850" s="29"/>
      <c r="AC1850" s="29"/>
    </row>
    <row r="1851">
      <c r="A1851" s="4">
        <v>45700.0</v>
      </c>
      <c r="B1851" s="5" t="s">
        <v>33</v>
      </c>
      <c r="C1851" s="6" t="s">
        <v>26</v>
      </c>
      <c r="D1851" s="5" t="s">
        <v>28</v>
      </c>
      <c r="E1851" s="7">
        <v>108.2</v>
      </c>
      <c r="F1851" s="7">
        <v>0.314</v>
      </c>
      <c r="G1851" s="7">
        <v>0.3236428571428571</v>
      </c>
      <c r="H1851" s="40">
        <v>0.386</v>
      </c>
      <c r="I1851" s="10">
        <f t="shared" si="226"/>
        <v>0.06235714286</v>
      </c>
      <c r="J1851" s="11">
        <f t="shared" si="227"/>
        <v>119.2672699</v>
      </c>
      <c r="K1851" s="7">
        <f t="shared" ref="K1851:L1851" si="3618">IFERROR(G1851+K1811,0)</f>
        <v>3.883714286</v>
      </c>
      <c r="L1851" s="7">
        <f t="shared" si="3618"/>
        <v>4.957</v>
      </c>
      <c r="M1851" s="10">
        <f t="shared" si="229"/>
        <v>1.073285714</v>
      </c>
      <c r="N1851" s="11">
        <f t="shared" si="3612"/>
        <v>127.6355477</v>
      </c>
      <c r="O1851" s="10">
        <f t="shared" ref="O1851:P1851" si="3619">IFERROR(G1851+O1811,0)</f>
        <v>13.92771429</v>
      </c>
      <c r="P1851" s="10">
        <f t="shared" si="3619"/>
        <v>15.85195</v>
      </c>
      <c r="Q1851" s="10">
        <f t="shared" si="232"/>
        <v>1.924235714</v>
      </c>
      <c r="R1851" s="11">
        <f t="shared" si="233"/>
        <v>113.8158758</v>
      </c>
      <c r="S1851" s="16"/>
      <c r="T1851" s="16"/>
      <c r="U1851" s="20"/>
      <c r="V1851" s="14"/>
      <c r="W1851" s="14"/>
      <c r="X1851" s="26">
        <f t="shared" si="314"/>
        <v>0.592</v>
      </c>
      <c r="Y1851" s="29"/>
      <c r="Z1851" s="29"/>
      <c r="AA1851" s="29"/>
      <c r="AB1851" s="29"/>
      <c r="AC1851" s="29"/>
    </row>
    <row r="1852">
      <c r="A1852" s="4">
        <v>45700.0</v>
      </c>
      <c r="B1852" s="5" t="s">
        <v>33</v>
      </c>
      <c r="C1852" s="6" t="s">
        <v>26</v>
      </c>
      <c r="D1852" s="5" t="s">
        <v>29</v>
      </c>
      <c r="E1852" s="7">
        <v>1.0</v>
      </c>
      <c r="F1852" s="7">
        <v>0.022</v>
      </c>
      <c r="G1852" s="7">
        <v>0.002857142857142857</v>
      </c>
      <c r="H1852" s="15">
        <v>0.021</v>
      </c>
      <c r="I1852" s="10">
        <f t="shared" si="226"/>
        <v>0.01814285714</v>
      </c>
      <c r="J1852" s="11">
        <f t="shared" si="227"/>
        <v>735</v>
      </c>
      <c r="K1852" s="7">
        <f t="shared" ref="K1852:L1852" si="3620">IFERROR(G1852+K1812,0)</f>
        <v>0.03428571429</v>
      </c>
      <c r="L1852" s="7">
        <f t="shared" si="3620"/>
        <v>0.021</v>
      </c>
      <c r="M1852" s="10">
        <f t="shared" si="229"/>
        <v>-0.01328571429</v>
      </c>
      <c r="N1852" s="11">
        <f t="shared" si="3612"/>
        <v>61.25</v>
      </c>
      <c r="O1852" s="10">
        <f t="shared" ref="O1852:P1852" si="3621">IFERROR(G1852+O1812,0)</f>
        <v>0.1192257143</v>
      </c>
      <c r="P1852" s="10">
        <f t="shared" si="3621"/>
        <v>0.099988</v>
      </c>
      <c r="Q1852" s="10">
        <f t="shared" si="232"/>
        <v>-0.01923771429</v>
      </c>
      <c r="R1852" s="11">
        <f t="shared" si="233"/>
        <v>83.86445877</v>
      </c>
      <c r="S1852" s="16"/>
      <c r="T1852" s="16"/>
      <c r="U1852" s="20"/>
      <c r="V1852" s="14"/>
      <c r="W1852" s="14"/>
      <c r="X1852" s="26">
        <f t="shared" si="314"/>
        <v>0</v>
      </c>
      <c r="Y1852" s="29"/>
      <c r="Z1852" s="29"/>
      <c r="AA1852" s="29"/>
      <c r="AB1852" s="29"/>
      <c r="AC1852" s="29"/>
    </row>
    <row r="1853">
      <c r="A1853" s="4">
        <v>45700.0</v>
      </c>
      <c r="B1853" s="5" t="s">
        <v>33</v>
      </c>
      <c r="C1853" s="6" t="s">
        <v>26</v>
      </c>
      <c r="D1853" s="5" t="s">
        <v>30</v>
      </c>
      <c r="E1853" s="7">
        <v>0.0</v>
      </c>
      <c r="F1853" s="7">
        <v>0.0</v>
      </c>
      <c r="G1853" s="7">
        <v>0.0</v>
      </c>
      <c r="H1853" s="15">
        <v>0.0</v>
      </c>
      <c r="I1853" s="10">
        <f t="shared" si="226"/>
        <v>0</v>
      </c>
      <c r="J1853" s="11">
        <f t="shared" si="227"/>
        <v>0</v>
      </c>
      <c r="K1853" s="7">
        <f t="shared" ref="K1853:L1853" si="3622">IFERROR(G1853+K1813,0)</f>
        <v>0</v>
      </c>
      <c r="L1853" s="7">
        <f t="shared" si="3622"/>
        <v>0</v>
      </c>
      <c r="M1853" s="10">
        <f t="shared" si="229"/>
        <v>0</v>
      </c>
      <c r="N1853" s="11">
        <f t="shared" si="3612"/>
        <v>0</v>
      </c>
      <c r="O1853" s="10">
        <f t="shared" ref="O1853:P1853" si="3623">IFERROR(G1853+O1813,0)</f>
        <v>0</v>
      </c>
      <c r="P1853" s="10">
        <f t="shared" si="3623"/>
        <v>0</v>
      </c>
      <c r="Q1853" s="10">
        <f t="shared" si="232"/>
        <v>0</v>
      </c>
      <c r="R1853" s="11">
        <f t="shared" si="233"/>
        <v>0</v>
      </c>
      <c r="S1853" s="16"/>
      <c r="T1853" s="16"/>
      <c r="U1853" s="20"/>
      <c r="V1853" s="14"/>
      <c r="W1853" s="14"/>
      <c r="X1853" s="26">
        <f t="shared" si="314"/>
        <v>0</v>
      </c>
      <c r="Y1853" s="29"/>
      <c r="Z1853" s="29"/>
      <c r="AA1853" s="29"/>
      <c r="AB1853" s="29"/>
      <c r="AC1853" s="29"/>
    </row>
    <row r="1854">
      <c r="A1854" s="4">
        <v>45700.0</v>
      </c>
      <c r="B1854" s="5" t="s">
        <v>34</v>
      </c>
      <c r="C1854" s="6" t="s">
        <v>26</v>
      </c>
      <c r="D1854" s="5" t="s">
        <v>27</v>
      </c>
      <c r="E1854" s="7">
        <v>14.3</v>
      </c>
      <c r="F1854" s="7">
        <v>0.042</v>
      </c>
      <c r="G1854" s="7">
        <v>0.04285714285714286</v>
      </c>
      <c r="H1854" s="40">
        <v>0.048</v>
      </c>
      <c r="I1854" s="10">
        <f t="shared" si="226"/>
        <v>0.005142857143</v>
      </c>
      <c r="J1854" s="11">
        <f t="shared" si="227"/>
        <v>112</v>
      </c>
      <c r="K1854" s="7">
        <f t="shared" ref="K1854:L1854" si="3624">IFERROR(G1854+K1814,0)</f>
        <v>0.5142857143</v>
      </c>
      <c r="L1854" s="7">
        <f t="shared" si="3624"/>
        <v>0.528</v>
      </c>
      <c r="M1854" s="10">
        <f t="shared" si="229"/>
        <v>0.01371428571</v>
      </c>
      <c r="N1854" s="11">
        <f t="shared" si="3612"/>
        <v>102.6666667</v>
      </c>
      <c r="O1854" s="10">
        <f t="shared" ref="O1854:P1854" si="3625">IFERROR(G1854+O1814,0)</f>
        <v>1.814115714</v>
      </c>
      <c r="P1854" s="10">
        <f t="shared" si="3625"/>
        <v>2.071986</v>
      </c>
      <c r="Q1854" s="10">
        <f t="shared" si="232"/>
        <v>0.2578702857</v>
      </c>
      <c r="R1854" s="11">
        <f t="shared" si="233"/>
        <v>114.2146548</v>
      </c>
      <c r="S1854" s="13">
        <f>T1814</f>
        <v>0.243</v>
      </c>
      <c r="T1854" s="13">
        <f>H1854+T1814-H1855-U1854-H1856</f>
        <v>0.291</v>
      </c>
      <c r="U1854" s="13">
        <v>0.0</v>
      </c>
      <c r="V1854" s="14"/>
      <c r="W1854" s="14"/>
      <c r="X1854" s="26">
        <f t="shared" si="314"/>
        <v>0.042</v>
      </c>
      <c r="Y1854" s="29"/>
      <c r="Z1854" s="29"/>
      <c r="AA1854" s="29"/>
      <c r="AB1854" s="29"/>
      <c r="AC1854" s="29"/>
    </row>
    <row r="1855">
      <c r="A1855" s="4">
        <v>45700.0</v>
      </c>
      <c r="B1855" s="5" t="s">
        <v>34</v>
      </c>
      <c r="C1855" s="6" t="s">
        <v>26</v>
      </c>
      <c r="D1855" s="5" t="s">
        <v>28</v>
      </c>
      <c r="E1855" s="7">
        <v>14.3</v>
      </c>
      <c r="F1855" s="7">
        <v>0.127</v>
      </c>
      <c r="G1855" s="7">
        <v>0.04203571428571429</v>
      </c>
      <c r="H1855" s="40">
        <v>0.0</v>
      </c>
      <c r="I1855" s="10">
        <f t="shared" si="226"/>
        <v>-0.04203571429</v>
      </c>
      <c r="J1855" s="11">
        <f t="shared" si="227"/>
        <v>0</v>
      </c>
      <c r="K1855" s="7">
        <f t="shared" ref="K1855:L1855" si="3626">IFERROR(G1855+K1815,0)</f>
        <v>0.5044285714</v>
      </c>
      <c r="L1855" s="7">
        <f t="shared" si="3626"/>
        <v>0.44</v>
      </c>
      <c r="M1855" s="10">
        <f t="shared" si="229"/>
        <v>-0.06442857143</v>
      </c>
      <c r="N1855" s="11">
        <f t="shared" si="3612"/>
        <v>87.22741433</v>
      </c>
      <c r="O1855" s="10">
        <f t="shared" ref="O1855:P1855" si="3627">IFERROR(G1855+O1815,0)</f>
        <v>1.779427571</v>
      </c>
      <c r="P1855" s="10">
        <f t="shared" si="3627"/>
        <v>1.84399</v>
      </c>
      <c r="Q1855" s="10">
        <f t="shared" si="232"/>
        <v>0.06456242857</v>
      </c>
      <c r="R1855" s="11">
        <f t="shared" si="233"/>
        <v>103.6282695</v>
      </c>
      <c r="S1855" s="16"/>
      <c r="T1855" s="16"/>
      <c r="U1855" s="20"/>
      <c r="V1855" s="14"/>
      <c r="W1855" s="14"/>
      <c r="X1855" s="26">
        <f t="shared" si="314"/>
        <v>0</v>
      </c>
      <c r="Y1855" s="29"/>
      <c r="Z1855" s="29"/>
      <c r="AA1855" s="29"/>
      <c r="AB1855" s="29"/>
      <c r="AC1855" s="29"/>
    </row>
    <row r="1856">
      <c r="A1856" s="4">
        <v>45700.0</v>
      </c>
      <c r="B1856" s="5" t="s">
        <v>34</v>
      </c>
      <c r="C1856" s="6" t="s">
        <v>26</v>
      </c>
      <c r="D1856" s="5" t="s">
        <v>29</v>
      </c>
      <c r="E1856" s="7">
        <v>0.0</v>
      </c>
      <c r="F1856" s="7">
        <v>0.0</v>
      </c>
      <c r="G1856" s="7">
        <v>0.0</v>
      </c>
      <c r="H1856" s="15">
        <v>0.0</v>
      </c>
      <c r="I1856" s="10">
        <f t="shared" si="226"/>
        <v>0</v>
      </c>
      <c r="J1856" s="11">
        <f t="shared" si="227"/>
        <v>0</v>
      </c>
      <c r="K1856" s="7">
        <f t="shared" ref="K1856:L1856" si="3628">IFERROR(G1856+K1816,0)</f>
        <v>0</v>
      </c>
      <c r="L1856" s="7">
        <f t="shared" si="3628"/>
        <v>0</v>
      </c>
      <c r="M1856" s="10">
        <f t="shared" si="229"/>
        <v>0</v>
      </c>
      <c r="N1856" s="11">
        <f t="shared" si="3612"/>
        <v>0</v>
      </c>
      <c r="O1856" s="10">
        <f t="shared" ref="O1856:P1856" si="3629">IFERROR(G1856+O1816,0)</f>
        <v>0</v>
      </c>
      <c r="P1856" s="10">
        <f t="shared" si="3629"/>
        <v>0</v>
      </c>
      <c r="Q1856" s="10">
        <f t="shared" si="232"/>
        <v>0</v>
      </c>
      <c r="R1856" s="11">
        <f t="shared" si="233"/>
        <v>0</v>
      </c>
      <c r="S1856" s="16"/>
      <c r="T1856" s="16"/>
      <c r="U1856" s="20"/>
      <c r="V1856" s="14"/>
      <c r="W1856" s="14"/>
      <c r="X1856" s="26">
        <f t="shared" si="314"/>
        <v>0</v>
      </c>
      <c r="Y1856" s="29"/>
      <c r="Z1856" s="29"/>
      <c r="AA1856" s="29"/>
      <c r="AB1856" s="29"/>
      <c r="AC1856" s="29"/>
    </row>
    <row r="1857">
      <c r="A1857" s="4">
        <v>45700.0</v>
      </c>
      <c r="B1857" s="5" t="s">
        <v>34</v>
      </c>
      <c r="C1857" s="6" t="s">
        <v>26</v>
      </c>
      <c r="D1857" s="5" t="s">
        <v>30</v>
      </c>
      <c r="E1857" s="7">
        <v>0.0</v>
      </c>
      <c r="F1857" s="7">
        <v>0.0</v>
      </c>
      <c r="G1857" s="7">
        <v>0.0</v>
      </c>
      <c r="H1857" s="15">
        <v>0.0</v>
      </c>
      <c r="I1857" s="10">
        <f t="shared" si="226"/>
        <v>0</v>
      </c>
      <c r="J1857" s="11">
        <f t="shared" si="227"/>
        <v>0</v>
      </c>
      <c r="K1857" s="7">
        <f t="shared" ref="K1857:L1857" si="3630">IFERROR(G1857+K1817,0)</f>
        <v>0</v>
      </c>
      <c r="L1857" s="7">
        <f t="shared" si="3630"/>
        <v>0</v>
      </c>
      <c r="M1857" s="10">
        <f t="shared" si="229"/>
        <v>0</v>
      </c>
      <c r="N1857" s="11">
        <f t="shared" si="3612"/>
        <v>0</v>
      </c>
      <c r="O1857" s="10">
        <f t="shared" ref="O1857:P1857" si="3631">IFERROR(G1857+O1817,0)</f>
        <v>0</v>
      </c>
      <c r="P1857" s="10">
        <f t="shared" si="3631"/>
        <v>0</v>
      </c>
      <c r="Q1857" s="10">
        <f t="shared" si="232"/>
        <v>0</v>
      </c>
      <c r="R1857" s="11">
        <f t="shared" si="233"/>
        <v>0</v>
      </c>
      <c r="S1857" s="16"/>
      <c r="T1857" s="16"/>
      <c r="U1857" s="20"/>
      <c r="V1857" s="14"/>
      <c r="W1857" s="14"/>
      <c r="X1857" s="26">
        <f t="shared" si="314"/>
        <v>0</v>
      </c>
      <c r="Y1857" s="29"/>
      <c r="Z1857" s="29"/>
      <c r="AA1857" s="29"/>
      <c r="AB1857" s="29"/>
      <c r="AC1857" s="29"/>
    </row>
    <row r="1858">
      <c r="A1858" s="4">
        <v>45700.0</v>
      </c>
      <c r="B1858" s="5" t="s">
        <v>35</v>
      </c>
      <c r="C1858" s="6" t="s">
        <v>26</v>
      </c>
      <c r="D1858" s="5" t="s">
        <v>27</v>
      </c>
      <c r="E1858" s="7">
        <v>16.6</v>
      </c>
      <c r="F1858" s="7">
        <v>0.044</v>
      </c>
      <c r="G1858" s="7">
        <v>0.03214285714285715</v>
      </c>
      <c r="H1858" s="40">
        <v>0.032</v>
      </c>
      <c r="I1858" s="10">
        <f t="shared" si="226"/>
        <v>-0.0001428571429</v>
      </c>
      <c r="J1858" s="11">
        <f t="shared" si="227"/>
        <v>99.55555556</v>
      </c>
      <c r="K1858" s="7">
        <f t="shared" ref="K1858:L1858" si="3632">IFERROR(G1858+K1818,0)</f>
        <v>0.3857142857</v>
      </c>
      <c r="L1858" s="7">
        <f t="shared" si="3632"/>
        <v>0.124</v>
      </c>
      <c r="M1858" s="10">
        <f t="shared" si="229"/>
        <v>-0.2617142857</v>
      </c>
      <c r="N1858" s="11">
        <f t="shared" si="3612"/>
        <v>32.14814815</v>
      </c>
      <c r="O1858" s="10">
        <f t="shared" ref="O1858:P1858" si="3633">IFERROR(G1858+O1818,0)</f>
        <v>0.3857142857</v>
      </c>
      <c r="P1858" s="10">
        <f t="shared" si="3633"/>
        <v>0.124</v>
      </c>
      <c r="Q1858" s="10">
        <f t="shared" si="232"/>
        <v>-0.2617142857</v>
      </c>
      <c r="R1858" s="11">
        <f t="shared" si="233"/>
        <v>32.14814815</v>
      </c>
      <c r="S1858" s="13">
        <f>T1818</f>
        <v>0.092</v>
      </c>
      <c r="T1858" s="13">
        <f>H1858+T1818-H1859-U1858-H1860</f>
        <v>0.124</v>
      </c>
      <c r="U1858" s="13">
        <v>0.0</v>
      </c>
      <c r="V1858" s="14"/>
      <c r="W1858" s="14"/>
      <c r="X1858" s="26">
        <f t="shared" si="314"/>
        <v>0.031</v>
      </c>
      <c r="Y1858" s="29"/>
      <c r="Z1858" s="29"/>
      <c r="AA1858" s="29"/>
      <c r="AB1858" s="29"/>
      <c r="AC1858" s="29"/>
    </row>
    <row r="1859">
      <c r="A1859" s="4">
        <v>45700.0</v>
      </c>
      <c r="B1859" s="5" t="s">
        <v>35</v>
      </c>
      <c r="C1859" s="6" t="s">
        <v>26</v>
      </c>
      <c r="D1859" s="5" t="s">
        <v>28</v>
      </c>
      <c r="E1859" s="7">
        <v>0.0</v>
      </c>
      <c r="F1859" s="7">
        <v>0.0</v>
      </c>
      <c r="G1859" s="7">
        <v>0.0</v>
      </c>
      <c r="H1859" s="15">
        <v>0.0</v>
      </c>
      <c r="I1859" s="10">
        <f t="shared" si="226"/>
        <v>0</v>
      </c>
      <c r="J1859" s="11">
        <f t="shared" si="227"/>
        <v>0</v>
      </c>
      <c r="K1859" s="7">
        <f t="shared" ref="K1859:L1859" si="3634">IFERROR(G1859+K1819,0)</f>
        <v>0</v>
      </c>
      <c r="L1859" s="7">
        <f t="shared" si="3634"/>
        <v>0</v>
      </c>
      <c r="M1859" s="10">
        <f t="shared" si="229"/>
        <v>0</v>
      </c>
      <c r="N1859" s="11">
        <f t="shared" si="3612"/>
        <v>0</v>
      </c>
      <c r="O1859" s="10">
        <f t="shared" ref="O1859:P1859" si="3635">IFERROR(G1859+O1819,0)</f>
        <v>0</v>
      </c>
      <c r="P1859" s="10">
        <f t="shared" si="3635"/>
        <v>0</v>
      </c>
      <c r="Q1859" s="10">
        <f t="shared" si="232"/>
        <v>0</v>
      </c>
      <c r="R1859" s="11">
        <f t="shared" si="233"/>
        <v>0</v>
      </c>
      <c r="S1859" s="20"/>
      <c r="T1859" s="20"/>
      <c r="U1859" s="20"/>
      <c r="V1859" s="14"/>
      <c r="W1859" s="14"/>
      <c r="X1859" s="26">
        <f t="shared" si="314"/>
        <v>0</v>
      </c>
      <c r="Y1859" s="29"/>
      <c r="Z1859" s="29"/>
      <c r="AA1859" s="29"/>
      <c r="AB1859" s="29"/>
      <c r="AC1859" s="29"/>
    </row>
    <row r="1860">
      <c r="A1860" s="4">
        <v>45700.0</v>
      </c>
      <c r="B1860" s="5" t="s">
        <v>35</v>
      </c>
      <c r="C1860" s="6" t="s">
        <v>26</v>
      </c>
      <c r="D1860" s="5" t="s">
        <v>29</v>
      </c>
      <c r="E1860" s="7">
        <v>16.6</v>
      </c>
      <c r="F1860" s="7">
        <v>0.0</v>
      </c>
      <c r="G1860" s="7">
        <v>0.03214285714285715</v>
      </c>
      <c r="H1860" s="15">
        <v>0.0</v>
      </c>
      <c r="I1860" s="10">
        <f t="shared" si="226"/>
        <v>-0.03214285714</v>
      </c>
      <c r="J1860" s="11">
        <f t="shared" si="227"/>
        <v>0</v>
      </c>
      <c r="K1860" s="7">
        <f t="shared" ref="K1860:L1860" si="3636">IFERROR(G1860+K1820,0)</f>
        <v>0.3857142857</v>
      </c>
      <c r="L1860" s="7">
        <f t="shared" si="3636"/>
        <v>0</v>
      </c>
      <c r="M1860" s="10">
        <f t="shared" si="229"/>
        <v>-0.3857142857</v>
      </c>
      <c r="N1860" s="11">
        <f t="shared" si="3612"/>
        <v>0</v>
      </c>
      <c r="O1860" s="10">
        <f t="shared" ref="O1860:P1860" si="3637">IFERROR(G1860+O1820,0)</f>
        <v>0.3857142857</v>
      </c>
      <c r="P1860" s="10">
        <f t="shared" si="3637"/>
        <v>0.232996</v>
      </c>
      <c r="Q1860" s="10">
        <f t="shared" si="232"/>
        <v>-0.1527182857</v>
      </c>
      <c r="R1860" s="11">
        <f t="shared" si="233"/>
        <v>60.40637037</v>
      </c>
      <c r="S1860" s="20"/>
      <c r="T1860" s="20"/>
      <c r="U1860" s="20"/>
      <c r="V1860" s="14"/>
      <c r="W1860" s="14"/>
      <c r="X1860" s="26">
        <f t="shared" si="314"/>
        <v>0</v>
      </c>
      <c r="Y1860" s="29"/>
      <c r="Z1860" s="29"/>
      <c r="AA1860" s="29"/>
      <c r="AB1860" s="29"/>
      <c r="AC1860" s="29"/>
    </row>
    <row r="1861">
      <c r="A1861" s="4">
        <v>45700.0</v>
      </c>
      <c r="B1861" s="5" t="s">
        <v>35</v>
      </c>
      <c r="C1861" s="6" t="s">
        <v>26</v>
      </c>
      <c r="D1861" s="5" t="s">
        <v>30</v>
      </c>
      <c r="E1861" s="7">
        <v>0.0</v>
      </c>
      <c r="F1861" s="7">
        <v>0.0</v>
      </c>
      <c r="G1861" s="7">
        <v>0.0</v>
      </c>
      <c r="H1861" s="15">
        <v>0.0</v>
      </c>
      <c r="I1861" s="10">
        <f t="shared" si="226"/>
        <v>0</v>
      </c>
      <c r="J1861" s="11">
        <f t="shared" si="227"/>
        <v>0</v>
      </c>
      <c r="K1861" s="7">
        <f t="shared" ref="K1861:L1861" si="3638">IFERROR(G1861+K1821,0)</f>
        <v>0</v>
      </c>
      <c r="L1861" s="7">
        <f t="shared" si="3638"/>
        <v>0</v>
      </c>
      <c r="M1861" s="10">
        <f t="shared" si="229"/>
        <v>0</v>
      </c>
      <c r="N1861" s="11">
        <f t="shared" si="3612"/>
        <v>0</v>
      </c>
      <c r="O1861" s="10">
        <f t="shared" ref="O1861:P1861" si="3639">IFERROR(G1861+O1821,0)</f>
        <v>0</v>
      </c>
      <c r="P1861" s="10">
        <f t="shared" si="3639"/>
        <v>0</v>
      </c>
      <c r="Q1861" s="10">
        <f t="shared" si="232"/>
        <v>0</v>
      </c>
      <c r="R1861" s="11">
        <f t="shared" si="233"/>
        <v>0</v>
      </c>
      <c r="S1861" s="20"/>
      <c r="T1861" s="20"/>
      <c r="U1861" s="20"/>
      <c r="V1861" s="14"/>
      <c r="W1861" s="14"/>
      <c r="X1861" s="26">
        <f t="shared" si="314"/>
        <v>0</v>
      </c>
      <c r="Y1861" s="29"/>
      <c r="Z1861" s="29"/>
      <c r="AA1861" s="29"/>
      <c r="AB1861" s="29"/>
      <c r="AC1861" s="29"/>
    </row>
    <row r="1862">
      <c r="A1862" s="4">
        <v>45700.0</v>
      </c>
      <c r="B1862" s="5" t="s">
        <v>36</v>
      </c>
      <c r="C1862" s="6" t="s">
        <v>37</v>
      </c>
      <c r="D1862" s="5" t="s">
        <v>27</v>
      </c>
      <c r="E1862" s="7">
        <v>174.0</v>
      </c>
      <c r="F1862" s="25">
        <v>0.55</v>
      </c>
      <c r="G1862" s="7">
        <v>0.5535714285714286</v>
      </c>
      <c r="H1862" s="40">
        <v>0.585</v>
      </c>
      <c r="I1862" s="10">
        <f t="shared" si="226"/>
        <v>0.03142857143</v>
      </c>
      <c r="J1862" s="11">
        <f t="shared" si="227"/>
        <v>105.6774194</v>
      </c>
      <c r="K1862" s="7">
        <f t="shared" ref="K1862:L1862" si="3640">IFERROR(G1862+K1822,0)</f>
        <v>6.642857143</v>
      </c>
      <c r="L1862" s="7">
        <f t="shared" si="3640"/>
        <v>6.93</v>
      </c>
      <c r="M1862" s="10">
        <f t="shared" si="229"/>
        <v>0.2871428571</v>
      </c>
      <c r="N1862" s="11">
        <f t="shared" si="3612"/>
        <v>104.3225806</v>
      </c>
      <c r="O1862" s="10">
        <f t="shared" ref="O1862:P1862" si="3641">IFERROR(G1862+O1822,0)</f>
        <v>23.74282914</v>
      </c>
      <c r="P1862" s="10">
        <f t="shared" si="3641"/>
        <v>25.50582</v>
      </c>
      <c r="Q1862" s="10">
        <f t="shared" si="232"/>
        <v>1.762990857</v>
      </c>
      <c r="R1862" s="11">
        <f t="shared" si="233"/>
        <v>107.4253613</v>
      </c>
      <c r="S1862" s="13">
        <f>T1822</f>
        <v>0.2518571429</v>
      </c>
      <c r="T1862" s="13">
        <f>H1862+T1822-H1863-U1862-H1864</f>
        <v>0.1215714286</v>
      </c>
      <c r="U1862" s="13">
        <f>0.008/28</f>
        <v>0.0002857142857</v>
      </c>
      <c r="V1862" s="14"/>
      <c r="W1862" s="14"/>
      <c r="X1862" s="26">
        <f t="shared" si="314"/>
        <v>0.58</v>
      </c>
      <c r="Y1862" s="29"/>
      <c r="Z1862" s="29"/>
      <c r="AA1862" s="29"/>
      <c r="AB1862" s="29"/>
      <c r="AC1862" s="29"/>
    </row>
    <row r="1863">
      <c r="A1863" s="4">
        <v>45700.0</v>
      </c>
      <c r="B1863" s="5" t="s">
        <v>36</v>
      </c>
      <c r="C1863" s="6" t="s">
        <v>37</v>
      </c>
      <c r="D1863" s="5" t="s">
        <v>28</v>
      </c>
      <c r="E1863" s="7">
        <v>45.1</v>
      </c>
      <c r="F1863" s="25">
        <v>0.0</v>
      </c>
      <c r="G1863" s="7">
        <v>0.4885357</v>
      </c>
      <c r="H1863" s="40">
        <v>0.409</v>
      </c>
      <c r="I1863" s="10">
        <f t="shared" si="226"/>
        <v>-0.0795357</v>
      </c>
      <c r="J1863" s="11">
        <f t="shared" si="227"/>
        <v>83.71957259</v>
      </c>
      <c r="K1863" s="7">
        <f t="shared" ref="K1863:L1863" si="3642">IFERROR(G1863+K1823,0)</f>
        <v>5.8624284</v>
      </c>
      <c r="L1863" s="7">
        <f t="shared" si="3642"/>
        <v>3.631</v>
      </c>
      <c r="M1863" s="10">
        <f t="shared" si="229"/>
        <v>-2.2314284</v>
      </c>
      <c r="N1863" s="11">
        <f t="shared" si="3612"/>
        <v>61.93679056</v>
      </c>
      <c r="O1863" s="10">
        <f t="shared" ref="O1863:P1863" si="3643">IFERROR(G1863+O1823,0)</f>
        <v>21.3813384</v>
      </c>
      <c r="P1863" s="10">
        <f t="shared" si="3643"/>
        <v>9.22898</v>
      </c>
      <c r="Q1863" s="10">
        <f t="shared" si="232"/>
        <v>-12.1523584</v>
      </c>
      <c r="R1863" s="11">
        <f t="shared" si="233"/>
        <v>43.16371514</v>
      </c>
      <c r="S1863" s="20"/>
      <c r="T1863" s="20"/>
      <c r="U1863" s="20"/>
      <c r="V1863" s="14"/>
      <c r="W1863" s="14"/>
      <c r="X1863" s="26">
        <f t="shared" si="314"/>
        <v>0</v>
      </c>
      <c r="Y1863" s="29"/>
      <c r="Z1863" s="29"/>
      <c r="AA1863" s="29"/>
      <c r="AB1863" s="29"/>
      <c r="AC1863" s="29"/>
    </row>
    <row r="1864">
      <c r="A1864" s="4">
        <v>45700.0</v>
      </c>
      <c r="B1864" s="5" t="s">
        <v>36</v>
      </c>
      <c r="C1864" s="6" t="s">
        <v>37</v>
      </c>
      <c r="D1864" s="5" t="s">
        <v>29</v>
      </c>
      <c r="E1864" s="7">
        <f>E1862-E1863</f>
        <v>128.9</v>
      </c>
      <c r="F1864" s="25">
        <v>0.445</v>
      </c>
      <c r="G1864" s="7">
        <v>0.06482</v>
      </c>
      <c r="H1864" s="40">
        <v>0.306</v>
      </c>
      <c r="I1864" s="10">
        <f t="shared" si="226"/>
        <v>0.24118</v>
      </c>
      <c r="J1864" s="11">
        <f t="shared" si="227"/>
        <v>472.0765196</v>
      </c>
      <c r="K1864" s="7">
        <f t="shared" ref="K1864:L1864" si="3644">IFERROR(G1864+K1824,0)</f>
        <v>0.77784</v>
      </c>
      <c r="L1864" s="7">
        <f t="shared" si="3644"/>
        <v>3.174</v>
      </c>
      <c r="M1864" s="10">
        <f t="shared" si="229"/>
        <v>2.39616</v>
      </c>
      <c r="N1864" s="11">
        <f t="shared" si="3612"/>
        <v>408.05307</v>
      </c>
      <c r="O1864" s="10">
        <f t="shared" ref="O1864:P1864" si="3645">IFERROR(G1864+O1824,0)</f>
        <v>2.35171</v>
      </c>
      <c r="P1864" s="10">
        <f t="shared" si="3645"/>
        <v>16.79571</v>
      </c>
      <c r="Q1864" s="10">
        <f t="shared" si="232"/>
        <v>14.444</v>
      </c>
      <c r="R1864" s="11">
        <f t="shared" si="233"/>
        <v>714.1913756</v>
      </c>
      <c r="S1864" s="20"/>
      <c r="T1864" s="20"/>
      <c r="U1864" s="20"/>
      <c r="V1864" s="14"/>
      <c r="W1864" s="14"/>
      <c r="X1864" s="26">
        <f t="shared" si="314"/>
        <v>0.258</v>
      </c>
      <c r="Y1864" s="29"/>
      <c r="Z1864" s="29"/>
      <c r="AA1864" s="29"/>
      <c r="AB1864" s="29"/>
      <c r="AC1864" s="29"/>
    </row>
    <row r="1865">
      <c r="A1865" s="4">
        <v>45700.0</v>
      </c>
      <c r="B1865" s="5" t="s">
        <v>36</v>
      </c>
      <c r="C1865" s="6" t="s">
        <v>37</v>
      </c>
      <c r="D1865" s="5" t="s">
        <v>30</v>
      </c>
      <c r="E1865" s="7">
        <v>0.0</v>
      </c>
      <c r="F1865" s="25">
        <v>0.0</v>
      </c>
      <c r="G1865" s="7">
        <v>0.0</v>
      </c>
      <c r="H1865" s="15">
        <v>0.0</v>
      </c>
      <c r="I1865" s="10">
        <f t="shared" si="226"/>
        <v>0</v>
      </c>
      <c r="J1865" s="11">
        <f t="shared" si="227"/>
        <v>0</v>
      </c>
      <c r="K1865" s="7">
        <f t="shared" ref="K1865:L1865" si="3646">IFERROR(G1865+K1825,0)</f>
        <v>0</v>
      </c>
      <c r="L1865" s="7">
        <f t="shared" si="3646"/>
        <v>0</v>
      </c>
      <c r="M1865" s="10">
        <f t="shared" si="229"/>
        <v>0</v>
      </c>
      <c r="N1865" s="11">
        <f t="shared" si="3612"/>
        <v>0</v>
      </c>
      <c r="O1865" s="10">
        <f t="shared" ref="O1865:P1865" si="3647">IFERROR(G1865+O1825,0)</f>
        <v>0</v>
      </c>
      <c r="P1865" s="10">
        <f t="shared" si="3647"/>
        <v>0</v>
      </c>
      <c r="Q1865" s="10">
        <f t="shared" si="232"/>
        <v>0</v>
      </c>
      <c r="R1865" s="11">
        <f t="shared" si="233"/>
        <v>0</v>
      </c>
      <c r="S1865" s="20"/>
      <c r="T1865" s="20"/>
      <c r="U1865" s="20"/>
      <c r="V1865" s="14"/>
      <c r="W1865" s="14"/>
      <c r="X1865" s="26">
        <f t="shared" si="314"/>
        <v>0</v>
      </c>
      <c r="Y1865" s="29"/>
      <c r="Z1865" s="29"/>
      <c r="AA1865" s="29"/>
      <c r="AB1865" s="29"/>
      <c r="AC1865" s="29"/>
    </row>
    <row r="1866">
      <c r="A1866" s="4">
        <v>45700.0</v>
      </c>
      <c r="B1866" s="5" t="s">
        <v>38</v>
      </c>
      <c r="C1866" s="6" t="s">
        <v>37</v>
      </c>
      <c r="D1866" s="5" t="s">
        <v>27</v>
      </c>
      <c r="E1866" s="7">
        <v>40.1</v>
      </c>
      <c r="F1866" s="25">
        <v>0.11</v>
      </c>
      <c r="G1866" s="7">
        <v>0.09999999999999999</v>
      </c>
      <c r="H1866" s="40">
        <v>0.18</v>
      </c>
      <c r="I1866" s="10">
        <f t="shared" si="226"/>
        <v>0.08</v>
      </c>
      <c r="J1866" s="11">
        <f t="shared" si="227"/>
        <v>180</v>
      </c>
      <c r="K1866" s="7">
        <f t="shared" ref="K1866:L1866" si="3648">IFERROR(G1866+K1826,0)</f>
        <v>1.2</v>
      </c>
      <c r="L1866" s="7">
        <f t="shared" si="3648"/>
        <v>2.241</v>
      </c>
      <c r="M1866" s="10">
        <f t="shared" si="229"/>
        <v>1.041</v>
      </c>
      <c r="N1866" s="11">
        <f t="shared" si="3612"/>
        <v>186.75</v>
      </c>
      <c r="O1866" s="10">
        <f t="shared" ref="O1866:P1866" si="3649">IFERROR(G1866+O1826,0)</f>
        <v>4.3</v>
      </c>
      <c r="P1866" s="10">
        <f t="shared" si="3649"/>
        <v>8.164976</v>
      </c>
      <c r="Q1866" s="10">
        <f t="shared" si="232"/>
        <v>3.864976</v>
      </c>
      <c r="R1866" s="11">
        <f t="shared" si="233"/>
        <v>189.8831628</v>
      </c>
      <c r="S1866" s="13">
        <f>T1826</f>
        <v>0.9416071429</v>
      </c>
      <c r="T1866" s="13">
        <f>H1866+T1826-H1867-U1866-H1868</f>
        <v>0.9325714286</v>
      </c>
      <c r="U1866" s="13">
        <f>0.001/28</f>
        <v>0.00003571428571</v>
      </c>
      <c r="V1866" s="14"/>
      <c r="W1866" s="14"/>
      <c r="X1866" s="26">
        <f t="shared" si="314"/>
        <v>0.18</v>
      </c>
      <c r="Y1866" s="29"/>
      <c r="Z1866" s="29"/>
      <c r="AA1866" s="29"/>
      <c r="AB1866" s="29"/>
      <c r="AC1866" s="29"/>
    </row>
    <row r="1867">
      <c r="A1867" s="4">
        <v>45700.0</v>
      </c>
      <c r="B1867" s="5" t="s">
        <v>38</v>
      </c>
      <c r="C1867" s="6" t="s">
        <v>37</v>
      </c>
      <c r="D1867" s="5" t="s">
        <v>28</v>
      </c>
      <c r="E1867" s="7">
        <v>0.0</v>
      </c>
      <c r="F1867" s="7">
        <v>0.0</v>
      </c>
      <c r="G1867" s="7">
        <v>0.0</v>
      </c>
      <c r="H1867" s="15">
        <v>0.0</v>
      </c>
      <c r="I1867" s="10">
        <f t="shared" si="226"/>
        <v>0</v>
      </c>
      <c r="J1867" s="11">
        <f t="shared" si="227"/>
        <v>0</v>
      </c>
      <c r="K1867" s="7">
        <f t="shared" ref="K1867:L1867" si="3650">IFERROR(G1867+K1827,0)</f>
        <v>0</v>
      </c>
      <c r="L1867" s="7">
        <f t="shared" si="3650"/>
        <v>0</v>
      </c>
      <c r="M1867" s="10">
        <f t="shared" si="229"/>
        <v>0</v>
      </c>
      <c r="N1867" s="11">
        <f t="shared" si="3612"/>
        <v>0</v>
      </c>
      <c r="O1867" s="10">
        <f t="shared" ref="O1867:P1867" si="3651">IFERROR(G1867+O1827,0)</f>
        <v>0</v>
      </c>
      <c r="P1867" s="10">
        <f t="shared" si="3651"/>
        <v>0</v>
      </c>
      <c r="Q1867" s="10">
        <f t="shared" si="232"/>
        <v>0</v>
      </c>
      <c r="R1867" s="11">
        <f t="shared" si="233"/>
        <v>0</v>
      </c>
      <c r="S1867" s="20"/>
      <c r="T1867" s="20"/>
      <c r="U1867" s="20"/>
      <c r="V1867" s="14"/>
      <c r="W1867" s="14"/>
      <c r="X1867" s="26">
        <f t="shared" si="314"/>
        <v>0</v>
      </c>
      <c r="Y1867" s="29"/>
      <c r="Z1867" s="29"/>
      <c r="AA1867" s="29"/>
      <c r="AB1867" s="29"/>
      <c r="AC1867" s="29"/>
    </row>
    <row r="1868">
      <c r="A1868" s="4">
        <v>45700.0</v>
      </c>
      <c r="B1868" s="5" t="s">
        <v>38</v>
      </c>
      <c r="C1868" s="6" t="s">
        <v>37</v>
      </c>
      <c r="D1868" s="5" t="s">
        <v>29</v>
      </c>
      <c r="E1868" s="7">
        <v>40.1</v>
      </c>
      <c r="F1868" s="7">
        <v>0.251</v>
      </c>
      <c r="G1868" s="7">
        <v>0.0996</v>
      </c>
      <c r="H1868" s="40">
        <v>0.189</v>
      </c>
      <c r="I1868" s="10">
        <f t="shared" si="226"/>
        <v>0.0894</v>
      </c>
      <c r="J1868" s="11">
        <f t="shared" si="227"/>
        <v>189.7590361</v>
      </c>
      <c r="K1868" s="7">
        <f t="shared" ref="K1868:L1868" si="3652">IFERROR(G1868+K1828,0)</f>
        <v>1.1952</v>
      </c>
      <c r="L1868" s="7">
        <f t="shared" si="3652"/>
        <v>3.08</v>
      </c>
      <c r="M1868" s="10">
        <f t="shared" si="229"/>
        <v>1.8848</v>
      </c>
      <c r="N1868" s="11">
        <f t="shared" si="3612"/>
        <v>257.6974565</v>
      </c>
      <c r="O1868" s="10">
        <f t="shared" ref="O1868:P1868" si="3653">IFERROR(G1868+O1828,0)</f>
        <v>4.29396</v>
      </c>
      <c r="P1868" s="10">
        <f t="shared" si="3653"/>
        <v>8.90893</v>
      </c>
      <c r="Q1868" s="10">
        <f t="shared" si="232"/>
        <v>4.61497</v>
      </c>
      <c r="R1868" s="11">
        <f t="shared" si="233"/>
        <v>207.4758498</v>
      </c>
      <c r="S1868" s="20"/>
      <c r="T1868" s="20"/>
      <c r="U1868" s="20"/>
      <c r="V1868" s="14"/>
      <c r="W1868" s="14"/>
      <c r="X1868" s="26">
        <f t="shared" si="314"/>
        <v>0.206</v>
      </c>
      <c r="Y1868" s="29"/>
      <c r="Z1868" s="29"/>
      <c r="AA1868" s="29"/>
      <c r="AB1868" s="29"/>
      <c r="AC1868" s="29"/>
    </row>
    <row r="1869">
      <c r="A1869" s="4">
        <v>45700.0</v>
      </c>
      <c r="B1869" s="5" t="s">
        <v>38</v>
      </c>
      <c r="C1869" s="6" t="s">
        <v>37</v>
      </c>
      <c r="D1869" s="5" t="s">
        <v>30</v>
      </c>
      <c r="E1869" s="7">
        <v>0.0</v>
      </c>
      <c r="F1869" s="7">
        <v>0.0</v>
      </c>
      <c r="G1869" s="7">
        <v>0.0</v>
      </c>
      <c r="H1869" s="15">
        <v>0.0</v>
      </c>
      <c r="I1869" s="10">
        <f t="shared" si="226"/>
        <v>0</v>
      </c>
      <c r="J1869" s="11">
        <f t="shared" si="227"/>
        <v>0</v>
      </c>
      <c r="K1869" s="7">
        <f t="shared" ref="K1869:L1869" si="3654">IFERROR(G1869+K1829,0)</f>
        <v>0</v>
      </c>
      <c r="L1869" s="7">
        <f t="shared" si="3654"/>
        <v>0</v>
      </c>
      <c r="M1869" s="10">
        <f t="shared" si="229"/>
        <v>0</v>
      </c>
      <c r="N1869" s="11">
        <f t="shared" si="3612"/>
        <v>0</v>
      </c>
      <c r="O1869" s="10">
        <f t="shared" ref="O1869:P1869" si="3655">IFERROR(G1869+O1829,0)</f>
        <v>0</v>
      </c>
      <c r="P1869" s="10">
        <f t="shared" si="3655"/>
        <v>0</v>
      </c>
      <c r="Q1869" s="10">
        <f t="shared" si="232"/>
        <v>0</v>
      </c>
      <c r="R1869" s="11">
        <f t="shared" si="233"/>
        <v>0</v>
      </c>
      <c r="S1869" s="20"/>
      <c r="T1869" s="20"/>
      <c r="U1869" s="20"/>
      <c r="V1869" s="14"/>
      <c r="W1869" s="14"/>
      <c r="X1869" s="26">
        <f t="shared" si="314"/>
        <v>0</v>
      </c>
      <c r="Y1869" s="29"/>
      <c r="Z1869" s="29"/>
      <c r="AA1869" s="29"/>
      <c r="AB1869" s="29"/>
      <c r="AC1869" s="29"/>
    </row>
    <row r="1870">
      <c r="A1870" s="4">
        <v>45700.0</v>
      </c>
      <c r="B1870" s="5" t="s">
        <v>39</v>
      </c>
      <c r="C1870" s="6" t="s">
        <v>37</v>
      </c>
      <c r="D1870" s="5" t="s">
        <v>27</v>
      </c>
      <c r="E1870" s="7">
        <v>9.6</v>
      </c>
      <c r="F1870" s="7">
        <v>0.049</v>
      </c>
      <c r="G1870" s="7">
        <v>0.024999999999999998</v>
      </c>
      <c r="H1870" s="40">
        <v>0.017</v>
      </c>
      <c r="I1870" s="10">
        <f t="shared" si="226"/>
        <v>-0.008</v>
      </c>
      <c r="J1870" s="11">
        <f t="shared" si="227"/>
        <v>68</v>
      </c>
      <c r="K1870" s="7">
        <f t="shared" ref="K1870:L1870" si="3656">IFERROR(G1870+K1830,0)</f>
        <v>0.3</v>
      </c>
      <c r="L1870" s="7">
        <f t="shared" si="3656"/>
        <v>0.089</v>
      </c>
      <c r="M1870" s="10">
        <f t="shared" si="229"/>
        <v>-0.211</v>
      </c>
      <c r="N1870" s="11">
        <f t="shared" si="3612"/>
        <v>29.66666667</v>
      </c>
      <c r="O1870" s="10">
        <f t="shared" ref="O1870:P1870" si="3657">IFERROR(G1870+O1830,0)</f>
        <v>1.19993</v>
      </c>
      <c r="P1870" s="10">
        <f t="shared" si="3657"/>
        <v>0.97374</v>
      </c>
      <c r="Q1870" s="10">
        <f t="shared" si="232"/>
        <v>-0.22619</v>
      </c>
      <c r="R1870" s="11">
        <f t="shared" si="233"/>
        <v>81.14973373</v>
      </c>
      <c r="S1870" s="13">
        <f>T1830</f>
        <v>0.091</v>
      </c>
      <c r="T1870" s="13">
        <f>H1870+T1830-H1871-U1870-H1872</f>
        <v>0.007</v>
      </c>
      <c r="U1870" s="13">
        <v>0.0</v>
      </c>
      <c r="V1870" s="14"/>
      <c r="W1870" s="14"/>
      <c r="X1870" s="26">
        <f t="shared" si="314"/>
        <v>0.034</v>
      </c>
      <c r="Y1870" s="29"/>
      <c r="Z1870" s="29"/>
      <c r="AA1870" s="29"/>
      <c r="AB1870" s="29"/>
      <c r="AC1870" s="29"/>
    </row>
    <row r="1871">
      <c r="A1871" s="4">
        <v>45700.0</v>
      </c>
      <c r="B1871" s="5" t="s">
        <v>39</v>
      </c>
      <c r="C1871" s="6" t="s">
        <v>37</v>
      </c>
      <c r="D1871" s="5" t="s">
        <v>28</v>
      </c>
      <c r="E1871" s="7">
        <v>0.0</v>
      </c>
      <c r="F1871" s="7">
        <v>0.0</v>
      </c>
      <c r="G1871" s="7">
        <v>0.0</v>
      </c>
      <c r="H1871" s="15">
        <v>0.0</v>
      </c>
      <c r="I1871" s="10">
        <f t="shared" si="226"/>
        <v>0</v>
      </c>
      <c r="J1871" s="11">
        <f t="shared" si="227"/>
        <v>0</v>
      </c>
      <c r="K1871" s="7">
        <f t="shared" ref="K1871:L1871" si="3658">IFERROR(G1871+K1831,0)</f>
        <v>0</v>
      </c>
      <c r="L1871" s="7">
        <f t="shared" si="3658"/>
        <v>0</v>
      </c>
      <c r="M1871" s="10">
        <f t="shared" si="229"/>
        <v>0</v>
      </c>
      <c r="N1871" s="11">
        <f t="shared" si="3612"/>
        <v>0</v>
      </c>
      <c r="O1871" s="10">
        <f t="shared" ref="O1871:P1871" si="3659">IFERROR(G1871+O1831,0)</f>
        <v>0</v>
      </c>
      <c r="P1871" s="10">
        <f t="shared" si="3659"/>
        <v>0</v>
      </c>
      <c r="Q1871" s="10">
        <f t="shared" si="232"/>
        <v>0</v>
      </c>
      <c r="R1871" s="11">
        <f t="shared" si="233"/>
        <v>0</v>
      </c>
      <c r="S1871" s="20"/>
      <c r="T1871" s="20"/>
      <c r="U1871" s="20"/>
      <c r="V1871" s="14"/>
      <c r="W1871" s="14"/>
      <c r="X1871" s="26">
        <f t="shared" si="314"/>
        <v>0</v>
      </c>
      <c r="Y1871" s="29"/>
      <c r="Z1871" s="29"/>
      <c r="AA1871" s="29"/>
      <c r="AB1871" s="29"/>
      <c r="AC1871" s="29"/>
    </row>
    <row r="1872">
      <c r="A1872" s="4">
        <v>45700.0</v>
      </c>
      <c r="B1872" s="5" t="s">
        <v>39</v>
      </c>
      <c r="C1872" s="6" t="s">
        <v>37</v>
      </c>
      <c r="D1872" s="5" t="s">
        <v>29</v>
      </c>
      <c r="E1872" s="7">
        <v>9.3</v>
      </c>
      <c r="F1872" s="7">
        <v>0.0</v>
      </c>
      <c r="G1872" s="7">
        <v>0.02471</v>
      </c>
      <c r="H1872" s="15">
        <v>0.101</v>
      </c>
      <c r="I1872" s="10">
        <f t="shared" si="226"/>
        <v>0.07629</v>
      </c>
      <c r="J1872" s="11">
        <f t="shared" si="227"/>
        <v>408.7414002</v>
      </c>
      <c r="K1872" s="7">
        <f t="shared" ref="K1872:L1872" si="3660">IFERROR(G1872+K1832,0)</f>
        <v>0.29652</v>
      </c>
      <c r="L1872" s="7">
        <f t="shared" si="3660"/>
        <v>0.165</v>
      </c>
      <c r="M1872" s="10">
        <f t="shared" si="229"/>
        <v>-0.13152</v>
      </c>
      <c r="N1872" s="11">
        <f t="shared" si="3612"/>
        <v>55.64548766</v>
      </c>
      <c r="O1872" s="10">
        <f t="shared" ref="O1872:P1872" si="3661">IFERROR(G1872+O1832,0)</f>
        <v>1.188514</v>
      </c>
      <c r="P1872" s="10">
        <f t="shared" si="3661"/>
        <v>1.02494</v>
      </c>
      <c r="Q1872" s="10">
        <f t="shared" si="232"/>
        <v>-0.163574</v>
      </c>
      <c r="R1872" s="11">
        <f t="shared" si="233"/>
        <v>86.23709944</v>
      </c>
      <c r="S1872" s="20"/>
      <c r="T1872" s="20"/>
      <c r="U1872" s="20"/>
      <c r="V1872" s="14"/>
      <c r="W1872" s="14"/>
      <c r="X1872" s="26">
        <f t="shared" si="314"/>
        <v>0.018</v>
      </c>
      <c r="Y1872" s="29"/>
      <c r="Z1872" s="29"/>
      <c r="AA1872" s="29"/>
      <c r="AB1872" s="29"/>
      <c r="AC1872" s="29"/>
    </row>
    <row r="1873">
      <c r="A1873" s="4">
        <v>45700.0</v>
      </c>
      <c r="B1873" s="5" t="s">
        <v>39</v>
      </c>
      <c r="C1873" s="6" t="s">
        <v>37</v>
      </c>
      <c r="D1873" s="5" t="s">
        <v>30</v>
      </c>
      <c r="E1873" s="7">
        <v>0.0</v>
      </c>
      <c r="F1873" s="7">
        <v>0.0</v>
      </c>
      <c r="G1873" s="7">
        <v>0.0</v>
      </c>
      <c r="H1873" s="15">
        <v>0.0</v>
      </c>
      <c r="I1873" s="10">
        <f t="shared" si="226"/>
        <v>0</v>
      </c>
      <c r="J1873" s="11">
        <f t="shared" si="227"/>
        <v>0</v>
      </c>
      <c r="K1873" s="7">
        <f t="shared" ref="K1873:L1873" si="3662">IFERROR(G1873+K1833,0)</f>
        <v>0</v>
      </c>
      <c r="L1873" s="7">
        <f t="shared" si="3662"/>
        <v>0</v>
      </c>
      <c r="M1873" s="10">
        <f t="shared" si="229"/>
        <v>0</v>
      </c>
      <c r="N1873" s="11">
        <f t="shared" si="3612"/>
        <v>0</v>
      </c>
      <c r="O1873" s="10">
        <f t="shared" ref="O1873:P1873" si="3663">IFERROR(G1873+O1833,0)</f>
        <v>0</v>
      </c>
      <c r="P1873" s="10">
        <f t="shared" si="3663"/>
        <v>0</v>
      </c>
      <c r="Q1873" s="10">
        <f t="shared" si="232"/>
        <v>0</v>
      </c>
      <c r="R1873" s="11">
        <f t="shared" si="233"/>
        <v>0</v>
      </c>
      <c r="S1873" s="20"/>
      <c r="T1873" s="20"/>
      <c r="U1873" s="20"/>
      <c r="V1873" s="14"/>
      <c r="W1873" s="14"/>
      <c r="X1873" s="26">
        <f t="shared" si="314"/>
        <v>0</v>
      </c>
      <c r="Y1873" s="29"/>
      <c r="Z1873" s="29"/>
      <c r="AA1873" s="29"/>
      <c r="AB1873" s="29"/>
      <c r="AC1873" s="29"/>
    </row>
    <row r="1874">
      <c r="A1874" s="4">
        <v>45700.0</v>
      </c>
      <c r="B1874" s="5" t="s">
        <v>40</v>
      </c>
      <c r="C1874" s="6" t="s">
        <v>37</v>
      </c>
      <c r="D1874" s="5" t="s">
        <v>27</v>
      </c>
      <c r="E1874" s="7">
        <v>26.3</v>
      </c>
      <c r="F1874" s="7">
        <v>0.0</v>
      </c>
      <c r="G1874" s="7">
        <v>0.07142857142857142</v>
      </c>
      <c r="H1874" s="15">
        <v>0.034</v>
      </c>
      <c r="I1874" s="10">
        <f t="shared" si="226"/>
        <v>-0.03742857143</v>
      </c>
      <c r="J1874" s="11">
        <f t="shared" si="227"/>
        <v>47.6</v>
      </c>
      <c r="K1874" s="7">
        <f t="shared" ref="K1874:L1874" si="3664">IFERROR(G1874+K1834,0)</f>
        <v>0.8571428571</v>
      </c>
      <c r="L1874" s="7">
        <f t="shared" si="3664"/>
        <v>0.41</v>
      </c>
      <c r="M1874" s="10">
        <f t="shared" si="229"/>
        <v>-0.4471428571</v>
      </c>
      <c r="N1874" s="11">
        <f t="shared" si="3612"/>
        <v>47.83333333</v>
      </c>
      <c r="O1874" s="10">
        <f t="shared" ref="O1874:P1874" si="3665">IFERROR(G1874+O1834,0)</f>
        <v>3.071428571</v>
      </c>
      <c r="P1874" s="10">
        <f t="shared" si="3665"/>
        <v>1.5229</v>
      </c>
      <c r="Q1874" s="10">
        <f t="shared" si="232"/>
        <v>-1.548528571</v>
      </c>
      <c r="R1874" s="11">
        <f t="shared" si="233"/>
        <v>49.5827907</v>
      </c>
      <c r="S1874" s="13">
        <f>T1834</f>
        <v>0.5856996429</v>
      </c>
      <c r="T1874" s="13">
        <f>H1874+S1874-H1875-U1874-H1876</f>
        <v>0.6195814286</v>
      </c>
      <c r="U1874" s="13">
        <f>0.00331/28</f>
        <v>0.0001182142857</v>
      </c>
      <c r="V1874" s="14"/>
      <c r="W1874" s="14"/>
      <c r="X1874" s="26">
        <f t="shared" si="314"/>
        <v>0.034</v>
      </c>
      <c r="Y1874" s="29"/>
      <c r="Z1874" s="29"/>
      <c r="AA1874" s="29"/>
      <c r="AB1874" s="29"/>
      <c r="AC1874" s="29"/>
    </row>
    <row r="1875">
      <c r="A1875" s="4">
        <v>45700.0</v>
      </c>
      <c r="B1875" s="5" t="s">
        <v>40</v>
      </c>
      <c r="C1875" s="6" t="s">
        <v>37</v>
      </c>
      <c r="D1875" s="5" t="s">
        <v>28</v>
      </c>
      <c r="E1875" s="7">
        <v>0.0</v>
      </c>
      <c r="F1875" s="7">
        <v>0.0</v>
      </c>
      <c r="G1875" s="7">
        <v>0.0</v>
      </c>
      <c r="H1875" s="15">
        <v>0.0</v>
      </c>
      <c r="I1875" s="10">
        <f t="shared" si="226"/>
        <v>0</v>
      </c>
      <c r="J1875" s="11">
        <f t="shared" si="227"/>
        <v>0</v>
      </c>
      <c r="K1875" s="7">
        <f t="shared" ref="K1875:L1875" si="3666">IFERROR(G1875+K1835,0)</f>
        <v>0</v>
      </c>
      <c r="L1875" s="7">
        <f t="shared" si="3666"/>
        <v>0</v>
      </c>
      <c r="M1875" s="10">
        <f t="shared" si="229"/>
        <v>0</v>
      </c>
      <c r="N1875" s="11">
        <f t="shared" si="3612"/>
        <v>0</v>
      </c>
      <c r="O1875" s="10">
        <f t="shared" ref="O1875:P1875" si="3667">IFERROR(G1875+O1835,0)</f>
        <v>0</v>
      </c>
      <c r="P1875" s="10">
        <f t="shared" si="3667"/>
        <v>0</v>
      </c>
      <c r="Q1875" s="10">
        <f t="shared" si="232"/>
        <v>0</v>
      </c>
      <c r="R1875" s="11">
        <f t="shared" si="233"/>
        <v>0</v>
      </c>
      <c r="S1875" s="14"/>
      <c r="T1875" s="14"/>
      <c r="U1875" s="14"/>
      <c r="V1875" s="14"/>
      <c r="W1875" s="14"/>
      <c r="X1875" s="26">
        <f t="shared" si="314"/>
        <v>0</v>
      </c>
      <c r="Y1875" s="29"/>
      <c r="Z1875" s="29"/>
      <c r="AA1875" s="29"/>
      <c r="AB1875" s="29"/>
      <c r="AC1875" s="29"/>
    </row>
    <row r="1876">
      <c r="A1876" s="4">
        <v>45700.0</v>
      </c>
      <c r="B1876" s="5" t="s">
        <v>40</v>
      </c>
      <c r="C1876" s="6" t="s">
        <v>37</v>
      </c>
      <c r="D1876" s="5" t="s">
        <v>29</v>
      </c>
      <c r="E1876" s="7">
        <v>26.1</v>
      </c>
      <c r="F1876" s="7">
        <v>0.0</v>
      </c>
      <c r="G1876" s="7">
        <v>0.07142857142857142</v>
      </c>
      <c r="H1876" s="40">
        <v>0.0</v>
      </c>
      <c r="I1876" s="10">
        <f t="shared" si="226"/>
        <v>-0.07142857143</v>
      </c>
      <c r="J1876" s="11">
        <f t="shared" si="227"/>
        <v>0</v>
      </c>
      <c r="K1876" s="7">
        <f t="shared" ref="K1876:L1876" si="3668">IFERROR(G1876+K1836,0)</f>
        <v>0.8571428571</v>
      </c>
      <c r="L1876" s="7">
        <f t="shared" si="3668"/>
        <v>1.123</v>
      </c>
      <c r="M1876" s="10">
        <f t="shared" si="229"/>
        <v>0.2658571429</v>
      </c>
      <c r="N1876" s="11">
        <f t="shared" si="3612"/>
        <v>131.0166667</v>
      </c>
      <c r="O1876" s="10">
        <f t="shared" ref="O1876:P1876" si="3669">IFERROR(G1876+O1836,0)</f>
        <v>3.071428571</v>
      </c>
      <c r="P1876" s="10">
        <f t="shared" si="3669"/>
        <v>1.63698</v>
      </c>
      <c r="Q1876" s="10">
        <f t="shared" si="232"/>
        <v>-1.434448571</v>
      </c>
      <c r="R1876" s="11">
        <f t="shared" si="233"/>
        <v>53.29702326</v>
      </c>
      <c r="S1876" s="14"/>
      <c r="T1876" s="14"/>
      <c r="U1876" s="14"/>
      <c r="V1876" s="14"/>
      <c r="W1876" s="14"/>
      <c r="X1876" s="26">
        <f t="shared" si="314"/>
        <v>0</v>
      </c>
      <c r="Y1876" s="29"/>
      <c r="Z1876" s="29"/>
      <c r="AA1876" s="29"/>
      <c r="AB1876" s="29"/>
      <c r="AC1876" s="29"/>
    </row>
    <row r="1877">
      <c r="A1877" s="4">
        <v>45700.0</v>
      </c>
      <c r="B1877" s="5" t="s">
        <v>40</v>
      </c>
      <c r="C1877" s="6" t="s">
        <v>37</v>
      </c>
      <c r="D1877" s="5" t="s">
        <v>30</v>
      </c>
      <c r="E1877" s="7">
        <v>0.0</v>
      </c>
      <c r="F1877" s="7">
        <v>0.0</v>
      </c>
      <c r="G1877" s="7">
        <v>0.0</v>
      </c>
      <c r="H1877" s="15">
        <v>0.0</v>
      </c>
      <c r="I1877" s="10">
        <f t="shared" si="226"/>
        <v>0</v>
      </c>
      <c r="J1877" s="11">
        <f t="shared" si="227"/>
        <v>0</v>
      </c>
      <c r="K1877" s="7">
        <f t="shared" ref="K1877:L1877" si="3670">IFERROR(G1877+K1837,0)</f>
        <v>0</v>
      </c>
      <c r="L1877" s="7">
        <f t="shared" si="3670"/>
        <v>0</v>
      </c>
      <c r="M1877" s="10">
        <f t="shared" si="229"/>
        <v>0</v>
      </c>
      <c r="N1877" s="11">
        <f t="shared" si="3612"/>
        <v>0</v>
      </c>
      <c r="O1877" s="10">
        <f t="shared" ref="O1877:P1877" si="3671">IFERROR(G1877+O1837,0)</f>
        <v>0</v>
      </c>
      <c r="P1877" s="10">
        <f t="shared" si="3671"/>
        <v>0</v>
      </c>
      <c r="Q1877" s="10">
        <f t="shared" si="232"/>
        <v>0</v>
      </c>
      <c r="R1877" s="11">
        <f t="shared" si="233"/>
        <v>0</v>
      </c>
      <c r="S1877" s="14"/>
      <c r="T1877" s="14"/>
      <c r="U1877" s="14"/>
      <c r="V1877" s="14"/>
      <c r="W1877" s="14"/>
      <c r="X1877" s="26">
        <f t="shared" si="314"/>
        <v>0</v>
      </c>
      <c r="Y1877" s="29"/>
      <c r="Z1877" s="29"/>
      <c r="AA1877" s="29"/>
      <c r="AB1877" s="29"/>
      <c r="AC1877" s="29"/>
    </row>
    <row r="1878">
      <c r="A1878" s="4">
        <v>45701.0</v>
      </c>
      <c r="B1878" s="5" t="s">
        <v>25</v>
      </c>
      <c r="C1878" s="6" t="s">
        <v>26</v>
      </c>
      <c r="D1878" s="5" t="s">
        <v>27</v>
      </c>
      <c r="E1878" s="7">
        <v>140.3</v>
      </c>
      <c r="F1878" s="8">
        <v>0.432</v>
      </c>
      <c r="G1878" s="7">
        <v>0.414285</v>
      </c>
      <c r="H1878" s="40">
        <v>0.472</v>
      </c>
      <c r="I1878" s="10">
        <f t="shared" si="226"/>
        <v>0.057715</v>
      </c>
      <c r="J1878" s="11">
        <f t="shared" si="227"/>
        <v>113.9312309</v>
      </c>
      <c r="K1878" s="7">
        <f t="shared" ref="K1878:L1878" si="3672">IFERROR(G1878+K1838,0)</f>
        <v>5.385705</v>
      </c>
      <c r="L1878" s="7">
        <f t="shared" si="3672"/>
        <v>6.104</v>
      </c>
      <c r="M1878" s="10">
        <f t="shared" si="229"/>
        <v>0.718295</v>
      </c>
      <c r="N1878" s="11">
        <f t="shared" si="3612"/>
        <v>113.3370654</v>
      </c>
      <c r="O1878" s="10">
        <f t="shared" ref="O1878:P1878" si="3673">IFERROR(G1878+O1838,0)</f>
        <v>18.285425</v>
      </c>
      <c r="P1878" s="10">
        <f t="shared" si="3673"/>
        <v>19.825995</v>
      </c>
      <c r="Q1878" s="10">
        <f t="shared" si="232"/>
        <v>1.54057</v>
      </c>
      <c r="R1878" s="11">
        <f t="shared" si="233"/>
        <v>108.4251255</v>
      </c>
      <c r="S1878" s="13">
        <f>T1838</f>
        <v>0.5757142857</v>
      </c>
      <c r="T1878" s="13">
        <f>H1878+T1838-H1879-U1878-H1880</f>
        <v>0.5906071429</v>
      </c>
      <c r="U1878" s="13">
        <f>0.003/28</f>
        <v>0.0001071428571</v>
      </c>
      <c r="V1878" s="14"/>
      <c r="W1878" s="14"/>
      <c r="X1878" s="26">
        <f t="shared" si="314"/>
        <v>0.455</v>
      </c>
      <c r="Y1878" s="29"/>
      <c r="Z1878" s="29"/>
      <c r="AA1878" s="29"/>
      <c r="AB1878" s="29"/>
      <c r="AC1878" s="29"/>
    </row>
    <row r="1879">
      <c r="A1879" s="4">
        <v>45701.0</v>
      </c>
      <c r="B1879" s="5" t="s">
        <v>25</v>
      </c>
      <c r="C1879" s="6" t="s">
        <v>26</v>
      </c>
      <c r="D1879" s="5" t="s">
        <v>28</v>
      </c>
      <c r="E1879" s="7">
        <v>165.12</v>
      </c>
      <c r="F1879" s="7">
        <v>0.394</v>
      </c>
      <c r="G1879" s="7">
        <v>0.4110714285714286</v>
      </c>
      <c r="H1879" s="40">
        <v>0.457</v>
      </c>
      <c r="I1879" s="10">
        <f t="shared" si="226"/>
        <v>0.04592857143</v>
      </c>
      <c r="J1879" s="11">
        <f t="shared" si="227"/>
        <v>111.1728931</v>
      </c>
      <c r="K1879" s="7">
        <f t="shared" ref="K1879:L1879" si="3674">IFERROR(G1879+K1839,0)</f>
        <v>5.343928571</v>
      </c>
      <c r="L1879" s="7">
        <f t="shared" si="3674"/>
        <v>5.643</v>
      </c>
      <c r="M1879" s="10">
        <f t="shared" si="229"/>
        <v>0.2990714286</v>
      </c>
      <c r="N1879" s="11">
        <f t="shared" si="3612"/>
        <v>105.5964713</v>
      </c>
      <c r="O1879" s="10">
        <f t="shared" ref="O1879:P1879" si="3675">IFERROR(G1879+O1839,0)</f>
        <v>17.64472857</v>
      </c>
      <c r="P1879" s="10">
        <f t="shared" si="3675"/>
        <v>18.86388</v>
      </c>
      <c r="Q1879" s="10">
        <f t="shared" si="232"/>
        <v>1.219151429</v>
      </c>
      <c r="R1879" s="11">
        <f t="shared" si="233"/>
        <v>106.9094371</v>
      </c>
      <c r="S1879" s="16"/>
      <c r="T1879" s="16"/>
      <c r="U1879" s="16"/>
      <c r="V1879" s="14"/>
      <c r="W1879" s="14"/>
      <c r="X1879" s="26">
        <f t="shared" si="314"/>
        <v>0.466</v>
      </c>
      <c r="Y1879" s="29"/>
      <c r="Z1879" s="29"/>
      <c r="AA1879" s="29"/>
      <c r="AB1879" s="29"/>
      <c r="AC1879" s="29"/>
    </row>
    <row r="1880">
      <c r="A1880" s="4">
        <v>45701.0</v>
      </c>
      <c r="B1880" s="5" t="s">
        <v>25</v>
      </c>
      <c r="C1880" s="6" t="s">
        <v>26</v>
      </c>
      <c r="D1880" s="5" t="s">
        <v>29</v>
      </c>
      <c r="E1880" s="7">
        <v>0.0</v>
      </c>
      <c r="F1880" s="7">
        <v>0.0</v>
      </c>
      <c r="G1880" s="7">
        <v>0.0</v>
      </c>
      <c r="H1880" s="15">
        <v>0.0</v>
      </c>
      <c r="I1880" s="10">
        <f t="shared" si="226"/>
        <v>0</v>
      </c>
      <c r="J1880" s="11">
        <f t="shared" si="227"/>
        <v>0</v>
      </c>
      <c r="K1880" s="7">
        <f t="shared" ref="K1880:L1880" si="3676">IFERROR(G1880+K1840,0)</f>
        <v>0</v>
      </c>
      <c r="L1880" s="7">
        <f t="shared" si="3676"/>
        <v>0.003</v>
      </c>
      <c r="M1880" s="10">
        <f t="shared" si="229"/>
        <v>0.003</v>
      </c>
      <c r="N1880" s="11">
        <f t="shared" si="3612"/>
        <v>0</v>
      </c>
      <c r="O1880" s="10">
        <f t="shared" ref="O1880:P1880" si="3677">IFERROR(G1880+O1840,0)</f>
        <v>0</v>
      </c>
      <c r="P1880" s="10">
        <f t="shared" si="3677"/>
        <v>0.003</v>
      </c>
      <c r="Q1880" s="10">
        <f t="shared" si="232"/>
        <v>0.003</v>
      </c>
      <c r="R1880" s="11">
        <f t="shared" si="233"/>
        <v>0</v>
      </c>
      <c r="S1880" s="16"/>
      <c r="T1880" s="16"/>
      <c r="U1880" s="16"/>
      <c r="V1880" s="14"/>
      <c r="W1880" s="14"/>
      <c r="X1880" s="26">
        <f t="shared" si="314"/>
        <v>0</v>
      </c>
      <c r="Y1880" s="29"/>
      <c r="Z1880" s="29"/>
      <c r="AA1880" s="29"/>
      <c r="AB1880" s="29"/>
      <c r="AC1880" s="29"/>
    </row>
    <row r="1881">
      <c r="A1881" s="4">
        <v>45701.0</v>
      </c>
      <c r="B1881" s="5" t="s">
        <v>25</v>
      </c>
      <c r="C1881" s="6" t="s">
        <v>26</v>
      </c>
      <c r="D1881" s="5" t="s">
        <v>30</v>
      </c>
      <c r="E1881" s="7">
        <v>0.0</v>
      </c>
      <c r="F1881" s="7">
        <v>0.0</v>
      </c>
      <c r="G1881" s="7">
        <v>0.0</v>
      </c>
      <c r="H1881" s="15">
        <v>0.0</v>
      </c>
      <c r="I1881" s="10">
        <f t="shared" si="226"/>
        <v>0</v>
      </c>
      <c r="J1881" s="11">
        <f t="shared" si="227"/>
        <v>0</v>
      </c>
      <c r="K1881" s="7">
        <f t="shared" ref="K1881:L1881" si="3678">IFERROR(G1881+K1841,0)</f>
        <v>0</v>
      </c>
      <c r="L1881" s="7">
        <f t="shared" si="3678"/>
        <v>0</v>
      </c>
      <c r="M1881" s="10">
        <f t="shared" si="229"/>
        <v>0</v>
      </c>
      <c r="N1881" s="11">
        <f t="shared" si="3612"/>
        <v>0</v>
      </c>
      <c r="O1881" s="10">
        <f t="shared" ref="O1881:P1881" si="3679">IFERROR(G1881+O1841,0)</f>
        <v>0</v>
      </c>
      <c r="P1881" s="10">
        <f t="shared" si="3679"/>
        <v>0</v>
      </c>
      <c r="Q1881" s="10">
        <f t="shared" si="232"/>
        <v>0</v>
      </c>
      <c r="R1881" s="11">
        <f t="shared" si="233"/>
        <v>0</v>
      </c>
      <c r="S1881" s="16"/>
      <c r="T1881" s="16"/>
      <c r="U1881" s="16"/>
      <c r="V1881" s="14"/>
      <c r="W1881" s="14"/>
      <c r="X1881" s="26">
        <f t="shared" si="314"/>
        <v>0</v>
      </c>
      <c r="Y1881" s="29"/>
      <c r="Z1881" s="29"/>
      <c r="AA1881" s="29"/>
      <c r="AB1881" s="29"/>
      <c r="AC1881" s="29"/>
    </row>
    <row r="1882">
      <c r="A1882" s="4">
        <v>45701.0</v>
      </c>
      <c r="B1882" s="5" t="s">
        <v>31</v>
      </c>
      <c r="C1882" s="6" t="s">
        <v>26</v>
      </c>
      <c r="D1882" s="5" t="s">
        <v>27</v>
      </c>
      <c r="E1882" s="7">
        <v>180.7</v>
      </c>
      <c r="F1882" s="7">
        <v>0.756</v>
      </c>
      <c r="G1882" s="7">
        <v>0.5142857142857143</v>
      </c>
      <c r="H1882" s="40">
        <v>0.564</v>
      </c>
      <c r="I1882" s="10">
        <f t="shared" si="226"/>
        <v>0.04971428571</v>
      </c>
      <c r="J1882" s="11">
        <f t="shared" si="227"/>
        <v>109.6666667</v>
      </c>
      <c r="K1882" s="7">
        <f t="shared" ref="K1882:L1882" si="3680">IFERROR(G1882+K1842,0)</f>
        <v>6.685714286</v>
      </c>
      <c r="L1882" s="7">
        <f t="shared" si="3680"/>
        <v>7.522</v>
      </c>
      <c r="M1882" s="10">
        <f t="shared" si="229"/>
        <v>0.8362857143</v>
      </c>
      <c r="N1882" s="11">
        <f t="shared" si="3612"/>
        <v>112.508547</v>
      </c>
      <c r="O1882" s="10">
        <f t="shared" ref="O1882:P1882" si="3681">IFERROR(G1882+O1842,0)</f>
        <v>22.68571329</v>
      </c>
      <c r="P1882" s="10">
        <f t="shared" si="3681"/>
        <v>26.49586</v>
      </c>
      <c r="Q1882" s="10">
        <f t="shared" si="232"/>
        <v>3.810146714</v>
      </c>
      <c r="R1882" s="11">
        <f t="shared" si="233"/>
        <v>116.7953578</v>
      </c>
      <c r="S1882" s="13">
        <f>T1842</f>
        <v>1.157285714</v>
      </c>
      <c r="T1882" s="13">
        <f>H1882+T1842-H1883-U1882-H1884</f>
        <v>1.090142857</v>
      </c>
      <c r="U1882" s="13">
        <f>0.004/28</f>
        <v>0.0001428571429</v>
      </c>
      <c r="V1882" s="14"/>
      <c r="W1882" s="14"/>
      <c r="X1882" s="26">
        <f t="shared" si="314"/>
        <v>0.553</v>
      </c>
      <c r="Y1882" s="29"/>
      <c r="Z1882" s="29"/>
      <c r="AA1882" s="29"/>
      <c r="AB1882" s="29"/>
      <c r="AC1882" s="29"/>
    </row>
    <row r="1883">
      <c r="A1883" s="4">
        <v>45701.0</v>
      </c>
      <c r="B1883" s="5" t="s">
        <v>31</v>
      </c>
      <c r="C1883" s="6" t="s">
        <v>26</v>
      </c>
      <c r="D1883" s="5" t="s">
        <v>28</v>
      </c>
      <c r="E1883" s="7">
        <v>180.1</v>
      </c>
      <c r="F1883" s="7">
        <v>0.57</v>
      </c>
      <c r="G1883" s="7">
        <v>0.5101071428571429</v>
      </c>
      <c r="H1883" s="40">
        <v>0.631</v>
      </c>
      <c r="I1883" s="10">
        <f t="shared" si="226"/>
        <v>0.1208928571</v>
      </c>
      <c r="J1883" s="11">
        <f t="shared" si="227"/>
        <v>123.6995029</v>
      </c>
      <c r="K1883" s="7">
        <f t="shared" ref="K1883:L1883" si="3682">IFERROR(G1883+K1843,0)</f>
        <v>6.631392857</v>
      </c>
      <c r="L1883" s="7">
        <f t="shared" si="3682"/>
        <v>8.034</v>
      </c>
      <c r="M1883" s="10">
        <f t="shared" si="229"/>
        <v>1.402607143</v>
      </c>
      <c r="N1883" s="11">
        <f t="shared" si="3612"/>
        <v>121.1510187</v>
      </c>
      <c r="O1883" s="10">
        <f t="shared" ref="O1883:P1883" si="3683">IFERROR(G1883+O1843,0)</f>
        <v>22.50122286</v>
      </c>
      <c r="P1883" s="10">
        <f t="shared" si="3683"/>
        <v>27.03173</v>
      </c>
      <c r="Q1883" s="10">
        <f t="shared" si="232"/>
        <v>4.530507143</v>
      </c>
      <c r="R1883" s="11">
        <f t="shared" si="233"/>
        <v>120.134493</v>
      </c>
      <c r="S1883" s="16"/>
      <c r="T1883" s="16"/>
      <c r="U1883" s="20"/>
      <c r="V1883" s="14"/>
      <c r="W1883" s="14"/>
      <c r="X1883" s="26">
        <f t="shared" si="314"/>
        <v>0.63</v>
      </c>
      <c r="Y1883" s="29"/>
      <c r="Z1883" s="29"/>
      <c r="AA1883" s="29"/>
      <c r="AB1883" s="29"/>
      <c r="AC1883" s="29"/>
    </row>
    <row r="1884">
      <c r="A1884" s="4">
        <v>45701.0</v>
      </c>
      <c r="B1884" s="5" t="s">
        <v>31</v>
      </c>
      <c r="C1884" s="6" t="s">
        <v>26</v>
      </c>
      <c r="D1884" s="5" t="s">
        <v>29</v>
      </c>
      <c r="E1884" s="7">
        <v>0.0</v>
      </c>
      <c r="F1884" s="7">
        <v>0.006</v>
      </c>
      <c r="G1884" s="7">
        <v>0.0</v>
      </c>
      <c r="H1884" s="15">
        <v>0.0</v>
      </c>
      <c r="I1884" s="10">
        <f t="shared" si="226"/>
        <v>0</v>
      </c>
      <c r="J1884" s="11">
        <f t="shared" si="227"/>
        <v>0</v>
      </c>
      <c r="K1884" s="7">
        <f t="shared" ref="K1884:L1884" si="3684">IFERROR(G1884+K1844,0)</f>
        <v>0</v>
      </c>
      <c r="L1884" s="7">
        <f t="shared" si="3684"/>
        <v>0</v>
      </c>
      <c r="M1884" s="10">
        <f t="shared" si="229"/>
        <v>0</v>
      </c>
      <c r="N1884" s="11">
        <f t="shared" si="3612"/>
        <v>0</v>
      </c>
      <c r="O1884" s="10">
        <f t="shared" ref="O1884:P1884" si="3685">IFERROR(G1884+O1844,0)</f>
        <v>0</v>
      </c>
      <c r="P1884" s="10">
        <f t="shared" si="3685"/>
        <v>0</v>
      </c>
      <c r="Q1884" s="10">
        <f t="shared" si="232"/>
        <v>0</v>
      </c>
      <c r="R1884" s="11">
        <f t="shared" si="233"/>
        <v>0</v>
      </c>
      <c r="S1884" s="16"/>
      <c r="T1884" s="16"/>
      <c r="U1884" s="20"/>
      <c r="V1884" s="14"/>
      <c r="W1884" s="14"/>
      <c r="X1884" s="26">
        <f t="shared" si="314"/>
        <v>0</v>
      </c>
      <c r="Y1884" s="29"/>
      <c r="Z1884" s="29"/>
      <c r="AA1884" s="29"/>
      <c r="AB1884" s="29"/>
      <c r="AC1884" s="29"/>
    </row>
    <row r="1885">
      <c r="A1885" s="4">
        <v>45701.0</v>
      </c>
      <c r="B1885" s="5" t="s">
        <v>31</v>
      </c>
      <c r="C1885" s="6" t="s">
        <v>26</v>
      </c>
      <c r="D1885" s="5" t="s">
        <v>30</v>
      </c>
      <c r="E1885" s="7">
        <v>0.0</v>
      </c>
      <c r="F1885" s="7">
        <v>0.0</v>
      </c>
      <c r="G1885" s="7">
        <v>0.0</v>
      </c>
      <c r="H1885" s="15">
        <v>0.0</v>
      </c>
      <c r="I1885" s="10">
        <f t="shared" si="226"/>
        <v>0</v>
      </c>
      <c r="J1885" s="11">
        <f t="shared" si="227"/>
        <v>0</v>
      </c>
      <c r="K1885" s="7">
        <f t="shared" ref="K1885:L1885" si="3686">IFERROR(G1885+K1845,0)</f>
        <v>0</v>
      </c>
      <c r="L1885" s="7">
        <f t="shared" si="3686"/>
        <v>0</v>
      </c>
      <c r="M1885" s="10">
        <f t="shared" si="229"/>
        <v>0</v>
      </c>
      <c r="N1885" s="11">
        <f t="shared" si="3612"/>
        <v>0</v>
      </c>
      <c r="O1885" s="10">
        <f t="shared" ref="O1885:P1885" si="3687">IFERROR(G1885+O1845,0)</f>
        <v>0</v>
      </c>
      <c r="P1885" s="10">
        <f t="shared" si="3687"/>
        <v>0</v>
      </c>
      <c r="Q1885" s="10">
        <f t="shared" si="232"/>
        <v>0</v>
      </c>
      <c r="R1885" s="11">
        <f t="shared" si="233"/>
        <v>0</v>
      </c>
      <c r="S1885" s="16"/>
      <c r="T1885" s="16"/>
      <c r="U1885" s="20"/>
      <c r="V1885" s="14"/>
      <c r="W1885" s="14"/>
      <c r="X1885" s="26">
        <f t="shared" si="314"/>
        <v>0</v>
      </c>
      <c r="Y1885" s="29"/>
      <c r="Z1885" s="29"/>
      <c r="AA1885" s="29"/>
      <c r="AB1885" s="29"/>
      <c r="AC1885" s="29"/>
    </row>
    <row r="1886">
      <c r="A1886" s="4">
        <v>45701.0</v>
      </c>
      <c r="B1886" s="5" t="s">
        <v>32</v>
      </c>
      <c r="C1886" s="6" t="s">
        <v>26</v>
      </c>
      <c r="D1886" s="5" t="s">
        <v>27</v>
      </c>
      <c r="E1886" s="7">
        <v>78.6</v>
      </c>
      <c r="F1886" s="7">
        <v>0.236</v>
      </c>
      <c r="G1886" s="7">
        <v>0.225</v>
      </c>
      <c r="H1886" s="40">
        <v>0.244</v>
      </c>
      <c r="I1886" s="10">
        <f t="shared" si="226"/>
        <v>0.019</v>
      </c>
      <c r="J1886" s="11">
        <f t="shared" si="227"/>
        <v>108.4444444</v>
      </c>
      <c r="K1886" s="7">
        <f t="shared" ref="K1886:L1886" si="3688">IFERROR(G1886+K1846,0)</f>
        <v>2.925</v>
      </c>
      <c r="L1886" s="7">
        <f t="shared" si="3688"/>
        <v>2.585</v>
      </c>
      <c r="M1886" s="10">
        <f t="shared" si="229"/>
        <v>-0.34</v>
      </c>
      <c r="N1886" s="11">
        <f t="shared" si="3612"/>
        <v>88.37606838</v>
      </c>
      <c r="O1886" s="10">
        <f t="shared" ref="O1886:P1886" si="3689">IFERROR(G1886+O1846,0)</f>
        <v>9.924986</v>
      </c>
      <c r="P1886" s="10">
        <f t="shared" si="3689"/>
        <v>9.72182</v>
      </c>
      <c r="Q1886" s="10">
        <f t="shared" si="232"/>
        <v>-0.203166</v>
      </c>
      <c r="R1886" s="11">
        <f t="shared" si="233"/>
        <v>97.95298452</v>
      </c>
      <c r="S1886" s="13">
        <f>T1846</f>
        <v>0.17638</v>
      </c>
      <c r="T1886" s="13">
        <f>H1886+T1846-H1887-U1886-H1888</f>
        <v>0.267245</v>
      </c>
      <c r="U1886" s="13">
        <f>0.00378/28</f>
        <v>0.000135</v>
      </c>
      <c r="V1886" s="14"/>
      <c r="W1886" s="14"/>
      <c r="X1886" s="26">
        <f t="shared" si="314"/>
        <v>0.144</v>
      </c>
      <c r="Y1886" s="29"/>
      <c r="Z1886" s="29"/>
      <c r="AA1886" s="29"/>
      <c r="AB1886" s="29"/>
      <c r="AC1886" s="29"/>
    </row>
    <row r="1887">
      <c r="A1887" s="4">
        <v>45701.0</v>
      </c>
      <c r="B1887" s="5" t="s">
        <v>32</v>
      </c>
      <c r="C1887" s="6" t="s">
        <v>26</v>
      </c>
      <c r="D1887" s="5" t="s">
        <v>28</v>
      </c>
      <c r="E1887" s="7">
        <v>78.7</v>
      </c>
      <c r="F1887" s="7">
        <v>0.249</v>
      </c>
      <c r="G1887" s="7">
        <v>0.22464285714285714</v>
      </c>
      <c r="H1887" s="40">
        <v>0.153</v>
      </c>
      <c r="I1887" s="10">
        <f t="shared" si="226"/>
        <v>-0.07164285714</v>
      </c>
      <c r="J1887" s="11">
        <f t="shared" si="227"/>
        <v>68.10810811</v>
      </c>
      <c r="K1887" s="7">
        <f t="shared" ref="K1887:L1887" si="3690">IFERROR(G1887+K1847,0)</f>
        <v>2.920357143</v>
      </c>
      <c r="L1887" s="7">
        <f t="shared" si="3690"/>
        <v>2.634</v>
      </c>
      <c r="M1887" s="10">
        <f t="shared" si="229"/>
        <v>-0.2863571429</v>
      </c>
      <c r="N1887" s="11">
        <f t="shared" si="3612"/>
        <v>90.19444784</v>
      </c>
      <c r="O1887" s="10">
        <f t="shared" ref="O1887:P1887" si="3691">IFERROR(G1887+O1847,0)</f>
        <v>9.909307143</v>
      </c>
      <c r="P1887" s="10">
        <f t="shared" si="3691"/>
        <v>9.73083</v>
      </c>
      <c r="Q1887" s="10">
        <f t="shared" si="232"/>
        <v>-0.1784771429</v>
      </c>
      <c r="R1887" s="11">
        <f t="shared" si="233"/>
        <v>98.19889382</v>
      </c>
      <c r="S1887" s="16"/>
      <c r="T1887" s="16"/>
      <c r="U1887" s="20"/>
      <c r="V1887" s="14"/>
      <c r="W1887" s="14"/>
      <c r="X1887" s="26">
        <f t="shared" si="314"/>
        <v>0.14</v>
      </c>
      <c r="Y1887" s="29"/>
      <c r="Z1887" s="29"/>
      <c r="AA1887" s="29"/>
      <c r="AB1887" s="29"/>
      <c r="AC1887" s="29"/>
    </row>
    <row r="1888">
      <c r="A1888" s="4">
        <v>45701.0</v>
      </c>
      <c r="B1888" s="5" t="s">
        <v>32</v>
      </c>
      <c r="C1888" s="6" t="s">
        <v>26</v>
      </c>
      <c r="D1888" s="5" t="s">
        <v>29</v>
      </c>
      <c r="E1888" s="7">
        <v>0.0</v>
      </c>
      <c r="F1888" s="7">
        <v>0.0</v>
      </c>
      <c r="G1888" s="7">
        <v>0.0</v>
      </c>
      <c r="H1888" s="15">
        <v>0.0</v>
      </c>
      <c r="I1888" s="10">
        <f t="shared" si="226"/>
        <v>0</v>
      </c>
      <c r="J1888" s="11">
        <f t="shared" si="227"/>
        <v>0</v>
      </c>
      <c r="K1888" s="7">
        <f t="shared" ref="K1888:L1888" si="3692">IFERROR(G1888+K1848,0)</f>
        <v>0</v>
      </c>
      <c r="L1888" s="7">
        <f t="shared" si="3692"/>
        <v>0</v>
      </c>
      <c r="M1888" s="10">
        <f t="shared" si="229"/>
        <v>0</v>
      </c>
      <c r="N1888" s="11">
        <f t="shared" si="3612"/>
        <v>0</v>
      </c>
      <c r="O1888" s="10">
        <f t="shared" ref="O1888:P1888" si="3693">IFERROR(G1888+O1848,0)</f>
        <v>0</v>
      </c>
      <c r="P1888" s="10">
        <f t="shared" si="3693"/>
        <v>0</v>
      </c>
      <c r="Q1888" s="10">
        <f t="shared" si="232"/>
        <v>0</v>
      </c>
      <c r="R1888" s="11">
        <f t="shared" si="233"/>
        <v>0</v>
      </c>
      <c r="S1888" s="16"/>
      <c r="T1888" s="16"/>
      <c r="U1888" s="20"/>
      <c r="V1888" s="14"/>
      <c r="W1888" s="14"/>
      <c r="X1888" s="26">
        <f t="shared" si="314"/>
        <v>0</v>
      </c>
      <c r="Y1888" s="29"/>
      <c r="Z1888" s="29"/>
      <c r="AA1888" s="29"/>
      <c r="AB1888" s="29"/>
      <c r="AC1888" s="29"/>
    </row>
    <row r="1889">
      <c r="A1889" s="4">
        <v>45701.0</v>
      </c>
      <c r="B1889" s="5" t="s">
        <v>32</v>
      </c>
      <c r="C1889" s="6" t="s">
        <v>26</v>
      </c>
      <c r="D1889" s="5" t="s">
        <v>30</v>
      </c>
      <c r="E1889" s="7">
        <v>0.0</v>
      </c>
      <c r="F1889" s="7">
        <v>0.0</v>
      </c>
      <c r="G1889" s="7">
        <v>0.0</v>
      </c>
      <c r="H1889" s="15">
        <v>0.0</v>
      </c>
      <c r="I1889" s="10">
        <f t="shared" si="226"/>
        <v>0</v>
      </c>
      <c r="J1889" s="11">
        <f t="shared" si="227"/>
        <v>0</v>
      </c>
      <c r="K1889" s="7">
        <f t="shared" ref="K1889:L1889" si="3694">IFERROR(G1889+K1849,0)</f>
        <v>0</v>
      </c>
      <c r="L1889" s="7">
        <f t="shared" si="3694"/>
        <v>0</v>
      </c>
      <c r="M1889" s="10">
        <f t="shared" si="229"/>
        <v>0</v>
      </c>
      <c r="N1889" s="11">
        <f t="shared" si="3612"/>
        <v>0</v>
      </c>
      <c r="O1889" s="10">
        <f t="shared" ref="O1889:P1889" si="3695">IFERROR(G1889+O1849,0)</f>
        <v>0</v>
      </c>
      <c r="P1889" s="10">
        <f t="shared" si="3695"/>
        <v>0</v>
      </c>
      <c r="Q1889" s="10">
        <f t="shared" si="232"/>
        <v>0</v>
      </c>
      <c r="R1889" s="11">
        <f t="shared" si="233"/>
        <v>0</v>
      </c>
      <c r="S1889" s="16"/>
      <c r="T1889" s="16"/>
      <c r="U1889" s="20"/>
      <c r="V1889" s="14"/>
      <c r="W1889" s="14"/>
      <c r="X1889" s="26">
        <f t="shared" si="314"/>
        <v>0</v>
      </c>
      <c r="Y1889" s="29"/>
      <c r="Z1889" s="29"/>
      <c r="AA1889" s="29"/>
      <c r="AB1889" s="29"/>
      <c r="AC1889" s="29"/>
    </row>
    <row r="1890">
      <c r="A1890" s="4">
        <v>45701.0</v>
      </c>
      <c r="B1890" s="5" t="s">
        <v>33</v>
      </c>
      <c r="C1890" s="6" t="s">
        <v>26</v>
      </c>
      <c r="D1890" s="5" t="s">
        <v>27</v>
      </c>
      <c r="E1890" s="7">
        <v>110.0</v>
      </c>
      <c r="F1890" s="7">
        <v>0.367</v>
      </c>
      <c r="G1890" s="7">
        <v>0.32857142857142857</v>
      </c>
      <c r="H1890" s="40">
        <v>0.362</v>
      </c>
      <c r="I1890" s="10">
        <f t="shared" si="226"/>
        <v>0.03342857143</v>
      </c>
      <c r="J1890" s="11">
        <f t="shared" si="227"/>
        <v>110.173913</v>
      </c>
      <c r="K1890" s="7">
        <f t="shared" ref="K1890:L1890" si="3696">IFERROR(G1890+K1850,0)</f>
        <v>4.271428571</v>
      </c>
      <c r="L1890" s="7">
        <f t="shared" si="3696"/>
        <v>4.867</v>
      </c>
      <c r="M1890" s="10">
        <f t="shared" si="229"/>
        <v>0.5955714286</v>
      </c>
      <c r="N1890" s="11">
        <f t="shared" si="3612"/>
        <v>113.9431438</v>
      </c>
      <c r="O1890" s="10">
        <f t="shared" ref="O1890:P1890" si="3697">IFERROR(G1890+O1850,0)</f>
        <v>14.47135857</v>
      </c>
      <c r="P1890" s="10">
        <f t="shared" si="3697"/>
        <v>16.36273</v>
      </c>
      <c r="Q1890" s="10">
        <f t="shared" si="232"/>
        <v>1.891371429</v>
      </c>
      <c r="R1890" s="11">
        <f t="shared" si="233"/>
        <v>113.0697572</v>
      </c>
      <c r="S1890" s="13">
        <f>T1850</f>
        <v>0.9631528571</v>
      </c>
      <c r="T1890" s="13">
        <f>H1890+T1850-H1891-U1890-H1892</f>
        <v>0.9429989286</v>
      </c>
      <c r="U1890" s="13">
        <f>0.00431/28</f>
        <v>0.0001539285714</v>
      </c>
      <c r="V1890" s="14"/>
      <c r="W1890" s="14"/>
      <c r="X1890" s="26">
        <f t="shared" si="314"/>
        <v>0.38</v>
      </c>
      <c r="Y1890" s="29"/>
      <c r="Z1890" s="29"/>
      <c r="AA1890" s="29"/>
      <c r="AB1890" s="29"/>
      <c r="AC1890" s="29"/>
    </row>
    <row r="1891">
      <c r="A1891" s="4">
        <v>45701.0</v>
      </c>
      <c r="B1891" s="5" t="s">
        <v>33</v>
      </c>
      <c r="C1891" s="6" t="s">
        <v>26</v>
      </c>
      <c r="D1891" s="5" t="s">
        <v>28</v>
      </c>
      <c r="E1891" s="7">
        <v>108.2</v>
      </c>
      <c r="F1891" s="7">
        <v>0.47</v>
      </c>
      <c r="G1891" s="7">
        <v>0.3236428571428571</v>
      </c>
      <c r="H1891" s="40">
        <v>0.382</v>
      </c>
      <c r="I1891" s="10">
        <f t="shared" si="226"/>
        <v>0.05835714286</v>
      </c>
      <c r="J1891" s="11">
        <f t="shared" si="227"/>
        <v>118.0313397</v>
      </c>
      <c r="K1891" s="7">
        <f t="shared" ref="K1891:L1891" si="3698">IFERROR(G1891+K1851,0)</f>
        <v>4.207357143</v>
      </c>
      <c r="L1891" s="7">
        <f t="shared" si="3698"/>
        <v>5.339</v>
      </c>
      <c r="M1891" s="10">
        <f t="shared" si="229"/>
        <v>1.131642857</v>
      </c>
      <c r="N1891" s="11">
        <f t="shared" si="3612"/>
        <v>126.8967625</v>
      </c>
      <c r="O1891" s="10">
        <f t="shared" ref="O1891:P1891" si="3699">IFERROR(G1891+O1851,0)</f>
        <v>14.25135714</v>
      </c>
      <c r="P1891" s="10">
        <f t="shared" si="3699"/>
        <v>16.23395</v>
      </c>
      <c r="Q1891" s="10">
        <f t="shared" si="232"/>
        <v>1.982592857</v>
      </c>
      <c r="R1891" s="11">
        <f t="shared" si="233"/>
        <v>113.9116074</v>
      </c>
      <c r="S1891" s="16"/>
      <c r="T1891" s="16"/>
      <c r="U1891" s="20"/>
      <c r="V1891" s="14"/>
      <c r="W1891" s="14"/>
      <c r="X1891" s="26">
        <f t="shared" si="314"/>
        <v>0.386</v>
      </c>
      <c r="Y1891" s="29"/>
      <c r="Z1891" s="29"/>
      <c r="AA1891" s="29"/>
      <c r="AB1891" s="29"/>
      <c r="AC1891" s="29"/>
    </row>
    <row r="1892">
      <c r="A1892" s="4">
        <v>45701.0</v>
      </c>
      <c r="B1892" s="5" t="s">
        <v>33</v>
      </c>
      <c r="C1892" s="6" t="s">
        <v>26</v>
      </c>
      <c r="D1892" s="5" t="s">
        <v>29</v>
      </c>
      <c r="E1892" s="7">
        <v>1.0</v>
      </c>
      <c r="F1892" s="7">
        <v>0.0</v>
      </c>
      <c r="G1892" s="7">
        <v>0.002857142857142857</v>
      </c>
      <c r="H1892" s="15">
        <v>0.0</v>
      </c>
      <c r="I1892" s="10">
        <f t="shared" si="226"/>
        <v>-0.002857142857</v>
      </c>
      <c r="J1892" s="11">
        <f t="shared" si="227"/>
        <v>0</v>
      </c>
      <c r="K1892" s="7">
        <f t="shared" ref="K1892:L1892" si="3700">IFERROR(G1892+K1852,0)</f>
        <v>0.03714285714</v>
      </c>
      <c r="L1892" s="7">
        <f t="shared" si="3700"/>
        <v>0.021</v>
      </c>
      <c r="M1892" s="10">
        <f t="shared" si="229"/>
        <v>-0.01614285714</v>
      </c>
      <c r="N1892" s="11">
        <f t="shared" si="3612"/>
        <v>56.53846154</v>
      </c>
      <c r="O1892" s="10">
        <f t="shared" ref="O1892:P1892" si="3701">IFERROR(G1892+O1852,0)</f>
        <v>0.1220828571</v>
      </c>
      <c r="P1892" s="10">
        <f t="shared" si="3701"/>
        <v>0.099988</v>
      </c>
      <c r="Q1892" s="10">
        <f t="shared" si="232"/>
        <v>-0.02209485714</v>
      </c>
      <c r="R1892" s="11">
        <f t="shared" si="233"/>
        <v>81.90175291</v>
      </c>
      <c r="S1892" s="16"/>
      <c r="T1892" s="16"/>
      <c r="U1892" s="20"/>
      <c r="V1892" s="14"/>
      <c r="W1892" s="14"/>
      <c r="X1892" s="26">
        <f t="shared" si="314"/>
        <v>0.021</v>
      </c>
      <c r="Y1892" s="29"/>
      <c r="Z1892" s="29"/>
      <c r="AA1892" s="29"/>
      <c r="AB1892" s="29"/>
      <c r="AC1892" s="29"/>
    </row>
    <row r="1893">
      <c r="A1893" s="4">
        <v>45701.0</v>
      </c>
      <c r="B1893" s="5" t="s">
        <v>33</v>
      </c>
      <c r="C1893" s="6" t="s">
        <v>26</v>
      </c>
      <c r="D1893" s="5" t="s">
        <v>30</v>
      </c>
      <c r="E1893" s="7">
        <v>0.0</v>
      </c>
      <c r="F1893" s="7">
        <v>0.0</v>
      </c>
      <c r="G1893" s="7">
        <v>0.0</v>
      </c>
      <c r="H1893" s="15">
        <v>0.0</v>
      </c>
      <c r="I1893" s="10">
        <f t="shared" si="226"/>
        <v>0</v>
      </c>
      <c r="J1893" s="11">
        <f t="shared" si="227"/>
        <v>0</v>
      </c>
      <c r="K1893" s="7">
        <f t="shared" ref="K1893:L1893" si="3702">IFERROR(G1893+K1853,0)</f>
        <v>0</v>
      </c>
      <c r="L1893" s="7">
        <f t="shared" si="3702"/>
        <v>0</v>
      </c>
      <c r="M1893" s="10">
        <f t="shared" si="229"/>
        <v>0</v>
      </c>
      <c r="N1893" s="11">
        <f t="shared" si="3612"/>
        <v>0</v>
      </c>
      <c r="O1893" s="10">
        <f t="shared" ref="O1893:P1893" si="3703">IFERROR(G1893+O1853,0)</f>
        <v>0</v>
      </c>
      <c r="P1893" s="10">
        <f t="shared" si="3703"/>
        <v>0</v>
      </c>
      <c r="Q1893" s="10">
        <f t="shared" si="232"/>
        <v>0</v>
      </c>
      <c r="R1893" s="11">
        <f t="shared" si="233"/>
        <v>0</v>
      </c>
      <c r="S1893" s="16"/>
      <c r="T1893" s="16"/>
      <c r="U1893" s="20"/>
      <c r="V1893" s="14"/>
      <c r="W1893" s="14"/>
      <c r="X1893" s="26">
        <f t="shared" si="314"/>
        <v>0</v>
      </c>
      <c r="Y1893" s="29"/>
      <c r="Z1893" s="29"/>
      <c r="AA1893" s="29"/>
      <c r="AB1893" s="29"/>
      <c r="AC1893" s="29"/>
    </row>
    <row r="1894">
      <c r="A1894" s="4">
        <v>45701.0</v>
      </c>
      <c r="B1894" s="5" t="s">
        <v>34</v>
      </c>
      <c r="C1894" s="6" t="s">
        <v>26</v>
      </c>
      <c r="D1894" s="5" t="s">
        <v>27</v>
      </c>
      <c r="E1894" s="7">
        <v>14.3</v>
      </c>
      <c r="F1894" s="7">
        <v>0.038</v>
      </c>
      <c r="G1894" s="7">
        <v>0.04285714285714286</v>
      </c>
      <c r="H1894" s="40">
        <v>0.05</v>
      </c>
      <c r="I1894" s="10">
        <f t="shared" si="226"/>
        <v>0.007142857143</v>
      </c>
      <c r="J1894" s="11">
        <f t="shared" si="227"/>
        <v>116.6666667</v>
      </c>
      <c r="K1894" s="7">
        <f t="shared" ref="K1894:L1894" si="3704">IFERROR(G1894+K1854,0)</f>
        <v>0.5571428571</v>
      </c>
      <c r="L1894" s="7">
        <f t="shared" si="3704"/>
        <v>0.578</v>
      </c>
      <c r="M1894" s="10">
        <f t="shared" si="229"/>
        <v>0.02085714286</v>
      </c>
      <c r="N1894" s="11">
        <f t="shared" si="3612"/>
        <v>103.7435897</v>
      </c>
      <c r="O1894" s="10">
        <f t="shared" ref="O1894:P1894" si="3705">IFERROR(G1894+O1854,0)</f>
        <v>1.856972857</v>
      </c>
      <c r="P1894" s="10">
        <f t="shared" si="3705"/>
        <v>2.121986</v>
      </c>
      <c r="Q1894" s="10">
        <f t="shared" si="232"/>
        <v>0.2650131429</v>
      </c>
      <c r="R1894" s="11">
        <f t="shared" si="233"/>
        <v>114.2712448</v>
      </c>
      <c r="S1894" s="13">
        <f>T1854</f>
        <v>0.291</v>
      </c>
      <c r="T1894" s="13">
        <f>H1894+T1854-H1895-U1894-H1896</f>
        <v>0.341</v>
      </c>
      <c r="U1894" s="13">
        <v>0.0</v>
      </c>
      <c r="V1894" s="14"/>
      <c r="W1894" s="14"/>
      <c r="X1894" s="26">
        <f t="shared" si="314"/>
        <v>0.048</v>
      </c>
      <c r="Y1894" s="29"/>
      <c r="Z1894" s="29"/>
      <c r="AA1894" s="29"/>
      <c r="AB1894" s="29"/>
      <c r="AC1894" s="29"/>
    </row>
    <row r="1895">
      <c r="A1895" s="4">
        <v>45701.0</v>
      </c>
      <c r="B1895" s="5" t="s">
        <v>34</v>
      </c>
      <c r="C1895" s="6" t="s">
        <v>26</v>
      </c>
      <c r="D1895" s="5" t="s">
        <v>28</v>
      </c>
      <c r="E1895" s="7">
        <v>14.3</v>
      </c>
      <c r="F1895" s="7">
        <v>0.0</v>
      </c>
      <c r="G1895" s="7">
        <v>0.04203571428571429</v>
      </c>
      <c r="H1895" s="40">
        <v>0.0</v>
      </c>
      <c r="I1895" s="10">
        <f t="shared" si="226"/>
        <v>-0.04203571429</v>
      </c>
      <c r="J1895" s="11">
        <f t="shared" si="227"/>
        <v>0</v>
      </c>
      <c r="K1895" s="7">
        <f t="shared" ref="K1895:L1895" si="3706">IFERROR(G1895+K1855,0)</f>
        <v>0.5464642857</v>
      </c>
      <c r="L1895" s="7">
        <f t="shared" si="3706"/>
        <v>0.44</v>
      </c>
      <c r="M1895" s="10">
        <f t="shared" si="229"/>
        <v>-0.1064642857</v>
      </c>
      <c r="N1895" s="11">
        <f t="shared" si="3612"/>
        <v>80.51761323</v>
      </c>
      <c r="O1895" s="10">
        <f t="shared" ref="O1895:P1895" si="3707">IFERROR(G1895+O1855,0)</f>
        <v>1.821463286</v>
      </c>
      <c r="P1895" s="10">
        <f t="shared" si="3707"/>
        <v>1.84399</v>
      </c>
      <c r="Q1895" s="10">
        <f t="shared" si="232"/>
        <v>0.02252671429</v>
      </c>
      <c r="R1895" s="11">
        <f t="shared" si="233"/>
        <v>101.2367372</v>
      </c>
      <c r="S1895" s="16"/>
      <c r="T1895" s="16"/>
      <c r="U1895" s="20"/>
      <c r="V1895" s="14"/>
      <c r="W1895" s="14"/>
      <c r="X1895" s="26">
        <f t="shared" si="314"/>
        <v>0</v>
      </c>
      <c r="Y1895" s="29"/>
      <c r="Z1895" s="29"/>
      <c r="AA1895" s="29"/>
      <c r="AB1895" s="29"/>
      <c r="AC1895" s="29"/>
    </row>
    <row r="1896">
      <c r="A1896" s="4">
        <v>45701.0</v>
      </c>
      <c r="B1896" s="5" t="s">
        <v>34</v>
      </c>
      <c r="C1896" s="6" t="s">
        <v>26</v>
      </c>
      <c r="D1896" s="5" t="s">
        <v>29</v>
      </c>
      <c r="E1896" s="7">
        <v>0.0</v>
      </c>
      <c r="F1896" s="7">
        <v>0.0</v>
      </c>
      <c r="G1896" s="7">
        <v>0.0</v>
      </c>
      <c r="H1896" s="15">
        <v>0.0</v>
      </c>
      <c r="I1896" s="10">
        <f t="shared" si="226"/>
        <v>0</v>
      </c>
      <c r="J1896" s="11">
        <f t="shared" si="227"/>
        <v>0</v>
      </c>
      <c r="K1896" s="7">
        <f t="shared" ref="K1896:L1896" si="3708">IFERROR(G1896+K1856,0)</f>
        <v>0</v>
      </c>
      <c r="L1896" s="7">
        <f t="shared" si="3708"/>
        <v>0</v>
      </c>
      <c r="M1896" s="10">
        <f t="shared" si="229"/>
        <v>0</v>
      </c>
      <c r="N1896" s="11">
        <f t="shared" si="3612"/>
        <v>0</v>
      </c>
      <c r="O1896" s="10">
        <f t="shared" ref="O1896:P1896" si="3709">IFERROR(G1896+O1856,0)</f>
        <v>0</v>
      </c>
      <c r="P1896" s="10">
        <f t="shared" si="3709"/>
        <v>0</v>
      </c>
      <c r="Q1896" s="10">
        <f t="shared" si="232"/>
        <v>0</v>
      </c>
      <c r="R1896" s="11">
        <f t="shared" si="233"/>
        <v>0</v>
      </c>
      <c r="S1896" s="16"/>
      <c r="T1896" s="16"/>
      <c r="U1896" s="20"/>
      <c r="V1896" s="14"/>
      <c r="W1896" s="14"/>
      <c r="X1896" s="26">
        <f t="shared" si="314"/>
        <v>0</v>
      </c>
      <c r="Y1896" s="29"/>
      <c r="Z1896" s="29"/>
      <c r="AA1896" s="29"/>
      <c r="AB1896" s="29"/>
      <c r="AC1896" s="29"/>
    </row>
    <row r="1897">
      <c r="A1897" s="4">
        <v>45701.0</v>
      </c>
      <c r="B1897" s="5" t="s">
        <v>34</v>
      </c>
      <c r="C1897" s="6" t="s">
        <v>26</v>
      </c>
      <c r="D1897" s="5" t="s">
        <v>30</v>
      </c>
      <c r="E1897" s="7">
        <v>0.0</v>
      </c>
      <c r="F1897" s="7">
        <v>0.0</v>
      </c>
      <c r="G1897" s="7">
        <v>0.0</v>
      </c>
      <c r="H1897" s="15">
        <v>0.0</v>
      </c>
      <c r="I1897" s="10">
        <f t="shared" si="226"/>
        <v>0</v>
      </c>
      <c r="J1897" s="11">
        <f t="shared" si="227"/>
        <v>0</v>
      </c>
      <c r="K1897" s="7">
        <f t="shared" ref="K1897:L1897" si="3710">IFERROR(G1897+K1857,0)</f>
        <v>0</v>
      </c>
      <c r="L1897" s="7">
        <f t="shared" si="3710"/>
        <v>0</v>
      </c>
      <c r="M1897" s="10">
        <f t="shared" si="229"/>
        <v>0</v>
      </c>
      <c r="N1897" s="11">
        <f t="shared" si="3612"/>
        <v>0</v>
      </c>
      <c r="O1897" s="10">
        <f t="shared" ref="O1897:P1897" si="3711">IFERROR(G1897+O1857,0)</f>
        <v>0</v>
      </c>
      <c r="P1897" s="10">
        <f t="shared" si="3711"/>
        <v>0</v>
      </c>
      <c r="Q1897" s="10">
        <f t="shared" si="232"/>
        <v>0</v>
      </c>
      <c r="R1897" s="11">
        <f t="shared" si="233"/>
        <v>0</v>
      </c>
      <c r="S1897" s="16"/>
      <c r="T1897" s="16"/>
      <c r="U1897" s="20"/>
      <c r="V1897" s="14"/>
      <c r="W1897" s="14"/>
      <c r="X1897" s="26">
        <f t="shared" si="314"/>
        <v>0</v>
      </c>
      <c r="Y1897" s="29"/>
      <c r="Z1897" s="29"/>
      <c r="AA1897" s="29"/>
      <c r="AB1897" s="29"/>
      <c r="AC1897" s="29"/>
    </row>
    <row r="1898">
      <c r="A1898" s="4">
        <v>45701.0</v>
      </c>
      <c r="B1898" s="5" t="s">
        <v>35</v>
      </c>
      <c r="C1898" s="6" t="s">
        <v>26</v>
      </c>
      <c r="D1898" s="5" t="s">
        <v>27</v>
      </c>
      <c r="E1898" s="7">
        <v>16.6</v>
      </c>
      <c r="F1898" s="7">
        <v>0.042</v>
      </c>
      <c r="G1898" s="7">
        <v>0.03214285714285715</v>
      </c>
      <c r="H1898" s="40">
        <v>0.028</v>
      </c>
      <c r="I1898" s="10">
        <f t="shared" si="226"/>
        <v>-0.004142857143</v>
      </c>
      <c r="J1898" s="11">
        <f t="shared" si="227"/>
        <v>87.11111111</v>
      </c>
      <c r="K1898" s="7">
        <f t="shared" ref="K1898:L1898" si="3712">IFERROR(G1898+K1858,0)</f>
        <v>0.4178571429</v>
      </c>
      <c r="L1898" s="7">
        <f t="shared" si="3712"/>
        <v>0.152</v>
      </c>
      <c r="M1898" s="10">
        <f t="shared" si="229"/>
        <v>-0.2658571429</v>
      </c>
      <c r="N1898" s="11">
        <f t="shared" si="3612"/>
        <v>36.37606838</v>
      </c>
      <c r="O1898" s="10">
        <f t="shared" ref="O1898:P1898" si="3713">IFERROR(G1898+O1858,0)</f>
        <v>0.4178571429</v>
      </c>
      <c r="P1898" s="10">
        <f t="shared" si="3713"/>
        <v>0.152</v>
      </c>
      <c r="Q1898" s="10">
        <f t="shared" si="232"/>
        <v>-0.2658571429</v>
      </c>
      <c r="R1898" s="11">
        <f t="shared" si="233"/>
        <v>36.37606838</v>
      </c>
      <c r="S1898" s="13">
        <f>T1858</f>
        <v>0.124</v>
      </c>
      <c r="T1898" s="13">
        <f>H1898+T1858-H1899-U1898-H1900</f>
        <v>0.152</v>
      </c>
      <c r="U1898" s="13">
        <v>0.0</v>
      </c>
      <c r="V1898" s="14"/>
      <c r="W1898" s="14"/>
      <c r="X1898" s="26">
        <f t="shared" si="314"/>
        <v>0.032</v>
      </c>
      <c r="Y1898" s="29"/>
      <c r="Z1898" s="29"/>
      <c r="AA1898" s="29"/>
      <c r="AB1898" s="29"/>
      <c r="AC1898" s="29"/>
    </row>
    <row r="1899">
      <c r="A1899" s="4">
        <v>45701.0</v>
      </c>
      <c r="B1899" s="5" t="s">
        <v>35</v>
      </c>
      <c r="C1899" s="6" t="s">
        <v>26</v>
      </c>
      <c r="D1899" s="5" t="s">
        <v>28</v>
      </c>
      <c r="E1899" s="7">
        <v>0.0</v>
      </c>
      <c r="F1899" s="7">
        <v>0.0</v>
      </c>
      <c r="G1899" s="7">
        <v>0.0</v>
      </c>
      <c r="H1899" s="15">
        <v>0.0</v>
      </c>
      <c r="I1899" s="10">
        <f t="shared" si="226"/>
        <v>0</v>
      </c>
      <c r="J1899" s="11">
        <f t="shared" si="227"/>
        <v>0</v>
      </c>
      <c r="K1899" s="7">
        <f t="shared" ref="K1899:L1899" si="3714">IFERROR(G1899+K1859,0)</f>
        <v>0</v>
      </c>
      <c r="L1899" s="7">
        <f t="shared" si="3714"/>
        <v>0</v>
      </c>
      <c r="M1899" s="10">
        <f t="shared" si="229"/>
        <v>0</v>
      </c>
      <c r="N1899" s="11">
        <f t="shared" si="3612"/>
        <v>0</v>
      </c>
      <c r="O1899" s="10">
        <f t="shared" ref="O1899:P1899" si="3715">IFERROR(G1899+O1859,0)</f>
        <v>0</v>
      </c>
      <c r="P1899" s="10">
        <f t="shared" si="3715"/>
        <v>0</v>
      </c>
      <c r="Q1899" s="10">
        <f t="shared" si="232"/>
        <v>0</v>
      </c>
      <c r="R1899" s="11">
        <f t="shared" si="233"/>
        <v>0</v>
      </c>
      <c r="S1899" s="20"/>
      <c r="T1899" s="20"/>
      <c r="U1899" s="20"/>
      <c r="V1899" s="14"/>
      <c r="W1899" s="14"/>
      <c r="X1899" s="26">
        <f t="shared" si="314"/>
        <v>0</v>
      </c>
      <c r="Y1899" s="29"/>
      <c r="Z1899" s="29"/>
      <c r="AA1899" s="29"/>
      <c r="AB1899" s="29"/>
      <c r="AC1899" s="29"/>
    </row>
    <row r="1900">
      <c r="A1900" s="4">
        <v>45701.0</v>
      </c>
      <c r="B1900" s="5" t="s">
        <v>35</v>
      </c>
      <c r="C1900" s="6" t="s">
        <v>26</v>
      </c>
      <c r="D1900" s="5" t="s">
        <v>29</v>
      </c>
      <c r="E1900" s="7">
        <v>16.6</v>
      </c>
      <c r="F1900" s="7">
        <v>0.0</v>
      </c>
      <c r="G1900" s="7">
        <v>0.03214285714285715</v>
      </c>
      <c r="H1900" s="15">
        <v>0.0</v>
      </c>
      <c r="I1900" s="10">
        <f t="shared" si="226"/>
        <v>-0.03214285714</v>
      </c>
      <c r="J1900" s="11">
        <f t="shared" si="227"/>
        <v>0</v>
      </c>
      <c r="K1900" s="7">
        <f t="shared" ref="K1900:L1900" si="3716">IFERROR(G1900+K1860,0)</f>
        <v>0.4178571429</v>
      </c>
      <c r="L1900" s="7">
        <f t="shared" si="3716"/>
        <v>0</v>
      </c>
      <c r="M1900" s="10">
        <f t="shared" si="229"/>
        <v>-0.4178571429</v>
      </c>
      <c r="N1900" s="11">
        <f t="shared" si="3612"/>
        <v>0</v>
      </c>
      <c r="O1900" s="10">
        <f t="shared" ref="O1900:P1900" si="3717">IFERROR(G1900+O1860,0)</f>
        <v>0.4178571429</v>
      </c>
      <c r="P1900" s="10">
        <f t="shared" si="3717"/>
        <v>0.232996</v>
      </c>
      <c r="Q1900" s="10">
        <f t="shared" si="232"/>
        <v>-0.1848611429</v>
      </c>
      <c r="R1900" s="11">
        <f t="shared" si="233"/>
        <v>55.7597265</v>
      </c>
      <c r="S1900" s="20"/>
      <c r="T1900" s="20"/>
      <c r="U1900" s="20"/>
      <c r="V1900" s="14"/>
      <c r="W1900" s="14"/>
      <c r="X1900" s="26">
        <f t="shared" si="314"/>
        <v>0</v>
      </c>
      <c r="Y1900" s="29"/>
      <c r="Z1900" s="29"/>
      <c r="AA1900" s="29"/>
      <c r="AB1900" s="29"/>
      <c r="AC1900" s="29"/>
    </row>
    <row r="1901">
      <c r="A1901" s="4">
        <v>45701.0</v>
      </c>
      <c r="B1901" s="5" t="s">
        <v>35</v>
      </c>
      <c r="C1901" s="6" t="s">
        <v>26</v>
      </c>
      <c r="D1901" s="5" t="s">
        <v>30</v>
      </c>
      <c r="E1901" s="7">
        <v>0.0</v>
      </c>
      <c r="F1901" s="7">
        <v>0.0</v>
      </c>
      <c r="G1901" s="7">
        <v>0.0</v>
      </c>
      <c r="H1901" s="15">
        <v>0.0</v>
      </c>
      <c r="I1901" s="10">
        <f t="shared" si="226"/>
        <v>0</v>
      </c>
      <c r="J1901" s="11">
        <f t="shared" si="227"/>
        <v>0</v>
      </c>
      <c r="K1901" s="7">
        <f t="shared" ref="K1901:L1901" si="3718">IFERROR(G1901+K1861,0)</f>
        <v>0</v>
      </c>
      <c r="L1901" s="7">
        <f t="shared" si="3718"/>
        <v>0</v>
      </c>
      <c r="M1901" s="10">
        <f t="shared" si="229"/>
        <v>0</v>
      </c>
      <c r="N1901" s="11">
        <f t="shared" si="3612"/>
        <v>0</v>
      </c>
      <c r="O1901" s="10">
        <f t="shared" ref="O1901:P1901" si="3719">IFERROR(G1901+O1861,0)</f>
        <v>0</v>
      </c>
      <c r="P1901" s="10">
        <f t="shared" si="3719"/>
        <v>0</v>
      </c>
      <c r="Q1901" s="10">
        <f t="shared" si="232"/>
        <v>0</v>
      </c>
      <c r="R1901" s="11">
        <f t="shared" si="233"/>
        <v>0</v>
      </c>
      <c r="S1901" s="20"/>
      <c r="T1901" s="20"/>
      <c r="U1901" s="20"/>
      <c r="V1901" s="14"/>
      <c r="W1901" s="14"/>
      <c r="X1901" s="26">
        <f t="shared" si="314"/>
        <v>0</v>
      </c>
      <c r="Y1901" s="29"/>
      <c r="Z1901" s="29"/>
      <c r="AA1901" s="29"/>
      <c r="AB1901" s="29"/>
      <c r="AC1901" s="29"/>
    </row>
    <row r="1902">
      <c r="A1902" s="4">
        <v>45701.0</v>
      </c>
      <c r="B1902" s="5" t="s">
        <v>36</v>
      </c>
      <c r="C1902" s="6" t="s">
        <v>37</v>
      </c>
      <c r="D1902" s="5" t="s">
        <v>27</v>
      </c>
      <c r="E1902" s="7">
        <v>174.0</v>
      </c>
      <c r="F1902" s="25">
        <v>0.53</v>
      </c>
      <c r="G1902" s="7">
        <v>0.5535714285714286</v>
      </c>
      <c r="H1902" s="40">
        <v>0.59</v>
      </c>
      <c r="I1902" s="10">
        <f t="shared" si="226"/>
        <v>0.03642857143</v>
      </c>
      <c r="J1902" s="11">
        <f t="shared" si="227"/>
        <v>106.5806452</v>
      </c>
      <c r="K1902" s="7">
        <f t="shared" ref="K1902:L1902" si="3720">IFERROR(G1902+K1862,0)</f>
        <v>7.196428571</v>
      </c>
      <c r="L1902" s="7">
        <f t="shared" si="3720"/>
        <v>7.52</v>
      </c>
      <c r="M1902" s="10">
        <f t="shared" si="229"/>
        <v>0.3235714286</v>
      </c>
      <c r="N1902" s="11">
        <f t="shared" si="3612"/>
        <v>104.4962779</v>
      </c>
      <c r="O1902" s="10">
        <f t="shared" ref="O1902:P1902" si="3721">IFERROR(G1902+O1862,0)</f>
        <v>24.29640057</v>
      </c>
      <c r="P1902" s="10">
        <f t="shared" si="3721"/>
        <v>26.09582</v>
      </c>
      <c r="Q1902" s="10">
        <f t="shared" si="232"/>
        <v>1.799419429</v>
      </c>
      <c r="R1902" s="11">
        <f t="shared" si="233"/>
        <v>107.4061153</v>
      </c>
      <c r="S1902" s="13">
        <f>T1862</f>
        <v>0.1215714286</v>
      </c>
      <c r="T1902" s="13">
        <f>H1902+T1862-H1903-U1902-H1904</f>
        <v>0.03028571429</v>
      </c>
      <c r="U1902" s="13">
        <f>0.008/28</f>
        <v>0.0002857142857</v>
      </c>
      <c r="V1902" s="14"/>
      <c r="W1902" s="14"/>
      <c r="X1902" s="26">
        <f t="shared" si="314"/>
        <v>0.585</v>
      </c>
      <c r="Y1902" s="29"/>
      <c r="Z1902" s="29"/>
      <c r="AA1902" s="29"/>
      <c r="AB1902" s="29"/>
      <c r="AC1902" s="29"/>
    </row>
    <row r="1903">
      <c r="A1903" s="4">
        <v>45701.0</v>
      </c>
      <c r="B1903" s="5" t="s">
        <v>36</v>
      </c>
      <c r="C1903" s="6" t="s">
        <v>37</v>
      </c>
      <c r="D1903" s="5" t="s">
        <v>28</v>
      </c>
      <c r="E1903" s="7">
        <v>45.1</v>
      </c>
      <c r="F1903" s="25">
        <v>0.0</v>
      </c>
      <c r="G1903" s="7">
        <v>0.4885357</v>
      </c>
      <c r="H1903" s="40">
        <v>0.402</v>
      </c>
      <c r="I1903" s="10">
        <f t="shared" si="226"/>
        <v>-0.0865357</v>
      </c>
      <c r="J1903" s="11">
        <f t="shared" si="227"/>
        <v>82.28671927</v>
      </c>
      <c r="K1903" s="7">
        <f t="shared" ref="K1903:L1903" si="3722">IFERROR(G1903+K1863,0)</f>
        <v>6.3509641</v>
      </c>
      <c r="L1903" s="7">
        <f t="shared" si="3722"/>
        <v>4.033</v>
      </c>
      <c r="M1903" s="10">
        <f t="shared" si="229"/>
        <v>-2.3179641</v>
      </c>
      <c r="N1903" s="11">
        <f t="shared" si="3612"/>
        <v>63.50216969</v>
      </c>
      <c r="O1903" s="10">
        <f t="shared" ref="O1903:P1903" si="3723">IFERROR(G1903+O1863,0)</f>
        <v>21.8698741</v>
      </c>
      <c r="P1903" s="10">
        <f t="shared" si="3723"/>
        <v>9.63098</v>
      </c>
      <c r="Q1903" s="10">
        <f t="shared" si="232"/>
        <v>-12.2388941</v>
      </c>
      <c r="R1903" s="11">
        <f t="shared" si="233"/>
        <v>44.03765635</v>
      </c>
      <c r="S1903" s="20"/>
      <c r="T1903" s="20"/>
      <c r="U1903" s="20"/>
      <c r="V1903" s="14"/>
      <c r="W1903" s="14"/>
      <c r="X1903" s="26">
        <f t="shared" si="314"/>
        <v>0.409</v>
      </c>
      <c r="Y1903" s="29"/>
      <c r="Z1903" s="29"/>
      <c r="AA1903" s="29"/>
      <c r="AB1903" s="29"/>
      <c r="AC1903" s="29"/>
    </row>
    <row r="1904">
      <c r="A1904" s="4">
        <v>45701.0</v>
      </c>
      <c r="B1904" s="5" t="s">
        <v>36</v>
      </c>
      <c r="C1904" s="6" t="s">
        <v>37</v>
      </c>
      <c r="D1904" s="5" t="s">
        <v>29</v>
      </c>
      <c r="E1904" s="7">
        <f>E1902-E1903</f>
        <v>128.9</v>
      </c>
      <c r="F1904" s="25">
        <v>0.645</v>
      </c>
      <c r="G1904" s="7">
        <v>0.06482</v>
      </c>
      <c r="H1904" s="40">
        <v>0.279</v>
      </c>
      <c r="I1904" s="10">
        <f t="shared" si="226"/>
        <v>0.21418</v>
      </c>
      <c r="J1904" s="11">
        <f t="shared" si="227"/>
        <v>430.422709</v>
      </c>
      <c r="K1904" s="7">
        <f t="shared" ref="K1904:L1904" si="3724">IFERROR(G1904+K1864,0)</f>
        <v>0.84266</v>
      </c>
      <c r="L1904" s="7">
        <f t="shared" si="3724"/>
        <v>3.453</v>
      </c>
      <c r="M1904" s="10">
        <f t="shared" si="229"/>
        <v>2.61034</v>
      </c>
      <c r="N1904" s="11">
        <f t="shared" si="3612"/>
        <v>409.7738115</v>
      </c>
      <c r="O1904" s="10">
        <f t="shared" ref="O1904:P1904" si="3725">IFERROR(G1904+O1864,0)</f>
        <v>2.41653</v>
      </c>
      <c r="P1904" s="10">
        <f t="shared" si="3725"/>
        <v>17.07471</v>
      </c>
      <c r="Q1904" s="10">
        <f t="shared" si="232"/>
        <v>14.65818</v>
      </c>
      <c r="R1904" s="11">
        <f t="shared" si="233"/>
        <v>706.5796824</v>
      </c>
      <c r="S1904" s="20"/>
      <c r="T1904" s="20"/>
      <c r="U1904" s="20"/>
      <c r="V1904" s="14"/>
      <c r="W1904" s="14"/>
      <c r="X1904" s="26">
        <f t="shared" si="314"/>
        <v>0.306</v>
      </c>
      <c r="Y1904" s="29"/>
      <c r="Z1904" s="29"/>
      <c r="AA1904" s="29"/>
      <c r="AB1904" s="29"/>
      <c r="AC1904" s="29"/>
    </row>
    <row r="1905">
      <c r="A1905" s="4">
        <v>45701.0</v>
      </c>
      <c r="B1905" s="5" t="s">
        <v>36</v>
      </c>
      <c r="C1905" s="6" t="s">
        <v>37</v>
      </c>
      <c r="D1905" s="5" t="s">
        <v>30</v>
      </c>
      <c r="E1905" s="7">
        <v>0.0</v>
      </c>
      <c r="F1905" s="25">
        <v>0.0</v>
      </c>
      <c r="G1905" s="7">
        <v>0.0</v>
      </c>
      <c r="H1905" s="15">
        <v>0.0</v>
      </c>
      <c r="I1905" s="10">
        <f t="shared" si="226"/>
        <v>0</v>
      </c>
      <c r="J1905" s="11">
        <f t="shared" si="227"/>
        <v>0</v>
      </c>
      <c r="K1905" s="7">
        <f t="shared" ref="K1905:L1905" si="3726">IFERROR(G1905+K1865,0)</f>
        <v>0</v>
      </c>
      <c r="L1905" s="7">
        <f t="shared" si="3726"/>
        <v>0</v>
      </c>
      <c r="M1905" s="10">
        <f t="shared" si="229"/>
        <v>0</v>
      </c>
      <c r="N1905" s="11">
        <f t="shared" si="3612"/>
        <v>0</v>
      </c>
      <c r="O1905" s="10">
        <f t="shared" ref="O1905:P1905" si="3727">IFERROR(G1905+O1865,0)</f>
        <v>0</v>
      </c>
      <c r="P1905" s="10">
        <f t="shared" si="3727"/>
        <v>0</v>
      </c>
      <c r="Q1905" s="10">
        <f t="shared" si="232"/>
        <v>0</v>
      </c>
      <c r="R1905" s="11">
        <f t="shared" si="233"/>
        <v>0</v>
      </c>
      <c r="S1905" s="20"/>
      <c r="T1905" s="20"/>
      <c r="U1905" s="20"/>
      <c r="V1905" s="14"/>
      <c r="W1905" s="14"/>
      <c r="X1905" s="26">
        <f t="shared" si="314"/>
        <v>0</v>
      </c>
      <c r="Y1905" s="29"/>
      <c r="Z1905" s="29"/>
      <c r="AA1905" s="29"/>
      <c r="AB1905" s="29"/>
      <c r="AC1905" s="29"/>
    </row>
    <row r="1906">
      <c r="A1906" s="4">
        <v>45701.0</v>
      </c>
      <c r="B1906" s="5" t="s">
        <v>38</v>
      </c>
      <c r="C1906" s="6" t="s">
        <v>37</v>
      </c>
      <c r="D1906" s="5" t="s">
        <v>27</v>
      </c>
      <c r="E1906" s="7">
        <v>40.1</v>
      </c>
      <c r="F1906" s="25">
        <v>0.1</v>
      </c>
      <c r="G1906" s="7">
        <v>0.09999999999999999</v>
      </c>
      <c r="H1906" s="40">
        <v>0.18</v>
      </c>
      <c r="I1906" s="10">
        <f t="shared" si="226"/>
        <v>0.08</v>
      </c>
      <c r="J1906" s="11">
        <f t="shared" si="227"/>
        <v>180</v>
      </c>
      <c r="K1906" s="7">
        <f t="shared" ref="K1906:L1906" si="3728">IFERROR(G1906+K1866,0)</f>
        <v>1.3</v>
      </c>
      <c r="L1906" s="7">
        <f t="shared" si="3728"/>
        <v>2.421</v>
      </c>
      <c r="M1906" s="10">
        <f t="shared" si="229"/>
        <v>1.121</v>
      </c>
      <c r="N1906" s="11">
        <f t="shared" si="3612"/>
        <v>186.2307692</v>
      </c>
      <c r="O1906" s="10">
        <f t="shared" ref="O1906:P1906" si="3729">IFERROR(G1906+O1866,0)</f>
        <v>4.4</v>
      </c>
      <c r="P1906" s="10">
        <f t="shared" si="3729"/>
        <v>8.344976</v>
      </c>
      <c r="Q1906" s="10">
        <f t="shared" si="232"/>
        <v>3.944976</v>
      </c>
      <c r="R1906" s="11">
        <f t="shared" si="233"/>
        <v>189.6585455</v>
      </c>
      <c r="S1906" s="13">
        <f>T1866</f>
        <v>0.9325714286</v>
      </c>
      <c r="T1906" s="13">
        <f>H1906+T1866-H1907-U1906-H1908</f>
        <v>0.9105357143</v>
      </c>
      <c r="U1906" s="13">
        <f>0.001/28</f>
        <v>0.00003571428571</v>
      </c>
      <c r="V1906" s="14"/>
      <c r="W1906" s="14"/>
      <c r="X1906" s="26">
        <f t="shared" si="314"/>
        <v>0.18</v>
      </c>
      <c r="Y1906" s="29"/>
      <c r="Z1906" s="29"/>
      <c r="AA1906" s="29"/>
      <c r="AB1906" s="29"/>
      <c r="AC1906" s="29"/>
    </row>
    <row r="1907">
      <c r="A1907" s="4">
        <v>45701.0</v>
      </c>
      <c r="B1907" s="5" t="s">
        <v>38</v>
      </c>
      <c r="C1907" s="6" t="s">
        <v>37</v>
      </c>
      <c r="D1907" s="5" t="s">
        <v>28</v>
      </c>
      <c r="E1907" s="7">
        <v>0.0</v>
      </c>
      <c r="F1907" s="25">
        <v>0.0</v>
      </c>
      <c r="G1907" s="7">
        <v>0.0</v>
      </c>
      <c r="H1907" s="15">
        <v>0.0</v>
      </c>
      <c r="I1907" s="10">
        <f t="shared" si="226"/>
        <v>0</v>
      </c>
      <c r="J1907" s="11">
        <f t="shared" si="227"/>
        <v>0</v>
      </c>
      <c r="K1907" s="7">
        <f t="shared" ref="K1907:L1907" si="3730">IFERROR(G1907+K1867,0)</f>
        <v>0</v>
      </c>
      <c r="L1907" s="7">
        <f t="shared" si="3730"/>
        <v>0</v>
      </c>
      <c r="M1907" s="10">
        <f t="shared" si="229"/>
        <v>0</v>
      </c>
      <c r="N1907" s="11">
        <f t="shared" si="3612"/>
        <v>0</v>
      </c>
      <c r="O1907" s="10">
        <f t="shared" ref="O1907:P1907" si="3731">IFERROR(G1907+O1867,0)</f>
        <v>0</v>
      </c>
      <c r="P1907" s="10">
        <f t="shared" si="3731"/>
        <v>0</v>
      </c>
      <c r="Q1907" s="10">
        <f t="shared" si="232"/>
        <v>0</v>
      </c>
      <c r="R1907" s="11">
        <f t="shared" si="233"/>
        <v>0</v>
      </c>
      <c r="S1907" s="20"/>
      <c r="T1907" s="20"/>
      <c r="U1907" s="20"/>
      <c r="V1907" s="14"/>
      <c r="W1907" s="14"/>
      <c r="X1907" s="26">
        <f t="shared" si="314"/>
        <v>0</v>
      </c>
      <c r="Y1907" s="29"/>
      <c r="Z1907" s="29"/>
      <c r="AA1907" s="29"/>
      <c r="AB1907" s="29"/>
      <c r="AC1907" s="29"/>
    </row>
    <row r="1908">
      <c r="A1908" s="4">
        <v>45701.0</v>
      </c>
      <c r="B1908" s="5" t="s">
        <v>38</v>
      </c>
      <c r="C1908" s="6" t="s">
        <v>37</v>
      </c>
      <c r="D1908" s="5" t="s">
        <v>29</v>
      </c>
      <c r="E1908" s="7">
        <v>40.1</v>
      </c>
      <c r="F1908" s="7">
        <v>0.161</v>
      </c>
      <c r="G1908" s="7">
        <v>0.0996</v>
      </c>
      <c r="H1908" s="40">
        <v>0.202</v>
      </c>
      <c r="I1908" s="10">
        <f t="shared" si="226"/>
        <v>0.1024</v>
      </c>
      <c r="J1908" s="11">
        <f t="shared" si="227"/>
        <v>202.811245</v>
      </c>
      <c r="K1908" s="7">
        <f t="shared" ref="K1908:L1908" si="3732">IFERROR(G1908+K1868,0)</f>
        <v>1.2948</v>
      </c>
      <c r="L1908" s="7">
        <f t="shared" si="3732"/>
        <v>3.282</v>
      </c>
      <c r="M1908" s="10">
        <f t="shared" si="229"/>
        <v>1.9872</v>
      </c>
      <c r="N1908" s="11">
        <f t="shared" si="3612"/>
        <v>253.4754402</v>
      </c>
      <c r="O1908" s="10">
        <f t="shared" ref="O1908:P1908" si="3733">IFERROR(G1908+O1868,0)</f>
        <v>4.39356</v>
      </c>
      <c r="P1908" s="10">
        <f t="shared" si="3733"/>
        <v>9.11093</v>
      </c>
      <c r="Q1908" s="10">
        <f t="shared" si="232"/>
        <v>4.71737</v>
      </c>
      <c r="R1908" s="11">
        <f t="shared" si="233"/>
        <v>207.3701053</v>
      </c>
      <c r="S1908" s="20"/>
      <c r="T1908" s="20"/>
      <c r="U1908" s="20"/>
      <c r="V1908" s="14"/>
      <c r="W1908" s="14"/>
      <c r="X1908" s="26">
        <f t="shared" si="314"/>
        <v>0.189</v>
      </c>
      <c r="Y1908" s="29"/>
      <c r="Z1908" s="29"/>
      <c r="AA1908" s="29"/>
      <c r="AB1908" s="29"/>
      <c r="AC1908" s="29"/>
    </row>
    <row r="1909">
      <c r="A1909" s="4">
        <v>45701.0</v>
      </c>
      <c r="B1909" s="5" t="s">
        <v>38</v>
      </c>
      <c r="C1909" s="6" t="s">
        <v>37</v>
      </c>
      <c r="D1909" s="5" t="s">
        <v>30</v>
      </c>
      <c r="E1909" s="7">
        <v>0.0</v>
      </c>
      <c r="F1909" s="7">
        <v>0.0</v>
      </c>
      <c r="G1909" s="7">
        <v>0.0</v>
      </c>
      <c r="H1909" s="15">
        <v>0.0</v>
      </c>
      <c r="I1909" s="10">
        <f t="shared" si="226"/>
        <v>0</v>
      </c>
      <c r="J1909" s="11">
        <f t="shared" si="227"/>
        <v>0</v>
      </c>
      <c r="K1909" s="7">
        <f t="shared" ref="K1909:L1909" si="3734">IFERROR(G1909+K1869,0)</f>
        <v>0</v>
      </c>
      <c r="L1909" s="7">
        <f t="shared" si="3734"/>
        <v>0</v>
      </c>
      <c r="M1909" s="10">
        <f t="shared" si="229"/>
        <v>0</v>
      </c>
      <c r="N1909" s="11">
        <f t="shared" si="3612"/>
        <v>0</v>
      </c>
      <c r="O1909" s="10">
        <f t="shared" ref="O1909:P1909" si="3735">IFERROR(G1909+O1869,0)</f>
        <v>0</v>
      </c>
      <c r="P1909" s="10">
        <f t="shared" si="3735"/>
        <v>0</v>
      </c>
      <c r="Q1909" s="10">
        <f t="shared" si="232"/>
        <v>0</v>
      </c>
      <c r="R1909" s="11">
        <f t="shared" si="233"/>
        <v>0</v>
      </c>
      <c r="S1909" s="20"/>
      <c r="T1909" s="20"/>
      <c r="U1909" s="20"/>
      <c r="V1909" s="14"/>
      <c r="W1909" s="14"/>
      <c r="X1909" s="26">
        <f t="shared" si="314"/>
        <v>0</v>
      </c>
      <c r="Y1909" s="29"/>
      <c r="Z1909" s="29"/>
      <c r="AA1909" s="29"/>
      <c r="AB1909" s="29"/>
      <c r="AC1909" s="29"/>
    </row>
    <row r="1910">
      <c r="A1910" s="4">
        <v>45701.0</v>
      </c>
      <c r="B1910" s="5" t="s">
        <v>39</v>
      </c>
      <c r="C1910" s="6" t="s">
        <v>37</v>
      </c>
      <c r="D1910" s="5" t="s">
        <v>27</v>
      </c>
      <c r="E1910" s="7">
        <v>9.6</v>
      </c>
      <c r="F1910" s="7">
        <v>0.033</v>
      </c>
      <c r="G1910" s="7">
        <v>0.024999999999999998</v>
      </c>
      <c r="H1910" s="40">
        <v>0.024</v>
      </c>
      <c r="I1910" s="10">
        <f t="shared" si="226"/>
        <v>-0.001</v>
      </c>
      <c r="J1910" s="11">
        <f t="shared" si="227"/>
        <v>96</v>
      </c>
      <c r="K1910" s="7">
        <f t="shared" ref="K1910:L1910" si="3736">IFERROR(G1910+K1870,0)</f>
        <v>0.325</v>
      </c>
      <c r="L1910" s="7">
        <f t="shared" si="3736"/>
        <v>0.113</v>
      </c>
      <c r="M1910" s="10">
        <f t="shared" si="229"/>
        <v>-0.212</v>
      </c>
      <c r="N1910" s="11">
        <f t="shared" si="3612"/>
        <v>34.76923077</v>
      </c>
      <c r="O1910" s="10">
        <f t="shared" ref="O1910:P1910" si="3737">IFERROR(G1910+O1870,0)</f>
        <v>1.22493</v>
      </c>
      <c r="P1910" s="10">
        <f t="shared" si="3737"/>
        <v>0.99774</v>
      </c>
      <c r="Q1910" s="10">
        <f t="shared" si="232"/>
        <v>-0.22719</v>
      </c>
      <c r="R1910" s="11">
        <f t="shared" si="233"/>
        <v>81.45281771</v>
      </c>
      <c r="S1910" s="13">
        <f>T1870</f>
        <v>0.007</v>
      </c>
      <c r="T1910" s="13">
        <f>H1910+T1870-H1911-U1910-H1912</f>
        <v>0</v>
      </c>
      <c r="U1910" s="13">
        <v>0.0</v>
      </c>
      <c r="V1910" s="14"/>
      <c r="W1910" s="14"/>
      <c r="X1910" s="26">
        <f t="shared" si="314"/>
        <v>0.017</v>
      </c>
      <c r="Y1910" s="29"/>
      <c r="Z1910" s="29"/>
      <c r="AA1910" s="29"/>
      <c r="AB1910" s="29"/>
      <c r="AC1910" s="29"/>
    </row>
    <row r="1911">
      <c r="A1911" s="4">
        <v>45701.0</v>
      </c>
      <c r="B1911" s="5" t="s">
        <v>39</v>
      </c>
      <c r="C1911" s="6" t="s">
        <v>37</v>
      </c>
      <c r="D1911" s="5" t="s">
        <v>28</v>
      </c>
      <c r="E1911" s="7">
        <v>0.0</v>
      </c>
      <c r="F1911" s="7">
        <v>0.0</v>
      </c>
      <c r="G1911" s="7">
        <v>0.0</v>
      </c>
      <c r="H1911" s="15">
        <v>0.0</v>
      </c>
      <c r="I1911" s="10">
        <f t="shared" si="226"/>
        <v>0</v>
      </c>
      <c r="J1911" s="11">
        <f t="shared" si="227"/>
        <v>0</v>
      </c>
      <c r="K1911" s="7">
        <f t="shared" ref="K1911:L1911" si="3738">IFERROR(G1911+K1871,0)</f>
        <v>0</v>
      </c>
      <c r="L1911" s="7">
        <f t="shared" si="3738"/>
        <v>0</v>
      </c>
      <c r="M1911" s="10">
        <f t="shared" si="229"/>
        <v>0</v>
      </c>
      <c r="N1911" s="11">
        <f t="shared" si="3612"/>
        <v>0</v>
      </c>
      <c r="O1911" s="10">
        <f t="shared" ref="O1911:P1911" si="3739">IFERROR(G1911+O1871,0)</f>
        <v>0</v>
      </c>
      <c r="P1911" s="10">
        <f t="shared" si="3739"/>
        <v>0</v>
      </c>
      <c r="Q1911" s="10">
        <f t="shared" si="232"/>
        <v>0</v>
      </c>
      <c r="R1911" s="11">
        <f t="shared" si="233"/>
        <v>0</v>
      </c>
      <c r="S1911" s="20"/>
      <c r="T1911" s="20"/>
      <c r="U1911" s="20"/>
      <c r="V1911" s="14"/>
      <c r="W1911" s="14"/>
      <c r="X1911" s="26">
        <f t="shared" si="314"/>
        <v>0</v>
      </c>
      <c r="Y1911" s="29"/>
      <c r="Z1911" s="29"/>
      <c r="AA1911" s="29"/>
      <c r="AB1911" s="29"/>
      <c r="AC1911" s="29"/>
    </row>
    <row r="1912">
      <c r="A1912" s="4">
        <v>45701.0</v>
      </c>
      <c r="B1912" s="5" t="s">
        <v>39</v>
      </c>
      <c r="C1912" s="6" t="s">
        <v>37</v>
      </c>
      <c r="D1912" s="5" t="s">
        <v>29</v>
      </c>
      <c r="E1912" s="7">
        <v>9.3</v>
      </c>
      <c r="F1912" s="7">
        <v>0.035</v>
      </c>
      <c r="G1912" s="7">
        <v>0.02471</v>
      </c>
      <c r="H1912" s="15">
        <v>0.031</v>
      </c>
      <c r="I1912" s="10">
        <f t="shared" si="226"/>
        <v>0.00629</v>
      </c>
      <c r="J1912" s="11">
        <f t="shared" si="227"/>
        <v>125.4552813</v>
      </c>
      <c r="K1912" s="7">
        <f t="shared" ref="K1912:L1912" si="3740">IFERROR(G1912+K1872,0)</f>
        <v>0.32123</v>
      </c>
      <c r="L1912" s="7">
        <f t="shared" si="3740"/>
        <v>0.196</v>
      </c>
      <c r="M1912" s="10">
        <f t="shared" si="229"/>
        <v>-0.12523</v>
      </c>
      <c r="N1912" s="11">
        <f t="shared" si="3612"/>
        <v>61.01547178</v>
      </c>
      <c r="O1912" s="10">
        <f t="shared" ref="O1912:P1912" si="3741">IFERROR(G1912+O1872,0)</f>
        <v>1.213224</v>
      </c>
      <c r="P1912" s="10">
        <f t="shared" si="3741"/>
        <v>1.05594</v>
      </c>
      <c r="Q1912" s="10">
        <f t="shared" si="232"/>
        <v>-0.157284</v>
      </c>
      <c r="R1912" s="11">
        <f t="shared" si="233"/>
        <v>87.03586477</v>
      </c>
      <c r="S1912" s="20"/>
      <c r="T1912" s="20"/>
      <c r="U1912" s="20"/>
      <c r="V1912" s="14"/>
      <c r="W1912" s="14"/>
      <c r="X1912" s="26">
        <f t="shared" si="314"/>
        <v>0.101</v>
      </c>
      <c r="Y1912" s="29"/>
      <c r="Z1912" s="29"/>
      <c r="AA1912" s="29"/>
      <c r="AB1912" s="29"/>
      <c r="AC1912" s="29"/>
    </row>
    <row r="1913">
      <c r="A1913" s="4">
        <v>45701.0</v>
      </c>
      <c r="B1913" s="5" t="s">
        <v>39</v>
      </c>
      <c r="C1913" s="6" t="s">
        <v>37</v>
      </c>
      <c r="D1913" s="5" t="s">
        <v>30</v>
      </c>
      <c r="E1913" s="7">
        <v>0.0</v>
      </c>
      <c r="F1913" s="7">
        <v>0.0</v>
      </c>
      <c r="G1913" s="7">
        <v>0.0</v>
      </c>
      <c r="H1913" s="15">
        <v>0.0</v>
      </c>
      <c r="I1913" s="10">
        <f t="shared" si="226"/>
        <v>0</v>
      </c>
      <c r="J1913" s="11">
        <f t="shared" si="227"/>
        <v>0</v>
      </c>
      <c r="K1913" s="7">
        <f t="shared" ref="K1913:L1913" si="3742">IFERROR(G1913+K1873,0)</f>
        <v>0</v>
      </c>
      <c r="L1913" s="7">
        <f t="shared" si="3742"/>
        <v>0</v>
      </c>
      <c r="M1913" s="10">
        <f t="shared" si="229"/>
        <v>0</v>
      </c>
      <c r="N1913" s="11">
        <f t="shared" si="3612"/>
        <v>0</v>
      </c>
      <c r="O1913" s="10">
        <f t="shared" ref="O1913:P1913" si="3743">IFERROR(G1913+O1873,0)</f>
        <v>0</v>
      </c>
      <c r="P1913" s="10">
        <f t="shared" si="3743"/>
        <v>0</v>
      </c>
      <c r="Q1913" s="10">
        <f t="shared" si="232"/>
        <v>0</v>
      </c>
      <c r="R1913" s="11">
        <f t="shared" si="233"/>
        <v>0</v>
      </c>
      <c r="S1913" s="20"/>
      <c r="T1913" s="20"/>
      <c r="U1913" s="20"/>
      <c r="V1913" s="14"/>
      <c r="W1913" s="14"/>
      <c r="X1913" s="26">
        <f t="shared" si="314"/>
        <v>0</v>
      </c>
      <c r="Y1913" s="29"/>
      <c r="Z1913" s="29"/>
      <c r="AA1913" s="29"/>
      <c r="AB1913" s="29"/>
      <c r="AC1913" s="29"/>
    </row>
    <row r="1914">
      <c r="A1914" s="4">
        <v>45701.0</v>
      </c>
      <c r="B1914" s="5" t="s">
        <v>40</v>
      </c>
      <c r="C1914" s="6" t="s">
        <v>37</v>
      </c>
      <c r="D1914" s="5" t="s">
        <v>27</v>
      </c>
      <c r="E1914" s="7">
        <v>26.3</v>
      </c>
      <c r="F1914" s="7">
        <v>0.0</v>
      </c>
      <c r="G1914" s="7">
        <v>0.07142857142857142</v>
      </c>
      <c r="H1914" s="15">
        <v>0.034</v>
      </c>
      <c r="I1914" s="10">
        <f t="shared" si="226"/>
        <v>-0.03742857143</v>
      </c>
      <c r="J1914" s="11">
        <f t="shared" si="227"/>
        <v>47.6</v>
      </c>
      <c r="K1914" s="7">
        <f t="shared" ref="K1914:L1914" si="3744">IFERROR(G1914+K1874,0)</f>
        <v>0.9285714286</v>
      </c>
      <c r="L1914" s="7">
        <f t="shared" si="3744"/>
        <v>0.444</v>
      </c>
      <c r="M1914" s="10">
        <f t="shared" si="229"/>
        <v>-0.4845714286</v>
      </c>
      <c r="N1914" s="11">
        <f t="shared" si="3612"/>
        <v>47.81538462</v>
      </c>
      <c r="O1914" s="10">
        <f t="shared" ref="O1914:P1914" si="3745">IFERROR(G1914+O1874,0)</f>
        <v>3.142857143</v>
      </c>
      <c r="P1914" s="10">
        <f t="shared" si="3745"/>
        <v>1.5569</v>
      </c>
      <c r="Q1914" s="10">
        <f t="shared" si="232"/>
        <v>-1.585957143</v>
      </c>
      <c r="R1914" s="11">
        <f t="shared" si="233"/>
        <v>49.53772727</v>
      </c>
      <c r="S1914" s="13">
        <f>T1874</f>
        <v>0.6195814286</v>
      </c>
      <c r="T1914" s="13">
        <f>H1914+S1914-H1915-U1914-H1916</f>
        <v>0.6534632143</v>
      </c>
      <c r="U1914" s="13">
        <f>0.00331/28</f>
        <v>0.0001182142857</v>
      </c>
      <c r="V1914" s="14"/>
      <c r="W1914" s="14"/>
      <c r="X1914" s="26">
        <f t="shared" si="314"/>
        <v>0.034</v>
      </c>
      <c r="Y1914" s="29"/>
      <c r="Z1914" s="29"/>
      <c r="AA1914" s="29"/>
      <c r="AB1914" s="29"/>
      <c r="AC1914" s="29"/>
    </row>
    <row r="1915">
      <c r="A1915" s="4">
        <v>45701.0</v>
      </c>
      <c r="B1915" s="5" t="s">
        <v>40</v>
      </c>
      <c r="C1915" s="6" t="s">
        <v>37</v>
      </c>
      <c r="D1915" s="5" t="s">
        <v>28</v>
      </c>
      <c r="E1915" s="7">
        <v>0.0</v>
      </c>
      <c r="F1915" s="7">
        <v>0.0</v>
      </c>
      <c r="G1915" s="7">
        <v>0.0</v>
      </c>
      <c r="H1915" s="15">
        <v>0.0</v>
      </c>
      <c r="I1915" s="10">
        <f t="shared" si="226"/>
        <v>0</v>
      </c>
      <c r="J1915" s="11">
        <f t="shared" si="227"/>
        <v>0</v>
      </c>
      <c r="K1915" s="7">
        <f t="shared" ref="K1915:L1915" si="3746">IFERROR(G1915+K1875,0)</f>
        <v>0</v>
      </c>
      <c r="L1915" s="7">
        <f t="shared" si="3746"/>
        <v>0</v>
      </c>
      <c r="M1915" s="10">
        <f t="shared" si="229"/>
        <v>0</v>
      </c>
      <c r="N1915" s="11">
        <f t="shared" si="3612"/>
        <v>0</v>
      </c>
      <c r="O1915" s="10">
        <f t="shared" ref="O1915:P1915" si="3747">IFERROR(G1915+O1875,0)</f>
        <v>0</v>
      </c>
      <c r="P1915" s="10">
        <f t="shared" si="3747"/>
        <v>0</v>
      </c>
      <c r="Q1915" s="10">
        <f t="shared" si="232"/>
        <v>0</v>
      </c>
      <c r="R1915" s="11">
        <f t="shared" si="233"/>
        <v>0</v>
      </c>
      <c r="S1915" s="14"/>
      <c r="T1915" s="14"/>
      <c r="U1915" s="14"/>
      <c r="V1915" s="14"/>
      <c r="W1915" s="14"/>
      <c r="X1915" s="26">
        <f t="shared" si="314"/>
        <v>0</v>
      </c>
      <c r="Y1915" s="29"/>
      <c r="Z1915" s="29"/>
      <c r="AA1915" s="29"/>
      <c r="AB1915" s="29"/>
      <c r="AC1915" s="29"/>
    </row>
    <row r="1916">
      <c r="A1916" s="4">
        <v>45701.0</v>
      </c>
      <c r="B1916" s="5" t="s">
        <v>40</v>
      </c>
      <c r="C1916" s="6" t="s">
        <v>37</v>
      </c>
      <c r="D1916" s="5" t="s">
        <v>29</v>
      </c>
      <c r="E1916" s="7">
        <v>26.1</v>
      </c>
      <c r="F1916" s="7">
        <v>0.0</v>
      </c>
      <c r="G1916" s="7">
        <v>0.07142857142857142</v>
      </c>
      <c r="H1916" s="40">
        <v>0.0</v>
      </c>
      <c r="I1916" s="10">
        <f t="shared" si="226"/>
        <v>-0.07142857143</v>
      </c>
      <c r="J1916" s="11">
        <f t="shared" si="227"/>
        <v>0</v>
      </c>
      <c r="K1916" s="7">
        <f t="shared" ref="K1916:L1916" si="3748">IFERROR(G1916+K1876,0)</f>
        <v>0.9285714286</v>
      </c>
      <c r="L1916" s="7">
        <f t="shared" si="3748"/>
        <v>1.123</v>
      </c>
      <c r="M1916" s="10">
        <f t="shared" si="229"/>
        <v>0.1944285714</v>
      </c>
      <c r="N1916" s="11">
        <f t="shared" si="3612"/>
        <v>120.9384615</v>
      </c>
      <c r="O1916" s="10">
        <f t="shared" ref="O1916:P1916" si="3749">IFERROR(G1916+O1876,0)</f>
        <v>3.142857143</v>
      </c>
      <c r="P1916" s="10">
        <f t="shared" si="3749"/>
        <v>1.63698</v>
      </c>
      <c r="Q1916" s="10">
        <f t="shared" si="232"/>
        <v>-1.505877143</v>
      </c>
      <c r="R1916" s="11">
        <f t="shared" si="233"/>
        <v>52.08572727</v>
      </c>
      <c r="S1916" s="14"/>
      <c r="T1916" s="14"/>
      <c r="U1916" s="14"/>
      <c r="V1916" s="14"/>
      <c r="W1916" s="14"/>
      <c r="X1916" s="26">
        <f t="shared" si="314"/>
        <v>0</v>
      </c>
      <c r="Y1916" s="29"/>
      <c r="Z1916" s="29"/>
      <c r="AA1916" s="29"/>
      <c r="AB1916" s="29"/>
      <c r="AC1916" s="29"/>
    </row>
    <row r="1917">
      <c r="A1917" s="4">
        <v>45701.0</v>
      </c>
      <c r="B1917" s="5" t="s">
        <v>40</v>
      </c>
      <c r="C1917" s="6" t="s">
        <v>37</v>
      </c>
      <c r="D1917" s="5" t="s">
        <v>30</v>
      </c>
      <c r="E1917" s="7">
        <v>0.0</v>
      </c>
      <c r="F1917" s="7">
        <v>0.0</v>
      </c>
      <c r="G1917" s="7">
        <v>0.0</v>
      </c>
      <c r="H1917" s="15">
        <v>0.0</v>
      </c>
      <c r="I1917" s="10">
        <f t="shared" si="226"/>
        <v>0</v>
      </c>
      <c r="J1917" s="11">
        <f t="shared" si="227"/>
        <v>0</v>
      </c>
      <c r="K1917" s="7">
        <f t="shared" ref="K1917:L1917" si="3750">IFERROR(G1917+K1877,0)</f>
        <v>0</v>
      </c>
      <c r="L1917" s="7">
        <f t="shared" si="3750"/>
        <v>0</v>
      </c>
      <c r="M1917" s="10">
        <f t="shared" si="229"/>
        <v>0</v>
      </c>
      <c r="N1917" s="11">
        <f t="shared" si="3612"/>
        <v>0</v>
      </c>
      <c r="O1917" s="10">
        <f t="shared" ref="O1917:P1917" si="3751">IFERROR(G1917+O1877,0)</f>
        <v>0</v>
      </c>
      <c r="P1917" s="10">
        <f t="shared" si="3751"/>
        <v>0</v>
      </c>
      <c r="Q1917" s="10">
        <f t="shared" si="232"/>
        <v>0</v>
      </c>
      <c r="R1917" s="11">
        <f t="shared" si="233"/>
        <v>0</v>
      </c>
      <c r="S1917" s="14"/>
      <c r="T1917" s="14"/>
      <c r="U1917" s="14"/>
      <c r="V1917" s="14"/>
      <c r="W1917" s="14"/>
      <c r="X1917" s="26">
        <f t="shared" si="314"/>
        <v>0</v>
      </c>
      <c r="Y1917" s="29"/>
      <c r="Z1917" s="29"/>
      <c r="AA1917" s="29"/>
      <c r="AB1917" s="29"/>
      <c r="AC1917" s="29"/>
    </row>
    <row r="1918">
      <c r="A1918" s="4">
        <v>45702.0</v>
      </c>
      <c r="B1918" s="5" t="s">
        <v>25</v>
      </c>
      <c r="C1918" s="6" t="s">
        <v>26</v>
      </c>
      <c r="D1918" s="5" t="s">
        <v>27</v>
      </c>
      <c r="E1918" s="7">
        <v>140.3</v>
      </c>
      <c r="F1918" s="8">
        <v>0.442</v>
      </c>
      <c r="G1918" s="7">
        <v>0.414285</v>
      </c>
      <c r="H1918" s="40">
        <v>0.452</v>
      </c>
      <c r="I1918" s="10">
        <f t="shared" si="226"/>
        <v>0.037715</v>
      </c>
      <c r="J1918" s="11">
        <f t="shared" si="227"/>
        <v>109.1036364</v>
      </c>
      <c r="K1918" s="7">
        <f t="shared" ref="K1918:L1918" si="3752">IFERROR(G1918+K1878,0)</f>
        <v>5.79999</v>
      </c>
      <c r="L1918" s="7">
        <f t="shared" si="3752"/>
        <v>6.556</v>
      </c>
      <c r="M1918" s="10">
        <f t="shared" si="229"/>
        <v>0.75601</v>
      </c>
      <c r="N1918" s="11">
        <f t="shared" si="3612"/>
        <v>113.0346776</v>
      </c>
      <c r="O1918" s="10">
        <f t="shared" ref="O1918:P1918" si="3753">IFERROR(G1918+O1878,0)</f>
        <v>18.69971</v>
      </c>
      <c r="P1918" s="10">
        <f t="shared" si="3753"/>
        <v>20.277995</v>
      </c>
      <c r="Q1918" s="10">
        <f t="shared" si="232"/>
        <v>1.578285</v>
      </c>
      <c r="R1918" s="11">
        <f t="shared" si="233"/>
        <v>108.4401576</v>
      </c>
      <c r="S1918" s="13">
        <f>T1878</f>
        <v>0.5906071429</v>
      </c>
      <c r="T1918" s="13">
        <f>H1918+T1878-H1919-U1918-H1920</f>
        <v>0.6555</v>
      </c>
      <c r="U1918" s="13">
        <f>0.003/28</f>
        <v>0.0001071428571</v>
      </c>
      <c r="V1918" s="14"/>
      <c r="W1918" s="14"/>
      <c r="X1918" s="26">
        <f t="shared" si="314"/>
        <v>0.472</v>
      </c>
      <c r="Y1918" s="29"/>
      <c r="Z1918" s="29"/>
      <c r="AA1918" s="29"/>
      <c r="AB1918" s="29"/>
      <c r="AC1918" s="29"/>
    </row>
    <row r="1919">
      <c r="A1919" s="4">
        <v>45702.0</v>
      </c>
      <c r="B1919" s="5" t="s">
        <v>25</v>
      </c>
      <c r="C1919" s="6" t="s">
        <v>26</v>
      </c>
      <c r="D1919" s="5" t="s">
        <v>28</v>
      </c>
      <c r="E1919" s="7">
        <v>165.12</v>
      </c>
      <c r="F1919" s="7">
        <v>0.518</v>
      </c>
      <c r="G1919" s="7">
        <v>0.4110714285714286</v>
      </c>
      <c r="H1919" s="40">
        <v>0.387</v>
      </c>
      <c r="I1919" s="10">
        <f t="shared" si="226"/>
        <v>-0.02407142857</v>
      </c>
      <c r="J1919" s="11">
        <f t="shared" si="227"/>
        <v>94.14422242</v>
      </c>
      <c r="K1919" s="7">
        <f t="shared" ref="K1919:L1919" si="3754">IFERROR(G1919+K1879,0)</f>
        <v>5.755</v>
      </c>
      <c r="L1919" s="7">
        <f t="shared" si="3754"/>
        <v>6.03</v>
      </c>
      <c r="M1919" s="10">
        <f t="shared" si="229"/>
        <v>0.275</v>
      </c>
      <c r="N1919" s="11">
        <f t="shared" si="3612"/>
        <v>104.7784535</v>
      </c>
      <c r="O1919" s="10">
        <f t="shared" ref="O1919:P1919" si="3755">IFERROR(G1919+O1879,0)</f>
        <v>18.0558</v>
      </c>
      <c r="P1919" s="10">
        <f t="shared" si="3755"/>
        <v>19.25088</v>
      </c>
      <c r="Q1919" s="10">
        <f t="shared" si="232"/>
        <v>1.19508</v>
      </c>
      <c r="R1919" s="11">
        <f t="shared" si="233"/>
        <v>106.618815</v>
      </c>
      <c r="S1919" s="16"/>
      <c r="T1919" s="16"/>
      <c r="U1919" s="16"/>
      <c r="V1919" s="14"/>
      <c r="W1919" s="14"/>
      <c r="X1919" s="26">
        <f t="shared" si="314"/>
        <v>0.457</v>
      </c>
      <c r="Y1919" s="29"/>
      <c r="Z1919" s="29"/>
      <c r="AA1919" s="29"/>
      <c r="AB1919" s="29"/>
      <c r="AC1919" s="29"/>
    </row>
    <row r="1920">
      <c r="A1920" s="4">
        <v>45702.0</v>
      </c>
      <c r="B1920" s="5" t="s">
        <v>25</v>
      </c>
      <c r="C1920" s="6" t="s">
        <v>26</v>
      </c>
      <c r="D1920" s="5" t="s">
        <v>29</v>
      </c>
      <c r="E1920" s="7">
        <v>0.0</v>
      </c>
      <c r="F1920" s="7">
        <v>0.0</v>
      </c>
      <c r="G1920" s="7">
        <v>0.0</v>
      </c>
      <c r="H1920" s="15">
        <v>0.0</v>
      </c>
      <c r="I1920" s="10">
        <f t="shared" si="226"/>
        <v>0</v>
      </c>
      <c r="J1920" s="11">
        <f t="shared" si="227"/>
        <v>0</v>
      </c>
      <c r="K1920" s="7">
        <f t="shared" ref="K1920:L1920" si="3756">IFERROR(G1920+K1880,0)</f>
        <v>0</v>
      </c>
      <c r="L1920" s="7">
        <f t="shared" si="3756"/>
        <v>0.003</v>
      </c>
      <c r="M1920" s="10">
        <f t="shared" si="229"/>
        <v>0.003</v>
      </c>
      <c r="N1920" s="11">
        <f t="shared" si="3612"/>
        <v>0</v>
      </c>
      <c r="O1920" s="10">
        <f t="shared" ref="O1920:P1920" si="3757">IFERROR(G1920+O1880,0)</f>
        <v>0</v>
      </c>
      <c r="P1920" s="10">
        <f t="shared" si="3757"/>
        <v>0.003</v>
      </c>
      <c r="Q1920" s="10">
        <f t="shared" si="232"/>
        <v>0.003</v>
      </c>
      <c r="R1920" s="11">
        <f t="shared" si="233"/>
        <v>0</v>
      </c>
      <c r="S1920" s="16"/>
      <c r="T1920" s="16"/>
      <c r="U1920" s="16"/>
      <c r="V1920" s="14"/>
      <c r="W1920" s="14"/>
      <c r="X1920" s="26">
        <f t="shared" si="314"/>
        <v>0</v>
      </c>
      <c r="Y1920" s="29"/>
      <c r="Z1920" s="29"/>
      <c r="AA1920" s="29"/>
      <c r="AB1920" s="29"/>
      <c r="AC1920" s="29"/>
    </row>
    <row r="1921">
      <c r="A1921" s="4">
        <v>45702.0</v>
      </c>
      <c r="B1921" s="5" t="s">
        <v>25</v>
      </c>
      <c r="C1921" s="6" t="s">
        <v>26</v>
      </c>
      <c r="D1921" s="5" t="s">
        <v>30</v>
      </c>
      <c r="E1921" s="7">
        <v>0.0</v>
      </c>
      <c r="F1921" s="7">
        <v>0.0</v>
      </c>
      <c r="G1921" s="7">
        <v>0.0</v>
      </c>
      <c r="H1921" s="15">
        <v>0.0</v>
      </c>
      <c r="I1921" s="10">
        <f t="shared" si="226"/>
        <v>0</v>
      </c>
      <c r="J1921" s="11">
        <f t="shared" si="227"/>
        <v>0</v>
      </c>
      <c r="K1921" s="7">
        <f t="shared" ref="K1921:L1921" si="3758">IFERROR(G1921+K1881,0)</f>
        <v>0</v>
      </c>
      <c r="L1921" s="7">
        <f t="shared" si="3758"/>
        <v>0</v>
      </c>
      <c r="M1921" s="10">
        <f t="shared" si="229"/>
        <v>0</v>
      </c>
      <c r="N1921" s="11">
        <f t="shared" si="3612"/>
        <v>0</v>
      </c>
      <c r="O1921" s="10">
        <f t="shared" ref="O1921:P1921" si="3759">IFERROR(G1921+O1881,0)</f>
        <v>0</v>
      </c>
      <c r="P1921" s="10">
        <f t="shared" si="3759"/>
        <v>0</v>
      </c>
      <c r="Q1921" s="10">
        <f t="shared" si="232"/>
        <v>0</v>
      </c>
      <c r="R1921" s="11">
        <f t="shared" si="233"/>
        <v>0</v>
      </c>
      <c r="S1921" s="16"/>
      <c r="T1921" s="16"/>
      <c r="U1921" s="16"/>
      <c r="V1921" s="14"/>
      <c r="W1921" s="14"/>
      <c r="X1921" s="26">
        <f t="shared" si="314"/>
        <v>0</v>
      </c>
      <c r="Y1921" s="29"/>
      <c r="Z1921" s="29"/>
      <c r="AA1921" s="29"/>
      <c r="AB1921" s="29"/>
      <c r="AC1921" s="29"/>
    </row>
    <row r="1922">
      <c r="A1922" s="4">
        <v>45702.0</v>
      </c>
      <c r="B1922" s="5" t="s">
        <v>31</v>
      </c>
      <c r="C1922" s="6" t="s">
        <v>26</v>
      </c>
      <c r="D1922" s="5" t="s">
        <v>27</v>
      </c>
      <c r="E1922" s="7">
        <v>180.7</v>
      </c>
      <c r="F1922" s="7">
        <v>0.751</v>
      </c>
      <c r="G1922" s="7">
        <v>0.5142857142857143</v>
      </c>
      <c r="H1922" s="40">
        <v>0.567</v>
      </c>
      <c r="I1922" s="10">
        <f t="shared" si="226"/>
        <v>0.05271428571</v>
      </c>
      <c r="J1922" s="11">
        <f t="shared" si="227"/>
        <v>110.25</v>
      </c>
      <c r="K1922" s="7">
        <f t="shared" ref="K1922:L1922" si="3760">IFERROR(G1922+K1882,0)</f>
        <v>7.2</v>
      </c>
      <c r="L1922" s="7">
        <f t="shared" si="3760"/>
        <v>8.089</v>
      </c>
      <c r="M1922" s="10">
        <f t="shared" si="229"/>
        <v>0.889</v>
      </c>
      <c r="N1922" s="11">
        <f t="shared" si="3612"/>
        <v>112.3472222</v>
      </c>
      <c r="O1922" s="10">
        <f t="shared" ref="O1922:P1922" si="3761">IFERROR(G1922+O1882,0)</f>
        <v>23.199999</v>
      </c>
      <c r="P1922" s="10">
        <f t="shared" si="3761"/>
        <v>27.06286</v>
      </c>
      <c r="Q1922" s="10">
        <f t="shared" si="232"/>
        <v>3.862861</v>
      </c>
      <c r="R1922" s="11">
        <f t="shared" si="233"/>
        <v>116.6502636</v>
      </c>
      <c r="S1922" s="13">
        <f>T1882</f>
        <v>1.090142857</v>
      </c>
      <c r="T1922" s="13">
        <f>H1922+T1882-H1923-U1922-H1924</f>
        <v>1.047</v>
      </c>
      <c r="U1922" s="13">
        <f>0.004/28</f>
        <v>0.0001428571429</v>
      </c>
      <c r="V1922" s="14"/>
      <c r="W1922" s="14"/>
      <c r="X1922" s="26">
        <f t="shared" si="314"/>
        <v>0.564</v>
      </c>
      <c r="Y1922" s="29"/>
      <c r="Z1922" s="29"/>
      <c r="AA1922" s="29"/>
      <c r="AB1922" s="29"/>
      <c r="AC1922" s="29"/>
    </row>
    <row r="1923">
      <c r="A1923" s="4">
        <v>45702.0</v>
      </c>
      <c r="B1923" s="5" t="s">
        <v>31</v>
      </c>
      <c r="C1923" s="6" t="s">
        <v>26</v>
      </c>
      <c r="D1923" s="5" t="s">
        <v>28</v>
      </c>
      <c r="E1923" s="7">
        <v>180.1</v>
      </c>
      <c r="F1923" s="7">
        <v>1.025</v>
      </c>
      <c r="G1923" s="7">
        <v>0.5101071428571429</v>
      </c>
      <c r="H1923" s="40">
        <v>0.61</v>
      </c>
      <c r="I1923" s="10">
        <f t="shared" si="226"/>
        <v>0.09989285714</v>
      </c>
      <c r="J1923" s="11">
        <f t="shared" si="227"/>
        <v>119.5827207</v>
      </c>
      <c r="K1923" s="7">
        <f t="shared" ref="K1923:L1923" si="3762">IFERROR(G1923+K1883,0)</f>
        <v>7.1415</v>
      </c>
      <c r="L1923" s="7">
        <f t="shared" si="3762"/>
        <v>8.644</v>
      </c>
      <c r="M1923" s="10">
        <f t="shared" si="229"/>
        <v>1.5025</v>
      </c>
      <c r="N1923" s="11">
        <f t="shared" si="3612"/>
        <v>121.0389974</v>
      </c>
      <c r="O1923" s="10">
        <f t="shared" ref="O1923:P1923" si="3763">IFERROR(G1923+O1883,0)</f>
        <v>23.01133</v>
      </c>
      <c r="P1923" s="10">
        <f t="shared" si="3763"/>
        <v>27.64173</v>
      </c>
      <c r="Q1923" s="10">
        <f t="shared" si="232"/>
        <v>4.6304</v>
      </c>
      <c r="R1923" s="11">
        <f t="shared" si="233"/>
        <v>120.1222615</v>
      </c>
      <c r="S1923" s="16"/>
      <c r="T1923" s="16"/>
      <c r="U1923" s="20"/>
      <c r="V1923" s="14"/>
      <c r="W1923" s="14"/>
      <c r="X1923" s="26">
        <f t="shared" si="314"/>
        <v>0.631</v>
      </c>
      <c r="Y1923" s="29"/>
      <c r="Z1923" s="29"/>
      <c r="AA1923" s="29"/>
      <c r="AB1923" s="29"/>
      <c r="AC1923" s="29"/>
    </row>
    <row r="1924">
      <c r="A1924" s="4">
        <v>45702.0</v>
      </c>
      <c r="B1924" s="5" t="s">
        <v>31</v>
      </c>
      <c r="C1924" s="6" t="s">
        <v>26</v>
      </c>
      <c r="D1924" s="5" t="s">
        <v>29</v>
      </c>
      <c r="E1924" s="7">
        <v>0.0</v>
      </c>
      <c r="F1924" s="7">
        <v>0.025</v>
      </c>
      <c r="G1924" s="7">
        <v>0.0</v>
      </c>
      <c r="H1924" s="15">
        <v>0.0</v>
      </c>
      <c r="I1924" s="10">
        <f t="shared" si="226"/>
        <v>0</v>
      </c>
      <c r="J1924" s="11">
        <f t="shared" si="227"/>
        <v>0</v>
      </c>
      <c r="K1924" s="7">
        <f t="shared" ref="K1924:L1924" si="3764">IFERROR(G1924+K1884,0)</f>
        <v>0</v>
      </c>
      <c r="L1924" s="7">
        <f t="shared" si="3764"/>
        <v>0</v>
      </c>
      <c r="M1924" s="10">
        <f t="shared" si="229"/>
        <v>0</v>
      </c>
      <c r="N1924" s="11">
        <f t="shared" si="3612"/>
        <v>0</v>
      </c>
      <c r="O1924" s="10">
        <f t="shared" ref="O1924:P1924" si="3765">IFERROR(G1924+O1884,0)</f>
        <v>0</v>
      </c>
      <c r="P1924" s="10">
        <f t="shared" si="3765"/>
        <v>0</v>
      </c>
      <c r="Q1924" s="10">
        <f t="shared" si="232"/>
        <v>0</v>
      </c>
      <c r="R1924" s="11">
        <f t="shared" si="233"/>
        <v>0</v>
      </c>
      <c r="S1924" s="16"/>
      <c r="T1924" s="16"/>
      <c r="U1924" s="20"/>
      <c r="V1924" s="14"/>
      <c r="W1924" s="14"/>
      <c r="X1924" s="26">
        <f t="shared" si="314"/>
        <v>0</v>
      </c>
      <c r="Y1924" s="29"/>
      <c r="Z1924" s="29"/>
      <c r="AA1924" s="29"/>
      <c r="AB1924" s="29"/>
      <c r="AC1924" s="29"/>
    </row>
    <row r="1925">
      <c r="A1925" s="4">
        <v>45702.0</v>
      </c>
      <c r="B1925" s="5" t="s">
        <v>31</v>
      </c>
      <c r="C1925" s="6" t="s">
        <v>26</v>
      </c>
      <c r="D1925" s="5" t="s">
        <v>30</v>
      </c>
      <c r="E1925" s="7">
        <v>0.0</v>
      </c>
      <c r="F1925" s="7">
        <v>0.0</v>
      </c>
      <c r="G1925" s="7">
        <v>0.0</v>
      </c>
      <c r="H1925" s="15">
        <v>0.0</v>
      </c>
      <c r="I1925" s="10">
        <f t="shared" si="226"/>
        <v>0</v>
      </c>
      <c r="J1925" s="11">
        <f t="shared" si="227"/>
        <v>0</v>
      </c>
      <c r="K1925" s="7">
        <f t="shared" ref="K1925:L1925" si="3766">IFERROR(G1925+K1885,0)</f>
        <v>0</v>
      </c>
      <c r="L1925" s="7">
        <f t="shared" si="3766"/>
        <v>0</v>
      </c>
      <c r="M1925" s="10">
        <f t="shared" si="229"/>
        <v>0</v>
      </c>
      <c r="N1925" s="11">
        <f t="shared" si="3612"/>
        <v>0</v>
      </c>
      <c r="O1925" s="10">
        <f t="shared" ref="O1925:P1925" si="3767">IFERROR(G1925+O1885,0)</f>
        <v>0</v>
      </c>
      <c r="P1925" s="10">
        <f t="shared" si="3767"/>
        <v>0</v>
      </c>
      <c r="Q1925" s="10">
        <f t="shared" si="232"/>
        <v>0</v>
      </c>
      <c r="R1925" s="11">
        <f t="shared" si="233"/>
        <v>0</v>
      </c>
      <c r="S1925" s="16"/>
      <c r="T1925" s="16"/>
      <c r="U1925" s="20"/>
      <c r="V1925" s="14"/>
      <c r="W1925" s="14"/>
      <c r="X1925" s="26">
        <f t="shared" si="314"/>
        <v>0</v>
      </c>
      <c r="Y1925" s="29"/>
      <c r="Z1925" s="29"/>
      <c r="AA1925" s="29"/>
      <c r="AB1925" s="29"/>
      <c r="AC1925" s="29"/>
    </row>
    <row r="1926">
      <c r="A1926" s="4">
        <v>45702.0</v>
      </c>
      <c r="B1926" s="5" t="s">
        <v>32</v>
      </c>
      <c r="C1926" s="6" t="s">
        <v>26</v>
      </c>
      <c r="D1926" s="5" t="s">
        <v>27</v>
      </c>
      <c r="E1926" s="7">
        <v>78.6</v>
      </c>
      <c r="F1926" s="7">
        <v>0.239</v>
      </c>
      <c r="G1926" s="7">
        <v>0.225</v>
      </c>
      <c r="H1926" s="40">
        <v>0.261</v>
      </c>
      <c r="I1926" s="10">
        <f t="shared" si="226"/>
        <v>0.036</v>
      </c>
      <c r="J1926" s="11">
        <f t="shared" si="227"/>
        <v>116</v>
      </c>
      <c r="K1926" s="7">
        <f t="shared" ref="K1926:L1926" si="3768">IFERROR(G1926+K1886,0)</f>
        <v>3.15</v>
      </c>
      <c r="L1926" s="7">
        <f t="shared" si="3768"/>
        <v>2.846</v>
      </c>
      <c r="M1926" s="10">
        <f t="shared" si="229"/>
        <v>-0.304</v>
      </c>
      <c r="N1926" s="11">
        <f t="shared" si="3612"/>
        <v>90.34920635</v>
      </c>
      <c r="O1926" s="10">
        <f t="shared" ref="O1926:P1926" si="3769">IFERROR(G1926+O1886,0)</f>
        <v>10.149986</v>
      </c>
      <c r="P1926" s="10">
        <f t="shared" si="3769"/>
        <v>9.98282</v>
      </c>
      <c r="Q1926" s="10">
        <f t="shared" si="232"/>
        <v>-0.167166</v>
      </c>
      <c r="R1926" s="11">
        <f t="shared" si="233"/>
        <v>98.35304206</v>
      </c>
      <c r="S1926" s="13">
        <f>T1886</f>
        <v>0.267245</v>
      </c>
      <c r="T1926" s="13">
        <f>H1926+T1886-H1927-U1926-H1928</f>
        <v>0.30611</v>
      </c>
      <c r="U1926" s="13">
        <f>0.00378/28</f>
        <v>0.000135</v>
      </c>
      <c r="V1926" s="14"/>
      <c r="W1926" s="14"/>
      <c r="X1926" s="26">
        <f t="shared" si="314"/>
        <v>0.244</v>
      </c>
      <c r="Y1926" s="29"/>
      <c r="Z1926" s="29"/>
      <c r="AA1926" s="29"/>
      <c r="AB1926" s="29"/>
      <c r="AC1926" s="29"/>
    </row>
    <row r="1927">
      <c r="A1927" s="4">
        <v>45702.0</v>
      </c>
      <c r="B1927" s="5" t="s">
        <v>32</v>
      </c>
      <c r="C1927" s="6" t="s">
        <v>26</v>
      </c>
      <c r="D1927" s="5" t="s">
        <v>28</v>
      </c>
      <c r="E1927" s="7">
        <v>78.7</v>
      </c>
      <c r="F1927" s="7">
        <v>0.227</v>
      </c>
      <c r="G1927" s="7">
        <v>0.22464285714285714</v>
      </c>
      <c r="H1927" s="40">
        <v>0.222</v>
      </c>
      <c r="I1927" s="10">
        <f t="shared" si="226"/>
        <v>-0.002642857143</v>
      </c>
      <c r="J1927" s="11">
        <f t="shared" si="227"/>
        <v>98.82352941</v>
      </c>
      <c r="K1927" s="7">
        <f t="shared" ref="K1927:L1927" si="3770">IFERROR(G1927+K1887,0)</f>
        <v>3.145</v>
      </c>
      <c r="L1927" s="7">
        <f t="shared" si="3770"/>
        <v>2.856</v>
      </c>
      <c r="M1927" s="10">
        <f t="shared" si="229"/>
        <v>-0.289</v>
      </c>
      <c r="N1927" s="11">
        <f t="shared" si="3612"/>
        <v>90.81081081</v>
      </c>
      <c r="O1927" s="10">
        <f t="shared" ref="O1927:P1927" si="3771">IFERROR(G1927+O1887,0)</f>
        <v>10.13395</v>
      </c>
      <c r="P1927" s="10">
        <f t="shared" si="3771"/>
        <v>9.95283</v>
      </c>
      <c r="Q1927" s="10">
        <f t="shared" si="232"/>
        <v>-0.18112</v>
      </c>
      <c r="R1927" s="11">
        <f t="shared" si="233"/>
        <v>98.21274034</v>
      </c>
      <c r="S1927" s="16"/>
      <c r="T1927" s="16"/>
      <c r="U1927" s="20"/>
      <c r="V1927" s="14"/>
      <c r="W1927" s="14"/>
      <c r="X1927" s="26">
        <f t="shared" si="314"/>
        <v>0.153</v>
      </c>
      <c r="Y1927" s="29"/>
      <c r="Z1927" s="29"/>
      <c r="AA1927" s="29"/>
      <c r="AB1927" s="29"/>
      <c r="AC1927" s="29"/>
    </row>
    <row r="1928">
      <c r="A1928" s="4">
        <v>45702.0</v>
      </c>
      <c r="B1928" s="5" t="s">
        <v>32</v>
      </c>
      <c r="C1928" s="6" t="s">
        <v>26</v>
      </c>
      <c r="D1928" s="5" t="s">
        <v>29</v>
      </c>
      <c r="E1928" s="7">
        <v>0.0</v>
      </c>
      <c r="F1928" s="7">
        <v>0.0</v>
      </c>
      <c r="G1928" s="7">
        <v>0.0</v>
      </c>
      <c r="H1928" s="15">
        <v>0.0</v>
      </c>
      <c r="I1928" s="10">
        <f t="shared" si="226"/>
        <v>0</v>
      </c>
      <c r="J1928" s="11">
        <f t="shared" si="227"/>
        <v>0</v>
      </c>
      <c r="K1928" s="7">
        <f t="shared" ref="K1928:L1928" si="3772">IFERROR(G1928+K1888,0)</f>
        <v>0</v>
      </c>
      <c r="L1928" s="7">
        <f t="shared" si="3772"/>
        <v>0</v>
      </c>
      <c r="M1928" s="10">
        <f t="shared" si="229"/>
        <v>0</v>
      </c>
      <c r="N1928" s="11">
        <f t="shared" si="3612"/>
        <v>0</v>
      </c>
      <c r="O1928" s="10">
        <f t="shared" ref="O1928:P1928" si="3773">IFERROR(G1928+O1888,0)</f>
        <v>0</v>
      </c>
      <c r="P1928" s="10">
        <f t="shared" si="3773"/>
        <v>0</v>
      </c>
      <c r="Q1928" s="10">
        <f t="shared" si="232"/>
        <v>0</v>
      </c>
      <c r="R1928" s="11">
        <f t="shared" si="233"/>
        <v>0</v>
      </c>
      <c r="S1928" s="16"/>
      <c r="T1928" s="16"/>
      <c r="U1928" s="20"/>
      <c r="V1928" s="14"/>
      <c r="W1928" s="14"/>
      <c r="X1928" s="26">
        <f t="shared" si="314"/>
        <v>0</v>
      </c>
      <c r="Y1928" s="29"/>
      <c r="Z1928" s="29"/>
      <c r="AA1928" s="29"/>
      <c r="AB1928" s="29"/>
      <c r="AC1928" s="29"/>
    </row>
    <row r="1929">
      <c r="A1929" s="4">
        <v>45702.0</v>
      </c>
      <c r="B1929" s="5" t="s">
        <v>32</v>
      </c>
      <c r="C1929" s="6" t="s">
        <v>26</v>
      </c>
      <c r="D1929" s="5" t="s">
        <v>30</v>
      </c>
      <c r="E1929" s="7">
        <v>0.0</v>
      </c>
      <c r="F1929" s="7">
        <v>0.0</v>
      </c>
      <c r="G1929" s="7">
        <v>0.0</v>
      </c>
      <c r="H1929" s="15">
        <v>0.0</v>
      </c>
      <c r="I1929" s="10">
        <f t="shared" si="226"/>
        <v>0</v>
      </c>
      <c r="J1929" s="11">
        <f t="shared" si="227"/>
        <v>0</v>
      </c>
      <c r="K1929" s="7">
        <f t="shared" ref="K1929:L1929" si="3774">IFERROR(G1929+K1889,0)</f>
        <v>0</v>
      </c>
      <c r="L1929" s="7">
        <f t="shared" si="3774"/>
        <v>0</v>
      </c>
      <c r="M1929" s="10">
        <f t="shared" si="229"/>
        <v>0</v>
      </c>
      <c r="N1929" s="11">
        <f t="shared" si="3612"/>
        <v>0</v>
      </c>
      <c r="O1929" s="10">
        <f t="shared" ref="O1929:P1929" si="3775">IFERROR(G1929+O1889,0)</f>
        <v>0</v>
      </c>
      <c r="P1929" s="10">
        <f t="shared" si="3775"/>
        <v>0</v>
      </c>
      <c r="Q1929" s="10">
        <f t="shared" si="232"/>
        <v>0</v>
      </c>
      <c r="R1929" s="11">
        <f t="shared" si="233"/>
        <v>0</v>
      </c>
      <c r="S1929" s="16"/>
      <c r="T1929" s="16"/>
      <c r="U1929" s="20"/>
      <c r="V1929" s="14"/>
      <c r="W1929" s="14"/>
      <c r="X1929" s="26">
        <f t="shared" si="314"/>
        <v>0</v>
      </c>
      <c r="Y1929" s="29"/>
      <c r="Z1929" s="29"/>
      <c r="AA1929" s="29"/>
      <c r="AB1929" s="29"/>
      <c r="AC1929" s="29"/>
    </row>
    <row r="1930">
      <c r="A1930" s="4">
        <v>45702.0</v>
      </c>
      <c r="B1930" s="5" t="s">
        <v>33</v>
      </c>
      <c r="C1930" s="6" t="s">
        <v>26</v>
      </c>
      <c r="D1930" s="5" t="s">
        <v>27</v>
      </c>
      <c r="E1930" s="7">
        <v>110.0</v>
      </c>
      <c r="F1930" s="7">
        <v>0.36</v>
      </c>
      <c r="G1930" s="7">
        <v>0.32857142857142857</v>
      </c>
      <c r="H1930" s="40">
        <v>0.358</v>
      </c>
      <c r="I1930" s="10">
        <f t="shared" si="226"/>
        <v>0.02942857143</v>
      </c>
      <c r="J1930" s="11">
        <f t="shared" si="227"/>
        <v>108.9565217</v>
      </c>
      <c r="K1930" s="7">
        <f t="shared" ref="K1930:L1930" si="3776">IFERROR(G1930+K1890,0)</f>
        <v>4.6</v>
      </c>
      <c r="L1930" s="7">
        <f t="shared" si="3776"/>
        <v>5.225</v>
      </c>
      <c r="M1930" s="10">
        <f t="shared" si="229"/>
        <v>0.625</v>
      </c>
      <c r="N1930" s="11">
        <f t="shared" si="3612"/>
        <v>113.5869565</v>
      </c>
      <c r="O1930" s="10">
        <f t="shared" ref="O1930:P1930" si="3777">IFERROR(G1930+O1890,0)</f>
        <v>14.79993</v>
      </c>
      <c r="P1930" s="10">
        <f t="shared" si="3777"/>
        <v>16.72073</v>
      </c>
      <c r="Q1930" s="10">
        <f t="shared" si="232"/>
        <v>1.9208</v>
      </c>
      <c r="R1930" s="11">
        <f t="shared" si="233"/>
        <v>112.9784398</v>
      </c>
      <c r="S1930" s="13">
        <f>T1890</f>
        <v>0.9429989286</v>
      </c>
      <c r="T1930" s="13">
        <f>H1930+T1890-H1931-U1930-H1932</f>
        <v>0.885845</v>
      </c>
      <c r="U1930" s="13">
        <f>0.00431/28</f>
        <v>0.0001539285714</v>
      </c>
      <c r="V1930" s="14"/>
      <c r="W1930" s="14"/>
      <c r="X1930" s="26">
        <f t="shared" si="314"/>
        <v>0.362</v>
      </c>
      <c r="Y1930" s="29"/>
      <c r="Z1930" s="29"/>
      <c r="AA1930" s="29"/>
      <c r="AB1930" s="29"/>
      <c r="AC1930" s="29"/>
    </row>
    <row r="1931">
      <c r="A1931" s="4">
        <v>45702.0</v>
      </c>
      <c r="B1931" s="5" t="s">
        <v>33</v>
      </c>
      <c r="C1931" s="6" t="s">
        <v>26</v>
      </c>
      <c r="D1931" s="5" t="s">
        <v>28</v>
      </c>
      <c r="E1931" s="7">
        <v>108.2</v>
      </c>
      <c r="F1931" s="7">
        <v>0.342</v>
      </c>
      <c r="G1931" s="7">
        <v>0.3236428571428571</v>
      </c>
      <c r="H1931" s="40">
        <v>0.415</v>
      </c>
      <c r="I1931" s="10">
        <f t="shared" si="226"/>
        <v>0.09135714286</v>
      </c>
      <c r="J1931" s="11">
        <f t="shared" si="227"/>
        <v>128.2277643</v>
      </c>
      <c r="K1931" s="7">
        <f t="shared" ref="K1931:L1931" si="3778">IFERROR(G1931+K1891,0)</f>
        <v>4.531</v>
      </c>
      <c r="L1931" s="7">
        <f t="shared" si="3778"/>
        <v>5.754</v>
      </c>
      <c r="M1931" s="10">
        <f t="shared" si="229"/>
        <v>1.223</v>
      </c>
      <c r="N1931" s="11">
        <f t="shared" si="3612"/>
        <v>126.991834</v>
      </c>
      <c r="O1931" s="10">
        <f t="shared" ref="O1931:P1931" si="3779">IFERROR(G1931+O1891,0)</f>
        <v>14.575</v>
      </c>
      <c r="P1931" s="10">
        <f t="shared" si="3779"/>
        <v>16.64895</v>
      </c>
      <c r="Q1931" s="10">
        <f t="shared" si="232"/>
        <v>2.07395</v>
      </c>
      <c r="R1931" s="11">
        <f t="shared" si="233"/>
        <v>114.2295026</v>
      </c>
      <c r="S1931" s="16"/>
      <c r="T1931" s="16"/>
      <c r="U1931" s="20"/>
      <c r="V1931" s="14"/>
      <c r="W1931" s="14"/>
      <c r="X1931" s="26">
        <f t="shared" si="314"/>
        <v>0.382</v>
      </c>
      <c r="Y1931" s="29"/>
      <c r="Z1931" s="29"/>
      <c r="AA1931" s="29"/>
      <c r="AB1931" s="29"/>
      <c r="AC1931" s="29"/>
    </row>
    <row r="1932">
      <c r="A1932" s="4">
        <v>45702.0</v>
      </c>
      <c r="B1932" s="5" t="s">
        <v>33</v>
      </c>
      <c r="C1932" s="6" t="s">
        <v>26</v>
      </c>
      <c r="D1932" s="5" t="s">
        <v>29</v>
      </c>
      <c r="E1932" s="7">
        <v>1.0</v>
      </c>
      <c r="F1932" s="7">
        <v>0.021</v>
      </c>
      <c r="G1932" s="7">
        <v>0.002857142857142857</v>
      </c>
      <c r="H1932" s="15">
        <v>0.0</v>
      </c>
      <c r="I1932" s="10">
        <f t="shared" si="226"/>
        <v>-0.002857142857</v>
      </c>
      <c r="J1932" s="11">
        <f t="shared" si="227"/>
        <v>0</v>
      </c>
      <c r="K1932" s="7">
        <f t="shared" ref="K1932:L1932" si="3780">IFERROR(G1932+K1892,0)</f>
        <v>0.04</v>
      </c>
      <c r="L1932" s="7">
        <f t="shared" si="3780"/>
        <v>0.021</v>
      </c>
      <c r="M1932" s="10">
        <f t="shared" si="229"/>
        <v>-0.019</v>
      </c>
      <c r="N1932" s="11">
        <f t="shared" si="3612"/>
        <v>52.5</v>
      </c>
      <c r="O1932" s="10">
        <f t="shared" ref="O1932:P1932" si="3781">IFERROR(G1932+O1892,0)</f>
        <v>0.12494</v>
      </c>
      <c r="P1932" s="10">
        <f t="shared" si="3781"/>
        <v>0.099988</v>
      </c>
      <c r="Q1932" s="10">
        <f t="shared" si="232"/>
        <v>-0.024952</v>
      </c>
      <c r="R1932" s="11">
        <f t="shared" si="233"/>
        <v>80.02881383</v>
      </c>
      <c r="S1932" s="16"/>
      <c r="T1932" s="16"/>
      <c r="U1932" s="20"/>
      <c r="V1932" s="14"/>
      <c r="W1932" s="14"/>
      <c r="X1932" s="26">
        <f t="shared" si="314"/>
        <v>0</v>
      </c>
      <c r="Y1932" s="29"/>
      <c r="Z1932" s="29"/>
      <c r="AA1932" s="29"/>
      <c r="AB1932" s="29"/>
      <c r="AC1932" s="29"/>
    </row>
    <row r="1933">
      <c r="A1933" s="4">
        <v>45702.0</v>
      </c>
      <c r="B1933" s="5" t="s">
        <v>33</v>
      </c>
      <c r="C1933" s="6" t="s">
        <v>26</v>
      </c>
      <c r="D1933" s="5" t="s">
        <v>30</v>
      </c>
      <c r="E1933" s="7">
        <v>0.0</v>
      </c>
      <c r="F1933" s="7">
        <v>0.0</v>
      </c>
      <c r="G1933" s="7">
        <v>0.0</v>
      </c>
      <c r="H1933" s="15">
        <v>0.0</v>
      </c>
      <c r="I1933" s="10">
        <f t="shared" si="226"/>
        <v>0</v>
      </c>
      <c r="J1933" s="11">
        <f t="shared" si="227"/>
        <v>0</v>
      </c>
      <c r="K1933" s="7">
        <f t="shared" ref="K1933:L1933" si="3782">IFERROR(G1933+K1893,0)</f>
        <v>0</v>
      </c>
      <c r="L1933" s="7">
        <f t="shared" si="3782"/>
        <v>0</v>
      </c>
      <c r="M1933" s="10">
        <f t="shared" si="229"/>
        <v>0</v>
      </c>
      <c r="N1933" s="11">
        <f t="shared" si="3612"/>
        <v>0</v>
      </c>
      <c r="O1933" s="10">
        <f t="shared" ref="O1933:P1933" si="3783">IFERROR(G1933+O1893,0)</f>
        <v>0</v>
      </c>
      <c r="P1933" s="10">
        <f t="shared" si="3783"/>
        <v>0</v>
      </c>
      <c r="Q1933" s="10">
        <f t="shared" si="232"/>
        <v>0</v>
      </c>
      <c r="R1933" s="11">
        <f t="shared" si="233"/>
        <v>0</v>
      </c>
      <c r="S1933" s="16"/>
      <c r="T1933" s="16"/>
      <c r="U1933" s="20"/>
      <c r="V1933" s="14"/>
      <c r="W1933" s="14"/>
      <c r="X1933" s="26">
        <f t="shared" si="314"/>
        <v>0</v>
      </c>
      <c r="Y1933" s="29"/>
      <c r="Z1933" s="29"/>
      <c r="AA1933" s="29"/>
      <c r="AB1933" s="29"/>
      <c r="AC1933" s="29"/>
    </row>
    <row r="1934">
      <c r="A1934" s="4">
        <v>45702.0</v>
      </c>
      <c r="B1934" s="5" t="s">
        <v>34</v>
      </c>
      <c r="C1934" s="6" t="s">
        <v>26</v>
      </c>
      <c r="D1934" s="5" t="s">
        <v>27</v>
      </c>
      <c r="E1934" s="7">
        <v>14.3</v>
      </c>
      <c r="F1934" s="7">
        <v>0.037</v>
      </c>
      <c r="G1934" s="7">
        <v>0.04285714285714286</v>
      </c>
      <c r="H1934" s="40">
        <v>0.046</v>
      </c>
      <c r="I1934" s="10">
        <f t="shared" si="226"/>
        <v>0.003142857143</v>
      </c>
      <c r="J1934" s="11">
        <f t="shared" si="227"/>
        <v>107.3333333</v>
      </c>
      <c r="K1934" s="7">
        <f t="shared" ref="K1934:L1934" si="3784">IFERROR(G1934+K1894,0)</f>
        <v>0.6</v>
      </c>
      <c r="L1934" s="7">
        <f t="shared" si="3784"/>
        <v>0.624</v>
      </c>
      <c r="M1934" s="10">
        <f t="shared" si="229"/>
        <v>0.024</v>
      </c>
      <c r="N1934" s="11">
        <f t="shared" si="3612"/>
        <v>104</v>
      </c>
      <c r="O1934" s="10">
        <f t="shared" ref="O1934:P1934" si="3785">IFERROR(G1934+O1894,0)</f>
        <v>1.89983</v>
      </c>
      <c r="P1934" s="10">
        <f t="shared" si="3785"/>
        <v>2.167986</v>
      </c>
      <c r="Q1934" s="10">
        <f t="shared" si="232"/>
        <v>0.268156</v>
      </c>
      <c r="R1934" s="11">
        <f t="shared" si="233"/>
        <v>114.1147366</v>
      </c>
      <c r="S1934" s="13">
        <f>T1894</f>
        <v>0.341</v>
      </c>
      <c r="T1934" s="13">
        <f>H1934+T1894-H1935-U1934-H1936</f>
        <v>0.186</v>
      </c>
      <c r="U1934" s="13">
        <v>0.0</v>
      </c>
      <c r="V1934" s="14"/>
      <c r="W1934" s="14"/>
      <c r="X1934" s="26">
        <f t="shared" si="314"/>
        <v>0.05</v>
      </c>
      <c r="Y1934" s="29"/>
      <c r="Z1934" s="29"/>
      <c r="AA1934" s="29"/>
      <c r="AB1934" s="29"/>
      <c r="AC1934" s="29"/>
    </row>
    <row r="1935">
      <c r="A1935" s="4">
        <v>45702.0</v>
      </c>
      <c r="B1935" s="5" t="s">
        <v>34</v>
      </c>
      <c r="C1935" s="6" t="s">
        <v>26</v>
      </c>
      <c r="D1935" s="5" t="s">
        <v>28</v>
      </c>
      <c r="E1935" s="7">
        <v>14.3</v>
      </c>
      <c r="F1935" s="7">
        <v>0.032</v>
      </c>
      <c r="G1935" s="7">
        <v>0.04203571428571429</v>
      </c>
      <c r="H1935" s="40">
        <v>0.201</v>
      </c>
      <c r="I1935" s="10">
        <f t="shared" si="226"/>
        <v>0.1589642857</v>
      </c>
      <c r="J1935" s="11">
        <f t="shared" si="227"/>
        <v>478.1648258</v>
      </c>
      <c r="K1935" s="7">
        <f t="shared" ref="K1935:L1935" si="3786">IFERROR(G1935+K1895,0)</f>
        <v>0.5885</v>
      </c>
      <c r="L1935" s="7">
        <f t="shared" si="3786"/>
        <v>0.641</v>
      </c>
      <c r="M1935" s="10">
        <f t="shared" si="229"/>
        <v>0.0525</v>
      </c>
      <c r="N1935" s="11">
        <f t="shared" si="3612"/>
        <v>108.9209856</v>
      </c>
      <c r="O1935" s="10">
        <f t="shared" ref="O1935:P1935" si="3787">IFERROR(G1935+O1895,0)</f>
        <v>1.863499</v>
      </c>
      <c r="P1935" s="10">
        <f t="shared" si="3787"/>
        <v>2.04499</v>
      </c>
      <c r="Q1935" s="10">
        <f t="shared" si="232"/>
        <v>0.181491</v>
      </c>
      <c r="R1935" s="11">
        <f t="shared" si="233"/>
        <v>109.7392593</v>
      </c>
      <c r="S1935" s="16"/>
      <c r="T1935" s="16"/>
      <c r="U1935" s="20"/>
      <c r="V1935" s="14"/>
      <c r="W1935" s="14"/>
      <c r="X1935" s="26">
        <f t="shared" si="314"/>
        <v>0</v>
      </c>
      <c r="Y1935" s="29"/>
      <c r="Z1935" s="29"/>
      <c r="AA1935" s="29"/>
      <c r="AB1935" s="29"/>
      <c r="AC1935" s="29"/>
    </row>
    <row r="1936">
      <c r="A1936" s="4">
        <v>45702.0</v>
      </c>
      <c r="B1936" s="5" t="s">
        <v>34</v>
      </c>
      <c r="C1936" s="6" t="s">
        <v>26</v>
      </c>
      <c r="D1936" s="5" t="s">
        <v>29</v>
      </c>
      <c r="E1936" s="7">
        <v>0.0</v>
      </c>
      <c r="F1936" s="7">
        <v>0.0</v>
      </c>
      <c r="G1936" s="7">
        <v>0.0</v>
      </c>
      <c r="H1936" s="15">
        <v>0.0</v>
      </c>
      <c r="I1936" s="10">
        <f t="shared" si="226"/>
        <v>0</v>
      </c>
      <c r="J1936" s="11">
        <f t="shared" si="227"/>
        <v>0</v>
      </c>
      <c r="K1936" s="7">
        <f t="shared" ref="K1936:L1936" si="3788">IFERROR(G1936+K1896,0)</f>
        <v>0</v>
      </c>
      <c r="L1936" s="7">
        <f t="shared" si="3788"/>
        <v>0</v>
      </c>
      <c r="M1936" s="10">
        <f t="shared" si="229"/>
        <v>0</v>
      </c>
      <c r="N1936" s="11">
        <f t="shared" si="3612"/>
        <v>0</v>
      </c>
      <c r="O1936" s="10">
        <f t="shared" ref="O1936:P1936" si="3789">IFERROR(G1936+O1896,0)</f>
        <v>0</v>
      </c>
      <c r="P1936" s="10">
        <f t="shared" si="3789"/>
        <v>0</v>
      </c>
      <c r="Q1936" s="10">
        <f t="shared" si="232"/>
        <v>0</v>
      </c>
      <c r="R1936" s="11">
        <f t="shared" si="233"/>
        <v>0</v>
      </c>
      <c r="S1936" s="16"/>
      <c r="T1936" s="16"/>
      <c r="U1936" s="20"/>
      <c r="V1936" s="14"/>
      <c r="W1936" s="14"/>
      <c r="X1936" s="26">
        <f t="shared" si="314"/>
        <v>0</v>
      </c>
      <c r="Y1936" s="29"/>
      <c r="Z1936" s="29"/>
      <c r="AA1936" s="29"/>
      <c r="AB1936" s="29"/>
      <c r="AC1936" s="29"/>
    </row>
    <row r="1937">
      <c r="A1937" s="4">
        <v>45702.0</v>
      </c>
      <c r="B1937" s="5" t="s">
        <v>34</v>
      </c>
      <c r="C1937" s="6" t="s">
        <v>26</v>
      </c>
      <c r="D1937" s="5" t="s">
        <v>30</v>
      </c>
      <c r="E1937" s="7">
        <v>0.0</v>
      </c>
      <c r="F1937" s="7">
        <v>0.0</v>
      </c>
      <c r="G1937" s="7">
        <v>0.0</v>
      </c>
      <c r="H1937" s="15">
        <v>0.0</v>
      </c>
      <c r="I1937" s="10">
        <f t="shared" si="226"/>
        <v>0</v>
      </c>
      <c r="J1937" s="11">
        <f t="shared" si="227"/>
        <v>0</v>
      </c>
      <c r="K1937" s="7">
        <f t="shared" ref="K1937:L1937" si="3790">IFERROR(G1937+K1897,0)</f>
        <v>0</v>
      </c>
      <c r="L1937" s="7">
        <f t="shared" si="3790"/>
        <v>0</v>
      </c>
      <c r="M1937" s="10">
        <f t="shared" si="229"/>
        <v>0</v>
      </c>
      <c r="N1937" s="11">
        <f t="shared" si="3612"/>
        <v>0</v>
      </c>
      <c r="O1937" s="10">
        <f t="shared" ref="O1937:P1937" si="3791">IFERROR(G1937+O1897,0)</f>
        <v>0</v>
      </c>
      <c r="P1937" s="10">
        <f t="shared" si="3791"/>
        <v>0</v>
      </c>
      <c r="Q1937" s="10">
        <f t="shared" si="232"/>
        <v>0</v>
      </c>
      <c r="R1937" s="11">
        <f t="shared" si="233"/>
        <v>0</v>
      </c>
      <c r="S1937" s="16"/>
      <c r="T1937" s="16"/>
      <c r="U1937" s="20"/>
      <c r="V1937" s="14"/>
      <c r="W1937" s="14"/>
      <c r="X1937" s="26">
        <f t="shared" si="314"/>
        <v>0</v>
      </c>
      <c r="Y1937" s="29"/>
      <c r="Z1937" s="29"/>
      <c r="AA1937" s="29"/>
      <c r="AB1937" s="29"/>
      <c r="AC1937" s="29"/>
    </row>
    <row r="1938">
      <c r="A1938" s="4">
        <v>45702.0</v>
      </c>
      <c r="B1938" s="5" t="s">
        <v>35</v>
      </c>
      <c r="C1938" s="6" t="s">
        <v>26</v>
      </c>
      <c r="D1938" s="5" t="s">
        <v>27</v>
      </c>
      <c r="E1938" s="7">
        <v>16.6</v>
      </c>
      <c r="F1938" s="7">
        <v>0.036</v>
      </c>
      <c r="G1938" s="7">
        <v>0.03214285714285715</v>
      </c>
      <c r="H1938" s="40">
        <v>0.001</v>
      </c>
      <c r="I1938" s="10">
        <f t="shared" si="226"/>
        <v>-0.03114285714</v>
      </c>
      <c r="J1938" s="11">
        <f t="shared" si="227"/>
        <v>3.111111111</v>
      </c>
      <c r="K1938" s="7">
        <f t="shared" ref="K1938:L1938" si="3792">IFERROR(G1938+K1898,0)</f>
        <v>0.45</v>
      </c>
      <c r="L1938" s="7">
        <f t="shared" si="3792"/>
        <v>0.153</v>
      </c>
      <c r="M1938" s="10">
        <f t="shared" si="229"/>
        <v>-0.297</v>
      </c>
      <c r="N1938" s="11">
        <f t="shared" si="3612"/>
        <v>34</v>
      </c>
      <c r="O1938" s="10">
        <f t="shared" ref="O1938:P1938" si="3793">IFERROR(G1938+O1898,0)</f>
        <v>0.45</v>
      </c>
      <c r="P1938" s="10">
        <f t="shared" si="3793"/>
        <v>0.153</v>
      </c>
      <c r="Q1938" s="10">
        <f t="shared" si="232"/>
        <v>-0.297</v>
      </c>
      <c r="R1938" s="11">
        <f t="shared" si="233"/>
        <v>34</v>
      </c>
      <c r="S1938" s="13">
        <f>T1898</f>
        <v>0.152</v>
      </c>
      <c r="T1938" s="13">
        <f>H1938+T1898-H1939-U1938-H1940</f>
        <v>0.153</v>
      </c>
      <c r="U1938" s="13">
        <v>0.0</v>
      </c>
      <c r="V1938" s="14"/>
      <c r="W1938" s="14"/>
      <c r="X1938" s="26">
        <f t="shared" si="314"/>
        <v>0.028</v>
      </c>
      <c r="Y1938" s="29"/>
      <c r="Z1938" s="29"/>
      <c r="AA1938" s="29"/>
      <c r="AB1938" s="29"/>
      <c r="AC1938" s="29"/>
    </row>
    <row r="1939">
      <c r="A1939" s="4">
        <v>45702.0</v>
      </c>
      <c r="B1939" s="5" t="s">
        <v>35</v>
      </c>
      <c r="C1939" s="6" t="s">
        <v>26</v>
      </c>
      <c r="D1939" s="5" t="s">
        <v>28</v>
      </c>
      <c r="E1939" s="7">
        <v>0.0</v>
      </c>
      <c r="F1939" s="7">
        <v>0.0</v>
      </c>
      <c r="G1939" s="7">
        <v>0.0</v>
      </c>
      <c r="H1939" s="15">
        <v>0.0</v>
      </c>
      <c r="I1939" s="10">
        <f t="shared" si="226"/>
        <v>0</v>
      </c>
      <c r="J1939" s="11">
        <f t="shared" si="227"/>
        <v>0</v>
      </c>
      <c r="K1939" s="7">
        <f t="shared" ref="K1939:L1939" si="3794">IFERROR(G1939+K1899,0)</f>
        <v>0</v>
      </c>
      <c r="L1939" s="7">
        <f t="shared" si="3794"/>
        <v>0</v>
      </c>
      <c r="M1939" s="10">
        <f t="shared" si="229"/>
        <v>0</v>
      </c>
      <c r="N1939" s="11">
        <f t="shared" si="3612"/>
        <v>0</v>
      </c>
      <c r="O1939" s="10">
        <f t="shared" ref="O1939:P1939" si="3795">IFERROR(G1939+O1899,0)</f>
        <v>0</v>
      </c>
      <c r="P1939" s="10">
        <f t="shared" si="3795"/>
        <v>0</v>
      </c>
      <c r="Q1939" s="10">
        <f t="shared" si="232"/>
        <v>0</v>
      </c>
      <c r="R1939" s="11">
        <f t="shared" si="233"/>
        <v>0</v>
      </c>
      <c r="S1939" s="20"/>
      <c r="T1939" s="20"/>
      <c r="U1939" s="20"/>
      <c r="V1939" s="14"/>
      <c r="W1939" s="14"/>
      <c r="X1939" s="26">
        <f t="shared" si="314"/>
        <v>0</v>
      </c>
      <c r="Y1939" s="29"/>
      <c r="Z1939" s="29"/>
      <c r="AA1939" s="29"/>
      <c r="AB1939" s="29"/>
      <c r="AC1939" s="29"/>
    </row>
    <row r="1940">
      <c r="A1940" s="4">
        <v>45702.0</v>
      </c>
      <c r="B1940" s="5" t="s">
        <v>35</v>
      </c>
      <c r="C1940" s="6" t="s">
        <v>26</v>
      </c>
      <c r="D1940" s="5" t="s">
        <v>29</v>
      </c>
      <c r="E1940" s="7">
        <v>16.6</v>
      </c>
      <c r="F1940" s="7">
        <v>0.0</v>
      </c>
      <c r="G1940" s="7">
        <v>0.03214285714285715</v>
      </c>
      <c r="H1940" s="15">
        <v>0.0</v>
      </c>
      <c r="I1940" s="10">
        <f t="shared" si="226"/>
        <v>-0.03214285714</v>
      </c>
      <c r="J1940" s="11">
        <f t="shared" si="227"/>
        <v>0</v>
      </c>
      <c r="K1940" s="7">
        <f t="shared" ref="K1940:L1940" si="3796">IFERROR(G1940+K1900,0)</f>
        <v>0.45</v>
      </c>
      <c r="L1940" s="7">
        <f t="shared" si="3796"/>
        <v>0</v>
      </c>
      <c r="M1940" s="10">
        <f t="shared" si="229"/>
        <v>-0.45</v>
      </c>
      <c r="N1940" s="11">
        <f t="shared" si="3612"/>
        <v>0</v>
      </c>
      <c r="O1940" s="10">
        <f t="shared" ref="O1940:P1940" si="3797">IFERROR(G1940+O1900,0)</f>
        <v>0.45</v>
      </c>
      <c r="P1940" s="10">
        <f t="shared" si="3797"/>
        <v>0.232996</v>
      </c>
      <c r="Q1940" s="10">
        <f t="shared" si="232"/>
        <v>-0.217004</v>
      </c>
      <c r="R1940" s="11">
        <f t="shared" si="233"/>
        <v>51.77688889</v>
      </c>
      <c r="S1940" s="20"/>
      <c r="T1940" s="20"/>
      <c r="U1940" s="20"/>
      <c r="V1940" s="14"/>
      <c r="W1940" s="14"/>
      <c r="X1940" s="26">
        <f t="shared" si="314"/>
        <v>0</v>
      </c>
      <c r="Y1940" s="29"/>
      <c r="Z1940" s="29"/>
      <c r="AA1940" s="29"/>
      <c r="AB1940" s="29"/>
      <c r="AC1940" s="29"/>
    </row>
    <row r="1941">
      <c r="A1941" s="4">
        <v>45702.0</v>
      </c>
      <c r="B1941" s="5" t="s">
        <v>35</v>
      </c>
      <c r="C1941" s="6" t="s">
        <v>26</v>
      </c>
      <c r="D1941" s="5" t="s">
        <v>30</v>
      </c>
      <c r="E1941" s="7">
        <v>0.0</v>
      </c>
      <c r="F1941" s="7">
        <v>0.0</v>
      </c>
      <c r="G1941" s="7">
        <v>0.0</v>
      </c>
      <c r="H1941" s="15">
        <v>0.0</v>
      </c>
      <c r="I1941" s="10">
        <f t="shared" si="226"/>
        <v>0</v>
      </c>
      <c r="J1941" s="11">
        <f t="shared" si="227"/>
        <v>0</v>
      </c>
      <c r="K1941" s="7">
        <f t="shared" ref="K1941:L1941" si="3798">IFERROR(G1941+K1901,0)</f>
        <v>0</v>
      </c>
      <c r="L1941" s="7">
        <f t="shared" si="3798"/>
        <v>0</v>
      </c>
      <c r="M1941" s="10">
        <f t="shared" si="229"/>
        <v>0</v>
      </c>
      <c r="N1941" s="11">
        <f t="shared" si="3612"/>
        <v>0</v>
      </c>
      <c r="O1941" s="10">
        <f t="shared" ref="O1941:P1941" si="3799">IFERROR(G1941+O1901,0)</f>
        <v>0</v>
      </c>
      <c r="P1941" s="10">
        <f t="shared" si="3799"/>
        <v>0</v>
      </c>
      <c r="Q1941" s="10">
        <f t="shared" si="232"/>
        <v>0</v>
      </c>
      <c r="R1941" s="11">
        <f t="shared" si="233"/>
        <v>0</v>
      </c>
      <c r="S1941" s="20"/>
      <c r="T1941" s="20"/>
      <c r="U1941" s="20"/>
      <c r="V1941" s="14"/>
      <c r="W1941" s="14"/>
      <c r="X1941" s="26">
        <f t="shared" si="314"/>
        <v>0</v>
      </c>
      <c r="Y1941" s="29"/>
      <c r="Z1941" s="29"/>
      <c r="AA1941" s="29"/>
      <c r="AB1941" s="29"/>
      <c r="AC1941" s="29"/>
    </row>
    <row r="1942">
      <c r="A1942" s="4">
        <v>45702.0</v>
      </c>
      <c r="B1942" s="5" t="s">
        <v>36</v>
      </c>
      <c r="C1942" s="6" t="s">
        <v>37</v>
      </c>
      <c r="D1942" s="5" t="s">
        <v>27</v>
      </c>
      <c r="E1942" s="7">
        <v>174.0</v>
      </c>
      <c r="F1942" s="25">
        <v>0.53</v>
      </c>
      <c r="G1942" s="7">
        <v>0.5535714285714286</v>
      </c>
      <c r="H1942" s="40">
        <v>0.59</v>
      </c>
      <c r="I1942" s="10">
        <f t="shared" si="226"/>
        <v>0.03642857143</v>
      </c>
      <c r="J1942" s="11">
        <f t="shared" si="227"/>
        <v>106.5806452</v>
      </c>
      <c r="K1942" s="7">
        <f t="shared" ref="K1942:L1942" si="3800">IFERROR(G1942+K1902,0)</f>
        <v>7.75</v>
      </c>
      <c r="L1942" s="7">
        <f t="shared" si="3800"/>
        <v>8.11</v>
      </c>
      <c r="M1942" s="10">
        <f t="shared" si="229"/>
        <v>0.36</v>
      </c>
      <c r="N1942" s="11">
        <f t="shared" si="3612"/>
        <v>104.6451613</v>
      </c>
      <c r="O1942" s="10">
        <f t="shared" ref="O1942:P1942" si="3801">IFERROR(G1942+O1902,0)</f>
        <v>24.849972</v>
      </c>
      <c r="P1942" s="10">
        <f t="shared" si="3801"/>
        <v>26.68582</v>
      </c>
      <c r="Q1942" s="10">
        <f t="shared" si="232"/>
        <v>1.835848</v>
      </c>
      <c r="R1942" s="11">
        <f t="shared" si="233"/>
        <v>107.3877266</v>
      </c>
      <c r="S1942" s="13">
        <f>T1902</f>
        <v>0.03028571429</v>
      </c>
      <c r="T1942" s="13">
        <f>H1942+T1902-H1943-U1942-H1944</f>
        <v>0.002</v>
      </c>
      <c r="U1942" s="13">
        <f>0.008/28</f>
        <v>0.0002857142857</v>
      </c>
      <c r="V1942" s="14"/>
      <c r="W1942" s="14"/>
      <c r="X1942" s="26">
        <f t="shared" si="314"/>
        <v>0.59</v>
      </c>
      <c r="Y1942" s="29"/>
      <c r="Z1942" s="29"/>
      <c r="AA1942" s="29"/>
      <c r="AB1942" s="29"/>
      <c r="AC1942" s="29"/>
    </row>
    <row r="1943">
      <c r="A1943" s="4">
        <v>45702.0</v>
      </c>
      <c r="B1943" s="5" t="s">
        <v>36</v>
      </c>
      <c r="C1943" s="6" t="s">
        <v>37</v>
      </c>
      <c r="D1943" s="5" t="s">
        <v>28</v>
      </c>
      <c r="E1943" s="7">
        <v>45.1</v>
      </c>
      <c r="F1943" s="25">
        <v>0.0</v>
      </c>
      <c r="G1943" s="7">
        <v>0.4885357</v>
      </c>
      <c r="H1943" s="40">
        <v>0.411</v>
      </c>
      <c r="I1943" s="10">
        <f t="shared" si="226"/>
        <v>-0.0775357</v>
      </c>
      <c r="J1943" s="11">
        <f t="shared" si="227"/>
        <v>84.12895926</v>
      </c>
      <c r="K1943" s="7">
        <f t="shared" ref="K1943:L1943" si="3802">IFERROR(G1943+K1903,0)</f>
        <v>6.8394998</v>
      </c>
      <c r="L1943" s="7">
        <f t="shared" si="3802"/>
        <v>4.444</v>
      </c>
      <c r="M1943" s="10">
        <f t="shared" si="229"/>
        <v>-2.3954998</v>
      </c>
      <c r="N1943" s="11">
        <f t="shared" si="3612"/>
        <v>64.97551181</v>
      </c>
      <c r="O1943" s="10">
        <f t="shared" ref="O1943:P1943" si="3803">IFERROR(G1943+O1903,0)</f>
        <v>22.3584098</v>
      </c>
      <c r="P1943" s="10">
        <f t="shared" si="3803"/>
        <v>10.04198</v>
      </c>
      <c r="Q1943" s="10">
        <f t="shared" si="232"/>
        <v>-12.3164298</v>
      </c>
      <c r="R1943" s="11">
        <f t="shared" si="233"/>
        <v>44.91365929</v>
      </c>
      <c r="S1943" s="20"/>
      <c r="T1943" s="20"/>
      <c r="U1943" s="20"/>
      <c r="V1943" s="14"/>
      <c r="W1943" s="14"/>
      <c r="X1943" s="26">
        <f t="shared" si="314"/>
        <v>0.402</v>
      </c>
      <c r="Y1943" s="29"/>
      <c r="Z1943" s="29"/>
      <c r="AA1943" s="29"/>
      <c r="AB1943" s="29"/>
      <c r="AC1943" s="29"/>
    </row>
    <row r="1944">
      <c r="A1944" s="4">
        <v>45702.0</v>
      </c>
      <c r="B1944" s="5" t="s">
        <v>36</v>
      </c>
      <c r="C1944" s="6" t="s">
        <v>37</v>
      </c>
      <c r="D1944" s="5" t="s">
        <v>29</v>
      </c>
      <c r="E1944" s="7">
        <f>E1942-E1943</f>
        <v>128.9</v>
      </c>
      <c r="F1944" s="25">
        <v>0.481</v>
      </c>
      <c r="G1944" s="7">
        <v>0.06482</v>
      </c>
      <c r="H1944" s="40">
        <v>0.207</v>
      </c>
      <c r="I1944" s="10">
        <f t="shared" si="226"/>
        <v>0.14218</v>
      </c>
      <c r="J1944" s="11">
        <f t="shared" si="227"/>
        <v>319.3458809</v>
      </c>
      <c r="K1944" s="7">
        <f t="shared" ref="K1944:L1944" si="3804">IFERROR(G1944+K1904,0)</f>
        <v>0.90748</v>
      </c>
      <c r="L1944" s="7">
        <f t="shared" si="3804"/>
        <v>3.66</v>
      </c>
      <c r="M1944" s="10">
        <f t="shared" si="229"/>
        <v>2.75252</v>
      </c>
      <c r="N1944" s="11">
        <f t="shared" si="3612"/>
        <v>403.3146736</v>
      </c>
      <c r="O1944" s="10">
        <f t="shared" ref="O1944:P1944" si="3805">IFERROR(G1944+O1904,0)</f>
        <v>2.48135</v>
      </c>
      <c r="P1944" s="10">
        <f t="shared" si="3805"/>
        <v>17.28171</v>
      </c>
      <c r="Q1944" s="10">
        <f t="shared" si="232"/>
        <v>14.80036</v>
      </c>
      <c r="R1944" s="11">
        <f t="shared" si="233"/>
        <v>696.4640216</v>
      </c>
      <c r="S1944" s="20"/>
      <c r="T1944" s="20"/>
      <c r="U1944" s="20"/>
      <c r="V1944" s="14"/>
      <c r="W1944" s="14"/>
      <c r="X1944" s="26">
        <f t="shared" si="314"/>
        <v>0.279</v>
      </c>
      <c r="Y1944" s="29"/>
      <c r="Z1944" s="29"/>
      <c r="AA1944" s="29"/>
      <c r="AB1944" s="29"/>
      <c r="AC1944" s="29"/>
    </row>
    <row r="1945">
      <c r="A1945" s="4">
        <v>45702.0</v>
      </c>
      <c r="B1945" s="5" t="s">
        <v>36</v>
      </c>
      <c r="C1945" s="6" t="s">
        <v>37</v>
      </c>
      <c r="D1945" s="5" t="s">
        <v>30</v>
      </c>
      <c r="E1945" s="7">
        <v>0.0</v>
      </c>
      <c r="F1945" s="25">
        <v>0.0</v>
      </c>
      <c r="G1945" s="7">
        <v>0.0</v>
      </c>
      <c r="H1945" s="15">
        <v>0.0</v>
      </c>
      <c r="I1945" s="10">
        <f t="shared" si="226"/>
        <v>0</v>
      </c>
      <c r="J1945" s="11">
        <f t="shared" si="227"/>
        <v>0</v>
      </c>
      <c r="K1945" s="7">
        <f t="shared" ref="K1945:L1945" si="3806">IFERROR(G1945+K1905,0)</f>
        <v>0</v>
      </c>
      <c r="L1945" s="7">
        <f t="shared" si="3806"/>
        <v>0</v>
      </c>
      <c r="M1945" s="10">
        <f t="shared" si="229"/>
        <v>0</v>
      </c>
      <c r="N1945" s="11">
        <f t="shared" si="3612"/>
        <v>0</v>
      </c>
      <c r="O1945" s="10">
        <f t="shared" ref="O1945:P1945" si="3807">IFERROR(G1945+O1905,0)</f>
        <v>0</v>
      </c>
      <c r="P1945" s="10">
        <f t="shared" si="3807"/>
        <v>0</v>
      </c>
      <c r="Q1945" s="10">
        <f t="shared" si="232"/>
        <v>0</v>
      </c>
      <c r="R1945" s="11">
        <f t="shared" si="233"/>
        <v>0</v>
      </c>
      <c r="S1945" s="20"/>
      <c r="T1945" s="20"/>
      <c r="U1945" s="20"/>
      <c r="V1945" s="14"/>
      <c r="W1945" s="14"/>
      <c r="X1945" s="26">
        <f t="shared" si="314"/>
        <v>0</v>
      </c>
      <c r="Y1945" s="29"/>
      <c r="Z1945" s="29"/>
      <c r="AA1945" s="29"/>
      <c r="AB1945" s="29"/>
      <c r="AC1945" s="29"/>
    </row>
    <row r="1946">
      <c r="A1946" s="4">
        <v>45702.0</v>
      </c>
      <c r="B1946" s="5" t="s">
        <v>38</v>
      </c>
      <c r="C1946" s="6" t="s">
        <v>37</v>
      </c>
      <c r="D1946" s="5" t="s">
        <v>27</v>
      </c>
      <c r="E1946" s="7">
        <v>40.1</v>
      </c>
      <c r="F1946" s="25">
        <v>0.1</v>
      </c>
      <c r="G1946" s="7">
        <v>0.09999999999999999</v>
      </c>
      <c r="H1946" s="40">
        <v>0.18</v>
      </c>
      <c r="I1946" s="10">
        <f t="shared" si="226"/>
        <v>0.08</v>
      </c>
      <c r="J1946" s="11">
        <f t="shared" si="227"/>
        <v>180</v>
      </c>
      <c r="K1946" s="7">
        <f t="shared" ref="K1946:L1946" si="3808">IFERROR(G1946+K1906,0)</f>
        <v>1.4</v>
      </c>
      <c r="L1946" s="7">
        <f t="shared" si="3808"/>
        <v>2.601</v>
      </c>
      <c r="M1946" s="10">
        <f t="shared" si="229"/>
        <v>1.201</v>
      </c>
      <c r="N1946" s="11">
        <f t="shared" si="3612"/>
        <v>185.7857143</v>
      </c>
      <c r="O1946" s="10">
        <f t="shared" ref="O1946:P1946" si="3809">IFERROR(G1946+O1906,0)</f>
        <v>4.5</v>
      </c>
      <c r="P1946" s="10">
        <f t="shared" si="3809"/>
        <v>8.524976</v>
      </c>
      <c r="Q1946" s="10">
        <f t="shared" si="232"/>
        <v>4.024976</v>
      </c>
      <c r="R1946" s="11">
        <f t="shared" si="233"/>
        <v>189.4439111</v>
      </c>
      <c r="S1946" s="13">
        <f>T1906</f>
        <v>0.9105357143</v>
      </c>
      <c r="T1946" s="13">
        <f>H1946+T1906-H1947-U1946-H1948</f>
        <v>0.8795</v>
      </c>
      <c r="U1946" s="13">
        <f>0.001/28</f>
        <v>0.00003571428571</v>
      </c>
      <c r="V1946" s="14"/>
      <c r="W1946" s="14"/>
      <c r="X1946" s="26">
        <f t="shared" si="314"/>
        <v>0.18</v>
      </c>
      <c r="Y1946" s="29"/>
      <c r="Z1946" s="29"/>
      <c r="AA1946" s="29"/>
      <c r="AB1946" s="29"/>
      <c r="AC1946" s="29"/>
    </row>
    <row r="1947">
      <c r="A1947" s="4">
        <v>45702.0</v>
      </c>
      <c r="B1947" s="5" t="s">
        <v>38</v>
      </c>
      <c r="C1947" s="6" t="s">
        <v>37</v>
      </c>
      <c r="D1947" s="5" t="s">
        <v>28</v>
      </c>
      <c r="E1947" s="7">
        <v>0.0</v>
      </c>
      <c r="F1947" s="7">
        <v>0.0</v>
      </c>
      <c r="G1947" s="7">
        <v>0.0</v>
      </c>
      <c r="H1947" s="15">
        <v>0.0</v>
      </c>
      <c r="I1947" s="10">
        <f t="shared" si="226"/>
        <v>0</v>
      </c>
      <c r="J1947" s="11">
        <f t="shared" si="227"/>
        <v>0</v>
      </c>
      <c r="K1947" s="7">
        <f t="shared" ref="K1947:L1947" si="3810">IFERROR(G1947+K1907,0)</f>
        <v>0</v>
      </c>
      <c r="L1947" s="7">
        <f t="shared" si="3810"/>
        <v>0</v>
      </c>
      <c r="M1947" s="10">
        <f t="shared" si="229"/>
        <v>0</v>
      </c>
      <c r="N1947" s="11">
        <f t="shared" si="3612"/>
        <v>0</v>
      </c>
      <c r="O1947" s="10">
        <f t="shared" ref="O1947:P1947" si="3811">IFERROR(G1947+O1907,0)</f>
        <v>0</v>
      </c>
      <c r="P1947" s="10">
        <f t="shared" si="3811"/>
        <v>0</v>
      </c>
      <c r="Q1947" s="10">
        <f t="shared" si="232"/>
        <v>0</v>
      </c>
      <c r="R1947" s="11">
        <f t="shared" si="233"/>
        <v>0</v>
      </c>
      <c r="S1947" s="20"/>
      <c r="T1947" s="20"/>
      <c r="U1947" s="20"/>
      <c r="V1947" s="14"/>
      <c r="W1947" s="14"/>
      <c r="X1947" s="26">
        <f t="shared" si="314"/>
        <v>0</v>
      </c>
      <c r="Y1947" s="29"/>
      <c r="Z1947" s="29"/>
      <c r="AA1947" s="29"/>
      <c r="AB1947" s="29"/>
      <c r="AC1947" s="29"/>
    </row>
    <row r="1948">
      <c r="A1948" s="4">
        <v>45702.0</v>
      </c>
      <c r="B1948" s="5" t="s">
        <v>38</v>
      </c>
      <c r="C1948" s="6" t="s">
        <v>37</v>
      </c>
      <c r="D1948" s="5" t="s">
        <v>29</v>
      </c>
      <c r="E1948" s="7">
        <v>40.1</v>
      </c>
      <c r="F1948" s="7">
        <v>0.132</v>
      </c>
      <c r="G1948" s="7">
        <v>0.0996</v>
      </c>
      <c r="H1948" s="40">
        <v>0.211</v>
      </c>
      <c r="I1948" s="10">
        <f t="shared" si="226"/>
        <v>0.1114</v>
      </c>
      <c r="J1948" s="11">
        <f t="shared" si="227"/>
        <v>211.8473896</v>
      </c>
      <c r="K1948" s="7">
        <f t="shared" ref="K1948:L1948" si="3812">IFERROR(G1948+K1908,0)</f>
        <v>1.3944</v>
      </c>
      <c r="L1948" s="7">
        <f t="shared" si="3812"/>
        <v>3.493</v>
      </c>
      <c r="M1948" s="10">
        <f t="shared" si="229"/>
        <v>2.0986</v>
      </c>
      <c r="N1948" s="11">
        <f t="shared" si="3612"/>
        <v>250.502008</v>
      </c>
      <c r="O1948" s="10">
        <f t="shared" ref="O1948:P1948" si="3813">IFERROR(G1948+O1908,0)</f>
        <v>4.49316</v>
      </c>
      <c r="P1948" s="10">
        <f t="shared" si="3813"/>
        <v>9.32193</v>
      </c>
      <c r="Q1948" s="10">
        <f t="shared" si="232"/>
        <v>4.82877</v>
      </c>
      <c r="R1948" s="11">
        <f t="shared" si="233"/>
        <v>207.4693534</v>
      </c>
      <c r="S1948" s="20"/>
      <c r="T1948" s="20"/>
      <c r="U1948" s="20"/>
      <c r="V1948" s="14"/>
      <c r="W1948" s="14"/>
      <c r="X1948" s="26">
        <f t="shared" si="314"/>
        <v>0.202</v>
      </c>
      <c r="Y1948" s="29"/>
      <c r="Z1948" s="29"/>
      <c r="AA1948" s="29"/>
      <c r="AB1948" s="29"/>
      <c r="AC1948" s="29"/>
    </row>
    <row r="1949">
      <c r="A1949" s="4">
        <v>45702.0</v>
      </c>
      <c r="B1949" s="5" t="s">
        <v>38</v>
      </c>
      <c r="C1949" s="6" t="s">
        <v>37</v>
      </c>
      <c r="D1949" s="5" t="s">
        <v>30</v>
      </c>
      <c r="E1949" s="7">
        <v>0.0</v>
      </c>
      <c r="F1949" s="7">
        <v>0.0</v>
      </c>
      <c r="G1949" s="7">
        <v>0.0</v>
      </c>
      <c r="H1949" s="15">
        <v>0.0</v>
      </c>
      <c r="I1949" s="10">
        <f t="shared" si="226"/>
        <v>0</v>
      </c>
      <c r="J1949" s="11">
        <f t="shared" si="227"/>
        <v>0</v>
      </c>
      <c r="K1949" s="7">
        <f t="shared" ref="K1949:L1949" si="3814">IFERROR(G1949+K1909,0)</f>
        <v>0</v>
      </c>
      <c r="L1949" s="7">
        <f t="shared" si="3814"/>
        <v>0</v>
      </c>
      <c r="M1949" s="10">
        <f t="shared" si="229"/>
        <v>0</v>
      </c>
      <c r="N1949" s="11">
        <f t="shared" si="3612"/>
        <v>0</v>
      </c>
      <c r="O1949" s="10">
        <f t="shared" ref="O1949:P1949" si="3815">IFERROR(G1949+O1909,0)</f>
        <v>0</v>
      </c>
      <c r="P1949" s="10">
        <f t="shared" si="3815"/>
        <v>0</v>
      </c>
      <c r="Q1949" s="10">
        <f t="shared" si="232"/>
        <v>0</v>
      </c>
      <c r="R1949" s="11">
        <f t="shared" si="233"/>
        <v>0</v>
      </c>
      <c r="S1949" s="20"/>
      <c r="T1949" s="20"/>
      <c r="U1949" s="20"/>
      <c r="V1949" s="14"/>
      <c r="W1949" s="14"/>
      <c r="X1949" s="26">
        <f t="shared" si="314"/>
        <v>0</v>
      </c>
      <c r="Y1949" s="29"/>
      <c r="Z1949" s="29"/>
      <c r="AA1949" s="29"/>
      <c r="AB1949" s="29"/>
      <c r="AC1949" s="29"/>
    </row>
    <row r="1950">
      <c r="A1950" s="4">
        <v>45702.0</v>
      </c>
      <c r="B1950" s="5" t="s">
        <v>39</v>
      </c>
      <c r="C1950" s="6" t="s">
        <v>37</v>
      </c>
      <c r="D1950" s="5" t="s">
        <v>27</v>
      </c>
      <c r="E1950" s="7">
        <v>9.6</v>
      </c>
      <c r="F1950" s="7">
        <v>0.056</v>
      </c>
      <c r="G1950" s="7">
        <v>0.024999999999999998</v>
      </c>
      <c r="H1950" s="40">
        <v>0.024</v>
      </c>
      <c r="I1950" s="10">
        <f t="shared" si="226"/>
        <v>-0.001</v>
      </c>
      <c r="J1950" s="11">
        <f t="shared" si="227"/>
        <v>96</v>
      </c>
      <c r="K1950" s="7">
        <f t="shared" ref="K1950:L1950" si="3816">IFERROR(G1950+K1910,0)</f>
        <v>0.35</v>
      </c>
      <c r="L1950" s="7">
        <f t="shared" si="3816"/>
        <v>0.137</v>
      </c>
      <c r="M1950" s="10">
        <f t="shared" si="229"/>
        <v>-0.213</v>
      </c>
      <c r="N1950" s="11">
        <f t="shared" si="3612"/>
        <v>39.14285714</v>
      </c>
      <c r="O1950" s="10">
        <f t="shared" ref="O1950:P1950" si="3817">IFERROR(G1950+O1910,0)</f>
        <v>1.24993</v>
      </c>
      <c r="P1950" s="10">
        <f t="shared" si="3817"/>
        <v>1.02174</v>
      </c>
      <c r="Q1950" s="10">
        <f t="shared" si="232"/>
        <v>-0.22819</v>
      </c>
      <c r="R1950" s="11">
        <f t="shared" si="233"/>
        <v>81.74377765</v>
      </c>
      <c r="S1950" s="13">
        <f>T1910</f>
        <v>0</v>
      </c>
      <c r="T1950" s="13">
        <f>H1950+T1910-H1951-U1950-H1952</f>
        <v>0</v>
      </c>
      <c r="U1950" s="13">
        <v>0.0</v>
      </c>
      <c r="V1950" s="14"/>
      <c r="W1950" s="14"/>
      <c r="X1950" s="26">
        <f t="shared" si="314"/>
        <v>0.024</v>
      </c>
      <c r="Y1950" s="29"/>
      <c r="Z1950" s="29"/>
      <c r="AA1950" s="29"/>
      <c r="AB1950" s="29"/>
      <c r="AC1950" s="29"/>
    </row>
    <row r="1951">
      <c r="A1951" s="4">
        <v>45702.0</v>
      </c>
      <c r="B1951" s="5" t="s">
        <v>39</v>
      </c>
      <c r="C1951" s="6" t="s">
        <v>37</v>
      </c>
      <c r="D1951" s="5" t="s">
        <v>28</v>
      </c>
      <c r="E1951" s="7">
        <v>0.0</v>
      </c>
      <c r="F1951" s="7">
        <v>0.0</v>
      </c>
      <c r="G1951" s="7">
        <v>0.0</v>
      </c>
      <c r="H1951" s="15">
        <v>0.0</v>
      </c>
      <c r="I1951" s="10">
        <f t="shared" si="226"/>
        <v>0</v>
      </c>
      <c r="J1951" s="11">
        <f t="shared" si="227"/>
        <v>0</v>
      </c>
      <c r="K1951" s="7">
        <f t="shared" ref="K1951:L1951" si="3818">IFERROR(G1951+K1911,0)</f>
        <v>0</v>
      </c>
      <c r="L1951" s="7">
        <f t="shared" si="3818"/>
        <v>0</v>
      </c>
      <c r="M1951" s="10">
        <f t="shared" si="229"/>
        <v>0</v>
      </c>
      <c r="N1951" s="11">
        <f t="shared" si="3612"/>
        <v>0</v>
      </c>
      <c r="O1951" s="10">
        <f t="shared" ref="O1951:P1951" si="3819">IFERROR(G1951+O1911,0)</f>
        <v>0</v>
      </c>
      <c r="P1951" s="10">
        <f t="shared" si="3819"/>
        <v>0</v>
      </c>
      <c r="Q1951" s="10">
        <f t="shared" si="232"/>
        <v>0</v>
      </c>
      <c r="R1951" s="11">
        <f t="shared" si="233"/>
        <v>0</v>
      </c>
      <c r="S1951" s="20"/>
      <c r="T1951" s="20"/>
      <c r="U1951" s="20"/>
      <c r="V1951" s="14"/>
      <c r="W1951" s="14"/>
      <c r="X1951" s="26">
        <f t="shared" si="314"/>
        <v>0</v>
      </c>
      <c r="Y1951" s="29"/>
      <c r="Z1951" s="29"/>
      <c r="AA1951" s="29"/>
      <c r="AB1951" s="29"/>
      <c r="AC1951" s="29"/>
    </row>
    <row r="1952">
      <c r="A1952" s="4">
        <v>45702.0</v>
      </c>
      <c r="B1952" s="5" t="s">
        <v>39</v>
      </c>
      <c r="C1952" s="6" t="s">
        <v>37</v>
      </c>
      <c r="D1952" s="5" t="s">
        <v>29</v>
      </c>
      <c r="E1952" s="7">
        <v>9.3</v>
      </c>
      <c r="F1952" s="7">
        <v>0.106</v>
      </c>
      <c r="G1952" s="7">
        <v>0.02471</v>
      </c>
      <c r="H1952" s="15">
        <v>0.024</v>
      </c>
      <c r="I1952" s="10">
        <f t="shared" si="226"/>
        <v>-0.00071</v>
      </c>
      <c r="J1952" s="11">
        <f t="shared" si="227"/>
        <v>97.12666936</v>
      </c>
      <c r="K1952" s="7">
        <f t="shared" ref="K1952:L1952" si="3820">IFERROR(G1952+K1912,0)</f>
        <v>0.34594</v>
      </c>
      <c r="L1952" s="7">
        <f t="shared" si="3820"/>
        <v>0.22</v>
      </c>
      <c r="M1952" s="10">
        <f t="shared" si="229"/>
        <v>-0.12594</v>
      </c>
      <c r="N1952" s="11">
        <f t="shared" si="3612"/>
        <v>63.59484304</v>
      </c>
      <c r="O1952" s="10">
        <f t="shared" ref="O1952:P1952" si="3821">IFERROR(G1952+O1912,0)</f>
        <v>1.237934</v>
      </c>
      <c r="P1952" s="10">
        <f t="shared" si="3821"/>
        <v>1.07994</v>
      </c>
      <c r="Q1952" s="10">
        <f t="shared" si="232"/>
        <v>-0.157994</v>
      </c>
      <c r="R1952" s="11">
        <f t="shared" si="233"/>
        <v>87.23728406</v>
      </c>
      <c r="S1952" s="20"/>
      <c r="T1952" s="20"/>
      <c r="U1952" s="20"/>
      <c r="V1952" s="14"/>
      <c r="W1952" s="14"/>
      <c r="X1952" s="26">
        <f t="shared" si="314"/>
        <v>0.031</v>
      </c>
      <c r="Y1952" s="29"/>
      <c r="Z1952" s="29"/>
      <c r="AA1952" s="29"/>
      <c r="AB1952" s="29"/>
      <c r="AC1952" s="29"/>
    </row>
    <row r="1953">
      <c r="A1953" s="4">
        <v>45702.0</v>
      </c>
      <c r="B1953" s="5" t="s">
        <v>39</v>
      </c>
      <c r="C1953" s="6" t="s">
        <v>37</v>
      </c>
      <c r="D1953" s="5" t="s">
        <v>30</v>
      </c>
      <c r="E1953" s="7">
        <v>0.0</v>
      </c>
      <c r="F1953" s="7">
        <v>0.0</v>
      </c>
      <c r="G1953" s="7">
        <v>0.0</v>
      </c>
      <c r="H1953" s="15">
        <v>0.0</v>
      </c>
      <c r="I1953" s="10">
        <f t="shared" si="226"/>
        <v>0</v>
      </c>
      <c r="J1953" s="11">
        <f t="shared" si="227"/>
        <v>0</v>
      </c>
      <c r="K1953" s="7">
        <f t="shared" ref="K1953:L1953" si="3822">IFERROR(G1953+K1913,0)</f>
        <v>0</v>
      </c>
      <c r="L1953" s="7">
        <f t="shared" si="3822"/>
        <v>0</v>
      </c>
      <c r="M1953" s="10">
        <f t="shared" si="229"/>
        <v>0</v>
      </c>
      <c r="N1953" s="11">
        <f t="shared" si="3612"/>
        <v>0</v>
      </c>
      <c r="O1953" s="10">
        <f t="shared" ref="O1953:P1953" si="3823">IFERROR(G1953+O1913,0)</f>
        <v>0</v>
      </c>
      <c r="P1953" s="10">
        <f t="shared" si="3823"/>
        <v>0</v>
      </c>
      <c r="Q1953" s="10">
        <f t="shared" si="232"/>
        <v>0</v>
      </c>
      <c r="R1953" s="11">
        <f t="shared" si="233"/>
        <v>0</v>
      </c>
      <c r="S1953" s="20"/>
      <c r="T1953" s="20"/>
      <c r="U1953" s="20"/>
      <c r="V1953" s="14"/>
      <c r="W1953" s="14"/>
      <c r="X1953" s="26">
        <f t="shared" si="314"/>
        <v>0</v>
      </c>
      <c r="Y1953" s="29"/>
      <c r="Z1953" s="29"/>
      <c r="AA1953" s="29"/>
      <c r="AB1953" s="29"/>
      <c r="AC1953" s="29"/>
    </row>
    <row r="1954">
      <c r="A1954" s="4">
        <v>45702.0</v>
      </c>
      <c r="B1954" s="5" t="s">
        <v>40</v>
      </c>
      <c r="C1954" s="6" t="s">
        <v>37</v>
      </c>
      <c r="D1954" s="5" t="s">
        <v>27</v>
      </c>
      <c r="E1954" s="7">
        <v>26.3</v>
      </c>
      <c r="F1954" s="7">
        <v>0.0</v>
      </c>
      <c r="G1954" s="7">
        <v>0.07142857142857142</v>
      </c>
      <c r="H1954" s="15">
        <v>0.034</v>
      </c>
      <c r="I1954" s="10">
        <f t="shared" si="226"/>
        <v>-0.03742857143</v>
      </c>
      <c r="J1954" s="11">
        <f t="shared" si="227"/>
        <v>47.6</v>
      </c>
      <c r="K1954" s="7">
        <f t="shared" ref="K1954:L1954" si="3824">IFERROR(G1954+K1914,0)</f>
        <v>1</v>
      </c>
      <c r="L1954" s="7">
        <f t="shared" si="3824"/>
        <v>0.478</v>
      </c>
      <c r="M1954" s="10">
        <f t="shared" si="229"/>
        <v>-0.522</v>
      </c>
      <c r="N1954" s="11">
        <f t="shared" si="3612"/>
        <v>47.8</v>
      </c>
      <c r="O1954" s="10">
        <f t="shared" ref="O1954:P1954" si="3825">IFERROR(G1954+O1914,0)</f>
        <v>3.214285714</v>
      </c>
      <c r="P1954" s="10">
        <f t="shared" si="3825"/>
        <v>1.5909</v>
      </c>
      <c r="Q1954" s="10">
        <f t="shared" si="232"/>
        <v>-1.623385714</v>
      </c>
      <c r="R1954" s="11">
        <f t="shared" si="233"/>
        <v>49.49466667</v>
      </c>
      <c r="S1954" s="13">
        <f>T1914</f>
        <v>0.6534632143</v>
      </c>
      <c r="T1954" s="13">
        <f>H1954+S1954-H1955-U1954-H1956</f>
        <v>0.687345</v>
      </c>
      <c r="U1954" s="13">
        <f>0.00331/28</f>
        <v>0.0001182142857</v>
      </c>
      <c r="V1954" s="14"/>
      <c r="W1954" s="14"/>
      <c r="X1954" s="26">
        <f t="shared" si="314"/>
        <v>0.034</v>
      </c>
      <c r="Y1954" s="29"/>
      <c r="Z1954" s="29"/>
      <c r="AA1954" s="29"/>
      <c r="AB1954" s="29"/>
      <c r="AC1954" s="29"/>
    </row>
    <row r="1955">
      <c r="A1955" s="4">
        <v>45702.0</v>
      </c>
      <c r="B1955" s="5" t="s">
        <v>40</v>
      </c>
      <c r="C1955" s="6" t="s">
        <v>37</v>
      </c>
      <c r="D1955" s="5" t="s">
        <v>28</v>
      </c>
      <c r="E1955" s="7">
        <v>0.0</v>
      </c>
      <c r="F1955" s="7">
        <v>0.0</v>
      </c>
      <c r="G1955" s="7">
        <v>0.0</v>
      </c>
      <c r="H1955" s="15">
        <v>0.0</v>
      </c>
      <c r="I1955" s="10">
        <f t="shared" si="226"/>
        <v>0</v>
      </c>
      <c r="J1955" s="11">
        <f t="shared" si="227"/>
        <v>0</v>
      </c>
      <c r="K1955" s="7">
        <f t="shared" ref="K1955:L1955" si="3826">IFERROR(G1955+K1915,0)</f>
        <v>0</v>
      </c>
      <c r="L1955" s="7">
        <f t="shared" si="3826"/>
        <v>0</v>
      </c>
      <c r="M1955" s="10">
        <f t="shared" si="229"/>
        <v>0</v>
      </c>
      <c r="N1955" s="11">
        <f t="shared" si="3612"/>
        <v>0</v>
      </c>
      <c r="O1955" s="10">
        <f t="shared" ref="O1955:P1955" si="3827">IFERROR(G1955+O1915,0)</f>
        <v>0</v>
      </c>
      <c r="P1955" s="10">
        <f t="shared" si="3827"/>
        <v>0</v>
      </c>
      <c r="Q1955" s="10">
        <f t="shared" si="232"/>
        <v>0</v>
      </c>
      <c r="R1955" s="11">
        <f t="shared" si="233"/>
        <v>0</v>
      </c>
      <c r="S1955" s="14"/>
      <c r="T1955" s="14"/>
      <c r="U1955" s="14"/>
      <c r="V1955" s="14"/>
      <c r="W1955" s="14"/>
      <c r="X1955" s="26">
        <f t="shared" si="314"/>
        <v>0</v>
      </c>
      <c r="Y1955" s="29"/>
      <c r="Z1955" s="29"/>
      <c r="AA1955" s="29"/>
      <c r="AB1955" s="29"/>
      <c r="AC1955" s="29"/>
    </row>
    <row r="1956">
      <c r="A1956" s="4">
        <v>45702.0</v>
      </c>
      <c r="B1956" s="5" t="s">
        <v>40</v>
      </c>
      <c r="C1956" s="6" t="s">
        <v>37</v>
      </c>
      <c r="D1956" s="5" t="s">
        <v>29</v>
      </c>
      <c r="E1956" s="7">
        <v>26.1</v>
      </c>
      <c r="F1956" s="7">
        <v>0.0</v>
      </c>
      <c r="G1956" s="7">
        <v>0.07142857142857142</v>
      </c>
      <c r="H1956" s="40">
        <v>0.0</v>
      </c>
      <c r="I1956" s="10">
        <f t="shared" si="226"/>
        <v>-0.07142857143</v>
      </c>
      <c r="J1956" s="11">
        <f t="shared" si="227"/>
        <v>0</v>
      </c>
      <c r="K1956" s="7">
        <f t="shared" ref="K1956:L1956" si="3828">IFERROR(G1956+K1916,0)</f>
        <v>1</v>
      </c>
      <c r="L1956" s="7">
        <f t="shared" si="3828"/>
        <v>1.123</v>
      </c>
      <c r="M1956" s="10">
        <f t="shared" si="229"/>
        <v>0.123</v>
      </c>
      <c r="N1956" s="11">
        <f t="shared" si="3612"/>
        <v>112.3</v>
      </c>
      <c r="O1956" s="10">
        <f t="shared" ref="O1956:P1956" si="3829">IFERROR(G1956+O1916,0)</f>
        <v>3.214285714</v>
      </c>
      <c r="P1956" s="10">
        <f t="shared" si="3829"/>
        <v>1.63698</v>
      </c>
      <c r="Q1956" s="10">
        <f t="shared" si="232"/>
        <v>-1.577305714</v>
      </c>
      <c r="R1956" s="11">
        <f t="shared" si="233"/>
        <v>50.92826667</v>
      </c>
      <c r="S1956" s="14"/>
      <c r="T1956" s="14"/>
      <c r="U1956" s="14"/>
      <c r="V1956" s="14"/>
      <c r="W1956" s="14"/>
      <c r="X1956" s="26">
        <f t="shared" si="314"/>
        <v>0</v>
      </c>
      <c r="Y1956" s="29"/>
      <c r="Z1956" s="29"/>
      <c r="AA1956" s="29"/>
      <c r="AB1956" s="29"/>
      <c r="AC1956" s="29"/>
    </row>
    <row r="1957">
      <c r="A1957" s="4">
        <v>45702.0</v>
      </c>
      <c r="B1957" s="5" t="s">
        <v>40</v>
      </c>
      <c r="C1957" s="6" t="s">
        <v>37</v>
      </c>
      <c r="D1957" s="5" t="s">
        <v>30</v>
      </c>
      <c r="E1957" s="7">
        <v>0.0</v>
      </c>
      <c r="F1957" s="7">
        <v>0.0</v>
      </c>
      <c r="G1957" s="7">
        <v>0.0</v>
      </c>
      <c r="H1957" s="15">
        <v>0.0</v>
      </c>
      <c r="I1957" s="10">
        <f t="shared" si="226"/>
        <v>0</v>
      </c>
      <c r="J1957" s="11">
        <f t="shared" si="227"/>
        <v>0</v>
      </c>
      <c r="K1957" s="7">
        <f t="shared" ref="K1957:L1957" si="3830">IFERROR(G1957+K1917,0)</f>
        <v>0</v>
      </c>
      <c r="L1957" s="7">
        <f t="shared" si="3830"/>
        <v>0</v>
      </c>
      <c r="M1957" s="10">
        <f t="shared" si="229"/>
        <v>0</v>
      </c>
      <c r="N1957" s="11">
        <f t="shared" si="3612"/>
        <v>0</v>
      </c>
      <c r="O1957" s="10">
        <f t="shared" ref="O1957:P1957" si="3831">IFERROR(G1957+O1917,0)</f>
        <v>0</v>
      </c>
      <c r="P1957" s="10">
        <f t="shared" si="3831"/>
        <v>0</v>
      </c>
      <c r="Q1957" s="10">
        <f t="shared" si="232"/>
        <v>0</v>
      </c>
      <c r="R1957" s="11">
        <f t="shared" si="233"/>
        <v>0</v>
      </c>
      <c r="S1957" s="14"/>
      <c r="T1957" s="14"/>
      <c r="U1957" s="14"/>
      <c r="V1957" s="14"/>
      <c r="W1957" s="14"/>
      <c r="X1957" s="26">
        <f t="shared" si="314"/>
        <v>0</v>
      </c>
      <c r="Y1957" s="29"/>
      <c r="Z1957" s="29"/>
      <c r="AA1957" s="29"/>
      <c r="AB1957" s="29"/>
      <c r="AC1957" s="29"/>
    </row>
    <row r="1958">
      <c r="A1958" s="4">
        <v>45703.0</v>
      </c>
      <c r="B1958" s="5" t="s">
        <v>25</v>
      </c>
      <c r="C1958" s="6" t="s">
        <v>26</v>
      </c>
      <c r="D1958" s="5" t="s">
        <v>27</v>
      </c>
      <c r="E1958" s="7">
        <v>140.3</v>
      </c>
      <c r="F1958" s="8">
        <v>0.438</v>
      </c>
      <c r="G1958" s="7">
        <v>0.414285</v>
      </c>
      <c r="H1958" s="40">
        <v>0.449</v>
      </c>
      <c r="I1958" s="10">
        <f t="shared" si="226"/>
        <v>0.034715</v>
      </c>
      <c r="J1958" s="11">
        <f t="shared" si="227"/>
        <v>108.3794972</v>
      </c>
      <c r="K1958" s="7">
        <f t="shared" ref="K1958:L1958" si="3832">IFERROR(G1958+K1918,0)</f>
        <v>6.214275</v>
      </c>
      <c r="L1958" s="7">
        <f t="shared" si="3832"/>
        <v>7.005</v>
      </c>
      <c r="M1958" s="10">
        <f t="shared" si="229"/>
        <v>0.790725</v>
      </c>
      <c r="N1958" s="11">
        <f t="shared" si="3612"/>
        <v>112.7243323</v>
      </c>
      <c r="O1958" s="10">
        <f t="shared" ref="O1958:P1958" si="3833">IFERROR(G1958+O1918,0)</f>
        <v>19.113995</v>
      </c>
      <c r="P1958" s="10">
        <f t="shared" si="3833"/>
        <v>20.726995</v>
      </c>
      <c r="Q1958" s="10">
        <f t="shared" si="232"/>
        <v>1.613</v>
      </c>
      <c r="R1958" s="11">
        <f t="shared" si="233"/>
        <v>108.4388428</v>
      </c>
      <c r="S1958" s="13">
        <f>T1918</f>
        <v>0.6555</v>
      </c>
      <c r="T1958" s="13">
        <f>H1958+T1918-H1959-U1958-H1960</f>
        <v>0.6253928571</v>
      </c>
      <c r="U1958" s="13">
        <f>0.003/28</f>
        <v>0.0001071428571</v>
      </c>
      <c r="V1958" s="14"/>
      <c r="W1958" s="14"/>
      <c r="X1958" s="26">
        <f t="shared" si="314"/>
        <v>0.452</v>
      </c>
      <c r="Y1958" s="29"/>
      <c r="Z1958" s="29"/>
      <c r="AA1958" s="29"/>
      <c r="AB1958" s="29"/>
      <c r="AC1958" s="29"/>
    </row>
    <row r="1959">
      <c r="A1959" s="4">
        <v>45703.0</v>
      </c>
      <c r="B1959" s="5" t="s">
        <v>25</v>
      </c>
      <c r="C1959" s="6" t="s">
        <v>26</v>
      </c>
      <c r="D1959" s="5" t="s">
        <v>28</v>
      </c>
      <c r="E1959" s="7">
        <v>165.12</v>
      </c>
      <c r="F1959" s="7">
        <v>0.33</v>
      </c>
      <c r="G1959" s="7">
        <v>0.4110714285714286</v>
      </c>
      <c r="H1959" s="40">
        <v>0.479</v>
      </c>
      <c r="I1959" s="10">
        <f t="shared" si="226"/>
        <v>0.06792857143</v>
      </c>
      <c r="J1959" s="11">
        <f t="shared" si="227"/>
        <v>116.5247611</v>
      </c>
      <c r="K1959" s="7">
        <f t="shared" ref="K1959:L1959" si="3834">IFERROR(G1959+K1919,0)</f>
        <v>6.166071429</v>
      </c>
      <c r="L1959" s="7">
        <f t="shared" si="3834"/>
        <v>6.509</v>
      </c>
      <c r="M1959" s="10">
        <f t="shared" si="229"/>
        <v>0.3429285714</v>
      </c>
      <c r="N1959" s="11">
        <f t="shared" si="3612"/>
        <v>105.5615407</v>
      </c>
      <c r="O1959" s="10">
        <f t="shared" ref="O1959:P1959" si="3835">IFERROR(G1959+O1919,0)</f>
        <v>18.46687143</v>
      </c>
      <c r="P1959" s="10">
        <f t="shared" si="3835"/>
        <v>19.72988</v>
      </c>
      <c r="Q1959" s="10">
        <f t="shared" si="232"/>
        <v>1.263008571</v>
      </c>
      <c r="R1959" s="11">
        <f t="shared" si="233"/>
        <v>106.8393208</v>
      </c>
      <c r="S1959" s="16"/>
      <c r="T1959" s="16"/>
      <c r="U1959" s="16"/>
      <c r="V1959" s="14"/>
      <c r="W1959" s="14"/>
      <c r="X1959" s="26">
        <f t="shared" si="314"/>
        <v>0.387</v>
      </c>
      <c r="Y1959" s="29"/>
      <c r="Z1959" s="29"/>
      <c r="AA1959" s="29"/>
      <c r="AB1959" s="29"/>
      <c r="AC1959" s="29"/>
    </row>
    <row r="1960">
      <c r="A1960" s="4">
        <v>45703.0</v>
      </c>
      <c r="B1960" s="5" t="s">
        <v>25</v>
      </c>
      <c r="C1960" s="6" t="s">
        <v>26</v>
      </c>
      <c r="D1960" s="5" t="s">
        <v>29</v>
      </c>
      <c r="E1960" s="7">
        <v>0.0</v>
      </c>
      <c r="F1960" s="7">
        <v>0.0</v>
      </c>
      <c r="G1960" s="7">
        <v>0.0</v>
      </c>
      <c r="H1960" s="15">
        <v>0.0</v>
      </c>
      <c r="I1960" s="10">
        <f t="shared" si="226"/>
        <v>0</v>
      </c>
      <c r="J1960" s="11">
        <f t="shared" si="227"/>
        <v>0</v>
      </c>
      <c r="K1960" s="7">
        <f t="shared" ref="K1960:L1960" si="3836">IFERROR(G1960+K1920,0)</f>
        <v>0</v>
      </c>
      <c r="L1960" s="7">
        <f t="shared" si="3836"/>
        <v>0.003</v>
      </c>
      <c r="M1960" s="10">
        <f t="shared" si="229"/>
        <v>0.003</v>
      </c>
      <c r="N1960" s="11">
        <f t="shared" si="3612"/>
        <v>0</v>
      </c>
      <c r="O1960" s="10">
        <f t="shared" ref="O1960:P1960" si="3837">IFERROR(G1960+O1920,0)</f>
        <v>0</v>
      </c>
      <c r="P1960" s="10">
        <f t="shared" si="3837"/>
        <v>0.003</v>
      </c>
      <c r="Q1960" s="10">
        <f t="shared" si="232"/>
        <v>0.003</v>
      </c>
      <c r="R1960" s="11">
        <f t="shared" si="233"/>
        <v>0</v>
      </c>
      <c r="S1960" s="16"/>
      <c r="T1960" s="16"/>
      <c r="U1960" s="16"/>
      <c r="V1960" s="14"/>
      <c r="W1960" s="14"/>
      <c r="X1960" s="26">
        <f t="shared" si="314"/>
        <v>0</v>
      </c>
      <c r="Y1960" s="29"/>
      <c r="Z1960" s="29"/>
      <c r="AA1960" s="29"/>
      <c r="AB1960" s="29"/>
      <c r="AC1960" s="29"/>
    </row>
    <row r="1961">
      <c r="A1961" s="4">
        <v>45703.0</v>
      </c>
      <c r="B1961" s="5" t="s">
        <v>25</v>
      </c>
      <c r="C1961" s="6" t="s">
        <v>26</v>
      </c>
      <c r="D1961" s="5" t="s">
        <v>30</v>
      </c>
      <c r="E1961" s="7">
        <v>0.0</v>
      </c>
      <c r="F1961" s="7">
        <v>0.0</v>
      </c>
      <c r="G1961" s="7">
        <v>0.0</v>
      </c>
      <c r="H1961" s="15">
        <v>0.0</v>
      </c>
      <c r="I1961" s="10">
        <f t="shared" si="226"/>
        <v>0</v>
      </c>
      <c r="J1961" s="11">
        <f t="shared" si="227"/>
        <v>0</v>
      </c>
      <c r="K1961" s="7">
        <f t="shared" ref="K1961:L1961" si="3838">IFERROR(G1961+K1921,0)</f>
        <v>0</v>
      </c>
      <c r="L1961" s="7">
        <f t="shared" si="3838"/>
        <v>0</v>
      </c>
      <c r="M1961" s="10">
        <f t="shared" si="229"/>
        <v>0</v>
      </c>
      <c r="N1961" s="11">
        <f t="shared" si="3612"/>
        <v>0</v>
      </c>
      <c r="O1961" s="10">
        <f t="shared" ref="O1961:P1961" si="3839">IFERROR(G1961+O1921,0)</f>
        <v>0</v>
      </c>
      <c r="P1961" s="10">
        <f t="shared" si="3839"/>
        <v>0</v>
      </c>
      <c r="Q1961" s="10">
        <f t="shared" si="232"/>
        <v>0</v>
      </c>
      <c r="R1961" s="11">
        <f t="shared" si="233"/>
        <v>0</v>
      </c>
      <c r="S1961" s="16"/>
      <c r="T1961" s="16"/>
      <c r="U1961" s="16"/>
      <c r="V1961" s="14"/>
      <c r="W1961" s="14"/>
      <c r="X1961" s="26">
        <f t="shared" si="314"/>
        <v>0</v>
      </c>
      <c r="Y1961" s="29"/>
      <c r="Z1961" s="29"/>
      <c r="AA1961" s="29"/>
      <c r="AB1961" s="29"/>
      <c r="AC1961" s="29"/>
    </row>
    <row r="1962">
      <c r="A1962" s="4">
        <v>45703.0</v>
      </c>
      <c r="B1962" s="5" t="s">
        <v>31</v>
      </c>
      <c r="C1962" s="6" t="s">
        <v>26</v>
      </c>
      <c r="D1962" s="5" t="s">
        <v>27</v>
      </c>
      <c r="E1962" s="7">
        <v>180.7</v>
      </c>
      <c r="F1962" s="7">
        <v>0.753</v>
      </c>
      <c r="G1962" s="7">
        <v>0.5142857142857143</v>
      </c>
      <c r="H1962" s="40">
        <v>0.569</v>
      </c>
      <c r="I1962" s="10">
        <f t="shared" si="226"/>
        <v>0.05471428571</v>
      </c>
      <c r="J1962" s="11">
        <f t="shared" si="227"/>
        <v>110.6388889</v>
      </c>
      <c r="K1962" s="7">
        <f t="shared" ref="K1962:L1962" si="3840">IFERROR(G1962+K1922,0)</f>
        <v>7.714285714</v>
      </c>
      <c r="L1962" s="7">
        <f t="shared" si="3840"/>
        <v>8.658</v>
      </c>
      <c r="M1962" s="10">
        <f t="shared" si="229"/>
        <v>0.9437142857</v>
      </c>
      <c r="N1962" s="11">
        <f t="shared" si="3612"/>
        <v>112.2333333</v>
      </c>
      <c r="O1962" s="10">
        <f t="shared" ref="O1962:P1962" si="3841">IFERROR(G1962+O1922,0)</f>
        <v>23.71428471</v>
      </c>
      <c r="P1962" s="10">
        <f t="shared" si="3841"/>
        <v>27.63186</v>
      </c>
      <c r="Q1962" s="10">
        <f t="shared" si="232"/>
        <v>3.917575286</v>
      </c>
      <c r="R1962" s="11">
        <f t="shared" si="233"/>
        <v>116.5198965</v>
      </c>
      <c r="S1962" s="13">
        <f>T1922</f>
        <v>1.047</v>
      </c>
      <c r="T1962" s="13">
        <f>H1962+T1922-H1963-U1962-H1964</f>
        <v>0.9868571429</v>
      </c>
      <c r="U1962" s="13">
        <f>0.004/28</f>
        <v>0.0001428571429</v>
      </c>
      <c r="V1962" s="14"/>
      <c r="W1962" s="14"/>
      <c r="X1962" s="26">
        <f t="shared" si="314"/>
        <v>0.567</v>
      </c>
      <c r="Y1962" s="29"/>
      <c r="Z1962" s="29"/>
      <c r="AA1962" s="29"/>
      <c r="AB1962" s="29"/>
      <c r="AC1962" s="29"/>
    </row>
    <row r="1963">
      <c r="A1963" s="4">
        <v>45703.0</v>
      </c>
      <c r="B1963" s="5" t="s">
        <v>31</v>
      </c>
      <c r="C1963" s="6" t="s">
        <v>26</v>
      </c>
      <c r="D1963" s="5" t="s">
        <v>28</v>
      </c>
      <c r="E1963" s="7">
        <v>180.1</v>
      </c>
      <c r="F1963" s="7">
        <v>0.618</v>
      </c>
      <c r="G1963" s="7">
        <v>0.5101071428571429</v>
      </c>
      <c r="H1963" s="40">
        <v>0.629</v>
      </c>
      <c r="I1963" s="10">
        <f t="shared" si="226"/>
        <v>0.1188928571</v>
      </c>
      <c r="J1963" s="11">
        <f t="shared" si="227"/>
        <v>123.3074284</v>
      </c>
      <c r="K1963" s="7">
        <f t="shared" ref="K1963:L1963" si="3842">IFERROR(G1963+K1923,0)</f>
        <v>7.651607143</v>
      </c>
      <c r="L1963" s="7">
        <f t="shared" si="3842"/>
        <v>9.273</v>
      </c>
      <c r="M1963" s="10">
        <f t="shared" si="229"/>
        <v>1.621392857</v>
      </c>
      <c r="N1963" s="11">
        <f t="shared" si="3612"/>
        <v>121.1902261</v>
      </c>
      <c r="O1963" s="10">
        <f t="shared" ref="O1963:P1963" si="3843">IFERROR(G1963+O1923,0)</f>
        <v>23.52143714</v>
      </c>
      <c r="P1963" s="10">
        <f t="shared" si="3843"/>
        <v>28.27073</v>
      </c>
      <c r="Q1963" s="10">
        <f t="shared" si="232"/>
        <v>4.749292857</v>
      </c>
      <c r="R1963" s="11">
        <f t="shared" si="233"/>
        <v>120.1913379</v>
      </c>
      <c r="S1963" s="16"/>
      <c r="T1963" s="16"/>
      <c r="U1963" s="20"/>
      <c r="V1963" s="14"/>
      <c r="W1963" s="14"/>
      <c r="X1963" s="26">
        <f t="shared" si="314"/>
        <v>0.61</v>
      </c>
      <c r="Y1963" s="29"/>
      <c r="Z1963" s="29"/>
      <c r="AA1963" s="29"/>
      <c r="AB1963" s="29"/>
      <c r="AC1963" s="29"/>
    </row>
    <row r="1964">
      <c r="A1964" s="4">
        <v>45703.0</v>
      </c>
      <c r="B1964" s="5" t="s">
        <v>31</v>
      </c>
      <c r="C1964" s="6" t="s">
        <v>26</v>
      </c>
      <c r="D1964" s="5" t="s">
        <v>29</v>
      </c>
      <c r="E1964" s="7">
        <v>0.0</v>
      </c>
      <c r="F1964" s="7">
        <v>0.01</v>
      </c>
      <c r="G1964" s="7">
        <v>0.0</v>
      </c>
      <c r="H1964" s="15">
        <v>0.0</v>
      </c>
      <c r="I1964" s="10">
        <f t="shared" si="226"/>
        <v>0</v>
      </c>
      <c r="J1964" s="11">
        <f t="shared" si="227"/>
        <v>0</v>
      </c>
      <c r="K1964" s="7">
        <f t="shared" ref="K1964:L1964" si="3844">IFERROR(G1964+K1924,0)</f>
        <v>0</v>
      </c>
      <c r="L1964" s="7">
        <f t="shared" si="3844"/>
        <v>0</v>
      </c>
      <c r="M1964" s="10">
        <f t="shared" si="229"/>
        <v>0</v>
      </c>
      <c r="N1964" s="11">
        <f t="shared" si="3612"/>
        <v>0</v>
      </c>
      <c r="O1964" s="10">
        <f t="shared" ref="O1964:P1964" si="3845">IFERROR(G1964+O1924,0)</f>
        <v>0</v>
      </c>
      <c r="P1964" s="10">
        <f t="shared" si="3845"/>
        <v>0</v>
      </c>
      <c r="Q1964" s="10">
        <f t="shared" si="232"/>
        <v>0</v>
      </c>
      <c r="R1964" s="11">
        <f t="shared" si="233"/>
        <v>0</v>
      </c>
      <c r="S1964" s="16"/>
      <c r="T1964" s="16"/>
      <c r="U1964" s="20"/>
      <c r="V1964" s="14"/>
      <c r="W1964" s="14"/>
      <c r="X1964" s="26">
        <f t="shared" si="314"/>
        <v>0</v>
      </c>
      <c r="Y1964" s="29"/>
      <c r="Z1964" s="29"/>
      <c r="AA1964" s="29"/>
      <c r="AB1964" s="29"/>
      <c r="AC1964" s="29"/>
    </row>
    <row r="1965">
      <c r="A1965" s="4">
        <v>45703.0</v>
      </c>
      <c r="B1965" s="5" t="s">
        <v>31</v>
      </c>
      <c r="C1965" s="6" t="s">
        <v>26</v>
      </c>
      <c r="D1965" s="5" t="s">
        <v>30</v>
      </c>
      <c r="E1965" s="7">
        <v>0.0</v>
      </c>
      <c r="F1965" s="7">
        <v>0.0</v>
      </c>
      <c r="G1965" s="7">
        <v>0.0</v>
      </c>
      <c r="H1965" s="15">
        <v>0.0</v>
      </c>
      <c r="I1965" s="10">
        <f t="shared" si="226"/>
        <v>0</v>
      </c>
      <c r="J1965" s="11">
        <f t="shared" si="227"/>
        <v>0</v>
      </c>
      <c r="K1965" s="7">
        <f t="shared" ref="K1965:L1965" si="3846">IFERROR(G1965+K1925,0)</f>
        <v>0</v>
      </c>
      <c r="L1965" s="7">
        <f t="shared" si="3846"/>
        <v>0</v>
      </c>
      <c r="M1965" s="10">
        <f t="shared" si="229"/>
        <v>0</v>
      </c>
      <c r="N1965" s="11">
        <f t="shared" si="3612"/>
        <v>0</v>
      </c>
      <c r="O1965" s="10">
        <f t="shared" ref="O1965:P1965" si="3847">IFERROR(G1965+O1925,0)</f>
        <v>0</v>
      </c>
      <c r="P1965" s="10">
        <f t="shared" si="3847"/>
        <v>0</v>
      </c>
      <c r="Q1965" s="10">
        <f t="shared" si="232"/>
        <v>0</v>
      </c>
      <c r="R1965" s="11">
        <f t="shared" si="233"/>
        <v>0</v>
      </c>
      <c r="S1965" s="16"/>
      <c r="T1965" s="16"/>
      <c r="U1965" s="20"/>
      <c r="V1965" s="14"/>
      <c r="W1965" s="14"/>
      <c r="X1965" s="26">
        <f t="shared" si="314"/>
        <v>0</v>
      </c>
      <c r="Y1965" s="29"/>
      <c r="Z1965" s="29"/>
      <c r="AA1965" s="29"/>
      <c r="AB1965" s="29"/>
      <c r="AC1965" s="29"/>
    </row>
    <row r="1966">
      <c r="A1966" s="4">
        <v>45703.0</v>
      </c>
      <c r="B1966" s="5" t="s">
        <v>32</v>
      </c>
      <c r="C1966" s="6" t="s">
        <v>26</v>
      </c>
      <c r="D1966" s="5" t="s">
        <v>27</v>
      </c>
      <c r="E1966" s="7">
        <v>78.6</v>
      </c>
      <c r="F1966" s="7">
        <v>0.236</v>
      </c>
      <c r="G1966" s="7">
        <v>0.225</v>
      </c>
      <c r="H1966" s="40">
        <v>0.267</v>
      </c>
      <c r="I1966" s="10">
        <f t="shared" si="226"/>
        <v>0.042</v>
      </c>
      <c r="J1966" s="11">
        <f t="shared" si="227"/>
        <v>118.6666667</v>
      </c>
      <c r="K1966" s="7">
        <f t="shared" ref="K1966:L1966" si="3848">IFERROR(G1966+K1926,0)</f>
        <v>3.375</v>
      </c>
      <c r="L1966" s="7">
        <f t="shared" si="3848"/>
        <v>3.113</v>
      </c>
      <c r="M1966" s="10">
        <f t="shared" si="229"/>
        <v>-0.262</v>
      </c>
      <c r="N1966" s="11">
        <f t="shared" si="3612"/>
        <v>92.23703704</v>
      </c>
      <c r="O1966" s="10">
        <f t="shared" ref="O1966:P1966" si="3849">IFERROR(G1966+O1926,0)</f>
        <v>10.374986</v>
      </c>
      <c r="P1966" s="10">
        <f t="shared" si="3849"/>
        <v>10.24982</v>
      </c>
      <c r="Q1966" s="10">
        <f t="shared" si="232"/>
        <v>-0.125166</v>
      </c>
      <c r="R1966" s="11">
        <f t="shared" si="233"/>
        <v>98.79357909</v>
      </c>
      <c r="S1966" s="13">
        <f>T1926</f>
        <v>0.30611</v>
      </c>
      <c r="T1966" s="13">
        <f>H1966+T1926-H1967-U1966-H1968</f>
        <v>0.362975</v>
      </c>
      <c r="U1966" s="13">
        <f>0.00378/28</f>
        <v>0.000135</v>
      </c>
      <c r="V1966" s="14"/>
      <c r="W1966" s="14"/>
      <c r="X1966" s="26">
        <f t="shared" si="314"/>
        <v>0.261</v>
      </c>
      <c r="Y1966" s="29"/>
      <c r="Z1966" s="29"/>
      <c r="AA1966" s="29"/>
      <c r="AB1966" s="29"/>
      <c r="AC1966" s="29"/>
    </row>
    <row r="1967">
      <c r="A1967" s="4">
        <v>45703.0</v>
      </c>
      <c r="B1967" s="5" t="s">
        <v>32</v>
      </c>
      <c r="C1967" s="6" t="s">
        <v>26</v>
      </c>
      <c r="D1967" s="5" t="s">
        <v>28</v>
      </c>
      <c r="E1967" s="7">
        <v>78.7</v>
      </c>
      <c r="F1967" s="7">
        <v>0.24</v>
      </c>
      <c r="G1967" s="7">
        <v>0.22464285714285714</v>
      </c>
      <c r="H1967" s="40">
        <v>0.21</v>
      </c>
      <c r="I1967" s="10">
        <f t="shared" si="226"/>
        <v>-0.01464285714</v>
      </c>
      <c r="J1967" s="11">
        <f t="shared" si="227"/>
        <v>93.48171701</v>
      </c>
      <c r="K1967" s="7">
        <f t="shared" ref="K1967:L1967" si="3850">IFERROR(G1967+K1927,0)</f>
        <v>3.369642857</v>
      </c>
      <c r="L1967" s="7">
        <f t="shared" si="3850"/>
        <v>3.066</v>
      </c>
      <c r="M1967" s="10">
        <f t="shared" si="229"/>
        <v>-0.3036428571</v>
      </c>
      <c r="N1967" s="11">
        <f t="shared" si="3612"/>
        <v>90.98887122</v>
      </c>
      <c r="O1967" s="10">
        <f t="shared" ref="O1967:P1967" si="3851">IFERROR(G1967+O1927,0)</f>
        <v>10.35859286</v>
      </c>
      <c r="P1967" s="10">
        <f t="shared" si="3851"/>
        <v>10.16283</v>
      </c>
      <c r="Q1967" s="10">
        <f t="shared" si="232"/>
        <v>-0.1957628571</v>
      </c>
      <c r="R1967" s="11">
        <f t="shared" si="233"/>
        <v>98.11014044</v>
      </c>
      <c r="S1967" s="16"/>
      <c r="T1967" s="16"/>
      <c r="U1967" s="20"/>
      <c r="V1967" s="14"/>
      <c r="W1967" s="14"/>
      <c r="X1967" s="26">
        <f t="shared" si="314"/>
        <v>0.222</v>
      </c>
      <c r="Y1967" s="29"/>
      <c r="Z1967" s="29"/>
      <c r="AA1967" s="29"/>
      <c r="AB1967" s="29"/>
      <c r="AC1967" s="29"/>
    </row>
    <row r="1968">
      <c r="A1968" s="4">
        <v>45703.0</v>
      </c>
      <c r="B1968" s="5" t="s">
        <v>32</v>
      </c>
      <c r="C1968" s="6" t="s">
        <v>26</v>
      </c>
      <c r="D1968" s="5" t="s">
        <v>29</v>
      </c>
      <c r="E1968" s="7">
        <v>0.0</v>
      </c>
      <c r="F1968" s="7">
        <v>0.0</v>
      </c>
      <c r="G1968" s="7">
        <v>0.0</v>
      </c>
      <c r="H1968" s="15">
        <v>0.0</v>
      </c>
      <c r="I1968" s="10">
        <f t="shared" si="226"/>
        <v>0</v>
      </c>
      <c r="J1968" s="11">
        <f t="shared" si="227"/>
        <v>0</v>
      </c>
      <c r="K1968" s="7">
        <f t="shared" ref="K1968:L1968" si="3852">IFERROR(G1968+K1928,0)</f>
        <v>0</v>
      </c>
      <c r="L1968" s="7">
        <f t="shared" si="3852"/>
        <v>0</v>
      </c>
      <c r="M1968" s="10">
        <f t="shared" si="229"/>
        <v>0</v>
      </c>
      <c r="N1968" s="11">
        <f t="shared" si="3612"/>
        <v>0</v>
      </c>
      <c r="O1968" s="10">
        <f t="shared" ref="O1968:P1968" si="3853">IFERROR(G1968+O1928,0)</f>
        <v>0</v>
      </c>
      <c r="P1968" s="10">
        <f t="shared" si="3853"/>
        <v>0</v>
      </c>
      <c r="Q1968" s="10">
        <f t="shared" si="232"/>
        <v>0</v>
      </c>
      <c r="R1968" s="11">
        <f t="shared" si="233"/>
        <v>0</v>
      </c>
      <c r="S1968" s="16"/>
      <c r="T1968" s="16"/>
      <c r="U1968" s="20"/>
      <c r="V1968" s="14"/>
      <c r="W1968" s="14"/>
      <c r="X1968" s="26">
        <f t="shared" si="314"/>
        <v>0</v>
      </c>
      <c r="Y1968" s="29"/>
      <c r="Z1968" s="29"/>
      <c r="AA1968" s="29"/>
      <c r="AB1968" s="29"/>
      <c r="AC1968" s="29"/>
    </row>
    <row r="1969">
      <c r="A1969" s="4">
        <v>45703.0</v>
      </c>
      <c r="B1969" s="5" t="s">
        <v>32</v>
      </c>
      <c r="C1969" s="6" t="s">
        <v>26</v>
      </c>
      <c r="D1969" s="5" t="s">
        <v>30</v>
      </c>
      <c r="E1969" s="7">
        <v>0.0</v>
      </c>
      <c r="F1969" s="7">
        <v>0.0</v>
      </c>
      <c r="G1969" s="7">
        <v>0.0</v>
      </c>
      <c r="H1969" s="15">
        <v>0.0</v>
      </c>
      <c r="I1969" s="10">
        <f t="shared" si="226"/>
        <v>0</v>
      </c>
      <c r="J1969" s="11">
        <f t="shared" si="227"/>
        <v>0</v>
      </c>
      <c r="K1969" s="7">
        <f t="shared" ref="K1969:L1969" si="3854">IFERROR(G1969+K1929,0)</f>
        <v>0</v>
      </c>
      <c r="L1969" s="7">
        <f t="shared" si="3854"/>
        <v>0</v>
      </c>
      <c r="M1969" s="10">
        <f t="shared" si="229"/>
        <v>0</v>
      </c>
      <c r="N1969" s="11">
        <f t="shared" si="3612"/>
        <v>0</v>
      </c>
      <c r="O1969" s="10">
        <f t="shared" ref="O1969:P1969" si="3855">IFERROR(G1969+O1929,0)</f>
        <v>0</v>
      </c>
      <c r="P1969" s="10">
        <f t="shared" si="3855"/>
        <v>0</v>
      </c>
      <c r="Q1969" s="10">
        <f t="shared" si="232"/>
        <v>0</v>
      </c>
      <c r="R1969" s="11">
        <f t="shared" si="233"/>
        <v>0</v>
      </c>
      <c r="S1969" s="16"/>
      <c r="T1969" s="16"/>
      <c r="U1969" s="20"/>
      <c r="V1969" s="14"/>
      <c r="W1969" s="14"/>
      <c r="X1969" s="26">
        <f t="shared" si="314"/>
        <v>0</v>
      </c>
      <c r="Y1969" s="29"/>
      <c r="Z1969" s="29"/>
      <c r="AA1969" s="29"/>
      <c r="AB1969" s="29"/>
      <c r="AC1969" s="29"/>
    </row>
    <row r="1970">
      <c r="A1970" s="4">
        <v>45703.0</v>
      </c>
      <c r="B1970" s="5" t="s">
        <v>33</v>
      </c>
      <c r="C1970" s="6" t="s">
        <v>26</v>
      </c>
      <c r="D1970" s="5" t="s">
        <v>27</v>
      </c>
      <c r="E1970" s="7">
        <v>110.0</v>
      </c>
      <c r="F1970" s="7">
        <v>0.362</v>
      </c>
      <c r="G1970" s="7">
        <v>0.32857142857142857</v>
      </c>
      <c r="H1970" s="40">
        <v>0.355</v>
      </c>
      <c r="I1970" s="10">
        <f t="shared" si="226"/>
        <v>0.02642857143</v>
      </c>
      <c r="J1970" s="11">
        <f t="shared" si="227"/>
        <v>108.0434783</v>
      </c>
      <c r="K1970" s="7">
        <f t="shared" ref="K1970:L1970" si="3856">IFERROR(G1970+K1930,0)</f>
        <v>4.928571429</v>
      </c>
      <c r="L1970" s="7">
        <f t="shared" si="3856"/>
        <v>5.58</v>
      </c>
      <c r="M1970" s="10">
        <f t="shared" si="229"/>
        <v>0.6514285714</v>
      </c>
      <c r="N1970" s="11">
        <f t="shared" si="3612"/>
        <v>113.2173913</v>
      </c>
      <c r="O1970" s="10">
        <f t="shared" ref="O1970:P1970" si="3857">IFERROR(G1970+O1930,0)</f>
        <v>15.12850143</v>
      </c>
      <c r="P1970" s="10">
        <f t="shared" si="3857"/>
        <v>17.07573</v>
      </c>
      <c r="Q1970" s="10">
        <f t="shared" si="232"/>
        <v>1.947228571</v>
      </c>
      <c r="R1970" s="11">
        <f t="shared" si="233"/>
        <v>112.8712588</v>
      </c>
      <c r="S1970" s="13">
        <f>T1930</f>
        <v>0.885845</v>
      </c>
      <c r="T1970" s="13">
        <f>H1970+T1930-H1971-U1970-H1972</f>
        <v>0.8226910714</v>
      </c>
      <c r="U1970" s="13">
        <f>0.00431/28</f>
        <v>0.0001539285714</v>
      </c>
      <c r="V1970" s="14"/>
      <c r="W1970" s="14"/>
      <c r="X1970" s="26">
        <f t="shared" si="314"/>
        <v>0.358</v>
      </c>
      <c r="Y1970" s="29"/>
      <c r="Z1970" s="29"/>
      <c r="AA1970" s="29"/>
      <c r="AB1970" s="29"/>
      <c r="AC1970" s="29"/>
    </row>
    <row r="1971">
      <c r="A1971" s="4">
        <v>45703.0</v>
      </c>
      <c r="B1971" s="5" t="s">
        <v>33</v>
      </c>
      <c r="C1971" s="6" t="s">
        <v>26</v>
      </c>
      <c r="D1971" s="5" t="s">
        <v>28</v>
      </c>
      <c r="E1971" s="7">
        <v>108.2</v>
      </c>
      <c r="F1971" s="7">
        <v>0.446</v>
      </c>
      <c r="G1971" s="7">
        <v>0.3236428571428571</v>
      </c>
      <c r="H1971" s="40">
        <v>0.418</v>
      </c>
      <c r="I1971" s="10">
        <f t="shared" si="226"/>
        <v>0.09435714286</v>
      </c>
      <c r="J1971" s="11">
        <f t="shared" si="227"/>
        <v>129.154712</v>
      </c>
      <c r="K1971" s="7">
        <f t="shared" ref="K1971:L1971" si="3858">IFERROR(G1971+K1931,0)</f>
        <v>4.854642857</v>
      </c>
      <c r="L1971" s="7">
        <f t="shared" si="3858"/>
        <v>6.172</v>
      </c>
      <c r="M1971" s="10">
        <f t="shared" si="229"/>
        <v>1.317357143</v>
      </c>
      <c r="N1971" s="11">
        <f t="shared" si="3612"/>
        <v>127.1360259</v>
      </c>
      <c r="O1971" s="10">
        <f t="shared" ref="O1971:P1971" si="3859">IFERROR(G1971+O1931,0)</f>
        <v>14.89864286</v>
      </c>
      <c r="P1971" s="10">
        <f t="shared" si="3859"/>
        <v>17.06695</v>
      </c>
      <c r="Q1971" s="10">
        <f t="shared" si="232"/>
        <v>2.168307143</v>
      </c>
      <c r="R1971" s="11">
        <f t="shared" si="233"/>
        <v>114.5537225</v>
      </c>
      <c r="S1971" s="16"/>
      <c r="T1971" s="16"/>
      <c r="U1971" s="20"/>
      <c r="V1971" s="14"/>
      <c r="W1971" s="14"/>
      <c r="X1971" s="26">
        <f t="shared" si="314"/>
        <v>0.415</v>
      </c>
      <c r="Y1971" s="29"/>
      <c r="Z1971" s="29"/>
      <c r="AA1971" s="29"/>
      <c r="AB1971" s="29"/>
      <c r="AC1971" s="29"/>
    </row>
    <row r="1972">
      <c r="A1972" s="4">
        <v>45703.0</v>
      </c>
      <c r="B1972" s="5" t="s">
        <v>33</v>
      </c>
      <c r="C1972" s="6" t="s">
        <v>26</v>
      </c>
      <c r="D1972" s="5" t="s">
        <v>29</v>
      </c>
      <c r="E1972" s="7">
        <v>1.0</v>
      </c>
      <c r="F1972" s="7">
        <v>0.022</v>
      </c>
      <c r="G1972" s="7">
        <v>0.002857142857142857</v>
      </c>
      <c r="H1972" s="15">
        <v>0.0</v>
      </c>
      <c r="I1972" s="10">
        <f t="shared" si="226"/>
        <v>-0.002857142857</v>
      </c>
      <c r="J1972" s="11">
        <f t="shared" si="227"/>
        <v>0</v>
      </c>
      <c r="K1972" s="7">
        <f t="shared" ref="K1972:L1972" si="3860">IFERROR(G1972+K1932,0)</f>
        <v>0.04285714286</v>
      </c>
      <c r="L1972" s="7">
        <f t="shared" si="3860"/>
        <v>0.021</v>
      </c>
      <c r="M1972" s="10">
        <f t="shared" si="229"/>
        <v>-0.02185714286</v>
      </c>
      <c r="N1972" s="11">
        <f t="shared" si="3612"/>
        <v>49</v>
      </c>
      <c r="O1972" s="10">
        <f t="shared" ref="O1972:P1972" si="3861">IFERROR(G1972+O1932,0)</f>
        <v>0.1277971429</v>
      </c>
      <c r="P1972" s="10">
        <f t="shared" si="3861"/>
        <v>0.099988</v>
      </c>
      <c r="Q1972" s="10">
        <f t="shared" si="232"/>
        <v>-0.02780914286</v>
      </c>
      <c r="R1972" s="11">
        <f t="shared" si="233"/>
        <v>78.23962083</v>
      </c>
      <c r="S1972" s="16"/>
      <c r="T1972" s="16"/>
      <c r="U1972" s="20"/>
      <c r="V1972" s="14"/>
      <c r="W1972" s="14"/>
      <c r="X1972" s="26">
        <f t="shared" si="314"/>
        <v>0</v>
      </c>
      <c r="Y1972" s="29"/>
      <c r="Z1972" s="29"/>
      <c r="AA1972" s="29"/>
      <c r="AB1972" s="29"/>
      <c r="AC1972" s="29"/>
    </row>
    <row r="1973">
      <c r="A1973" s="4">
        <v>45703.0</v>
      </c>
      <c r="B1973" s="5" t="s">
        <v>33</v>
      </c>
      <c r="C1973" s="6" t="s">
        <v>26</v>
      </c>
      <c r="D1973" s="5" t="s">
        <v>30</v>
      </c>
      <c r="E1973" s="7">
        <v>0.0</v>
      </c>
      <c r="F1973" s="7">
        <v>0.0</v>
      </c>
      <c r="G1973" s="7">
        <v>0.0</v>
      </c>
      <c r="H1973" s="15">
        <v>0.0</v>
      </c>
      <c r="I1973" s="10">
        <f t="shared" si="226"/>
        <v>0</v>
      </c>
      <c r="J1973" s="11">
        <f t="shared" si="227"/>
        <v>0</v>
      </c>
      <c r="K1973" s="7">
        <f t="shared" ref="K1973:L1973" si="3862">IFERROR(G1973+K1933,0)</f>
        <v>0</v>
      </c>
      <c r="L1973" s="7">
        <f t="shared" si="3862"/>
        <v>0</v>
      </c>
      <c r="M1973" s="10">
        <f t="shared" si="229"/>
        <v>0</v>
      </c>
      <c r="N1973" s="11">
        <f t="shared" si="3612"/>
        <v>0</v>
      </c>
      <c r="O1973" s="10">
        <f t="shared" ref="O1973:P1973" si="3863">IFERROR(G1973+O1933,0)</f>
        <v>0</v>
      </c>
      <c r="P1973" s="10">
        <f t="shared" si="3863"/>
        <v>0</v>
      </c>
      <c r="Q1973" s="10">
        <f t="shared" si="232"/>
        <v>0</v>
      </c>
      <c r="R1973" s="11">
        <f t="shared" si="233"/>
        <v>0</v>
      </c>
      <c r="S1973" s="16"/>
      <c r="T1973" s="16"/>
      <c r="U1973" s="20"/>
      <c r="V1973" s="14"/>
      <c r="W1973" s="14"/>
      <c r="X1973" s="26">
        <f t="shared" si="314"/>
        <v>0</v>
      </c>
      <c r="Y1973" s="29"/>
      <c r="Z1973" s="29"/>
      <c r="AA1973" s="29"/>
      <c r="AB1973" s="29"/>
      <c r="AC1973" s="29"/>
    </row>
    <row r="1974">
      <c r="A1974" s="4">
        <v>45703.0</v>
      </c>
      <c r="B1974" s="5" t="s">
        <v>34</v>
      </c>
      <c r="C1974" s="6" t="s">
        <v>26</v>
      </c>
      <c r="D1974" s="5" t="s">
        <v>27</v>
      </c>
      <c r="E1974" s="7">
        <v>14.3</v>
      </c>
      <c r="F1974" s="7">
        <v>0.041</v>
      </c>
      <c r="G1974" s="7">
        <v>0.04285714285714286</v>
      </c>
      <c r="H1974" s="40">
        <v>0.048</v>
      </c>
      <c r="I1974" s="10">
        <f t="shared" si="226"/>
        <v>0.005142857143</v>
      </c>
      <c r="J1974" s="11">
        <f t="shared" si="227"/>
        <v>112</v>
      </c>
      <c r="K1974" s="7">
        <f t="shared" ref="K1974:L1974" si="3864">IFERROR(G1974+K1934,0)</f>
        <v>0.6428571429</v>
      </c>
      <c r="L1974" s="7">
        <f t="shared" si="3864"/>
        <v>0.672</v>
      </c>
      <c r="M1974" s="10">
        <f t="shared" si="229"/>
        <v>0.02914285714</v>
      </c>
      <c r="N1974" s="11">
        <f t="shared" si="3612"/>
        <v>104.5333333</v>
      </c>
      <c r="O1974" s="10">
        <f t="shared" ref="O1974:P1974" si="3865">IFERROR(G1974+O1934,0)</f>
        <v>1.942687143</v>
      </c>
      <c r="P1974" s="10">
        <f t="shared" si="3865"/>
        <v>2.215986</v>
      </c>
      <c r="Q1974" s="10">
        <f t="shared" si="232"/>
        <v>0.2732988571</v>
      </c>
      <c r="R1974" s="11">
        <f t="shared" si="233"/>
        <v>114.0680839</v>
      </c>
      <c r="S1974" s="13">
        <f>T1934</f>
        <v>0.186</v>
      </c>
      <c r="T1974" s="13">
        <f>H1974+T1934-H1975-U1974-H1976</f>
        <v>0.234</v>
      </c>
      <c r="U1974" s="13">
        <v>0.0</v>
      </c>
      <c r="V1974" s="14"/>
      <c r="W1974" s="14"/>
      <c r="X1974" s="26">
        <f t="shared" si="314"/>
        <v>0.046</v>
      </c>
      <c r="Y1974" s="29"/>
      <c r="Z1974" s="29"/>
      <c r="AA1974" s="29"/>
      <c r="AB1974" s="29"/>
      <c r="AC1974" s="29"/>
    </row>
    <row r="1975">
      <c r="A1975" s="4">
        <v>45703.0</v>
      </c>
      <c r="B1975" s="5" t="s">
        <v>34</v>
      </c>
      <c r="C1975" s="6" t="s">
        <v>26</v>
      </c>
      <c r="D1975" s="5" t="s">
        <v>28</v>
      </c>
      <c r="E1975" s="7">
        <v>14.3</v>
      </c>
      <c r="F1975" s="7">
        <v>0.0</v>
      </c>
      <c r="G1975" s="7">
        <v>0.04203571428571429</v>
      </c>
      <c r="H1975" s="40">
        <v>0.0</v>
      </c>
      <c r="I1975" s="10">
        <f t="shared" si="226"/>
        <v>-0.04203571429</v>
      </c>
      <c r="J1975" s="11">
        <f t="shared" si="227"/>
        <v>0</v>
      </c>
      <c r="K1975" s="7">
        <f t="shared" ref="K1975:L1975" si="3866">IFERROR(G1975+K1935,0)</f>
        <v>0.6305357143</v>
      </c>
      <c r="L1975" s="7">
        <f t="shared" si="3866"/>
        <v>0.641</v>
      </c>
      <c r="M1975" s="10">
        <f t="shared" si="229"/>
        <v>0.01046428571</v>
      </c>
      <c r="N1975" s="11">
        <f t="shared" si="3612"/>
        <v>101.6595865</v>
      </c>
      <c r="O1975" s="10">
        <f t="shared" ref="O1975:P1975" si="3867">IFERROR(G1975+O1935,0)</f>
        <v>1.905534714</v>
      </c>
      <c r="P1975" s="10">
        <f t="shared" si="3867"/>
        <v>2.04499</v>
      </c>
      <c r="Q1975" s="10">
        <f t="shared" si="232"/>
        <v>0.1394552857</v>
      </c>
      <c r="R1975" s="11">
        <f t="shared" si="233"/>
        <v>107.3184332</v>
      </c>
      <c r="S1975" s="16"/>
      <c r="T1975" s="16"/>
      <c r="U1975" s="20"/>
      <c r="V1975" s="14"/>
      <c r="W1975" s="14"/>
      <c r="X1975" s="26">
        <f t="shared" si="314"/>
        <v>0.201</v>
      </c>
      <c r="Y1975" s="29"/>
      <c r="Z1975" s="29"/>
      <c r="AA1975" s="29"/>
      <c r="AB1975" s="29"/>
      <c r="AC1975" s="29"/>
    </row>
    <row r="1976">
      <c r="A1976" s="4">
        <v>45703.0</v>
      </c>
      <c r="B1976" s="5" t="s">
        <v>34</v>
      </c>
      <c r="C1976" s="6" t="s">
        <v>26</v>
      </c>
      <c r="D1976" s="5" t="s">
        <v>29</v>
      </c>
      <c r="E1976" s="7">
        <v>0.0</v>
      </c>
      <c r="F1976" s="7">
        <v>0.0</v>
      </c>
      <c r="G1976" s="7">
        <v>0.0</v>
      </c>
      <c r="H1976" s="15">
        <v>0.0</v>
      </c>
      <c r="I1976" s="10">
        <f t="shared" si="226"/>
        <v>0</v>
      </c>
      <c r="J1976" s="11">
        <f t="shared" si="227"/>
        <v>0</v>
      </c>
      <c r="K1976" s="7">
        <f t="shared" ref="K1976:L1976" si="3868">IFERROR(G1976+K1936,0)</f>
        <v>0</v>
      </c>
      <c r="L1976" s="7">
        <f t="shared" si="3868"/>
        <v>0</v>
      </c>
      <c r="M1976" s="10">
        <f t="shared" si="229"/>
        <v>0</v>
      </c>
      <c r="N1976" s="11">
        <f t="shared" si="3612"/>
        <v>0</v>
      </c>
      <c r="O1976" s="10">
        <f t="shared" ref="O1976:P1976" si="3869">IFERROR(G1976+O1936,0)</f>
        <v>0</v>
      </c>
      <c r="P1976" s="10">
        <f t="shared" si="3869"/>
        <v>0</v>
      </c>
      <c r="Q1976" s="10">
        <f t="shared" si="232"/>
        <v>0</v>
      </c>
      <c r="R1976" s="11">
        <f t="shared" si="233"/>
        <v>0</v>
      </c>
      <c r="S1976" s="16"/>
      <c r="T1976" s="16"/>
      <c r="U1976" s="20"/>
      <c r="V1976" s="14"/>
      <c r="W1976" s="14"/>
      <c r="X1976" s="26">
        <f t="shared" si="314"/>
        <v>0</v>
      </c>
      <c r="Y1976" s="29"/>
      <c r="Z1976" s="29"/>
      <c r="AA1976" s="29"/>
      <c r="AB1976" s="29"/>
      <c r="AC1976" s="29"/>
    </row>
    <row r="1977">
      <c r="A1977" s="4">
        <v>45703.0</v>
      </c>
      <c r="B1977" s="5" t="s">
        <v>34</v>
      </c>
      <c r="C1977" s="6" t="s">
        <v>26</v>
      </c>
      <c r="D1977" s="5" t="s">
        <v>30</v>
      </c>
      <c r="E1977" s="7">
        <v>0.0</v>
      </c>
      <c r="F1977" s="7">
        <v>0.0</v>
      </c>
      <c r="G1977" s="7">
        <v>0.0</v>
      </c>
      <c r="H1977" s="15">
        <v>0.0</v>
      </c>
      <c r="I1977" s="10">
        <f t="shared" si="226"/>
        <v>0</v>
      </c>
      <c r="J1977" s="11">
        <f t="shared" si="227"/>
        <v>0</v>
      </c>
      <c r="K1977" s="7">
        <f t="shared" ref="K1977:L1977" si="3870">IFERROR(G1977+K1937,0)</f>
        <v>0</v>
      </c>
      <c r="L1977" s="7">
        <f t="shared" si="3870"/>
        <v>0</v>
      </c>
      <c r="M1977" s="10">
        <f t="shared" si="229"/>
        <v>0</v>
      </c>
      <c r="N1977" s="11">
        <f t="shared" si="3612"/>
        <v>0</v>
      </c>
      <c r="O1977" s="10">
        <f t="shared" ref="O1977:P1977" si="3871">IFERROR(G1977+O1937,0)</f>
        <v>0</v>
      </c>
      <c r="P1977" s="10">
        <f t="shared" si="3871"/>
        <v>0</v>
      </c>
      <c r="Q1977" s="10">
        <f t="shared" si="232"/>
        <v>0</v>
      </c>
      <c r="R1977" s="11">
        <f t="shared" si="233"/>
        <v>0</v>
      </c>
      <c r="S1977" s="16"/>
      <c r="T1977" s="16"/>
      <c r="U1977" s="20"/>
      <c r="V1977" s="14"/>
      <c r="W1977" s="14"/>
      <c r="X1977" s="26">
        <f t="shared" si="314"/>
        <v>0</v>
      </c>
      <c r="Y1977" s="29"/>
      <c r="Z1977" s="29"/>
      <c r="AA1977" s="29"/>
      <c r="AB1977" s="29"/>
      <c r="AC1977" s="29"/>
    </row>
    <row r="1978">
      <c r="A1978" s="4">
        <v>45703.0</v>
      </c>
      <c r="B1978" s="5" t="s">
        <v>35</v>
      </c>
      <c r="C1978" s="6" t="s">
        <v>26</v>
      </c>
      <c r="D1978" s="5" t="s">
        <v>27</v>
      </c>
      <c r="E1978" s="7">
        <v>16.6</v>
      </c>
      <c r="F1978" s="7">
        <v>0.024</v>
      </c>
      <c r="G1978" s="7">
        <v>0.03214285714285715</v>
      </c>
      <c r="H1978" s="40">
        <v>0.0</v>
      </c>
      <c r="I1978" s="10">
        <f t="shared" si="226"/>
        <v>-0.03214285714</v>
      </c>
      <c r="J1978" s="11">
        <f t="shared" si="227"/>
        <v>0</v>
      </c>
      <c r="K1978" s="7">
        <f t="shared" ref="K1978:L1978" si="3872">IFERROR(G1978+K1938,0)</f>
        <v>0.4821428571</v>
      </c>
      <c r="L1978" s="7">
        <f t="shared" si="3872"/>
        <v>0.153</v>
      </c>
      <c r="M1978" s="10">
        <f t="shared" si="229"/>
        <v>-0.3291428571</v>
      </c>
      <c r="N1978" s="11">
        <f t="shared" si="3612"/>
        <v>31.73333333</v>
      </c>
      <c r="O1978" s="10">
        <f t="shared" ref="O1978:P1978" si="3873">IFERROR(G1978+O1938,0)</f>
        <v>0.4821428571</v>
      </c>
      <c r="P1978" s="10">
        <f t="shared" si="3873"/>
        <v>0.153</v>
      </c>
      <c r="Q1978" s="10">
        <f t="shared" si="232"/>
        <v>-0.3291428571</v>
      </c>
      <c r="R1978" s="11">
        <f t="shared" si="233"/>
        <v>31.73333333</v>
      </c>
      <c r="S1978" s="13">
        <f>T1938</f>
        <v>0.153</v>
      </c>
      <c r="T1978" s="13">
        <f>H1978+T1938-H1979-U1978-H1980</f>
        <v>0.153</v>
      </c>
      <c r="U1978" s="13">
        <v>0.0</v>
      </c>
      <c r="V1978" s="14"/>
      <c r="W1978" s="14"/>
      <c r="X1978" s="26">
        <f t="shared" si="314"/>
        <v>0.001</v>
      </c>
      <c r="Y1978" s="29"/>
      <c r="Z1978" s="29"/>
      <c r="AA1978" s="29"/>
      <c r="AB1978" s="29"/>
      <c r="AC1978" s="29"/>
    </row>
    <row r="1979">
      <c r="A1979" s="4">
        <v>45703.0</v>
      </c>
      <c r="B1979" s="5" t="s">
        <v>35</v>
      </c>
      <c r="C1979" s="6" t="s">
        <v>26</v>
      </c>
      <c r="D1979" s="5" t="s">
        <v>28</v>
      </c>
      <c r="E1979" s="7">
        <v>0.0</v>
      </c>
      <c r="F1979" s="7">
        <v>0.0</v>
      </c>
      <c r="G1979" s="7">
        <v>0.0</v>
      </c>
      <c r="H1979" s="15">
        <v>0.0</v>
      </c>
      <c r="I1979" s="10">
        <f t="shared" si="226"/>
        <v>0</v>
      </c>
      <c r="J1979" s="11">
        <f t="shared" si="227"/>
        <v>0</v>
      </c>
      <c r="K1979" s="7">
        <f t="shared" ref="K1979:L1979" si="3874">IFERROR(G1979+K1939,0)</f>
        <v>0</v>
      </c>
      <c r="L1979" s="7">
        <f t="shared" si="3874"/>
        <v>0</v>
      </c>
      <c r="M1979" s="10">
        <f t="shared" si="229"/>
        <v>0</v>
      </c>
      <c r="N1979" s="11">
        <f t="shared" si="3612"/>
        <v>0</v>
      </c>
      <c r="O1979" s="10">
        <f t="shared" ref="O1979:P1979" si="3875">IFERROR(G1979+O1939,0)</f>
        <v>0</v>
      </c>
      <c r="P1979" s="10">
        <f t="shared" si="3875"/>
        <v>0</v>
      </c>
      <c r="Q1979" s="10">
        <f t="shared" si="232"/>
        <v>0</v>
      </c>
      <c r="R1979" s="11">
        <f t="shared" si="233"/>
        <v>0</v>
      </c>
      <c r="S1979" s="20"/>
      <c r="T1979" s="20"/>
      <c r="U1979" s="20"/>
      <c r="V1979" s="14"/>
      <c r="W1979" s="14"/>
      <c r="X1979" s="26">
        <f t="shared" si="314"/>
        <v>0</v>
      </c>
      <c r="Y1979" s="29"/>
      <c r="Z1979" s="29"/>
      <c r="AA1979" s="29"/>
      <c r="AB1979" s="29"/>
      <c r="AC1979" s="29"/>
    </row>
    <row r="1980">
      <c r="A1980" s="4">
        <v>45703.0</v>
      </c>
      <c r="B1980" s="5" t="s">
        <v>35</v>
      </c>
      <c r="C1980" s="6" t="s">
        <v>26</v>
      </c>
      <c r="D1980" s="5" t="s">
        <v>29</v>
      </c>
      <c r="E1980" s="7">
        <v>16.6</v>
      </c>
      <c r="F1980" s="7">
        <v>0.0</v>
      </c>
      <c r="G1980" s="7">
        <v>0.03214285714285715</v>
      </c>
      <c r="H1980" s="15">
        <v>0.0</v>
      </c>
      <c r="I1980" s="10">
        <f t="shared" si="226"/>
        <v>-0.03214285714</v>
      </c>
      <c r="J1980" s="11">
        <f t="shared" si="227"/>
        <v>0</v>
      </c>
      <c r="K1980" s="7">
        <f t="shared" ref="K1980:L1980" si="3876">IFERROR(G1980+K1940,0)</f>
        <v>0.4821428571</v>
      </c>
      <c r="L1980" s="7">
        <f t="shared" si="3876"/>
        <v>0</v>
      </c>
      <c r="M1980" s="10">
        <f t="shared" si="229"/>
        <v>-0.4821428571</v>
      </c>
      <c r="N1980" s="11">
        <f t="shared" si="3612"/>
        <v>0</v>
      </c>
      <c r="O1980" s="10">
        <f t="shared" ref="O1980:P1980" si="3877">IFERROR(G1980+O1940,0)</f>
        <v>0.4821428571</v>
      </c>
      <c r="P1980" s="10">
        <f t="shared" si="3877"/>
        <v>0.232996</v>
      </c>
      <c r="Q1980" s="10">
        <f t="shared" si="232"/>
        <v>-0.2491468571</v>
      </c>
      <c r="R1980" s="11">
        <f t="shared" si="233"/>
        <v>48.3250963</v>
      </c>
      <c r="S1980" s="20"/>
      <c r="T1980" s="20"/>
      <c r="U1980" s="20"/>
      <c r="V1980" s="14"/>
      <c r="W1980" s="14"/>
      <c r="X1980" s="26">
        <f t="shared" si="314"/>
        <v>0</v>
      </c>
      <c r="Y1980" s="29"/>
      <c r="Z1980" s="29"/>
      <c r="AA1980" s="29"/>
      <c r="AB1980" s="29"/>
      <c r="AC1980" s="29"/>
    </row>
    <row r="1981">
      <c r="A1981" s="4">
        <v>45703.0</v>
      </c>
      <c r="B1981" s="5" t="s">
        <v>35</v>
      </c>
      <c r="C1981" s="6" t="s">
        <v>26</v>
      </c>
      <c r="D1981" s="5" t="s">
        <v>30</v>
      </c>
      <c r="E1981" s="7">
        <v>0.0</v>
      </c>
      <c r="F1981" s="7">
        <v>0.0</v>
      </c>
      <c r="G1981" s="7">
        <v>0.0</v>
      </c>
      <c r="H1981" s="15">
        <v>0.0</v>
      </c>
      <c r="I1981" s="10">
        <f t="shared" si="226"/>
        <v>0</v>
      </c>
      <c r="J1981" s="11">
        <f t="shared" si="227"/>
        <v>0</v>
      </c>
      <c r="K1981" s="7">
        <f t="shared" ref="K1981:L1981" si="3878">IFERROR(G1981+K1941,0)</f>
        <v>0</v>
      </c>
      <c r="L1981" s="7">
        <f t="shared" si="3878"/>
        <v>0</v>
      </c>
      <c r="M1981" s="10">
        <f t="shared" si="229"/>
        <v>0</v>
      </c>
      <c r="N1981" s="11">
        <f t="shared" si="3612"/>
        <v>0</v>
      </c>
      <c r="O1981" s="10">
        <f t="shared" ref="O1981:P1981" si="3879">IFERROR(G1981+O1941,0)</f>
        <v>0</v>
      </c>
      <c r="P1981" s="10">
        <f t="shared" si="3879"/>
        <v>0</v>
      </c>
      <c r="Q1981" s="10">
        <f t="shared" si="232"/>
        <v>0</v>
      </c>
      <c r="R1981" s="11">
        <f t="shared" si="233"/>
        <v>0</v>
      </c>
      <c r="S1981" s="20"/>
      <c r="T1981" s="20"/>
      <c r="U1981" s="20"/>
      <c r="V1981" s="14"/>
      <c r="W1981" s="14"/>
      <c r="X1981" s="26">
        <f t="shared" si="314"/>
        <v>0</v>
      </c>
      <c r="Y1981" s="29"/>
      <c r="Z1981" s="29"/>
      <c r="AA1981" s="29"/>
      <c r="AB1981" s="29"/>
      <c r="AC1981" s="29"/>
    </row>
    <row r="1982">
      <c r="A1982" s="4">
        <v>45703.0</v>
      </c>
      <c r="B1982" s="5" t="s">
        <v>36</v>
      </c>
      <c r="C1982" s="6" t="s">
        <v>37</v>
      </c>
      <c r="D1982" s="5" t="s">
        <v>27</v>
      </c>
      <c r="E1982" s="7">
        <v>174.0</v>
      </c>
      <c r="F1982" s="25">
        <v>0.53</v>
      </c>
      <c r="G1982" s="7">
        <v>0.5535714285714286</v>
      </c>
      <c r="H1982" s="40">
        <v>0.59</v>
      </c>
      <c r="I1982" s="10">
        <f t="shared" si="226"/>
        <v>0.03642857143</v>
      </c>
      <c r="J1982" s="11">
        <f t="shared" si="227"/>
        <v>106.5806452</v>
      </c>
      <c r="K1982" s="7">
        <f t="shared" ref="K1982:L1982" si="3880">IFERROR(G1982+K1942,0)</f>
        <v>8.303571429</v>
      </c>
      <c r="L1982" s="7">
        <f t="shared" si="3880"/>
        <v>8.7</v>
      </c>
      <c r="M1982" s="10">
        <f t="shared" si="229"/>
        <v>0.3964285714</v>
      </c>
      <c r="N1982" s="11">
        <f t="shared" si="3612"/>
        <v>104.7741935</v>
      </c>
      <c r="O1982" s="10">
        <f t="shared" ref="O1982:P1982" si="3881">IFERROR(G1982+O1942,0)</f>
        <v>25.40354343</v>
      </c>
      <c r="P1982" s="10">
        <f t="shared" si="3881"/>
        <v>27.27582</v>
      </c>
      <c r="Q1982" s="10">
        <f t="shared" si="232"/>
        <v>1.872276571</v>
      </c>
      <c r="R1982" s="11">
        <f t="shared" si="233"/>
        <v>107.3701394</v>
      </c>
      <c r="S1982" s="13">
        <f>T1942</f>
        <v>0.002</v>
      </c>
      <c r="T1982" s="13">
        <f>H1982+T1942-H1983-U1982-H1984</f>
        <v>-0.02628571429</v>
      </c>
      <c r="U1982" s="13">
        <f>0.008/28</f>
        <v>0.0002857142857</v>
      </c>
      <c r="V1982" s="14"/>
      <c r="W1982" s="14"/>
      <c r="X1982" s="26">
        <f t="shared" si="314"/>
        <v>0.59</v>
      </c>
      <c r="Y1982" s="29"/>
      <c r="Z1982" s="29"/>
      <c r="AA1982" s="29"/>
      <c r="AB1982" s="29"/>
      <c r="AC1982" s="29"/>
    </row>
    <row r="1983">
      <c r="A1983" s="4">
        <v>45703.0</v>
      </c>
      <c r="B1983" s="5" t="s">
        <v>36</v>
      </c>
      <c r="C1983" s="6" t="s">
        <v>37</v>
      </c>
      <c r="D1983" s="5" t="s">
        <v>28</v>
      </c>
      <c r="E1983" s="7">
        <v>45.1</v>
      </c>
      <c r="F1983" s="25">
        <v>0.0</v>
      </c>
      <c r="G1983" s="7">
        <v>0.4885357</v>
      </c>
      <c r="H1983" s="40">
        <v>0.418</v>
      </c>
      <c r="I1983" s="10">
        <f t="shared" si="226"/>
        <v>-0.0705357</v>
      </c>
      <c r="J1983" s="11">
        <f t="shared" si="227"/>
        <v>85.56181258</v>
      </c>
      <c r="K1983" s="7">
        <f t="shared" ref="K1983:L1983" si="3882">IFERROR(G1983+K1943,0)</f>
        <v>7.3280355</v>
      </c>
      <c r="L1983" s="7">
        <f t="shared" si="3882"/>
        <v>4.862</v>
      </c>
      <c r="M1983" s="10">
        <f t="shared" si="229"/>
        <v>-2.4660355</v>
      </c>
      <c r="N1983" s="11">
        <f t="shared" si="3612"/>
        <v>66.34793186</v>
      </c>
      <c r="O1983" s="10">
        <f t="shared" ref="O1983:P1983" si="3883">IFERROR(G1983+O1943,0)</f>
        <v>22.8469455</v>
      </c>
      <c r="P1983" s="10">
        <f t="shared" si="3883"/>
        <v>10.45998</v>
      </c>
      <c r="Q1983" s="10">
        <f t="shared" si="232"/>
        <v>-12.3869655</v>
      </c>
      <c r="R1983" s="11">
        <f t="shared" si="233"/>
        <v>45.7828378</v>
      </c>
      <c r="S1983" s="20"/>
      <c r="T1983" s="20"/>
      <c r="U1983" s="20"/>
      <c r="V1983" s="14"/>
      <c r="W1983" s="14"/>
      <c r="X1983" s="26">
        <f t="shared" si="314"/>
        <v>0.411</v>
      </c>
      <c r="Y1983" s="29"/>
      <c r="Z1983" s="29"/>
      <c r="AA1983" s="29"/>
      <c r="AB1983" s="29"/>
      <c r="AC1983" s="29"/>
    </row>
    <row r="1984">
      <c r="A1984" s="4">
        <v>45703.0</v>
      </c>
      <c r="B1984" s="5" t="s">
        <v>36</v>
      </c>
      <c r="C1984" s="6" t="s">
        <v>37</v>
      </c>
      <c r="D1984" s="5" t="s">
        <v>29</v>
      </c>
      <c r="E1984" s="7">
        <f>E1982-E1983</f>
        <v>128.9</v>
      </c>
      <c r="F1984" s="25">
        <v>0.595</v>
      </c>
      <c r="G1984" s="7">
        <v>0.06482</v>
      </c>
      <c r="H1984" s="40">
        <v>0.2</v>
      </c>
      <c r="I1984" s="10">
        <f t="shared" si="226"/>
        <v>0.13518</v>
      </c>
      <c r="J1984" s="11">
        <f t="shared" si="227"/>
        <v>308.5467448</v>
      </c>
      <c r="K1984" s="7">
        <f t="shared" ref="K1984:L1984" si="3884">IFERROR(G1984+K1944,0)</f>
        <v>0.9723</v>
      </c>
      <c r="L1984" s="7">
        <f t="shared" si="3884"/>
        <v>3.86</v>
      </c>
      <c r="M1984" s="10">
        <f t="shared" si="229"/>
        <v>2.8877</v>
      </c>
      <c r="N1984" s="11">
        <f t="shared" si="3612"/>
        <v>396.9968117</v>
      </c>
      <c r="O1984" s="10">
        <f t="shared" ref="O1984:P1984" si="3885">IFERROR(G1984+O1944,0)</f>
        <v>2.54617</v>
      </c>
      <c r="P1984" s="10">
        <f t="shared" si="3885"/>
        <v>17.48171</v>
      </c>
      <c r="Q1984" s="10">
        <f t="shared" si="232"/>
        <v>14.93554</v>
      </c>
      <c r="R1984" s="11">
        <f t="shared" si="233"/>
        <v>686.5884839</v>
      </c>
      <c r="S1984" s="20"/>
      <c r="T1984" s="20"/>
      <c r="U1984" s="20"/>
      <c r="V1984" s="14"/>
      <c r="W1984" s="14"/>
      <c r="X1984" s="26">
        <f t="shared" si="314"/>
        <v>0.207</v>
      </c>
      <c r="Y1984" s="29"/>
      <c r="Z1984" s="29"/>
      <c r="AA1984" s="29"/>
      <c r="AB1984" s="29"/>
      <c r="AC1984" s="29"/>
    </row>
    <row r="1985">
      <c r="A1985" s="4">
        <v>45703.0</v>
      </c>
      <c r="B1985" s="5" t="s">
        <v>36</v>
      </c>
      <c r="C1985" s="6" t="s">
        <v>37</v>
      </c>
      <c r="D1985" s="5" t="s">
        <v>30</v>
      </c>
      <c r="E1985" s="7">
        <v>0.0</v>
      </c>
      <c r="F1985" s="25">
        <v>0.0</v>
      </c>
      <c r="G1985" s="7">
        <v>0.0</v>
      </c>
      <c r="H1985" s="15">
        <v>0.0</v>
      </c>
      <c r="I1985" s="10">
        <f t="shared" si="226"/>
        <v>0</v>
      </c>
      <c r="J1985" s="11">
        <f t="shared" si="227"/>
        <v>0</v>
      </c>
      <c r="K1985" s="7">
        <f t="shared" ref="K1985:L1985" si="3886">IFERROR(G1985+K1945,0)</f>
        <v>0</v>
      </c>
      <c r="L1985" s="7">
        <f t="shared" si="3886"/>
        <v>0</v>
      </c>
      <c r="M1985" s="10">
        <f t="shared" si="229"/>
        <v>0</v>
      </c>
      <c r="N1985" s="11">
        <f t="shared" si="3612"/>
        <v>0</v>
      </c>
      <c r="O1985" s="10">
        <f t="shared" ref="O1985:P1985" si="3887">IFERROR(G1985+O1945,0)</f>
        <v>0</v>
      </c>
      <c r="P1985" s="10">
        <f t="shared" si="3887"/>
        <v>0</v>
      </c>
      <c r="Q1985" s="10">
        <f t="shared" si="232"/>
        <v>0</v>
      </c>
      <c r="R1985" s="11">
        <f t="shared" si="233"/>
        <v>0</v>
      </c>
      <c r="S1985" s="20"/>
      <c r="T1985" s="20"/>
      <c r="U1985" s="20"/>
      <c r="V1985" s="14"/>
      <c r="W1985" s="14"/>
      <c r="X1985" s="26">
        <f t="shared" si="314"/>
        <v>0</v>
      </c>
      <c r="Y1985" s="29"/>
      <c r="Z1985" s="29"/>
      <c r="AA1985" s="29"/>
      <c r="AB1985" s="29"/>
      <c r="AC1985" s="29"/>
    </row>
    <row r="1986">
      <c r="A1986" s="4">
        <v>45703.0</v>
      </c>
      <c r="B1986" s="5" t="s">
        <v>38</v>
      </c>
      <c r="C1986" s="6" t="s">
        <v>37</v>
      </c>
      <c r="D1986" s="5" t="s">
        <v>27</v>
      </c>
      <c r="E1986" s="7">
        <v>40.1</v>
      </c>
      <c r="F1986" s="25">
        <v>0.11</v>
      </c>
      <c r="G1986" s="7">
        <v>0.09999999999999999</v>
      </c>
      <c r="H1986" s="40">
        <v>0.18</v>
      </c>
      <c r="I1986" s="10">
        <f t="shared" si="226"/>
        <v>0.08</v>
      </c>
      <c r="J1986" s="11">
        <f t="shared" si="227"/>
        <v>180</v>
      </c>
      <c r="K1986" s="7">
        <f t="shared" ref="K1986:L1986" si="3888">IFERROR(G1986+K1946,0)</f>
        <v>1.5</v>
      </c>
      <c r="L1986" s="7">
        <f t="shared" si="3888"/>
        <v>2.781</v>
      </c>
      <c r="M1986" s="10">
        <f t="shared" si="229"/>
        <v>1.281</v>
      </c>
      <c r="N1986" s="11">
        <f t="shared" si="3612"/>
        <v>185.4</v>
      </c>
      <c r="O1986" s="10">
        <f t="shared" ref="O1986:P1986" si="3889">IFERROR(G1986+O1946,0)</f>
        <v>4.6</v>
      </c>
      <c r="P1986" s="10">
        <f t="shared" si="3889"/>
        <v>8.704976</v>
      </c>
      <c r="Q1986" s="10">
        <f t="shared" si="232"/>
        <v>4.104976</v>
      </c>
      <c r="R1986" s="11">
        <f t="shared" si="233"/>
        <v>189.2386087</v>
      </c>
      <c r="S1986" s="13">
        <f>T1946</f>
        <v>0.8795</v>
      </c>
      <c r="T1986" s="13">
        <f>H1986+T1946-H1987-U1986-H1988</f>
        <v>0.8414642857</v>
      </c>
      <c r="U1986" s="13">
        <f>0.001/28</f>
        <v>0.00003571428571</v>
      </c>
      <c r="V1986" s="14"/>
      <c r="W1986" s="14"/>
      <c r="X1986" s="26">
        <f t="shared" si="314"/>
        <v>0.18</v>
      </c>
      <c r="Y1986" s="29"/>
      <c r="Z1986" s="29"/>
      <c r="AA1986" s="29"/>
      <c r="AB1986" s="29"/>
      <c r="AC1986" s="29"/>
    </row>
    <row r="1987">
      <c r="A1987" s="4">
        <v>45703.0</v>
      </c>
      <c r="B1987" s="5" t="s">
        <v>38</v>
      </c>
      <c r="C1987" s="6" t="s">
        <v>37</v>
      </c>
      <c r="D1987" s="5" t="s">
        <v>28</v>
      </c>
      <c r="E1987" s="7">
        <v>0.0</v>
      </c>
      <c r="F1987" s="7">
        <v>0.0</v>
      </c>
      <c r="G1987" s="7">
        <v>0.0</v>
      </c>
      <c r="H1987" s="15">
        <v>0.0</v>
      </c>
      <c r="I1987" s="10">
        <f t="shared" si="226"/>
        <v>0</v>
      </c>
      <c r="J1987" s="11">
        <f t="shared" si="227"/>
        <v>0</v>
      </c>
      <c r="K1987" s="7">
        <f t="shared" ref="K1987:L1987" si="3890">IFERROR(G1987+K1947,0)</f>
        <v>0</v>
      </c>
      <c r="L1987" s="7">
        <f t="shared" si="3890"/>
        <v>0</v>
      </c>
      <c r="M1987" s="10">
        <f t="shared" si="229"/>
        <v>0</v>
      </c>
      <c r="N1987" s="11">
        <f t="shared" si="3612"/>
        <v>0</v>
      </c>
      <c r="O1987" s="10">
        <f t="shared" ref="O1987:P1987" si="3891">IFERROR(G1987+O1947,0)</f>
        <v>0</v>
      </c>
      <c r="P1987" s="10">
        <f t="shared" si="3891"/>
        <v>0</v>
      </c>
      <c r="Q1987" s="10">
        <f t="shared" si="232"/>
        <v>0</v>
      </c>
      <c r="R1987" s="11">
        <f t="shared" si="233"/>
        <v>0</v>
      </c>
      <c r="S1987" s="20"/>
      <c r="T1987" s="20"/>
      <c r="U1987" s="20"/>
      <c r="V1987" s="14"/>
      <c r="W1987" s="14"/>
      <c r="X1987" s="26">
        <f t="shared" si="314"/>
        <v>0</v>
      </c>
      <c r="Y1987" s="29"/>
      <c r="Z1987" s="29"/>
      <c r="AA1987" s="29"/>
      <c r="AB1987" s="29"/>
      <c r="AC1987" s="29"/>
    </row>
    <row r="1988">
      <c r="A1988" s="4">
        <v>45703.0</v>
      </c>
      <c r="B1988" s="5" t="s">
        <v>38</v>
      </c>
      <c r="C1988" s="6" t="s">
        <v>37</v>
      </c>
      <c r="D1988" s="5" t="s">
        <v>29</v>
      </c>
      <c r="E1988" s="7">
        <v>40.1</v>
      </c>
      <c r="F1988" s="7">
        <v>0.148</v>
      </c>
      <c r="G1988" s="7">
        <v>0.0996</v>
      </c>
      <c r="H1988" s="40">
        <v>0.218</v>
      </c>
      <c r="I1988" s="10">
        <f t="shared" si="226"/>
        <v>0.1184</v>
      </c>
      <c r="J1988" s="11">
        <f t="shared" si="227"/>
        <v>218.875502</v>
      </c>
      <c r="K1988" s="7">
        <f t="shared" ref="K1988:L1988" si="3892">IFERROR(G1988+K1948,0)</f>
        <v>1.494</v>
      </c>
      <c r="L1988" s="7">
        <f t="shared" si="3892"/>
        <v>3.711</v>
      </c>
      <c r="M1988" s="10">
        <f t="shared" si="229"/>
        <v>2.217</v>
      </c>
      <c r="N1988" s="11">
        <f t="shared" si="3612"/>
        <v>248.3935743</v>
      </c>
      <c r="O1988" s="10">
        <f t="shared" ref="O1988:P1988" si="3893">IFERROR(G1988+O1948,0)</f>
        <v>4.59276</v>
      </c>
      <c r="P1988" s="10">
        <f t="shared" si="3893"/>
        <v>9.53993</v>
      </c>
      <c r="Q1988" s="10">
        <f t="shared" si="232"/>
        <v>4.94717</v>
      </c>
      <c r="R1988" s="11">
        <f t="shared" si="233"/>
        <v>207.7167106</v>
      </c>
      <c r="S1988" s="20"/>
      <c r="T1988" s="20"/>
      <c r="U1988" s="20"/>
      <c r="V1988" s="14"/>
      <c r="W1988" s="14"/>
      <c r="X1988" s="26">
        <f t="shared" si="314"/>
        <v>0.211</v>
      </c>
      <c r="Y1988" s="29"/>
      <c r="Z1988" s="29"/>
      <c r="AA1988" s="29"/>
      <c r="AB1988" s="29"/>
      <c r="AC1988" s="29"/>
    </row>
    <row r="1989">
      <c r="A1989" s="4">
        <v>45703.0</v>
      </c>
      <c r="B1989" s="5" t="s">
        <v>38</v>
      </c>
      <c r="C1989" s="6" t="s">
        <v>37</v>
      </c>
      <c r="D1989" s="5" t="s">
        <v>30</v>
      </c>
      <c r="E1989" s="7">
        <v>0.0</v>
      </c>
      <c r="F1989" s="7">
        <v>0.0</v>
      </c>
      <c r="G1989" s="7">
        <v>0.0</v>
      </c>
      <c r="H1989" s="15">
        <v>0.0</v>
      </c>
      <c r="I1989" s="10">
        <f t="shared" si="226"/>
        <v>0</v>
      </c>
      <c r="J1989" s="11">
        <f t="shared" si="227"/>
        <v>0</v>
      </c>
      <c r="K1989" s="7">
        <f t="shared" ref="K1989:L1989" si="3894">IFERROR(G1989+K1949,0)</f>
        <v>0</v>
      </c>
      <c r="L1989" s="7">
        <f t="shared" si="3894"/>
        <v>0</v>
      </c>
      <c r="M1989" s="10">
        <f t="shared" si="229"/>
        <v>0</v>
      </c>
      <c r="N1989" s="11">
        <f t="shared" si="3612"/>
        <v>0</v>
      </c>
      <c r="O1989" s="10">
        <f t="shared" ref="O1989:P1989" si="3895">IFERROR(G1989+O1949,0)</f>
        <v>0</v>
      </c>
      <c r="P1989" s="10">
        <f t="shared" si="3895"/>
        <v>0</v>
      </c>
      <c r="Q1989" s="10">
        <f t="shared" si="232"/>
        <v>0</v>
      </c>
      <c r="R1989" s="11">
        <f t="shared" si="233"/>
        <v>0</v>
      </c>
      <c r="S1989" s="20"/>
      <c r="T1989" s="20"/>
      <c r="U1989" s="20"/>
      <c r="V1989" s="14"/>
      <c r="W1989" s="14"/>
      <c r="X1989" s="26">
        <f t="shared" si="314"/>
        <v>0</v>
      </c>
      <c r="Y1989" s="29"/>
      <c r="Z1989" s="29"/>
      <c r="AA1989" s="29"/>
      <c r="AB1989" s="29"/>
      <c r="AC1989" s="29"/>
    </row>
    <row r="1990">
      <c r="A1990" s="4">
        <v>45703.0</v>
      </c>
      <c r="B1990" s="5" t="s">
        <v>39</v>
      </c>
      <c r="C1990" s="6" t="s">
        <v>37</v>
      </c>
      <c r="D1990" s="5" t="s">
        <v>27</v>
      </c>
      <c r="E1990" s="7">
        <v>9.6</v>
      </c>
      <c r="F1990" s="7">
        <v>0.061</v>
      </c>
      <c r="G1990" s="7">
        <v>0.024999999999999998</v>
      </c>
      <c r="H1990" s="40">
        <v>0.03</v>
      </c>
      <c r="I1990" s="10">
        <f t="shared" si="226"/>
        <v>0.005</v>
      </c>
      <c r="J1990" s="11">
        <f t="shared" si="227"/>
        <v>120</v>
      </c>
      <c r="K1990" s="7">
        <f t="shared" ref="K1990:L1990" si="3896">IFERROR(G1990+K1950,0)</f>
        <v>0.375</v>
      </c>
      <c r="L1990" s="7">
        <f t="shared" si="3896"/>
        <v>0.167</v>
      </c>
      <c r="M1990" s="10">
        <f t="shared" si="229"/>
        <v>-0.208</v>
      </c>
      <c r="N1990" s="11">
        <f t="shared" si="3612"/>
        <v>44.53333333</v>
      </c>
      <c r="O1990" s="10">
        <f t="shared" ref="O1990:P1990" si="3897">IFERROR(G1990+O1950,0)</f>
        <v>1.27493</v>
      </c>
      <c r="P1990" s="10">
        <f t="shared" si="3897"/>
        <v>1.05174</v>
      </c>
      <c r="Q1990" s="10">
        <f t="shared" si="232"/>
        <v>-0.22319</v>
      </c>
      <c r="R1990" s="11">
        <f t="shared" si="233"/>
        <v>82.49394084</v>
      </c>
      <c r="S1990" s="13">
        <f>T1950</f>
        <v>0</v>
      </c>
      <c r="T1990" s="13">
        <f>H1990+T1950-H1991-U1990-H1992</f>
        <v>0.03</v>
      </c>
      <c r="U1990" s="13">
        <v>0.0</v>
      </c>
      <c r="V1990" s="14"/>
      <c r="W1990" s="14"/>
      <c r="X1990" s="26">
        <f t="shared" si="314"/>
        <v>0.024</v>
      </c>
      <c r="Y1990" s="29"/>
      <c r="Z1990" s="29"/>
      <c r="AA1990" s="29"/>
      <c r="AB1990" s="29"/>
      <c r="AC1990" s="29"/>
    </row>
    <row r="1991">
      <c r="A1991" s="4">
        <v>45703.0</v>
      </c>
      <c r="B1991" s="5" t="s">
        <v>39</v>
      </c>
      <c r="C1991" s="6" t="s">
        <v>37</v>
      </c>
      <c r="D1991" s="5" t="s">
        <v>28</v>
      </c>
      <c r="E1991" s="7">
        <v>0.0</v>
      </c>
      <c r="F1991" s="7">
        <v>0.0</v>
      </c>
      <c r="G1991" s="7">
        <v>0.0</v>
      </c>
      <c r="H1991" s="15">
        <v>0.0</v>
      </c>
      <c r="I1991" s="10">
        <f t="shared" si="226"/>
        <v>0</v>
      </c>
      <c r="J1991" s="11">
        <f t="shared" si="227"/>
        <v>0</v>
      </c>
      <c r="K1991" s="7">
        <f t="shared" ref="K1991:L1991" si="3898">IFERROR(G1991+K1951,0)</f>
        <v>0</v>
      </c>
      <c r="L1991" s="7">
        <f t="shared" si="3898"/>
        <v>0</v>
      </c>
      <c r="M1991" s="10">
        <f t="shared" si="229"/>
        <v>0</v>
      </c>
      <c r="N1991" s="11">
        <f t="shared" si="3612"/>
        <v>0</v>
      </c>
      <c r="O1991" s="10">
        <f t="shared" ref="O1991:P1991" si="3899">IFERROR(G1991+O1951,0)</f>
        <v>0</v>
      </c>
      <c r="P1991" s="10">
        <f t="shared" si="3899"/>
        <v>0</v>
      </c>
      <c r="Q1991" s="10">
        <f t="shared" si="232"/>
        <v>0</v>
      </c>
      <c r="R1991" s="11">
        <f t="shared" si="233"/>
        <v>0</v>
      </c>
      <c r="S1991" s="20"/>
      <c r="T1991" s="20"/>
      <c r="U1991" s="20"/>
      <c r="V1991" s="14"/>
      <c r="W1991" s="14"/>
      <c r="X1991" s="26">
        <f t="shared" si="314"/>
        <v>0</v>
      </c>
      <c r="Y1991" s="29"/>
      <c r="Z1991" s="29"/>
      <c r="AA1991" s="29"/>
      <c r="AB1991" s="29"/>
      <c r="AC1991" s="29"/>
    </row>
    <row r="1992">
      <c r="A1992" s="4">
        <v>45703.0</v>
      </c>
      <c r="B1992" s="5" t="s">
        <v>39</v>
      </c>
      <c r="C1992" s="6" t="s">
        <v>37</v>
      </c>
      <c r="D1992" s="5" t="s">
        <v>29</v>
      </c>
      <c r="E1992" s="7">
        <v>9.3</v>
      </c>
      <c r="F1992" s="7">
        <v>0.054</v>
      </c>
      <c r="G1992" s="7">
        <v>0.02471</v>
      </c>
      <c r="H1992" s="15">
        <v>0.0</v>
      </c>
      <c r="I1992" s="10">
        <f t="shared" si="226"/>
        <v>-0.02471</v>
      </c>
      <c r="J1992" s="11">
        <f t="shared" si="227"/>
        <v>0</v>
      </c>
      <c r="K1992" s="7">
        <f t="shared" ref="K1992:L1992" si="3900">IFERROR(G1992+K1952,0)</f>
        <v>0.37065</v>
      </c>
      <c r="L1992" s="7">
        <f t="shared" si="3900"/>
        <v>0.22</v>
      </c>
      <c r="M1992" s="10">
        <f t="shared" si="229"/>
        <v>-0.15065</v>
      </c>
      <c r="N1992" s="11">
        <f t="shared" si="3612"/>
        <v>59.35518683</v>
      </c>
      <c r="O1992" s="10">
        <f t="shared" ref="O1992:P1992" si="3901">IFERROR(G1992+O1952,0)</f>
        <v>1.262644</v>
      </c>
      <c r="P1992" s="10">
        <f t="shared" si="3901"/>
        <v>1.07994</v>
      </c>
      <c r="Q1992" s="10">
        <f t="shared" si="232"/>
        <v>-0.182704</v>
      </c>
      <c r="R1992" s="11">
        <f t="shared" si="233"/>
        <v>85.53004647</v>
      </c>
      <c r="S1992" s="20"/>
      <c r="T1992" s="20"/>
      <c r="U1992" s="20"/>
      <c r="V1992" s="14"/>
      <c r="W1992" s="14"/>
      <c r="X1992" s="26">
        <f t="shared" si="314"/>
        <v>0.024</v>
      </c>
      <c r="Y1992" s="29"/>
      <c r="Z1992" s="29"/>
      <c r="AA1992" s="29"/>
      <c r="AB1992" s="29"/>
      <c r="AC1992" s="29"/>
    </row>
    <row r="1993">
      <c r="A1993" s="4">
        <v>45703.0</v>
      </c>
      <c r="B1993" s="5" t="s">
        <v>39</v>
      </c>
      <c r="C1993" s="6" t="s">
        <v>37</v>
      </c>
      <c r="D1993" s="5" t="s">
        <v>30</v>
      </c>
      <c r="E1993" s="7">
        <v>0.0</v>
      </c>
      <c r="F1993" s="7">
        <v>0.0</v>
      </c>
      <c r="G1993" s="7">
        <v>0.0</v>
      </c>
      <c r="H1993" s="15">
        <v>0.0</v>
      </c>
      <c r="I1993" s="10">
        <f t="shared" si="226"/>
        <v>0</v>
      </c>
      <c r="J1993" s="11">
        <f t="shared" si="227"/>
        <v>0</v>
      </c>
      <c r="K1993" s="7">
        <f t="shared" ref="K1993:L1993" si="3902">IFERROR(G1993+K1953,0)</f>
        <v>0</v>
      </c>
      <c r="L1993" s="7">
        <f t="shared" si="3902"/>
        <v>0</v>
      </c>
      <c r="M1993" s="10">
        <f t="shared" si="229"/>
        <v>0</v>
      </c>
      <c r="N1993" s="11">
        <f t="shared" si="3612"/>
        <v>0</v>
      </c>
      <c r="O1993" s="10">
        <f t="shared" ref="O1993:P1993" si="3903">IFERROR(G1993+O1953,0)</f>
        <v>0</v>
      </c>
      <c r="P1993" s="10">
        <f t="shared" si="3903"/>
        <v>0</v>
      </c>
      <c r="Q1993" s="10">
        <f t="shared" si="232"/>
        <v>0</v>
      </c>
      <c r="R1993" s="11">
        <f t="shared" si="233"/>
        <v>0</v>
      </c>
      <c r="S1993" s="20"/>
      <c r="T1993" s="20"/>
      <c r="U1993" s="20"/>
      <c r="V1993" s="14"/>
      <c r="W1993" s="14"/>
      <c r="X1993" s="26">
        <f t="shared" si="314"/>
        <v>0</v>
      </c>
      <c r="Y1993" s="29"/>
      <c r="Z1993" s="29"/>
      <c r="AA1993" s="29"/>
      <c r="AB1993" s="29"/>
      <c r="AC1993" s="29"/>
    </row>
    <row r="1994">
      <c r="A1994" s="4">
        <v>45703.0</v>
      </c>
      <c r="B1994" s="5" t="s">
        <v>40</v>
      </c>
      <c r="C1994" s="6" t="s">
        <v>37</v>
      </c>
      <c r="D1994" s="5" t="s">
        <v>27</v>
      </c>
      <c r="E1994" s="7">
        <v>26.3</v>
      </c>
      <c r="F1994" s="7">
        <v>0.0</v>
      </c>
      <c r="G1994" s="7">
        <v>0.07142857142857142</v>
      </c>
      <c r="H1994" s="15">
        <v>0.034</v>
      </c>
      <c r="I1994" s="10">
        <f t="shared" si="226"/>
        <v>-0.03742857143</v>
      </c>
      <c r="J1994" s="11">
        <f t="shared" si="227"/>
        <v>47.6</v>
      </c>
      <c r="K1994" s="7">
        <f t="shared" ref="K1994:L1994" si="3904">IFERROR(G1994+K1954,0)</f>
        <v>1.071428571</v>
      </c>
      <c r="L1994" s="7">
        <f t="shared" si="3904"/>
        <v>0.512</v>
      </c>
      <c r="M1994" s="10">
        <f t="shared" si="229"/>
        <v>-0.5594285714</v>
      </c>
      <c r="N1994" s="11">
        <f t="shared" si="3612"/>
        <v>47.78666667</v>
      </c>
      <c r="O1994" s="10">
        <f t="shared" ref="O1994:P1994" si="3905">IFERROR(G1994+O1954,0)</f>
        <v>3.285714286</v>
      </c>
      <c r="P1994" s="10">
        <f t="shared" si="3905"/>
        <v>1.6249</v>
      </c>
      <c r="Q1994" s="10">
        <f t="shared" si="232"/>
        <v>-1.660814286</v>
      </c>
      <c r="R1994" s="11">
        <f t="shared" si="233"/>
        <v>49.45347826</v>
      </c>
      <c r="S1994" s="13">
        <f>T1954</f>
        <v>0.687345</v>
      </c>
      <c r="T1994" s="13">
        <f>H1994+S1994-H1995-U1994-H1996</f>
        <v>0.7212267857</v>
      </c>
      <c r="U1994" s="13">
        <f>0.00331/28</f>
        <v>0.0001182142857</v>
      </c>
      <c r="V1994" s="14"/>
      <c r="W1994" s="14"/>
      <c r="X1994" s="26">
        <f t="shared" si="314"/>
        <v>0.034</v>
      </c>
      <c r="Y1994" s="29"/>
      <c r="Z1994" s="29"/>
      <c r="AA1994" s="29"/>
      <c r="AB1994" s="29"/>
      <c r="AC1994" s="29"/>
    </row>
    <row r="1995">
      <c r="A1995" s="4">
        <v>45703.0</v>
      </c>
      <c r="B1995" s="5" t="s">
        <v>40</v>
      </c>
      <c r="C1995" s="6" t="s">
        <v>37</v>
      </c>
      <c r="D1995" s="5" t="s">
        <v>28</v>
      </c>
      <c r="E1995" s="7">
        <v>0.0</v>
      </c>
      <c r="F1995" s="7">
        <v>0.0</v>
      </c>
      <c r="G1995" s="7">
        <v>0.0</v>
      </c>
      <c r="H1995" s="15">
        <v>0.0</v>
      </c>
      <c r="I1995" s="10">
        <f t="shared" si="226"/>
        <v>0</v>
      </c>
      <c r="J1995" s="11">
        <f t="shared" si="227"/>
        <v>0</v>
      </c>
      <c r="K1995" s="7">
        <f t="shared" ref="K1995:L1995" si="3906">IFERROR(G1995+K1955,0)</f>
        <v>0</v>
      </c>
      <c r="L1995" s="7">
        <f t="shared" si="3906"/>
        <v>0</v>
      </c>
      <c r="M1995" s="10">
        <f t="shared" si="229"/>
        <v>0</v>
      </c>
      <c r="N1995" s="11">
        <f t="shared" si="3612"/>
        <v>0</v>
      </c>
      <c r="O1995" s="10">
        <f t="shared" ref="O1995:P1995" si="3907">IFERROR(G1995+O1955,0)</f>
        <v>0</v>
      </c>
      <c r="P1995" s="10">
        <f t="shared" si="3907"/>
        <v>0</v>
      </c>
      <c r="Q1995" s="10">
        <f t="shared" si="232"/>
        <v>0</v>
      </c>
      <c r="R1995" s="11">
        <f t="shared" si="233"/>
        <v>0</v>
      </c>
      <c r="S1995" s="14"/>
      <c r="T1995" s="14"/>
      <c r="U1995" s="14"/>
      <c r="V1995" s="14"/>
      <c r="W1995" s="14"/>
      <c r="X1995" s="26">
        <f t="shared" si="314"/>
        <v>0</v>
      </c>
      <c r="Y1995" s="29"/>
      <c r="Z1995" s="29"/>
      <c r="AA1995" s="29"/>
      <c r="AB1995" s="29"/>
      <c r="AC1995" s="29"/>
    </row>
    <row r="1996">
      <c r="A1996" s="4">
        <v>45703.0</v>
      </c>
      <c r="B1996" s="5" t="s">
        <v>40</v>
      </c>
      <c r="C1996" s="6" t="s">
        <v>37</v>
      </c>
      <c r="D1996" s="5" t="s">
        <v>29</v>
      </c>
      <c r="E1996" s="7">
        <v>26.1</v>
      </c>
      <c r="F1996" s="7">
        <v>0.0</v>
      </c>
      <c r="G1996" s="7">
        <v>0.07142857142857142</v>
      </c>
      <c r="H1996" s="40">
        <v>0.0</v>
      </c>
      <c r="I1996" s="10">
        <f t="shared" si="226"/>
        <v>-0.07142857143</v>
      </c>
      <c r="J1996" s="11">
        <f t="shared" si="227"/>
        <v>0</v>
      </c>
      <c r="K1996" s="7">
        <f t="shared" ref="K1996:L1996" si="3908">IFERROR(G1996+K1956,0)</f>
        <v>1.071428571</v>
      </c>
      <c r="L1996" s="7">
        <f t="shared" si="3908"/>
        <v>1.123</v>
      </c>
      <c r="M1996" s="10">
        <f t="shared" si="229"/>
        <v>0.05157142857</v>
      </c>
      <c r="N1996" s="11">
        <f t="shared" si="3612"/>
        <v>104.8133333</v>
      </c>
      <c r="O1996" s="10">
        <f t="shared" ref="O1996:P1996" si="3909">IFERROR(G1996+O1956,0)</f>
        <v>3.285714286</v>
      </c>
      <c r="P1996" s="10">
        <f t="shared" si="3909"/>
        <v>1.63698</v>
      </c>
      <c r="Q1996" s="10">
        <f t="shared" si="232"/>
        <v>-1.648734286</v>
      </c>
      <c r="R1996" s="11">
        <f t="shared" si="233"/>
        <v>49.82113043</v>
      </c>
      <c r="S1996" s="14"/>
      <c r="T1996" s="14"/>
      <c r="U1996" s="14"/>
      <c r="V1996" s="14"/>
      <c r="W1996" s="14"/>
      <c r="X1996" s="26">
        <f t="shared" si="314"/>
        <v>0</v>
      </c>
      <c r="Y1996" s="29"/>
      <c r="Z1996" s="29"/>
      <c r="AA1996" s="29"/>
      <c r="AB1996" s="29"/>
      <c r="AC1996" s="29"/>
    </row>
    <row r="1997">
      <c r="A1997" s="4">
        <v>45703.0</v>
      </c>
      <c r="B1997" s="5" t="s">
        <v>40</v>
      </c>
      <c r="C1997" s="6" t="s">
        <v>37</v>
      </c>
      <c r="D1997" s="5" t="s">
        <v>30</v>
      </c>
      <c r="E1997" s="7">
        <v>0.0</v>
      </c>
      <c r="F1997" s="7">
        <v>0.0</v>
      </c>
      <c r="G1997" s="7">
        <v>0.0</v>
      </c>
      <c r="H1997" s="15">
        <v>0.0</v>
      </c>
      <c r="I1997" s="10">
        <f t="shared" si="226"/>
        <v>0</v>
      </c>
      <c r="J1997" s="11">
        <f t="shared" si="227"/>
        <v>0</v>
      </c>
      <c r="K1997" s="7">
        <f t="shared" ref="K1997:L1997" si="3910">IFERROR(G1997+K1957,0)</f>
        <v>0</v>
      </c>
      <c r="L1997" s="7">
        <f t="shared" si="3910"/>
        <v>0</v>
      </c>
      <c r="M1997" s="10">
        <f t="shared" si="229"/>
        <v>0</v>
      </c>
      <c r="N1997" s="11">
        <f t="shared" si="3612"/>
        <v>0</v>
      </c>
      <c r="O1997" s="10">
        <f t="shared" ref="O1997:P1997" si="3911">IFERROR(G1997+O1957,0)</f>
        <v>0</v>
      </c>
      <c r="P1997" s="10">
        <f t="shared" si="3911"/>
        <v>0</v>
      </c>
      <c r="Q1997" s="10">
        <f t="shared" si="232"/>
        <v>0</v>
      </c>
      <c r="R1997" s="11">
        <f t="shared" si="233"/>
        <v>0</v>
      </c>
      <c r="S1997" s="14"/>
      <c r="T1997" s="14"/>
      <c r="U1997" s="14"/>
      <c r="V1997" s="14"/>
      <c r="W1997" s="14"/>
      <c r="X1997" s="26">
        <f t="shared" si="314"/>
        <v>0</v>
      </c>
      <c r="Y1997" s="29"/>
      <c r="Z1997" s="29"/>
      <c r="AA1997" s="29"/>
      <c r="AB1997" s="29"/>
      <c r="AC1997" s="29"/>
    </row>
    <row r="1998">
      <c r="A1998" s="4">
        <v>45704.0</v>
      </c>
      <c r="B1998" s="5" t="s">
        <v>25</v>
      </c>
      <c r="C1998" s="6" t="s">
        <v>26</v>
      </c>
      <c r="D1998" s="5" t="s">
        <v>27</v>
      </c>
      <c r="E1998" s="7">
        <v>140.3</v>
      </c>
      <c r="F1998" s="8">
        <v>0.444</v>
      </c>
      <c r="G1998" s="7">
        <v>0.414285</v>
      </c>
      <c r="H1998" s="40">
        <v>0.47</v>
      </c>
      <c r="I1998" s="10">
        <f t="shared" si="226"/>
        <v>0.055715</v>
      </c>
      <c r="J1998" s="11">
        <f t="shared" si="227"/>
        <v>113.4484715</v>
      </c>
      <c r="K1998" s="7">
        <f t="shared" ref="K1998:L1998" si="3912">IFERROR(G1998+K1958,0)</f>
        <v>6.62856</v>
      </c>
      <c r="L1998" s="7">
        <f t="shared" si="3912"/>
        <v>7.475</v>
      </c>
      <c r="M1998" s="10">
        <f t="shared" si="229"/>
        <v>0.84644</v>
      </c>
      <c r="N1998" s="11">
        <f t="shared" si="3612"/>
        <v>112.769591</v>
      </c>
      <c r="O1998" s="10">
        <f t="shared" ref="O1998:P1998" si="3913">IFERROR(G1998+O1958,0)</f>
        <v>19.52828</v>
      </c>
      <c r="P1998" s="10">
        <f t="shared" si="3913"/>
        <v>21.196995</v>
      </c>
      <c r="Q1998" s="10">
        <f t="shared" si="232"/>
        <v>1.668715</v>
      </c>
      <c r="R1998" s="11">
        <f t="shared" si="233"/>
        <v>108.5451202</v>
      </c>
      <c r="S1998" s="13">
        <f>T1958</f>
        <v>0.6253928571</v>
      </c>
      <c r="T1998" s="13">
        <f>H1998+T1958-H1999-U1998-H2000</f>
        <v>0.7072857143</v>
      </c>
      <c r="U1998" s="13">
        <f>0.003/28</f>
        <v>0.0001071428571</v>
      </c>
      <c r="V1998" s="14"/>
      <c r="W1998" s="14"/>
      <c r="X1998" s="26">
        <f t="shared" si="314"/>
        <v>0.449</v>
      </c>
      <c r="Y1998" s="29"/>
      <c r="Z1998" s="29"/>
      <c r="AA1998" s="29"/>
      <c r="AB1998" s="29"/>
      <c r="AC1998" s="29"/>
    </row>
    <row r="1999">
      <c r="A1999" s="4">
        <v>45704.0</v>
      </c>
      <c r="B1999" s="5" t="s">
        <v>25</v>
      </c>
      <c r="C1999" s="6" t="s">
        <v>26</v>
      </c>
      <c r="D1999" s="5" t="s">
        <v>28</v>
      </c>
      <c r="E1999" s="7">
        <v>165.12</v>
      </c>
      <c r="F1999" s="7">
        <v>0.403</v>
      </c>
      <c r="G1999" s="7">
        <v>0.4110714285714286</v>
      </c>
      <c r="H1999" s="40">
        <v>0.388</v>
      </c>
      <c r="I1999" s="10">
        <f t="shared" si="226"/>
        <v>-0.02307142857</v>
      </c>
      <c r="J1999" s="11">
        <f t="shared" si="227"/>
        <v>94.38748914</v>
      </c>
      <c r="K1999" s="7">
        <f t="shared" ref="K1999:L1999" si="3914">IFERROR(G1999+K1959,0)</f>
        <v>6.577142857</v>
      </c>
      <c r="L1999" s="7">
        <f t="shared" si="3914"/>
        <v>6.897</v>
      </c>
      <c r="M1999" s="10">
        <f t="shared" si="229"/>
        <v>0.3198571429</v>
      </c>
      <c r="N1999" s="11">
        <f t="shared" si="3612"/>
        <v>104.8631625</v>
      </c>
      <c r="O1999" s="10">
        <f t="shared" ref="O1999:P1999" si="3915">IFERROR(G1999+O1959,0)</f>
        <v>18.87794286</v>
      </c>
      <c r="P1999" s="10">
        <f t="shared" si="3915"/>
        <v>20.11788</v>
      </c>
      <c r="Q1999" s="10">
        <f t="shared" si="232"/>
        <v>1.239937143</v>
      </c>
      <c r="R1999" s="11">
        <f t="shared" si="233"/>
        <v>106.5681793</v>
      </c>
      <c r="S1999" s="16"/>
      <c r="T1999" s="16"/>
      <c r="U1999" s="16"/>
      <c r="V1999" s="14"/>
      <c r="W1999" s="14"/>
      <c r="X1999" s="26">
        <f t="shared" si="314"/>
        <v>0.479</v>
      </c>
      <c r="Y1999" s="29"/>
      <c r="Z1999" s="29"/>
      <c r="AA1999" s="29"/>
      <c r="AB1999" s="29"/>
      <c r="AC1999" s="29"/>
    </row>
    <row r="2000">
      <c r="A2000" s="4">
        <v>45704.0</v>
      </c>
      <c r="B2000" s="5" t="s">
        <v>25</v>
      </c>
      <c r="C2000" s="6" t="s">
        <v>26</v>
      </c>
      <c r="D2000" s="5" t="s">
        <v>29</v>
      </c>
      <c r="E2000" s="7">
        <v>0.0</v>
      </c>
      <c r="F2000" s="7">
        <v>0.0</v>
      </c>
      <c r="G2000" s="7">
        <v>0.0</v>
      </c>
      <c r="H2000" s="15">
        <v>0.0</v>
      </c>
      <c r="I2000" s="10">
        <f t="shared" si="226"/>
        <v>0</v>
      </c>
      <c r="J2000" s="11">
        <f t="shared" si="227"/>
        <v>0</v>
      </c>
      <c r="K2000" s="7">
        <f t="shared" ref="K2000:L2000" si="3916">IFERROR(G2000+K1960,0)</f>
        <v>0</v>
      </c>
      <c r="L2000" s="7">
        <f t="shared" si="3916"/>
        <v>0.003</v>
      </c>
      <c r="M2000" s="10">
        <f t="shared" si="229"/>
        <v>0.003</v>
      </c>
      <c r="N2000" s="11">
        <f t="shared" si="3612"/>
        <v>0</v>
      </c>
      <c r="O2000" s="10">
        <f t="shared" ref="O2000:P2000" si="3917">IFERROR(G2000+O1960,0)</f>
        <v>0</v>
      </c>
      <c r="P2000" s="10">
        <f t="shared" si="3917"/>
        <v>0.003</v>
      </c>
      <c r="Q2000" s="10">
        <f t="shared" si="232"/>
        <v>0.003</v>
      </c>
      <c r="R2000" s="11">
        <f t="shared" si="233"/>
        <v>0</v>
      </c>
      <c r="S2000" s="16"/>
      <c r="T2000" s="16"/>
      <c r="U2000" s="16"/>
      <c r="V2000" s="14"/>
      <c r="W2000" s="14"/>
      <c r="X2000" s="26">
        <f t="shared" si="314"/>
        <v>0</v>
      </c>
      <c r="Y2000" s="29"/>
      <c r="Z2000" s="29"/>
      <c r="AA2000" s="29"/>
      <c r="AB2000" s="29"/>
      <c r="AC2000" s="29"/>
    </row>
    <row r="2001">
      <c r="A2001" s="4">
        <v>45704.0</v>
      </c>
      <c r="B2001" s="5" t="s">
        <v>25</v>
      </c>
      <c r="C2001" s="6" t="s">
        <v>26</v>
      </c>
      <c r="D2001" s="5" t="s">
        <v>30</v>
      </c>
      <c r="E2001" s="7">
        <v>0.0</v>
      </c>
      <c r="F2001" s="7">
        <v>0.0</v>
      </c>
      <c r="G2001" s="7">
        <v>0.0</v>
      </c>
      <c r="H2001" s="15">
        <v>0.0</v>
      </c>
      <c r="I2001" s="10">
        <f t="shared" si="226"/>
        <v>0</v>
      </c>
      <c r="J2001" s="11">
        <f t="shared" si="227"/>
        <v>0</v>
      </c>
      <c r="K2001" s="7">
        <f t="shared" ref="K2001:L2001" si="3918">IFERROR(G2001+K1961,0)</f>
        <v>0</v>
      </c>
      <c r="L2001" s="7">
        <f t="shared" si="3918"/>
        <v>0</v>
      </c>
      <c r="M2001" s="10">
        <f t="shared" si="229"/>
        <v>0</v>
      </c>
      <c r="N2001" s="11">
        <f t="shared" si="3612"/>
        <v>0</v>
      </c>
      <c r="O2001" s="10">
        <f t="shared" ref="O2001:P2001" si="3919">IFERROR(G2001+O1961,0)</f>
        <v>0</v>
      </c>
      <c r="P2001" s="10">
        <f t="shared" si="3919"/>
        <v>0</v>
      </c>
      <c r="Q2001" s="10">
        <f t="shared" si="232"/>
        <v>0</v>
      </c>
      <c r="R2001" s="11">
        <f t="shared" si="233"/>
        <v>0</v>
      </c>
      <c r="S2001" s="16"/>
      <c r="T2001" s="16"/>
      <c r="U2001" s="16"/>
      <c r="V2001" s="14"/>
      <c r="W2001" s="14"/>
      <c r="X2001" s="26">
        <f t="shared" si="314"/>
        <v>0</v>
      </c>
      <c r="Y2001" s="29"/>
      <c r="Z2001" s="29"/>
      <c r="AA2001" s="29"/>
      <c r="AB2001" s="29"/>
      <c r="AC2001" s="29"/>
    </row>
    <row r="2002">
      <c r="A2002" s="4">
        <v>45704.0</v>
      </c>
      <c r="B2002" s="5" t="s">
        <v>31</v>
      </c>
      <c r="C2002" s="6" t="s">
        <v>26</v>
      </c>
      <c r="D2002" s="5" t="s">
        <v>27</v>
      </c>
      <c r="E2002" s="7">
        <v>180.7</v>
      </c>
      <c r="F2002" s="7">
        <v>0.753</v>
      </c>
      <c r="G2002" s="7">
        <v>0.5142857142857143</v>
      </c>
      <c r="H2002" s="40">
        <v>0.568</v>
      </c>
      <c r="I2002" s="10">
        <f t="shared" si="226"/>
        <v>0.05371428571</v>
      </c>
      <c r="J2002" s="11">
        <f t="shared" si="227"/>
        <v>110.4444444</v>
      </c>
      <c r="K2002" s="7">
        <f t="shared" ref="K2002:L2002" si="3920">IFERROR(G2002+K1962,0)</f>
        <v>8.228571429</v>
      </c>
      <c r="L2002" s="7">
        <f t="shared" si="3920"/>
        <v>9.226</v>
      </c>
      <c r="M2002" s="10">
        <f t="shared" si="229"/>
        <v>0.9974285714</v>
      </c>
      <c r="N2002" s="11">
        <f t="shared" si="3612"/>
        <v>112.1215278</v>
      </c>
      <c r="O2002" s="10">
        <f t="shared" ref="O2002:P2002" si="3921">IFERROR(G2002+O1962,0)</f>
        <v>24.22857043</v>
      </c>
      <c r="P2002" s="10">
        <f t="shared" si="3921"/>
        <v>28.19986</v>
      </c>
      <c r="Q2002" s="10">
        <f t="shared" si="232"/>
        <v>3.971289571</v>
      </c>
      <c r="R2002" s="11">
        <f t="shared" si="233"/>
        <v>116.3909364</v>
      </c>
      <c r="S2002" s="13">
        <f>T1962</f>
        <v>0.9868571429</v>
      </c>
      <c r="T2002" s="13">
        <f>H2002+T1962-H2003-U2002-H2004</f>
        <v>0.9277142857</v>
      </c>
      <c r="U2002" s="13">
        <f>0.004/28</f>
        <v>0.0001428571429</v>
      </c>
      <c r="V2002" s="14"/>
      <c r="W2002" s="14"/>
      <c r="X2002" s="26">
        <f t="shared" si="314"/>
        <v>0.569</v>
      </c>
      <c r="Y2002" s="29"/>
      <c r="Z2002" s="29"/>
      <c r="AA2002" s="29"/>
      <c r="AB2002" s="29"/>
      <c r="AC2002" s="29"/>
    </row>
    <row r="2003">
      <c r="A2003" s="4">
        <v>45704.0</v>
      </c>
      <c r="B2003" s="5" t="s">
        <v>31</v>
      </c>
      <c r="C2003" s="6" t="s">
        <v>26</v>
      </c>
      <c r="D2003" s="5" t="s">
        <v>28</v>
      </c>
      <c r="E2003" s="7">
        <v>180.1</v>
      </c>
      <c r="F2003" s="7">
        <v>1.35</v>
      </c>
      <c r="G2003" s="7">
        <v>0.5101071428571429</v>
      </c>
      <c r="H2003" s="40">
        <v>0.627</v>
      </c>
      <c r="I2003" s="10">
        <f t="shared" si="226"/>
        <v>0.1168928571</v>
      </c>
      <c r="J2003" s="11">
        <f t="shared" si="227"/>
        <v>122.9153539</v>
      </c>
      <c r="K2003" s="7">
        <f t="shared" ref="K2003:L2003" si="3922">IFERROR(G2003+K1963,0)</f>
        <v>8.161714286</v>
      </c>
      <c r="L2003" s="7">
        <f t="shared" si="3922"/>
        <v>9.9</v>
      </c>
      <c r="M2003" s="10">
        <f t="shared" si="229"/>
        <v>1.738285714</v>
      </c>
      <c r="N2003" s="11">
        <f t="shared" si="3612"/>
        <v>121.2980466</v>
      </c>
      <c r="O2003" s="10">
        <f t="shared" ref="O2003:P2003" si="3923">IFERROR(G2003+O1963,0)</f>
        <v>24.03154429</v>
      </c>
      <c r="P2003" s="10">
        <f t="shared" si="3923"/>
        <v>28.89773</v>
      </c>
      <c r="Q2003" s="10">
        <f t="shared" si="232"/>
        <v>4.866185714</v>
      </c>
      <c r="R2003" s="11">
        <f t="shared" si="233"/>
        <v>120.2491594</v>
      </c>
      <c r="S2003" s="16"/>
      <c r="T2003" s="16"/>
      <c r="U2003" s="20"/>
      <c r="V2003" s="14"/>
      <c r="W2003" s="14"/>
      <c r="X2003" s="26">
        <f t="shared" si="314"/>
        <v>0.629</v>
      </c>
      <c r="Y2003" s="29"/>
      <c r="Z2003" s="29"/>
      <c r="AA2003" s="29"/>
      <c r="AB2003" s="29"/>
      <c r="AC2003" s="29"/>
    </row>
    <row r="2004">
      <c r="A2004" s="4">
        <v>45704.0</v>
      </c>
      <c r="B2004" s="5" t="s">
        <v>31</v>
      </c>
      <c r="C2004" s="6" t="s">
        <v>26</v>
      </c>
      <c r="D2004" s="5" t="s">
        <v>29</v>
      </c>
      <c r="E2004" s="7">
        <v>0.0</v>
      </c>
      <c r="F2004" s="7">
        <v>0.0</v>
      </c>
      <c r="G2004" s="7">
        <v>0.0</v>
      </c>
      <c r="H2004" s="15">
        <v>0.0</v>
      </c>
      <c r="I2004" s="10">
        <f t="shared" si="226"/>
        <v>0</v>
      </c>
      <c r="J2004" s="11">
        <f t="shared" si="227"/>
        <v>0</v>
      </c>
      <c r="K2004" s="7">
        <f t="shared" ref="K2004:L2004" si="3924">IFERROR(G2004+K1964,0)</f>
        <v>0</v>
      </c>
      <c r="L2004" s="7">
        <f t="shared" si="3924"/>
        <v>0</v>
      </c>
      <c r="M2004" s="10">
        <f t="shared" si="229"/>
        <v>0</v>
      </c>
      <c r="N2004" s="11">
        <f t="shared" si="3612"/>
        <v>0</v>
      </c>
      <c r="O2004" s="10">
        <f t="shared" ref="O2004:P2004" si="3925">IFERROR(G2004+O1964,0)</f>
        <v>0</v>
      </c>
      <c r="P2004" s="10">
        <f t="shared" si="3925"/>
        <v>0</v>
      </c>
      <c r="Q2004" s="10">
        <f t="shared" si="232"/>
        <v>0</v>
      </c>
      <c r="R2004" s="11">
        <f t="shared" si="233"/>
        <v>0</v>
      </c>
      <c r="S2004" s="16"/>
      <c r="T2004" s="16"/>
      <c r="U2004" s="20"/>
      <c r="V2004" s="14"/>
      <c r="W2004" s="14"/>
      <c r="X2004" s="26">
        <f t="shared" si="314"/>
        <v>0</v>
      </c>
      <c r="Y2004" s="29"/>
      <c r="Z2004" s="29"/>
      <c r="AA2004" s="29"/>
      <c r="AB2004" s="29"/>
      <c r="AC2004" s="29"/>
    </row>
    <row r="2005">
      <c r="A2005" s="4">
        <v>45704.0</v>
      </c>
      <c r="B2005" s="5" t="s">
        <v>31</v>
      </c>
      <c r="C2005" s="6" t="s">
        <v>26</v>
      </c>
      <c r="D2005" s="5" t="s">
        <v>30</v>
      </c>
      <c r="E2005" s="7">
        <v>0.0</v>
      </c>
      <c r="F2005" s="7">
        <v>0.0</v>
      </c>
      <c r="G2005" s="7">
        <v>0.0</v>
      </c>
      <c r="H2005" s="15">
        <v>0.0</v>
      </c>
      <c r="I2005" s="10">
        <f t="shared" si="226"/>
        <v>0</v>
      </c>
      <c r="J2005" s="11">
        <f t="shared" si="227"/>
        <v>0</v>
      </c>
      <c r="K2005" s="7">
        <f t="shared" ref="K2005:L2005" si="3926">IFERROR(G2005+K1965,0)</f>
        <v>0</v>
      </c>
      <c r="L2005" s="7">
        <f t="shared" si="3926"/>
        <v>0</v>
      </c>
      <c r="M2005" s="10">
        <f t="shared" si="229"/>
        <v>0</v>
      </c>
      <c r="N2005" s="11">
        <f t="shared" si="3612"/>
        <v>0</v>
      </c>
      <c r="O2005" s="10">
        <f t="shared" ref="O2005:P2005" si="3927">IFERROR(G2005+O1965,0)</f>
        <v>0</v>
      </c>
      <c r="P2005" s="10">
        <f t="shared" si="3927"/>
        <v>0</v>
      </c>
      <c r="Q2005" s="10">
        <f t="shared" si="232"/>
        <v>0</v>
      </c>
      <c r="R2005" s="11">
        <f t="shared" si="233"/>
        <v>0</v>
      </c>
      <c r="S2005" s="16"/>
      <c r="T2005" s="16"/>
      <c r="U2005" s="20"/>
      <c r="V2005" s="14"/>
      <c r="W2005" s="14"/>
      <c r="X2005" s="26">
        <f t="shared" si="314"/>
        <v>0</v>
      </c>
      <c r="Y2005" s="29"/>
      <c r="Z2005" s="29"/>
      <c r="AA2005" s="29"/>
      <c r="AB2005" s="29"/>
      <c r="AC2005" s="29"/>
    </row>
    <row r="2006">
      <c r="A2006" s="4">
        <v>45704.0</v>
      </c>
      <c r="B2006" s="5" t="s">
        <v>32</v>
      </c>
      <c r="C2006" s="6" t="s">
        <v>26</v>
      </c>
      <c r="D2006" s="5" t="s">
        <v>27</v>
      </c>
      <c r="E2006" s="7">
        <v>78.6</v>
      </c>
      <c r="F2006" s="7">
        <v>0.243</v>
      </c>
      <c r="G2006" s="7">
        <v>0.225</v>
      </c>
      <c r="H2006" s="40">
        <v>0.246</v>
      </c>
      <c r="I2006" s="10">
        <f t="shared" si="226"/>
        <v>0.021</v>
      </c>
      <c r="J2006" s="11">
        <f t="shared" si="227"/>
        <v>109.3333333</v>
      </c>
      <c r="K2006" s="7">
        <f t="shared" ref="K2006:L2006" si="3928">IFERROR(G2006+K1966,0)</f>
        <v>3.6</v>
      </c>
      <c r="L2006" s="7">
        <f t="shared" si="3928"/>
        <v>3.359</v>
      </c>
      <c r="M2006" s="10">
        <f t="shared" si="229"/>
        <v>-0.241</v>
      </c>
      <c r="N2006" s="11">
        <f t="shared" si="3612"/>
        <v>93.30555556</v>
      </c>
      <c r="O2006" s="10">
        <f t="shared" ref="O2006:P2006" si="3929">IFERROR(G2006+O1966,0)</f>
        <v>10.599986</v>
      </c>
      <c r="P2006" s="10">
        <f t="shared" si="3929"/>
        <v>10.49582</v>
      </c>
      <c r="Q2006" s="10">
        <f t="shared" si="232"/>
        <v>-0.104166</v>
      </c>
      <c r="R2006" s="11">
        <f t="shared" si="233"/>
        <v>99.01730059</v>
      </c>
      <c r="S2006" s="13">
        <f>T1966</f>
        <v>0.362975</v>
      </c>
      <c r="T2006" s="13">
        <f>H2006+T1966-H2007-U2006-H2008</f>
        <v>0.39184</v>
      </c>
      <c r="U2006" s="13">
        <f>0.00378/28</f>
        <v>0.000135</v>
      </c>
      <c r="V2006" s="14"/>
      <c r="W2006" s="14"/>
      <c r="X2006" s="26">
        <f t="shared" si="314"/>
        <v>0.267</v>
      </c>
      <c r="Y2006" s="29"/>
      <c r="Z2006" s="29"/>
      <c r="AA2006" s="29"/>
      <c r="AB2006" s="29"/>
      <c r="AC2006" s="29"/>
    </row>
    <row r="2007">
      <c r="A2007" s="4">
        <v>45704.0</v>
      </c>
      <c r="B2007" s="5" t="s">
        <v>32</v>
      </c>
      <c r="C2007" s="6" t="s">
        <v>26</v>
      </c>
      <c r="D2007" s="5" t="s">
        <v>28</v>
      </c>
      <c r="E2007" s="7">
        <v>78.7</v>
      </c>
      <c r="F2007" s="7">
        <v>0.225</v>
      </c>
      <c r="G2007" s="7">
        <v>0.22464285714285714</v>
      </c>
      <c r="H2007" s="40">
        <v>0.217</v>
      </c>
      <c r="I2007" s="10">
        <f t="shared" si="226"/>
        <v>-0.007642857143</v>
      </c>
      <c r="J2007" s="11">
        <f t="shared" si="227"/>
        <v>96.59777424</v>
      </c>
      <c r="K2007" s="7">
        <f t="shared" ref="K2007:L2007" si="3930">IFERROR(G2007+K1967,0)</f>
        <v>3.594285714</v>
      </c>
      <c r="L2007" s="7">
        <f t="shared" si="3930"/>
        <v>3.283</v>
      </c>
      <c r="M2007" s="10">
        <f t="shared" si="229"/>
        <v>-0.3112857143</v>
      </c>
      <c r="N2007" s="11">
        <f t="shared" si="3612"/>
        <v>91.33942766</v>
      </c>
      <c r="O2007" s="10">
        <f t="shared" ref="O2007:P2007" si="3931">IFERROR(G2007+O1967,0)</f>
        <v>10.58323571</v>
      </c>
      <c r="P2007" s="10">
        <f t="shared" si="3931"/>
        <v>10.37983</v>
      </c>
      <c r="Q2007" s="10">
        <f t="shared" si="232"/>
        <v>-0.2034057143</v>
      </c>
      <c r="R2007" s="11">
        <f t="shared" si="233"/>
        <v>98.07803852</v>
      </c>
      <c r="S2007" s="16"/>
      <c r="T2007" s="16"/>
      <c r="U2007" s="20"/>
      <c r="V2007" s="14"/>
      <c r="W2007" s="14"/>
      <c r="X2007" s="26">
        <f t="shared" si="314"/>
        <v>0.21</v>
      </c>
      <c r="Y2007" s="29"/>
      <c r="Z2007" s="29"/>
      <c r="AA2007" s="29"/>
      <c r="AB2007" s="29"/>
      <c r="AC2007" s="29"/>
    </row>
    <row r="2008">
      <c r="A2008" s="4">
        <v>45704.0</v>
      </c>
      <c r="B2008" s="5" t="s">
        <v>32</v>
      </c>
      <c r="C2008" s="6" t="s">
        <v>26</v>
      </c>
      <c r="D2008" s="5" t="s">
        <v>29</v>
      </c>
      <c r="E2008" s="7">
        <v>0.0</v>
      </c>
      <c r="F2008" s="7">
        <v>0.0</v>
      </c>
      <c r="G2008" s="7">
        <v>0.0</v>
      </c>
      <c r="H2008" s="15">
        <v>0.0</v>
      </c>
      <c r="I2008" s="10">
        <f t="shared" si="226"/>
        <v>0</v>
      </c>
      <c r="J2008" s="11">
        <f t="shared" si="227"/>
        <v>0</v>
      </c>
      <c r="K2008" s="7">
        <f t="shared" ref="K2008:L2008" si="3932">IFERROR(G2008+K1968,0)</f>
        <v>0</v>
      </c>
      <c r="L2008" s="7">
        <f t="shared" si="3932"/>
        <v>0</v>
      </c>
      <c r="M2008" s="10">
        <f t="shared" si="229"/>
        <v>0</v>
      </c>
      <c r="N2008" s="11">
        <f t="shared" si="3612"/>
        <v>0</v>
      </c>
      <c r="O2008" s="10">
        <f t="shared" ref="O2008:P2008" si="3933">IFERROR(G2008+O1968,0)</f>
        <v>0</v>
      </c>
      <c r="P2008" s="10">
        <f t="shared" si="3933"/>
        <v>0</v>
      </c>
      <c r="Q2008" s="10">
        <f t="shared" si="232"/>
        <v>0</v>
      </c>
      <c r="R2008" s="11">
        <f t="shared" si="233"/>
        <v>0</v>
      </c>
      <c r="S2008" s="16"/>
      <c r="T2008" s="16"/>
      <c r="U2008" s="20"/>
      <c r="V2008" s="14"/>
      <c r="W2008" s="14"/>
      <c r="X2008" s="26">
        <f t="shared" si="314"/>
        <v>0</v>
      </c>
      <c r="Y2008" s="29"/>
      <c r="Z2008" s="29"/>
      <c r="AA2008" s="29"/>
      <c r="AB2008" s="29"/>
      <c r="AC2008" s="29"/>
    </row>
    <row r="2009">
      <c r="A2009" s="4">
        <v>45704.0</v>
      </c>
      <c r="B2009" s="5" t="s">
        <v>32</v>
      </c>
      <c r="C2009" s="6" t="s">
        <v>26</v>
      </c>
      <c r="D2009" s="5" t="s">
        <v>30</v>
      </c>
      <c r="E2009" s="7">
        <v>0.0</v>
      </c>
      <c r="F2009" s="7">
        <v>0.0</v>
      </c>
      <c r="G2009" s="7">
        <v>0.0</v>
      </c>
      <c r="H2009" s="15">
        <v>0.0</v>
      </c>
      <c r="I2009" s="10">
        <f t="shared" si="226"/>
        <v>0</v>
      </c>
      <c r="J2009" s="11">
        <f t="shared" si="227"/>
        <v>0</v>
      </c>
      <c r="K2009" s="7">
        <f t="shared" ref="K2009:L2009" si="3934">IFERROR(G2009+K1969,0)</f>
        <v>0</v>
      </c>
      <c r="L2009" s="7">
        <f t="shared" si="3934"/>
        <v>0</v>
      </c>
      <c r="M2009" s="10">
        <f t="shared" si="229"/>
        <v>0</v>
      </c>
      <c r="N2009" s="11">
        <f t="shared" si="3612"/>
        <v>0</v>
      </c>
      <c r="O2009" s="10">
        <f t="shared" ref="O2009:P2009" si="3935">IFERROR(G2009+O1969,0)</f>
        <v>0</v>
      </c>
      <c r="P2009" s="10">
        <f t="shared" si="3935"/>
        <v>0</v>
      </c>
      <c r="Q2009" s="10">
        <f t="shared" si="232"/>
        <v>0</v>
      </c>
      <c r="R2009" s="11">
        <f t="shared" si="233"/>
        <v>0</v>
      </c>
      <c r="S2009" s="16"/>
      <c r="T2009" s="16"/>
      <c r="U2009" s="20"/>
      <c r="V2009" s="14"/>
      <c r="W2009" s="14"/>
      <c r="X2009" s="26">
        <f t="shared" si="314"/>
        <v>0</v>
      </c>
      <c r="Y2009" s="29"/>
      <c r="Z2009" s="29"/>
      <c r="AA2009" s="29"/>
      <c r="AB2009" s="29"/>
      <c r="AC2009" s="29"/>
    </row>
    <row r="2010">
      <c r="A2010" s="4">
        <v>45704.0</v>
      </c>
      <c r="B2010" s="5" t="s">
        <v>33</v>
      </c>
      <c r="C2010" s="6" t="s">
        <v>26</v>
      </c>
      <c r="D2010" s="5" t="s">
        <v>27</v>
      </c>
      <c r="E2010" s="7">
        <v>110.0</v>
      </c>
      <c r="F2010" s="7">
        <v>0.363</v>
      </c>
      <c r="G2010" s="7">
        <v>0.32857142857142857</v>
      </c>
      <c r="H2010" s="40">
        <v>0.385</v>
      </c>
      <c r="I2010" s="10">
        <f t="shared" si="226"/>
        <v>0.05642857143</v>
      </c>
      <c r="J2010" s="11">
        <f t="shared" si="227"/>
        <v>117.173913</v>
      </c>
      <c r="K2010" s="7">
        <f t="shared" ref="K2010:L2010" si="3936">IFERROR(G2010+K1970,0)</f>
        <v>5.257142857</v>
      </c>
      <c r="L2010" s="7">
        <f t="shared" si="3936"/>
        <v>5.965</v>
      </c>
      <c r="M2010" s="10">
        <f t="shared" si="229"/>
        <v>0.7078571429</v>
      </c>
      <c r="N2010" s="11">
        <f t="shared" si="3612"/>
        <v>113.4646739</v>
      </c>
      <c r="O2010" s="10">
        <f t="shared" ref="O2010:P2010" si="3937">IFERROR(G2010+O1970,0)</f>
        <v>15.45707286</v>
      </c>
      <c r="P2010" s="10">
        <f t="shared" si="3937"/>
        <v>17.46073</v>
      </c>
      <c r="Q2010" s="10">
        <f t="shared" si="232"/>
        <v>2.003657143</v>
      </c>
      <c r="R2010" s="11">
        <f t="shared" si="233"/>
        <v>112.9627204</v>
      </c>
      <c r="S2010" s="13">
        <f>T1970</f>
        <v>0.8226910714</v>
      </c>
      <c r="T2010" s="13">
        <f>H2010+T1970-H2011-U2010-H2012</f>
        <v>0.8265371429</v>
      </c>
      <c r="U2010" s="13">
        <f>0.00431/28</f>
        <v>0.0001539285714</v>
      </c>
      <c r="V2010" s="14"/>
      <c r="W2010" s="14"/>
      <c r="X2010" s="26">
        <f t="shared" si="314"/>
        <v>0.355</v>
      </c>
      <c r="Y2010" s="29"/>
      <c r="Z2010" s="29"/>
      <c r="AA2010" s="29"/>
      <c r="AB2010" s="29"/>
      <c r="AC2010" s="29"/>
    </row>
    <row r="2011">
      <c r="A2011" s="4">
        <v>45704.0</v>
      </c>
      <c r="B2011" s="5" t="s">
        <v>33</v>
      </c>
      <c r="C2011" s="6" t="s">
        <v>26</v>
      </c>
      <c r="D2011" s="5" t="s">
        <v>28</v>
      </c>
      <c r="E2011" s="7">
        <v>108.2</v>
      </c>
      <c r="F2011" s="7">
        <v>0.477</v>
      </c>
      <c r="G2011" s="7">
        <v>0.3236428571428571</v>
      </c>
      <c r="H2011" s="40">
        <v>0.381</v>
      </c>
      <c r="I2011" s="10">
        <f t="shared" si="226"/>
        <v>0.05735714286</v>
      </c>
      <c r="J2011" s="11">
        <f t="shared" si="227"/>
        <v>117.7223571</v>
      </c>
      <c r="K2011" s="7">
        <f t="shared" ref="K2011:L2011" si="3938">IFERROR(G2011+K1971,0)</f>
        <v>5.178285714</v>
      </c>
      <c r="L2011" s="7">
        <f t="shared" si="3938"/>
        <v>6.553</v>
      </c>
      <c r="M2011" s="10">
        <f t="shared" si="229"/>
        <v>1.374714286</v>
      </c>
      <c r="N2011" s="11">
        <f t="shared" si="3612"/>
        <v>126.5476716</v>
      </c>
      <c r="O2011" s="10">
        <f t="shared" ref="O2011:P2011" si="3939">IFERROR(G2011+O1971,0)</f>
        <v>15.22228571</v>
      </c>
      <c r="P2011" s="10">
        <f t="shared" si="3939"/>
        <v>17.44795</v>
      </c>
      <c r="Q2011" s="10">
        <f t="shared" si="232"/>
        <v>2.225664286</v>
      </c>
      <c r="R2011" s="11">
        <f t="shared" si="233"/>
        <v>114.6210913</v>
      </c>
      <c r="S2011" s="16"/>
      <c r="T2011" s="16"/>
      <c r="U2011" s="20"/>
      <c r="V2011" s="14"/>
      <c r="W2011" s="14"/>
      <c r="X2011" s="26">
        <f t="shared" si="314"/>
        <v>0.418</v>
      </c>
      <c r="Y2011" s="29"/>
      <c r="Z2011" s="29"/>
      <c r="AA2011" s="29"/>
      <c r="AB2011" s="29"/>
      <c r="AC2011" s="29"/>
    </row>
    <row r="2012">
      <c r="A2012" s="4">
        <v>45704.0</v>
      </c>
      <c r="B2012" s="5" t="s">
        <v>33</v>
      </c>
      <c r="C2012" s="6" t="s">
        <v>26</v>
      </c>
      <c r="D2012" s="5" t="s">
        <v>29</v>
      </c>
      <c r="E2012" s="7">
        <v>1.0</v>
      </c>
      <c r="F2012" s="7">
        <v>0.007</v>
      </c>
      <c r="G2012" s="7">
        <v>0.002857142857142857</v>
      </c>
      <c r="H2012" s="15">
        <v>0.0</v>
      </c>
      <c r="I2012" s="10">
        <f t="shared" si="226"/>
        <v>-0.002857142857</v>
      </c>
      <c r="J2012" s="11">
        <f t="shared" si="227"/>
        <v>0</v>
      </c>
      <c r="K2012" s="7">
        <f t="shared" ref="K2012:L2012" si="3940">IFERROR(G2012+K1972,0)</f>
        <v>0.04571428571</v>
      </c>
      <c r="L2012" s="7">
        <f t="shared" si="3940"/>
        <v>0.021</v>
      </c>
      <c r="M2012" s="10">
        <f t="shared" si="229"/>
        <v>-0.02471428571</v>
      </c>
      <c r="N2012" s="11">
        <f t="shared" si="3612"/>
        <v>45.9375</v>
      </c>
      <c r="O2012" s="10">
        <f t="shared" ref="O2012:P2012" si="3941">IFERROR(G2012+O1972,0)</f>
        <v>0.1306542857</v>
      </c>
      <c r="P2012" s="10">
        <f t="shared" si="3941"/>
        <v>0.099988</v>
      </c>
      <c r="Q2012" s="10">
        <f t="shared" si="232"/>
        <v>-0.03066628571</v>
      </c>
      <c r="R2012" s="11">
        <f t="shared" si="233"/>
        <v>76.52867983</v>
      </c>
      <c r="S2012" s="16"/>
      <c r="T2012" s="16"/>
      <c r="U2012" s="20"/>
      <c r="V2012" s="14"/>
      <c r="W2012" s="14"/>
      <c r="X2012" s="26">
        <f t="shared" si="314"/>
        <v>0</v>
      </c>
      <c r="Y2012" s="29"/>
      <c r="Z2012" s="29"/>
      <c r="AA2012" s="29"/>
      <c r="AB2012" s="29"/>
      <c r="AC2012" s="29"/>
    </row>
    <row r="2013">
      <c r="A2013" s="4">
        <v>45704.0</v>
      </c>
      <c r="B2013" s="5" t="s">
        <v>33</v>
      </c>
      <c r="C2013" s="6" t="s">
        <v>26</v>
      </c>
      <c r="D2013" s="5" t="s">
        <v>30</v>
      </c>
      <c r="E2013" s="7">
        <v>0.0</v>
      </c>
      <c r="F2013" s="7">
        <v>0.0</v>
      </c>
      <c r="G2013" s="7">
        <v>0.0</v>
      </c>
      <c r="H2013" s="15">
        <v>0.0</v>
      </c>
      <c r="I2013" s="10">
        <f t="shared" si="226"/>
        <v>0</v>
      </c>
      <c r="J2013" s="11">
        <f t="shared" si="227"/>
        <v>0</v>
      </c>
      <c r="K2013" s="7">
        <f t="shared" ref="K2013:L2013" si="3942">IFERROR(G2013+K1973,0)</f>
        <v>0</v>
      </c>
      <c r="L2013" s="7">
        <f t="shared" si="3942"/>
        <v>0</v>
      </c>
      <c r="M2013" s="10">
        <f t="shared" si="229"/>
        <v>0</v>
      </c>
      <c r="N2013" s="11">
        <f t="shared" si="3612"/>
        <v>0</v>
      </c>
      <c r="O2013" s="10">
        <f t="shared" ref="O2013:P2013" si="3943">IFERROR(G2013+O1973,0)</f>
        <v>0</v>
      </c>
      <c r="P2013" s="10">
        <f t="shared" si="3943"/>
        <v>0</v>
      </c>
      <c r="Q2013" s="10">
        <f t="shared" si="232"/>
        <v>0</v>
      </c>
      <c r="R2013" s="11">
        <f t="shared" si="233"/>
        <v>0</v>
      </c>
      <c r="S2013" s="16"/>
      <c r="T2013" s="16"/>
      <c r="U2013" s="20"/>
      <c r="V2013" s="14"/>
      <c r="W2013" s="14"/>
      <c r="X2013" s="26">
        <f t="shared" si="314"/>
        <v>0</v>
      </c>
      <c r="Y2013" s="29"/>
      <c r="Z2013" s="29"/>
      <c r="AA2013" s="29"/>
      <c r="AB2013" s="29"/>
      <c r="AC2013" s="29"/>
    </row>
    <row r="2014">
      <c r="A2014" s="4">
        <v>45704.0</v>
      </c>
      <c r="B2014" s="5" t="s">
        <v>34</v>
      </c>
      <c r="C2014" s="6" t="s">
        <v>26</v>
      </c>
      <c r="D2014" s="5" t="s">
        <v>27</v>
      </c>
      <c r="E2014" s="7">
        <v>14.3</v>
      </c>
      <c r="F2014" s="7">
        <v>0.042</v>
      </c>
      <c r="G2014" s="7">
        <v>0.04285714285714286</v>
      </c>
      <c r="H2014" s="40">
        <v>0.048</v>
      </c>
      <c r="I2014" s="10">
        <f t="shared" si="226"/>
        <v>0.005142857143</v>
      </c>
      <c r="J2014" s="11">
        <f t="shared" si="227"/>
        <v>112</v>
      </c>
      <c r="K2014" s="7">
        <f t="shared" ref="K2014:L2014" si="3944">IFERROR(G2014+K1974,0)</f>
        <v>0.6857142857</v>
      </c>
      <c r="L2014" s="7">
        <f t="shared" si="3944"/>
        <v>0.72</v>
      </c>
      <c r="M2014" s="10">
        <f t="shared" si="229"/>
        <v>0.03428571429</v>
      </c>
      <c r="N2014" s="11">
        <f t="shared" si="3612"/>
        <v>105</v>
      </c>
      <c r="O2014" s="10">
        <f t="shared" ref="O2014:P2014" si="3945">IFERROR(G2014+O1974,0)</f>
        <v>1.985544286</v>
      </c>
      <c r="P2014" s="10">
        <f t="shared" si="3945"/>
        <v>2.263986</v>
      </c>
      <c r="Q2014" s="10">
        <f t="shared" si="232"/>
        <v>0.2784417143</v>
      </c>
      <c r="R2014" s="11">
        <f t="shared" si="233"/>
        <v>114.0234452</v>
      </c>
      <c r="S2014" s="13">
        <f>T1974</f>
        <v>0.234</v>
      </c>
      <c r="T2014" s="13">
        <f>H2014+T1974-H2015-U2014-H2016</f>
        <v>0.282</v>
      </c>
      <c r="U2014" s="13">
        <v>0.0</v>
      </c>
      <c r="V2014" s="14"/>
      <c r="W2014" s="14"/>
      <c r="X2014" s="26">
        <f t="shared" si="314"/>
        <v>0.048</v>
      </c>
      <c r="Y2014" s="29"/>
      <c r="Z2014" s="29"/>
      <c r="AA2014" s="29"/>
      <c r="AB2014" s="29"/>
      <c r="AC2014" s="29"/>
    </row>
    <row r="2015">
      <c r="A2015" s="4">
        <v>45704.0</v>
      </c>
      <c r="B2015" s="5" t="s">
        <v>34</v>
      </c>
      <c r="C2015" s="6" t="s">
        <v>26</v>
      </c>
      <c r="D2015" s="5" t="s">
        <v>28</v>
      </c>
      <c r="E2015" s="7">
        <v>14.3</v>
      </c>
      <c r="F2015" s="7">
        <v>0.0</v>
      </c>
      <c r="G2015" s="7">
        <v>0.04203571428571429</v>
      </c>
      <c r="H2015" s="40">
        <v>0.0</v>
      </c>
      <c r="I2015" s="10">
        <f t="shared" si="226"/>
        <v>-0.04203571429</v>
      </c>
      <c r="J2015" s="11">
        <f t="shared" si="227"/>
        <v>0</v>
      </c>
      <c r="K2015" s="7">
        <f t="shared" ref="K2015:L2015" si="3946">IFERROR(G2015+K1975,0)</f>
        <v>0.6725714286</v>
      </c>
      <c r="L2015" s="7">
        <f t="shared" si="3946"/>
        <v>0.641</v>
      </c>
      <c r="M2015" s="10">
        <f t="shared" si="229"/>
        <v>-0.03157142857</v>
      </c>
      <c r="N2015" s="11">
        <f t="shared" si="3612"/>
        <v>95.30586236</v>
      </c>
      <c r="O2015" s="10">
        <f t="shared" ref="O2015:P2015" si="3947">IFERROR(G2015+O1975,0)</f>
        <v>1.947570429</v>
      </c>
      <c r="P2015" s="10">
        <f t="shared" si="3947"/>
        <v>2.04499</v>
      </c>
      <c r="Q2015" s="10">
        <f t="shared" si="232"/>
        <v>0.09741957143</v>
      </c>
      <c r="R2015" s="11">
        <f t="shared" si="233"/>
        <v>105.0021078</v>
      </c>
      <c r="S2015" s="16"/>
      <c r="T2015" s="16"/>
      <c r="U2015" s="20"/>
      <c r="V2015" s="14"/>
      <c r="W2015" s="14"/>
      <c r="X2015" s="26">
        <f t="shared" si="314"/>
        <v>0</v>
      </c>
      <c r="Y2015" s="29"/>
      <c r="Z2015" s="29"/>
      <c r="AA2015" s="29"/>
      <c r="AB2015" s="29"/>
      <c r="AC2015" s="29"/>
    </row>
    <row r="2016">
      <c r="A2016" s="4">
        <v>45704.0</v>
      </c>
      <c r="B2016" s="5" t="s">
        <v>34</v>
      </c>
      <c r="C2016" s="6" t="s">
        <v>26</v>
      </c>
      <c r="D2016" s="5" t="s">
        <v>29</v>
      </c>
      <c r="E2016" s="7">
        <v>0.0</v>
      </c>
      <c r="F2016" s="7">
        <v>0.0</v>
      </c>
      <c r="G2016" s="7">
        <v>0.0</v>
      </c>
      <c r="H2016" s="15">
        <v>0.0</v>
      </c>
      <c r="I2016" s="10">
        <f t="shared" si="226"/>
        <v>0</v>
      </c>
      <c r="J2016" s="11">
        <f t="shared" si="227"/>
        <v>0</v>
      </c>
      <c r="K2016" s="7">
        <f t="shared" ref="K2016:L2016" si="3948">IFERROR(G2016+K1976,0)</f>
        <v>0</v>
      </c>
      <c r="L2016" s="7">
        <f t="shared" si="3948"/>
        <v>0</v>
      </c>
      <c r="M2016" s="10">
        <f t="shared" si="229"/>
        <v>0</v>
      </c>
      <c r="N2016" s="11">
        <f t="shared" si="3612"/>
        <v>0</v>
      </c>
      <c r="O2016" s="10">
        <f t="shared" ref="O2016:P2016" si="3949">IFERROR(G2016+O1976,0)</f>
        <v>0</v>
      </c>
      <c r="P2016" s="10">
        <f t="shared" si="3949"/>
        <v>0</v>
      </c>
      <c r="Q2016" s="10">
        <f t="shared" si="232"/>
        <v>0</v>
      </c>
      <c r="R2016" s="11">
        <f t="shared" si="233"/>
        <v>0</v>
      </c>
      <c r="S2016" s="16"/>
      <c r="T2016" s="16"/>
      <c r="U2016" s="20"/>
      <c r="V2016" s="14"/>
      <c r="W2016" s="14"/>
      <c r="X2016" s="26">
        <f t="shared" si="314"/>
        <v>0</v>
      </c>
      <c r="Y2016" s="29"/>
      <c r="Z2016" s="29"/>
      <c r="AA2016" s="29"/>
      <c r="AB2016" s="29"/>
      <c r="AC2016" s="29"/>
    </row>
    <row r="2017">
      <c r="A2017" s="4">
        <v>45704.0</v>
      </c>
      <c r="B2017" s="5" t="s">
        <v>34</v>
      </c>
      <c r="C2017" s="6" t="s">
        <v>26</v>
      </c>
      <c r="D2017" s="5" t="s">
        <v>30</v>
      </c>
      <c r="E2017" s="7">
        <v>0.0</v>
      </c>
      <c r="F2017" s="7">
        <v>0.0</v>
      </c>
      <c r="G2017" s="7">
        <v>0.0</v>
      </c>
      <c r="H2017" s="15">
        <v>0.0</v>
      </c>
      <c r="I2017" s="10">
        <f t="shared" si="226"/>
        <v>0</v>
      </c>
      <c r="J2017" s="11">
        <f t="shared" si="227"/>
        <v>0</v>
      </c>
      <c r="K2017" s="7">
        <f t="shared" ref="K2017:L2017" si="3950">IFERROR(G2017+K1977,0)</f>
        <v>0</v>
      </c>
      <c r="L2017" s="7">
        <f t="shared" si="3950"/>
        <v>0</v>
      </c>
      <c r="M2017" s="10">
        <f t="shared" si="229"/>
        <v>0</v>
      </c>
      <c r="N2017" s="11">
        <f t="shared" si="3612"/>
        <v>0</v>
      </c>
      <c r="O2017" s="10">
        <f t="shared" ref="O2017:P2017" si="3951">IFERROR(G2017+O1977,0)</f>
        <v>0</v>
      </c>
      <c r="P2017" s="10">
        <f t="shared" si="3951"/>
        <v>0</v>
      </c>
      <c r="Q2017" s="10">
        <f t="shared" si="232"/>
        <v>0</v>
      </c>
      <c r="R2017" s="11">
        <f t="shared" si="233"/>
        <v>0</v>
      </c>
      <c r="S2017" s="16"/>
      <c r="T2017" s="16"/>
      <c r="U2017" s="20"/>
      <c r="V2017" s="14"/>
      <c r="W2017" s="14"/>
      <c r="X2017" s="26">
        <f t="shared" si="314"/>
        <v>0</v>
      </c>
      <c r="Y2017" s="29"/>
      <c r="Z2017" s="29"/>
      <c r="AA2017" s="29"/>
      <c r="AB2017" s="29"/>
      <c r="AC2017" s="29"/>
    </row>
    <row r="2018">
      <c r="A2018" s="4">
        <v>45704.0</v>
      </c>
      <c r="B2018" s="5" t="s">
        <v>35</v>
      </c>
      <c r="C2018" s="6" t="s">
        <v>26</v>
      </c>
      <c r="D2018" s="5" t="s">
        <v>27</v>
      </c>
      <c r="E2018" s="7">
        <v>16.6</v>
      </c>
      <c r="F2018" s="7">
        <v>0.024</v>
      </c>
      <c r="G2018" s="7">
        <v>0.03214285714285715</v>
      </c>
      <c r="H2018" s="40">
        <v>0.0</v>
      </c>
      <c r="I2018" s="10">
        <f t="shared" si="226"/>
        <v>-0.03214285714</v>
      </c>
      <c r="J2018" s="11">
        <f t="shared" si="227"/>
        <v>0</v>
      </c>
      <c r="K2018" s="7">
        <f t="shared" ref="K2018:L2018" si="3952">IFERROR(G2018+K1978,0)</f>
        <v>0.5142857143</v>
      </c>
      <c r="L2018" s="7">
        <f t="shared" si="3952"/>
        <v>0.153</v>
      </c>
      <c r="M2018" s="10">
        <f t="shared" si="229"/>
        <v>-0.3612857143</v>
      </c>
      <c r="N2018" s="11">
        <f t="shared" si="3612"/>
        <v>29.75</v>
      </c>
      <c r="O2018" s="10">
        <f t="shared" ref="O2018:P2018" si="3953">IFERROR(G2018+O1978,0)</f>
        <v>0.5142857143</v>
      </c>
      <c r="P2018" s="10">
        <f t="shared" si="3953"/>
        <v>0.153</v>
      </c>
      <c r="Q2018" s="10">
        <f t="shared" si="232"/>
        <v>-0.3612857143</v>
      </c>
      <c r="R2018" s="11">
        <f t="shared" si="233"/>
        <v>29.75</v>
      </c>
      <c r="S2018" s="13">
        <f>T1978</f>
        <v>0.153</v>
      </c>
      <c r="T2018" s="13">
        <f>H2018+T1978-H2019-U2018-H2020</f>
        <v>0.153</v>
      </c>
      <c r="U2018" s="13">
        <v>0.0</v>
      </c>
      <c r="V2018" s="14"/>
      <c r="W2018" s="14"/>
      <c r="X2018" s="26">
        <f t="shared" si="314"/>
        <v>0</v>
      </c>
      <c r="Y2018" s="29"/>
      <c r="Z2018" s="29"/>
      <c r="AA2018" s="29"/>
      <c r="AB2018" s="29"/>
      <c r="AC2018" s="29"/>
    </row>
    <row r="2019">
      <c r="A2019" s="4">
        <v>45704.0</v>
      </c>
      <c r="B2019" s="5" t="s">
        <v>35</v>
      </c>
      <c r="C2019" s="6" t="s">
        <v>26</v>
      </c>
      <c r="D2019" s="5" t="s">
        <v>28</v>
      </c>
      <c r="E2019" s="7">
        <v>0.0</v>
      </c>
      <c r="F2019" s="7">
        <v>0.0</v>
      </c>
      <c r="G2019" s="7">
        <v>0.0</v>
      </c>
      <c r="H2019" s="15">
        <v>0.0</v>
      </c>
      <c r="I2019" s="10">
        <f t="shared" si="226"/>
        <v>0</v>
      </c>
      <c r="J2019" s="11">
        <f t="shared" si="227"/>
        <v>0</v>
      </c>
      <c r="K2019" s="7">
        <f t="shared" ref="K2019:L2019" si="3954">IFERROR(G2019+K1979,0)</f>
        <v>0</v>
      </c>
      <c r="L2019" s="7">
        <f t="shared" si="3954"/>
        <v>0</v>
      </c>
      <c r="M2019" s="10">
        <f t="shared" si="229"/>
        <v>0</v>
      </c>
      <c r="N2019" s="11">
        <f t="shared" si="3612"/>
        <v>0</v>
      </c>
      <c r="O2019" s="10">
        <f t="shared" ref="O2019:P2019" si="3955">IFERROR(G2019+O1979,0)</f>
        <v>0</v>
      </c>
      <c r="P2019" s="10">
        <f t="shared" si="3955"/>
        <v>0</v>
      </c>
      <c r="Q2019" s="10">
        <f t="shared" si="232"/>
        <v>0</v>
      </c>
      <c r="R2019" s="11">
        <f t="shared" si="233"/>
        <v>0</v>
      </c>
      <c r="S2019" s="20"/>
      <c r="T2019" s="20"/>
      <c r="U2019" s="20"/>
      <c r="V2019" s="14"/>
      <c r="W2019" s="14"/>
      <c r="X2019" s="26">
        <f t="shared" si="314"/>
        <v>0</v>
      </c>
      <c r="Y2019" s="29"/>
      <c r="Z2019" s="29"/>
      <c r="AA2019" s="29"/>
      <c r="AB2019" s="29"/>
      <c r="AC2019" s="29"/>
    </row>
    <row r="2020">
      <c r="A2020" s="4">
        <v>45704.0</v>
      </c>
      <c r="B2020" s="5" t="s">
        <v>35</v>
      </c>
      <c r="C2020" s="6" t="s">
        <v>26</v>
      </c>
      <c r="D2020" s="5" t="s">
        <v>29</v>
      </c>
      <c r="E2020" s="7">
        <v>16.6</v>
      </c>
      <c r="F2020" s="7">
        <v>0.0</v>
      </c>
      <c r="G2020" s="7">
        <v>0.03214285714285715</v>
      </c>
      <c r="H2020" s="15">
        <v>0.0</v>
      </c>
      <c r="I2020" s="10">
        <f t="shared" si="226"/>
        <v>-0.03214285714</v>
      </c>
      <c r="J2020" s="11">
        <f t="shared" si="227"/>
        <v>0</v>
      </c>
      <c r="K2020" s="7">
        <f t="shared" ref="K2020:L2020" si="3956">IFERROR(G2020+K1980,0)</f>
        <v>0.5142857143</v>
      </c>
      <c r="L2020" s="7">
        <f t="shared" si="3956"/>
        <v>0</v>
      </c>
      <c r="M2020" s="10">
        <f t="shared" si="229"/>
        <v>-0.5142857143</v>
      </c>
      <c r="N2020" s="11">
        <f t="shared" si="3612"/>
        <v>0</v>
      </c>
      <c r="O2020" s="10">
        <f t="shared" ref="O2020:P2020" si="3957">IFERROR(G2020+O1980,0)</f>
        <v>0.5142857143</v>
      </c>
      <c r="P2020" s="10">
        <f t="shared" si="3957"/>
        <v>0.232996</v>
      </c>
      <c r="Q2020" s="10">
        <f t="shared" si="232"/>
        <v>-0.2812897143</v>
      </c>
      <c r="R2020" s="11">
        <f t="shared" si="233"/>
        <v>45.30477778</v>
      </c>
      <c r="S2020" s="20"/>
      <c r="T2020" s="20"/>
      <c r="U2020" s="20"/>
      <c r="V2020" s="14"/>
      <c r="W2020" s="14"/>
      <c r="X2020" s="26">
        <f t="shared" si="314"/>
        <v>0</v>
      </c>
      <c r="Y2020" s="29"/>
      <c r="Z2020" s="29"/>
      <c r="AA2020" s="29"/>
      <c r="AB2020" s="29"/>
      <c r="AC2020" s="29"/>
    </row>
    <row r="2021">
      <c r="A2021" s="4">
        <v>45704.0</v>
      </c>
      <c r="B2021" s="5" t="s">
        <v>35</v>
      </c>
      <c r="C2021" s="6" t="s">
        <v>26</v>
      </c>
      <c r="D2021" s="5" t="s">
        <v>30</v>
      </c>
      <c r="E2021" s="7">
        <v>0.0</v>
      </c>
      <c r="F2021" s="7">
        <v>0.0</v>
      </c>
      <c r="G2021" s="7">
        <v>0.0</v>
      </c>
      <c r="H2021" s="15">
        <v>0.0</v>
      </c>
      <c r="I2021" s="10">
        <f t="shared" si="226"/>
        <v>0</v>
      </c>
      <c r="J2021" s="11">
        <f t="shared" si="227"/>
        <v>0</v>
      </c>
      <c r="K2021" s="7">
        <f t="shared" ref="K2021:L2021" si="3958">IFERROR(G2021+K1981,0)</f>
        <v>0</v>
      </c>
      <c r="L2021" s="7">
        <f t="shared" si="3958"/>
        <v>0</v>
      </c>
      <c r="M2021" s="10">
        <f t="shared" si="229"/>
        <v>0</v>
      </c>
      <c r="N2021" s="11">
        <f t="shared" si="3612"/>
        <v>0</v>
      </c>
      <c r="O2021" s="10">
        <f t="shared" ref="O2021:P2021" si="3959">IFERROR(G2021+O1981,0)</f>
        <v>0</v>
      </c>
      <c r="P2021" s="10">
        <f t="shared" si="3959"/>
        <v>0</v>
      </c>
      <c r="Q2021" s="10">
        <f t="shared" si="232"/>
        <v>0</v>
      </c>
      <c r="R2021" s="11">
        <f t="shared" si="233"/>
        <v>0</v>
      </c>
      <c r="S2021" s="20"/>
      <c r="T2021" s="20"/>
      <c r="U2021" s="20"/>
      <c r="V2021" s="14"/>
      <c r="W2021" s="14"/>
      <c r="X2021" s="26">
        <f t="shared" si="314"/>
        <v>0</v>
      </c>
      <c r="Y2021" s="29"/>
      <c r="Z2021" s="29"/>
      <c r="AA2021" s="29"/>
      <c r="AB2021" s="29"/>
      <c r="AC2021" s="29"/>
    </row>
    <row r="2022">
      <c r="A2022" s="4">
        <v>45704.0</v>
      </c>
      <c r="B2022" s="5" t="s">
        <v>36</v>
      </c>
      <c r="C2022" s="6" t="s">
        <v>37</v>
      </c>
      <c r="D2022" s="5" t="s">
        <v>27</v>
      </c>
      <c r="E2022" s="7">
        <v>174.0</v>
      </c>
      <c r="F2022" s="25">
        <v>0.52</v>
      </c>
      <c r="G2022" s="7">
        <v>0.5535714285714286</v>
      </c>
      <c r="H2022" s="40">
        <v>0.595</v>
      </c>
      <c r="I2022" s="10">
        <f t="shared" si="226"/>
        <v>0.04142857143</v>
      </c>
      <c r="J2022" s="11">
        <f t="shared" si="227"/>
        <v>107.483871</v>
      </c>
      <c r="K2022" s="7">
        <f t="shared" ref="K2022:L2022" si="3960">IFERROR(G2022+K1982,0)</f>
        <v>8.857142857</v>
      </c>
      <c r="L2022" s="7">
        <f t="shared" si="3960"/>
        <v>9.295</v>
      </c>
      <c r="M2022" s="10">
        <f t="shared" si="229"/>
        <v>0.4378571429</v>
      </c>
      <c r="N2022" s="11">
        <f t="shared" si="3612"/>
        <v>104.9435484</v>
      </c>
      <c r="O2022" s="10">
        <f t="shared" ref="O2022:P2022" si="3961">IFERROR(G2022+O1982,0)</f>
        <v>25.95711486</v>
      </c>
      <c r="P2022" s="10">
        <f t="shared" si="3961"/>
        <v>27.87082</v>
      </c>
      <c r="Q2022" s="10">
        <f t="shared" si="232"/>
        <v>1.913705143</v>
      </c>
      <c r="R2022" s="11">
        <f t="shared" si="233"/>
        <v>107.3725649</v>
      </c>
      <c r="S2022" s="13">
        <f>T1982</f>
        <v>-0.02628571429</v>
      </c>
      <c r="T2022" s="13">
        <f>H2022+T1982-H2023-U2022-H2024</f>
        <v>0.0004285714286</v>
      </c>
      <c r="U2022" s="13">
        <f>0.008/28</f>
        <v>0.0002857142857</v>
      </c>
      <c r="V2022" s="14"/>
      <c r="W2022" s="14"/>
      <c r="X2022" s="26">
        <f t="shared" si="314"/>
        <v>0.59</v>
      </c>
      <c r="Y2022" s="29"/>
      <c r="Z2022" s="29"/>
      <c r="AA2022" s="29"/>
      <c r="AB2022" s="29"/>
      <c r="AC2022" s="29"/>
    </row>
    <row r="2023">
      <c r="A2023" s="4">
        <v>45704.0</v>
      </c>
      <c r="B2023" s="5" t="s">
        <v>36</v>
      </c>
      <c r="C2023" s="6" t="s">
        <v>37</v>
      </c>
      <c r="D2023" s="5" t="s">
        <v>28</v>
      </c>
      <c r="E2023" s="7">
        <v>45.1</v>
      </c>
      <c r="F2023" s="25">
        <v>0.0</v>
      </c>
      <c r="G2023" s="7">
        <v>0.4885357</v>
      </c>
      <c r="H2023" s="40">
        <v>0.317</v>
      </c>
      <c r="I2023" s="10">
        <f t="shared" si="226"/>
        <v>-0.1715357</v>
      </c>
      <c r="J2023" s="11">
        <f t="shared" si="227"/>
        <v>64.88778609</v>
      </c>
      <c r="K2023" s="7">
        <f t="shared" ref="K2023:L2023" si="3962">IFERROR(G2023+K1983,0)</f>
        <v>7.8165712</v>
      </c>
      <c r="L2023" s="7">
        <f t="shared" si="3962"/>
        <v>5.179</v>
      </c>
      <c r="M2023" s="10">
        <f t="shared" si="229"/>
        <v>-2.6375712</v>
      </c>
      <c r="N2023" s="11">
        <f t="shared" si="3612"/>
        <v>66.25667275</v>
      </c>
      <c r="O2023" s="10">
        <f t="shared" ref="O2023:P2023" si="3963">IFERROR(G2023+O1983,0)</f>
        <v>23.3354812</v>
      </c>
      <c r="P2023" s="10">
        <f t="shared" si="3963"/>
        <v>10.77698</v>
      </c>
      <c r="Q2023" s="10">
        <f t="shared" si="232"/>
        <v>-12.5585012</v>
      </c>
      <c r="R2023" s="11">
        <f t="shared" si="233"/>
        <v>46.18280595</v>
      </c>
      <c r="S2023" s="20"/>
      <c r="T2023" s="20"/>
      <c r="U2023" s="20"/>
      <c r="V2023" s="14"/>
      <c r="W2023" s="14"/>
      <c r="X2023" s="26">
        <f t="shared" si="314"/>
        <v>0.418</v>
      </c>
      <c r="Y2023" s="29"/>
      <c r="Z2023" s="29"/>
      <c r="AA2023" s="29"/>
      <c r="AB2023" s="29"/>
      <c r="AC2023" s="29"/>
    </row>
    <row r="2024">
      <c r="A2024" s="4">
        <v>45704.0</v>
      </c>
      <c r="B2024" s="5" t="s">
        <v>36</v>
      </c>
      <c r="C2024" s="6" t="s">
        <v>37</v>
      </c>
      <c r="D2024" s="5" t="s">
        <v>29</v>
      </c>
      <c r="E2024" s="7">
        <f>E2022-E2023</f>
        <v>128.9</v>
      </c>
      <c r="F2024" s="25">
        <v>0.48</v>
      </c>
      <c r="G2024" s="7">
        <v>0.06482</v>
      </c>
      <c r="H2024" s="40">
        <v>0.251</v>
      </c>
      <c r="I2024" s="10">
        <f t="shared" si="226"/>
        <v>0.18618</v>
      </c>
      <c r="J2024" s="11">
        <f t="shared" si="227"/>
        <v>387.2261648</v>
      </c>
      <c r="K2024" s="7">
        <f t="shared" ref="K2024:L2024" si="3964">IFERROR(G2024+K1984,0)</f>
        <v>1.03712</v>
      </c>
      <c r="L2024" s="7">
        <f t="shared" si="3964"/>
        <v>4.111</v>
      </c>
      <c r="M2024" s="10">
        <f t="shared" si="229"/>
        <v>3.07388</v>
      </c>
      <c r="N2024" s="11">
        <f t="shared" si="3612"/>
        <v>396.3861463</v>
      </c>
      <c r="O2024" s="10">
        <f t="shared" ref="O2024:P2024" si="3965">IFERROR(G2024+O1984,0)</f>
        <v>2.61099</v>
      </c>
      <c r="P2024" s="10">
        <f t="shared" si="3965"/>
        <v>17.73271</v>
      </c>
      <c r="Q2024" s="10">
        <f t="shared" si="232"/>
        <v>15.12172</v>
      </c>
      <c r="R2024" s="11">
        <f t="shared" si="233"/>
        <v>679.1565651</v>
      </c>
      <c r="S2024" s="20"/>
      <c r="T2024" s="20"/>
      <c r="U2024" s="20"/>
      <c r="V2024" s="14"/>
      <c r="W2024" s="14"/>
      <c r="X2024" s="26">
        <f t="shared" si="314"/>
        <v>0.2</v>
      </c>
      <c r="Y2024" s="29"/>
      <c r="Z2024" s="29"/>
      <c r="AA2024" s="29"/>
      <c r="AB2024" s="29"/>
      <c r="AC2024" s="29"/>
    </row>
    <row r="2025">
      <c r="A2025" s="4">
        <v>45704.0</v>
      </c>
      <c r="B2025" s="5" t="s">
        <v>36</v>
      </c>
      <c r="C2025" s="6" t="s">
        <v>37</v>
      </c>
      <c r="D2025" s="5" t="s">
        <v>30</v>
      </c>
      <c r="E2025" s="7">
        <v>0.0</v>
      </c>
      <c r="F2025" s="25">
        <v>0.0</v>
      </c>
      <c r="G2025" s="7">
        <v>0.0</v>
      </c>
      <c r="H2025" s="15">
        <v>0.0</v>
      </c>
      <c r="I2025" s="10">
        <f t="shared" si="226"/>
        <v>0</v>
      </c>
      <c r="J2025" s="11">
        <f t="shared" si="227"/>
        <v>0</v>
      </c>
      <c r="K2025" s="7">
        <f t="shared" ref="K2025:L2025" si="3966">IFERROR(G2025+K1985,0)</f>
        <v>0</v>
      </c>
      <c r="L2025" s="7">
        <f t="shared" si="3966"/>
        <v>0</v>
      </c>
      <c r="M2025" s="10">
        <f t="shared" si="229"/>
        <v>0</v>
      </c>
      <c r="N2025" s="11">
        <f t="shared" si="3612"/>
        <v>0</v>
      </c>
      <c r="O2025" s="10">
        <f t="shared" ref="O2025:P2025" si="3967">IFERROR(G2025+O1985,0)</f>
        <v>0</v>
      </c>
      <c r="P2025" s="10">
        <f t="shared" si="3967"/>
        <v>0</v>
      </c>
      <c r="Q2025" s="10">
        <f t="shared" si="232"/>
        <v>0</v>
      </c>
      <c r="R2025" s="11">
        <f t="shared" si="233"/>
        <v>0</v>
      </c>
      <c r="S2025" s="20"/>
      <c r="T2025" s="20"/>
      <c r="U2025" s="20"/>
      <c r="V2025" s="14"/>
      <c r="W2025" s="14"/>
      <c r="X2025" s="26">
        <f t="shared" si="314"/>
        <v>0</v>
      </c>
      <c r="Y2025" s="29"/>
      <c r="Z2025" s="29"/>
      <c r="AA2025" s="29"/>
      <c r="AB2025" s="29"/>
      <c r="AC2025" s="29"/>
    </row>
    <row r="2026">
      <c r="A2026" s="4">
        <v>45704.0</v>
      </c>
      <c r="B2026" s="5" t="s">
        <v>38</v>
      </c>
      <c r="C2026" s="6" t="s">
        <v>37</v>
      </c>
      <c r="D2026" s="5" t="s">
        <v>27</v>
      </c>
      <c r="E2026" s="7">
        <v>40.1</v>
      </c>
      <c r="F2026" s="25">
        <v>0.11</v>
      </c>
      <c r="G2026" s="7">
        <v>0.09999999999999999</v>
      </c>
      <c r="H2026" s="40">
        <v>0.18</v>
      </c>
      <c r="I2026" s="10">
        <f t="shared" si="226"/>
        <v>0.08</v>
      </c>
      <c r="J2026" s="11">
        <f t="shared" si="227"/>
        <v>180</v>
      </c>
      <c r="K2026" s="7">
        <f t="shared" ref="K2026:L2026" si="3968">IFERROR(G2026+K1986,0)</f>
        <v>1.6</v>
      </c>
      <c r="L2026" s="7">
        <f t="shared" si="3968"/>
        <v>2.961</v>
      </c>
      <c r="M2026" s="10">
        <f t="shared" si="229"/>
        <v>1.361</v>
      </c>
      <c r="N2026" s="11">
        <f t="shared" si="3612"/>
        <v>185.0625</v>
      </c>
      <c r="O2026" s="10">
        <f t="shared" ref="O2026:P2026" si="3969">IFERROR(G2026+O1986,0)</f>
        <v>4.7</v>
      </c>
      <c r="P2026" s="10">
        <f t="shared" si="3969"/>
        <v>8.884976</v>
      </c>
      <c r="Q2026" s="10">
        <f t="shared" si="232"/>
        <v>4.184976</v>
      </c>
      <c r="R2026" s="11">
        <f t="shared" si="233"/>
        <v>189.0420426</v>
      </c>
      <c r="S2026" s="13">
        <f>T1986</f>
        <v>0.8414642857</v>
      </c>
      <c r="T2026" s="13">
        <f>H2026+T1986-H2027-U2026-H2028</f>
        <v>0.8274285714</v>
      </c>
      <c r="U2026" s="13">
        <f>0.001/28</f>
        <v>0.00003571428571</v>
      </c>
      <c r="V2026" s="14"/>
      <c r="W2026" s="14"/>
      <c r="X2026" s="26">
        <f t="shared" si="314"/>
        <v>0.18</v>
      </c>
      <c r="Y2026" s="29"/>
      <c r="Z2026" s="29"/>
      <c r="AA2026" s="29"/>
      <c r="AB2026" s="29"/>
      <c r="AC2026" s="29"/>
    </row>
    <row r="2027">
      <c r="A2027" s="4">
        <v>45704.0</v>
      </c>
      <c r="B2027" s="5" t="s">
        <v>38</v>
      </c>
      <c r="C2027" s="6" t="s">
        <v>37</v>
      </c>
      <c r="D2027" s="5" t="s">
        <v>28</v>
      </c>
      <c r="E2027" s="7">
        <v>0.0</v>
      </c>
      <c r="F2027" s="7">
        <v>0.0</v>
      </c>
      <c r="G2027" s="7">
        <v>0.0</v>
      </c>
      <c r="H2027" s="15">
        <v>0.0</v>
      </c>
      <c r="I2027" s="10">
        <f t="shared" si="226"/>
        <v>0</v>
      </c>
      <c r="J2027" s="11">
        <f t="shared" si="227"/>
        <v>0</v>
      </c>
      <c r="K2027" s="7">
        <f t="shared" ref="K2027:L2027" si="3970">IFERROR(G2027+K1987,0)</f>
        <v>0</v>
      </c>
      <c r="L2027" s="7">
        <f t="shared" si="3970"/>
        <v>0</v>
      </c>
      <c r="M2027" s="10">
        <f t="shared" si="229"/>
        <v>0</v>
      </c>
      <c r="N2027" s="11">
        <f t="shared" si="3612"/>
        <v>0</v>
      </c>
      <c r="O2027" s="10">
        <f t="shared" ref="O2027:P2027" si="3971">IFERROR(G2027+O1987,0)</f>
        <v>0</v>
      </c>
      <c r="P2027" s="10">
        <f t="shared" si="3971"/>
        <v>0</v>
      </c>
      <c r="Q2027" s="10">
        <f t="shared" si="232"/>
        <v>0</v>
      </c>
      <c r="R2027" s="11">
        <f t="shared" si="233"/>
        <v>0</v>
      </c>
      <c r="S2027" s="20"/>
      <c r="T2027" s="20"/>
      <c r="U2027" s="20"/>
      <c r="V2027" s="14"/>
      <c r="W2027" s="14"/>
      <c r="X2027" s="26">
        <f t="shared" si="314"/>
        <v>0</v>
      </c>
      <c r="Y2027" s="29"/>
      <c r="Z2027" s="29"/>
      <c r="AA2027" s="29"/>
      <c r="AB2027" s="29"/>
      <c r="AC2027" s="29"/>
    </row>
    <row r="2028">
      <c r="A2028" s="4">
        <v>45704.0</v>
      </c>
      <c r="B2028" s="5" t="s">
        <v>38</v>
      </c>
      <c r="C2028" s="6" t="s">
        <v>37</v>
      </c>
      <c r="D2028" s="5" t="s">
        <v>29</v>
      </c>
      <c r="E2028" s="7">
        <v>40.1</v>
      </c>
      <c r="F2028" s="7">
        <v>0.146</v>
      </c>
      <c r="G2028" s="7">
        <v>0.0996</v>
      </c>
      <c r="H2028" s="40">
        <v>0.194</v>
      </c>
      <c r="I2028" s="10">
        <f t="shared" si="226"/>
        <v>0.0944</v>
      </c>
      <c r="J2028" s="11">
        <f t="shared" si="227"/>
        <v>194.7791165</v>
      </c>
      <c r="K2028" s="7">
        <f t="shared" ref="K2028:L2028" si="3972">IFERROR(G2028+K1988,0)</f>
        <v>1.5936</v>
      </c>
      <c r="L2028" s="7">
        <f t="shared" si="3972"/>
        <v>3.905</v>
      </c>
      <c r="M2028" s="10">
        <f t="shared" si="229"/>
        <v>2.3114</v>
      </c>
      <c r="N2028" s="11">
        <f t="shared" si="3612"/>
        <v>245.0426707</v>
      </c>
      <c r="O2028" s="10">
        <f t="shared" ref="O2028:P2028" si="3973">IFERROR(G2028+O1988,0)</f>
        <v>4.69236</v>
      </c>
      <c r="P2028" s="10">
        <f t="shared" si="3973"/>
        <v>9.73393</v>
      </c>
      <c r="Q2028" s="10">
        <f t="shared" si="232"/>
        <v>5.04157</v>
      </c>
      <c r="R2028" s="11">
        <f t="shared" si="233"/>
        <v>207.4420974</v>
      </c>
      <c r="S2028" s="20"/>
      <c r="T2028" s="20"/>
      <c r="U2028" s="20"/>
      <c r="V2028" s="14"/>
      <c r="W2028" s="14"/>
      <c r="X2028" s="26">
        <f t="shared" si="314"/>
        <v>0.218</v>
      </c>
      <c r="Y2028" s="29"/>
      <c r="Z2028" s="29"/>
      <c r="AA2028" s="29"/>
      <c r="AB2028" s="29"/>
      <c r="AC2028" s="29"/>
    </row>
    <row r="2029">
      <c r="A2029" s="4">
        <v>45704.0</v>
      </c>
      <c r="B2029" s="5" t="s">
        <v>38</v>
      </c>
      <c r="C2029" s="6" t="s">
        <v>37</v>
      </c>
      <c r="D2029" s="5" t="s">
        <v>30</v>
      </c>
      <c r="E2029" s="7">
        <v>0.0</v>
      </c>
      <c r="F2029" s="7">
        <v>0.0</v>
      </c>
      <c r="G2029" s="7">
        <v>0.0</v>
      </c>
      <c r="H2029" s="15">
        <v>0.0</v>
      </c>
      <c r="I2029" s="10">
        <f t="shared" si="226"/>
        <v>0</v>
      </c>
      <c r="J2029" s="11">
        <f t="shared" si="227"/>
        <v>0</v>
      </c>
      <c r="K2029" s="7">
        <f t="shared" ref="K2029:L2029" si="3974">IFERROR(G2029+K1989,0)</f>
        <v>0</v>
      </c>
      <c r="L2029" s="7">
        <f t="shared" si="3974"/>
        <v>0</v>
      </c>
      <c r="M2029" s="10">
        <f t="shared" si="229"/>
        <v>0</v>
      </c>
      <c r="N2029" s="11">
        <f t="shared" si="3612"/>
        <v>0</v>
      </c>
      <c r="O2029" s="10">
        <f t="shared" ref="O2029:P2029" si="3975">IFERROR(G2029+O1989,0)</f>
        <v>0</v>
      </c>
      <c r="P2029" s="10">
        <f t="shared" si="3975"/>
        <v>0</v>
      </c>
      <c r="Q2029" s="10">
        <f t="shared" si="232"/>
        <v>0</v>
      </c>
      <c r="R2029" s="11">
        <f t="shared" si="233"/>
        <v>0</v>
      </c>
      <c r="S2029" s="20"/>
      <c r="T2029" s="20"/>
      <c r="U2029" s="20"/>
      <c r="V2029" s="14"/>
      <c r="W2029" s="14"/>
      <c r="X2029" s="26">
        <f t="shared" si="314"/>
        <v>0</v>
      </c>
      <c r="Y2029" s="29"/>
      <c r="Z2029" s="29"/>
      <c r="AA2029" s="29"/>
      <c r="AB2029" s="29"/>
      <c r="AC2029" s="29"/>
    </row>
    <row r="2030">
      <c r="A2030" s="4">
        <v>45704.0</v>
      </c>
      <c r="B2030" s="5" t="s">
        <v>39</v>
      </c>
      <c r="C2030" s="6" t="s">
        <v>37</v>
      </c>
      <c r="D2030" s="5" t="s">
        <v>27</v>
      </c>
      <c r="E2030" s="7">
        <v>9.6</v>
      </c>
      <c r="F2030" s="7">
        <v>0.038</v>
      </c>
      <c r="G2030" s="7">
        <v>0.024999999999999998</v>
      </c>
      <c r="H2030" s="40">
        <v>0.022</v>
      </c>
      <c r="I2030" s="10">
        <f t="shared" si="226"/>
        <v>-0.003</v>
      </c>
      <c r="J2030" s="11">
        <f t="shared" si="227"/>
        <v>88</v>
      </c>
      <c r="K2030" s="7">
        <f t="shared" ref="K2030:L2030" si="3976">IFERROR(G2030+K1990,0)</f>
        <v>0.4</v>
      </c>
      <c r="L2030" s="7">
        <f t="shared" si="3976"/>
        <v>0.189</v>
      </c>
      <c r="M2030" s="10">
        <f t="shared" si="229"/>
        <v>-0.211</v>
      </c>
      <c r="N2030" s="11">
        <f t="shared" si="3612"/>
        <v>47.25</v>
      </c>
      <c r="O2030" s="10">
        <f t="shared" ref="O2030:P2030" si="3977">IFERROR(G2030+O1990,0)</f>
        <v>1.29993</v>
      </c>
      <c r="P2030" s="10">
        <f t="shared" si="3977"/>
        <v>1.07374</v>
      </c>
      <c r="Q2030" s="10">
        <f t="shared" si="232"/>
        <v>-0.22619</v>
      </c>
      <c r="R2030" s="11">
        <f t="shared" si="233"/>
        <v>82.5998323</v>
      </c>
      <c r="S2030" s="13">
        <f>T1990</f>
        <v>0.03</v>
      </c>
      <c r="T2030" s="13">
        <f>H2030+T1990-H2031-U2030-H2032</f>
        <v>0.052</v>
      </c>
      <c r="U2030" s="13">
        <v>0.0</v>
      </c>
      <c r="V2030" s="14"/>
      <c r="W2030" s="14"/>
      <c r="X2030" s="26">
        <f t="shared" si="314"/>
        <v>0.03</v>
      </c>
      <c r="Y2030" s="29"/>
      <c r="Z2030" s="29"/>
      <c r="AA2030" s="29"/>
      <c r="AB2030" s="29"/>
      <c r="AC2030" s="29"/>
    </row>
    <row r="2031">
      <c r="A2031" s="4">
        <v>45704.0</v>
      </c>
      <c r="B2031" s="5" t="s">
        <v>39</v>
      </c>
      <c r="C2031" s="6" t="s">
        <v>37</v>
      </c>
      <c r="D2031" s="5" t="s">
        <v>28</v>
      </c>
      <c r="E2031" s="7">
        <v>0.0</v>
      </c>
      <c r="F2031" s="7">
        <v>0.0</v>
      </c>
      <c r="G2031" s="7">
        <v>0.0</v>
      </c>
      <c r="H2031" s="15">
        <v>0.0</v>
      </c>
      <c r="I2031" s="10">
        <f t="shared" si="226"/>
        <v>0</v>
      </c>
      <c r="J2031" s="11">
        <f t="shared" si="227"/>
        <v>0</v>
      </c>
      <c r="K2031" s="7">
        <f t="shared" ref="K2031:L2031" si="3978">IFERROR(G2031+K1991,0)</f>
        <v>0</v>
      </c>
      <c r="L2031" s="7">
        <f t="shared" si="3978"/>
        <v>0</v>
      </c>
      <c r="M2031" s="10">
        <f t="shared" si="229"/>
        <v>0</v>
      </c>
      <c r="N2031" s="11">
        <f t="shared" si="3612"/>
        <v>0</v>
      </c>
      <c r="O2031" s="10">
        <f t="shared" ref="O2031:P2031" si="3979">IFERROR(G2031+O1991,0)</f>
        <v>0</v>
      </c>
      <c r="P2031" s="10">
        <f t="shared" si="3979"/>
        <v>0</v>
      </c>
      <c r="Q2031" s="10">
        <f t="shared" si="232"/>
        <v>0</v>
      </c>
      <c r="R2031" s="11">
        <f t="shared" si="233"/>
        <v>0</v>
      </c>
      <c r="S2031" s="20"/>
      <c r="T2031" s="20"/>
      <c r="U2031" s="20"/>
      <c r="V2031" s="14"/>
      <c r="W2031" s="14"/>
      <c r="X2031" s="26">
        <f t="shared" si="314"/>
        <v>0</v>
      </c>
      <c r="Y2031" s="29"/>
      <c r="Z2031" s="29"/>
      <c r="AA2031" s="29"/>
      <c r="AB2031" s="29"/>
      <c r="AC2031" s="29"/>
    </row>
    <row r="2032">
      <c r="A2032" s="4">
        <v>45704.0</v>
      </c>
      <c r="B2032" s="5" t="s">
        <v>39</v>
      </c>
      <c r="C2032" s="6" t="s">
        <v>37</v>
      </c>
      <c r="D2032" s="5" t="s">
        <v>29</v>
      </c>
      <c r="E2032" s="7">
        <v>9.3</v>
      </c>
      <c r="F2032" s="7">
        <v>0.059</v>
      </c>
      <c r="G2032" s="7">
        <v>0.02471</v>
      </c>
      <c r="H2032" s="15">
        <v>0.0</v>
      </c>
      <c r="I2032" s="10">
        <f t="shared" si="226"/>
        <v>-0.02471</v>
      </c>
      <c r="J2032" s="11">
        <f t="shared" si="227"/>
        <v>0</v>
      </c>
      <c r="K2032" s="7">
        <f t="shared" ref="K2032:L2032" si="3980">IFERROR(G2032+K1992,0)</f>
        <v>0.39536</v>
      </c>
      <c r="L2032" s="7">
        <f t="shared" si="3980"/>
        <v>0.22</v>
      </c>
      <c r="M2032" s="10">
        <f t="shared" si="229"/>
        <v>-0.17536</v>
      </c>
      <c r="N2032" s="11">
        <f t="shared" si="3612"/>
        <v>55.64548766</v>
      </c>
      <c r="O2032" s="10">
        <f t="shared" ref="O2032:P2032" si="3981">IFERROR(G2032+O1992,0)</f>
        <v>1.287354</v>
      </c>
      <c r="P2032" s="10">
        <f t="shared" si="3981"/>
        <v>1.07994</v>
      </c>
      <c r="Q2032" s="10">
        <f t="shared" si="232"/>
        <v>-0.207414</v>
      </c>
      <c r="R2032" s="11">
        <f t="shared" si="233"/>
        <v>83.88834773</v>
      </c>
      <c r="S2032" s="20"/>
      <c r="T2032" s="20"/>
      <c r="U2032" s="20"/>
      <c r="V2032" s="14"/>
      <c r="W2032" s="14"/>
      <c r="X2032" s="26">
        <f t="shared" si="314"/>
        <v>0</v>
      </c>
      <c r="Y2032" s="29"/>
      <c r="Z2032" s="29"/>
      <c r="AA2032" s="29"/>
      <c r="AB2032" s="29"/>
      <c r="AC2032" s="29"/>
    </row>
    <row r="2033">
      <c r="A2033" s="4">
        <v>45704.0</v>
      </c>
      <c r="B2033" s="5" t="s">
        <v>39</v>
      </c>
      <c r="C2033" s="6" t="s">
        <v>37</v>
      </c>
      <c r="D2033" s="5" t="s">
        <v>30</v>
      </c>
      <c r="E2033" s="7">
        <v>0.0</v>
      </c>
      <c r="F2033" s="7">
        <v>0.0</v>
      </c>
      <c r="G2033" s="7">
        <v>0.0</v>
      </c>
      <c r="H2033" s="15">
        <v>0.0</v>
      </c>
      <c r="I2033" s="10">
        <f t="shared" si="226"/>
        <v>0</v>
      </c>
      <c r="J2033" s="11">
        <f t="shared" si="227"/>
        <v>0</v>
      </c>
      <c r="K2033" s="7">
        <f t="shared" ref="K2033:L2033" si="3982">IFERROR(G2033+K1993,0)</f>
        <v>0</v>
      </c>
      <c r="L2033" s="7">
        <f t="shared" si="3982"/>
        <v>0</v>
      </c>
      <c r="M2033" s="10">
        <f t="shared" si="229"/>
        <v>0</v>
      </c>
      <c r="N2033" s="11">
        <f t="shared" si="3612"/>
        <v>0</v>
      </c>
      <c r="O2033" s="10">
        <f t="shared" ref="O2033:P2033" si="3983">IFERROR(G2033+O1993,0)</f>
        <v>0</v>
      </c>
      <c r="P2033" s="10">
        <f t="shared" si="3983"/>
        <v>0</v>
      </c>
      <c r="Q2033" s="10">
        <f t="shared" si="232"/>
        <v>0</v>
      </c>
      <c r="R2033" s="11">
        <f t="shared" si="233"/>
        <v>0</v>
      </c>
      <c r="S2033" s="20"/>
      <c r="T2033" s="20"/>
      <c r="U2033" s="20"/>
      <c r="V2033" s="14"/>
      <c r="W2033" s="14"/>
      <c r="X2033" s="26">
        <f t="shared" si="314"/>
        <v>0</v>
      </c>
      <c r="Y2033" s="29"/>
      <c r="Z2033" s="29"/>
      <c r="AA2033" s="29"/>
      <c r="AB2033" s="29"/>
      <c r="AC2033" s="29"/>
    </row>
    <row r="2034">
      <c r="A2034" s="4">
        <v>45704.0</v>
      </c>
      <c r="B2034" s="5" t="s">
        <v>40</v>
      </c>
      <c r="C2034" s="6" t="s">
        <v>37</v>
      </c>
      <c r="D2034" s="5" t="s">
        <v>27</v>
      </c>
      <c r="E2034" s="7">
        <v>26.3</v>
      </c>
      <c r="F2034" s="7">
        <v>0.0</v>
      </c>
      <c r="G2034" s="7">
        <v>0.07142857142857142</v>
      </c>
      <c r="H2034" s="15">
        <v>0.034</v>
      </c>
      <c r="I2034" s="10">
        <f t="shared" si="226"/>
        <v>-0.03742857143</v>
      </c>
      <c r="J2034" s="11">
        <f t="shared" si="227"/>
        <v>47.6</v>
      </c>
      <c r="K2034" s="7">
        <f t="shared" ref="K2034:L2034" si="3984">IFERROR(G2034+K1994,0)</f>
        <v>1.142857143</v>
      </c>
      <c r="L2034" s="7">
        <f t="shared" si="3984"/>
        <v>0.546</v>
      </c>
      <c r="M2034" s="10">
        <f t="shared" si="229"/>
        <v>-0.5968571429</v>
      </c>
      <c r="N2034" s="11">
        <f t="shared" si="3612"/>
        <v>47.775</v>
      </c>
      <c r="O2034" s="10">
        <f t="shared" ref="O2034:P2034" si="3985">IFERROR(G2034+O1994,0)</f>
        <v>3.357142857</v>
      </c>
      <c r="P2034" s="10">
        <f t="shared" si="3985"/>
        <v>1.6589</v>
      </c>
      <c r="Q2034" s="10">
        <f t="shared" si="232"/>
        <v>-1.698242857</v>
      </c>
      <c r="R2034" s="11">
        <f t="shared" si="233"/>
        <v>49.41404255</v>
      </c>
      <c r="S2034" s="13">
        <f>T1994</f>
        <v>0.7212267857</v>
      </c>
      <c r="T2034" s="13">
        <f>H2034+S2034-H2035-U2034-H2036</f>
        <v>0.7341085714</v>
      </c>
      <c r="U2034" s="13">
        <f>0.00331/28</f>
        <v>0.0001182142857</v>
      </c>
      <c r="V2034" s="14"/>
      <c r="W2034" s="14"/>
      <c r="X2034" s="26">
        <f t="shared" si="314"/>
        <v>0.034</v>
      </c>
      <c r="Y2034" s="29"/>
      <c r="Z2034" s="29"/>
      <c r="AA2034" s="29"/>
      <c r="AB2034" s="29"/>
      <c r="AC2034" s="29"/>
    </row>
    <row r="2035">
      <c r="A2035" s="4">
        <v>45704.0</v>
      </c>
      <c r="B2035" s="5" t="s">
        <v>40</v>
      </c>
      <c r="C2035" s="6" t="s">
        <v>37</v>
      </c>
      <c r="D2035" s="5" t="s">
        <v>28</v>
      </c>
      <c r="E2035" s="7">
        <v>0.0</v>
      </c>
      <c r="F2035" s="7">
        <v>0.0</v>
      </c>
      <c r="G2035" s="7">
        <v>0.0</v>
      </c>
      <c r="H2035" s="15">
        <v>0.0</v>
      </c>
      <c r="I2035" s="10">
        <f t="shared" si="226"/>
        <v>0</v>
      </c>
      <c r="J2035" s="11">
        <f t="shared" si="227"/>
        <v>0</v>
      </c>
      <c r="K2035" s="7">
        <f t="shared" ref="K2035:L2035" si="3986">IFERROR(G2035+K1995,0)</f>
        <v>0</v>
      </c>
      <c r="L2035" s="7">
        <f t="shared" si="3986"/>
        <v>0</v>
      </c>
      <c r="M2035" s="10">
        <f t="shared" si="229"/>
        <v>0</v>
      </c>
      <c r="N2035" s="11">
        <f t="shared" si="3612"/>
        <v>0</v>
      </c>
      <c r="O2035" s="10">
        <f t="shared" ref="O2035:P2035" si="3987">IFERROR(G2035+O1995,0)</f>
        <v>0</v>
      </c>
      <c r="P2035" s="10">
        <f t="shared" si="3987"/>
        <v>0</v>
      </c>
      <c r="Q2035" s="10">
        <f t="shared" si="232"/>
        <v>0</v>
      </c>
      <c r="R2035" s="11">
        <f t="shared" si="233"/>
        <v>0</v>
      </c>
      <c r="S2035" s="14"/>
      <c r="T2035" s="14"/>
      <c r="U2035" s="14"/>
      <c r="V2035" s="14"/>
      <c r="W2035" s="14"/>
      <c r="X2035" s="26">
        <f t="shared" si="314"/>
        <v>0</v>
      </c>
      <c r="Y2035" s="29"/>
      <c r="Z2035" s="29"/>
      <c r="AA2035" s="29"/>
      <c r="AB2035" s="29"/>
      <c r="AC2035" s="29"/>
    </row>
    <row r="2036">
      <c r="A2036" s="4">
        <v>45704.0</v>
      </c>
      <c r="B2036" s="5" t="s">
        <v>40</v>
      </c>
      <c r="C2036" s="6" t="s">
        <v>37</v>
      </c>
      <c r="D2036" s="5" t="s">
        <v>29</v>
      </c>
      <c r="E2036" s="7">
        <v>26.1</v>
      </c>
      <c r="F2036" s="7">
        <v>0.0</v>
      </c>
      <c r="G2036" s="7">
        <v>0.07142857142857142</v>
      </c>
      <c r="H2036" s="40">
        <v>0.021</v>
      </c>
      <c r="I2036" s="10">
        <f t="shared" si="226"/>
        <v>-0.05042857143</v>
      </c>
      <c r="J2036" s="11">
        <f t="shared" si="227"/>
        <v>29.4</v>
      </c>
      <c r="K2036" s="7">
        <f t="shared" ref="K2036:L2036" si="3988">IFERROR(G2036+K1996,0)</f>
        <v>1.142857143</v>
      </c>
      <c r="L2036" s="7">
        <f t="shared" si="3988"/>
        <v>1.144</v>
      </c>
      <c r="M2036" s="10">
        <f t="shared" si="229"/>
        <v>0.001142857143</v>
      </c>
      <c r="N2036" s="11">
        <f t="shared" si="3612"/>
        <v>100.1</v>
      </c>
      <c r="O2036" s="10">
        <f t="shared" ref="O2036:P2036" si="3989">IFERROR(G2036+O1996,0)</f>
        <v>3.357142857</v>
      </c>
      <c r="P2036" s="10">
        <f t="shared" si="3989"/>
        <v>1.65798</v>
      </c>
      <c r="Q2036" s="10">
        <f t="shared" si="232"/>
        <v>-1.699162857</v>
      </c>
      <c r="R2036" s="11">
        <f t="shared" si="233"/>
        <v>49.3866383</v>
      </c>
      <c r="S2036" s="14"/>
      <c r="T2036" s="14"/>
      <c r="U2036" s="14"/>
      <c r="V2036" s="14"/>
      <c r="W2036" s="14"/>
      <c r="X2036" s="26">
        <f t="shared" si="314"/>
        <v>0</v>
      </c>
      <c r="Y2036" s="29"/>
      <c r="Z2036" s="29"/>
      <c r="AA2036" s="29"/>
      <c r="AB2036" s="29"/>
      <c r="AC2036" s="29"/>
    </row>
    <row r="2037">
      <c r="A2037" s="4">
        <v>45704.0</v>
      </c>
      <c r="B2037" s="5" t="s">
        <v>40</v>
      </c>
      <c r="C2037" s="6" t="s">
        <v>37</v>
      </c>
      <c r="D2037" s="5" t="s">
        <v>30</v>
      </c>
      <c r="E2037" s="7">
        <v>0.0</v>
      </c>
      <c r="F2037" s="7">
        <v>0.0</v>
      </c>
      <c r="G2037" s="7">
        <v>0.0</v>
      </c>
      <c r="H2037" s="15">
        <v>0.0</v>
      </c>
      <c r="I2037" s="10">
        <f t="shared" si="226"/>
        <v>0</v>
      </c>
      <c r="J2037" s="11">
        <f t="shared" si="227"/>
        <v>0</v>
      </c>
      <c r="K2037" s="7">
        <f t="shared" ref="K2037:L2037" si="3990">IFERROR(G2037+K1997,0)</f>
        <v>0</v>
      </c>
      <c r="L2037" s="7">
        <f t="shared" si="3990"/>
        <v>0</v>
      </c>
      <c r="M2037" s="10">
        <f t="shared" si="229"/>
        <v>0</v>
      </c>
      <c r="N2037" s="11">
        <f t="shared" si="3612"/>
        <v>0</v>
      </c>
      <c r="O2037" s="10">
        <f t="shared" ref="O2037:P2037" si="3991">IFERROR(G2037+O1997,0)</f>
        <v>0</v>
      </c>
      <c r="P2037" s="10">
        <f t="shared" si="3991"/>
        <v>0</v>
      </c>
      <c r="Q2037" s="10">
        <f t="shared" si="232"/>
        <v>0</v>
      </c>
      <c r="R2037" s="11">
        <f t="shared" si="233"/>
        <v>0</v>
      </c>
      <c r="S2037" s="14"/>
      <c r="T2037" s="14"/>
      <c r="U2037" s="14"/>
      <c r="V2037" s="14"/>
      <c r="W2037" s="14"/>
      <c r="X2037" s="26">
        <f t="shared" si="314"/>
        <v>0</v>
      </c>
      <c r="Y2037" s="29"/>
      <c r="Z2037" s="29"/>
      <c r="AA2037" s="29"/>
      <c r="AB2037" s="29"/>
      <c r="AC2037" s="29"/>
    </row>
    <row r="2038">
      <c r="A2038" s="4">
        <v>45705.0</v>
      </c>
      <c r="B2038" s="5" t="s">
        <v>25</v>
      </c>
      <c r="C2038" s="6" t="s">
        <v>26</v>
      </c>
      <c r="D2038" s="5" t="s">
        <v>27</v>
      </c>
      <c r="E2038" s="7">
        <v>140.3</v>
      </c>
      <c r="F2038" s="8">
        <v>0.486</v>
      </c>
      <c r="G2038" s="7">
        <v>0.414285</v>
      </c>
      <c r="H2038" s="40">
        <v>0.457</v>
      </c>
      <c r="I2038" s="10">
        <f t="shared" si="226"/>
        <v>0.042715</v>
      </c>
      <c r="J2038" s="11">
        <f t="shared" si="227"/>
        <v>110.310535</v>
      </c>
      <c r="K2038" s="7">
        <f t="shared" ref="K2038:L2038" si="3992">IFERROR(G2038+K1998,0)</f>
        <v>7.042845</v>
      </c>
      <c r="L2038" s="7">
        <f t="shared" si="3992"/>
        <v>7.932</v>
      </c>
      <c r="M2038" s="10">
        <f t="shared" si="229"/>
        <v>0.889155</v>
      </c>
      <c r="N2038" s="11">
        <f t="shared" si="3612"/>
        <v>112.6249406</v>
      </c>
      <c r="O2038" s="10">
        <f t="shared" ref="O2038:P2038" si="3993">IFERROR(G2038+O1998,0)</f>
        <v>19.942565</v>
      </c>
      <c r="P2038" s="10">
        <f t="shared" si="3993"/>
        <v>21.653995</v>
      </c>
      <c r="Q2038" s="10">
        <f t="shared" si="232"/>
        <v>1.71143</v>
      </c>
      <c r="R2038" s="11">
        <f t="shared" si="233"/>
        <v>108.5817948</v>
      </c>
      <c r="S2038" s="13">
        <f>T1998</f>
        <v>0.7072857143</v>
      </c>
      <c r="T2038" s="13">
        <f>H2038+T1998-H2039-U2038-H2040</f>
        <v>0.7391785714</v>
      </c>
      <c r="U2038" s="13">
        <f>0.003/28</f>
        <v>0.0001071428571</v>
      </c>
      <c r="V2038" s="14"/>
      <c r="W2038" s="14"/>
      <c r="X2038" s="26">
        <f t="shared" si="314"/>
        <v>0.47</v>
      </c>
      <c r="Y2038" s="29"/>
      <c r="Z2038" s="29"/>
      <c r="AA2038" s="29"/>
      <c r="AB2038" s="29"/>
      <c r="AC2038" s="29"/>
    </row>
    <row r="2039">
      <c r="A2039" s="4">
        <v>45705.0</v>
      </c>
      <c r="B2039" s="5" t="s">
        <v>25</v>
      </c>
      <c r="C2039" s="6" t="s">
        <v>26</v>
      </c>
      <c r="D2039" s="5" t="s">
        <v>28</v>
      </c>
      <c r="E2039" s="7">
        <v>165.12</v>
      </c>
      <c r="F2039" s="7">
        <v>0.425</v>
      </c>
      <c r="G2039" s="7">
        <v>0.4110714285714286</v>
      </c>
      <c r="H2039" s="40">
        <v>0.425</v>
      </c>
      <c r="I2039" s="10">
        <f t="shared" si="226"/>
        <v>0.01392857143</v>
      </c>
      <c r="J2039" s="11">
        <f t="shared" si="227"/>
        <v>103.3883579</v>
      </c>
      <c r="K2039" s="7">
        <f t="shared" ref="K2039:L2039" si="3994">IFERROR(G2039+K1999,0)</f>
        <v>6.988214286</v>
      </c>
      <c r="L2039" s="7">
        <f t="shared" si="3994"/>
        <v>7.322</v>
      </c>
      <c r="M2039" s="10">
        <f t="shared" si="229"/>
        <v>0.3337857143</v>
      </c>
      <c r="N2039" s="11">
        <f t="shared" si="3612"/>
        <v>104.7764093</v>
      </c>
      <c r="O2039" s="10">
        <f t="shared" ref="O2039:P2039" si="3995">IFERROR(G2039+O1999,0)</f>
        <v>19.28901429</v>
      </c>
      <c r="P2039" s="10">
        <f t="shared" si="3995"/>
        <v>20.54288</v>
      </c>
      <c r="Q2039" s="10">
        <f t="shared" si="232"/>
        <v>1.253865714</v>
      </c>
      <c r="R2039" s="11">
        <f t="shared" si="233"/>
        <v>106.5004136</v>
      </c>
      <c r="S2039" s="16"/>
      <c r="T2039" s="16"/>
      <c r="U2039" s="16"/>
      <c r="V2039" s="14"/>
      <c r="W2039" s="14"/>
      <c r="X2039" s="26">
        <f t="shared" si="314"/>
        <v>0.388</v>
      </c>
      <c r="Y2039" s="29"/>
      <c r="Z2039" s="29"/>
      <c r="AA2039" s="29"/>
      <c r="AB2039" s="29"/>
      <c r="AC2039" s="29"/>
    </row>
    <row r="2040">
      <c r="A2040" s="4">
        <v>45705.0</v>
      </c>
      <c r="B2040" s="5" t="s">
        <v>25</v>
      </c>
      <c r="C2040" s="6" t="s">
        <v>26</v>
      </c>
      <c r="D2040" s="5" t="s">
        <v>29</v>
      </c>
      <c r="E2040" s="7">
        <v>0.0</v>
      </c>
      <c r="F2040" s="7">
        <v>0.0</v>
      </c>
      <c r="G2040" s="7">
        <v>0.0</v>
      </c>
      <c r="H2040" s="15">
        <v>0.0</v>
      </c>
      <c r="I2040" s="10">
        <f t="shared" si="226"/>
        <v>0</v>
      </c>
      <c r="J2040" s="11">
        <f t="shared" si="227"/>
        <v>0</v>
      </c>
      <c r="K2040" s="7">
        <f t="shared" ref="K2040:L2040" si="3996">IFERROR(G2040+K2000,0)</f>
        <v>0</v>
      </c>
      <c r="L2040" s="7">
        <f t="shared" si="3996"/>
        <v>0.003</v>
      </c>
      <c r="M2040" s="10">
        <f t="shared" si="229"/>
        <v>0.003</v>
      </c>
      <c r="N2040" s="11">
        <f t="shared" si="3612"/>
        <v>0</v>
      </c>
      <c r="O2040" s="10">
        <f t="shared" ref="O2040:P2040" si="3997">IFERROR(G2040+O2000,0)</f>
        <v>0</v>
      </c>
      <c r="P2040" s="10">
        <f t="shared" si="3997"/>
        <v>0.003</v>
      </c>
      <c r="Q2040" s="10">
        <f t="shared" si="232"/>
        <v>0.003</v>
      </c>
      <c r="R2040" s="11">
        <f t="shared" si="233"/>
        <v>0</v>
      </c>
      <c r="S2040" s="16"/>
      <c r="T2040" s="16"/>
      <c r="U2040" s="16"/>
      <c r="V2040" s="14"/>
      <c r="W2040" s="14"/>
      <c r="X2040" s="26">
        <f t="shared" si="314"/>
        <v>0</v>
      </c>
      <c r="Y2040" s="29"/>
      <c r="Z2040" s="29"/>
      <c r="AA2040" s="29"/>
      <c r="AB2040" s="29"/>
      <c r="AC2040" s="29"/>
    </row>
    <row r="2041">
      <c r="A2041" s="4">
        <v>45705.0</v>
      </c>
      <c r="B2041" s="5" t="s">
        <v>25</v>
      </c>
      <c r="C2041" s="6" t="s">
        <v>26</v>
      </c>
      <c r="D2041" s="5" t="s">
        <v>30</v>
      </c>
      <c r="E2041" s="7">
        <v>0.0</v>
      </c>
      <c r="F2041" s="7">
        <v>0.0</v>
      </c>
      <c r="G2041" s="7">
        <v>0.0</v>
      </c>
      <c r="H2041" s="15">
        <v>0.0</v>
      </c>
      <c r="I2041" s="10">
        <f t="shared" si="226"/>
        <v>0</v>
      </c>
      <c r="J2041" s="11">
        <f t="shared" si="227"/>
        <v>0</v>
      </c>
      <c r="K2041" s="7">
        <f t="shared" ref="K2041:L2041" si="3998">IFERROR(G2041+K2001,0)</f>
        <v>0</v>
      </c>
      <c r="L2041" s="7">
        <f t="shared" si="3998"/>
        <v>0</v>
      </c>
      <c r="M2041" s="10">
        <f t="shared" si="229"/>
        <v>0</v>
      </c>
      <c r="N2041" s="11">
        <f t="shared" si="3612"/>
        <v>0</v>
      </c>
      <c r="O2041" s="10">
        <f t="shared" ref="O2041:P2041" si="3999">IFERROR(G2041+O2001,0)</f>
        <v>0</v>
      </c>
      <c r="P2041" s="10">
        <f t="shared" si="3999"/>
        <v>0</v>
      </c>
      <c r="Q2041" s="10">
        <f t="shared" si="232"/>
        <v>0</v>
      </c>
      <c r="R2041" s="11">
        <f t="shared" si="233"/>
        <v>0</v>
      </c>
      <c r="S2041" s="16"/>
      <c r="T2041" s="16"/>
      <c r="U2041" s="16"/>
      <c r="V2041" s="14"/>
      <c r="W2041" s="14"/>
      <c r="X2041" s="26">
        <f t="shared" si="314"/>
        <v>0</v>
      </c>
      <c r="Y2041" s="29"/>
      <c r="Z2041" s="29"/>
      <c r="AA2041" s="29"/>
      <c r="AB2041" s="29"/>
      <c r="AC2041" s="29"/>
    </row>
    <row r="2042">
      <c r="A2042" s="4">
        <v>45705.0</v>
      </c>
      <c r="B2042" s="5" t="s">
        <v>31</v>
      </c>
      <c r="C2042" s="6" t="s">
        <v>26</v>
      </c>
      <c r="D2042" s="5" t="s">
        <v>27</v>
      </c>
      <c r="E2042" s="7">
        <v>180.7</v>
      </c>
      <c r="F2042" s="7">
        <v>0.747</v>
      </c>
      <c r="G2042" s="7">
        <v>0.5142857142857143</v>
      </c>
      <c r="H2042" s="40">
        <v>0.569</v>
      </c>
      <c r="I2042" s="10">
        <f t="shared" si="226"/>
        <v>0.05471428571</v>
      </c>
      <c r="J2042" s="11">
        <f t="shared" si="227"/>
        <v>110.6388889</v>
      </c>
      <c r="K2042" s="7">
        <f t="shared" ref="K2042:L2042" si="4000">IFERROR(G2042+K2002,0)</f>
        <v>8.742857143</v>
      </c>
      <c r="L2042" s="7">
        <f t="shared" si="4000"/>
        <v>9.795</v>
      </c>
      <c r="M2042" s="10">
        <f t="shared" si="229"/>
        <v>1.052142857</v>
      </c>
      <c r="N2042" s="11">
        <f t="shared" si="3612"/>
        <v>112.0343137</v>
      </c>
      <c r="O2042" s="10">
        <f t="shared" ref="O2042:P2042" si="4001">IFERROR(G2042+O2002,0)</f>
        <v>24.74285614</v>
      </c>
      <c r="P2042" s="10">
        <f t="shared" si="4001"/>
        <v>28.76886</v>
      </c>
      <c r="Q2042" s="10">
        <f t="shared" si="232"/>
        <v>4.026003857</v>
      </c>
      <c r="R2042" s="11">
        <f t="shared" si="233"/>
        <v>116.2713788</v>
      </c>
      <c r="S2042" s="13">
        <f>T2002</f>
        <v>0.9277142857</v>
      </c>
      <c r="T2042" s="13">
        <f>H2042+T2002-H2043-U2042-H2044</f>
        <v>0.8895714286</v>
      </c>
      <c r="U2042" s="13">
        <f>0.004/28</f>
        <v>0.0001428571429</v>
      </c>
      <c r="V2042" s="14"/>
      <c r="W2042" s="14"/>
      <c r="X2042" s="26">
        <f t="shared" si="314"/>
        <v>0.568</v>
      </c>
      <c r="Y2042" s="29"/>
      <c r="Z2042" s="29"/>
      <c r="AA2042" s="29"/>
      <c r="AB2042" s="29"/>
      <c r="AC2042" s="29"/>
    </row>
    <row r="2043">
      <c r="A2043" s="4">
        <v>45705.0</v>
      </c>
      <c r="B2043" s="5" t="s">
        <v>31</v>
      </c>
      <c r="C2043" s="6" t="s">
        <v>26</v>
      </c>
      <c r="D2043" s="5" t="s">
        <v>28</v>
      </c>
      <c r="E2043" s="7">
        <v>180.1</v>
      </c>
      <c r="F2043" s="7">
        <v>0.991</v>
      </c>
      <c r="G2043" s="7">
        <v>0.5101071428571429</v>
      </c>
      <c r="H2043" s="40">
        <v>0.607</v>
      </c>
      <c r="I2043" s="10">
        <f t="shared" si="226"/>
        <v>0.09689285714</v>
      </c>
      <c r="J2043" s="11">
        <f t="shared" si="227"/>
        <v>118.994609</v>
      </c>
      <c r="K2043" s="7">
        <f t="shared" ref="K2043:L2043" si="4002">IFERROR(G2043+K2003,0)</f>
        <v>8.671821429</v>
      </c>
      <c r="L2043" s="7">
        <f t="shared" si="4002"/>
        <v>10.507</v>
      </c>
      <c r="M2043" s="10">
        <f t="shared" si="229"/>
        <v>1.835178571</v>
      </c>
      <c r="N2043" s="11">
        <f t="shared" si="3612"/>
        <v>121.1625503</v>
      </c>
      <c r="O2043" s="10">
        <f t="shared" ref="O2043:P2043" si="4003">IFERROR(G2043+O2003,0)</f>
        <v>24.54165143</v>
      </c>
      <c r="P2043" s="10">
        <f t="shared" si="4003"/>
        <v>29.50473</v>
      </c>
      <c r="Q2043" s="10">
        <f t="shared" si="232"/>
        <v>4.963078571</v>
      </c>
      <c r="R2043" s="11">
        <f t="shared" si="233"/>
        <v>120.2230831</v>
      </c>
      <c r="S2043" s="16"/>
      <c r="T2043" s="16"/>
      <c r="U2043" s="20"/>
      <c r="V2043" s="14"/>
      <c r="W2043" s="14"/>
      <c r="X2043" s="26">
        <f t="shared" si="314"/>
        <v>0.627</v>
      </c>
      <c r="Y2043" s="29"/>
      <c r="Z2043" s="29"/>
      <c r="AA2043" s="29"/>
      <c r="AB2043" s="29"/>
      <c r="AC2043" s="29"/>
    </row>
    <row r="2044">
      <c r="A2044" s="4">
        <v>45705.0</v>
      </c>
      <c r="B2044" s="5" t="s">
        <v>31</v>
      </c>
      <c r="C2044" s="6" t="s">
        <v>26</v>
      </c>
      <c r="D2044" s="5" t="s">
        <v>29</v>
      </c>
      <c r="E2044" s="7">
        <v>0.0</v>
      </c>
      <c r="F2044" s="7">
        <v>0.0</v>
      </c>
      <c r="G2044" s="7">
        <v>0.0</v>
      </c>
      <c r="H2044" s="15">
        <v>0.0</v>
      </c>
      <c r="I2044" s="10">
        <f t="shared" si="226"/>
        <v>0</v>
      </c>
      <c r="J2044" s="11">
        <f t="shared" si="227"/>
        <v>0</v>
      </c>
      <c r="K2044" s="7">
        <f t="shared" ref="K2044:L2044" si="4004">IFERROR(G2044+K2004,0)</f>
        <v>0</v>
      </c>
      <c r="L2044" s="7">
        <f t="shared" si="4004"/>
        <v>0</v>
      </c>
      <c r="M2044" s="10">
        <f t="shared" si="229"/>
        <v>0</v>
      </c>
      <c r="N2044" s="11">
        <f t="shared" si="3612"/>
        <v>0</v>
      </c>
      <c r="O2044" s="10">
        <f t="shared" ref="O2044:P2044" si="4005">IFERROR(G2044+O2004,0)</f>
        <v>0</v>
      </c>
      <c r="P2044" s="10">
        <f t="shared" si="4005"/>
        <v>0</v>
      </c>
      <c r="Q2044" s="10">
        <f t="shared" si="232"/>
        <v>0</v>
      </c>
      <c r="R2044" s="11">
        <f t="shared" si="233"/>
        <v>0</v>
      </c>
      <c r="S2044" s="16"/>
      <c r="T2044" s="16"/>
      <c r="U2044" s="20"/>
      <c r="V2044" s="14"/>
      <c r="W2044" s="14"/>
      <c r="X2044" s="26">
        <f t="shared" si="314"/>
        <v>0</v>
      </c>
      <c r="Y2044" s="29"/>
      <c r="Z2044" s="29"/>
      <c r="AA2044" s="29"/>
      <c r="AB2044" s="29"/>
      <c r="AC2044" s="29"/>
    </row>
    <row r="2045">
      <c r="A2045" s="4">
        <v>45705.0</v>
      </c>
      <c r="B2045" s="5" t="s">
        <v>31</v>
      </c>
      <c r="C2045" s="6" t="s">
        <v>26</v>
      </c>
      <c r="D2045" s="5" t="s">
        <v>30</v>
      </c>
      <c r="E2045" s="7">
        <v>0.0</v>
      </c>
      <c r="F2045" s="7">
        <v>0.0</v>
      </c>
      <c r="G2045" s="7">
        <v>0.0</v>
      </c>
      <c r="H2045" s="15">
        <v>0.0</v>
      </c>
      <c r="I2045" s="10">
        <f t="shared" si="226"/>
        <v>0</v>
      </c>
      <c r="J2045" s="11">
        <f t="shared" si="227"/>
        <v>0</v>
      </c>
      <c r="K2045" s="7">
        <f t="shared" ref="K2045:L2045" si="4006">IFERROR(G2045+K2005,0)</f>
        <v>0</v>
      </c>
      <c r="L2045" s="7">
        <f t="shared" si="4006"/>
        <v>0</v>
      </c>
      <c r="M2045" s="10">
        <f t="shared" si="229"/>
        <v>0</v>
      </c>
      <c r="N2045" s="11">
        <f t="shared" si="3612"/>
        <v>0</v>
      </c>
      <c r="O2045" s="10">
        <f t="shared" ref="O2045:P2045" si="4007">IFERROR(G2045+O2005,0)</f>
        <v>0</v>
      </c>
      <c r="P2045" s="10">
        <f t="shared" si="4007"/>
        <v>0</v>
      </c>
      <c r="Q2045" s="10">
        <f t="shared" si="232"/>
        <v>0</v>
      </c>
      <c r="R2045" s="11">
        <f t="shared" si="233"/>
        <v>0</v>
      </c>
      <c r="S2045" s="16"/>
      <c r="T2045" s="16"/>
      <c r="U2045" s="20"/>
      <c r="V2045" s="14"/>
      <c r="W2045" s="14"/>
      <c r="X2045" s="26">
        <f t="shared" si="314"/>
        <v>0</v>
      </c>
      <c r="Y2045" s="29"/>
      <c r="Z2045" s="29"/>
      <c r="AA2045" s="29"/>
      <c r="AB2045" s="29"/>
      <c r="AC2045" s="29"/>
    </row>
    <row r="2046">
      <c r="A2046" s="4">
        <v>45705.0</v>
      </c>
      <c r="B2046" s="5" t="s">
        <v>32</v>
      </c>
      <c r="C2046" s="6" t="s">
        <v>26</v>
      </c>
      <c r="D2046" s="5" t="s">
        <v>27</v>
      </c>
      <c r="E2046" s="7">
        <v>78.6</v>
      </c>
      <c r="F2046" s="7">
        <v>0.19</v>
      </c>
      <c r="G2046" s="7">
        <v>0.225</v>
      </c>
      <c r="H2046" s="40">
        <v>0.262</v>
      </c>
      <c r="I2046" s="10">
        <f t="shared" si="226"/>
        <v>0.037</v>
      </c>
      <c r="J2046" s="11">
        <f t="shared" si="227"/>
        <v>116.4444444</v>
      </c>
      <c r="K2046" s="7">
        <f t="shared" ref="K2046:L2046" si="4008">IFERROR(G2046+K2006,0)</f>
        <v>3.825</v>
      </c>
      <c r="L2046" s="7">
        <f t="shared" si="4008"/>
        <v>3.621</v>
      </c>
      <c r="M2046" s="10">
        <f t="shared" si="229"/>
        <v>-0.204</v>
      </c>
      <c r="N2046" s="11">
        <f t="shared" si="3612"/>
        <v>94.66666667</v>
      </c>
      <c r="O2046" s="10">
        <f t="shared" ref="O2046:P2046" si="4009">IFERROR(G2046+O2006,0)</f>
        <v>10.824986</v>
      </c>
      <c r="P2046" s="10">
        <f t="shared" si="4009"/>
        <v>10.75782</v>
      </c>
      <c r="Q2046" s="10">
        <f t="shared" si="232"/>
        <v>-0.067166</v>
      </c>
      <c r="R2046" s="11">
        <f t="shared" si="233"/>
        <v>99.37952807</v>
      </c>
      <c r="S2046" s="13">
        <f>T2006</f>
        <v>0.39184</v>
      </c>
      <c r="T2046" s="13">
        <f>H2046+T2006-H2047-U2046-H2048</f>
        <v>0.424705</v>
      </c>
      <c r="U2046" s="13">
        <f>0.00378/28</f>
        <v>0.000135</v>
      </c>
      <c r="V2046" s="14"/>
      <c r="W2046" s="14"/>
      <c r="X2046" s="26">
        <f t="shared" si="314"/>
        <v>0.246</v>
      </c>
      <c r="Y2046" s="29"/>
      <c r="Z2046" s="29"/>
      <c r="AA2046" s="29"/>
      <c r="AB2046" s="29"/>
      <c r="AC2046" s="29"/>
    </row>
    <row r="2047">
      <c r="A2047" s="4">
        <v>45705.0</v>
      </c>
      <c r="B2047" s="5" t="s">
        <v>32</v>
      </c>
      <c r="C2047" s="6" t="s">
        <v>26</v>
      </c>
      <c r="D2047" s="5" t="s">
        <v>28</v>
      </c>
      <c r="E2047" s="7">
        <v>78.7</v>
      </c>
      <c r="F2047" s="7">
        <v>0.229</v>
      </c>
      <c r="G2047" s="7">
        <v>0.22464285714285714</v>
      </c>
      <c r="H2047" s="40">
        <v>0.229</v>
      </c>
      <c r="I2047" s="10">
        <f t="shared" si="226"/>
        <v>0.004357142857</v>
      </c>
      <c r="J2047" s="11">
        <f t="shared" si="227"/>
        <v>101.9395866</v>
      </c>
      <c r="K2047" s="7">
        <f t="shared" ref="K2047:L2047" si="4010">IFERROR(G2047+K2007,0)</f>
        <v>3.818928571</v>
      </c>
      <c r="L2047" s="7">
        <f t="shared" si="4010"/>
        <v>3.512</v>
      </c>
      <c r="M2047" s="10">
        <f t="shared" si="229"/>
        <v>-0.3069285714</v>
      </c>
      <c r="N2047" s="11">
        <f t="shared" si="3612"/>
        <v>91.96296643</v>
      </c>
      <c r="O2047" s="10">
        <f t="shared" ref="O2047:P2047" si="4011">IFERROR(G2047+O2007,0)</f>
        <v>10.80787857</v>
      </c>
      <c r="P2047" s="10">
        <f t="shared" si="4011"/>
        <v>10.60883</v>
      </c>
      <c r="Q2047" s="10">
        <f t="shared" si="232"/>
        <v>-0.1990485714</v>
      </c>
      <c r="R2047" s="11">
        <f t="shared" si="233"/>
        <v>98.15830119</v>
      </c>
      <c r="S2047" s="16"/>
      <c r="T2047" s="16"/>
      <c r="U2047" s="20"/>
      <c r="V2047" s="14"/>
      <c r="W2047" s="14"/>
      <c r="X2047" s="26">
        <f t="shared" si="314"/>
        <v>0.217</v>
      </c>
      <c r="Y2047" s="29"/>
      <c r="Z2047" s="29"/>
      <c r="AA2047" s="29"/>
      <c r="AB2047" s="29"/>
      <c r="AC2047" s="29"/>
    </row>
    <row r="2048">
      <c r="A2048" s="4">
        <v>45705.0</v>
      </c>
      <c r="B2048" s="5" t="s">
        <v>32</v>
      </c>
      <c r="C2048" s="6" t="s">
        <v>26</v>
      </c>
      <c r="D2048" s="5" t="s">
        <v>29</v>
      </c>
      <c r="E2048" s="7">
        <v>0.0</v>
      </c>
      <c r="F2048" s="7">
        <v>0.0</v>
      </c>
      <c r="G2048" s="7">
        <v>0.0</v>
      </c>
      <c r="H2048" s="15">
        <v>0.0</v>
      </c>
      <c r="I2048" s="10">
        <f t="shared" si="226"/>
        <v>0</v>
      </c>
      <c r="J2048" s="11">
        <f t="shared" si="227"/>
        <v>0</v>
      </c>
      <c r="K2048" s="7">
        <f t="shared" ref="K2048:L2048" si="4012">IFERROR(G2048+K2008,0)</f>
        <v>0</v>
      </c>
      <c r="L2048" s="7">
        <f t="shared" si="4012"/>
        <v>0</v>
      </c>
      <c r="M2048" s="10">
        <f t="shared" si="229"/>
        <v>0</v>
      </c>
      <c r="N2048" s="11">
        <f t="shared" si="3612"/>
        <v>0</v>
      </c>
      <c r="O2048" s="10">
        <f t="shared" ref="O2048:P2048" si="4013">IFERROR(G2048+O2008,0)</f>
        <v>0</v>
      </c>
      <c r="P2048" s="10">
        <f t="shared" si="4013"/>
        <v>0</v>
      </c>
      <c r="Q2048" s="10">
        <f t="shared" si="232"/>
        <v>0</v>
      </c>
      <c r="R2048" s="11">
        <f t="shared" si="233"/>
        <v>0</v>
      </c>
      <c r="S2048" s="16"/>
      <c r="T2048" s="16"/>
      <c r="U2048" s="20"/>
      <c r="V2048" s="14"/>
      <c r="W2048" s="14"/>
      <c r="X2048" s="26">
        <f t="shared" si="314"/>
        <v>0</v>
      </c>
      <c r="Y2048" s="29"/>
      <c r="Z2048" s="29"/>
      <c r="AA2048" s="29"/>
      <c r="AB2048" s="29"/>
      <c r="AC2048" s="29"/>
    </row>
    <row r="2049">
      <c r="A2049" s="4">
        <v>45705.0</v>
      </c>
      <c r="B2049" s="5" t="s">
        <v>32</v>
      </c>
      <c r="C2049" s="6" t="s">
        <v>26</v>
      </c>
      <c r="D2049" s="5" t="s">
        <v>30</v>
      </c>
      <c r="E2049" s="7">
        <v>0.0</v>
      </c>
      <c r="F2049" s="7">
        <v>0.0</v>
      </c>
      <c r="G2049" s="7">
        <v>0.0</v>
      </c>
      <c r="H2049" s="15">
        <v>0.0</v>
      </c>
      <c r="I2049" s="10">
        <f t="shared" si="226"/>
        <v>0</v>
      </c>
      <c r="J2049" s="11">
        <f t="shared" si="227"/>
        <v>0</v>
      </c>
      <c r="K2049" s="7">
        <f t="shared" ref="K2049:L2049" si="4014">IFERROR(G2049+K2009,0)</f>
        <v>0</v>
      </c>
      <c r="L2049" s="7">
        <f t="shared" si="4014"/>
        <v>0</v>
      </c>
      <c r="M2049" s="10">
        <f t="shared" si="229"/>
        <v>0</v>
      </c>
      <c r="N2049" s="11">
        <f t="shared" si="3612"/>
        <v>0</v>
      </c>
      <c r="O2049" s="10">
        <f t="shared" ref="O2049:P2049" si="4015">IFERROR(G2049+O2009,0)</f>
        <v>0</v>
      </c>
      <c r="P2049" s="10">
        <f t="shared" si="4015"/>
        <v>0</v>
      </c>
      <c r="Q2049" s="10">
        <f t="shared" si="232"/>
        <v>0</v>
      </c>
      <c r="R2049" s="11">
        <f t="shared" si="233"/>
        <v>0</v>
      </c>
      <c r="S2049" s="16"/>
      <c r="T2049" s="16"/>
      <c r="U2049" s="20"/>
      <c r="V2049" s="14"/>
      <c r="W2049" s="14"/>
      <c r="X2049" s="26">
        <f t="shared" si="314"/>
        <v>0</v>
      </c>
      <c r="Y2049" s="29"/>
      <c r="Z2049" s="29"/>
      <c r="AA2049" s="29"/>
      <c r="AB2049" s="29"/>
      <c r="AC2049" s="29"/>
    </row>
    <row r="2050">
      <c r="A2050" s="4">
        <v>45705.0</v>
      </c>
      <c r="B2050" s="5" t="s">
        <v>33</v>
      </c>
      <c r="C2050" s="6" t="s">
        <v>26</v>
      </c>
      <c r="D2050" s="5" t="s">
        <v>27</v>
      </c>
      <c r="E2050" s="7">
        <v>110.0</v>
      </c>
      <c r="F2050" s="7">
        <v>0.365</v>
      </c>
      <c r="G2050" s="7">
        <v>0.32857142857142857</v>
      </c>
      <c r="H2050" s="40">
        <v>0.373</v>
      </c>
      <c r="I2050" s="10">
        <f t="shared" si="226"/>
        <v>0.04442857143</v>
      </c>
      <c r="J2050" s="11">
        <f t="shared" si="227"/>
        <v>113.5217391</v>
      </c>
      <c r="K2050" s="7">
        <f t="shared" ref="K2050:L2050" si="4016">IFERROR(G2050+K2010,0)</f>
        <v>5.585714286</v>
      </c>
      <c r="L2050" s="7">
        <f t="shared" si="4016"/>
        <v>6.338</v>
      </c>
      <c r="M2050" s="10">
        <f t="shared" si="229"/>
        <v>0.7522857143</v>
      </c>
      <c r="N2050" s="11">
        <f t="shared" si="3612"/>
        <v>113.4680307</v>
      </c>
      <c r="O2050" s="10">
        <f t="shared" ref="O2050:P2050" si="4017">IFERROR(G2050+O2010,0)</f>
        <v>15.78564429</v>
      </c>
      <c r="P2050" s="10">
        <f t="shared" si="4017"/>
        <v>17.83373</v>
      </c>
      <c r="Q2050" s="10">
        <f t="shared" si="232"/>
        <v>2.048085714</v>
      </c>
      <c r="R2050" s="11">
        <f t="shared" si="233"/>
        <v>112.9743562</v>
      </c>
      <c r="S2050" s="13">
        <f>T2010</f>
        <v>0.8265371429</v>
      </c>
      <c r="T2050" s="13">
        <f>H2050+T2010-H2051-U2050-H2052</f>
        <v>0.8803832143</v>
      </c>
      <c r="U2050" s="13">
        <f>0.00431/28</f>
        <v>0.0001539285714</v>
      </c>
      <c r="V2050" s="14"/>
      <c r="W2050" s="14"/>
      <c r="X2050" s="26">
        <f t="shared" si="314"/>
        <v>0.385</v>
      </c>
      <c r="Y2050" s="29"/>
      <c r="Z2050" s="29"/>
      <c r="AA2050" s="29"/>
      <c r="AB2050" s="29"/>
      <c r="AC2050" s="29"/>
    </row>
    <row r="2051">
      <c r="A2051" s="4">
        <v>45705.0</v>
      </c>
      <c r="B2051" s="5" t="s">
        <v>33</v>
      </c>
      <c r="C2051" s="6" t="s">
        <v>26</v>
      </c>
      <c r="D2051" s="5" t="s">
        <v>28</v>
      </c>
      <c r="E2051" s="7">
        <v>108.2</v>
      </c>
      <c r="F2051" s="7">
        <v>0.385</v>
      </c>
      <c r="G2051" s="7">
        <v>0.3236428571428571</v>
      </c>
      <c r="H2051" s="40">
        <v>0.319</v>
      </c>
      <c r="I2051" s="10">
        <f t="shared" si="226"/>
        <v>-0.004642857143</v>
      </c>
      <c r="J2051" s="11">
        <f t="shared" si="227"/>
        <v>98.56543809</v>
      </c>
      <c r="K2051" s="7">
        <f t="shared" ref="K2051:L2051" si="4018">IFERROR(G2051+K2011,0)</f>
        <v>5.501928571</v>
      </c>
      <c r="L2051" s="7">
        <f t="shared" si="4018"/>
        <v>6.872</v>
      </c>
      <c r="M2051" s="10">
        <f t="shared" si="229"/>
        <v>1.370071429</v>
      </c>
      <c r="N2051" s="11">
        <f t="shared" si="3612"/>
        <v>124.9016579</v>
      </c>
      <c r="O2051" s="10">
        <f t="shared" ref="O2051:P2051" si="4019">IFERROR(G2051+O2011,0)</f>
        <v>15.54592857</v>
      </c>
      <c r="P2051" s="10">
        <f t="shared" si="4019"/>
        <v>17.76695</v>
      </c>
      <c r="Q2051" s="10">
        <f t="shared" si="232"/>
        <v>2.221021429</v>
      </c>
      <c r="R2051" s="11">
        <f t="shared" si="233"/>
        <v>114.2868367</v>
      </c>
      <c r="S2051" s="16"/>
      <c r="T2051" s="16"/>
      <c r="U2051" s="20"/>
      <c r="V2051" s="14"/>
      <c r="W2051" s="14"/>
      <c r="X2051" s="26">
        <f t="shared" si="314"/>
        <v>0.381</v>
      </c>
      <c r="Y2051" s="29"/>
      <c r="Z2051" s="29"/>
      <c r="AA2051" s="29"/>
      <c r="AB2051" s="29"/>
      <c r="AC2051" s="29"/>
    </row>
    <row r="2052">
      <c r="A2052" s="4">
        <v>45705.0</v>
      </c>
      <c r="B2052" s="5" t="s">
        <v>33</v>
      </c>
      <c r="C2052" s="6" t="s">
        <v>26</v>
      </c>
      <c r="D2052" s="5" t="s">
        <v>29</v>
      </c>
      <c r="E2052" s="7">
        <v>1.0</v>
      </c>
      <c r="F2052" s="7">
        <v>0.0</v>
      </c>
      <c r="G2052" s="7">
        <v>0.002857142857142857</v>
      </c>
      <c r="H2052" s="15">
        <v>0.0</v>
      </c>
      <c r="I2052" s="10">
        <f t="shared" si="226"/>
        <v>-0.002857142857</v>
      </c>
      <c r="J2052" s="11">
        <f t="shared" si="227"/>
        <v>0</v>
      </c>
      <c r="K2052" s="7">
        <f t="shared" ref="K2052:L2052" si="4020">IFERROR(G2052+K2012,0)</f>
        <v>0.04857142857</v>
      </c>
      <c r="L2052" s="7">
        <f t="shared" si="4020"/>
        <v>0.021</v>
      </c>
      <c r="M2052" s="10">
        <f t="shared" si="229"/>
        <v>-0.02757142857</v>
      </c>
      <c r="N2052" s="11">
        <f t="shared" si="3612"/>
        <v>43.23529412</v>
      </c>
      <c r="O2052" s="10">
        <f t="shared" ref="O2052:P2052" si="4021">IFERROR(G2052+O2012,0)</f>
        <v>0.1335114286</v>
      </c>
      <c r="P2052" s="10">
        <f t="shared" si="4021"/>
        <v>0.099988</v>
      </c>
      <c r="Q2052" s="10">
        <f t="shared" si="232"/>
        <v>-0.03352342857</v>
      </c>
      <c r="R2052" s="11">
        <f t="shared" si="233"/>
        <v>74.89096707</v>
      </c>
      <c r="S2052" s="16"/>
      <c r="T2052" s="16"/>
      <c r="U2052" s="20"/>
      <c r="V2052" s="14"/>
      <c r="W2052" s="14"/>
      <c r="X2052" s="26">
        <f t="shared" si="314"/>
        <v>0</v>
      </c>
      <c r="Y2052" s="29"/>
      <c r="Z2052" s="29"/>
      <c r="AA2052" s="29"/>
      <c r="AB2052" s="29"/>
      <c r="AC2052" s="29"/>
    </row>
    <row r="2053">
      <c r="A2053" s="4">
        <v>45705.0</v>
      </c>
      <c r="B2053" s="5" t="s">
        <v>33</v>
      </c>
      <c r="C2053" s="6" t="s">
        <v>26</v>
      </c>
      <c r="D2053" s="5" t="s">
        <v>30</v>
      </c>
      <c r="E2053" s="7">
        <v>0.0</v>
      </c>
      <c r="F2053" s="7">
        <v>0.0</v>
      </c>
      <c r="G2053" s="7">
        <v>0.0</v>
      </c>
      <c r="H2053" s="15">
        <v>0.0</v>
      </c>
      <c r="I2053" s="10">
        <f t="shared" si="226"/>
        <v>0</v>
      </c>
      <c r="J2053" s="11">
        <f t="shared" si="227"/>
        <v>0</v>
      </c>
      <c r="K2053" s="7">
        <f t="shared" ref="K2053:L2053" si="4022">IFERROR(G2053+K2013,0)</f>
        <v>0</v>
      </c>
      <c r="L2053" s="7">
        <f t="shared" si="4022"/>
        <v>0</v>
      </c>
      <c r="M2053" s="10">
        <f t="shared" si="229"/>
        <v>0</v>
      </c>
      <c r="N2053" s="11">
        <f t="shared" si="3612"/>
        <v>0</v>
      </c>
      <c r="O2053" s="10">
        <f t="shared" ref="O2053:P2053" si="4023">IFERROR(G2053+O2013,0)</f>
        <v>0</v>
      </c>
      <c r="P2053" s="10">
        <f t="shared" si="4023"/>
        <v>0</v>
      </c>
      <c r="Q2053" s="10">
        <f t="shared" si="232"/>
        <v>0</v>
      </c>
      <c r="R2053" s="11">
        <f t="shared" si="233"/>
        <v>0</v>
      </c>
      <c r="S2053" s="16"/>
      <c r="T2053" s="16"/>
      <c r="U2053" s="20"/>
      <c r="V2053" s="14"/>
      <c r="W2053" s="14"/>
      <c r="X2053" s="26">
        <f t="shared" si="314"/>
        <v>0</v>
      </c>
      <c r="Y2053" s="29"/>
      <c r="Z2053" s="29"/>
      <c r="AA2053" s="29"/>
      <c r="AB2053" s="29"/>
      <c r="AC2053" s="29"/>
    </row>
    <row r="2054">
      <c r="A2054" s="4">
        <v>45705.0</v>
      </c>
      <c r="B2054" s="5" t="s">
        <v>34</v>
      </c>
      <c r="C2054" s="6" t="s">
        <v>26</v>
      </c>
      <c r="D2054" s="5" t="s">
        <v>27</v>
      </c>
      <c r="E2054" s="7">
        <v>14.3</v>
      </c>
      <c r="F2054" s="7">
        <v>0.042</v>
      </c>
      <c r="G2054" s="7">
        <v>0.04285714285714286</v>
      </c>
      <c r="H2054" s="40">
        <v>0.048</v>
      </c>
      <c r="I2054" s="10">
        <f t="shared" si="226"/>
        <v>0.005142857143</v>
      </c>
      <c r="J2054" s="11">
        <f t="shared" si="227"/>
        <v>112</v>
      </c>
      <c r="K2054" s="7">
        <f t="shared" ref="K2054:L2054" si="4024">IFERROR(G2054+K2014,0)</f>
        <v>0.7285714286</v>
      </c>
      <c r="L2054" s="7">
        <f t="shared" si="4024"/>
        <v>0.768</v>
      </c>
      <c r="M2054" s="10">
        <f t="shared" si="229"/>
        <v>0.03942857143</v>
      </c>
      <c r="N2054" s="11">
        <f t="shared" si="3612"/>
        <v>105.4117647</v>
      </c>
      <c r="O2054" s="10">
        <f t="shared" ref="O2054:P2054" si="4025">IFERROR(G2054+O2014,0)</f>
        <v>2.028401429</v>
      </c>
      <c r="P2054" s="10">
        <f t="shared" si="4025"/>
        <v>2.311986</v>
      </c>
      <c r="Q2054" s="10">
        <f t="shared" si="232"/>
        <v>0.2835845714</v>
      </c>
      <c r="R2054" s="11">
        <f t="shared" si="233"/>
        <v>113.9806927</v>
      </c>
      <c r="S2054" s="13">
        <f>T2014</f>
        <v>0.282</v>
      </c>
      <c r="T2054" s="13">
        <f>H2054+T2014-H2055-U2054-H2056</f>
        <v>0.33</v>
      </c>
      <c r="U2054" s="13">
        <v>0.0</v>
      </c>
      <c r="V2054" s="14"/>
      <c r="W2054" s="14"/>
      <c r="X2054" s="26">
        <f t="shared" si="314"/>
        <v>0.048</v>
      </c>
      <c r="Y2054" s="29"/>
      <c r="Z2054" s="29"/>
      <c r="AA2054" s="29"/>
      <c r="AB2054" s="29"/>
      <c r="AC2054" s="29"/>
    </row>
    <row r="2055">
      <c r="A2055" s="4">
        <v>45705.0</v>
      </c>
      <c r="B2055" s="5" t="s">
        <v>34</v>
      </c>
      <c r="C2055" s="6" t="s">
        <v>26</v>
      </c>
      <c r="D2055" s="5" t="s">
        <v>28</v>
      </c>
      <c r="E2055" s="7">
        <v>14.3</v>
      </c>
      <c r="F2055" s="7">
        <v>0.132</v>
      </c>
      <c r="G2055" s="7">
        <v>0.04203571428571429</v>
      </c>
      <c r="H2055" s="40">
        <v>0.0</v>
      </c>
      <c r="I2055" s="10">
        <f t="shared" si="226"/>
        <v>-0.04203571429</v>
      </c>
      <c r="J2055" s="11">
        <f t="shared" si="227"/>
        <v>0</v>
      </c>
      <c r="K2055" s="7">
        <f t="shared" ref="K2055:L2055" si="4026">IFERROR(G2055+K2015,0)</f>
        <v>0.7146071429</v>
      </c>
      <c r="L2055" s="7">
        <f t="shared" si="4026"/>
        <v>0.641</v>
      </c>
      <c r="M2055" s="10">
        <f t="shared" si="229"/>
        <v>-0.07360714286</v>
      </c>
      <c r="N2055" s="11">
        <f t="shared" si="3612"/>
        <v>89.69963516</v>
      </c>
      <c r="O2055" s="10">
        <f t="shared" ref="O2055:P2055" si="4027">IFERROR(G2055+O2015,0)</f>
        <v>1.989606143</v>
      </c>
      <c r="P2055" s="10">
        <f t="shared" si="4027"/>
        <v>2.04499</v>
      </c>
      <c r="Q2055" s="10">
        <f t="shared" si="232"/>
        <v>0.05538385714</v>
      </c>
      <c r="R2055" s="11">
        <f t="shared" si="233"/>
        <v>102.7836593</v>
      </c>
      <c r="S2055" s="16"/>
      <c r="T2055" s="16"/>
      <c r="U2055" s="20"/>
      <c r="V2055" s="14"/>
      <c r="W2055" s="14"/>
      <c r="X2055" s="26">
        <f t="shared" si="314"/>
        <v>0</v>
      </c>
      <c r="Y2055" s="29"/>
      <c r="Z2055" s="29"/>
      <c r="AA2055" s="29"/>
      <c r="AB2055" s="29"/>
      <c r="AC2055" s="29"/>
    </row>
    <row r="2056">
      <c r="A2056" s="4">
        <v>45705.0</v>
      </c>
      <c r="B2056" s="5" t="s">
        <v>34</v>
      </c>
      <c r="C2056" s="6" t="s">
        <v>26</v>
      </c>
      <c r="D2056" s="5" t="s">
        <v>29</v>
      </c>
      <c r="E2056" s="7">
        <v>0.0</v>
      </c>
      <c r="F2056" s="7">
        <v>0.0</v>
      </c>
      <c r="G2056" s="7">
        <v>0.0</v>
      </c>
      <c r="H2056" s="15">
        <v>0.0</v>
      </c>
      <c r="I2056" s="10">
        <f t="shared" si="226"/>
        <v>0</v>
      </c>
      <c r="J2056" s="11">
        <f t="shared" si="227"/>
        <v>0</v>
      </c>
      <c r="K2056" s="7">
        <f t="shared" ref="K2056:L2056" si="4028">IFERROR(G2056+K2016,0)</f>
        <v>0</v>
      </c>
      <c r="L2056" s="7">
        <f t="shared" si="4028"/>
        <v>0</v>
      </c>
      <c r="M2056" s="10">
        <f t="shared" si="229"/>
        <v>0</v>
      </c>
      <c r="N2056" s="11">
        <f t="shared" si="3612"/>
        <v>0</v>
      </c>
      <c r="O2056" s="10">
        <f t="shared" ref="O2056:P2056" si="4029">IFERROR(G2056+O2016,0)</f>
        <v>0</v>
      </c>
      <c r="P2056" s="10">
        <f t="shared" si="4029"/>
        <v>0</v>
      </c>
      <c r="Q2056" s="10">
        <f t="shared" si="232"/>
        <v>0</v>
      </c>
      <c r="R2056" s="11">
        <f t="shared" si="233"/>
        <v>0</v>
      </c>
      <c r="S2056" s="16"/>
      <c r="T2056" s="16"/>
      <c r="U2056" s="20"/>
      <c r="V2056" s="14"/>
      <c r="W2056" s="14"/>
      <c r="X2056" s="26">
        <f t="shared" si="314"/>
        <v>0</v>
      </c>
      <c r="Y2056" s="29"/>
      <c r="Z2056" s="29"/>
      <c r="AA2056" s="29"/>
      <c r="AB2056" s="29"/>
      <c r="AC2056" s="29"/>
    </row>
    <row r="2057">
      <c r="A2057" s="4">
        <v>45705.0</v>
      </c>
      <c r="B2057" s="5" t="s">
        <v>34</v>
      </c>
      <c r="C2057" s="6" t="s">
        <v>26</v>
      </c>
      <c r="D2057" s="5" t="s">
        <v>30</v>
      </c>
      <c r="E2057" s="7">
        <v>0.0</v>
      </c>
      <c r="F2057" s="7">
        <v>0.0</v>
      </c>
      <c r="G2057" s="7">
        <v>0.0</v>
      </c>
      <c r="H2057" s="15">
        <v>0.0</v>
      </c>
      <c r="I2057" s="10">
        <f t="shared" si="226"/>
        <v>0</v>
      </c>
      <c r="J2057" s="11">
        <f t="shared" si="227"/>
        <v>0</v>
      </c>
      <c r="K2057" s="7">
        <f t="shared" ref="K2057:L2057" si="4030">IFERROR(G2057+K2017,0)</f>
        <v>0</v>
      </c>
      <c r="L2057" s="7">
        <f t="shared" si="4030"/>
        <v>0</v>
      </c>
      <c r="M2057" s="10">
        <f t="shared" si="229"/>
        <v>0</v>
      </c>
      <c r="N2057" s="11">
        <f t="shared" si="3612"/>
        <v>0</v>
      </c>
      <c r="O2057" s="10">
        <f t="shared" ref="O2057:P2057" si="4031">IFERROR(G2057+O2017,0)</f>
        <v>0</v>
      </c>
      <c r="P2057" s="10">
        <f t="shared" si="4031"/>
        <v>0</v>
      </c>
      <c r="Q2057" s="10">
        <f t="shared" si="232"/>
        <v>0</v>
      </c>
      <c r="R2057" s="11">
        <f t="shared" si="233"/>
        <v>0</v>
      </c>
      <c r="S2057" s="16"/>
      <c r="T2057" s="16"/>
      <c r="U2057" s="20"/>
      <c r="V2057" s="14"/>
      <c r="W2057" s="14"/>
      <c r="X2057" s="26">
        <f t="shared" si="314"/>
        <v>0</v>
      </c>
      <c r="Y2057" s="29"/>
      <c r="Z2057" s="29"/>
      <c r="AA2057" s="29"/>
      <c r="AB2057" s="29"/>
      <c r="AC2057" s="29"/>
    </row>
    <row r="2058">
      <c r="A2058" s="4">
        <v>45705.0</v>
      </c>
      <c r="B2058" s="5" t="s">
        <v>35</v>
      </c>
      <c r="C2058" s="6" t="s">
        <v>26</v>
      </c>
      <c r="D2058" s="5" t="s">
        <v>27</v>
      </c>
      <c r="E2058" s="7">
        <v>16.6</v>
      </c>
      <c r="F2058" s="7">
        <v>0.027</v>
      </c>
      <c r="G2058" s="7">
        <v>0.03214285714285715</v>
      </c>
      <c r="H2058" s="40">
        <v>0.0</v>
      </c>
      <c r="I2058" s="10">
        <f t="shared" si="226"/>
        <v>-0.03214285714</v>
      </c>
      <c r="J2058" s="11">
        <f t="shared" si="227"/>
        <v>0</v>
      </c>
      <c r="K2058" s="7">
        <f t="shared" ref="K2058:L2058" si="4032">IFERROR(G2058+K2018,0)</f>
        <v>0.5464285714</v>
      </c>
      <c r="L2058" s="7">
        <f t="shared" si="4032"/>
        <v>0.153</v>
      </c>
      <c r="M2058" s="10">
        <f t="shared" si="229"/>
        <v>-0.3934285714</v>
      </c>
      <c r="N2058" s="11">
        <f t="shared" si="3612"/>
        <v>28</v>
      </c>
      <c r="O2058" s="10">
        <f t="shared" ref="O2058:P2058" si="4033">IFERROR(G2058+O2018,0)</f>
        <v>0.5464285714</v>
      </c>
      <c r="P2058" s="10">
        <f t="shared" si="4033"/>
        <v>0.153</v>
      </c>
      <c r="Q2058" s="10">
        <f t="shared" si="232"/>
        <v>-0.3934285714</v>
      </c>
      <c r="R2058" s="11">
        <f t="shared" si="233"/>
        <v>28</v>
      </c>
      <c r="S2058" s="13">
        <f>T2018</f>
        <v>0.153</v>
      </c>
      <c r="T2058" s="13">
        <f>H2058+T2018-H2059-U2058-H2060</f>
        <v>0.153</v>
      </c>
      <c r="U2058" s="13">
        <v>0.0</v>
      </c>
      <c r="V2058" s="14"/>
      <c r="W2058" s="14"/>
      <c r="X2058" s="26">
        <f t="shared" si="314"/>
        <v>0</v>
      </c>
      <c r="Y2058" s="29"/>
      <c r="Z2058" s="29"/>
      <c r="AA2058" s="29"/>
      <c r="AB2058" s="29"/>
      <c r="AC2058" s="29"/>
    </row>
    <row r="2059">
      <c r="A2059" s="4">
        <v>45705.0</v>
      </c>
      <c r="B2059" s="5" t="s">
        <v>35</v>
      </c>
      <c r="C2059" s="6" t="s">
        <v>26</v>
      </c>
      <c r="D2059" s="5" t="s">
        <v>28</v>
      </c>
      <c r="E2059" s="7">
        <v>0.0</v>
      </c>
      <c r="F2059" s="7">
        <v>0.0</v>
      </c>
      <c r="G2059" s="7">
        <v>0.0</v>
      </c>
      <c r="H2059" s="15">
        <v>0.0</v>
      </c>
      <c r="I2059" s="10">
        <f t="shared" si="226"/>
        <v>0</v>
      </c>
      <c r="J2059" s="11">
        <f t="shared" si="227"/>
        <v>0</v>
      </c>
      <c r="K2059" s="7">
        <f t="shared" ref="K2059:L2059" si="4034">IFERROR(G2059+K2019,0)</f>
        <v>0</v>
      </c>
      <c r="L2059" s="7">
        <f t="shared" si="4034"/>
        <v>0</v>
      </c>
      <c r="M2059" s="10">
        <f t="shared" si="229"/>
        <v>0</v>
      </c>
      <c r="N2059" s="11">
        <f t="shared" si="3612"/>
        <v>0</v>
      </c>
      <c r="O2059" s="10">
        <f t="shared" ref="O2059:P2059" si="4035">IFERROR(G2059+O2019,0)</f>
        <v>0</v>
      </c>
      <c r="P2059" s="10">
        <f t="shared" si="4035"/>
        <v>0</v>
      </c>
      <c r="Q2059" s="10">
        <f t="shared" si="232"/>
        <v>0</v>
      </c>
      <c r="R2059" s="11">
        <f t="shared" si="233"/>
        <v>0</v>
      </c>
      <c r="S2059" s="20"/>
      <c r="T2059" s="20"/>
      <c r="U2059" s="20"/>
      <c r="V2059" s="14"/>
      <c r="W2059" s="14"/>
      <c r="X2059" s="26">
        <f t="shared" si="314"/>
        <v>0</v>
      </c>
      <c r="Y2059" s="29"/>
      <c r="Z2059" s="29"/>
      <c r="AA2059" s="29"/>
      <c r="AB2059" s="29"/>
      <c r="AC2059" s="29"/>
    </row>
    <row r="2060">
      <c r="A2060" s="4">
        <v>45705.0</v>
      </c>
      <c r="B2060" s="5" t="s">
        <v>35</v>
      </c>
      <c r="C2060" s="6" t="s">
        <v>26</v>
      </c>
      <c r="D2060" s="5" t="s">
        <v>29</v>
      </c>
      <c r="E2060" s="7">
        <v>16.6</v>
      </c>
      <c r="F2060" s="7">
        <v>0.0</v>
      </c>
      <c r="G2060" s="7">
        <v>0.03214285714285715</v>
      </c>
      <c r="H2060" s="15">
        <v>0.0</v>
      </c>
      <c r="I2060" s="10">
        <f t="shared" si="226"/>
        <v>-0.03214285714</v>
      </c>
      <c r="J2060" s="11">
        <f t="shared" si="227"/>
        <v>0</v>
      </c>
      <c r="K2060" s="7">
        <f t="shared" ref="K2060:L2060" si="4036">IFERROR(G2060+K2020,0)</f>
        <v>0.5464285714</v>
      </c>
      <c r="L2060" s="7">
        <f t="shared" si="4036"/>
        <v>0</v>
      </c>
      <c r="M2060" s="10">
        <f t="shared" si="229"/>
        <v>-0.5464285714</v>
      </c>
      <c r="N2060" s="11">
        <f t="shared" si="3612"/>
        <v>0</v>
      </c>
      <c r="O2060" s="10">
        <f t="shared" ref="O2060:P2060" si="4037">IFERROR(G2060+O2020,0)</f>
        <v>0.5464285714</v>
      </c>
      <c r="P2060" s="10">
        <f t="shared" si="4037"/>
        <v>0.232996</v>
      </c>
      <c r="Q2060" s="10">
        <f t="shared" si="232"/>
        <v>-0.3134325714</v>
      </c>
      <c r="R2060" s="11">
        <f t="shared" si="233"/>
        <v>42.63979085</v>
      </c>
      <c r="S2060" s="20"/>
      <c r="T2060" s="20"/>
      <c r="U2060" s="20"/>
      <c r="V2060" s="14"/>
      <c r="W2060" s="14"/>
      <c r="X2060" s="26">
        <f t="shared" si="314"/>
        <v>0</v>
      </c>
      <c r="Y2060" s="29"/>
      <c r="Z2060" s="29"/>
      <c r="AA2060" s="29"/>
      <c r="AB2060" s="29"/>
      <c r="AC2060" s="29"/>
    </row>
    <row r="2061">
      <c r="A2061" s="4">
        <v>45705.0</v>
      </c>
      <c r="B2061" s="5" t="s">
        <v>35</v>
      </c>
      <c r="C2061" s="6" t="s">
        <v>26</v>
      </c>
      <c r="D2061" s="5" t="s">
        <v>30</v>
      </c>
      <c r="E2061" s="7">
        <v>0.0</v>
      </c>
      <c r="F2061" s="7">
        <v>0.0</v>
      </c>
      <c r="G2061" s="7">
        <v>0.0</v>
      </c>
      <c r="H2061" s="15">
        <v>0.0</v>
      </c>
      <c r="I2061" s="10">
        <f t="shared" si="226"/>
        <v>0</v>
      </c>
      <c r="J2061" s="11">
        <f t="shared" si="227"/>
        <v>0</v>
      </c>
      <c r="K2061" s="7">
        <f t="shared" ref="K2061:L2061" si="4038">IFERROR(G2061+K2021,0)</f>
        <v>0</v>
      </c>
      <c r="L2061" s="7">
        <f t="shared" si="4038"/>
        <v>0</v>
      </c>
      <c r="M2061" s="10">
        <f t="shared" si="229"/>
        <v>0</v>
      </c>
      <c r="N2061" s="11">
        <f t="shared" si="3612"/>
        <v>0</v>
      </c>
      <c r="O2061" s="10">
        <f t="shared" ref="O2061:P2061" si="4039">IFERROR(G2061+O2021,0)</f>
        <v>0</v>
      </c>
      <c r="P2061" s="10">
        <f t="shared" si="4039"/>
        <v>0</v>
      </c>
      <c r="Q2061" s="10">
        <f t="shared" si="232"/>
        <v>0</v>
      </c>
      <c r="R2061" s="11">
        <f t="shared" si="233"/>
        <v>0</v>
      </c>
      <c r="S2061" s="20"/>
      <c r="T2061" s="20"/>
      <c r="U2061" s="20"/>
      <c r="V2061" s="14"/>
      <c r="W2061" s="14"/>
      <c r="X2061" s="26">
        <f t="shared" si="314"/>
        <v>0</v>
      </c>
      <c r="Y2061" s="29"/>
      <c r="Z2061" s="29"/>
      <c r="AA2061" s="29"/>
      <c r="AB2061" s="29"/>
      <c r="AC2061" s="29"/>
    </row>
    <row r="2062">
      <c r="A2062" s="4">
        <v>45705.0</v>
      </c>
      <c r="B2062" s="5" t="s">
        <v>36</v>
      </c>
      <c r="C2062" s="6" t="s">
        <v>37</v>
      </c>
      <c r="D2062" s="5" t="s">
        <v>27</v>
      </c>
      <c r="E2062" s="7">
        <v>174.0</v>
      </c>
      <c r="F2062" s="25">
        <v>0.52</v>
      </c>
      <c r="G2062" s="7">
        <v>0.5535714285714286</v>
      </c>
      <c r="H2062" s="40">
        <v>0.595</v>
      </c>
      <c r="I2062" s="10">
        <f t="shared" si="226"/>
        <v>0.04142857143</v>
      </c>
      <c r="J2062" s="11">
        <f t="shared" si="227"/>
        <v>107.483871</v>
      </c>
      <c r="K2062" s="7">
        <f t="shared" ref="K2062:L2062" si="4040">IFERROR(G2062+K2022,0)</f>
        <v>9.410714286</v>
      </c>
      <c r="L2062" s="7">
        <f t="shared" si="4040"/>
        <v>9.89</v>
      </c>
      <c r="M2062" s="10">
        <f t="shared" si="229"/>
        <v>0.4792857143</v>
      </c>
      <c r="N2062" s="11">
        <f t="shared" si="3612"/>
        <v>105.0929791</v>
      </c>
      <c r="O2062" s="10">
        <f t="shared" ref="O2062:P2062" si="4041">IFERROR(G2062+O2022,0)</f>
        <v>26.51068629</v>
      </c>
      <c r="P2062" s="10">
        <f t="shared" si="4041"/>
        <v>28.46582</v>
      </c>
      <c r="Q2062" s="10">
        <f t="shared" si="232"/>
        <v>1.955133714</v>
      </c>
      <c r="R2062" s="11">
        <f t="shared" si="233"/>
        <v>107.3748891</v>
      </c>
      <c r="S2062" s="13">
        <f>T2022</f>
        <v>0.0004285714286</v>
      </c>
      <c r="T2062" s="13">
        <f>H2062+T2022-H2063-U2062-H2064</f>
        <v>0.01514285714</v>
      </c>
      <c r="U2062" s="13">
        <f>0.008/28</f>
        <v>0.0002857142857</v>
      </c>
      <c r="V2062" s="14"/>
      <c r="W2062" s="14"/>
      <c r="X2062" s="26">
        <f t="shared" si="314"/>
        <v>0.595</v>
      </c>
      <c r="Y2062" s="29"/>
      <c r="Z2062" s="29"/>
      <c r="AA2062" s="29"/>
      <c r="AB2062" s="29"/>
      <c r="AC2062" s="29"/>
    </row>
    <row r="2063">
      <c r="A2063" s="4">
        <v>45705.0</v>
      </c>
      <c r="B2063" s="5" t="s">
        <v>36</v>
      </c>
      <c r="C2063" s="6" t="s">
        <v>37</v>
      </c>
      <c r="D2063" s="5" t="s">
        <v>28</v>
      </c>
      <c r="E2063" s="7">
        <v>45.1</v>
      </c>
      <c r="F2063" s="25">
        <v>0.0</v>
      </c>
      <c r="G2063" s="7">
        <v>0.4885357</v>
      </c>
      <c r="H2063" s="40">
        <v>0.326</v>
      </c>
      <c r="I2063" s="10">
        <f t="shared" si="226"/>
        <v>-0.1625357</v>
      </c>
      <c r="J2063" s="11">
        <f t="shared" si="227"/>
        <v>66.73002608</v>
      </c>
      <c r="K2063" s="7">
        <f t="shared" ref="K2063:L2063" si="4042">IFERROR(G2063+K2023,0)</f>
        <v>8.3051069</v>
      </c>
      <c r="L2063" s="7">
        <f t="shared" si="4042"/>
        <v>5.505</v>
      </c>
      <c r="M2063" s="10">
        <f t="shared" si="229"/>
        <v>-2.8001069</v>
      </c>
      <c r="N2063" s="11">
        <f t="shared" si="3612"/>
        <v>66.28451706</v>
      </c>
      <c r="O2063" s="10">
        <f t="shared" ref="O2063:P2063" si="4043">IFERROR(G2063+O2023,0)</f>
        <v>23.8240169</v>
      </c>
      <c r="P2063" s="10">
        <f t="shared" si="4043"/>
        <v>11.10298</v>
      </c>
      <c r="Q2063" s="10">
        <f t="shared" si="232"/>
        <v>-12.7210369</v>
      </c>
      <c r="R2063" s="11">
        <f t="shared" si="233"/>
        <v>46.6041476</v>
      </c>
      <c r="S2063" s="20"/>
      <c r="T2063" s="20"/>
      <c r="U2063" s="20"/>
      <c r="V2063" s="14"/>
      <c r="W2063" s="14"/>
      <c r="X2063" s="26">
        <f t="shared" si="314"/>
        <v>0.317</v>
      </c>
      <c r="Y2063" s="29"/>
      <c r="Z2063" s="29"/>
      <c r="AA2063" s="29"/>
      <c r="AB2063" s="29"/>
      <c r="AC2063" s="29"/>
    </row>
    <row r="2064">
      <c r="A2064" s="4">
        <v>45705.0</v>
      </c>
      <c r="B2064" s="5" t="s">
        <v>36</v>
      </c>
      <c r="C2064" s="6" t="s">
        <v>37</v>
      </c>
      <c r="D2064" s="5" t="s">
        <v>29</v>
      </c>
      <c r="E2064" s="7">
        <f>E2062-E2063</f>
        <v>128.9</v>
      </c>
      <c r="F2064" s="25">
        <v>0.517</v>
      </c>
      <c r="G2064" s="7">
        <v>0.06482</v>
      </c>
      <c r="H2064" s="40">
        <v>0.254</v>
      </c>
      <c r="I2064" s="10">
        <f t="shared" si="226"/>
        <v>0.18918</v>
      </c>
      <c r="J2064" s="11">
        <f t="shared" si="227"/>
        <v>391.8543659</v>
      </c>
      <c r="K2064" s="7">
        <f t="shared" ref="K2064:L2064" si="4044">IFERROR(G2064+K2024,0)</f>
        <v>1.10194</v>
      </c>
      <c r="L2064" s="7">
        <f t="shared" si="4044"/>
        <v>4.365</v>
      </c>
      <c r="M2064" s="10">
        <f t="shared" si="229"/>
        <v>3.26306</v>
      </c>
      <c r="N2064" s="11">
        <f t="shared" si="3612"/>
        <v>396.1195709</v>
      </c>
      <c r="O2064" s="10">
        <f t="shared" ref="O2064:P2064" si="4045">IFERROR(G2064+O2024,0)</f>
        <v>2.67581</v>
      </c>
      <c r="P2064" s="10">
        <f t="shared" si="4045"/>
        <v>17.98671</v>
      </c>
      <c r="Q2064" s="10">
        <f t="shared" si="232"/>
        <v>15.3109</v>
      </c>
      <c r="R2064" s="11">
        <f t="shared" si="233"/>
        <v>672.1968301</v>
      </c>
      <c r="S2064" s="20"/>
      <c r="T2064" s="20"/>
      <c r="U2064" s="20"/>
      <c r="V2064" s="14"/>
      <c r="W2064" s="14"/>
      <c r="X2064" s="26">
        <f t="shared" si="314"/>
        <v>0.251</v>
      </c>
      <c r="Y2064" s="29"/>
      <c r="Z2064" s="29"/>
      <c r="AA2064" s="29"/>
      <c r="AB2064" s="29"/>
      <c r="AC2064" s="29"/>
    </row>
    <row r="2065">
      <c r="A2065" s="4">
        <v>45705.0</v>
      </c>
      <c r="B2065" s="5" t="s">
        <v>36</v>
      </c>
      <c r="C2065" s="6" t="s">
        <v>37</v>
      </c>
      <c r="D2065" s="5" t="s">
        <v>30</v>
      </c>
      <c r="E2065" s="7">
        <v>0.0</v>
      </c>
      <c r="F2065" s="25">
        <v>0.0</v>
      </c>
      <c r="G2065" s="7">
        <v>0.0</v>
      </c>
      <c r="H2065" s="15">
        <v>0.0</v>
      </c>
      <c r="I2065" s="10">
        <f t="shared" si="226"/>
        <v>0</v>
      </c>
      <c r="J2065" s="11">
        <f t="shared" si="227"/>
        <v>0</v>
      </c>
      <c r="K2065" s="7">
        <f t="shared" ref="K2065:L2065" si="4046">IFERROR(G2065+K2025,0)</f>
        <v>0</v>
      </c>
      <c r="L2065" s="7">
        <f t="shared" si="4046"/>
        <v>0</v>
      </c>
      <c r="M2065" s="10">
        <f t="shared" si="229"/>
        <v>0</v>
      </c>
      <c r="N2065" s="11">
        <f t="shared" si="3612"/>
        <v>0</v>
      </c>
      <c r="O2065" s="10">
        <f t="shared" ref="O2065:P2065" si="4047">IFERROR(G2065+O2025,0)</f>
        <v>0</v>
      </c>
      <c r="P2065" s="10">
        <f t="shared" si="4047"/>
        <v>0</v>
      </c>
      <c r="Q2065" s="10">
        <f t="shared" si="232"/>
        <v>0</v>
      </c>
      <c r="R2065" s="11">
        <f t="shared" si="233"/>
        <v>0</v>
      </c>
      <c r="S2065" s="20"/>
      <c r="T2065" s="20"/>
      <c r="U2065" s="20"/>
      <c r="V2065" s="14"/>
      <c r="W2065" s="14"/>
      <c r="X2065" s="26">
        <f t="shared" si="314"/>
        <v>0</v>
      </c>
      <c r="Y2065" s="29"/>
      <c r="Z2065" s="29"/>
      <c r="AA2065" s="29"/>
      <c r="AB2065" s="29"/>
      <c r="AC2065" s="29"/>
    </row>
    <row r="2066">
      <c r="A2066" s="4">
        <v>45705.0</v>
      </c>
      <c r="B2066" s="5" t="s">
        <v>38</v>
      </c>
      <c r="C2066" s="6" t="s">
        <v>37</v>
      </c>
      <c r="D2066" s="5" t="s">
        <v>27</v>
      </c>
      <c r="E2066" s="7">
        <v>40.1</v>
      </c>
      <c r="F2066" s="25">
        <v>0.11</v>
      </c>
      <c r="G2066" s="7">
        <v>0.09999999999999999</v>
      </c>
      <c r="H2066" s="40">
        <v>0.18</v>
      </c>
      <c r="I2066" s="10">
        <f t="shared" si="226"/>
        <v>0.08</v>
      </c>
      <c r="J2066" s="11">
        <f t="shared" si="227"/>
        <v>180</v>
      </c>
      <c r="K2066" s="7">
        <f t="shared" ref="K2066:L2066" si="4048">IFERROR(G2066+K2026,0)</f>
        <v>1.7</v>
      </c>
      <c r="L2066" s="7">
        <f t="shared" si="4048"/>
        <v>3.141</v>
      </c>
      <c r="M2066" s="10">
        <f t="shared" si="229"/>
        <v>1.441</v>
      </c>
      <c r="N2066" s="11">
        <f t="shared" si="3612"/>
        <v>184.7647059</v>
      </c>
      <c r="O2066" s="10">
        <f t="shared" ref="O2066:P2066" si="4049">IFERROR(G2066+O2026,0)</f>
        <v>4.8</v>
      </c>
      <c r="P2066" s="10">
        <f t="shared" si="4049"/>
        <v>9.064976</v>
      </c>
      <c r="Q2066" s="10">
        <f t="shared" si="232"/>
        <v>4.264976</v>
      </c>
      <c r="R2066" s="11">
        <f t="shared" si="233"/>
        <v>188.8536667</v>
      </c>
      <c r="S2066" s="13">
        <f>T2026</f>
        <v>0.8274285714</v>
      </c>
      <c r="T2066" s="13">
        <f>H2066+T2026-H2067-U2066-H2068</f>
        <v>0.8023928571</v>
      </c>
      <c r="U2066" s="13">
        <f>0.001/28</f>
        <v>0.00003571428571</v>
      </c>
      <c r="V2066" s="14"/>
      <c r="W2066" s="14"/>
      <c r="X2066" s="26">
        <f t="shared" si="314"/>
        <v>0.18</v>
      </c>
      <c r="Y2066" s="29"/>
      <c r="Z2066" s="29"/>
      <c r="AA2066" s="29"/>
      <c r="AB2066" s="29"/>
      <c r="AC2066" s="29"/>
    </row>
    <row r="2067">
      <c r="A2067" s="4">
        <v>45705.0</v>
      </c>
      <c r="B2067" s="5" t="s">
        <v>38</v>
      </c>
      <c r="C2067" s="6" t="s">
        <v>37</v>
      </c>
      <c r="D2067" s="5" t="s">
        <v>28</v>
      </c>
      <c r="E2067" s="7">
        <v>0.0</v>
      </c>
      <c r="F2067" s="7">
        <v>0.0</v>
      </c>
      <c r="G2067" s="7">
        <v>0.0</v>
      </c>
      <c r="H2067" s="15">
        <v>0.0</v>
      </c>
      <c r="I2067" s="10">
        <f t="shared" si="226"/>
        <v>0</v>
      </c>
      <c r="J2067" s="11">
        <f t="shared" si="227"/>
        <v>0</v>
      </c>
      <c r="K2067" s="7">
        <f t="shared" ref="K2067:L2067" si="4050">IFERROR(G2067+K2027,0)</f>
        <v>0</v>
      </c>
      <c r="L2067" s="7">
        <f t="shared" si="4050"/>
        <v>0</v>
      </c>
      <c r="M2067" s="10">
        <f t="shared" si="229"/>
        <v>0</v>
      </c>
      <c r="N2067" s="11">
        <f t="shared" si="3612"/>
        <v>0</v>
      </c>
      <c r="O2067" s="10">
        <f t="shared" ref="O2067:P2067" si="4051">IFERROR(G2067+O2027,0)</f>
        <v>0</v>
      </c>
      <c r="P2067" s="10">
        <f t="shared" si="4051"/>
        <v>0</v>
      </c>
      <c r="Q2067" s="10">
        <f t="shared" si="232"/>
        <v>0</v>
      </c>
      <c r="R2067" s="11">
        <f t="shared" si="233"/>
        <v>0</v>
      </c>
      <c r="S2067" s="20"/>
      <c r="T2067" s="20"/>
      <c r="U2067" s="20"/>
      <c r="V2067" s="14"/>
      <c r="W2067" s="14"/>
      <c r="X2067" s="26">
        <f t="shared" si="314"/>
        <v>0</v>
      </c>
      <c r="Y2067" s="29"/>
      <c r="Z2067" s="29"/>
      <c r="AA2067" s="29"/>
      <c r="AB2067" s="29"/>
      <c r="AC2067" s="29"/>
    </row>
    <row r="2068">
      <c r="A2068" s="4">
        <v>45705.0</v>
      </c>
      <c r="B2068" s="5" t="s">
        <v>38</v>
      </c>
      <c r="C2068" s="6" t="s">
        <v>37</v>
      </c>
      <c r="D2068" s="5" t="s">
        <v>29</v>
      </c>
      <c r="E2068" s="7">
        <v>40.1</v>
      </c>
      <c r="F2068" s="7">
        <v>0.085</v>
      </c>
      <c r="G2068" s="7">
        <v>0.0996</v>
      </c>
      <c r="H2068" s="40">
        <v>0.205</v>
      </c>
      <c r="I2068" s="10">
        <f t="shared" si="226"/>
        <v>0.1054</v>
      </c>
      <c r="J2068" s="11">
        <f t="shared" si="227"/>
        <v>205.8232932</v>
      </c>
      <c r="K2068" s="7">
        <f t="shared" ref="K2068:L2068" si="4052">IFERROR(G2068+K2028,0)</f>
        <v>1.6932</v>
      </c>
      <c r="L2068" s="7">
        <f t="shared" si="4052"/>
        <v>4.11</v>
      </c>
      <c r="M2068" s="10">
        <f t="shared" si="229"/>
        <v>2.4168</v>
      </c>
      <c r="N2068" s="11">
        <f t="shared" si="3612"/>
        <v>242.7356485</v>
      </c>
      <c r="O2068" s="10">
        <f t="shared" ref="O2068:P2068" si="4053">IFERROR(G2068+O2028,0)</f>
        <v>4.79196</v>
      </c>
      <c r="P2068" s="10">
        <f t="shared" si="4053"/>
        <v>9.93893</v>
      </c>
      <c r="Q2068" s="10">
        <f t="shared" si="232"/>
        <v>5.14697</v>
      </c>
      <c r="R2068" s="11">
        <f t="shared" si="233"/>
        <v>207.4084508</v>
      </c>
      <c r="S2068" s="20"/>
      <c r="T2068" s="20"/>
      <c r="U2068" s="20"/>
      <c r="V2068" s="14"/>
      <c r="W2068" s="14"/>
      <c r="X2068" s="26">
        <f t="shared" si="314"/>
        <v>0.194</v>
      </c>
      <c r="Y2068" s="29"/>
      <c r="Z2068" s="29"/>
      <c r="AA2068" s="29"/>
      <c r="AB2068" s="29"/>
      <c r="AC2068" s="29"/>
    </row>
    <row r="2069">
      <c r="A2069" s="4">
        <v>45705.0</v>
      </c>
      <c r="B2069" s="5" t="s">
        <v>38</v>
      </c>
      <c r="C2069" s="6" t="s">
        <v>37</v>
      </c>
      <c r="D2069" s="5" t="s">
        <v>30</v>
      </c>
      <c r="E2069" s="7">
        <v>0.0</v>
      </c>
      <c r="F2069" s="7">
        <v>0.0</v>
      </c>
      <c r="G2069" s="7">
        <v>0.0</v>
      </c>
      <c r="H2069" s="15">
        <v>0.0</v>
      </c>
      <c r="I2069" s="10">
        <f t="shared" si="226"/>
        <v>0</v>
      </c>
      <c r="J2069" s="11">
        <f t="shared" si="227"/>
        <v>0</v>
      </c>
      <c r="K2069" s="7">
        <f t="shared" ref="K2069:L2069" si="4054">IFERROR(G2069+K2029,0)</f>
        <v>0</v>
      </c>
      <c r="L2069" s="7">
        <f t="shared" si="4054"/>
        <v>0</v>
      </c>
      <c r="M2069" s="10">
        <f t="shared" si="229"/>
        <v>0</v>
      </c>
      <c r="N2069" s="11">
        <f t="shared" si="3612"/>
        <v>0</v>
      </c>
      <c r="O2069" s="10">
        <f t="shared" ref="O2069:P2069" si="4055">IFERROR(G2069+O2029,0)</f>
        <v>0</v>
      </c>
      <c r="P2069" s="10">
        <f t="shared" si="4055"/>
        <v>0</v>
      </c>
      <c r="Q2069" s="10">
        <f t="shared" si="232"/>
        <v>0</v>
      </c>
      <c r="R2069" s="11">
        <f t="shared" si="233"/>
        <v>0</v>
      </c>
      <c r="S2069" s="20"/>
      <c r="T2069" s="20"/>
      <c r="U2069" s="20"/>
      <c r="V2069" s="14"/>
      <c r="W2069" s="14"/>
      <c r="X2069" s="26">
        <f t="shared" si="314"/>
        <v>0</v>
      </c>
      <c r="Y2069" s="29"/>
      <c r="Z2069" s="29"/>
      <c r="AA2069" s="29"/>
      <c r="AB2069" s="29"/>
      <c r="AC2069" s="29"/>
    </row>
    <row r="2070">
      <c r="A2070" s="4">
        <v>45705.0</v>
      </c>
      <c r="B2070" s="5" t="s">
        <v>39</v>
      </c>
      <c r="C2070" s="6" t="s">
        <v>37</v>
      </c>
      <c r="D2070" s="5" t="s">
        <v>27</v>
      </c>
      <c r="E2070" s="7">
        <v>9.6</v>
      </c>
      <c r="F2070" s="7">
        <v>0.037</v>
      </c>
      <c r="G2070" s="7">
        <v>0.024999999999999998</v>
      </c>
      <c r="H2070" s="40">
        <v>0.023</v>
      </c>
      <c r="I2070" s="10">
        <f t="shared" si="226"/>
        <v>-0.002</v>
      </c>
      <c r="J2070" s="11">
        <f t="shared" si="227"/>
        <v>92</v>
      </c>
      <c r="K2070" s="7">
        <f t="shared" ref="K2070:L2070" si="4056">IFERROR(G2070+K2030,0)</f>
        <v>0.425</v>
      </c>
      <c r="L2070" s="7">
        <f t="shared" si="4056"/>
        <v>0.212</v>
      </c>
      <c r="M2070" s="10">
        <f t="shared" si="229"/>
        <v>-0.213</v>
      </c>
      <c r="N2070" s="11">
        <f t="shared" si="3612"/>
        <v>49.88235294</v>
      </c>
      <c r="O2070" s="10">
        <f t="shared" ref="O2070:P2070" si="4057">IFERROR(G2070+O2030,0)</f>
        <v>1.32493</v>
      </c>
      <c r="P2070" s="10">
        <f t="shared" si="4057"/>
        <v>1.09674</v>
      </c>
      <c r="Q2070" s="10">
        <f t="shared" si="232"/>
        <v>-0.22819</v>
      </c>
      <c r="R2070" s="11">
        <f t="shared" si="233"/>
        <v>82.77720332</v>
      </c>
      <c r="S2070" s="13">
        <f>T2030</f>
        <v>0.052</v>
      </c>
      <c r="T2070" s="13">
        <f>H2070+T2030-H2071-U2070-H2072</f>
        <v>0.075</v>
      </c>
      <c r="U2070" s="13">
        <v>0.0</v>
      </c>
      <c r="V2070" s="14"/>
      <c r="W2070" s="14"/>
      <c r="X2070" s="26">
        <f t="shared" si="314"/>
        <v>0.022</v>
      </c>
      <c r="Y2070" s="29"/>
      <c r="Z2070" s="29"/>
      <c r="AA2070" s="29"/>
      <c r="AB2070" s="29"/>
      <c r="AC2070" s="29"/>
    </row>
    <row r="2071">
      <c r="A2071" s="4">
        <v>45705.0</v>
      </c>
      <c r="B2071" s="5" t="s">
        <v>39</v>
      </c>
      <c r="C2071" s="6" t="s">
        <v>37</v>
      </c>
      <c r="D2071" s="5" t="s">
        <v>28</v>
      </c>
      <c r="E2071" s="7">
        <v>0.0</v>
      </c>
      <c r="F2071" s="7">
        <v>0.0</v>
      </c>
      <c r="G2071" s="7">
        <v>0.0</v>
      </c>
      <c r="H2071" s="15">
        <v>0.0</v>
      </c>
      <c r="I2071" s="10">
        <f t="shared" si="226"/>
        <v>0</v>
      </c>
      <c r="J2071" s="11">
        <f t="shared" si="227"/>
        <v>0</v>
      </c>
      <c r="K2071" s="7">
        <f t="shared" ref="K2071:L2071" si="4058">IFERROR(G2071+K2031,0)</f>
        <v>0</v>
      </c>
      <c r="L2071" s="7">
        <f t="shared" si="4058"/>
        <v>0</v>
      </c>
      <c r="M2071" s="10">
        <f t="shared" si="229"/>
        <v>0</v>
      </c>
      <c r="N2071" s="11">
        <f t="shared" si="3612"/>
        <v>0</v>
      </c>
      <c r="O2071" s="10">
        <f t="shared" ref="O2071:P2071" si="4059">IFERROR(G2071+O2031,0)</f>
        <v>0</v>
      </c>
      <c r="P2071" s="10">
        <f t="shared" si="4059"/>
        <v>0</v>
      </c>
      <c r="Q2071" s="10">
        <f t="shared" si="232"/>
        <v>0</v>
      </c>
      <c r="R2071" s="11">
        <f t="shared" si="233"/>
        <v>0</v>
      </c>
      <c r="S2071" s="20"/>
      <c r="T2071" s="20"/>
      <c r="U2071" s="20"/>
      <c r="V2071" s="14"/>
      <c r="W2071" s="14"/>
      <c r="X2071" s="26">
        <f t="shared" si="314"/>
        <v>0</v>
      </c>
      <c r="Y2071" s="29"/>
      <c r="Z2071" s="29"/>
      <c r="AA2071" s="29"/>
      <c r="AB2071" s="29"/>
      <c r="AC2071" s="29"/>
    </row>
    <row r="2072">
      <c r="A2072" s="4">
        <v>45705.0</v>
      </c>
      <c r="B2072" s="5" t="s">
        <v>39</v>
      </c>
      <c r="C2072" s="6" t="s">
        <v>37</v>
      </c>
      <c r="D2072" s="5" t="s">
        <v>29</v>
      </c>
      <c r="E2072" s="7">
        <v>9.3</v>
      </c>
      <c r="F2072" s="7">
        <v>0.045</v>
      </c>
      <c r="G2072" s="7">
        <v>0.02471</v>
      </c>
      <c r="H2072" s="15">
        <v>0.0</v>
      </c>
      <c r="I2072" s="10">
        <f t="shared" si="226"/>
        <v>-0.02471</v>
      </c>
      <c r="J2072" s="11">
        <f t="shared" si="227"/>
        <v>0</v>
      </c>
      <c r="K2072" s="7">
        <f t="shared" ref="K2072:L2072" si="4060">IFERROR(G2072+K2032,0)</f>
        <v>0.42007</v>
      </c>
      <c r="L2072" s="7">
        <f t="shared" si="4060"/>
        <v>0.22</v>
      </c>
      <c r="M2072" s="10">
        <f t="shared" si="229"/>
        <v>-0.20007</v>
      </c>
      <c r="N2072" s="11">
        <f t="shared" si="3612"/>
        <v>52.37222368</v>
      </c>
      <c r="O2072" s="10">
        <f t="shared" ref="O2072:P2072" si="4061">IFERROR(G2072+O2032,0)</f>
        <v>1.312064</v>
      </c>
      <c r="P2072" s="10">
        <f t="shared" si="4061"/>
        <v>1.07994</v>
      </c>
      <c r="Q2072" s="10">
        <f t="shared" si="232"/>
        <v>-0.232124</v>
      </c>
      <c r="R2072" s="11">
        <f t="shared" si="233"/>
        <v>82.30848495</v>
      </c>
      <c r="S2072" s="20"/>
      <c r="T2072" s="20"/>
      <c r="U2072" s="20"/>
      <c r="V2072" s="14"/>
      <c r="W2072" s="14"/>
      <c r="X2072" s="26">
        <f t="shared" si="314"/>
        <v>0</v>
      </c>
      <c r="Y2072" s="29"/>
      <c r="Z2072" s="29"/>
      <c r="AA2072" s="29"/>
      <c r="AB2072" s="29"/>
      <c r="AC2072" s="29"/>
    </row>
    <row r="2073">
      <c r="A2073" s="4">
        <v>45705.0</v>
      </c>
      <c r="B2073" s="5" t="s">
        <v>39</v>
      </c>
      <c r="C2073" s="6" t="s">
        <v>37</v>
      </c>
      <c r="D2073" s="5" t="s">
        <v>30</v>
      </c>
      <c r="E2073" s="7">
        <v>0.0</v>
      </c>
      <c r="F2073" s="7">
        <v>0.0</v>
      </c>
      <c r="G2073" s="7">
        <v>0.0</v>
      </c>
      <c r="H2073" s="15">
        <v>0.0</v>
      </c>
      <c r="I2073" s="10">
        <f t="shared" si="226"/>
        <v>0</v>
      </c>
      <c r="J2073" s="11">
        <f t="shared" si="227"/>
        <v>0</v>
      </c>
      <c r="K2073" s="7">
        <f t="shared" ref="K2073:L2073" si="4062">IFERROR(G2073+K2033,0)</f>
        <v>0</v>
      </c>
      <c r="L2073" s="7">
        <f t="shared" si="4062"/>
        <v>0</v>
      </c>
      <c r="M2073" s="10">
        <f t="shared" si="229"/>
        <v>0</v>
      </c>
      <c r="N2073" s="11">
        <f t="shared" si="3612"/>
        <v>0</v>
      </c>
      <c r="O2073" s="10">
        <f t="shared" ref="O2073:P2073" si="4063">IFERROR(G2073+O2033,0)</f>
        <v>0</v>
      </c>
      <c r="P2073" s="10">
        <f t="shared" si="4063"/>
        <v>0</v>
      </c>
      <c r="Q2073" s="10">
        <f t="shared" si="232"/>
        <v>0</v>
      </c>
      <c r="R2073" s="11">
        <f t="shared" si="233"/>
        <v>0</v>
      </c>
      <c r="S2073" s="20"/>
      <c r="T2073" s="20"/>
      <c r="U2073" s="20"/>
      <c r="V2073" s="14"/>
      <c r="W2073" s="14"/>
      <c r="X2073" s="26">
        <f t="shared" si="314"/>
        <v>0</v>
      </c>
      <c r="Y2073" s="29"/>
      <c r="Z2073" s="29"/>
      <c r="AA2073" s="29"/>
      <c r="AB2073" s="29"/>
      <c r="AC2073" s="29"/>
    </row>
    <row r="2074">
      <c r="A2074" s="4">
        <v>45705.0</v>
      </c>
      <c r="B2074" s="5" t="s">
        <v>40</v>
      </c>
      <c r="C2074" s="6" t="s">
        <v>37</v>
      </c>
      <c r="D2074" s="5" t="s">
        <v>27</v>
      </c>
      <c r="E2074" s="7">
        <v>26.3</v>
      </c>
      <c r="F2074" s="7">
        <v>0.0</v>
      </c>
      <c r="G2074" s="7">
        <v>0.07142857142857142</v>
      </c>
      <c r="H2074" s="15">
        <v>0.033</v>
      </c>
      <c r="I2074" s="10">
        <f t="shared" si="226"/>
        <v>-0.03842857143</v>
      </c>
      <c r="J2074" s="11">
        <f t="shared" si="227"/>
        <v>46.2</v>
      </c>
      <c r="K2074" s="7">
        <f t="shared" ref="K2074:L2074" si="4064">IFERROR(G2074+K2034,0)</f>
        <v>1.214285714</v>
      </c>
      <c r="L2074" s="7">
        <f t="shared" si="4064"/>
        <v>0.579</v>
      </c>
      <c r="M2074" s="10">
        <f t="shared" si="229"/>
        <v>-0.6352857143</v>
      </c>
      <c r="N2074" s="11">
        <f t="shared" si="3612"/>
        <v>47.68235294</v>
      </c>
      <c r="O2074" s="10">
        <f t="shared" ref="O2074:P2074" si="4065">IFERROR(G2074+O2034,0)</f>
        <v>3.428571429</v>
      </c>
      <c r="P2074" s="10">
        <f t="shared" si="4065"/>
        <v>1.6919</v>
      </c>
      <c r="Q2074" s="10">
        <f t="shared" si="232"/>
        <v>-1.736671429</v>
      </c>
      <c r="R2074" s="11">
        <f t="shared" si="233"/>
        <v>49.34708333</v>
      </c>
      <c r="S2074" s="13">
        <f>T2034</f>
        <v>0.7341085714</v>
      </c>
      <c r="T2074" s="13">
        <f>H2074+S2074-H2075-U2074-H2076</f>
        <v>0.7319903571</v>
      </c>
      <c r="U2074" s="13">
        <f>0.00331/28</f>
        <v>0.0001182142857</v>
      </c>
      <c r="V2074" s="14"/>
      <c r="W2074" s="14"/>
      <c r="X2074" s="26">
        <f t="shared" si="314"/>
        <v>0.034</v>
      </c>
      <c r="Y2074" s="29"/>
      <c r="Z2074" s="29"/>
      <c r="AA2074" s="29"/>
      <c r="AB2074" s="29"/>
      <c r="AC2074" s="29"/>
    </row>
    <row r="2075">
      <c r="A2075" s="4">
        <v>45705.0</v>
      </c>
      <c r="B2075" s="5" t="s">
        <v>40</v>
      </c>
      <c r="C2075" s="6" t="s">
        <v>37</v>
      </c>
      <c r="D2075" s="5" t="s">
        <v>28</v>
      </c>
      <c r="E2075" s="7">
        <v>0.0</v>
      </c>
      <c r="F2075" s="7">
        <v>0.0</v>
      </c>
      <c r="G2075" s="7">
        <v>0.0</v>
      </c>
      <c r="H2075" s="15">
        <v>0.0</v>
      </c>
      <c r="I2075" s="10">
        <f t="shared" si="226"/>
        <v>0</v>
      </c>
      <c r="J2075" s="11">
        <f t="shared" si="227"/>
        <v>0</v>
      </c>
      <c r="K2075" s="7">
        <f t="shared" ref="K2075:L2075" si="4066">IFERROR(G2075+K2035,0)</f>
        <v>0</v>
      </c>
      <c r="L2075" s="7">
        <f t="shared" si="4066"/>
        <v>0</v>
      </c>
      <c r="M2075" s="10">
        <f t="shared" si="229"/>
        <v>0</v>
      </c>
      <c r="N2075" s="11">
        <f t="shared" si="3612"/>
        <v>0</v>
      </c>
      <c r="O2075" s="10">
        <f t="shared" ref="O2075:P2075" si="4067">IFERROR(G2075+O2035,0)</f>
        <v>0</v>
      </c>
      <c r="P2075" s="10">
        <f t="shared" si="4067"/>
        <v>0</v>
      </c>
      <c r="Q2075" s="10">
        <f t="shared" si="232"/>
        <v>0</v>
      </c>
      <c r="R2075" s="11">
        <f t="shared" si="233"/>
        <v>0</v>
      </c>
      <c r="S2075" s="14"/>
      <c r="T2075" s="14"/>
      <c r="U2075" s="14"/>
      <c r="V2075" s="14"/>
      <c r="W2075" s="14"/>
      <c r="X2075" s="26">
        <f t="shared" si="314"/>
        <v>0</v>
      </c>
      <c r="Y2075" s="29"/>
      <c r="Z2075" s="29"/>
      <c r="AA2075" s="29"/>
      <c r="AB2075" s="29"/>
      <c r="AC2075" s="29"/>
    </row>
    <row r="2076">
      <c r="A2076" s="4">
        <v>45705.0</v>
      </c>
      <c r="B2076" s="5" t="s">
        <v>40</v>
      </c>
      <c r="C2076" s="6" t="s">
        <v>37</v>
      </c>
      <c r="D2076" s="5" t="s">
        <v>29</v>
      </c>
      <c r="E2076" s="7">
        <v>26.1</v>
      </c>
      <c r="F2076" s="7">
        <v>0.0</v>
      </c>
      <c r="G2076" s="7">
        <v>0.07142857142857142</v>
      </c>
      <c r="H2076" s="40">
        <v>0.035</v>
      </c>
      <c r="I2076" s="10">
        <f t="shared" si="226"/>
        <v>-0.03642857143</v>
      </c>
      <c r="J2076" s="11">
        <f t="shared" si="227"/>
        <v>49</v>
      </c>
      <c r="K2076" s="7">
        <f t="shared" ref="K2076:L2076" si="4068">IFERROR(G2076+K2036,0)</f>
        <v>1.214285714</v>
      </c>
      <c r="L2076" s="7">
        <f t="shared" si="4068"/>
        <v>1.179</v>
      </c>
      <c r="M2076" s="10">
        <f t="shared" si="229"/>
        <v>-0.03528571429</v>
      </c>
      <c r="N2076" s="11">
        <f t="shared" si="3612"/>
        <v>97.09411765</v>
      </c>
      <c r="O2076" s="10">
        <f t="shared" ref="O2076:P2076" si="4069">IFERROR(G2076+O2036,0)</f>
        <v>3.428571429</v>
      </c>
      <c r="P2076" s="10">
        <f t="shared" si="4069"/>
        <v>1.69298</v>
      </c>
      <c r="Q2076" s="10">
        <f t="shared" si="232"/>
        <v>-1.735591429</v>
      </c>
      <c r="R2076" s="11">
        <f t="shared" si="233"/>
        <v>49.37858333</v>
      </c>
      <c r="S2076" s="14"/>
      <c r="T2076" s="14"/>
      <c r="U2076" s="14"/>
      <c r="V2076" s="14"/>
      <c r="W2076" s="14"/>
      <c r="X2076" s="26">
        <f t="shared" si="314"/>
        <v>0.021</v>
      </c>
      <c r="Y2076" s="29"/>
      <c r="Z2076" s="29"/>
      <c r="AA2076" s="29"/>
      <c r="AB2076" s="29"/>
      <c r="AC2076" s="29"/>
    </row>
    <row r="2077">
      <c r="A2077" s="4">
        <v>45705.0</v>
      </c>
      <c r="B2077" s="5" t="s">
        <v>40</v>
      </c>
      <c r="C2077" s="6" t="s">
        <v>37</v>
      </c>
      <c r="D2077" s="5" t="s">
        <v>30</v>
      </c>
      <c r="E2077" s="7">
        <v>0.0</v>
      </c>
      <c r="F2077" s="7">
        <v>0.0</v>
      </c>
      <c r="G2077" s="7">
        <v>0.0</v>
      </c>
      <c r="H2077" s="15">
        <v>0.0</v>
      </c>
      <c r="I2077" s="10">
        <f t="shared" si="226"/>
        <v>0</v>
      </c>
      <c r="J2077" s="11">
        <f t="shared" si="227"/>
        <v>0</v>
      </c>
      <c r="K2077" s="7">
        <f t="shared" ref="K2077:L2077" si="4070">IFERROR(G2077+K2037,0)</f>
        <v>0</v>
      </c>
      <c r="L2077" s="7">
        <f t="shared" si="4070"/>
        <v>0</v>
      </c>
      <c r="M2077" s="10">
        <f t="shared" si="229"/>
        <v>0</v>
      </c>
      <c r="N2077" s="11">
        <f t="shared" si="3612"/>
        <v>0</v>
      </c>
      <c r="O2077" s="10">
        <f t="shared" ref="O2077:P2077" si="4071">IFERROR(G2077+O2037,0)</f>
        <v>0</v>
      </c>
      <c r="P2077" s="10">
        <f t="shared" si="4071"/>
        <v>0</v>
      </c>
      <c r="Q2077" s="10">
        <f t="shared" si="232"/>
        <v>0</v>
      </c>
      <c r="R2077" s="11">
        <f t="shared" si="233"/>
        <v>0</v>
      </c>
      <c r="S2077" s="14"/>
      <c r="T2077" s="14"/>
      <c r="U2077" s="14"/>
      <c r="V2077" s="14"/>
      <c r="W2077" s="14"/>
      <c r="X2077" s="26">
        <f t="shared" si="314"/>
        <v>0</v>
      </c>
      <c r="Y2077" s="29"/>
      <c r="Z2077" s="29"/>
      <c r="AA2077" s="29"/>
      <c r="AB2077" s="29"/>
      <c r="AC2077" s="29"/>
    </row>
    <row r="2078">
      <c r="A2078" s="4">
        <v>45706.0</v>
      </c>
      <c r="B2078" s="5" t="s">
        <v>25</v>
      </c>
      <c r="C2078" s="6" t="s">
        <v>26</v>
      </c>
      <c r="D2078" s="5" t="s">
        <v>27</v>
      </c>
      <c r="E2078" s="7">
        <v>140.3</v>
      </c>
      <c r="F2078" s="8">
        <v>0.524</v>
      </c>
      <c r="G2078" s="7">
        <v>0.414285</v>
      </c>
      <c r="H2078" s="40">
        <v>0.438</v>
      </c>
      <c r="I2078" s="10">
        <f t="shared" si="226"/>
        <v>0.023715</v>
      </c>
      <c r="J2078" s="11">
        <f t="shared" si="227"/>
        <v>105.7243202</v>
      </c>
      <c r="K2078" s="7">
        <f t="shared" ref="K2078:L2078" si="4072">IFERROR(G2078+K2038,0)</f>
        <v>7.45713</v>
      </c>
      <c r="L2078" s="7">
        <f t="shared" si="4072"/>
        <v>8.37</v>
      </c>
      <c r="M2078" s="10">
        <f t="shared" si="229"/>
        <v>0.91287</v>
      </c>
      <c r="N2078" s="11">
        <f t="shared" si="3612"/>
        <v>112.2415728</v>
      </c>
      <c r="O2078" s="10">
        <f t="shared" ref="O2078:P2078" si="4073">IFERROR(G2078+O2038,0)</f>
        <v>20.35685</v>
      </c>
      <c r="P2078" s="10">
        <f t="shared" si="4073"/>
        <v>22.091995</v>
      </c>
      <c r="Q2078" s="10">
        <f t="shared" si="232"/>
        <v>1.735145</v>
      </c>
      <c r="R2078" s="11">
        <f t="shared" si="233"/>
        <v>108.5236419</v>
      </c>
      <c r="S2078" s="13">
        <f>T2038</f>
        <v>0.7391785714</v>
      </c>
      <c r="T2078" s="13">
        <f>H2078+T2038-H2079-U2078-H2080</f>
        <v>0.3890714286</v>
      </c>
      <c r="U2078" s="13">
        <f>0.003/28</f>
        <v>0.0001071428571</v>
      </c>
      <c r="V2078" s="14"/>
      <c r="W2078" s="14"/>
      <c r="X2078" s="26">
        <f t="shared" si="314"/>
        <v>0.457</v>
      </c>
      <c r="Y2078" s="29"/>
      <c r="Z2078" s="29"/>
      <c r="AA2078" s="29"/>
      <c r="AB2078" s="29"/>
      <c r="AC2078" s="29"/>
    </row>
    <row r="2079">
      <c r="A2079" s="4">
        <v>45706.0</v>
      </c>
      <c r="B2079" s="5" t="s">
        <v>25</v>
      </c>
      <c r="C2079" s="6" t="s">
        <v>26</v>
      </c>
      <c r="D2079" s="5" t="s">
        <v>28</v>
      </c>
      <c r="E2079" s="7">
        <v>165.12</v>
      </c>
      <c r="F2079" s="7">
        <v>0.56</v>
      </c>
      <c r="G2079" s="7">
        <v>0.4110714285714286</v>
      </c>
      <c r="H2079" s="40">
        <v>0.788</v>
      </c>
      <c r="I2079" s="10">
        <f t="shared" si="226"/>
        <v>0.3769285714</v>
      </c>
      <c r="J2079" s="11">
        <f t="shared" si="227"/>
        <v>191.694179</v>
      </c>
      <c r="K2079" s="7">
        <f t="shared" ref="K2079:L2079" si="4074">IFERROR(G2079+K2039,0)</f>
        <v>7.399285714</v>
      </c>
      <c r="L2079" s="7">
        <f t="shared" si="4074"/>
        <v>8.11</v>
      </c>
      <c r="M2079" s="10">
        <f t="shared" si="229"/>
        <v>0.7107142857</v>
      </c>
      <c r="N2079" s="11">
        <f t="shared" si="3612"/>
        <v>109.6051742</v>
      </c>
      <c r="O2079" s="10">
        <f t="shared" ref="O2079:P2079" si="4075">IFERROR(G2079+O2039,0)</f>
        <v>19.70008571</v>
      </c>
      <c r="P2079" s="10">
        <f t="shared" si="4075"/>
        <v>21.33088</v>
      </c>
      <c r="Q2079" s="10">
        <f t="shared" si="232"/>
        <v>1.630794286</v>
      </c>
      <c r="R2079" s="11">
        <f t="shared" si="233"/>
        <v>108.2781076</v>
      </c>
      <c r="S2079" s="16"/>
      <c r="T2079" s="16"/>
      <c r="U2079" s="16"/>
      <c r="V2079" s="14"/>
      <c r="W2079" s="14"/>
      <c r="X2079" s="26">
        <f t="shared" si="314"/>
        <v>0.425</v>
      </c>
      <c r="Y2079" s="29"/>
      <c r="Z2079" s="29"/>
      <c r="AA2079" s="29"/>
      <c r="AB2079" s="29"/>
      <c r="AC2079" s="29"/>
    </row>
    <row r="2080">
      <c r="A2080" s="4">
        <v>45706.0</v>
      </c>
      <c r="B2080" s="5" t="s">
        <v>25</v>
      </c>
      <c r="C2080" s="6" t="s">
        <v>26</v>
      </c>
      <c r="D2080" s="5" t="s">
        <v>29</v>
      </c>
      <c r="E2080" s="7">
        <v>0.0</v>
      </c>
      <c r="F2080" s="7">
        <v>0.0</v>
      </c>
      <c r="G2080" s="7">
        <v>0.0</v>
      </c>
      <c r="H2080" s="15">
        <v>0.0</v>
      </c>
      <c r="I2080" s="10">
        <f t="shared" si="226"/>
        <v>0</v>
      </c>
      <c r="J2080" s="11">
        <f t="shared" si="227"/>
        <v>0</v>
      </c>
      <c r="K2080" s="7">
        <f t="shared" ref="K2080:L2080" si="4076">IFERROR(G2080+K2040,0)</f>
        <v>0</v>
      </c>
      <c r="L2080" s="7">
        <f t="shared" si="4076"/>
        <v>0.003</v>
      </c>
      <c r="M2080" s="10">
        <f t="shared" si="229"/>
        <v>0.003</v>
      </c>
      <c r="N2080" s="11">
        <f t="shared" si="3612"/>
        <v>0</v>
      </c>
      <c r="O2080" s="10">
        <f t="shared" ref="O2080:P2080" si="4077">IFERROR(G2080+O2040,0)</f>
        <v>0</v>
      </c>
      <c r="P2080" s="10">
        <f t="shared" si="4077"/>
        <v>0.003</v>
      </c>
      <c r="Q2080" s="10">
        <f t="shared" si="232"/>
        <v>0.003</v>
      </c>
      <c r="R2080" s="11">
        <f t="shared" si="233"/>
        <v>0</v>
      </c>
      <c r="S2080" s="16"/>
      <c r="T2080" s="16"/>
      <c r="U2080" s="16"/>
      <c r="V2080" s="14"/>
      <c r="W2080" s="14"/>
      <c r="X2080" s="26">
        <f t="shared" si="314"/>
        <v>0</v>
      </c>
      <c r="Y2080" s="29"/>
      <c r="Z2080" s="29"/>
      <c r="AA2080" s="29"/>
      <c r="AB2080" s="29"/>
      <c r="AC2080" s="29"/>
    </row>
    <row r="2081">
      <c r="A2081" s="4">
        <v>45706.0</v>
      </c>
      <c r="B2081" s="5" t="s">
        <v>25</v>
      </c>
      <c r="C2081" s="6" t="s">
        <v>26</v>
      </c>
      <c r="D2081" s="5" t="s">
        <v>30</v>
      </c>
      <c r="E2081" s="7">
        <v>0.0</v>
      </c>
      <c r="F2081" s="7">
        <v>0.0</v>
      </c>
      <c r="G2081" s="7">
        <v>0.0</v>
      </c>
      <c r="H2081" s="15">
        <v>0.0</v>
      </c>
      <c r="I2081" s="10">
        <f t="shared" si="226"/>
        <v>0</v>
      </c>
      <c r="J2081" s="11">
        <f t="shared" si="227"/>
        <v>0</v>
      </c>
      <c r="K2081" s="7">
        <f t="shared" ref="K2081:L2081" si="4078">IFERROR(G2081+K2041,0)</f>
        <v>0</v>
      </c>
      <c r="L2081" s="7">
        <f t="shared" si="4078"/>
        <v>0</v>
      </c>
      <c r="M2081" s="10">
        <f t="shared" si="229"/>
        <v>0</v>
      </c>
      <c r="N2081" s="11">
        <f t="shared" si="3612"/>
        <v>0</v>
      </c>
      <c r="O2081" s="10">
        <f t="shared" ref="O2081:P2081" si="4079">IFERROR(G2081+O2041,0)</f>
        <v>0</v>
      </c>
      <c r="P2081" s="10">
        <f t="shared" si="4079"/>
        <v>0</v>
      </c>
      <c r="Q2081" s="10">
        <f t="shared" si="232"/>
        <v>0</v>
      </c>
      <c r="R2081" s="11">
        <f t="shared" si="233"/>
        <v>0</v>
      </c>
      <c r="S2081" s="16"/>
      <c r="T2081" s="16"/>
      <c r="U2081" s="16"/>
      <c r="V2081" s="14"/>
      <c r="W2081" s="14"/>
      <c r="X2081" s="26">
        <f t="shared" si="314"/>
        <v>0</v>
      </c>
      <c r="Y2081" s="29"/>
      <c r="Z2081" s="29"/>
      <c r="AA2081" s="29"/>
      <c r="AB2081" s="29"/>
      <c r="AC2081" s="29"/>
    </row>
    <row r="2082">
      <c r="A2082" s="4">
        <v>45706.0</v>
      </c>
      <c r="B2082" s="5" t="s">
        <v>31</v>
      </c>
      <c r="C2082" s="6" t="s">
        <v>26</v>
      </c>
      <c r="D2082" s="5" t="s">
        <v>27</v>
      </c>
      <c r="E2082" s="7">
        <v>180.7</v>
      </c>
      <c r="F2082" s="7">
        <v>0.713</v>
      </c>
      <c r="G2082" s="7">
        <v>0.5142857142857143</v>
      </c>
      <c r="H2082" s="40">
        <v>0.57</v>
      </c>
      <c r="I2082" s="10">
        <f t="shared" si="226"/>
        <v>0.05571428571</v>
      </c>
      <c r="J2082" s="11">
        <f t="shared" si="227"/>
        <v>110.8333333</v>
      </c>
      <c r="K2082" s="7">
        <f t="shared" ref="K2082:L2082" si="4080">IFERROR(G2082+K2042,0)</f>
        <v>9.257142857</v>
      </c>
      <c r="L2082" s="7">
        <f t="shared" si="4080"/>
        <v>10.365</v>
      </c>
      <c r="M2082" s="10">
        <f t="shared" si="229"/>
        <v>1.107857143</v>
      </c>
      <c r="N2082" s="11">
        <f t="shared" si="3612"/>
        <v>111.9675926</v>
      </c>
      <c r="O2082" s="10">
        <f t="shared" ref="O2082:P2082" si="4081">IFERROR(G2082+O2042,0)</f>
        <v>25.25714186</v>
      </c>
      <c r="P2082" s="10">
        <f t="shared" si="4081"/>
        <v>29.33886</v>
      </c>
      <c r="Q2082" s="10">
        <f t="shared" si="232"/>
        <v>4.081718143</v>
      </c>
      <c r="R2082" s="11">
        <f t="shared" si="233"/>
        <v>116.1606494</v>
      </c>
      <c r="S2082" s="13">
        <f>T2042</f>
        <v>0.8895714286</v>
      </c>
      <c r="T2082" s="13">
        <f>H2082+T2042-H2083-U2082-H2084</f>
        <v>0.8704285714</v>
      </c>
      <c r="U2082" s="13">
        <f>0.004/28</f>
        <v>0.0001428571429</v>
      </c>
      <c r="V2082" s="14"/>
      <c r="W2082" s="14"/>
      <c r="X2082" s="26">
        <f t="shared" si="314"/>
        <v>0.569</v>
      </c>
      <c r="Y2082" s="29"/>
      <c r="Z2082" s="29"/>
      <c r="AA2082" s="29"/>
      <c r="AB2082" s="29"/>
      <c r="AC2082" s="29"/>
    </row>
    <row r="2083">
      <c r="A2083" s="4">
        <v>45706.0</v>
      </c>
      <c r="B2083" s="5" t="s">
        <v>31</v>
      </c>
      <c r="C2083" s="6" t="s">
        <v>26</v>
      </c>
      <c r="D2083" s="5" t="s">
        <v>28</v>
      </c>
      <c r="E2083" s="7">
        <v>180.1</v>
      </c>
      <c r="F2083" s="7">
        <v>0.185</v>
      </c>
      <c r="G2083" s="7">
        <v>0.5101071428571429</v>
      </c>
      <c r="H2083" s="40">
        <v>0.589</v>
      </c>
      <c r="I2083" s="10">
        <f t="shared" si="226"/>
        <v>0.07889285714</v>
      </c>
      <c r="J2083" s="11">
        <f t="shared" si="227"/>
        <v>115.4659385</v>
      </c>
      <c r="K2083" s="7">
        <f t="shared" ref="K2083:L2083" si="4082">IFERROR(G2083+K2043,0)</f>
        <v>9.181928571</v>
      </c>
      <c r="L2083" s="7">
        <f t="shared" si="4082"/>
        <v>11.096</v>
      </c>
      <c r="M2083" s="10">
        <f t="shared" si="229"/>
        <v>1.914071429</v>
      </c>
      <c r="N2083" s="11">
        <f t="shared" si="3612"/>
        <v>120.8460719</v>
      </c>
      <c r="O2083" s="10">
        <f t="shared" ref="O2083:P2083" si="4083">IFERROR(G2083+O2043,0)</f>
        <v>25.05175857</v>
      </c>
      <c r="P2083" s="10">
        <f t="shared" si="4083"/>
        <v>30.09373</v>
      </c>
      <c r="Q2083" s="10">
        <f t="shared" si="232"/>
        <v>5.041971429</v>
      </c>
      <c r="R2083" s="11">
        <f t="shared" si="233"/>
        <v>120.1262175</v>
      </c>
      <c r="S2083" s="16"/>
      <c r="T2083" s="16"/>
      <c r="U2083" s="20"/>
      <c r="V2083" s="14"/>
      <c r="W2083" s="14"/>
      <c r="X2083" s="26">
        <f t="shared" si="314"/>
        <v>0.607</v>
      </c>
      <c r="Y2083" s="29"/>
      <c r="Z2083" s="29"/>
      <c r="AA2083" s="29"/>
      <c r="AB2083" s="29"/>
      <c r="AC2083" s="29"/>
    </row>
    <row r="2084">
      <c r="A2084" s="4">
        <v>45706.0</v>
      </c>
      <c r="B2084" s="5" t="s">
        <v>31</v>
      </c>
      <c r="C2084" s="6" t="s">
        <v>26</v>
      </c>
      <c r="D2084" s="5" t="s">
        <v>29</v>
      </c>
      <c r="E2084" s="7">
        <v>0.0</v>
      </c>
      <c r="F2084" s="7">
        <v>0.0</v>
      </c>
      <c r="G2084" s="7">
        <v>0.0</v>
      </c>
      <c r="H2084" s="15">
        <v>0.0</v>
      </c>
      <c r="I2084" s="10">
        <f t="shared" si="226"/>
        <v>0</v>
      </c>
      <c r="J2084" s="11">
        <f t="shared" si="227"/>
        <v>0</v>
      </c>
      <c r="K2084" s="7">
        <f t="shared" ref="K2084:L2084" si="4084">IFERROR(G2084+K2044,0)</f>
        <v>0</v>
      </c>
      <c r="L2084" s="7">
        <f t="shared" si="4084"/>
        <v>0</v>
      </c>
      <c r="M2084" s="10">
        <f t="shared" si="229"/>
        <v>0</v>
      </c>
      <c r="N2084" s="11">
        <f t="shared" si="3612"/>
        <v>0</v>
      </c>
      <c r="O2084" s="10">
        <f t="shared" ref="O2084:P2084" si="4085">IFERROR(G2084+O2044,0)</f>
        <v>0</v>
      </c>
      <c r="P2084" s="10">
        <f t="shared" si="4085"/>
        <v>0</v>
      </c>
      <c r="Q2084" s="10">
        <f t="shared" si="232"/>
        <v>0</v>
      </c>
      <c r="R2084" s="11">
        <f t="shared" si="233"/>
        <v>0</v>
      </c>
      <c r="S2084" s="16"/>
      <c r="T2084" s="16"/>
      <c r="U2084" s="20"/>
      <c r="V2084" s="14"/>
      <c r="W2084" s="14"/>
      <c r="X2084" s="26">
        <f t="shared" si="314"/>
        <v>0</v>
      </c>
      <c r="Y2084" s="29"/>
      <c r="Z2084" s="29"/>
      <c r="AA2084" s="29"/>
      <c r="AB2084" s="29"/>
      <c r="AC2084" s="29"/>
    </row>
    <row r="2085">
      <c r="A2085" s="4">
        <v>45706.0</v>
      </c>
      <c r="B2085" s="5" t="s">
        <v>31</v>
      </c>
      <c r="C2085" s="6" t="s">
        <v>26</v>
      </c>
      <c r="D2085" s="5" t="s">
        <v>30</v>
      </c>
      <c r="E2085" s="7">
        <v>0.0</v>
      </c>
      <c r="F2085" s="7">
        <v>0.0</v>
      </c>
      <c r="G2085" s="7">
        <v>0.0</v>
      </c>
      <c r="H2085" s="15">
        <v>0.0</v>
      </c>
      <c r="I2085" s="10">
        <f t="shared" si="226"/>
        <v>0</v>
      </c>
      <c r="J2085" s="11">
        <f t="shared" si="227"/>
        <v>0</v>
      </c>
      <c r="K2085" s="7">
        <f t="shared" ref="K2085:L2085" si="4086">IFERROR(G2085+K2045,0)</f>
        <v>0</v>
      </c>
      <c r="L2085" s="7">
        <f t="shared" si="4086"/>
        <v>0</v>
      </c>
      <c r="M2085" s="10">
        <f t="shared" si="229"/>
        <v>0</v>
      </c>
      <c r="N2085" s="11">
        <f t="shared" si="3612"/>
        <v>0</v>
      </c>
      <c r="O2085" s="10">
        <f t="shared" ref="O2085:P2085" si="4087">IFERROR(G2085+O2045,0)</f>
        <v>0</v>
      </c>
      <c r="P2085" s="10">
        <f t="shared" si="4087"/>
        <v>0</v>
      </c>
      <c r="Q2085" s="10">
        <f t="shared" si="232"/>
        <v>0</v>
      </c>
      <c r="R2085" s="11">
        <f t="shared" si="233"/>
        <v>0</v>
      </c>
      <c r="S2085" s="16"/>
      <c r="T2085" s="16"/>
      <c r="U2085" s="20"/>
      <c r="V2085" s="14"/>
      <c r="W2085" s="14"/>
      <c r="X2085" s="26">
        <f t="shared" si="314"/>
        <v>0</v>
      </c>
      <c r="Y2085" s="29"/>
      <c r="Z2085" s="29"/>
      <c r="AA2085" s="29"/>
      <c r="AB2085" s="29"/>
      <c r="AC2085" s="29"/>
    </row>
    <row r="2086">
      <c r="A2086" s="4">
        <v>45706.0</v>
      </c>
      <c r="B2086" s="5" t="s">
        <v>32</v>
      </c>
      <c r="C2086" s="6" t="s">
        <v>26</v>
      </c>
      <c r="D2086" s="5" t="s">
        <v>27</v>
      </c>
      <c r="E2086" s="7">
        <v>78.6</v>
      </c>
      <c r="F2086" s="7">
        <v>0.0</v>
      </c>
      <c r="G2086" s="7">
        <v>0.225</v>
      </c>
      <c r="H2086" s="40">
        <v>0.272</v>
      </c>
      <c r="I2086" s="10">
        <f t="shared" si="226"/>
        <v>0.047</v>
      </c>
      <c r="J2086" s="11">
        <f t="shared" si="227"/>
        <v>120.8888889</v>
      </c>
      <c r="K2086" s="7">
        <f t="shared" ref="K2086:L2086" si="4088">IFERROR(G2086+K2046,0)</f>
        <v>4.05</v>
      </c>
      <c r="L2086" s="7">
        <f t="shared" si="4088"/>
        <v>3.893</v>
      </c>
      <c r="M2086" s="10">
        <f t="shared" si="229"/>
        <v>-0.157</v>
      </c>
      <c r="N2086" s="11">
        <f t="shared" si="3612"/>
        <v>96.12345679</v>
      </c>
      <c r="O2086" s="10">
        <f t="shared" ref="O2086:P2086" si="4089">IFERROR(G2086+O2046,0)</f>
        <v>11.049986</v>
      </c>
      <c r="P2086" s="10">
        <f t="shared" si="4089"/>
        <v>11.02982</v>
      </c>
      <c r="Q2086" s="10">
        <f t="shared" si="232"/>
        <v>-0.020166</v>
      </c>
      <c r="R2086" s="11">
        <f t="shared" si="233"/>
        <v>99.81750203</v>
      </c>
      <c r="S2086" s="13">
        <f>T2046</f>
        <v>0.424705</v>
      </c>
      <c r="T2086" s="13">
        <f>H2086+T2046-H2087-U2086-H2088</f>
        <v>0.45057</v>
      </c>
      <c r="U2086" s="13">
        <f>0.00378/28</f>
        <v>0.000135</v>
      </c>
      <c r="V2086" s="14"/>
      <c r="W2086" s="14"/>
      <c r="X2086" s="26">
        <f t="shared" si="314"/>
        <v>0.262</v>
      </c>
      <c r="Y2086" s="29"/>
      <c r="Z2086" s="29"/>
      <c r="AA2086" s="29"/>
      <c r="AB2086" s="29"/>
      <c r="AC2086" s="29"/>
    </row>
    <row r="2087">
      <c r="A2087" s="4">
        <v>45706.0</v>
      </c>
      <c r="B2087" s="5" t="s">
        <v>32</v>
      </c>
      <c r="C2087" s="6" t="s">
        <v>26</v>
      </c>
      <c r="D2087" s="5" t="s">
        <v>28</v>
      </c>
      <c r="E2087" s="7">
        <v>78.7</v>
      </c>
      <c r="F2087" s="7">
        <v>0.128</v>
      </c>
      <c r="G2087" s="7">
        <v>0.22464285714285714</v>
      </c>
      <c r="H2087" s="40">
        <v>0.246</v>
      </c>
      <c r="I2087" s="10">
        <f t="shared" si="226"/>
        <v>0.02135714286</v>
      </c>
      <c r="J2087" s="11">
        <f t="shared" si="227"/>
        <v>109.5071542</v>
      </c>
      <c r="K2087" s="7">
        <f t="shared" ref="K2087:L2087" si="4090">IFERROR(G2087+K2047,0)</f>
        <v>4.043571429</v>
      </c>
      <c r="L2087" s="7">
        <f t="shared" si="4090"/>
        <v>3.758</v>
      </c>
      <c r="M2087" s="10">
        <f t="shared" si="229"/>
        <v>-0.2855714286</v>
      </c>
      <c r="N2087" s="11">
        <f t="shared" si="3612"/>
        <v>92.93764353</v>
      </c>
      <c r="O2087" s="10">
        <f t="shared" ref="O2087:P2087" si="4091">IFERROR(G2087+O2047,0)</f>
        <v>11.03252143</v>
      </c>
      <c r="P2087" s="10">
        <f t="shared" si="4091"/>
        <v>10.85483</v>
      </c>
      <c r="Q2087" s="10">
        <f t="shared" si="232"/>
        <v>-0.1776914286</v>
      </c>
      <c r="R2087" s="11">
        <f t="shared" si="233"/>
        <v>98.38938515</v>
      </c>
      <c r="S2087" s="16"/>
      <c r="T2087" s="16"/>
      <c r="U2087" s="20"/>
      <c r="V2087" s="14"/>
      <c r="W2087" s="14"/>
      <c r="X2087" s="26">
        <f t="shared" si="314"/>
        <v>0.229</v>
      </c>
      <c r="Y2087" s="29"/>
      <c r="Z2087" s="29"/>
      <c r="AA2087" s="29"/>
      <c r="AB2087" s="29"/>
      <c r="AC2087" s="29"/>
    </row>
    <row r="2088">
      <c r="A2088" s="4">
        <v>45706.0</v>
      </c>
      <c r="B2088" s="5" t="s">
        <v>32</v>
      </c>
      <c r="C2088" s="6" t="s">
        <v>26</v>
      </c>
      <c r="D2088" s="5" t="s">
        <v>29</v>
      </c>
      <c r="E2088" s="7">
        <v>0.0</v>
      </c>
      <c r="F2088" s="7">
        <v>0.0</v>
      </c>
      <c r="G2088" s="7">
        <v>0.0</v>
      </c>
      <c r="H2088" s="15">
        <v>0.0</v>
      </c>
      <c r="I2088" s="10">
        <f t="shared" si="226"/>
        <v>0</v>
      </c>
      <c r="J2088" s="11">
        <f t="shared" si="227"/>
        <v>0</v>
      </c>
      <c r="K2088" s="7">
        <f t="shared" ref="K2088:L2088" si="4092">IFERROR(G2088+K2048,0)</f>
        <v>0</v>
      </c>
      <c r="L2088" s="7">
        <f t="shared" si="4092"/>
        <v>0</v>
      </c>
      <c r="M2088" s="10">
        <f t="shared" si="229"/>
        <v>0</v>
      </c>
      <c r="N2088" s="11">
        <f t="shared" si="3612"/>
        <v>0</v>
      </c>
      <c r="O2088" s="10">
        <f t="shared" ref="O2088:P2088" si="4093">IFERROR(G2088+O2048,0)</f>
        <v>0</v>
      </c>
      <c r="P2088" s="10">
        <f t="shared" si="4093"/>
        <v>0</v>
      </c>
      <c r="Q2088" s="10">
        <f t="shared" si="232"/>
        <v>0</v>
      </c>
      <c r="R2088" s="11">
        <f t="shared" si="233"/>
        <v>0</v>
      </c>
      <c r="S2088" s="16"/>
      <c r="T2088" s="16"/>
      <c r="U2088" s="20"/>
      <c r="V2088" s="14"/>
      <c r="W2088" s="14"/>
      <c r="X2088" s="26">
        <f t="shared" si="314"/>
        <v>0</v>
      </c>
      <c r="Y2088" s="29"/>
      <c r="Z2088" s="29"/>
      <c r="AA2088" s="29"/>
      <c r="AB2088" s="29"/>
      <c r="AC2088" s="29"/>
    </row>
    <row r="2089">
      <c r="A2089" s="4">
        <v>45706.0</v>
      </c>
      <c r="B2089" s="5" t="s">
        <v>32</v>
      </c>
      <c r="C2089" s="6" t="s">
        <v>26</v>
      </c>
      <c r="D2089" s="5" t="s">
        <v>30</v>
      </c>
      <c r="E2089" s="7">
        <v>0.0</v>
      </c>
      <c r="F2089" s="7">
        <v>0.0</v>
      </c>
      <c r="G2089" s="7">
        <v>0.0</v>
      </c>
      <c r="H2089" s="15">
        <v>0.0</v>
      </c>
      <c r="I2089" s="10">
        <f t="shared" si="226"/>
        <v>0</v>
      </c>
      <c r="J2089" s="11">
        <f t="shared" si="227"/>
        <v>0</v>
      </c>
      <c r="K2089" s="7">
        <f t="shared" ref="K2089:L2089" si="4094">IFERROR(G2089+K2049,0)</f>
        <v>0</v>
      </c>
      <c r="L2089" s="7">
        <f t="shared" si="4094"/>
        <v>0</v>
      </c>
      <c r="M2089" s="10">
        <f t="shared" si="229"/>
        <v>0</v>
      </c>
      <c r="N2089" s="11">
        <f t="shared" si="3612"/>
        <v>0</v>
      </c>
      <c r="O2089" s="10">
        <f t="shared" ref="O2089:P2089" si="4095">IFERROR(G2089+O2049,0)</f>
        <v>0</v>
      </c>
      <c r="P2089" s="10">
        <f t="shared" si="4095"/>
        <v>0</v>
      </c>
      <c r="Q2089" s="10">
        <f t="shared" si="232"/>
        <v>0</v>
      </c>
      <c r="R2089" s="11">
        <f t="shared" si="233"/>
        <v>0</v>
      </c>
      <c r="S2089" s="16"/>
      <c r="T2089" s="16"/>
      <c r="U2089" s="20"/>
      <c r="V2089" s="14"/>
      <c r="W2089" s="14"/>
      <c r="X2089" s="26">
        <f t="shared" si="314"/>
        <v>0</v>
      </c>
      <c r="Y2089" s="29"/>
      <c r="Z2089" s="29"/>
      <c r="AA2089" s="29"/>
      <c r="AB2089" s="29"/>
      <c r="AC2089" s="29"/>
    </row>
    <row r="2090">
      <c r="A2090" s="4">
        <v>45706.0</v>
      </c>
      <c r="B2090" s="5" t="s">
        <v>33</v>
      </c>
      <c r="C2090" s="6" t="s">
        <v>26</v>
      </c>
      <c r="D2090" s="5" t="s">
        <v>27</v>
      </c>
      <c r="E2090" s="7">
        <v>110.0</v>
      </c>
      <c r="F2090" s="7">
        <v>0.362</v>
      </c>
      <c r="G2090" s="7">
        <v>0.32857142857142857</v>
      </c>
      <c r="H2090" s="40">
        <v>0.38</v>
      </c>
      <c r="I2090" s="10">
        <f t="shared" si="226"/>
        <v>0.05142857143</v>
      </c>
      <c r="J2090" s="11">
        <f t="shared" si="227"/>
        <v>115.6521739</v>
      </c>
      <c r="K2090" s="7">
        <f t="shared" ref="K2090:L2090" si="4096">IFERROR(G2090+K2050,0)</f>
        <v>5.914285714</v>
      </c>
      <c r="L2090" s="7">
        <f t="shared" si="4096"/>
        <v>6.718</v>
      </c>
      <c r="M2090" s="10">
        <f t="shared" si="229"/>
        <v>0.8037142857</v>
      </c>
      <c r="N2090" s="11">
        <f t="shared" si="3612"/>
        <v>113.589372</v>
      </c>
      <c r="O2090" s="10">
        <f t="shared" ref="O2090:P2090" si="4097">IFERROR(G2090+O2050,0)</f>
        <v>16.11421571</v>
      </c>
      <c r="P2090" s="10">
        <f t="shared" si="4097"/>
        <v>18.21373</v>
      </c>
      <c r="Q2090" s="10">
        <f t="shared" si="232"/>
        <v>2.099514286</v>
      </c>
      <c r="R2090" s="11">
        <f t="shared" si="233"/>
        <v>113.0289573</v>
      </c>
      <c r="S2090" s="13">
        <f>T2050</f>
        <v>0.8803832143</v>
      </c>
      <c r="T2090" s="13">
        <f>H2090+T2050-H2091-U2090-H2092</f>
        <v>0.9402292857</v>
      </c>
      <c r="U2090" s="13">
        <f>0.00431/28</f>
        <v>0.0001539285714</v>
      </c>
      <c r="V2090" s="14"/>
      <c r="W2090" s="14"/>
      <c r="X2090" s="26">
        <f t="shared" si="314"/>
        <v>0.373</v>
      </c>
      <c r="Y2090" s="29"/>
      <c r="Z2090" s="29"/>
      <c r="AA2090" s="29"/>
      <c r="AB2090" s="29"/>
      <c r="AC2090" s="29"/>
    </row>
    <row r="2091">
      <c r="A2091" s="4">
        <v>45706.0</v>
      </c>
      <c r="B2091" s="5" t="s">
        <v>33</v>
      </c>
      <c r="C2091" s="6" t="s">
        <v>26</v>
      </c>
      <c r="D2091" s="5" t="s">
        <v>28</v>
      </c>
      <c r="E2091" s="7">
        <v>108.2</v>
      </c>
      <c r="F2091" s="7">
        <v>0.16</v>
      </c>
      <c r="G2091" s="7">
        <v>0.3236428571428571</v>
      </c>
      <c r="H2091" s="40">
        <v>0.32</v>
      </c>
      <c r="I2091" s="10">
        <f t="shared" si="226"/>
        <v>-0.003642857143</v>
      </c>
      <c r="J2091" s="11">
        <f t="shared" si="227"/>
        <v>98.87442066</v>
      </c>
      <c r="K2091" s="7">
        <f t="shared" ref="K2091:L2091" si="4098">IFERROR(G2091+K2051,0)</f>
        <v>5.825571429</v>
      </c>
      <c r="L2091" s="7">
        <f t="shared" si="4098"/>
        <v>7.192</v>
      </c>
      <c r="M2091" s="10">
        <f t="shared" si="229"/>
        <v>1.366428571</v>
      </c>
      <c r="N2091" s="11">
        <f t="shared" si="3612"/>
        <v>123.4557002</v>
      </c>
      <c r="O2091" s="10">
        <f t="shared" ref="O2091:P2091" si="4099">IFERROR(G2091+O2051,0)</f>
        <v>15.86957143</v>
      </c>
      <c r="P2091" s="10">
        <f t="shared" si="4099"/>
        <v>18.08695</v>
      </c>
      <c r="Q2091" s="10">
        <f t="shared" si="232"/>
        <v>2.217378571</v>
      </c>
      <c r="R2091" s="11">
        <f t="shared" si="233"/>
        <v>113.972517</v>
      </c>
      <c r="S2091" s="16"/>
      <c r="T2091" s="16"/>
      <c r="U2091" s="20"/>
      <c r="V2091" s="14"/>
      <c r="W2091" s="14"/>
      <c r="X2091" s="26">
        <f t="shared" si="314"/>
        <v>0.319</v>
      </c>
      <c r="Y2091" s="29"/>
      <c r="Z2091" s="29"/>
      <c r="AA2091" s="29"/>
      <c r="AB2091" s="29"/>
      <c r="AC2091" s="29"/>
    </row>
    <row r="2092">
      <c r="A2092" s="4">
        <v>45706.0</v>
      </c>
      <c r="B2092" s="5" t="s">
        <v>33</v>
      </c>
      <c r="C2092" s="6" t="s">
        <v>26</v>
      </c>
      <c r="D2092" s="5" t="s">
        <v>29</v>
      </c>
      <c r="E2092" s="7">
        <v>1.0</v>
      </c>
      <c r="F2092" s="7">
        <v>0.0</v>
      </c>
      <c r="G2092" s="7">
        <v>0.002857142857142857</v>
      </c>
      <c r="H2092" s="15">
        <v>0.0</v>
      </c>
      <c r="I2092" s="10">
        <f t="shared" si="226"/>
        <v>-0.002857142857</v>
      </c>
      <c r="J2092" s="11">
        <f t="shared" si="227"/>
        <v>0</v>
      </c>
      <c r="K2092" s="7">
        <f t="shared" ref="K2092:L2092" si="4100">IFERROR(G2092+K2052,0)</f>
        <v>0.05142857143</v>
      </c>
      <c r="L2092" s="7">
        <f t="shared" si="4100"/>
        <v>0.021</v>
      </c>
      <c r="M2092" s="10">
        <f t="shared" si="229"/>
        <v>-0.03042857143</v>
      </c>
      <c r="N2092" s="11">
        <f t="shared" si="3612"/>
        <v>40.83333333</v>
      </c>
      <c r="O2092" s="10">
        <f t="shared" ref="O2092:P2092" si="4101">IFERROR(G2092+O2052,0)</f>
        <v>0.1363685714</v>
      </c>
      <c r="P2092" s="10">
        <f t="shared" si="4101"/>
        <v>0.099988</v>
      </c>
      <c r="Q2092" s="10">
        <f t="shared" si="232"/>
        <v>-0.03638057143</v>
      </c>
      <c r="R2092" s="11">
        <f t="shared" si="233"/>
        <v>73.32187978</v>
      </c>
      <c r="S2092" s="16"/>
      <c r="T2092" s="16"/>
      <c r="U2092" s="20"/>
      <c r="V2092" s="14"/>
      <c r="W2092" s="14"/>
      <c r="X2092" s="26">
        <f t="shared" si="314"/>
        <v>0</v>
      </c>
      <c r="Y2092" s="29"/>
      <c r="Z2092" s="29"/>
      <c r="AA2092" s="29"/>
      <c r="AB2092" s="29"/>
      <c r="AC2092" s="29"/>
    </row>
    <row r="2093">
      <c r="A2093" s="4">
        <v>45706.0</v>
      </c>
      <c r="B2093" s="5" t="s">
        <v>33</v>
      </c>
      <c r="C2093" s="6" t="s">
        <v>26</v>
      </c>
      <c r="D2093" s="5" t="s">
        <v>30</v>
      </c>
      <c r="E2093" s="7">
        <v>0.0</v>
      </c>
      <c r="F2093" s="7">
        <v>0.0</v>
      </c>
      <c r="G2093" s="7">
        <v>0.0</v>
      </c>
      <c r="H2093" s="15">
        <v>0.0</v>
      </c>
      <c r="I2093" s="10">
        <f t="shared" si="226"/>
        <v>0</v>
      </c>
      <c r="J2093" s="11">
        <f t="shared" si="227"/>
        <v>0</v>
      </c>
      <c r="K2093" s="7">
        <f t="shared" ref="K2093:L2093" si="4102">IFERROR(G2093+K2053,0)</f>
        <v>0</v>
      </c>
      <c r="L2093" s="7">
        <f t="shared" si="4102"/>
        <v>0</v>
      </c>
      <c r="M2093" s="10">
        <f t="shared" si="229"/>
        <v>0</v>
      </c>
      <c r="N2093" s="11">
        <f t="shared" si="3612"/>
        <v>0</v>
      </c>
      <c r="O2093" s="10">
        <f t="shared" ref="O2093:P2093" si="4103">IFERROR(G2093+O2053,0)</f>
        <v>0</v>
      </c>
      <c r="P2093" s="10">
        <f t="shared" si="4103"/>
        <v>0</v>
      </c>
      <c r="Q2093" s="10">
        <f t="shared" si="232"/>
        <v>0</v>
      </c>
      <c r="R2093" s="11">
        <f t="shared" si="233"/>
        <v>0</v>
      </c>
      <c r="S2093" s="16"/>
      <c r="T2093" s="16"/>
      <c r="U2093" s="20"/>
      <c r="V2093" s="14"/>
      <c r="W2093" s="14"/>
      <c r="X2093" s="26">
        <f t="shared" si="314"/>
        <v>0</v>
      </c>
      <c r="Y2093" s="29"/>
      <c r="Z2093" s="29"/>
      <c r="AA2093" s="29"/>
      <c r="AB2093" s="29"/>
      <c r="AC2093" s="29"/>
    </row>
    <row r="2094">
      <c r="A2094" s="4">
        <v>45706.0</v>
      </c>
      <c r="B2094" s="5" t="s">
        <v>34</v>
      </c>
      <c r="C2094" s="6" t="s">
        <v>26</v>
      </c>
      <c r="D2094" s="5" t="s">
        <v>27</v>
      </c>
      <c r="E2094" s="7">
        <v>14.3</v>
      </c>
      <c r="F2094" s="7">
        <v>0.048</v>
      </c>
      <c r="G2094" s="7">
        <v>0.04285714285714286</v>
      </c>
      <c r="H2094" s="40">
        <v>0.048</v>
      </c>
      <c r="I2094" s="10">
        <f t="shared" si="226"/>
        <v>0.005142857143</v>
      </c>
      <c r="J2094" s="11">
        <f t="shared" si="227"/>
        <v>112</v>
      </c>
      <c r="K2094" s="7">
        <f t="shared" ref="K2094:L2094" si="4104">IFERROR(G2094+K2054,0)</f>
        <v>0.7714285714</v>
      </c>
      <c r="L2094" s="7">
        <f t="shared" si="4104"/>
        <v>0.816</v>
      </c>
      <c r="M2094" s="10">
        <f t="shared" si="229"/>
        <v>0.04457142857</v>
      </c>
      <c r="N2094" s="11">
        <f t="shared" si="3612"/>
        <v>105.7777778</v>
      </c>
      <c r="O2094" s="10">
        <f t="shared" ref="O2094:P2094" si="4105">IFERROR(G2094+O2054,0)</f>
        <v>2.071258571</v>
      </c>
      <c r="P2094" s="10">
        <f t="shared" si="4105"/>
        <v>2.359986</v>
      </c>
      <c r="Q2094" s="10">
        <f t="shared" si="232"/>
        <v>0.2887274286</v>
      </c>
      <c r="R2094" s="11">
        <f t="shared" si="233"/>
        <v>113.9397095</v>
      </c>
      <c r="S2094" s="13">
        <f>T2054</f>
        <v>0.33</v>
      </c>
      <c r="T2094" s="13">
        <f>H2094+T2054-H2095-U2094-H2096</f>
        <v>0.245</v>
      </c>
      <c r="U2094" s="13">
        <v>0.0</v>
      </c>
      <c r="V2094" s="14"/>
      <c r="W2094" s="14"/>
      <c r="X2094" s="26">
        <f t="shared" si="314"/>
        <v>0.048</v>
      </c>
      <c r="Y2094" s="29"/>
      <c r="Z2094" s="29"/>
      <c r="AA2094" s="29"/>
      <c r="AB2094" s="29"/>
      <c r="AC2094" s="29"/>
    </row>
    <row r="2095">
      <c r="A2095" s="4">
        <v>45706.0</v>
      </c>
      <c r="B2095" s="5" t="s">
        <v>34</v>
      </c>
      <c r="C2095" s="6" t="s">
        <v>26</v>
      </c>
      <c r="D2095" s="5" t="s">
        <v>28</v>
      </c>
      <c r="E2095" s="7">
        <v>14.3</v>
      </c>
      <c r="F2095" s="7">
        <v>0.0</v>
      </c>
      <c r="G2095" s="7">
        <v>0.04203571428571429</v>
      </c>
      <c r="H2095" s="40">
        <v>0.133</v>
      </c>
      <c r="I2095" s="10">
        <f t="shared" si="226"/>
        <v>0.09096428571</v>
      </c>
      <c r="J2095" s="11">
        <f t="shared" si="227"/>
        <v>316.3976211</v>
      </c>
      <c r="K2095" s="7">
        <f t="shared" ref="K2095:L2095" si="4106">IFERROR(G2095+K2055,0)</f>
        <v>0.7566428571</v>
      </c>
      <c r="L2095" s="7">
        <f t="shared" si="4106"/>
        <v>0.774</v>
      </c>
      <c r="M2095" s="10">
        <f t="shared" si="229"/>
        <v>0.01735714286</v>
      </c>
      <c r="N2095" s="11">
        <f t="shared" si="3612"/>
        <v>102.2939677</v>
      </c>
      <c r="O2095" s="10">
        <f t="shared" ref="O2095:P2095" si="4107">IFERROR(G2095+O2055,0)</f>
        <v>2.031641857</v>
      </c>
      <c r="P2095" s="10">
        <f t="shared" si="4107"/>
        <v>2.17799</v>
      </c>
      <c r="Q2095" s="10">
        <f t="shared" si="232"/>
        <v>0.1463481429</v>
      </c>
      <c r="R2095" s="11">
        <f t="shared" si="233"/>
        <v>107.203442</v>
      </c>
      <c r="S2095" s="16"/>
      <c r="T2095" s="16"/>
      <c r="U2095" s="20"/>
      <c r="V2095" s="14"/>
      <c r="W2095" s="14"/>
      <c r="X2095" s="26">
        <f t="shared" si="314"/>
        <v>0</v>
      </c>
      <c r="Y2095" s="29"/>
      <c r="Z2095" s="29"/>
      <c r="AA2095" s="29"/>
      <c r="AB2095" s="29"/>
      <c r="AC2095" s="29"/>
    </row>
    <row r="2096">
      <c r="A2096" s="4">
        <v>45706.0</v>
      </c>
      <c r="B2096" s="5" t="s">
        <v>34</v>
      </c>
      <c r="C2096" s="6" t="s">
        <v>26</v>
      </c>
      <c r="D2096" s="5" t="s">
        <v>29</v>
      </c>
      <c r="E2096" s="7">
        <v>0.0</v>
      </c>
      <c r="F2096" s="7">
        <v>0.0</v>
      </c>
      <c r="G2096" s="7">
        <v>0.0</v>
      </c>
      <c r="H2096" s="15">
        <v>0.0</v>
      </c>
      <c r="I2096" s="10">
        <f t="shared" si="226"/>
        <v>0</v>
      </c>
      <c r="J2096" s="11">
        <f t="shared" si="227"/>
        <v>0</v>
      </c>
      <c r="K2096" s="7">
        <f t="shared" ref="K2096:L2096" si="4108">IFERROR(G2096+K2056,0)</f>
        <v>0</v>
      </c>
      <c r="L2096" s="7">
        <f t="shared" si="4108"/>
        <v>0</v>
      </c>
      <c r="M2096" s="10">
        <f t="shared" si="229"/>
        <v>0</v>
      </c>
      <c r="N2096" s="11">
        <f t="shared" si="3612"/>
        <v>0</v>
      </c>
      <c r="O2096" s="10">
        <f t="shared" ref="O2096:P2096" si="4109">IFERROR(G2096+O2056,0)</f>
        <v>0</v>
      </c>
      <c r="P2096" s="10">
        <f t="shared" si="4109"/>
        <v>0</v>
      </c>
      <c r="Q2096" s="10">
        <f t="shared" si="232"/>
        <v>0</v>
      </c>
      <c r="R2096" s="11">
        <f t="shared" si="233"/>
        <v>0</v>
      </c>
      <c r="S2096" s="16"/>
      <c r="T2096" s="16"/>
      <c r="U2096" s="20"/>
      <c r="V2096" s="14"/>
      <c r="W2096" s="14"/>
      <c r="X2096" s="26">
        <f t="shared" si="314"/>
        <v>0</v>
      </c>
      <c r="Y2096" s="29"/>
      <c r="Z2096" s="29"/>
      <c r="AA2096" s="29"/>
      <c r="AB2096" s="29"/>
      <c r="AC2096" s="29"/>
    </row>
    <row r="2097">
      <c r="A2097" s="4">
        <v>45706.0</v>
      </c>
      <c r="B2097" s="5" t="s">
        <v>34</v>
      </c>
      <c r="C2097" s="6" t="s">
        <v>26</v>
      </c>
      <c r="D2097" s="5" t="s">
        <v>30</v>
      </c>
      <c r="E2097" s="7">
        <v>0.0</v>
      </c>
      <c r="F2097" s="7">
        <v>0.0</v>
      </c>
      <c r="G2097" s="7">
        <v>0.0</v>
      </c>
      <c r="H2097" s="15">
        <v>0.0</v>
      </c>
      <c r="I2097" s="10">
        <f t="shared" si="226"/>
        <v>0</v>
      </c>
      <c r="J2097" s="11">
        <f t="shared" si="227"/>
        <v>0</v>
      </c>
      <c r="K2097" s="7">
        <f t="shared" ref="K2097:L2097" si="4110">IFERROR(G2097+K2057,0)</f>
        <v>0</v>
      </c>
      <c r="L2097" s="7">
        <f t="shared" si="4110"/>
        <v>0</v>
      </c>
      <c r="M2097" s="10">
        <f t="shared" si="229"/>
        <v>0</v>
      </c>
      <c r="N2097" s="11">
        <f t="shared" si="3612"/>
        <v>0</v>
      </c>
      <c r="O2097" s="10">
        <f t="shared" ref="O2097:P2097" si="4111">IFERROR(G2097+O2057,0)</f>
        <v>0</v>
      </c>
      <c r="P2097" s="10">
        <f t="shared" si="4111"/>
        <v>0</v>
      </c>
      <c r="Q2097" s="10">
        <f t="shared" si="232"/>
        <v>0</v>
      </c>
      <c r="R2097" s="11">
        <f t="shared" si="233"/>
        <v>0</v>
      </c>
      <c r="S2097" s="16"/>
      <c r="T2097" s="16"/>
      <c r="U2097" s="20"/>
      <c r="V2097" s="14"/>
      <c r="W2097" s="14"/>
      <c r="X2097" s="26">
        <f t="shared" si="314"/>
        <v>0</v>
      </c>
      <c r="Y2097" s="29"/>
      <c r="Z2097" s="29"/>
      <c r="AA2097" s="29"/>
      <c r="AB2097" s="29"/>
      <c r="AC2097" s="29"/>
    </row>
    <row r="2098">
      <c r="A2098" s="4">
        <v>45706.0</v>
      </c>
      <c r="B2098" s="5" t="s">
        <v>35</v>
      </c>
      <c r="C2098" s="6" t="s">
        <v>26</v>
      </c>
      <c r="D2098" s="5" t="s">
        <v>27</v>
      </c>
      <c r="E2098" s="7">
        <v>16.6</v>
      </c>
      <c r="F2098" s="7">
        <v>0.018</v>
      </c>
      <c r="G2098" s="7">
        <v>0.03214285714285715</v>
      </c>
      <c r="H2098" s="40">
        <v>0.0</v>
      </c>
      <c r="I2098" s="10">
        <f t="shared" si="226"/>
        <v>-0.03214285714</v>
      </c>
      <c r="J2098" s="11">
        <f t="shared" si="227"/>
        <v>0</v>
      </c>
      <c r="K2098" s="7">
        <f t="shared" ref="K2098:L2098" si="4112">IFERROR(G2098+K2058,0)</f>
        <v>0.5785714286</v>
      </c>
      <c r="L2098" s="7">
        <f t="shared" si="4112"/>
        <v>0.153</v>
      </c>
      <c r="M2098" s="10">
        <f t="shared" si="229"/>
        <v>-0.4255714286</v>
      </c>
      <c r="N2098" s="11">
        <f t="shared" si="3612"/>
        <v>26.44444444</v>
      </c>
      <c r="O2098" s="10">
        <f t="shared" ref="O2098:P2098" si="4113">IFERROR(G2098+O2058,0)</f>
        <v>0.5785714286</v>
      </c>
      <c r="P2098" s="10">
        <f t="shared" si="4113"/>
        <v>0.153</v>
      </c>
      <c r="Q2098" s="10">
        <f t="shared" si="232"/>
        <v>-0.4255714286</v>
      </c>
      <c r="R2098" s="11">
        <f t="shared" si="233"/>
        <v>26.44444444</v>
      </c>
      <c r="S2098" s="13">
        <f>T2058</f>
        <v>0.153</v>
      </c>
      <c r="T2098" s="13">
        <f>H2098+T2058-H2099-U2098-H2100</f>
        <v>0.153</v>
      </c>
      <c r="U2098" s="13">
        <v>0.0</v>
      </c>
      <c r="V2098" s="14"/>
      <c r="W2098" s="14"/>
      <c r="X2098" s="26">
        <f t="shared" si="314"/>
        <v>0</v>
      </c>
      <c r="Y2098" s="29"/>
      <c r="Z2098" s="29"/>
      <c r="AA2098" s="29"/>
      <c r="AB2098" s="29"/>
      <c r="AC2098" s="29"/>
    </row>
    <row r="2099">
      <c r="A2099" s="4">
        <v>45706.0</v>
      </c>
      <c r="B2099" s="5" t="s">
        <v>35</v>
      </c>
      <c r="C2099" s="6" t="s">
        <v>26</v>
      </c>
      <c r="D2099" s="5" t="s">
        <v>28</v>
      </c>
      <c r="E2099" s="7">
        <v>0.0</v>
      </c>
      <c r="F2099" s="7">
        <v>0.0</v>
      </c>
      <c r="G2099" s="7">
        <v>0.0</v>
      </c>
      <c r="H2099" s="15">
        <v>0.0</v>
      </c>
      <c r="I2099" s="10">
        <f t="shared" si="226"/>
        <v>0</v>
      </c>
      <c r="J2099" s="11">
        <f t="shared" si="227"/>
        <v>0</v>
      </c>
      <c r="K2099" s="7">
        <f t="shared" ref="K2099:L2099" si="4114">IFERROR(G2099+K2059,0)</f>
        <v>0</v>
      </c>
      <c r="L2099" s="7">
        <f t="shared" si="4114"/>
        <v>0</v>
      </c>
      <c r="M2099" s="10">
        <f t="shared" si="229"/>
        <v>0</v>
      </c>
      <c r="N2099" s="11">
        <f t="shared" si="3612"/>
        <v>0</v>
      </c>
      <c r="O2099" s="10">
        <f t="shared" ref="O2099:P2099" si="4115">IFERROR(G2099+O2059,0)</f>
        <v>0</v>
      </c>
      <c r="P2099" s="10">
        <f t="shared" si="4115"/>
        <v>0</v>
      </c>
      <c r="Q2099" s="10">
        <f t="shared" si="232"/>
        <v>0</v>
      </c>
      <c r="R2099" s="11">
        <f t="shared" si="233"/>
        <v>0</v>
      </c>
      <c r="S2099" s="20"/>
      <c r="T2099" s="20"/>
      <c r="U2099" s="20"/>
      <c r="V2099" s="14"/>
      <c r="W2099" s="14"/>
      <c r="X2099" s="26">
        <f t="shared" si="314"/>
        <v>0</v>
      </c>
      <c r="Y2099" s="29"/>
      <c r="Z2099" s="29"/>
      <c r="AA2099" s="29"/>
      <c r="AB2099" s="29"/>
      <c r="AC2099" s="29"/>
    </row>
    <row r="2100">
      <c r="A2100" s="4">
        <v>45706.0</v>
      </c>
      <c r="B2100" s="5" t="s">
        <v>35</v>
      </c>
      <c r="C2100" s="6" t="s">
        <v>26</v>
      </c>
      <c r="D2100" s="5" t="s">
        <v>29</v>
      </c>
      <c r="E2100" s="7">
        <v>16.6</v>
      </c>
      <c r="F2100" s="7">
        <v>0.0</v>
      </c>
      <c r="G2100" s="7">
        <v>0.03214285714285715</v>
      </c>
      <c r="H2100" s="15">
        <v>0.0</v>
      </c>
      <c r="I2100" s="10">
        <f t="shared" si="226"/>
        <v>-0.03214285714</v>
      </c>
      <c r="J2100" s="11">
        <f t="shared" si="227"/>
        <v>0</v>
      </c>
      <c r="K2100" s="7">
        <f t="shared" ref="K2100:L2100" si="4116">IFERROR(G2100+K2060,0)</f>
        <v>0.5785714286</v>
      </c>
      <c r="L2100" s="7">
        <f t="shared" si="4116"/>
        <v>0</v>
      </c>
      <c r="M2100" s="10">
        <f t="shared" si="229"/>
        <v>-0.5785714286</v>
      </c>
      <c r="N2100" s="11">
        <f t="shared" si="3612"/>
        <v>0</v>
      </c>
      <c r="O2100" s="10">
        <f t="shared" ref="O2100:P2100" si="4117">IFERROR(G2100+O2060,0)</f>
        <v>0.5785714286</v>
      </c>
      <c r="P2100" s="10">
        <f t="shared" si="4117"/>
        <v>0.232996</v>
      </c>
      <c r="Q2100" s="10">
        <f t="shared" si="232"/>
        <v>-0.3455754286</v>
      </c>
      <c r="R2100" s="11">
        <f t="shared" si="233"/>
        <v>40.27091358</v>
      </c>
      <c r="S2100" s="20"/>
      <c r="T2100" s="20"/>
      <c r="U2100" s="20"/>
      <c r="V2100" s="14"/>
      <c r="W2100" s="14"/>
      <c r="X2100" s="26">
        <f t="shared" si="314"/>
        <v>0</v>
      </c>
      <c r="Y2100" s="29"/>
      <c r="Z2100" s="29"/>
      <c r="AA2100" s="29"/>
      <c r="AB2100" s="29"/>
      <c r="AC2100" s="29"/>
    </row>
    <row r="2101">
      <c r="A2101" s="4">
        <v>45706.0</v>
      </c>
      <c r="B2101" s="5" t="s">
        <v>35</v>
      </c>
      <c r="C2101" s="6" t="s">
        <v>26</v>
      </c>
      <c r="D2101" s="5" t="s">
        <v>30</v>
      </c>
      <c r="E2101" s="7">
        <v>0.0</v>
      </c>
      <c r="F2101" s="7">
        <v>0.0</v>
      </c>
      <c r="G2101" s="7">
        <v>0.0</v>
      </c>
      <c r="H2101" s="15">
        <v>0.0</v>
      </c>
      <c r="I2101" s="10">
        <f t="shared" si="226"/>
        <v>0</v>
      </c>
      <c r="J2101" s="11">
        <f t="shared" si="227"/>
        <v>0</v>
      </c>
      <c r="K2101" s="7">
        <f t="shared" ref="K2101:L2101" si="4118">IFERROR(G2101+K2061,0)</f>
        <v>0</v>
      </c>
      <c r="L2101" s="7">
        <f t="shared" si="4118"/>
        <v>0</v>
      </c>
      <c r="M2101" s="10">
        <f t="shared" si="229"/>
        <v>0</v>
      </c>
      <c r="N2101" s="11">
        <f t="shared" si="3612"/>
        <v>0</v>
      </c>
      <c r="O2101" s="10">
        <f t="shared" ref="O2101:P2101" si="4119">IFERROR(G2101+O2061,0)</f>
        <v>0</v>
      </c>
      <c r="P2101" s="10">
        <f t="shared" si="4119"/>
        <v>0</v>
      </c>
      <c r="Q2101" s="10">
        <f t="shared" si="232"/>
        <v>0</v>
      </c>
      <c r="R2101" s="11">
        <f t="shared" si="233"/>
        <v>0</v>
      </c>
      <c r="S2101" s="20"/>
      <c r="T2101" s="20"/>
      <c r="U2101" s="20"/>
      <c r="V2101" s="14"/>
      <c r="W2101" s="14"/>
      <c r="X2101" s="26">
        <f t="shared" si="314"/>
        <v>0</v>
      </c>
      <c r="Y2101" s="29"/>
      <c r="Z2101" s="29"/>
      <c r="AA2101" s="29"/>
      <c r="AB2101" s="29"/>
      <c r="AC2101" s="29"/>
    </row>
    <row r="2102">
      <c r="A2102" s="4">
        <v>45706.0</v>
      </c>
      <c r="B2102" s="5" t="s">
        <v>36</v>
      </c>
      <c r="C2102" s="6" t="s">
        <v>37</v>
      </c>
      <c r="D2102" s="5" t="s">
        <v>27</v>
      </c>
      <c r="E2102" s="7">
        <v>174.0</v>
      </c>
      <c r="F2102" s="25">
        <v>0.53</v>
      </c>
      <c r="G2102" s="7">
        <v>0.5535714285714286</v>
      </c>
      <c r="H2102" s="40">
        <v>0.595</v>
      </c>
      <c r="I2102" s="10">
        <f t="shared" si="226"/>
        <v>0.04142857143</v>
      </c>
      <c r="J2102" s="11">
        <f t="shared" si="227"/>
        <v>107.483871</v>
      </c>
      <c r="K2102" s="7">
        <f t="shared" ref="K2102:L2102" si="4120">IFERROR(G2102+K2062,0)</f>
        <v>9.964285714</v>
      </c>
      <c r="L2102" s="7">
        <f t="shared" si="4120"/>
        <v>10.485</v>
      </c>
      <c r="M2102" s="10">
        <f t="shared" si="229"/>
        <v>0.5207142857</v>
      </c>
      <c r="N2102" s="11">
        <f t="shared" si="3612"/>
        <v>105.2258065</v>
      </c>
      <c r="O2102" s="10">
        <f t="shared" ref="O2102:P2102" si="4121">IFERROR(G2102+O2062,0)</f>
        <v>27.06425771</v>
      </c>
      <c r="P2102" s="10">
        <f t="shared" si="4121"/>
        <v>29.06082</v>
      </c>
      <c r="Q2102" s="10">
        <f t="shared" si="232"/>
        <v>1.996562286</v>
      </c>
      <c r="R2102" s="11">
        <f t="shared" si="233"/>
        <v>107.3771182</v>
      </c>
      <c r="S2102" s="13">
        <f>T2062</f>
        <v>0.01514285714</v>
      </c>
      <c r="T2102" s="13">
        <f>H2102+T2062-H2103-U2102-H2104</f>
        <v>0.2568571429</v>
      </c>
      <c r="U2102" s="13">
        <f>0.008/28</f>
        <v>0.0002857142857</v>
      </c>
      <c r="V2102" s="14"/>
      <c r="W2102" s="14"/>
      <c r="X2102" s="26">
        <f t="shared" si="314"/>
        <v>0.595</v>
      </c>
      <c r="Y2102" s="29"/>
      <c r="Z2102" s="29"/>
      <c r="AA2102" s="29"/>
      <c r="AB2102" s="29"/>
      <c r="AC2102" s="29"/>
    </row>
    <row r="2103">
      <c r="A2103" s="4">
        <v>45706.0</v>
      </c>
      <c r="B2103" s="5" t="s">
        <v>36</v>
      </c>
      <c r="C2103" s="6" t="s">
        <v>37</v>
      </c>
      <c r="D2103" s="5" t="s">
        <v>28</v>
      </c>
      <c r="E2103" s="7">
        <v>45.1</v>
      </c>
      <c r="F2103" s="25">
        <v>0.0</v>
      </c>
      <c r="G2103" s="7">
        <v>0.4885357</v>
      </c>
      <c r="H2103" s="40">
        <v>0.0</v>
      </c>
      <c r="I2103" s="10">
        <f t="shared" si="226"/>
        <v>-0.4885357</v>
      </c>
      <c r="J2103" s="11">
        <f t="shared" si="227"/>
        <v>0</v>
      </c>
      <c r="K2103" s="7">
        <f t="shared" ref="K2103:L2103" si="4122">IFERROR(G2103+K2063,0)</f>
        <v>8.7936426</v>
      </c>
      <c r="L2103" s="7">
        <f t="shared" si="4122"/>
        <v>5.505</v>
      </c>
      <c r="M2103" s="10">
        <f t="shared" si="229"/>
        <v>-3.2886426</v>
      </c>
      <c r="N2103" s="11">
        <f t="shared" si="3612"/>
        <v>62.60204389</v>
      </c>
      <c r="O2103" s="10">
        <f t="shared" ref="O2103:P2103" si="4123">IFERROR(G2103+O2063,0)</f>
        <v>24.3125526</v>
      </c>
      <c r="P2103" s="10">
        <f t="shared" si="4123"/>
        <v>11.10298</v>
      </c>
      <c r="Q2103" s="10">
        <f t="shared" si="232"/>
        <v>-13.2095726</v>
      </c>
      <c r="R2103" s="11">
        <f t="shared" si="233"/>
        <v>45.66768526</v>
      </c>
      <c r="S2103" s="20"/>
      <c r="T2103" s="20"/>
      <c r="U2103" s="20"/>
      <c r="V2103" s="14"/>
      <c r="W2103" s="14"/>
      <c r="X2103" s="26">
        <f t="shared" si="314"/>
        <v>0.326</v>
      </c>
      <c r="Y2103" s="29"/>
      <c r="Z2103" s="29"/>
      <c r="AA2103" s="29"/>
      <c r="AB2103" s="29"/>
      <c r="AC2103" s="29"/>
    </row>
    <row r="2104">
      <c r="A2104" s="4">
        <v>45706.0</v>
      </c>
      <c r="B2104" s="5" t="s">
        <v>36</v>
      </c>
      <c r="C2104" s="6" t="s">
        <v>37</v>
      </c>
      <c r="D2104" s="5" t="s">
        <v>29</v>
      </c>
      <c r="E2104" s="7">
        <f>E2102-E2103</f>
        <v>128.9</v>
      </c>
      <c r="F2104" s="25">
        <v>0.262</v>
      </c>
      <c r="G2104" s="7">
        <v>0.06482</v>
      </c>
      <c r="H2104" s="40">
        <v>0.353</v>
      </c>
      <c r="I2104" s="10">
        <f t="shared" si="226"/>
        <v>0.28818</v>
      </c>
      <c r="J2104" s="11">
        <f t="shared" si="227"/>
        <v>544.5850046</v>
      </c>
      <c r="K2104" s="7">
        <f t="shared" ref="K2104:L2104" si="4124">IFERROR(G2104+K2064,0)</f>
        <v>1.16676</v>
      </c>
      <c r="L2104" s="7">
        <f t="shared" si="4124"/>
        <v>4.718</v>
      </c>
      <c r="M2104" s="10">
        <f t="shared" si="229"/>
        <v>3.55124</v>
      </c>
      <c r="N2104" s="11">
        <f t="shared" si="3612"/>
        <v>404.3676506</v>
      </c>
      <c r="O2104" s="10">
        <f t="shared" ref="O2104:P2104" si="4125">IFERROR(G2104+O2064,0)</f>
        <v>2.74063</v>
      </c>
      <c r="P2104" s="10">
        <f t="shared" si="4125"/>
        <v>18.33971</v>
      </c>
      <c r="Q2104" s="10">
        <f t="shared" si="232"/>
        <v>15.59908</v>
      </c>
      <c r="R2104" s="11">
        <f t="shared" si="233"/>
        <v>669.1786195</v>
      </c>
      <c r="S2104" s="20"/>
      <c r="T2104" s="20"/>
      <c r="U2104" s="20"/>
      <c r="V2104" s="14"/>
      <c r="W2104" s="14"/>
      <c r="X2104" s="26">
        <f t="shared" si="314"/>
        <v>0.254</v>
      </c>
      <c r="Y2104" s="29"/>
      <c r="Z2104" s="29"/>
      <c r="AA2104" s="29"/>
      <c r="AB2104" s="29"/>
      <c r="AC2104" s="29"/>
    </row>
    <row r="2105">
      <c r="A2105" s="4">
        <v>45706.0</v>
      </c>
      <c r="B2105" s="5" t="s">
        <v>36</v>
      </c>
      <c r="C2105" s="6" t="s">
        <v>37</v>
      </c>
      <c r="D2105" s="5" t="s">
        <v>30</v>
      </c>
      <c r="E2105" s="7">
        <v>0.0</v>
      </c>
      <c r="F2105" s="25">
        <v>0.0</v>
      </c>
      <c r="G2105" s="7">
        <v>0.0</v>
      </c>
      <c r="H2105" s="15">
        <v>0.0</v>
      </c>
      <c r="I2105" s="10">
        <f t="shared" si="226"/>
        <v>0</v>
      </c>
      <c r="J2105" s="11">
        <f t="shared" si="227"/>
        <v>0</v>
      </c>
      <c r="K2105" s="7">
        <f t="shared" ref="K2105:L2105" si="4126">IFERROR(G2105+K2065,0)</f>
        <v>0</v>
      </c>
      <c r="L2105" s="7">
        <f t="shared" si="4126"/>
        <v>0</v>
      </c>
      <c r="M2105" s="10">
        <f t="shared" si="229"/>
        <v>0</v>
      </c>
      <c r="N2105" s="11">
        <f t="shared" si="3612"/>
        <v>0</v>
      </c>
      <c r="O2105" s="10">
        <f t="shared" ref="O2105:P2105" si="4127">IFERROR(G2105+O2065,0)</f>
        <v>0</v>
      </c>
      <c r="P2105" s="10">
        <f t="shared" si="4127"/>
        <v>0</v>
      </c>
      <c r="Q2105" s="10">
        <f t="shared" si="232"/>
        <v>0</v>
      </c>
      <c r="R2105" s="11">
        <f t="shared" si="233"/>
        <v>0</v>
      </c>
      <c r="S2105" s="20"/>
      <c r="T2105" s="20"/>
      <c r="U2105" s="20"/>
      <c r="V2105" s="14"/>
      <c r="W2105" s="14"/>
      <c r="X2105" s="26">
        <f t="shared" si="314"/>
        <v>0</v>
      </c>
      <c r="Y2105" s="29"/>
      <c r="Z2105" s="29"/>
      <c r="AA2105" s="29"/>
      <c r="AB2105" s="29"/>
      <c r="AC2105" s="29"/>
    </row>
    <row r="2106">
      <c r="A2106" s="4">
        <v>45706.0</v>
      </c>
      <c r="B2106" s="5" t="s">
        <v>38</v>
      </c>
      <c r="C2106" s="6" t="s">
        <v>37</v>
      </c>
      <c r="D2106" s="5" t="s">
        <v>27</v>
      </c>
      <c r="E2106" s="7">
        <v>40.1</v>
      </c>
      <c r="F2106" s="25">
        <v>0.11</v>
      </c>
      <c r="G2106" s="7">
        <v>0.09999999999999999</v>
      </c>
      <c r="H2106" s="40">
        <v>0.18</v>
      </c>
      <c r="I2106" s="10">
        <f t="shared" si="226"/>
        <v>0.08</v>
      </c>
      <c r="J2106" s="11">
        <f t="shared" si="227"/>
        <v>180</v>
      </c>
      <c r="K2106" s="7">
        <f t="shared" ref="K2106:L2106" si="4128">IFERROR(G2106+K2066,0)</f>
        <v>1.8</v>
      </c>
      <c r="L2106" s="7">
        <f t="shared" si="4128"/>
        <v>3.321</v>
      </c>
      <c r="M2106" s="10">
        <f t="shared" si="229"/>
        <v>1.521</v>
      </c>
      <c r="N2106" s="11">
        <f t="shared" si="3612"/>
        <v>184.5</v>
      </c>
      <c r="O2106" s="10">
        <f t="shared" ref="O2106:P2106" si="4129">IFERROR(G2106+O2066,0)</f>
        <v>4.9</v>
      </c>
      <c r="P2106" s="10">
        <f t="shared" si="4129"/>
        <v>9.244976</v>
      </c>
      <c r="Q2106" s="10">
        <f t="shared" si="232"/>
        <v>4.344976</v>
      </c>
      <c r="R2106" s="11">
        <f t="shared" si="233"/>
        <v>188.6729796</v>
      </c>
      <c r="S2106" s="13">
        <f>T2066</f>
        <v>0.8023928571</v>
      </c>
      <c r="T2106" s="13">
        <f>H2106+T2066-H2107-U2106-H2108</f>
        <v>0.6813571429</v>
      </c>
      <c r="U2106" s="13">
        <f>0.001/28</f>
        <v>0.00003571428571</v>
      </c>
      <c r="V2106" s="14"/>
      <c r="W2106" s="14"/>
      <c r="X2106" s="26">
        <f t="shared" si="314"/>
        <v>0.18</v>
      </c>
      <c r="Y2106" s="29"/>
      <c r="Z2106" s="29"/>
      <c r="AA2106" s="29"/>
      <c r="AB2106" s="29"/>
      <c r="AC2106" s="29"/>
    </row>
    <row r="2107">
      <c r="A2107" s="4">
        <v>45706.0</v>
      </c>
      <c r="B2107" s="5" t="s">
        <v>38</v>
      </c>
      <c r="C2107" s="6" t="s">
        <v>37</v>
      </c>
      <c r="D2107" s="5" t="s">
        <v>28</v>
      </c>
      <c r="E2107" s="7">
        <v>0.0</v>
      </c>
      <c r="F2107" s="7">
        <v>0.0</v>
      </c>
      <c r="G2107" s="7">
        <v>0.0</v>
      </c>
      <c r="H2107" s="15">
        <v>0.0</v>
      </c>
      <c r="I2107" s="10">
        <f t="shared" si="226"/>
        <v>0</v>
      </c>
      <c r="J2107" s="11">
        <f t="shared" si="227"/>
        <v>0</v>
      </c>
      <c r="K2107" s="7">
        <f t="shared" ref="K2107:L2107" si="4130">IFERROR(G2107+K2067,0)</f>
        <v>0</v>
      </c>
      <c r="L2107" s="7">
        <f t="shared" si="4130"/>
        <v>0</v>
      </c>
      <c r="M2107" s="10">
        <f t="shared" si="229"/>
        <v>0</v>
      </c>
      <c r="N2107" s="11">
        <f t="shared" si="3612"/>
        <v>0</v>
      </c>
      <c r="O2107" s="10">
        <f t="shared" ref="O2107:P2107" si="4131">IFERROR(G2107+O2067,0)</f>
        <v>0</v>
      </c>
      <c r="P2107" s="10">
        <f t="shared" si="4131"/>
        <v>0</v>
      </c>
      <c r="Q2107" s="10">
        <f t="shared" si="232"/>
        <v>0</v>
      </c>
      <c r="R2107" s="11">
        <f t="shared" si="233"/>
        <v>0</v>
      </c>
      <c r="S2107" s="20"/>
      <c r="T2107" s="20"/>
      <c r="U2107" s="20"/>
      <c r="V2107" s="14"/>
      <c r="W2107" s="14"/>
      <c r="X2107" s="26">
        <f t="shared" si="314"/>
        <v>0</v>
      </c>
      <c r="Y2107" s="29"/>
      <c r="Z2107" s="29"/>
      <c r="AA2107" s="29"/>
      <c r="AB2107" s="29"/>
      <c r="AC2107" s="29"/>
    </row>
    <row r="2108">
      <c r="A2108" s="4">
        <v>45706.0</v>
      </c>
      <c r="B2108" s="5" t="s">
        <v>38</v>
      </c>
      <c r="C2108" s="6" t="s">
        <v>37</v>
      </c>
      <c r="D2108" s="5" t="s">
        <v>29</v>
      </c>
      <c r="E2108" s="7">
        <v>40.1</v>
      </c>
      <c r="F2108" s="7">
        <v>0.0</v>
      </c>
      <c r="G2108" s="7">
        <v>0.0996</v>
      </c>
      <c r="H2108" s="40">
        <v>0.301</v>
      </c>
      <c r="I2108" s="10">
        <f t="shared" si="226"/>
        <v>0.2014</v>
      </c>
      <c r="J2108" s="11">
        <f t="shared" si="227"/>
        <v>302.2088353</v>
      </c>
      <c r="K2108" s="7">
        <f t="shared" ref="K2108:L2108" si="4132">IFERROR(G2108+K2068,0)</f>
        <v>1.7928</v>
      </c>
      <c r="L2108" s="7">
        <f t="shared" si="4132"/>
        <v>4.411</v>
      </c>
      <c r="M2108" s="10">
        <f t="shared" si="229"/>
        <v>2.6182</v>
      </c>
      <c r="N2108" s="11">
        <f t="shared" si="3612"/>
        <v>246.0397144</v>
      </c>
      <c r="O2108" s="10">
        <f t="shared" ref="O2108:P2108" si="4133">IFERROR(G2108+O2068,0)</f>
        <v>4.89156</v>
      </c>
      <c r="P2108" s="10">
        <f t="shared" si="4133"/>
        <v>10.23993</v>
      </c>
      <c r="Q2108" s="10">
        <f t="shared" si="232"/>
        <v>5.34837</v>
      </c>
      <c r="R2108" s="11">
        <f t="shared" si="233"/>
        <v>209.3387386</v>
      </c>
      <c r="S2108" s="20"/>
      <c r="T2108" s="20"/>
      <c r="U2108" s="20"/>
      <c r="V2108" s="14"/>
      <c r="W2108" s="14"/>
      <c r="X2108" s="26">
        <f t="shared" si="314"/>
        <v>0.205</v>
      </c>
      <c r="Y2108" s="29"/>
      <c r="Z2108" s="29"/>
      <c r="AA2108" s="29"/>
      <c r="AB2108" s="29"/>
      <c r="AC2108" s="29"/>
    </row>
    <row r="2109">
      <c r="A2109" s="4">
        <v>45706.0</v>
      </c>
      <c r="B2109" s="5" t="s">
        <v>38</v>
      </c>
      <c r="C2109" s="6" t="s">
        <v>37</v>
      </c>
      <c r="D2109" s="5" t="s">
        <v>30</v>
      </c>
      <c r="E2109" s="7">
        <v>0.0</v>
      </c>
      <c r="F2109" s="7">
        <v>0.0</v>
      </c>
      <c r="G2109" s="7">
        <v>0.0</v>
      </c>
      <c r="H2109" s="15">
        <v>0.0</v>
      </c>
      <c r="I2109" s="10">
        <f t="shared" si="226"/>
        <v>0</v>
      </c>
      <c r="J2109" s="11">
        <f t="shared" si="227"/>
        <v>0</v>
      </c>
      <c r="K2109" s="7">
        <f t="shared" ref="K2109:L2109" si="4134">IFERROR(G2109+K2069,0)</f>
        <v>0</v>
      </c>
      <c r="L2109" s="7">
        <f t="shared" si="4134"/>
        <v>0</v>
      </c>
      <c r="M2109" s="10">
        <f t="shared" si="229"/>
        <v>0</v>
      </c>
      <c r="N2109" s="11">
        <f t="shared" si="3612"/>
        <v>0</v>
      </c>
      <c r="O2109" s="10">
        <f t="shared" ref="O2109:P2109" si="4135">IFERROR(G2109+O2069,0)</f>
        <v>0</v>
      </c>
      <c r="P2109" s="10">
        <f t="shared" si="4135"/>
        <v>0</v>
      </c>
      <c r="Q2109" s="10">
        <f t="shared" si="232"/>
        <v>0</v>
      </c>
      <c r="R2109" s="11">
        <f t="shared" si="233"/>
        <v>0</v>
      </c>
      <c r="S2109" s="20"/>
      <c r="T2109" s="20"/>
      <c r="U2109" s="20"/>
      <c r="V2109" s="14"/>
      <c r="W2109" s="14"/>
      <c r="X2109" s="26">
        <f t="shared" si="314"/>
        <v>0</v>
      </c>
      <c r="Y2109" s="29"/>
      <c r="Z2109" s="29"/>
      <c r="AA2109" s="29"/>
      <c r="AB2109" s="29"/>
      <c r="AC2109" s="29"/>
    </row>
    <row r="2110">
      <c r="A2110" s="4">
        <v>45706.0</v>
      </c>
      <c r="B2110" s="5" t="s">
        <v>39</v>
      </c>
      <c r="C2110" s="6" t="s">
        <v>37</v>
      </c>
      <c r="D2110" s="5" t="s">
        <v>27</v>
      </c>
      <c r="E2110" s="7">
        <v>9.6</v>
      </c>
      <c r="F2110" s="7">
        <v>0.029</v>
      </c>
      <c r="G2110" s="7">
        <v>0.024999999999999998</v>
      </c>
      <c r="H2110" s="40">
        <v>0.032</v>
      </c>
      <c r="I2110" s="10">
        <f t="shared" si="226"/>
        <v>0.007</v>
      </c>
      <c r="J2110" s="11">
        <f t="shared" si="227"/>
        <v>128</v>
      </c>
      <c r="K2110" s="7">
        <f t="shared" ref="K2110:L2110" si="4136">IFERROR(G2110+K2070,0)</f>
        <v>0.45</v>
      </c>
      <c r="L2110" s="7">
        <f t="shared" si="4136"/>
        <v>0.244</v>
      </c>
      <c r="M2110" s="10">
        <f t="shared" si="229"/>
        <v>-0.206</v>
      </c>
      <c r="N2110" s="11">
        <f t="shared" si="3612"/>
        <v>54.22222222</v>
      </c>
      <c r="O2110" s="10">
        <f t="shared" ref="O2110:P2110" si="4137">IFERROR(G2110+O2070,0)</f>
        <v>1.34993</v>
      </c>
      <c r="P2110" s="10">
        <f t="shared" si="4137"/>
        <v>1.12874</v>
      </c>
      <c r="Q2110" s="10">
        <f t="shared" si="232"/>
        <v>-0.22119</v>
      </c>
      <c r="R2110" s="11">
        <f t="shared" si="233"/>
        <v>83.61470595</v>
      </c>
      <c r="S2110" s="13">
        <f>T2070</f>
        <v>0.075</v>
      </c>
      <c r="T2110" s="13">
        <f>H2110+T2070-H2111-U2110-H2112</f>
        <v>0</v>
      </c>
      <c r="U2110" s="13">
        <v>0.0</v>
      </c>
      <c r="V2110" s="14"/>
      <c r="W2110" s="14"/>
      <c r="X2110" s="26">
        <f t="shared" si="314"/>
        <v>0.023</v>
      </c>
      <c r="Y2110" s="29"/>
      <c r="Z2110" s="29"/>
      <c r="AA2110" s="29"/>
      <c r="AB2110" s="29"/>
      <c r="AC2110" s="29"/>
    </row>
    <row r="2111">
      <c r="A2111" s="4">
        <v>45706.0</v>
      </c>
      <c r="B2111" s="5" t="s">
        <v>39</v>
      </c>
      <c r="C2111" s="6" t="s">
        <v>37</v>
      </c>
      <c r="D2111" s="5" t="s">
        <v>28</v>
      </c>
      <c r="E2111" s="7">
        <v>0.0</v>
      </c>
      <c r="F2111" s="7">
        <v>0.0</v>
      </c>
      <c r="G2111" s="7">
        <v>0.0</v>
      </c>
      <c r="H2111" s="15">
        <v>0.0</v>
      </c>
      <c r="I2111" s="10">
        <f t="shared" si="226"/>
        <v>0</v>
      </c>
      <c r="J2111" s="11">
        <f t="shared" si="227"/>
        <v>0</v>
      </c>
      <c r="K2111" s="7">
        <f t="shared" ref="K2111:L2111" si="4138">IFERROR(G2111+K2071,0)</f>
        <v>0</v>
      </c>
      <c r="L2111" s="7">
        <f t="shared" si="4138"/>
        <v>0</v>
      </c>
      <c r="M2111" s="10">
        <f t="shared" si="229"/>
        <v>0</v>
      </c>
      <c r="N2111" s="11">
        <f t="shared" si="3612"/>
        <v>0</v>
      </c>
      <c r="O2111" s="10">
        <f t="shared" ref="O2111:P2111" si="4139">IFERROR(G2111+O2071,0)</f>
        <v>0</v>
      </c>
      <c r="P2111" s="10">
        <f t="shared" si="4139"/>
        <v>0</v>
      </c>
      <c r="Q2111" s="10">
        <f t="shared" si="232"/>
        <v>0</v>
      </c>
      <c r="R2111" s="11">
        <f t="shared" si="233"/>
        <v>0</v>
      </c>
      <c r="S2111" s="20"/>
      <c r="T2111" s="20"/>
      <c r="U2111" s="20"/>
      <c r="V2111" s="14"/>
      <c r="W2111" s="14"/>
      <c r="X2111" s="26">
        <f t="shared" si="314"/>
        <v>0</v>
      </c>
      <c r="Y2111" s="29"/>
      <c r="Z2111" s="29"/>
      <c r="AA2111" s="29"/>
      <c r="AB2111" s="29"/>
      <c r="AC2111" s="29"/>
    </row>
    <row r="2112">
      <c r="A2112" s="4">
        <v>45706.0</v>
      </c>
      <c r="B2112" s="5" t="s">
        <v>39</v>
      </c>
      <c r="C2112" s="6" t="s">
        <v>37</v>
      </c>
      <c r="D2112" s="5" t="s">
        <v>29</v>
      </c>
      <c r="E2112" s="7">
        <v>9.3</v>
      </c>
      <c r="F2112" s="7">
        <v>0.009</v>
      </c>
      <c r="G2112" s="7">
        <v>0.02471</v>
      </c>
      <c r="H2112" s="15">
        <v>0.107</v>
      </c>
      <c r="I2112" s="10">
        <f t="shared" si="226"/>
        <v>0.08229</v>
      </c>
      <c r="J2112" s="11">
        <f t="shared" si="227"/>
        <v>433.0230676</v>
      </c>
      <c r="K2112" s="7">
        <f t="shared" ref="K2112:L2112" si="4140">IFERROR(G2112+K2072,0)</f>
        <v>0.44478</v>
      </c>
      <c r="L2112" s="7">
        <f t="shared" si="4140"/>
        <v>0.327</v>
      </c>
      <c r="M2112" s="10">
        <f t="shared" si="229"/>
        <v>-0.11778</v>
      </c>
      <c r="N2112" s="11">
        <f t="shared" si="3612"/>
        <v>73.51949278</v>
      </c>
      <c r="O2112" s="10">
        <f t="shared" ref="O2112:P2112" si="4141">IFERROR(G2112+O2072,0)</f>
        <v>1.336774</v>
      </c>
      <c r="P2112" s="10">
        <f t="shared" si="4141"/>
        <v>1.18694</v>
      </c>
      <c r="Q2112" s="10">
        <f t="shared" si="232"/>
        <v>-0.149834</v>
      </c>
      <c r="R2112" s="11">
        <f t="shared" si="233"/>
        <v>88.79137386</v>
      </c>
      <c r="S2112" s="20"/>
      <c r="T2112" s="20"/>
      <c r="U2112" s="20"/>
      <c r="V2112" s="14"/>
      <c r="W2112" s="14"/>
      <c r="X2112" s="26">
        <f t="shared" si="314"/>
        <v>0</v>
      </c>
      <c r="Y2112" s="29"/>
      <c r="Z2112" s="29"/>
      <c r="AA2112" s="29"/>
      <c r="AB2112" s="29"/>
      <c r="AC2112" s="29"/>
    </row>
    <row r="2113">
      <c r="A2113" s="4">
        <v>45706.0</v>
      </c>
      <c r="B2113" s="5" t="s">
        <v>39</v>
      </c>
      <c r="C2113" s="6" t="s">
        <v>37</v>
      </c>
      <c r="D2113" s="5" t="s">
        <v>30</v>
      </c>
      <c r="E2113" s="7">
        <v>0.0</v>
      </c>
      <c r="F2113" s="7">
        <v>0.0</v>
      </c>
      <c r="G2113" s="7">
        <v>0.0</v>
      </c>
      <c r="H2113" s="15">
        <v>0.0</v>
      </c>
      <c r="I2113" s="10">
        <f t="shared" si="226"/>
        <v>0</v>
      </c>
      <c r="J2113" s="11">
        <f t="shared" si="227"/>
        <v>0</v>
      </c>
      <c r="K2113" s="7">
        <f t="shared" ref="K2113:L2113" si="4142">IFERROR(G2113+K2073,0)</f>
        <v>0</v>
      </c>
      <c r="L2113" s="7">
        <f t="shared" si="4142"/>
        <v>0</v>
      </c>
      <c r="M2113" s="10">
        <f t="shared" si="229"/>
        <v>0</v>
      </c>
      <c r="N2113" s="11">
        <f t="shared" si="3612"/>
        <v>0</v>
      </c>
      <c r="O2113" s="10">
        <f t="shared" ref="O2113:P2113" si="4143">IFERROR(G2113+O2073,0)</f>
        <v>0</v>
      </c>
      <c r="P2113" s="10">
        <f t="shared" si="4143"/>
        <v>0</v>
      </c>
      <c r="Q2113" s="10">
        <f t="shared" si="232"/>
        <v>0</v>
      </c>
      <c r="R2113" s="11">
        <f t="shared" si="233"/>
        <v>0</v>
      </c>
      <c r="S2113" s="20"/>
      <c r="T2113" s="20"/>
      <c r="U2113" s="20"/>
      <c r="V2113" s="14"/>
      <c r="W2113" s="14"/>
      <c r="X2113" s="26">
        <f t="shared" si="314"/>
        <v>0</v>
      </c>
      <c r="Y2113" s="29"/>
      <c r="Z2113" s="29"/>
      <c r="AA2113" s="29"/>
      <c r="AB2113" s="29"/>
      <c r="AC2113" s="29"/>
    </row>
    <row r="2114">
      <c r="A2114" s="4">
        <v>45706.0</v>
      </c>
      <c r="B2114" s="5" t="s">
        <v>40</v>
      </c>
      <c r="C2114" s="6" t="s">
        <v>37</v>
      </c>
      <c r="D2114" s="5" t="s">
        <v>27</v>
      </c>
      <c r="E2114" s="7">
        <v>26.3</v>
      </c>
      <c r="F2114" s="7">
        <v>0.0</v>
      </c>
      <c r="G2114" s="7">
        <v>0.07142857142857142</v>
      </c>
      <c r="H2114" s="15">
        <v>0.033</v>
      </c>
      <c r="I2114" s="10">
        <f t="shared" si="226"/>
        <v>-0.03842857143</v>
      </c>
      <c r="J2114" s="11">
        <f t="shared" si="227"/>
        <v>46.2</v>
      </c>
      <c r="K2114" s="7">
        <f t="shared" ref="K2114:L2114" si="4144">IFERROR(G2114+K2074,0)</f>
        <v>1.285714286</v>
      </c>
      <c r="L2114" s="7">
        <f t="shared" si="4144"/>
        <v>0.612</v>
      </c>
      <c r="M2114" s="10">
        <f t="shared" si="229"/>
        <v>-0.6737142857</v>
      </c>
      <c r="N2114" s="11">
        <f t="shared" si="3612"/>
        <v>47.6</v>
      </c>
      <c r="O2114" s="10">
        <f t="shared" ref="O2114:P2114" si="4145">IFERROR(G2114+O2074,0)</f>
        <v>3.5</v>
      </c>
      <c r="P2114" s="10">
        <f t="shared" si="4145"/>
        <v>1.7249</v>
      </c>
      <c r="Q2114" s="10">
        <f t="shared" si="232"/>
        <v>-1.7751</v>
      </c>
      <c r="R2114" s="11">
        <f t="shared" si="233"/>
        <v>49.28285714</v>
      </c>
      <c r="S2114" s="13">
        <f>T2074</f>
        <v>0.7319903571</v>
      </c>
      <c r="T2114" s="13">
        <f>H2114+S2114-H2115-U2114-H2116</f>
        <v>0.7648721429</v>
      </c>
      <c r="U2114" s="13">
        <f>0.00331/28</f>
        <v>0.0001182142857</v>
      </c>
      <c r="V2114" s="14"/>
      <c r="W2114" s="14"/>
      <c r="X2114" s="26">
        <f t="shared" si="314"/>
        <v>0.033</v>
      </c>
      <c r="Y2114" s="29"/>
      <c r="Z2114" s="29"/>
      <c r="AA2114" s="29"/>
      <c r="AB2114" s="29"/>
      <c r="AC2114" s="29"/>
    </row>
    <row r="2115">
      <c r="A2115" s="4">
        <v>45706.0</v>
      </c>
      <c r="B2115" s="5" t="s">
        <v>40</v>
      </c>
      <c r="C2115" s="6" t="s">
        <v>37</v>
      </c>
      <c r="D2115" s="5" t="s">
        <v>28</v>
      </c>
      <c r="E2115" s="7">
        <v>0.0</v>
      </c>
      <c r="F2115" s="7">
        <v>0.0</v>
      </c>
      <c r="G2115" s="7">
        <v>0.0</v>
      </c>
      <c r="H2115" s="15">
        <v>0.0</v>
      </c>
      <c r="I2115" s="10">
        <f t="shared" si="226"/>
        <v>0</v>
      </c>
      <c r="J2115" s="11">
        <f t="shared" si="227"/>
        <v>0</v>
      </c>
      <c r="K2115" s="7">
        <f t="shared" ref="K2115:L2115" si="4146">IFERROR(G2115+K2075,0)</f>
        <v>0</v>
      </c>
      <c r="L2115" s="7">
        <f t="shared" si="4146"/>
        <v>0</v>
      </c>
      <c r="M2115" s="10">
        <f t="shared" si="229"/>
        <v>0</v>
      </c>
      <c r="N2115" s="11">
        <f t="shared" si="3612"/>
        <v>0</v>
      </c>
      <c r="O2115" s="10">
        <f t="shared" ref="O2115:P2115" si="4147">IFERROR(G2115+O2075,0)</f>
        <v>0</v>
      </c>
      <c r="P2115" s="10">
        <f t="shared" si="4147"/>
        <v>0</v>
      </c>
      <c r="Q2115" s="10">
        <f t="shared" si="232"/>
        <v>0</v>
      </c>
      <c r="R2115" s="11">
        <f t="shared" si="233"/>
        <v>0</v>
      </c>
      <c r="S2115" s="14"/>
      <c r="T2115" s="14"/>
      <c r="U2115" s="14"/>
      <c r="V2115" s="14"/>
      <c r="W2115" s="14"/>
      <c r="X2115" s="26">
        <f t="shared" si="314"/>
        <v>0</v>
      </c>
      <c r="Y2115" s="29"/>
      <c r="Z2115" s="29"/>
      <c r="AA2115" s="29"/>
      <c r="AB2115" s="29"/>
      <c r="AC2115" s="29"/>
    </row>
    <row r="2116">
      <c r="A2116" s="4">
        <v>45706.0</v>
      </c>
      <c r="B2116" s="5" t="s">
        <v>40</v>
      </c>
      <c r="C2116" s="6" t="s">
        <v>37</v>
      </c>
      <c r="D2116" s="5" t="s">
        <v>29</v>
      </c>
      <c r="E2116" s="7">
        <v>26.1</v>
      </c>
      <c r="F2116" s="7">
        <v>0.0</v>
      </c>
      <c r="G2116" s="7">
        <v>0.07142857142857142</v>
      </c>
      <c r="H2116" s="40">
        <v>0.0</v>
      </c>
      <c r="I2116" s="10">
        <f t="shared" si="226"/>
        <v>-0.07142857143</v>
      </c>
      <c r="J2116" s="11">
        <f t="shared" si="227"/>
        <v>0</v>
      </c>
      <c r="K2116" s="7">
        <f t="shared" ref="K2116:L2116" si="4148">IFERROR(G2116+K2076,0)</f>
        <v>1.285714286</v>
      </c>
      <c r="L2116" s="7">
        <f t="shared" si="4148"/>
        <v>1.179</v>
      </c>
      <c r="M2116" s="10">
        <f t="shared" si="229"/>
        <v>-0.1067142857</v>
      </c>
      <c r="N2116" s="11">
        <f t="shared" si="3612"/>
        <v>91.7</v>
      </c>
      <c r="O2116" s="10">
        <f t="shared" ref="O2116:P2116" si="4149">IFERROR(G2116+O2076,0)</f>
        <v>3.5</v>
      </c>
      <c r="P2116" s="10">
        <f t="shared" si="4149"/>
        <v>1.69298</v>
      </c>
      <c r="Q2116" s="10">
        <f t="shared" si="232"/>
        <v>-1.80702</v>
      </c>
      <c r="R2116" s="11">
        <f t="shared" si="233"/>
        <v>48.37085714</v>
      </c>
      <c r="S2116" s="14"/>
      <c r="T2116" s="14"/>
      <c r="U2116" s="14"/>
      <c r="V2116" s="14"/>
      <c r="W2116" s="14"/>
      <c r="X2116" s="26">
        <f t="shared" si="314"/>
        <v>0.035</v>
      </c>
      <c r="Y2116" s="29"/>
      <c r="Z2116" s="29"/>
      <c r="AA2116" s="29"/>
      <c r="AB2116" s="29"/>
      <c r="AC2116" s="29"/>
    </row>
    <row r="2117">
      <c r="A2117" s="4">
        <v>45706.0</v>
      </c>
      <c r="B2117" s="5" t="s">
        <v>40</v>
      </c>
      <c r="C2117" s="6" t="s">
        <v>37</v>
      </c>
      <c r="D2117" s="5" t="s">
        <v>30</v>
      </c>
      <c r="E2117" s="7">
        <v>0.0</v>
      </c>
      <c r="F2117" s="7">
        <v>0.0</v>
      </c>
      <c r="G2117" s="7">
        <v>0.0</v>
      </c>
      <c r="H2117" s="15">
        <v>0.0</v>
      </c>
      <c r="I2117" s="10">
        <f t="shared" si="226"/>
        <v>0</v>
      </c>
      <c r="J2117" s="11">
        <f t="shared" si="227"/>
        <v>0</v>
      </c>
      <c r="K2117" s="7">
        <f t="shared" ref="K2117:L2117" si="4150">IFERROR(G2117+K2077,0)</f>
        <v>0</v>
      </c>
      <c r="L2117" s="7">
        <f t="shared" si="4150"/>
        <v>0</v>
      </c>
      <c r="M2117" s="10">
        <f t="shared" si="229"/>
        <v>0</v>
      </c>
      <c r="N2117" s="11">
        <f t="shared" si="3612"/>
        <v>0</v>
      </c>
      <c r="O2117" s="10">
        <f t="shared" ref="O2117:P2117" si="4151">IFERROR(G2117+O2077,0)</f>
        <v>0</v>
      </c>
      <c r="P2117" s="10">
        <f t="shared" si="4151"/>
        <v>0</v>
      </c>
      <c r="Q2117" s="10">
        <f t="shared" si="232"/>
        <v>0</v>
      </c>
      <c r="R2117" s="11">
        <f t="shared" si="233"/>
        <v>0</v>
      </c>
      <c r="S2117" s="14"/>
      <c r="T2117" s="14"/>
      <c r="U2117" s="14"/>
      <c r="V2117" s="14"/>
      <c r="W2117" s="14"/>
      <c r="X2117" s="26">
        <f t="shared" si="314"/>
        <v>0</v>
      </c>
      <c r="Y2117" s="29"/>
      <c r="Z2117" s="29"/>
      <c r="AA2117" s="29"/>
      <c r="AB2117" s="29"/>
      <c r="AC2117" s="29"/>
    </row>
    <row r="2118">
      <c r="A2118" s="4">
        <v>45707.0</v>
      </c>
      <c r="B2118" s="5" t="s">
        <v>25</v>
      </c>
      <c r="C2118" s="6" t="s">
        <v>26</v>
      </c>
      <c r="D2118" s="5" t="s">
        <v>27</v>
      </c>
      <c r="E2118" s="7">
        <v>140.3</v>
      </c>
      <c r="F2118" s="8">
        <v>0.526</v>
      </c>
      <c r="G2118" s="7">
        <v>0.414285</v>
      </c>
      <c r="H2118" s="40">
        <v>0.465</v>
      </c>
      <c r="I2118" s="10">
        <f t="shared" si="226"/>
        <v>0.050715</v>
      </c>
      <c r="J2118" s="11">
        <f t="shared" si="227"/>
        <v>112.2415728</v>
      </c>
      <c r="K2118" s="7">
        <f t="shared" ref="K2118:L2118" si="4152">IFERROR(G2118+K2078,0)</f>
        <v>7.871415</v>
      </c>
      <c r="L2118" s="7">
        <f t="shared" si="4152"/>
        <v>8.835</v>
      </c>
      <c r="M2118" s="10">
        <f t="shared" si="229"/>
        <v>0.963585</v>
      </c>
      <c r="N2118" s="11">
        <f t="shared" si="3612"/>
        <v>112.2415728</v>
      </c>
      <c r="O2118" s="10">
        <f t="shared" ref="O2118:P2118" si="4153">IFERROR(G2118+O2078,0)</f>
        <v>20.771135</v>
      </c>
      <c r="P2118" s="10">
        <f t="shared" si="4153"/>
        <v>22.556995</v>
      </c>
      <c r="Q2118" s="10">
        <f t="shared" si="232"/>
        <v>1.78586</v>
      </c>
      <c r="R2118" s="11">
        <f t="shared" si="233"/>
        <v>108.5977969</v>
      </c>
      <c r="S2118" s="13">
        <f>T2078</f>
        <v>0.3890714286</v>
      </c>
      <c r="T2118" s="13">
        <f>H2118+T2078-H2119-U2118-H2120</f>
        <v>0.7429642857</v>
      </c>
      <c r="U2118" s="13">
        <f>0.003/28</f>
        <v>0.0001071428571</v>
      </c>
      <c r="V2118" s="14"/>
      <c r="W2118" s="14"/>
      <c r="X2118" s="26">
        <f t="shared" si="314"/>
        <v>0.438</v>
      </c>
      <c r="Y2118" s="29"/>
      <c r="Z2118" s="29"/>
      <c r="AA2118" s="29"/>
      <c r="AB2118" s="29"/>
      <c r="AC2118" s="29"/>
    </row>
    <row r="2119">
      <c r="A2119" s="4">
        <v>45707.0</v>
      </c>
      <c r="B2119" s="5" t="s">
        <v>25</v>
      </c>
      <c r="C2119" s="6" t="s">
        <v>26</v>
      </c>
      <c r="D2119" s="5" t="s">
        <v>28</v>
      </c>
      <c r="E2119" s="7">
        <v>165.12</v>
      </c>
      <c r="F2119" s="7">
        <v>0.498</v>
      </c>
      <c r="G2119" s="7">
        <v>0.4110714285714286</v>
      </c>
      <c r="H2119" s="40">
        <v>0.111</v>
      </c>
      <c r="I2119" s="10">
        <f t="shared" si="226"/>
        <v>-0.3000714286</v>
      </c>
      <c r="J2119" s="11">
        <f t="shared" si="227"/>
        <v>27.00260643</v>
      </c>
      <c r="K2119" s="7">
        <f t="shared" ref="K2119:L2119" si="4154">IFERROR(G2119+K2079,0)</f>
        <v>7.810357143</v>
      </c>
      <c r="L2119" s="7">
        <f t="shared" si="4154"/>
        <v>8.221</v>
      </c>
      <c r="M2119" s="10">
        <f t="shared" si="229"/>
        <v>0.4106428571</v>
      </c>
      <c r="N2119" s="11">
        <f t="shared" si="3612"/>
        <v>105.2576707</v>
      </c>
      <c r="O2119" s="10">
        <f t="shared" ref="O2119:P2119" si="4155">IFERROR(G2119+O2079,0)</f>
        <v>20.11115714</v>
      </c>
      <c r="P2119" s="10">
        <f t="shared" si="4155"/>
        <v>21.44188</v>
      </c>
      <c r="Q2119" s="10">
        <f t="shared" si="232"/>
        <v>1.330722857</v>
      </c>
      <c r="R2119" s="11">
        <f t="shared" si="233"/>
        <v>106.6168388</v>
      </c>
      <c r="S2119" s="16"/>
      <c r="T2119" s="16"/>
      <c r="U2119" s="16"/>
      <c r="V2119" s="14"/>
      <c r="W2119" s="14"/>
      <c r="X2119" s="26">
        <f t="shared" si="314"/>
        <v>0.788</v>
      </c>
      <c r="Y2119" s="29"/>
      <c r="Z2119" s="29"/>
      <c r="AA2119" s="29"/>
      <c r="AB2119" s="29"/>
      <c r="AC2119" s="29"/>
    </row>
    <row r="2120">
      <c r="A2120" s="4">
        <v>45707.0</v>
      </c>
      <c r="B2120" s="5" t="s">
        <v>25</v>
      </c>
      <c r="C2120" s="6" t="s">
        <v>26</v>
      </c>
      <c r="D2120" s="5" t="s">
        <v>29</v>
      </c>
      <c r="E2120" s="7">
        <v>0.0</v>
      </c>
      <c r="F2120" s="7">
        <v>0.0</v>
      </c>
      <c r="G2120" s="7">
        <v>0.0</v>
      </c>
      <c r="H2120" s="15">
        <v>0.0</v>
      </c>
      <c r="I2120" s="10">
        <f t="shared" si="226"/>
        <v>0</v>
      </c>
      <c r="J2120" s="11">
        <f t="shared" si="227"/>
        <v>0</v>
      </c>
      <c r="K2120" s="7">
        <f t="shared" ref="K2120:L2120" si="4156">IFERROR(G2120+K2080,0)</f>
        <v>0</v>
      </c>
      <c r="L2120" s="7">
        <f t="shared" si="4156"/>
        <v>0.003</v>
      </c>
      <c r="M2120" s="10">
        <f t="shared" si="229"/>
        <v>0.003</v>
      </c>
      <c r="N2120" s="11">
        <f t="shared" si="3612"/>
        <v>0</v>
      </c>
      <c r="O2120" s="10">
        <f t="shared" ref="O2120:P2120" si="4157">IFERROR(G2120+O2080,0)</f>
        <v>0</v>
      </c>
      <c r="P2120" s="10">
        <f t="shared" si="4157"/>
        <v>0.003</v>
      </c>
      <c r="Q2120" s="10">
        <f t="shared" si="232"/>
        <v>0.003</v>
      </c>
      <c r="R2120" s="11">
        <f t="shared" si="233"/>
        <v>0</v>
      </c>
      <c r="S2120" s="16"/>
      <c r="T2120" s="16"/>
      <c r="U2120" s="16"/>
      <c r="V2120" s="14"/>
      <c r="W2120" s="14"/>
      <c r="X2120" s="26">
        <f t="shared" si="314"/>
        <v>0</v>
      </c>
      <c r="Y2120" s="29"/>
      <c r="Z2120" s="29"/>
      <c r="AA2120" s="29"/>
      <c r="AB2120" s="29"/>
      <c r="AC2120" s="29"/>
    </row>
    <row r="2121">
      <c r="A2121" s="4">
        <v>45707.0</v>
      </c>
      <c r="B2121" s="5" t="s">
        <v>25</v>
      </c>
      <c r="C2121" s="6" t="s">
        <v>26</v>
      </c>
      <c r="D2121" s="5" t="s">
        <v>30</v>
      </c>
      <c r="E2121" s="7">
        <v>0.0</v>
      </c>
      <c r="F2121" s="7">
        <v>0.0</v>
      </c>
      <c r="G2121" s="7">
        <v>0.0</v>
      </c>
      <c r="H2121" s="15">
        <v>0.0</v>
      </c>
      <c r="I2121" s="10">
        <f t="shared" si="226"/>
        <v>0</v>
      </c>
      <c r="J2121" s="11">
        <f t="shared" si="227"/>
        <v>0</v>
      </c>
      <c r="K2121" s="7">
        <f t="shared" ref="K2121:L2121" si="4158">IFERROR(G2121+K2081,0)</f>
        <v>0</v>
      </c>
      <c r="L2121" s="7">
        <f t="shared" si="4158"/>
        <v>0</v>
      </c>
      <c r="M2121" s="10">
        <f t="shared" si="229"/>
        <v>0</v>
      </c>
      <c r="N2121" s="11">
        <f t="shared" si="3612"/>
        <v>0</v>
      </c>
      <c r="O2121" s="10">
        <f t="shared" ref="O2121:P2121" si="4159">IFERROR(G2121+O2081,0)</f>
        <v>0</v>
      </c>
      <c r="P2121" s="10">
        <f t="shared" si="4159"/>
        <v>0</v>
      </c>
      <c r="Q2121" s="10">
        <f t="shared" si="232"/>
        <v>0</v>
      </c>
      <c r="R2121" s="11">
        <f t="shared" si="233"/>
        <v>0</v>
      </c>
      <c r="S2121" s="16"/>
      <c r="T2121" s="16"/>
      <c r="U2121" s="16"/>
      <c r="V2121" s="14"/>
      <c r="W2121" s="14"/>
      <c r="X2121" s="26">
        <f t="shared" si="314"/>
        <v>0</v>
      </c>
      <c r="Y2121" s="29"/>
      <c r="Z2121" s="29"/>
      <c r="AA2121" s="29"/>
      <c r="AB2121" s="29"/>
      <c r="AC2121" s="29"/>
    </row>
    <row r="2122">
      <c r="A2122" s="4">
        <v>45707.0</v>
      </c>
      <c r="B2122" s="5" t="s">
        <v>31</v>
      </c>
      <c r="C2122" s="6" t="s">
        <v>26</v>
      </c>
      <c r="D2122" s="5" t="s">
        <v>27</v>
      </c>
      <c r="E2122" s="7">
        <v>180.7</v>
      </c>
      <c r="F2122" s="7">
        <v>0.712</v>
      </c>
      <c r="G2122" s="7">
        <v>0.5142857142857143</v>
      </c>
      <c r="H2122" s="40">
        <v>0.573</v>
      </c>
      <c r="I2122" s="10">
        <f t="shared" si="226"/>
        <v>0.05871428571</v>
      </c>
      <c r="J2122" s="11">
        <f t="shared" si="227"/>
        <v>111.4166667</v>
      </c>
      <c r="K2122" s="7">
        <f t="shared" ref="K2122:L2122" si="4160">IFERROR(G2122+K2082,0)</f>
        <v>9.771428571</v>
      </c>
      <c r="L2122" s="7">
        <f t="shared" si="4160"/>
        <v>10.938</v>
      </c>
      <c r="M2122" s="10">
        <f t="shared" si="229"/>
        <v>1.166571429</v>
      </c>
      <c r="N2122" s="11">
        <f t="shared" si="3612"/>
        <v>111.9385965</v>
      </c>
      <c r="O2122" s="10">
        <f t="shared" ref="O2122:P2122" si="4161">IFERROR(G2122+O2082,0)</f>
        <v>25.77142757</v>
      </c>
      <c r="P2122" s="10">
        <f t="shared" si="4161"/>
        <v>29.91186</v>
      </c>
      <c r="Q2122" s="10">
        <f t="shared" si="232"/>
        <v>4.140432429</v>
      </c>
      <c r="R2122" s="11">
        <f t="shared" si="233"/>
        <v>116.0659801</v>
      </c>
      <c r="S2122" s="13">
        <f>T2082</f>
        <v>0.8704285714</v>
      </c>
      <c r="T2122" s="13">
        <f>H2122+T2082-H2123-U2122-H2124</f>
        <v>0.8362857143</v>
      </c>
      <c r="U2122" s="13">
        <f>0.004/28</f>
        <v>0.0001428571429</v>
      </c>
      <c r="V2122" s="14"/>
      <c r="W2122" s="14"/>
      <c r="X2122" s="26">
        <f t="shared" si="314"/>
        <v>0.57</v>
      </c>
      <c r="Y2122" s="29"/>
      <c r="Z2122" s="29"/>
      <c r="AA2122" s="29"/>
      <c r="AB2122" s="29"/>
      <c r="AC2122" s="29"/>
    </row>
    <row r="2123">
      <c r="A2123" s="4">
        <v>45707.0</v>
      </c>
      <c r="B2123" s="5" t="s">
        <v>31</v>
      </c>
      <c r="C2123" s="6" t="s">
        <v>26</v>
      </c>
      <c r="D2123" s="5" t="s">
        <v>28</v>
      </c>
      <c r="E2123" s="7">
        <v>180.1</v>
      </c>
      <c r="F2123" s="7">
        <v>0.874</v>
      </c>
      <c r="G2123" s="7">
        <v>0.5101071428571429</v>
      </c>
      <c r="H2123" s="40">
        <v>0.607</v>
      </c>
      <c r="I2123" s="10">
        <f t="shared" si="226"/>
        <v>0.09689285714</v>
      </c>
      <c r="J2123" s="11">
        <f t="shared" si="227"/>
        <v>118.994609</v>
      </c>
      <c r="K2123" s="7">
        <f t="shared" ref="K2123:L2123" si="4162">IFERROR(G2123+K2083,0)</f>
        <v>9.692035714</v>
      </c>
      <c r="L2123" s="7">
        <f t="shared" si="4162"/>
        <v>11.703</v>
      </c>
      <c r="M2123" s="10">
        <f t="shared" si="229"/>
        <v>2.010964286</v>
      </c>
      <c r="N2123" s="11">
        <f t="shared" si="3612"/>
        <v>120.7486264</v>
      </c>
      <c r="O2123" s="10">
        <f t="shared" ref="O2123:P2123" si="4163">IFERROR(G2123+O2083,0)</f>
        <v>25.56186571</v>
      </c>
      <c r="P2123" s="10">
        <f t="shared" si="4163"/>
        <v>30.70073</v>
      </c>
      <c r="Q2123" s="10">
        <f t="shared" si="232"/>
        <v>5.138864286</v>
      </c>
      <c r="R2123" s="11">
        <f t="shared" si="233"/>
        <v>120.1036354</v>
      </c>
      <c r="S2123" s="16"/>
      <c r="T2123" s="16"/>
      <c r="U2123" s="20"/>
      <c r="V2123" s="14"/>
      <c r="W2123" s="14"/>
      <c r="X2123" s="26">
        <f t="shared" si="314"/>
        <v>0.589</v>
      </c>
      <c r="Y2123" s="29"/>
      <c r="Z2123" s="29"/>
      <c r="AA2123" s="29"/>
      <c r="AB2123" s="29"/>
      <c r="AC2123" s="29"/>
    </row>
    <row r="2124">
      <c r="A2124" s="4">
        <v>45707.0</v>
      </c>
      <c r="B2124" s="5" t="s">
        <v>31</v>
      </c>
      <c r="C2124" s="6" t="s">
        <v>26</v>
      </c>
      <c r="D2124" s="5" t="s">
        <v>29</v>
      </c>
      <c r="E2124" s="7">
        <v>0.0</v>
      </c>
      <c r="F2124" s="7">
        <v>0.019</v>
      </c>
      <c r="G2124" s="7">
        <v>0.0</v>
      </c>
      <c r="H2124" s="15">
        <v>0.0</v>
      </c>
      <c r="I2124" s="10">
        <f t="shared" si="226"/>
        <v>0</v>
      </c>
      <c r="J2124" s="11">
        <f t="shared" si="227"/>
        <v>0</v>
      </c>
      <c r="K2124" s="7">
        <f t="shared" ref="K2124:L2124" si="4164">IFERROR(G2124+K2084,0)</f>
        <v>0</v>
      </c>
      <c r="L2124" s="7">
        <f t="shared" si="4164"/>
        <v>0</v>
      </c>
      <c r="M2124" s="10">
        <f t="shared" si="229"/>
        <v>0</v>
      </c>
      <c r="N2124" s="11">
        <f t="shared" si="3612"/>
        <v>0</v>
      </c>
      <c r="O2124" s="10">
        <f t="shared" ref="O2124:P2124" si="4165">IFERROR(G2124+O2084,0)</f>
        <v>0</v>
      </c>
      <c r="P2124" s="10">
        <f t="shared" si="4165"/>
        <v>0</v>
      </c>
      <c r="Q2124" s="10">
        <f t="shared" si="232"/>
        <v>0</v>
      </c>
      <c r="R2124" s="11">
        <f t="shared" si="233"/>
        <v>0</v>
      </c>
      <c r="S2124" s="16"/>
      <c r="T2124" s="16"/>
      <c r="U2124" s="20"/>
      <c r="V2124" s="14"/>
      <c r="W2124" s="14"/>
      <c r="X2124" s="26">
        <f t="shared" si="314"/>
        <v>0</v>
      </c>
      <c r="Y2124" s="29"/>
      <c r="Z2124" s="29"/>
      <c r="AA2124" s="29"/>
      <c r="AB2124" s="29"/>
      <c r="AC2124" s="29"/>
    </row>
    <row r="2125">
      <c r="A2125" s="4">
        <v>45707.0</v>
      </c>
      <c r="B2125" s="5" t="s">
        <v>31</v>
      </c>
      <c r="C2125" s="6" t="s">
        <v>26</v>
      </c>
      <c r="D2125" s="5" t="s">
        <v>30</v>
      </c>
      <c r="E2125" s="7">
        <v>0.0</v>
      </c>
      <c r="F2125" s="7">
        <v>0.0</v>
      </c>
      <c r="G2125" s="7">
        <v>0.0</v>
      </c>
      <c r="H2125" s="15">
        <v>0.0</v>
      </c>
      <c r="I2125" s="10">
        <f t="shared" si="226"/>
        <v>0</v>
      </c>
      <c r="J2125" s="11">
        <f t="shared" si="227"/>
        <v>0</v>
      </c>
      <c r="K2125" s="7">
        <f t="shared" ref="K2125:L2125" si="4166">IFERROR(G2125+K2085,0)</f>
        <v>0</v>
      </c>
      <c r="L2125" s="7">
        <f t="shared" si="4166"/>
        <v>0</v>
      </c>
      <c r="M2125" s="10">
        <f t="shared" si="229"/>
        <v>0</v>
      </c>
      <c r="N2125" s="11">
        <f t="shared" si="3612"/>
        <v>0</v>
      </c>
      <c r="O2125" s="10">
        <f t="shared" ref="O2125:P2125" si="4167">IFERROR(G2125+O2085,0)</f>
        <v>0</v>
      </c>
      <c r="P2125" s="10">
        <f t="shared" si="4167"/>
        <v>0</v>
      </c>
      <c r="Q2125" s="10">
        <f t="shared" si="232"/>
        <v>0</v>
      </c>
      <c r="R2125" s="11">
        <f t="shared" si="233"/>
        <v>0</v>
      </c>
      <c r="S2125" s="16"/>
      <c r="T2125" s="16"/>
      <c r="U2125" s="20"/>
      <c r="V2125" s="14"/>
      <c r="W2125" s="14"/>
      <c r="X2125" s="26">
        <f t="shared" si="314"/>
        <v>0</v>
      </c>
      <c r="Y2125" s="29"/>
      <c r="Z2125" s="29"/>
      <c r="AA2125" s="29"/>
      <c r="AB2125" s="29"/>
      <c r="AC2125" s="29"/>
    </row>
    <row r="2126">
      <c r="A2126" s="4">
        <v>45707.0</v>
      </c>
      <c r="B2126" s="5" t="s">
        <v>32</v>
      </c>
      <c r="C2126" s="6" t="s">
        <v>26</v>
      </c>
      <c r="D2126" s="5" t="s">
        <v>27</v>
      </c>
      <c r="E2126" s="7">
        <v>78.6</v>
      </c>
      <c r="F2126" s="7">
        <v>0.105</v>
      </c>
      <c r="G2126" s="7">
        <v>0.225</v>
      </c>
      <c r="H2126" s="40">
        <v>0.238</v>
      </c>
      <c r="I2126" s="10">
        <f t="shared" si="226"/>
        <v>0.013</v>
      </c>
      <c r="J2126" s="11">
        <f t="shared" si="227"/>
        <v>105.7777778</v>
      </c>
      <c r="K2126" s="7">
        <f t="shared" ref="K2126:L2126" si="4168">IFERROR(G2126+K2086,0)</f>
        <v>4.275</v>
      </c>
      <c r="L2126" s="7">
        <f t="shared" si="4168"/>
        <v>4.131</v>
      </c>
      <c r="M2126" s="10">
        <f t="shared" si="229"/>
        <v>-0.144</v>
      </c>
      <c r="N2126" s="11">
        <f t="shared" si="3612"/>
        <v>96.63157895</v>
      </c>
      <c r="O2126" s="10">
        <f t="shared" ref="O2126:P2126" si="4169">IFERROR(G2126+O2086,0)</f>
        <v>11.274986</v>
      </c>
      <c r="P2126" s="10">
        <f t="shared" si="4169"/>
        <v>11.26782</v>
      </c>
      <c r="Q2126" s="10">
        <f t="shared" si="232"/>
        <v>-0.007166</v>
      </c>
      <c r="R2126" s="11">
        <f t="shared" si="233"/>
        <v>99.93644338</v>
      </c>
      <c r="S2126" s="13">
        <f>T2086</f>
        <v>0.45057</v>
      </c>
      <c r="T2126" s="13">
        <f>H2126+T2086-H2127-U2126-H2128</f>
        <v>0.440435</v>
      </c>
      <c r="U2126" s="13">
        <f>0.00378/28</f>
        <v>0.000135</v>
      </c>
      <c r="V2126" s="14"/>
      <c r="W2126" s="14"/>
      <c r="X2126" s="26">
        <f t="shared" si="314"/>
        <v>0.272</v>
      </c>
      <c r="Y2126" s="29"/>
      <c r="Z2126" s="29"/>
      <c r="AA2126" s="29"/>
      <c r="AB2126" s="29"/>
      <c r="AC2126" s="29"/>
    </row>
    <row r="2127">
      <c r="A2127" s="4">
        <v>45707.0</v>
      </c>
      <c r="B2127" s="5" t="s">
        <v>32</v>
      </c>
      <c r="C2127" s="6" t="s">
        <v>26</v>
      </c>
      <c r="D2127" s="5" t="s">
        <v>28</v>
      </c>
      <c r="E2127" s="7">
        <v>78.7</v>
      </c>
      <c r="F2127" s="7">
        <v>0.035</v>
      </c>
      <c r="G2127" s="7">
        <v>0.22464285714285714</v>
      </c>
      <c r="H2127" s="40">
        <v>0.248</v>
      </c>
      <c r="I2127" s="10">
        <f t="shared" si="226"/>
        <v>0.02335714286</v>
      </c>
      <c r="J2127" s="11">
        <f t="shared" si="227"/>
        <v>110.3974563</v>
      </c>
      <c r="K2127" s="7">
        <f t="shared" ref="K2127:L2127" si="4170">IFERROR(G2127+K2087,0)</f>
        <v>4.268214286</v>
      </c>
      <c r="L2127" s="7">
        <f t="shared" si="4170"/>
        <v>4.006</v>
      </c>
      <c r="M2127" s="10">
        <f t="shared" si="229"/>
        <v>-0.2622142857</v>
      </c>
      <c r="N2127" s="11">
        <f t="shared" si="3612"/>
        <v>93.85658104</v>
      </c>
      <c r="O2127" s="10">
        <f t="shared" ref="O2127:P2127" si="4171">IFERROR(G2127+O2087,0)</f>
        <v>11.25716429</v>
      </c>
      <c r="P2127" s="10">
        <f t="shared" si="4171"/>
        <v>11.10283</v>
      </c>
      <c r="Q2127" s="10">
        <f t="shared" si="232"/>
        <v>-0.1543342857</v>
      </c>
      <c r="R2127" s="11">
        <f t="shared" si="233"/>
        <v>98.62901276</v>
      </c>
      <c r="S2127" s="16"/>
      <c r="T2127" s="16"/>
      <c r="U2127" s="20"/>
      <c r="V2127" s="14"/>
      <c r="W2127" s="14"/>
      <c r="X2127" s="26">
        <f t="shared" si="314"/>
        <v>0.246</v>
      </c>
      <c r="Y2127" s="29"/>
      <c r="Z2127" s="29"/>
      <c r="AA2127" s="29"/>
      <c r="AB2127" s="29"/>
      <c r="AC2127" s="29"/>
    </row>
    <row r="2128">
      <c r="A2128" s="4">
        <v>45707.0</v>
      </c>
      <c r="B2128" s="5" t="s">
        <v>32</v>
      </c>
      <c r="C2128" s="6" t="s">
        <v>26</v>
      </c>
      <c r="D2128" s="5" t="s">
        <v>29</v>
      </c>
      <c r="E2128" s="7">
        <v>0.0</v>
      </c>
      <c r="F2128" s="7">
        <v>0.0</v>
      </c>
      <c r="G2128" s="7">
        <v>0.0</v>
      </c>
      <c r="H2128" s="15">
        <v>0.0</v>
      </c>
      <c r="I2128" s="10">
        <f t="shared" si="226"/>
        <v>0</v>
      </c>
      <c r="J2128" s="11">
        <f t="shared" si="227"/>
        <v>0</v>
      </c>
      <c r="K2128" s="7">
        <f t="shared" ref="K2128:L2128" si="4172">IFERROR(G2128+K2088,0)</f>
        <v>0</v>
      </c>
      <c r="L2128" s="7">
        <f t="shared" si="4172"/>
        <v>0</v>
      </c>
      <c r="M2128" s="10">
        <f t="shared" si="229"/>
        <v>0</v>
      </c>
      <c r="N2128" s="11">
        <f t="shared" si="3612"/>
        <v>0</v>
      </c>
      <c r="O2128" s="10">
        <f t="shared" ref="O2128:P2128" si="4173">IFERROR(G2128+O2088,0)</f>
        <v>0</v>
      </c>
      <c r="P2128" s="10">
        <f t="shared" si="4173"/>
        <v>0</v>
      </c>
      <c r="Q2128" s="10">
        <f t="shared" si="232"/>
        <v>0</v>
      </c>
      <c r="R2128" s="11">
        <f t="shared" si="233"/>
        <v>0</v>
      </c>
      <c r="S2128" s="16"/>
      <c r="T2128" s="16"/>
      <c r="U2128" s="20"/>
      <c r="V2128" s="14"/>
      <c r="W2128" s="14"/>
      <c r="X2128" s="26">
        <f t="shared" si="314"/>
        <v>0</v>
      </c>
      <c r="Y2128" s="29"/>
      <c r="Z2128" s="29"/>
      <c r="AA2128" s="29"/>
      <c r="AB2128" s="29"/>
      <c r="AC2128" s="29"/>
    </row>
    <row r="2129">
      <c r="A2129" s="4">
        <v>45707.0</v>
      </c>
      <c r="B2129" s="5" t="s">
        <v>32</v>
      </c>
      <c r="C2129" s="6" t="s">
        <v>26</v>
      </c>
      <c r="D2129" s="5" t="s">
        <v>30</v>
      </c>
      <c r="E2129" s="7">
        <v>0.0</v>
      </c>
      <c r="F2129" s="7">
        <v>0.0</v>
      </c>
      <c r="G2129" s="7">
        <v>0.0</v>
      </c>
      <c r="H2129" s="15">
        <v>0.0</v>
      </c>
      <c r="I2129" s="10">
        <f t="shared" si="226"/>
        <v>0</v>
      </c>
      <c r="J2129" s="11">
        <f t="shared" si="227"/>
        <v>0</v>
      </c>
      <c r="K2129" s="7">
        <f t="shared" ref="K2129:L2129" si="4174">IFERROR(G2129+K2089,0)</f>
        <v>0</v>
      </c>
      <c r="L2129" s="7">
        <f t="shared" si="4174"/>
        <v>0</v>
      </c>
      <c r="M2129" s="10">
        <f t="shared" si="229"/>
        <v>0</v>
      </c>
      <c r="N2129" s="11">
        <f t="shared" si="3612"/>
        <v>0</v>
      </c>
      <c r="O2129" s="10">
        <f t="shared" ref="O2129:P2129" si="4175">IFERROR(G2129+O2089,0)</f>
        <v>0</v>
      </c>
      <c r="P2129" s="10">
        <f t="shared" si="4175"/>
        <v>0</v>
      </c>
      <c r="Q2129" s="10">
        <f t="shared" si="232"/>
        <v>0</v>
      </c>
      <c r="R2129" s="11">
        <f t="shared" si="233"/>
        <v>0</v>
      </c>
      <c r="S2129" s="16"/>
      <c r="T2129" s="16"/>
      <c r="U2129" s="20"/>
      <c r="V2129" s="14"/>
      <c r="W2129" s="14"/>
      <c r="X2129" s="26">
        <f t="shared" si="314"/>
        <v>0</v>
      </c>
      <c r="Y2129" s="29"/>
      <c r="Z2129" s="29"/>
      <c r="AA2129" s="29"/>
      <c r="AB2129" s="29"/>
      <c r="AC2129" s="29"/>
    </row>
    <row r="2130">
      <c r="A2130" s="4">
        <v>45707.0</v>
      </c>
      <c r="B2130" s="5" t="s">
        <v>33</v>
      </c>
      <c r="C2130" s="6" t="s">
        <v>26</v>
      </c>
      <c r="D2130" s="5" t="s">
        <v>27</v>
      </c>
      <c r="E2130" s="7">
        <v>110.0</v>
      </c>
      <c r="F2130" s="7">
        <v>0.36</v>
      </c>
      <c r="G2130" s="7">
        <v>0.32857142857142857</v>
      </c>
      <c r="H2130" s="40">
        <v>0.38</v>
      </c>
      <c r="I2130" s="10">
        <f t="shared" si="226"/>
        <v>0.05142857143</v>
      </c>
      <c r="J2130" s="11">
        <f t="shared" si="227"/>
        <v>115.6521739</v>
      </c>
      <c r="K2130" s="7">
        <f t="shared" ref="K2130:L2130" si="4176">IFERROR(G2130+K2090,0)</f>
        <v>6.242857143</v>
      </c>
      <c r="L2130" s="7">
        <f t="shared" si="4176"/>
        <v>7.098</v>
      </c>
      <c r="M2130" s="10">
        <f t="shared" si="229"/>
        <v>0.8551428571</v>
      </c>
      <c r="N2130" s="11">
        <f t="shared" si="3612"/>
        <v>113.6979405</v>
      </c>
      <c r="O2130" s="10">
        <f t="shared" ref="O2130:P2130" si="4177">IFERROR(G2130+O2090,0)</f>
        <v>16.44278714</v>
      </c>
      <c r="P2130" s="10">
        <f t="shared" si="4177"/>
        <v>18.59373</v>
      </c>
      <c r="Q2130" s="10">
        <f t="shared" si="232"/>
        <v>2.150942857</v>
      </c>
      <c r="R2130" s="11">
        <f t="shared" si="233"/>
        <v>113.0813763</v>
      </c>
      <c r="S2130" s="13">
        <f>T2090</f>
        <v>0.9402292857</v>
      </c>
      <c r="T2130" s="13">
        <f>H2130+T2090-H2131-U2130-H2132</f>
        <v>0.9380753571</v>
      </c>
      <c r="U2130" s="13">
        <f>0.00431/28</f>
        <v>0.0001539285714</v>
      </c>
      <c r="V2130" s="14"/>
      <c r="W2130" s="14"/>
      <c r="X2130" s="26">
        <f t="shared" si="314"/>
        <v>0.38</v>
      </c>
      <c r="Y2130" s="29"/>
      <c r="Z2130" s="29"/>
      <c r="AA2130" s="29"/>
      <c r="AB2130" s="29"/>
      <c r="AC2130" s="29"/>
    </row>
    <row r="2131">
      <c r="A2131" s="4">
        <v>45707.0</v>
      </c>
      <c r="B2131" s="5" t="s">
        <v>33</v>
      </c>
      <c r="C2131" s="6" t="s">
        <v>26</v>
      </c>
      <c r="D2131" s="5" t="s">
        <v>28</v>
      </c>
      <c r="E2131" s="7">
        <v>108.2</v>
      </c>
      <c r="F2131" s="7">
        <v>0.162</v>
      </c>
      <c r="G2131" s="7">
        <v>0.3236428571428571</v>
      </c>
      <c r="H2131" s="40">
        <v>0.382</v>
      </c>
      <c r="I2131" s="10">
        <f t="shared" si="226"/>
        <v>0.05835714286</v>
      </c>
      <c r="J2131" s="11">
        <f t="shared" si="227"/>
        <v>118.0313397</v>
      </c>
      <c r="K2131" s="7">
        <f t="shared" ref="K2131:L2131" si="4178">IFERROR(G2131+K2091,0)</f>
        <v>6.149214286</v>
      </c>
      <c r="L2131" s="7">
        <f t="shared" si="4178"/>
        <v>7.574</v>
      </c>
      <c r="M2131" s="10">
        <f t="shared" si="229"/>
        <v>1.424785714</v>
      </c>
      <c r="N2131" s="11">
        <f t="shared" si="3612"/>
        <v>123.1702076</v>
      </c>
      <c r="O2131" s="10">
        <f t="shared" ref="O2131:P2131" si="4179">IFERROR(G2131+O2091,0)</f>
        <v>16.19321429</v>
      </c>
      <c r="P2131" s="10">
        <f t="shared" si="4179"/>
        <v>18.46895</v>
      </c>
      <c r="Q2131" s="10">
        <f t="shared" si="232"/>
        <v>2.275735714</v>
      </c>
      <c r="R2131" s="11">
        <f t="shared" si="233"/>
        <v>114.053638</v>
      </c>
      <c r="S2131" s="16"/>
      <c r="T2131" s="16"/>
      <c r="U2131" s="20"/>
      <c r="V2131" s="14"/>
      <c r="W2131" s="14"/>
      <c r="X2131" s="26">
        <f t="shared" si="314"/>
        <v>0.32</v>
      </c>
      <c r="Y2131" s="29"/>
      <c r="Z2131" s="29"/>
      <c r="AA2131" s="29"/>
      <c r="AB2131" s="29"/>
      <c r="AC2131" s="29"/>
    </row>
    <row r="2132">
      <c r="A2132" s="4">
        <v>45707.0</v>
      </c>
      <c r="B2132" s="5" t="s">
        <v>33</v>
      </c>
      <c r="C2132" s="6" t="s">
        <v>26</v>
      </c>
      <c r="D2132" s="5" t="s">
        <v>29</v>
      </c>
      <c r="E2132" s="7">
        <v>1.0</v>
      </c>
      <c r="F2132" s="7">
        <v>0.0</v>
      </c>
      <c r="G2132" s="7">
        <v>0.002857142857142857</v>
      </c>
      <c r="H2132" s="15">
        <v>0.0</v>
      </c>
      <c r="I2132" s="10">
        <f t="shared" si="226"/>
        <v>-0.002857142857</v>
      </c>
      <c r="J2132" s="11">
        <f t="shared" si="227"/>
        <v>0</v>
      </c>
      <c r="K2132" s="7">
        <f t="shared" ref="K2132:L2132" si="4180">IFERROR(G2132+K2092,0)</f>
        <v>0.05428571429</v>
      </c>
      <c r="L2132" s="7">
        <f t="shared" si="4180"/>
        <v>0.021</v>
      </c>
      <c r="M2132" s="10">
        <f t="shared" si="229"/>
        <v>-0.03328571429</v>
      </c>
      <c r="N2132" s="11">
        <f t="shared" si="3612"/>
        <v>38.68421053</v>
      </c>
      <c r="O2132" s="10">
        <f t="shared" ref="O2132:P2132" si="4181">IFERROR(G2132+O2092,0)</f>
        <v>0.1392257143</v>
      </c>
      <c r="P2132" s="10">
        <f t="shared" si="4181"/>
        <v>0.099988</v>
      </c>
      <c r="Q2132" s="10">
        <f t="shared" si="232"/>
        <v>-0.03923771429</v>
      </c>
      <c r="R2132" s="11">
        <f t="shared" si="233"/>
        <v>71.81719305</v>
      </c>
      <c r="S2132" s="16"/>
      <c r="T2132" s="16"/>
      <c r="U2132" s="20"/>
      <c r="V2132" s="14"/>
      <c r="W2132" s="14"/>
      <c r="X2132" s="26">
        <f t="shared" si="314"/>
        <v>0</v>
      </c>
      <c r="Y2132" s="29"/>
      <c r="Z2132" s="29"/>
      <c r="AA2132" s="29"/>
      <c r="AB2132" s="29"/>
      <c r="AC2132" s="29"/>
    </row>
    <row r="2133">
      <c r="A2133" s="4">
        <v>45707.0</v>
      </c>
      <c r="B2133" s="5" t="s">
        <v>33</v>
      </c>
      <c r="C2133" s="6" t="s">
        <v>26</v>
      </c>
      <c r="D2133" s="5" t="s">
        <v>30</v>
      </c>
      <c r="E2133" s="7">
        <v>0.0</v>
      </c>
      <c r="F2133" s="7">
        <v>0.0</v>
      </c>
      <c r="G2133" s="7">
        <v>0.0</v>
      </c>
      <c r="H2133" s="15">
        <v>0.0</v>
      </c>
      <c r="I2133" s="10">
        <f t="shared" si="226"/>
        <v>0</v>
      </c>
      <c r="J2133" s="11">
        <f t="shared" si="227"/>
        <v>0</v>
      </c>
      <c r="K2133" s="7">
        <f t="shared" ref="K2133:L2133" si="4182">IFERROR(G2133+K2093,0)</f>
        <v>0</v>
      </c>
      <c r="L2133" s="7">
        <f t="shared" si="4182"/>
        <v>0</v>
      </c>
      <c r="M2133" s="10">
        <f t="shared" si="229"/>
        <v>0</v>
      </c>
      <c r="N2133" s="11">
        <f t="shared" si="3612"/>
        <v>0</v>
      </c>
      <c r="O2133" s="10">
        <f t="shared" ref="O2133:P2133" si="4183">IFERROR(G2133+O2093,0)</f>
        <v>0</v>
      </c>
      <c r="P2133" s="10">
        <f t="shared" si="4183"/>
        <v>0</v>
      </c>
      <c r="Q2133" s="10">
        <f t="shared" si="232"/>
        <v>0</v>
      </c>
      <c r="R2133" s="11">
        <f t="shared" si="233"/>
        <v>0</v>
      </c>
      <c r="S2133" s="16"/>
      <c r="T2133" s="16"/>
      <c r="U2133" s="20"/>
      <c r="V2133" s="14"/>
      <c r="W2133" s="14"/>
      <c r="X2133" s="26">
        <f t="shared" si="314"/>
        <v>0</v>
      </c>
      <c r="Y2133" s="29"/>
      <c r="Z2133" s="29"/>
      <c r="AA2133" s="29"/>
      <c r="AB2133" s="29"/>
      <c r="AC2133" s="29"/>
    </row>
    <row r="2134">
      <c r="A2134" s="4">
        <v>45707.0</v>
      </c>
      <c r="B2134" s="5" t="s">
        <v>34</v>
      </c>
      <c r="C2134" s="6" t="s">
        <v>26</v>
      </c>
      <c r="D2134" s="5" t="s">
        <v>27</v>
      </c>
      <c r="E2134" s="7">
        <v>14.3</v>
      </c>
      <c r="F2134" s="7">
        <v>0.047</v>
      </c>
      <c r="G2134" s="7">
        <v>0.04285714285714286</v>
      </c>
      <c r="H2134" s="40">
        <v>0.043</v>
      </c>
      <c r="I2134" s="10">
        <f t="shared" si="226"/>
        <v>0.0001428571429</v>
      </c>
      <c r="J2134" s="11">
        <f t="shared" si="227"/>
        <v>100.3333333</v>
      </c>
      <c r="K2134" s="7">
        <f t="shared" ref="K2134:L2134" si="4184">IFERROR(G2134+K2094,0)</f>
        <v>0.8142857143</v>
      </c>
      <c r="L2134" s="7">
        <f t="shared" si="4184"/>
        <v>0.859</v>
      </c>
      <c r="M2134" s="10">
        <f t="shared" si="229"/>
        <v>0.04471428571</v>
      </c>
      <c r="N2134" s="11">
        <f t="shared" si="3612"/>
        <v>105.4912281</v>
      </c>
      <c r="O2134" s="10">
        <f t="shared" ref="O2134:P2134" si="4185">IFERROR(G2134+O2094,0)</f>
        <v>2.114115714</v>
      </c>
      <c r="P2134" s="10">
        <f t="shared" si="4185"/>
        <v>2.402986</v>
      </c>
      <c r="Q2134" s="10">
        <f t="shared" si="232"/>
        <v>0.2888702857</v>
      </c>
      <c r="R2134" s="11">
        <f t="shared" si="233"/>
        <v>113.6638824</v>
      </c>
      <c r="S2134" s="13">
        <f>T2094</f>
        <v>0.245</v>
      </c>
      <c r="T2134" s="13">
        <f>H2134+T2094-H2135-U2134-H2136</f>
        <v>0.222</v>
      </c>
      <c r="U2134" s="13">
        <v>0.0</v>
      </c>
      <c r="V2134" s="14"/>
      <c r="W2134" s="14"/>
      <c r="X2134" s="26">
        <f t="shared" si="314"/>
        <v>0.048</v>
      </c>
      <c r="Y2134" s="29"/>
      <c r="Z2134" s="29"/>
      <c r="AA2134" s="29"/>
      <c r="AB2134" s="29"/>
      <c r="AC2134" s="29"/>
    </row>
    <row r="2135">
      <c r="A2135" s="4">
        <v>45707.0</v>
      </c>
      <c r="B2135" s="5" t="s">
        <v>34</v>
      </c>
      <c r="C2135" s="6" t="s">
        <v>26</v>
      </c>
      <c r="D2135" s="5" t="s">
        <v>28</v>
      </c>
      <c r="E2135" s="7">
        <v>14.3</v>
      </c>
      <c r="F2135" s="7">
        <v>0.0</v>
      </c>
      <c r="G2135" s="7">
        <v>0.04203571428571429</v>
      </c>
      <c r="H2135" s="40">
        <v>0.066</v>
      </c>
      <c r="I2135" s="10">
        <f t="shared" si="226"/>
        <v>0.02396428571</v>
      </c>
      <c r="J2135" s="11">
        <f t="shared" si="227"/>
        <v>157.0093458</v>
      </c>
      <c r="K2135" s="7">
        <f t="shared" ref="K2135:L2135" si="4186">IFERROR(G2135+K2095,0)</f>
        <v>0.7986785714</v>
      </c>
      <c r="L2135" s="7">
        <f t="shared" si="4186"/>
        <v>0.84</v>
      </c>
      <c r="M2135" s="10">
        <f t="shared" si="229"/>
        <v>0.04132142857</v>
      </c>
      <c r="N2135" s="11">
        <f t="shared" si="3612"/>
        <v>105.1737245</v>
      </c>
      <c r="O2135" s="10">
        <f t="shared" ref="O2135:P2135" si="4187">IFERROR(G2135+O2095,0)</f>
        <v>2.073677571</v>
      </c>
      <c r="P2135" s="10">
        <f t="shared" si="4187"/>
        <v>2.24399</v>
      </c>
      <c r="Q2135" s="10">
        <f t="shared" si="232"/>
        <v>0.1703124286</v>
      </c>
      <c r="R2135" s="11">
        <f t="shared" si="233"/>
        <v>108.2130622</v>
      </c>
      <c r="S2135" s="16"/>
      <c r="T2135" s="16"/>
      <c r="U2135" s="20"/>
      <c r="V2135" s="14"/>
      <c r="W2135" s="14"/>
      <c r="X2135" s="26">
        <f t="shared" si="314"/>
        <v>0.133</v>
      </c>
      <c r="Y2135" s="29"/>
      <c r="Z2135" s="29"/>
      <c r="AA2135" s="29"/>
      <c r="AB2135" s="29"/>
      <c r="AC2135" s="29"/>
    </row>
    <row r="2136">
      <c r="A2136" s="4">
        <v>45707.0</v>
      </c>
      <c r="B2136" s="5" t="s">
        <v>34</v>
      </c>
      <c r="C2136" s="6" t="s">
        <v>26</v>
      </c>
      <c r="D2136" s="5" t="s">
        <v>29</v>
      </c>
      <c r="E2136" s="7">
        <v>0.0</v>
      </c>
      <c r="F2136" s="7">
        <v>0.0</v>
      </c>
      <c r="G2136" s="7">
        <v>0.0</v>
      </c>
      <c r="H2136" s="15">
        <v>0.0</v>
      </c>
      <c r="I2136" s="10">
        <f t="shared" si="226"/>
        <v>0</v>
      </c>
      <c r="J2136" s="11">
        <f t="shared" si="227"/>
        <v>0</v>
      </c>
      <c r="K2136" s="7">
        <f t="shared" ref="K2136:L2136" si="4188">IFERROR(G2136+K2096,0)</f>
        <v>0</v>
      </c>
      <c r="L2136" s="7">
        <f t="shared" si="4188"/>
        <v>0</v>
      </c>
      <c r="M2136" s="10">
        <f t="shared" si="229"/>
        <v>0</v>
      </c>
      <c r="N2136" s="11">
        <f t="shared" si="3612"/>
        <v>0</v>
      </c>
      <c r="O2136" s="10">
        <f t="shared" ref="O2136:P2136" si="4189">IFERROR(G2136+O2096,0)</f>
        <v>0</v>
      </c>
      <c r="P2136" s="10">
        <f t="shared" si="4189"/>
        <v>0</v>
      </c>
      <c r="Q2136" s="10">
        <f t="shared" si="232"/>
        <v>0</v>
      </c>
      <c r="R2136" s="11">
        <f t="shared" si="233"/>
        <v>0</v>
      </c>
      <c r="S2136" s="16"/>
      <c r="T2136" s="16"/>
      <c r="U2136" s="20"/>
      <c r="V2136" s="14"/>
      <c r="W2136" s="14"/>
      <c r="X2136" s="26">
        <f t="shared" si="314"/>
        <v>0</v>
      </c>
      <c r="Y2136" s="29"/>
      <c r="Z2136" s="29"/>
      <c r="AA2136" s="29"/>
      <c r="AB2136" s="29"/>
      <c r="AC2136" s="29"/>
    </row>
    <row r="2137">
      <c r="A2137" s="4">
        <v>45707.0</v>
      </c>
      <c r="B2137" s="5" t="s">
        <v>34</v>
      </c>
      <c r="C2137" s="6" t="s">
        <v>26</v>
      </c>
      <c r="D2137" s="5" t="s">
        <v>30</v>
      </c>
      <c r="E2137" s="7">
        <v>0.0</v>
      </c>
      <c r="F2137" s="7">
        <v>0.0</v>
      </c>
      <c r="G2137" s="7">
        <v>0.0</v>
      </c>
      <c r="H2137" s="15">
        <v>0.0</v>
      </c>
      <c r="I2137" s="10">
        <f t="shared" si="226"/>
        <v>0</v>
      </c>
      <c r="J2137" s="11">
        <f t="shared" si="227"/>
        <v>0</v>
      </c>
      <c r="K2137" s="7">
        <f t="shared" ref="K2137:L2137" si="4190">IFERROR(G2137+K2097,0)</f>
        <v>0</v>
      </c>
      <c r="L2137" s="7">
        <f t="shared" si="4190"/>
        <v>0</v>
      </c>
      <c r="M2137" s="10">
        <f t="shared" si="229"/>
        <v>0</v>
      </c>
      <c r="N2137" s="11">
        <f t="shared" si="3612"/>
        <v>0</v>
      </c>
      <c r="O2137" s="10">
        <f t="shared" ref="O2137:P2137" si="4191">IFERROR(G2137+O2097,0)</f>
        <v>0</v>
      </c>
      <c r="P2137" s="10">
        <f t="shared" si="4191"/>
        <v>0</v>
      </c>
      <c r="Q2137" s="10">
        <f t="shared" si="232"/>
        <v>0</v>
      </c>
      <c r="R2137" s="11">
        <f t="shared" si="233"/>
        <v>0</v>
      </c>
      <c r="S2137" s="16"/>
      <c r="T2137" s="16"/>
      <c r="U2137" s="20"/>
      <c r="V2137" s="14"/>
      <c r="W2137" s="14"/>
      <c r="X2137" s="26">
        <f t="shared" si="314"/>
        <v>0</v>
      </c>
      <c r="Y2137" s="29"/>
      <c r="Z2137" s="29"/>
      <c r="AA2137" s="29"/>
      <c r="AB2137" s="29"/>
      <c r="AC2137" s="29"/>
    </row>
    <row r="2138">
      <c r="A2138" s="4">
        <v>45707.0</v>
      </c>
      <c r="B2138" s="5" t="s">
        <v>35</v>
      </c>
      <c r="C2138" s="6" t="s">
        <v>26</v>
      </c>
      <c r="D2138" s="5" t="s">
        <v>27</v>
      </c>
      <c r="E2138" s="7">
        <v>16.6</v>
      </c>
      <c r="F2138" s="7">
        <v>0.02</v>
      </c>
      <c r="G2138" s="7">
        <v>0.03214285714285715</v>
      </c>
      <c r="H2138" s="40">
        <v>0.0</v>
      </c>
      <c r="I2138" s="10">
        <f t="shared" si="226"/>
        <v>-0.03214285714</v>
      </c>
      <c r="J2138" s="11">
        <f t="shared" si="227"/>
        <v>0</v>
      </c>
      <c r="K2138" s="7">
        <f t="shared" ref="K2138:L2138" si="4192">IFERROR(G2138+K2098,0)</f>
        <v>0.6107142857</v>
      </c>
      <c r="L2138" s="7">
        <f t="shared" si="4192"/>
        <v>0.153</v>
      </c>
      <c r="M2138" s="10">
        <f t="shared" si="229"/>
        <v>-0.4577142857</v>
      </c>
      <c r="N2138" s="11">
        <f t="shared" si="3612"/>
        <v>25.05263158</v>
      </c>
      <c r="O2138" s="10">
        <f t="shared" ref="O2138:P2138" si="4193">IFERROR(G2138+O2098,0)</f>
        <v>0.6107142857</v>
      </c>
      <c r="P2138" s="10">
        <f t="shared" si="4193"/>
        <v>0.153</v>
      </c>
      <c r="Q2138" s="10">
        <f t="shared" si="232"/>
        <v>-0.4577142857</v>
      </c>
      <c r="R2138" s="11">
        <f t="shared" si="233"/>
        <v>25.05263158</v>
      </c>
      <c r="S2138" s="13">
        <f>T2098</f>
        <v>0.153</v>
      </c>
      <c r="T2138" s="13">
        <f>H2138+T2098-H2139-U2138-H2140</f>
        <v>0.153</v>
      </c>
      <c r="U2138" s="13">
        <v>0.0</v>
      </c>
      <c r="V2138" s="14"/>
      <c r="W2138" s="14"/>
      <c r="X2138" s="26">
        <f t="shared" si="314"/>
        <v>0</v>
      </c>
      <c r="Y2138" s="29"/>
      <c r="Z2138" s="29"/>
      <c r="AA2138" s="29"/>
      <c r="AB2138" s="29"/>
      <c r="AC2138" s="29"/>
    </row>
    <row r="2139">
      <c r="A2139" s="4">
        <v>45707.0</v>
      </c>
      <c r="B2139" s="5" t="s">
        <v>35</v>
      </c>
      <c r="C2139" s="6" t="s">
        <v>26</v>
      </c>
      <c r="D2139" s="5" t="s">
        <v>28</v>
      </c>
      <c r="E2139" s="7">
        <v>0.0</v>
      </c>
      <c r="F2139" s="7">
        <v>0.0</v>
      </c>
      <c r="G2139" s="7">
        <v>0.0</v>
      </c>
      <c r="H2139" s="15">
        <v>0.0</v>
      </c>
      <c r="I2139" s="10">
        <f t="shared" si="226"/>
        <v>0</v>
      </c>
      <c r="J2139" s="11">
        <f t="shared" si="227"/>
        <v>0</v>
      </c>
      <c r="K2139" s="7">
        <f t="shared" ref="K2139:L2139" si="4194">IFERROR(G2139+K2099,0)</f>
        <v>0</v>
      </c>
      <c r="L2139" s="7">
        <f t="shared" si="4194"/>
        <v>0</v>
      </c>
      <c r="M2139" s="10">
        <f t="shared" si="229"/>
        <v>0</v>
      </c>
      <c r="N2139" s="11">
        <f t="shared" si="3612"/>
        <v>0</v>
      </c>
      <c r="O2139" s="10">
        <f t="shared" ref="O2139:P2139" si="4195">IFERROR(G2139+O2099,0)</f>
        <v>0</v>
      </c>
      <c r="P2139" s="10">
        <f t="shared" si="4195"/>
        <v>0</v>
      </c>
      <c r="Q2139" s="10">
        <f t="shared" si="232"/>
        <v>0</v>
      </c>
      <c r="R2139" s="11">
        <f t="shared" si="233"/>
        <v>0</v>
      </c>
      <c r="S2139" s="20"/>
      <c r="T2139" s="20"/>
      <c r="U2139" s="20"/>
      <c r="V2139" s="14"/>
      <c r="W2139" s="14"/>
      <c r="X2139" s="26">
        <f t="shared" si="314"/>
        <v>0</v>
      </c>
      <c r="Y2139" s="29"/>
      <c r="Z2139" s="29"/>
      <c r="AA2139" s="29"/>
      <c r="AB2139" s="29"/>
      <c r="AC2139" s="29"/>
    </row>
    <row r="2140">
      <c r="A2140" s="4">
        <v>45707.0</v>
      </c>
      <c r="B2140" s="5" t="s">
        <v>35</v>
      </c>
      <c r="C2140" s="6" t="s">
        <v>26</v>
      </c>
      <c r="D2140" s="5" t="s">
        <v>29</v>
      </c>
      <c r="E2140" s="7">
        <v>16.6</v>
      </c>
      <c r="F2140" s="7">
        <v>0.0</v>
      </c>
      <c r="G2140" s="7">
        <v>0.03214285714285715</v>
      </c>
      <c r="H2140" s="15">
        <v>0.0</v>
      </c>
      <c r="I2140" s="10">
        <f t="shared" si="226"/>
        <v>-0.03214285714</v>
      </c>
      <c r="J2140" s="11">
        <f t="shared" si="227"/>
        <v>0</v>
      </c>
      <c r="K2140" s="7">
        <f t="shared" ref="K2140:L2140" si="4196">IFERROR(G2140+K2100,0)</f>
        <v>0.6107142857</v>
      </c>
      <c r="L2140" s="7">
        <f t="shared" si="4196"/>
        <v>0</v>
      </c>
      <c r="M2140" s="10">
        <f t="shared" si="229"/>
        <v>-0.6107142857</v>
      </c>
      <c r="N2140" s="11">
        <f t="shared" si="3612"/>
        <v>0</v>
      </c>
      <c r="O2140" s="10">
        <f t="shared" ref="O2140:P2140" si="4197">IFERROR(G2140+O2100,0)</f>
        <v>0.6107142857</v>
      </c>
      <c r="P2140" s="10">
        <f t="shared" si="4197"/>
        <v>0.232996</v>
      </c>
      <c r="Q2140" s="10">
        <f t="shared" si="232"/>
        <v>-0.3777182857</v>
      </c>
      <c r="R2140" s="11">
        <f t="shared" si="233"/>
        <v>38.15139181</v>
      </c>
      <c r="S2140" s="20"/>
      <c r="T2140" s="20"/>
      <c r="U2140" s="20"/>
      <c r="V2140" s="14"/>
      <c r="W2140" s="14"/>
      <c r="X2140" s="26">
        <f t="shared" si="314"/>
        <v>0</v>
      </c>
      <c r="Y2140" s="29"/>
      <c r="Z2140" s="29"/>
      <c r="AA2140" s="29"/>
      <c r="AB2140" s="29"/>
      <c r="AC2140" s="29"/>
    </row>
    <row r="2141">
      <c r="A2141" s="4">
        <v>45707.0</v>
      </c>
      <c r="B2141" s="5" t="s">
        <v>35</v>
      </c>
      <c r="C2141" s="6" t="s">
        <v>26</v>
      </c>
      <c r="D2141" s="5" t="s">
        <v>30</v>
      </c>
      <c r="E2141" s="7">
        <v>0.0</v>
      </c>
      <c r="F2141" s="7">
        <v>0.0</v>
      </c>
      <c r="G2141" s="7">
        <v>0.0</v>
      </c>
      <c r="H2141" s="15">
        <v>0.0</v>
      </c>
      <c r="I2141" s="10">
        <f t="shared" si="226"/>
        <v>0</v>
      </c>
      <c r="J2141" s="11">
        <f t="shared" si="227"/>
        <v>0</v>
      </c>
      <c r="K2141" s="7">
        <f t="shared" ref="K2141:L2141" si="4198">IFERROR(G2141+K2101,0)</f>
        <v>0</v>
      </c>
      <c r="L2141" s="7">
        <f t="shared" si="4198"/>
        <v>0</v>
      </c>
      <c r="M2141" s="10">
        <f t="shared" si="229"/>
        <v>0</v>
      </c>
      <c r="N2141" s="11">
        <f t="shared" si="3612"/>
        <v>0</v>
      </c>
      <c r="O2141" s="10">
        <f t="shared" ref="O2141:P2141" si="4199">IFERROR(G2141+O2101,0)</f>
        <v>0</v>
      </c>
      <c r="P2141" s="10">
        <f t="shared" si="4199"/>
        <v>0</v>
      </c>
      <c r="Q2141" s="10">
        <f t="shared" si="232"/>
        <v>0</v>
      </c>
      <c r="R2141" s="11">
        <f t="shared" si="233"/>
        <v>0</v>
      </c>
      <c r="S2141" s="20"/>
      <c r="T2141" s="20"/>
      <c r="U2141" s="20"/>
      <c r="V2141" s="14"/>
      <c r="W2141" s="14"/>
      <c r="X2141" s="26">
        <f t="shared" si="314"/>
        <v>0</v>
      </c>
      <c r="Y2141" s="29"/>
      <c r="Z2141" s="29"/>
      <c r="AA2141" s="29"/>
      <c r="AB2141" s="29"/>
      <c r="AC2141" s="29"/>
    </row>
    <row r="2142">
      <c r="A2142" s="4">
        <v>45707.0</v>
      </c>
      <c r="B2142" s="5" t="s">
        <v>36</v>
      </c>
      <c r="C2142" s="6" t="s">
        <v>37</v>
      </c>
      <c r="D2142" s="5" t="s">
        <v>27</v>
      </c>
      <c r="E2142" s="7">
        <v>174.0</v>
      </c>
      <c r="F2142" s="25">
        <v>0.53</v>
      </c>
      <c r="G2142" s="7">
        <v>0.5535714285714286</v>
      </c>
      <c r="H2142" s="40">
        <v>0.6</v>
      </c>
      <c r="I2142" s="10">
        <f t="shared" si="226"/>
        <v>0.04642857143</v>
      </c>
      <c r="J2142" s="11">
        <f t="shared" si="227"/>
        <v>108.3870968</v>
      </c>
      <c r="K2142" s="7">
        <f t="shared" ref="K2142:L2142" si="4200">IFERROR(G2142+K2102,0)</f>
        <v>10.51785714</v>
      </c>
      <c r="L2142" s="7">
        <f t="shared" si="4200"/>
        <v>11.085</v>
      </c>
      <c r="M2142" s="10">
        <f t="shared" si="229"/>
        <v>0.5671428571</v>
      </c>
      <c r="N2142" s="11">
        <f t="shared" si="3612"/>
        <v>105.3921902</v>
      </c>
      <c r="O2142" s="10">
        <f t="shared" ref="O2142:P2142" si="4201">IFERROR(G2142+O2102,0)</f>
        <v>27.61782914</v>
      </c>
      <c r="P2142" s="10">
        <f t="shared" si="4201"/>
        <v>29.66082</v>
      </c>
      <c r="Q2142" s="10">
        <f t="shared" si="232"/>
        <v>2.042990857</v>
      </c>
      <c r="R2142" s="11">
        <f t="shared" si="233"/>
        <v>107.3973622</v>
      </c>
      <c r="S2142" s="13">
        <f>T2102</f>
        <v>0.2568571429</v>
      </c>
      <c r="T2142" s="13">
        <f>H2142+T2102-H2143-U2142-H2144</f>
        <v>-0.1324285714</v>
      </c>
      <c r="U2142" s="13">
        <f>0.008/28</f>
        <v>0.0002857142857</v>
      </c>
      <c r="V2142" s="14"/>
      <c r="W2142" s="14"/>
      <c r="X2142" s="26">
        <f t="shared" si="314"/>
        <v>0.595</v>
      </c>
      <c r="Y2142" s="29"/>
      <c r="Z2142" s="29"/>
      <c r="AA2142" s="29"/>
      <c r="AB2142" s="29"/>
      <c r="AC2142" s="29"/>
    </row>
    <row r="2143">
      <c r="A2143" s="4">
        <v>45707.0</v>
      </c>
      <c r="B2143" s="5" t="s">
        <v>36</v>
      </c>
      <c r="C2143" s="6" t="s">
        <v>37</v>
      </c>
      <c r="D2143" s="5" t="s">
        <v>28</v>
      </c>
      <c r="E2143" s="7">
        <v>45.1</v>
      </c>
      <c r="F2143" s="25">
        <v>0.0</v>
      </c>
      <c r="G2143" s="7">
        <v>0.4885357</v>
      </c>
      <c r="H2143" s="40">
        <v>0.642</v>
      </c>
      <c r="I2143" s="10">
        <f t="shared" si="226"/>
        <v>0.1534643</v>
      </c>
      <c r="J2143" s="11">
        <f t="shared" si="227"/>
        <v>131.4131188</v>
      </c>
      <c r="K2143" s="7">
        <f t="shared" ref="K2143:L2143" si="4202">IFERROR(G2143+K2103,0)</f>
        <v>9.2821783</v>
      </c>
      <c r="L2143" s="7">
        <f t="shared" si="4202"/>
        <v>6.147</v>
      </c>
      <c r="M2143" s="10">
        <f t="shared" si="229"/>
        <v>-3.1351783</v>
      </c>
      <c r="N2143" s="11">
        <f t="shared" si="3612"/>
        <v>66.22367941</v>
      </c>
      <c r="O2143" s="10">
        <f t="shared" ref="O2143:P2143" si="4203">IFERROR(G2143+O2103,0)</f>
        <v>24.8010883</v>
      </c>
      <c r="P2143" s="10">
        <f t="shared" si="4203"/>
        <v>11.74498</v>
      </c>
      <c r="Q2143" s="10">
        <f t="shared" si="232"/>
        <v>-13.0561083</v>
      </c>
      <c r="R2143" s="11">
        <f t="shared" si="233"/>
        <v>47.35671216</v>
      </c>
      <c r="S2143" s="20"/>
      <c r="T2143" s="20"/>
      <c r="U2143" s="20"/>
      <c r="V2143" s="14"/>
      <c r="W2143" s="14"/>
      <c r="X2143" s="26">
        <f t="shared" si="314"/>
        <v>0</v>
      </c>
      <c r="Y2143" s="29"/>
      <c r="Z2143" s="29"/>
      <c r="AA2143" s="29"/>
      <c r="AB2143" s="29"/>
      <c r="AC2143" s="29"/>
    </row>
    <row r="2144">
      <c r="A2144" s="4">
        <v>45707.0</v>
      </c>
      <c r="B2144" s="5" t="s">
        <v>36</v>
      </c>
      <c r="C2144" s="6" t="s">
        <v>37</v>
      </c>
      <c r="D2144" s="5" t="s">
        <v>29</v>
      </c>
      <c r="E2144" s="7">
        <f>E2142-E2143</f>
        <v>128.9</v>
      </c>
      <c r="F2144" s="25">
        <v>0.545</v>
      </c>
      <c r="G2144" s="7">
        <v>0.06482</v>
      </c>
      <c r="H2144" s="40">
        <v>0.347</v>
      </c>
      <c r="I2144" s="10">
        <f t="shared" si="226"/>
        <v>0.28218</v>
      </c>
      <c r="J2144" s="11">
        <f t="shared" si="227"/>
        <v>535.3286023</v>
      </c>
      <c r="K2144" s="7">
        <f t="shared" ref="K2144:L2144" si="4204">IFERROR(G2144+K2104,0)</f>
        <v>1.23158</v>
      </c>
      <c r="L2144" s="7">
        <f t="shared" si="4204"/>
        <v>5.065</v>
      </c>
      <c r="M2144" s="10">
        <f t="shared" si="229"/>
        <v>3.83342</v>
      </c>
      <c r="N2144" s="11">
        <f t="shared" si="3612"/>
        <v>411.2603323</v>
      </c>
      <c r="O2144" s="10">
        <f t="shared" ref="O2144:P2144" si="4205">IFERROR(G2144+O2104,0)</f>
        <v>2.80545</v>
      </c>
      <c r="P2144" s="10">
        <f t="shared" si="4205"/>
        <v>18.68671</v>
      </c>
      <c r="Q2144" s="10">
        <f t="shared" si="232"/>
        <v>15.88126</v>
      </c>
      <c r="R2144" s="11">
        <f t="shared" si="233"/>
        <v>666.0860112</v>
      </c>
      <c r="S2144" s="20"/>
      <c r="T2144" s="20"/>
      <c r="U2144" s="20"/>
      <c r="V2144" s="14"/>
      <c r="W2144" s="14"/>
      <c r="X2144" s="26">
        <f t="shared" si="314"/>
        <v>0.353</v>
      </c>
      <c r="Y2144" s="29"/>
      <c r="Z2144" s="29"/>
      <c r="AA2144" s="29"/>
      <c r="AB2144" s="29"/>
      <c r="AC2144" s="29"/>
    </row>
    <row r="2145">
      <c r="A2145" s="4">
        <v>45707.0</v>
      </c>
      <c r="B2145" s="5" t="s">
        <v>36</v>
      </c>
      <c r="C2145" s="6" t="s">
        <v>37</v>
      </c>
      <c r="D2145" s="5" t="s">
        <v>30</v>
      </c>
      <c r="E2145" s="7">
        <v>0.0</v>
      </c>
      <c r="F2145" s="25">
        <v>0.0</v>
      </c>
      <c r="G2145" s="7">
        <v>0.0</v>
      </c>
      <c r="H2145" s="15">
        <v>0.0</v>
      </c>
      <c r="I2145" s="10">
        <f t="shared" si="226"/>
        <v>0</v>
      </c>
      <c r="J2145" s="11">
        <f t="shared" si="227"/>
        <v>0</v>
      </c>
      <c r="K2145" s="7">
        <f t="shared" ref="K2145:L2145" si="4206">IFERROR(G2145+K2105,0)</f>
        <v>0</v>
      </c>
      <c r="L2145" s="7">
        <f t="shared" si="4206"/>
        <v>0</v>
      </c>
      <c r="M2145" s="10">
        <f t="shared" si="229"/>
        <v>0</v>
      </c>
      <c r="N2145" s="11">
        <f t="shared" si="3612"/>
        <v>0</v>
      </c>
      <c r="O2145" s="10">
        <f t="shared" ref="O2145:P2145" si="4207">IFERROR(G2145+O2105,0)</f>
        <v>0</v>
      </c>
      <c r="P2145" s="10">
        <f t="shared" si="4207"/>
        <v>0</v>
      </c>
      <c r="Q2145" s="10">
        <f t="shared" si="232"/>
        <v>0</v>
      </c>
      <c r="R2145" s="11">
        <f t="shared" si="233"/>
        <v>0</v>
      </c>
      <c r="S2145" s="20"/>
      <c r="T2145" s="20"/>
      <c r="U2145" s="20"/>
      <c r="V2145" s="14"/>
      <c r="W2145" s="14"/>
      <c r="X2145" s="26">
        <f t="shared" si="314"/>
        <v>0</v>
      </c>
      <c r="Y2145" s="29"/>
      <c r="Z2145" s="29"/>
      <c r="AA2145" s="29"/>
      <c r="AB2145" s="29"/>
      <c r="AC2145" s="29"/>
    </row>
    <row r="2146">
      <c r="A2146" s="4">
        <v>45707.0</v>
      </c>
      <c r="B2146" s="5" t="s">
        <v>38</v>
      </c>
      <c r="C2146" s="6" t="s">
        <v>37</v>
      </c>
      <c r="D2146" s="5" t="s">
        <v>27</v>
      </c>
      <c r="E2146" s="7">
        <v>40.1</v>
      </c>
      <c r="F2146" s="25">
        <v>0.11</v>
      </c>
      <c r="G2146" s="7">
        <v>0.09999999999999999</v>
      </c>
      <c r="H2146" s="40">
        <v>0.18</v>
      </c>
      <c r="I2146" s="10">
        <f t="shared" si="226"/>
        <v>0.08</v>
      </c>
      <c r="J2146" s="11">
        <f t="shared" si="227"/>
        <v>180</v>
      </c>
      <c r="K2146" s="7">
        <f t="shared" ref="K2146:L2146" si="4208">IFERROR(G2146+K2106,0)</f>
        <v>1.9</v>
      </c>
      <c r="L2146" s="7">
        <f t="shared" si="4208"/>
        <v>3.501</v>
      </c>
      <c r="M2146" s="10">
        <f t="shared" si="229"/>
        <v>1.601</v>
      </c>
      <c r="N2146" s="11">
        <f t="shared" si="3612"/>
        <v>184.2631579</v>
      </c>
      <c r="O2146" s="10">
        <f t="shared" ref="O2146:P2146" si="4209">IFERROR(G2146+O2106,0)</f>
        <v>5</v>
      </c>
      <c r="P2146" s="10">
        <f t="shared" si="4209"/>
        <v>9.424976</v>
      </c>
      <c r="Q2146" s="10">
        <f t="shared" si="232"/>
        <v>4.424976</v>
      </c>
      <c r="R2146" s="11">
        <f t="shared" si="233"/>
        <v>188.49952</v>
      </c>
      <c r="S2146" s="13">
        <f>T2106</f>
        <v>0.6813571429</v>
      </c>
      <c r="T2146" s="13">
        <f>H2146+T2106-H2147-U2146-H2148</f>
        <v>0.6693214286</v>
      </c>
      <c r="U2146" s="13">
        <f>0.001/28</f>
        <v>0.00003571428571</v>
      </c>
      <c r="V2146" s="14"/>
      <c r="W2146" s="14"/>
      <c r="X2146" s="26">
        <f t="shared" si="314"/>
        <v>0.18</v>
      </c>
      <c r="Y2146" s="29"/>
      <c r="Z2146" s="29"/>
      <c r="AA2146" s="29"/>
      <c r="AB2146" s="29"/>
      <c r="AC2146" s="29"/>
    </row>
    <row r="2147">
      <c r="A2147" s="4">
        <v>45707.0</v>
      </c>
      <c r="B2147" s="5" t="s">
        <v>38</v>
      </c>
      <c r="C2147" s="6" t="s">
        <v>37</v>
      </c>
      <c r="D2147" s="5" t="s">
        <v>28</v>
      </c>
      <c r="E2147" s="7">
        <v>0.0</v>
      </c>
      <c r="F2147" s="7">
        <v>0.0</v>
      </c>
      <c r="G2147" s="7">
        <v>0.0</v>
      </c>
      <c r="H2147" s="15">
        <v>0.0</v>
      </c>
      <c r="I2147" s="10">
        <f t="shared" si="226"/>
        <v>0</v>
      </c>
      <c r="J2147" s="11">
        <f t="shared" si="227"/>
        <v>0</v>
      </c>
      <c r="K2147" s="7">
        <f t="shared" ref="K2147:L2147" si="4210">IFERROR(G2147+K2107,0)</f>
        <v>0</v>
      </c>
      <c r="L2147" s="7">
        <f t="shared" si="4210"/>
        <v>0</v>
      </c>
      <c r="M2147" s="10">
        <f t="shared" si="229"/>
        <v>0</v>
      </c>
      <c r="N2147" s="11">
        <f t="shared" si="3612"/>
        <v>0</v>
      </c>
      <c r="O2147" s="10">
        <f t="shared" ref="O2147:P2147" si="4211">IFERROR(G2147+O2107,0)</f>
        <v>0</v>
      </c>
      <c r="P2147" s="10">
        <f t="shared" si="4211"/>
        <v>0</v>
      </c>
      <c r="Q2147" s="10">
        <f t="shared" si="232"/>
        <v>0</v>
      </c>
      <c r="R2147" s="11">
        <f t="shared" si="233"/>
        <v>0</v>
      </c>
      <c r="S2147" s="20"/>
      <c r="T2147" s="20"/>
      <c r="U2147" s="20"/>
      <c r="V2147" s="14"/>
      <c r="W2147" s="14"/>
      <c r="X2147" s="26">
        <f t="shared" si="314"/>
        <v>0</v>
      </c>
      <c r="Y2147" s="29"/>
      <c r="Z2147" s="29"/>
      <c r="AA2147" s="29"/>
      <c r="AB2147" s="29"/>
      <c r="AC2147" s="29"/>
    </row>
    <row r="2148">
      <c r="A2148" s="4">
        <v>45707.0</v>
      </c>
      <c r="B2148" s="5" t="s">
        <v>38</v>
      </c>
      <c r="C2148" s="6" t="s">
        <v>37</v>
      </c>
      <c r="D2148" s="5" t="s">
        <v>29</v>
      </c>
      <c r="E2148" s="7">
        <v>40.1</v>
      </c>
      <c r="F2148" s="7">
        <v>0.16</v>
      </c>
      <c r="G2148" s="7">
        <v>0.0996</v>
      </c>
      <c r="H2148" s="40">
        <v>0.192</v>
      </c>
      <c r="I2148" s="10">
        <f t="shared" si="226"/>
        <v>0.0924</v>
      </c>
      <c r="J2148" s="11">
        <f t="shared" si="227"/>
        <v>192.7710843</v>
      </c>
      <c r="K2148" s="7">
        <f t="shared" ref="K2148:L2148" si="4212">IFERROR(G2148+K2108,0)</f>
        <v>1.8924</v>
      </c>
      <c r="L2148" s="7">
        <f t="shared" si="4212"/>
        <v>4.603</v>
      </c>
      <c r="M2148" s="10">
        <f t="shared" si="229"/>
        <v>2.7106</v>
      </c>
      <c r="N2148" s="11">
        <f t="shared" si="3612"/>
        <v>243.2361023</v>
      </c>
      <c r="O2148" s="10">
        <f t="shared" ref="O2148:P2148" si="4213">IFERROR(G2148+O2108,0)</f>
        <v>4.99116</v>
      </c>
      <c r="P2148" s="10">
        <f t="shared" si="4213"/>
        <v>10.43193</v>
      </c>
      <c r="Q2148" s="10">
        <f t="shared" si="232"/>
        <v>5.44077</v>
      </c>
      <c r="R2148" s="11">
        <f t="shared" si="233"/>
        <v>209.0081264</v>
      </c>
      <c r="S2148" s="20"/>
      <c r="T2148" s="20"/>
      <c r="U2148" s="20"/>
      <c r="V2148" s="14"/>
      <c r="W2148" s="14"/>
      <c r="X2148" s="26">
        <f t="shared" si="314"/>
        <v>0.301</v>
      </c>
      <c r="Y2148" s="29"/>
      <c r="Z2148" s="29"/>
      <c r="AA2148" s="29"/>
      <c r="AB2148" s="29"/>
      <c r="AC2148" s="29"/>
    </row>
    <row r="2149">
      <c r="A2149" s="4">
        <v>45707.0</v>
      </c>
      <c r="B2149" s="5" t="s">
        <v>38</v>
      </c>
      <c r="C2149" s="6" t="s">
        <v>37</v>
      </c>
      <c r="D2149" s="5" t="s">
        <v>30</v>
      </c>
      <c r="E2149" s="7">
        <v>0.0</v>
      </c>
      <c r="F2149" s="7">
        <v>0.0</v>
      </c>
      <c r="G2149" s="7">
        <v>0.0</v>
      </c>
      <c r="H2149" s="15">
        <v>0.0</v>
      </c>
      <c r="I2149" s="10">
        <f t="shared" si="226"/>
        <v>0</v>
      </c>
      <c r="J2149" s="11">
        <f t="shared" si="227"/>
        <v>0</v>
      </c>
      <c r="K2149" s="7">
        <f t="shared" ref="K2149:L2149" si="4214">IFERROR(G2149+K2109,0)</f>
        <v>0</v>
      </c>
      <c r="L2149" s="7">
        <f t="shared" si="4214"/>
        <v>0</v>
      </c>
      <c r="M2149" s="10">
        <f t="shared" si="229"/>
        <v>0</v>
      </c>
      <c r="N2149" s="11">
        <f t="shared" si="3612"/>
        <v>0</v>
      </c>
      <c r="O2149" s="10">
        <f t="shared" ref="O2149:P2149" si="4215">IFERROR(G2149+O2109,0)</f>
        <v>0</v>
      </c>
      <c r="P2149" s="10">
        <f t="shared" si="4215"/>
        <v>0</v>
      </c>
      <c r="Q2149" s="10">
        <f t="shared" si="232"/>
        <v>0</v>
      </c>
      <c r="R2149" s="11">
        <f t="shared" si="233"/>
        <v>0</v>
      </c>
      <c r="S2149" s="20"/>
      <c r="T2149" s="20"/>
      <c r="U2149" s="20"/>
      <c r="V2149" s="14"/>
      <c r="W2149" s="14"/>
      <c r="X2149" s="26">
        <f t="shared" si="314"/>
        <v>0</v>
      </c>
      <c r="Y2149" s="29"/>
      <c r="Z2149" s="29"/>
      <c r="AA2149" s="29"/>
      <c r="AB2149" s="29"/>
      <c r="AC2149" s="29"/>
    </row>
    <row r="2150">
      <c r="A2150" s="4">
        <v>45707.0</v>
      </c>
      <c r="B2150" s="5" t="s">
        <v>39</v>
      </c>
      <c r="C2150" s="6" t="s">
        <v>37</v>
      </c>
      <c r="D2150" s="5" t="s">
        <v>27</v>
      </c>
      <c r="E2150" s="7">
        <v>9.6</v>
      </c>
      <c r="F2150" s="7">
        <v>0.036</v>
      </c>
      <c r="G2150" s="7">
        <v>0.024999999999999998</v>
      </c>
      <c r="H2150" s="40">
        <v>0.043</v>
      </c>
      <c r="I2150" s="10">
        <f t="shared" si="226"/>
        <v>0.018</v>
      </c>
      <c r="J2150" s="11">
        <f t="shared" si="227"/>
        <v>172</v>
      </c>
      <c r="K2150" s="7">
        <f t="shared" ref="K2150:L2150" si="4216">IFERROR(G2150+K2110,0)</f>
        <v>0.475</v>
      </c>
      <c r="L2150" s="7">
        <f t="shared" si="4216"/>
        <v>0.287</v>
      </c>
      <c r="M2150" s="10">
        <f t="shared" si="229"/>
        <v>-0.188</v>
      </c>
      <c r="N2150" s="11">
        <f t="shared" si="3612"/>
        <v>60.42105263</v>
      </c>
      <c r="O2150" s="10">
        <f t="shared" ref="O2150:P2150" si="4217">IFERROR(G2150+O2110,0)</f>
        <v>1.37493</v>
      </c>
      <c r="P2150" s="10">
        <f t="shared" si="4217"/>
        <v>1.17174</v>
      </c>
      <c r="Q2150" s="10">
        <f t="shared" si="232"/>
        <v>-0.20319</v>
      </c>
      <c r="R2150" s="11">
        <f t="shared" si="233"/>
        <v>85.22179311</v>
      </c>
      <c r="S2150" s="13">
        <f>T2110</f>
        <v>0</v>
      </c>
      <c r="T2150" s="13">
        <f>H2150+T2110-H2151-U2150-H2152</f>
        <v>0.043</v>
      </c>
      <c r="U2150" s="13">
        <v>0.0</v>
      </c>
      <c r="V2150" s="14"/>
      <c r="W2150" s="14"/>
      <c r="X2150" s="26">
        <f t="shared" si="314"/>
        <v>0.032</v>
      </c>
      <c r="Y2150" s="29"/>
      <c r="Z2150" s="29"/>
      <c r="AA2150" s="29"/>
      <c r="AB2150" s="29"/>
      <c r="AC2150" s="29"/>
    </row>
    <row r="2151">
      <c r="A2151" s="4">
        <v>45707.0</v>
      </c>
      <c r="B2151" s="5" t="s">
        <v>39</v>
      </c>
      <c r="C2151" s="6" t="s">
        <v>37</v>
      </c>
      <c r="D2151" s="5" t="s">
        <v>28</v>
      </c>
      <c r="E2151" s="7">
        <v>0.0</v>
      </c>
      <c r="F2151" s="7">
        <v>0.0</v>
      </c>
      <c r="G2151" s="7">
        <v>0.0</v>
      </c>
      <c r="H2151" s="15">
        <v>0.0</v>
      </c>
      <c r="I2151" s="10">
        <f t="shared" si="226"/>
        <v>0</v>
      </c>
      <c r="J2151" s="11">
        <f t="shared" si="227"/>
        <v>0</v>
      </c>
      <c r="K2151" s="7">
        <f t="shared" ref="K2151:L2151" si="4218">IFERROR(G2151+K2111,0)</f>
        <v>0</v>
      </c>
      <c r="L2151" s="7">
        <f t="shared" si="4218"/>
        <v>0</v>
      </c>
      <c r="M2151" s="10">
        <f t="shared" si="229"/>
        <v>0</v>
      </c>
      <c r="N2151" s="11">
        <f t="shared" si="3612"/>
        <v>0</v>
      </c>
      <c r="O2151" s="10">
        <f t="shared" ref="O2151:P2151" si="4219">IFERROR(G2151+O2111,0)</f>
        <v>0</v>
      </c>
      <c r="P2151" s="10">
        <f t="shared" si="4219"/>
        <v>0</v>
      </c>
      <c r="Q2151" s="10">
        <f t="shared" si="232"/>
        <v>0</v>
      </c>
      <c r="R2151" s="11">
        <f t="shared" si="233"/>
        <v>0</v>
      </c>
      <c r="S2151" s="20"/>
      <c r="T2151" s="20"/>
      <c r="U2151" s="20"/>
      <c r="V2151" s="14"/>
      <c r="W2151" s="14"/>
      <c r="X2151" s="26">
        <f t="shared" si="314"/>
        <v>0</v>
      </c>
      <c r="Y2151" s="29"/>
      <c r="Z2151" s="29"/>
      <c r="AA2151" s="29"/>
      <c r="AB2151" s="29"/>
      <c r="AC2151" s="29"/>
    </row>
    <row r="2152">
      <c r="A2152" s="4">
        <v>45707.0</v>
      </c>
      <c r="B2152" s="5" t="s">
        <v>39</v>
      </c>
      <c r="C2152" s="6" t="s">
        <v>37</v>
      </c>
      <c r="D2152" s="5" t="s">
        <v>29</v>
      </c>
      <c r="E2152" s="7">
        <v>9.3</v>
      </c>
      <c r="F2152" s="7">
        <v>0.0</v>
      </c>
      <c r="G2152" s="7">
        <v>0.02471</v>
      </c>
      <c r="H2152" s="15">
        <v>0.0</v>
      </c>
      <c r="I2152" s="10">
        <f t="shared" si="226"/>
        <v>-0.02471</v>
      </c>
      <c r="J2152" s="11">
        <f t="shared" si="227"/>
        <v>0</v>
      </c>
      <c r="K2152" s="7">
        <f t="shared" ref="K2152:L2152" si="4220">IFERROR(G2152+K2112,0)</f>
        <v>0.46949</v>
      </c>
      <c r="L2152" s="7">
        <f t="shared" si="4220"/>
        <v>0.327</v>
      </c>
      <c r="M2152" s="10">
        <f t="shared" si="229"/>
        <v>-0.14249</v>
      </c>
      <c r="N2152" s="11">
        <f t="shared" si="3612"/>
        <v>69.65004579</v>
      </c>
      <c r="O2152" s="10">
        <f t="shared" ref="O2152:P2152" si="4221">IFERROR(G2152+O2112,0)</f>
        <v>1.361484</v>
      </c>
      <c r="P2152" s="10">
        <f t="shared" si="4221"/>
        <v>1.18694</v>
      </c>
      <c r="Q2152" s="10">
        <f t="shared" si="232"/>
        <v>-0.174544</v>
      </c>
      <c r="R2152" s="11">
        <f t="shared" si="233"/>
        <v>87.17987138</v>
      </c>
      <c r="S2152" s="20"/>
      <c r="T2152" s="20"/>
      <c r="U2152" s="20"/>
      <c r="V2152" s="14"/>
      <c r="W2152" s="14"/>
      <c r="X2152" s="26">
        <f t="shared" si="314"/>
        <v>0.107</v>
      </c>
      <c r="Y2152" s="29"/>
      <c r="Z2152" s="29"/>
      <c r="AA2152" s="29"/>
      <c r="AB2152" s="29"/>
      <c r="AC2152" s="29"/>
    </row>
    <row r="2153">
      <c r="A2153" s="4">
        <v>45707.0</v>
      </c>
      <c r="B2153" s="5" t="s">
        <v>39</v>
      </c>
      <c r="C2153" s="6" t="s">
        <v>37</v>
      </c>
      <c r="D2153" s="5" t="s">
        <v>30</v>
      </c>
      <c r="E2153" s="7">
        <v>0.0</v>
      </c>
      <c r="F2153" s="7">
        <v>0.0</v>
      </c>
      <c r="G2153" s="7">
        <v>0.0</v>
      </c>
      <c r="H2153" s="15">
        <v>0.0</v>
      </c>
      <c r="I2153" s="10">
        <f t="shared" si="226"/>
        <v>0</v>
      </c>
      <c r="J2153" s="11">
        <f t="shared" si="227"/>
        <v>0</v>
      </c>
      <c r="K2153" s="7">
        <f t="shared" ref="K2153:L2153" si="4222">IFERROR(G2153+K2113,0)</f>
        <v>0</v>
      </c>
      <c r="L2153" s="7">
        <f t="shared" si="4222"/>
        <v>0</v>
      </c>
      <c r="M2153" s="10">
        <f t="shared" si="229"/>
        <v>0</v>
      </c>
      <c r="N2153" s="11">
        <f t="shared" si="3612"/>
        <v>0</v>
      </c>
      <c r="O2153" s="10">
        <f t="shared" ref="O2153:P2153" si="4223">IFERROR(G2153+O2113,0)</f>
        <v>0</v>
      </c>
      <c r="P2153" s="10">
        <f t="shared" si="4223"/>
        <v>0</v>
      </c>
      <c r="Q2153" s="10">
        <f t="shared" si="232"/>
        <v>0</v>
      </c>
      <c r="R2153" s="11">
        <f t="shared" si="233"/>
        <v>0</v>
      </c>
      <c r="S2153" s="20"/>
      <c r="T2153" s="20"/>
      <c r="U2153" s="20"/>
      <c r="V2153" s="14"/>
      <c r="W2153" s="14"/>
      <c r="X2153" s="26">
        <f t="shared" si="314"/>
        <v>0</v>
      </c>
      <c r="Y2153" s="29"/>
      <c r="Z2153" s="29"/>
      <c r="AA2153" s="29"/>
      <c r="AB2153" s="29"/>
      <c r="AC2153" s="29"/>
    </row>
    <row r="2154">
      <c r="A2154" s="4">
        <v>45707.0</v>
      </c>
      <c r="B2154" s="5" t="s">
        <v>40</v>
      </c>
      <c r="C2154" s="6" t="s">
        <v>37</v>
      </c>
      <c r="D2154" s="5" t="s">
        <v>27</v>
      </c>
      <c r="E2154" s="7">
        <v>26.3</v>
      </c>
      <c r="F2154" s="7">
        <v>0.0</v>
      </c>
      <c r="G2154" s="7">
        <v>0.07142857142857142</v>
      </c>
      <c r="H2154" s="15">
        <v>0.033</v>
      </c>
      <c r="I2154" s="10">
        <f t="shared" si="226"/>
        <v>-0.03842857143</v>
      </c>
      <c r="J2154" s="11">
        <f t="shared" si="227"/>
        <v>46.2</v>
      </c>
      <c r="K2154" s="7">
        <f t="shared" ref="K2154:L2154" si="4224">IFERROR(G2154+K2114,0)</f>
        <v>1.357142857</v>
      </c>
      <c r="L2154" s="7">
        <f t="shared" si="4224"/>
        <v>0.645</v>
      </c>
      <c r="M2154" s="10">
        <f t="shared" si="229"/>
        <v>-0.7121428571</v>
      </c>
      <c r="N2154" s="11">
        <f t="shared" si="3612"/>
        <v>47.52631579</v>
      </c>
      <c r="O2154" s="10">
        <f t="shared" ref="O2154:P2154" si="4225">IFERROR(G2154+O2114,0)</f>
        <v>3.571428571</v>
      </c>
      <c r="P2154" s="10">
        <f t="shared" si="4225"/>
        <v>1.7579</v>
      </c>
      <c r="Q2154" s="10">
        <f t="shared" si="232"/>
        <v>-1.813528571</v>
      </c>
      <c r="R2154" s="11">
        <f t="shared" si="233"/>
        <v>49.2212</v>
      </c>
      <c r="S2154" s="13">
        <f>T2114</f>
        <v>0.7648721429</v>
      </c>
      <c r="T2154" s="13">
        <f>H2154+S2154-H2155-U2154-H2156</f>
        <v>0.6997539286</v>
      </c>
      <c r="U2154" s="13">
        <f>0.00331/28</f>
        <v>0.0001182142857</v>
      </c>
      <c r="V2154" s="14"/>
      <c r="W2154" s="14"/>
      <c r="X2154" s="26">
        <f t="shared" si="314"/>
        <v>0.033</v>
      </c>
      <c r="Y2154" s="29"/>
      <c r="Z2154" s="29"/>
      <c r="AA2154" s="29"/>
      <c r="AB2154" s="29"/>
      <c r="AC2154" s="29"/>
    </row>
    <row r="2155">
      <c r="A2155" s="4">
        <v>45707.0</v>
      </c>
      <c r="B2155" s="5" t="s">
        <v>40</v>
      </c>
      <c r="C2155" s="6" t="s">
        <v>37</v>
      </c>
      <c r="D2155" s="5" t="s">
        <v>28</v>
      </c>
      <c r="E2155" s="7">
        <v>0.0</v>
      </c>
      <c r="F2155" s="7">
        <v>0.0</v>
      </c>
      <c r="G2155" s="7">
        <v>0.0</v>
      </c>
      <c r="H2155" s="15">
        <v>0.0</v>
      </c>
      <c r="I2155" s="10">
        <f t="shared" si="226"/>
        <v>0</v>
      </c>
      <c r="J2155" s="11">
        <f t="shared" si="227"/>
        <v>0</v>
      </c>
      <c r="K2155" s="7">
        <f t="shared" ref="K2155:L2155" si="4226">IFERROR(G2155+K2115,0)</f>
        <v>0</v>
      </c>
      <c r="L2155" s="7">
        <f t="shared" si="4226"/>
        <v>0</v>
      </c>
      <c r="M2155" s="10">
        <f t="shared" si="229"/>
        <v>0</v>
      </c>
      <c r="N2155" s="11">
        <f t="shared" si="3612"/>
        <v>0</v>
      </c>
      <c r="O2155" s="10">
        <f t="shared" ref="O2155:P2155" si="4227">IFERROR(G2155+O2115,0)</f>
        <v>0</v>
      </c>
      <c r="P2155" s="10">
        <f t="shared" si="4227"/>
        <v>0</v>
      </c>
      <c r="Q2155" s="10">
        <f t="shared" si="232"/>
        <v>0</v>
      </c>
      <c r="R2155" s="11">
        <f t="shared" si="233"/>
        <v>0</v>
      </c>
      <c r="S2155" s="14"/>
      <c r="T2155" s="14"/>
      <c r="U2155" s="14"/>
      <c r="V2155" s="14"/>
      <c r="W2155" s="14"/>
      <c r="X2155" s="26">
        <f t="shared" si="314"/>
        <v>0</v>
      </c>
      <c r="Y2155" s="29"/>
      <c r="Z2155" s="29"/>
      <c r="AA2155" s="29"/>
      <c r="AB2155" s="29"/>
      <c r="AC2155" s="29"/>
    </row>
    <row r="2156">
      <c r="A2156" s="4">
        <v>45707.0</v>
      </c>
      <c r="B2156" s="5" t="s">
        <v>40</v>
      </c>
      <c r="C2156" s="6" t="s">
        <v>37</v>
      </c>
      <c r="D2156" s="5" t="s">
        <v>29</v>
      </c>
      <c r="E2156" s="7">
        <v>26.1</v>
      </c>
      <c r="F2156" s="7">
        <v>0.0</v>
      </c>
      <c r="G2156" s="7">
        <v>0.07142857142857142</v>
      </c>
      <c r="H2156" s="40">
        <v>0.098</v>
      </c>
      <c r="I2156" s="10">
        <f t="shared" si="226"/>
        <v>0.02657142857</v>
      </c>
      <c r="J2156" s="11">
        <f t="shared" si="227"/>
        <v>137.2</v>
      </c>
      <c r="K2156" s="7">
        <f t="shared" ref="K2156:L2156" si="4228">IFERROR(G2156+K2116,0)</f>
        <v>1.357142857</v>
      </c>
      <c r="L2156" s="7">
        <f t="shared" si="4228"/>
        <v>1.277</v>
      </c>
      <c r="M2156" s="10">
        <f t="shared" si="229"/>
        <v>-0.08014285714</v>
      </c>
      <c r="N2156" s="11">
        <f t="shared" si="3612"/>
        <v>94.09473684</v>
      </c>
      <c r="O2156" s="10">
        <f t="shared" ref="O2156:P2156" si="4229">IFERROR(G2156+O2116,0)</f>
        <v>3.571428571</v>
      </c>
      <c r="P2156" s="10">
        <f t="shared" si="4229"/>
        <v>1.79098</v>
      </c>
      <c r="Q2156" s="10">
        <f t="shared" si="232"/>
        <v>-1.780448571</v>
      </c>
      <c r="R2156" s="11">
        <f t="shared" si="233"/>
        <v>50.14744</v>
      </c>
      <c r="S2156" s="14"/>
      <c r="T2156" s="14"/>
      <c r="U2156" s="14"/>
      <c r="V2156" s="14"/>
      <c r="W2156" s="14"/>
      <c r="X2156" s="26">
        <f t="shared" si="314"/>
        <v>0</v>
      </c>
      <c r="Y2156" s="29"/>
      <c r="Z2156" s="29"/>
      <c r="AA2156" s="29"/>
      <c r="AB2156" s="29"/>
      <c r="AC2156" s="29"/>
    </row>
    <row r="2157">
      <c r="A2157" s="4">
        <v>45707.0</v>
      </c>
      <c r="B2157" s="5" t="s">
        <v>40</v>
      </c>
      <c r="C2157" s="6" t="s">
        <v>37</v>
      </c>
      <c r="D2157" s="5" t="s">
        <v>30</v>
      </c>
      <c r="E2157" s="7">
        <v>0.0</v>
      </c>
      <c r="F2157" s="7">
        <v>0.0</v>
      </c>
      <c r="G2157" s="7">
        <v>0.0</v>
      </c>
      <c r="H2157" s="15">
        <v>0.0</v>
      </c>
      <c r="I2157" s="10">
        <f t="shared" si="226"/>
        <v>0</v>
      </c>
      <c r="J2157" s="11">
        <f t="shared" si="227"/>
        <v>0</v>
      </c>
      <c r="K2157" s="7">
        <f t="shared" ref="K2157:L2157" si="4230">IFERROR(G2157+K2117,0)</f>
        <v>0</v>
      </c>
      <c r="L2157" s="7">
        <f t="shared" si="4230"/>
        <v>0</v>
      </c>
      <c r="M2157" s="10">
        <f t="shared" si="229"/>
        <v>0</v>
      </c>
      <c r="N2157" s="11">
        <f t="shared" si="3612"/>
        <v>0</v>
      </c>
      <c r="O2157" s="10">
        <f t="shared" ref="O2157:P2157" si="4231">IFERROR(G2157+O2117,0)</f>
        <v>0</v>
      </c>
      <c r="P2157" s="10">
        <f t="shared" si="4231"/>
        <v>0</v>
      </c>
      <c r="Q2157" s="10">
        <f t="shared" si="232"/>
        <v>0</v>
      </c>
      <c r="R2157" s="11">
        <f t="shared" si="233"/>
        <v>0</v>
      </c>
      <c r="S2157" s="14"/>
      <c r="T2157" s="14"/>
      <c r="U2157" s="14"/>
      <c r="V2157" s="14"/>
      <c r="W2157" s="14"/>
      <c r="X2157" s="26">
        <f t="shared" si="314"/>
        <v>0</v>
      </c>
      <c r="Y2157" s="29"/>
      <c r="Z2157" s="29"/>
      <c r="AA2157" s="29"/>
      <c r="AB2157" s="29"/>
      <c r="AC2157" s="29"/>
    </row>
    <row r="2158">
      <c r="A2158" s="4">
        <v>45708.0</v>
      </c>
      <c r="B2158" s="5" t="s">
        <v>25</v>
      </c>
      <c r="C2158" s="6" t="s">
        <v>26</v>
      </c>
      <c r="D2158" s="5" t="s">
        <v>27</v>
      </c>
      <c r="E2158" s="7">
        <v>140.3</v>
      </c>
      <c r="F2158" s="8">
        <v>0.431</v>
      </c>
      <c r="G2158" s="7">
        <v>0.414285</v>
      </c>
      <c r="H2158" s="40">
        <v>0.447</v>
      </c>
      <c r="I2158" s="10">
        <f t="shared" si="226"/>
        <v>0.032715</v>
      </c>
      <c r="J2158" s="11">
        <f t="shared" si="227"/>
        <v>107.8967378</v>
      </c>
      <c r="K2158" s="7">
        <f t="shared" ref="K2158:L2158" si="4232">IFERROR(G2158+K2118,0)</f>
        <v>8.2857</v>
      </c>
      <c r="L2158" s="7">
        <f t="shared" si="4232"/>
        <v>9.282</v>
      </c>
      <c r="M2158" s="10">
        <f t="shared" si="229"/>
        <v>0.9963</v>
      </c>
      <c r="N2158" s="11">
        <f t="shared" si="3612"/>
        <v>112.0243311</v>
      </c>
      <c r="O2158" s="10">
        <f t="shared" ref="O2158:P2158" si="4233">IFERROR(G2158+O2118,0)</f>
        <v>21.18542</v>
      </c>
      <c r="P2158" s="10">
        <f t="shared" si="4233"/>
        <v>23.003995</v>
      </c>
      <c r="Q2158" s="10">
        <f t="shared" si="232"/>
        <v>1.818575</v>
      </c>
      <c r="R2158" s="11">
        <f t="shared" si="233"/>
        <v>108.5840875</v>
      </c>
      <c r="S2158" s="41">
        <f>T2118</f>
        <v>0.7429642857</v>
      </c>
      <c r="T2158" s="41">
        <f>H2158+T2118-H2159-U2158-H2160</f>
        <v>0.7568571429</v>
      </c>
      <c r="U2158" s="13">
        <f>0.003/28</f>
        <v>0.0001071428571</v>
      </c>
      <c r="V2158" s="14"/>
      <c r="W2158" s="14"/>
      <c r="X2158" s="26">
        <f t="shared" si="314"/>
        <v>0.465</v>
      </c>
      <c r="Y2158" s="29"/>
      <c r="Z2158" s="29"/>
      <c r="AA2158" s="29"/>
      <c r="AB2158" s="29"/>
      <c r="AC2158" s="29"/>
    </row>
    <row r="2159">
      <c r="A2159" s="4">
        <v>45708.0</v>
      </c>
      <c r="B2159" s="5" t="s">
        <v>25</v>
      </c>
      <c r="C2159" s="6" t="s">
        <v>26</v>
      </c>
      <c r="D2159" s="5" t="s">
        <v>28</v>
      </c>
      <c r="E2159" s="7">
        <v>165.12</v>
      </c>
      <c r="F2159" s="7">
        <v>0.568</v>
      </c>
      <c r="G2159" s="7">
        <v>0.4110714285714286</v>
      </c>
      <c r="H2159" s="40">
        <v>0.433</v>
      </c>
      <c r="I2159" s="10">
        <f t="shared" si="226"/>
        <v>0.02192857143</v>
      </c>
      <c r="J2159" s="11">
        <f t="shared" si="227"/>
        <v>105.3344917</v>
      </c>
      <c r="K2159" s="7">
        <f t="shared" ref="K2159:L2159" si="4234">IFERROR(G2159+K2119,0)</f>
        <v>8.221428571</v>
      </c>
      <c r="L2159" s="7">
        <f t="shared" si="4234"/>
        <v>8.654</v>
      </c>
      <c r="M2159" s="10">
        <f t="shared" si="229"/>
        <v>0.4325714286</v>
      </c>
      <c r="N2159" s="11">
        <f t="shared" si="3612"/>
        <v>105.2615117</v>
      </c>
      <c r="O2159" s="10">
        <f t="shared" ref="O2159:P2159" si="4235">IFERROR(G2159+O2119,0)</f>
        <v>20.52222857</v>
      </c>
      <c r="P2159" s="10">
        <f t="shared" si="4235"/>
        <v>21.87488</v>
      </c>
      <c r="Q2159" s="10">
        <f t="shared" si="232"/>
        <v>1.352651429</v>
      </c>
      <c r="R2159" s="11">
        <f t="shared" si="233"/>
        <v>106.5911527</v>
      </c>
      <c r="S2159" s="42"/>
      <c r="T2159" s="42"/>
      <c r="U2159" s="16"/>
      <c r="V2159" s="14"/>
      <c r="W2159" s="14"/>
      <c r="X2159" s="26">
        <f t="shared" si="314"/>
        <v>0.111</v>
      </c>
      <c r="Y2159" s="29"/>
      <c r="Z2159" s="29"/>
      <c r="AA2159" s="29"/>
      <c r="AB2159" s="29"/>
      <c r="AC2159" s="29"/>
    </row>
    <row r="2160">
      <c r="A2160" s="4">
        <v>45708.0</v>
      </c>
      <c r="B2160" s="5" t="s">
        <v>25</v>
      </c>
      <c r="C2160" s="6" t="s">
        <v>26</v>
      </c>
      <c r="D2160" s="5" t="s">
        <v>29</v>
      </c>
      <c r="E2160" s="7">
        <v>0.0</v>
      </c>
      <c r="F2160" s="7">
        <v>0.0</v>
      </c>
      <c r="G2160" s="7">
        <v>0.0</v>
      </c>
      <c r="H2160" s="15">
        <v>0.0</v>
      </c>
      <c r="I2160" s="10">
        <f t="shared" si="226"/>
        <v>0</v>
      </c>
      <c r="J2160" s="11">
        <f t="shared" si="227"/>
        <v>0</v>
      </c>
      <c r="K2160" s="7">
        <f t="shared" ref="K2160:L2160" si="4236">IFERROR(G2160+K2120,0)</f>
        <v>0</v>
      </c>
      <c r="L2160" s="7">
        <f t="shared" si="4236"/>
        <v>0.003</v>
      </c>
      <c r="M2160" s="10">
        <f t="shared" si="229"/>
        <v>0.003</v>
      </c>
      <c r="N2160" s="11">
        <f t="shared" si="3612"/>
        <v>0</v>
      </c>
      <c r="O2160" s="10">
        <f t="shared" ref="O2160:P2160" si="4237">IFERROR(G2160+O2120,0)</f>
        <v>0</v>
      </c>
      <c r="P2160" s="10">
        <f t="shared" si="4237"/>
        <v>0.003</v>
      </c>
      <c r="Q2160" s="10">
        <f t="shared" si="232"/>
        <v>0.003</v>
      </c>
      <c r="R2160" s="11">
        <f t="shared" si="233"/>
        <v>0</v>
      </c>
      <c r="S2160" s="42"/>
      <c r="T2160" s="42"/>
      <c r="U2160" s="16"/>
      <c r="V2160" s="14"/>
      <c r="W2160" s="14"/>
      <c r="X2160" s="26">
        <f t="shared" si="314"/>
        <v>0</v>
      </c>
      <c r="Y2160" s="29"/>
      <c r="Z2160" s="29"/>
      <c r="AA2160" s="29"/>
      <c r="AB2160" s="29"/>
      <c r="AC2160" s="29"/>
    </row>
    <row r="2161">
      <c r="A2161" s="4">
        <v>45708.0</v>
      </c>
      <c r="B2161" s="5" t="s">
        <v>25</v>
      </c>
      <c r="C2161" s="6" t="s">
        <v>26</v>
      </c>
      <c r="D2161" s="5" t="s">
        <v>30</v>
      </c>
      <c r="E2161" s="7">
        <v>0.0</v>
      </c>
      <c r="F2161" s="7">
        <v>0.0</v>
      </c>
      <c r="G2161" s="7">
        <v>0.0</v>
      </c>
      <c r="H2161" s="15">
        <v>0.0</v>
      </c>
      <c r="I2161" s="10">
        <f t="shared" si="226"/>
        <v>0</v>
      </c>
      <c r="J2161" s="11">
        <f t="shared" si="227"/>
        <v>0</v>
      </c>
      <c r="K2161" s="7">
        <f t="shared" ref="K2161:L2161" si="4238">IFERROR(G2161+K2121,0)</f>
        <v>0</v>
      </c>
      <c r="L2161" s="7">
        <f t="shared" si="4238"/>
        <v>0</v>
      </c>
      <c r="M2161" s="10">
        <f t="shared" si="229"/>
        <v>0</v>
      </c>
      <c r="N2161" s="11">
        <f t="shared" si="3612"/>
        <v>0</v>
      </c>
      <c r="O2161" s="10">
        <f t="shared" ref="O2161:P2161" si="4239">IFERROR(G2161+O2121,0)</f>
        <v>0</v>
      </c>
      <c r="P2161" s="10">
        <f t="shared" si="4239"/>
        <v>0</v>
      </c>
      <c r="Q2161" s="10">
        <f t="shared" si="232"/>
        <v>0</v>
      </c>
      <c r="R2161" s="11">
        <f t="shared" si="233"/>
        <v>0</v>
      </c>
      <c r="S2161" s="42"/>
      <c r="T2161" s="42"/>
      <c r="U2161" s="16"/>
      <c r="V2161" s="14"/>
      <c r="W2161" s="14"/>
      <c r="X2161" s="26">
        <f t="shared" si="314"/>
        <v>0</v>
      </c>
      <c r="Y2161" s="29"/>
      <c r="Z2161" s="29"/>
      <c r="AA2161" s="29"/>
      <c r="AB2161" s="29"/>
      <c r="AC2161" s="29"/>
    </row>
    <row r="2162">
      <c r="A2162" s="4">
        <v>45708.0</v>
      </c>
      <c r="B2162" s="5" t="s">
        <v>31</v>
      </c>
      <c r="C2162" s="6" t="s">
        <v>26</v>
      </c>
      <c r="D2162" s="5" t="s">
        <v>27</v>
      </c>
      <c r="E2162" s="7">
        <v>180.7</v>
      </c>
      <c r="F2162" s="7">
        <v>0.741</v>
      </c>
      <c r="G2162" s="7">
        <v>0.5142857142857143</v>
      </c>
      <c r="H2162" s="40">
        <v>0.569</v>
      </c>
      <c r="I2162" s="10">
        <f t="shared" si="226"/>
        <v>0.05471428571</v>
      </c>
      <c r="J2162" s="11">
        <f t="shared" si="227"/>
        <v>110.6388889</v>
      </c>
      <c r="K2162" s="7">
        <f t="shared" ref="K2162:L2162" si="4240">IFERROR(G2162+K2122,0)</f>
        <v>10.28571429</v>
      </c>
      <c r="L2162" s="7">
        <f t="shared" si="4240"/>
        <v>11.507</v>
      </c>
      <c r="M2162" s="10">
        <f t="shared" si="229"/>
        <v>1.221285714</v>
      </c>
      <c r="N2162" s="11">
        <f t="shared" si="3612"/>
        <v>111.8736111</v>
      </c>
      <c r="O2162" s="10">
        <f t="shared" ref="O2162:P2162" si="4241">IFERROR(G2162+O2122,0)</f>
        <v>26.28571329</v>
      </c>
      <c r="P2162" s="10">
        <f t="shared" si="4241"/>
        <v>30.48086</v>
      </c>
      <c r="Q2162" s="10">
        <f t="shared" si="232"/>
        <v>4.195146714</v>
      </c>
      <c r="R2162" s="11">
        <f t="shared" si="233"/>
        <v>115.9597979</v>
      </c>
      <c r="S2162" s="41">
        <f>T2122</f>
        <v>0.8362857143</v>
      </c>
      <c r="T2162" s="41">
        <f>H2162+T2122-H2163-U2162-H2164</f>
        <v>0.7961428571</v>
      </c>
      <c r="U2162" s="13">
        <f>0.004/28</f>
        <v>0.0001428571429</v>
      </c>
      <c r="V2162" s="14"/>
      <c r="W2162" s="14"/>
      <c r="X2162" s="26">
        <f t="shared" si="314"/>
        <v>0.573</v>
      </c>
      <c r="Y2162" s="29"/>
      <c r="Z2162" s="29"/>
      <c r="AA2162" s="29"/>
      <c r="AB2162" s="29"/>
      <c r="AC2162" s="29"/>
    </row>
    <row r="2163">
      <c r="A2163" s="4">
        <v>45708.0</v>
      </c>
      <c r="B2163" s="5" t="s">
        <v>31</v>
      </c>
      <c r="C2163" s="6" t="s">
        <v>26</v>
      </c>
      <c r="D2163" s="5" t="s">
        <v>28</v>
      </c>
      <c r="E2163" s="7">
        <v>180.1</v>
      </c>
      <c r="F2163" s="7">
        <v>0.377</v>
      </c>
      <c r="G2163" s="7">
        <v>0.5101071428571429</v>
      </c>
      <c r="H2163" s="40">
        <v>0.609</v>
      </c>
      <c r="I2163" s="10">
        <f t="shared" si="226"/>
        <v>0.09889285714</v>
      </c>
      <c r="J2163" s="11">
        <f t="shared" si="227"/>
        <v>119.3866835</v>
      </c>
      <c r="K2163" s="7">
        <f t="shared" ref="K2163:L2163" si="4242">IFERROR(G2163+K2123,0)</f>
        <v>10.20214286</v>
      </c>
      <c r="L2163" s="7">
        <f t="shared" si="4242"/>
        <v>12.312</v>
      </c>
      <c r="M2163" s="10">
        <f t="shared" si="229"/>
        <v>2.109857143</v>
      </c>
      <c r="N2163" s="11">
        <f t="shared" si="3612"/>
        <v>120.6805293</v>
      </c>
      <c r="O2163" s="10">
        <f t="shared" ref="O2163:P2163" si="4243">IFERROR(G2163+O2123,0)</f>
        <v>26.07197286</v>
      </c>
      <c r="P2163" s="10">
        <f t="shared" si="4243"/>
        <v>31.30973</v>
      </c>
      <c r="Q2163" s="10">
        <f t="shared" si="232"/>
        <v>5.237757143</v>
      </c>
      <c r="R2163" s="11">
        <f t="shared" si="233"/>
        <v>120.089608</v>
      </c>
      <c r="S2163" s="42"/>
      <c r="T2163" s="42"/>
      <c r="U2163" s="20"/>
      <c r="V2163" s="14"/>
      <c r="W2163" s="14"/>
      <c r="X2163" s="26">
        <f t="shared" si="314"/>
        <v>0.607</v>
      </c>
      <c r="Y2163" s="29"/>
      <c r="Z2163" s="29"/>
      <c r="AA2163" s="29"/>
      <c r="AB2163" s="29"/>
      <c r="AC2163" s="29"/>
    </row>
    <row r="2164">
      <c r="A2164" s="4">
        <v>45708.0</v>
      </c>
      <c r="B2164" s="5" t="s">
        <v>31</v>
      </c>
      <c r="C2164" s="6" t="s">
        <v>26</v>
      </c>
      <c r="D2164" s="5" t="s">
        <v>29</v>
      </c>
      <c r="E2164" s="7">
        <v>0.0</v>
      </c>
      <c r="F2164" s="7">
        <v>0.018</v>
      </c>
      <c r="G2164" s="7">
        <v>0.0</v>
      </c>
      <c r="H2164" s="15">
        <v>0.0</v>
      </c>
      <c r="I2164" s="10">
        <f t="shared" si="226"/>
        <v>0</v>
      </c>
      <c r="J2164" s="11">
        <f t="shared" si="227"/>
        <v>0</v>
      </c>
      <c r="K2164" s="7">
        <f t="shared" ref="K2164:L2164" si="4244">IFERROR(G2164+K2124,0)</f>
        <v>0</v>
      </c>
      <c r="L2164" s="7">
        <f t="shared" si="4244"/>
        <v>0</v>
      </c>
      <c r="M2164" s="10">
        <f t="shared" si="229"/>
        <v>0</v>
      </c>
      <c r="N2164" s="11">
        <f t="shared" si="3612"/>
        <v>0</v>
      </c>
      <c r="O2164" s="10">
        <f t="shared" ref="O2164:P2164" si="4245">IFERROR(G2164+O2124,0)</f>
        <v>0</v>
      </c>
      <c r="P2164" s="10">
        <f t="shared" si="4245"/>
        <v>0</v>
      </c>
      <c r="Q2164" s="10">
        <f t="shared" si="232"/>
        <v>0</v>
      </c>
      <c r="R2164" s="11">
        <f t="shared" si="233"/>
        <v>0</v>
      </c>
      <c r="S2164" s="42"/>
      <c r="T2164" s="42"/>
      <c r="U2164" s="20"/>
      <c r="V2164" s="14"/>
      <c r="W2164" s="14"/>
      <c r="X2164" s="26">
        <f t="shared" si="314"/>
        <v>0</v>
      </c>
      <c r="Y2164" s="29"/>
      <c r="Z2164" s="29"/>
      <c r="AA2164" s="29"/>
      <c r="AB2164" s="29"/>
      <c r="AC2164" s="29"/>
    </row>
    <row r="2165">
      <c r="A2165" s="4">
        <v>45708.0</v>
      </c>
      <c r="B2165" s="5" t="s">
        <v>31</v>
      </c>
      <c r="C2165" s="6" t="s">
        <v>26</v>
      </c>
      <c r="D2165" s="5" t="s">
        <v>30</v>
      </c>
      <c r="E2165" s="7">
        <v>0.0</v>
      </c>
      <c r="F2165" s="7">
        <v>0.0</v>
      </c>
      <c r="G2165" s="7">
        <v>0.0</v>
      </c>
      <c r="H2165" s="15">
        <v>0.0</v>
      </c>
      <c r="I2165" s="10">
        <f t="shared" si="226"/>
        <v>0</v>
      </c>
      <c r="J2165" s="11">
        <f t="shared" si="227"/>
        <v>0</v>
      </c>
      <c r="K2165" s="7">
        <f t="shared" ref="K2165:L2165" si="4246">IFERROR(G2165+K2125,0)</f>
        <v>0</v>
      </c>
      <c r="L2165" s="7">
        <f t="shared" si="4246"/>
        <v>0</v>
      </c>
      <c r="M2165" s="10">
        <f t="shared" si="229"/>
        <v>0</v>
      </c>
      <c r="N2165" s="11">
        <f t="shared" si="3612"/>
        <v>0</v>
      </c>
      <c r="O2165" s="10">
        <f t="shared" ref="O2165:P2165" si="4247">IFERROR(G2165+O2125,0)</f>
        <v>0</v>
      </c>
      <c r="P2165" s="10">
        <f t="shared" si="4247"/>
        <v>0</v>
      </c>
      <c r="Q2165" s="10">
        <f t="shared" si="232"/>
        <v>0</v>
      </c>
      <c r="R2165" s="11">
        <f t="shared" si="233"/>
        <v>0</v>
      </c>
      <c r="S2165" s="42"/>
      <c r="T2165" s="42"/>
      <c r="U2165" s="20"/>
      <c r="V2165" s="14"/>
      <c r="W2165" s="14"/>
      <c r="X2165" s="26">
        <f t="shared" si="314"/>
        <v>0</v>
      </c>
      <c r="Y2165" s="29"/>
      <c r="Z2165" s="29"/>
      <c r="AA2165" s="29"/>
      <c r="AB2165" s="29"/>
      <c r="AC2165" s="29"/>
    </row>
    <row r="2166">
      <c r="A2166" s="4">
        <v>45708.0</v>
      </c>
      <c r="B2166" s="5" t="s">
        <v>32</v>
      </c>
      <c r="C2166" s="6" t="s">
        <v>26</v>
      </c>
      <c r="D2166" s="5" t="s">
        <v>27</v>
      </c>
      <c r="E2166" s="7">
        <v>78.6</v>
      </c>
      <c r="F2166" s="7">
        <v>0.187</v>
      </c>
      <c r="G2166" s="7">
        <v>0.225</v>
      </c>
      <c r="H2166" s="40">
        <v>0.245</v>
      </c>
      <c r="I2166" s="10">
        <f t="shared" si="226"/>
        <v>0.02</v>
      </c>
      <c r="J2166" s="11">
        <f t="shared" si="227"/>
        <v>108.8888889</v>
      </c>
      <c r="K2166" s="7">
        <f t="shared" ref="K2166:L2166" si="4248">IFERROR(G2166+K2126,0)</f>
        <v>4.5</v>
      </c>
      <c r="L2166" s="7">
        <f t="shared" si="4248"/>
        <v>4.376</v>
      </c>
      <c r="M2166" s="10">
        <f t="shared" si="229"/>
        <v>-0.124</v>
      </c>
      <c r="N2166" s="11">
        <f t="shared" si="3612"/>
        <v>97.24444444</v>
      </c>
      <c r="O2166" s="10">
        <f t="shared" ref="O2166:P2166" si="4249">IFERROR(G2166+O2126,0)</f>
        <v>11.499986</v>
      </c>
      <c r="P2166" s="10">
        <f t="shared" si="4249"/>
        <v>11.51282</v>
      </c>
      <c r="Q2166" s="10">
        <f t="shared" si="232"/>
        <v>0.012834</v>
      </c>
      <c r="R2166" s="11">
        <f t="shared" si="233"/>
        <v>100.1116001</v>
      </c>
      <c r="S2166" s="41">
        <f>T2126</f>
        <v>0.440435</v>
      </c>
      <c r="T2166" s="41">
        <f>H2166+T2126-H2167-U2166-H2168</f>
        <v>0.4483</v>
      </c>
      <c r="U2166" s="13">
        <f>0.00378/28</f>
        <v>0.000135</v>
      </c>
      <c r="V2166" s="14"/>
      <c r="W2166" s="14"/>
      <c r="X2166" s="26">
        <f t="shared" si="314"/>
        <v>0.238</v>
      </c>
      <c r="Y2166" s="29"/>
      <c r="Z2166" s="29"/>
      <c r="AA2166" s="29"/>
      <c r="AB2166" s="29"/>
      <c r="AC2166" s="29"/>
    </row>
    <row r="2167">
      <c r="A2167" s="4">
        <v>45708.0</v>
      </c>
      <c r="B2167" s="5" t="s">
        <v>32</v>
      </c>
      <c r="C2167" s="6" t="s">
        <v>26</v>
      </c>
      <c r="D2167" s="5" t="s">
        <v>28</v>
      </c>
      <c r="E2167" s="7">
        <v>78.7</v>
      </c>
      <c r="F2167" s="7">
        <v>0.15</v>
      </c>
      <c r="G2167" s="7">
        <v>0.22464285714285714</v>
      </c>
      <c r="H2167" s="40">
        <v>0.237</v>
      </c>
      <c r="I2167" s="10">
        <f t="shared" si="226"/>
        <v>0.01235714286</v>
      </c>
      <c r="J2167" s="11">
        <f t="shared" si="227"/>
        <v>105.5007949</v>
      </c>
      <c r="K2167" s="7">
        <f t="shared" ref="K2167:L2167" si="4250">IFERROR(G2167+K2127,0)</f>
        <v>4.492857143</v>
      </c>
      <c r="L2167" s="7">
        <f t="shared" si="4250"/>
        <v>4.243</v>
      </c>
      <c r="M2167" s="10">
        <f t="shared" si="229"/>
        <v>-0.2498571429</v>
      </c>
      <c r="N2167" s="11">
        <f t="shared" si="3612"/>
        <v>94.43879173</v>
      </c>
      <c r="O2167" s="10">
        <f t="shared" ref="O2167:P2167" si="4251">IFERROR(G2167+O2127,0)</f>
        <v>11.48180714</v>
      </c>
      <c r="P2167" s="10">
        <f t="shared" si="4251"/>
        <v>11.33983</v>
      </c>
      <c r="Q2167" s="10">
        <f t="shared" si="232"/>
        <v>-0.1419771429</v>
      </c>
      <c r="R2167" s="11">
        <f t="shared" si="233"/>
        <v>98.76345996</v>
      </c>
      <c r="S2167" s="42"/>
      <c r="T2167" s="42"/>
      <c r="U2167" s="20"/>
      <c r="V2167" s="14"/>
      <c r="W2167" s="14"/>
      <c r="X2167" s="26">
        <f t="shared" si="314"/>
        <v>0.248</v>
      </c>
      <c r="Y2167" s="29"/>
      <c r="Z2167" s="29"/>
      <c r="AA2167" s="29"/>
      <c r="AB2167" s="29"/>
      <c r="AC2167" s="29"/>
    </row>
    <row r="2168">
      <c r="A2168" s="4">
        <v>45708.0</v>
      </c>
      <c r="B2168" s="5" t="s">
        <v>32</v>
      </c>
      <c r="C2168" s="6" t="s">
        <v>26</v>
      </c>
      <c r="D2168" s="5" t="s">
        <v>29</v>
      </c>
      <c r="E2168" s="7">
        <v>0.0</v>
      </c>
      <c r="F2168" s="7">
        <v>0.0</v>
      </c>
      <c r="G2168" s="7">
        <v>0.0</v>
      </c>
      <c r="H2168" s="15">
        <v>0.0</v>
      </c>
      <c r="I2168" s="10">
        <f t="shared" si="226"/>
        <v>0</v>
      </c>
      <c r="J2168" s="11">
        <f t="shared" si="227"/>
        <v>0</v>
      </c>
      <c r="K2168" s="7">
        <f t="shared" ref="K2168:L2168" si="4252">IFERROR(G2168+K2128,0)</f>
        <v>0</v>
      </c>
      <c r="L2168" s="7">
        <f t="shared" si="4252"/>
        <v>0</v>
      </c>
      <c r="M2168" s="10">
        <f t="shared" si="229"/>
        <v>0</v>
      </c>
      <c r="N2168" s="11">
        <f t="shared" si="3612"/>
        <v>0</v>
      </c>
      <c r="O2168" s="10">
        <f t="shared" ref="O2168:P2168" si="4253">IFERROR(G2168+O2128,0)</f>
        <v>0</v>
      </c>
      <c r="P2168" s="10">
        <f t="shared" si="4253"/>
        <v>0</v>
      </c>
      <c r="Q2168" s="10">
        <f t="shared" si="232"/>
        <v>0</v>
      </c>
      <c r="R2168" s="11">
        <f t="shared" si="233"/>
        <v>0</v>
      </c>
      <c r="S2168" s="42"/>
      <c r="T2168" s="42"/>
      <c r="U2168" s="20"/>
      <c r="V2168" s="14"/>
      <c r="W2168" s="14"/>
      <c r="X2168" s="26">
        <f t="shared" si="314"/>
        <v>0</v>
      </c>
      <c r="Y2168" s="29"/>
      <c r="Z2168" s="29"/>
      <c r="AA2168" s="29"/>
      <c r="AB2168" s="29"/>
      <c r="AC2168" s="29"/>
    </row>
    <row r="2169">
      <c r="A2169" s="4">
        <v>45708.0</v>
      </c>
      <c r="B2169" s="5" t="s">
        <v>32</v>
      </c>
      <c r="C2169" s="6" t="s">
        <v>26</v>
      </c>
      <c r="D2169" s="5" t="s">
        <v>30</v>
      </c>
      <c r="E2169" s="7">
        <v>0.0</v>
      </c>
      <c r="F2169" s="7">
        <v>0.0</v>
      </c>
      <c r="G2169" s="7">
        <v>0.0</v>
      </c>
      <c r="H2169" s="15">
        <v>0.0</v>
      </c>
      <c r="I2169" s="10">
        <f t="shared" si="226"/>
        <v>0</v>
      </c>
      <c r="J2169" s="11">
        <f t="shared" si="227"/>
        <v>0</v>
      </c>
      <c r="K2169" s="7">
        <f t="shared" ref="K2169:L2169" si="4254">IFERROR(G2169+K2129,0)</f>
        <v>0</v>
      </c>
      <c r="L2169" s="7">
        <f t="shared" si="4254"/>
        <v>0</v>
      </c>
      <c r="M2169" s="10">
        <f t="shared" si="229"/>
        <v>0</v>
      </c>
      <c r="N2169" s="11">
        <f t="shared" si="3612"/>
        <v>0</v>
      </c>
      <c r="O2169" s="10">
        <f t="shared" ref="O2169:P2169" si="4255">IFERROR(G2169+O2129,0)</f>
        <v>0</v>
      </c>
      <c r="P2169" s="10">
        <f t="shared" si="4255"/>
        <v>0</v>
      </c>
      <c r="Q2169" s="10">
        <f t="shared" si="232"/>
        <v>0</v>
      </c>
      <c r="R2169" s="11">
        <f t="shared" si="233"/>
        <v>0</v>
      </c>
      <c r="S2169" s="42"/>
      <c r="T2169" s="42"/>
      <c r="U2169" s="20"/>
      <c r="V2169" s="14"/>
      <c r="W2169" s="14"/>
      <c r="X2169" s="26">
        <f t="shared" si="314"/>
        <v>0</v>
      </c>
      <c r="Y2169" s="29"/>
      <c r="Z2169" s="29"/>
      <c r="AA2169" s="29"/>
      <c r="AB2169" s="29"/>
      <c r="AC2169" s="29"/>
    </row>
    <row r="2170">
      <c r="A2170" s="4">
        <v>45708.0</v>
      </c>
      <c r="B2170" s="5" t="s">
        <v>33</v>
      </c>
      <c r="C2170" s="6" t="s">
        <v>26</v>
      </c>
      <c r="D2170" s="5" t="s">
        <v>27</v>
      </c>
      <c r="E2170" s="7">
        <v>110.0</v>
      </c>
      <c r="F2170" s="7">
        <v>0.364</v>
      </c>
      <c r="G2170" s="7">
        <v>0.32857142857142857</v>
      </c>
      <c r="H2170" s="40">
        <v>0.376</v>
      </c>
      <c r="I2170" s="10">
        <f t="shared" si="226"/>
        <v>0.04742857143</v>
      </c>
      <c r="J2170" s="11">
        <f t="shared" si="227"/>
        <v>114.4347826</v>
      </c>
      <c r="K2170" s="7">
        <f t="shared" ref="K2170:L2170" si="4256">IFERROR(G2170+K2130,0)</f>
        <v>6.571428571</v>
      </c>
      <c r="L2170" s="7">
        <f t="shared" si="4256"/>
        <v>7.474</v>
      </c>
      <c r="M2170" s="10">
        <f t="shared" si="229"/>
        <v>0.9025714286</v>
      </c>
      <c r="N2170" s="11">
        <f t="shared" si="3612"/>
        <v>113.7347826</v>
      </c>
      <c r="O2170" s="10">
        <f t="shared" ref="O2170:P2170" si="4257">IFERROR(G2170+O2130,0)</f>
        <v>16.77135857</v>
      </c>
      <c r="P2170" s="10">
        <f t="shared" si="4257"/>
        <v>18.96973</v>
      </c>
      <c r="Q2170" s="10">
        <f t="shared" si="232"/>
        <v>2.198371429</v>
      </c>
      <c r="R2170" s="11">
        <f t="shared" si="233"/>
        <v>113.1078912</v>
      </c>
      <c r="S2170" s="41">
        <f>T2130</f>
        <v>0.9380753571</v>
      </c>
      <c r="T2170" s="41">
        <f>H2170+T2130-H2171-U2170-H2172</f>
        <v>0.9119214286</v>
      </c>
      <c r="U2170" s="13">
        <f>0.00431/28</f>
        <v>0.0001539285714</v>
      </c>
      <c r="V2170" s="14"/>
      <c r="W2170" s="14"/>
      <c r="X2170" s="26">
        <f t="shared" si="314"/>
        <v>0.38</v>
      </c>
      <c r="Y2170" s="29"/>
      <c r="Z2170" s="29"/>
      <c r="AA2170" s="29"/>
      <c r="AB2170" s="29"/>
      <c r="AC2170" s="29"/>
    </row>
    <row r="2171">
      <c r="A2171" s="4">
        <v>45708.0</v>
      </c>
      <c r="B2171" s="5" t="s">
        <v>33</v>
      </c>
      <c r="C2171" s="6" t="s">
        <v>26</v>
      </c>
      <c r="D2171" s="5" t="s">
        <v>28</v>
      </c>
      <c r="E2171" s="7">
        <v>108.2</v>
      </c>
      <c r="F2171" s="7">
        <v>0.344</v>
      </c>
      <c r="G2171" s="7">
        <v>0.3236428571428571</v>
      </c>
      <c r="H2171" s="40">
        <v>0.37</v>
      </c>
      <c r="I2171" s="10">
        <f t="shared" si="226"/>
        <v>0.04635714286</v>
      </c>
      <c r="J2171" s="11">
        <f t="shared" si="227"/>
        <v>114.3235489</v>
      </c>
      <c r="K2171" s="7">
        <f t="shared" ref="K2171:L2171" si="4258">IFERROR(G2171+K2131,0)</f>
        <v>6.472857143</v>
      </c>
      <c r="L2171" s="7">
        <f t="shared" si="4258"/>
        <v>7.944</v>
      </c>
      <c r="M2171" s="10">
        <f t="shared" si="229"/>
        <v>1.471142857</v>
      </c>
      <c r="N2171" s="11">
        <f t="shared" si="3612"/>
        <v>122.7278746</v>
      </c>
      <c r="O2171" s="10">
        <f t="shared" ref="O2171:P2171" si="4259">IFERROR(G2171+O2131,0)</f>
        <v>16.51685714</v>
      </c>
      <c r="P2171" s="10">
        <f t="shared" si="4259"/>
        <v>18.83895</v>
      </c>
      <c r="Q2171" s="10">
        <f t="shared" si="232"/>
        <v>2.322092857</v>
      </c>
      <c r="R2171" s="11">
        <f t="shared" si="233"/>
        <v>114.0589268</v>
      </c>
      <c r="S2171" s="42"/>
      <c r="T2171" s="42"/>
      <c r="U2171" s="20"/>
      <c r="V2171" s="14"/>
      <c r="W2171" s="14"/>
      <c r="X2171" s="26">
        <f t="shared" si="314"/>
        <v>0.382</v>
      </c>
      <c r="Y2171" s="29"/>
      <c r="Z2171" s="29"/>
      <c r="AA2171" s="29"/>
      <c r="AB2171" s="29"/>
      <c r="AC2171" s="29"/>
    </row>
    <row r="2172">
      <c r="A2172" s="4">
        <v>45708.0</v>
      </c>
      <c r="B2172" s="5" t="s">
        <v>33</v>
      </c>
      <c r="C2172" s="6" t="s">
        <v>26</v>
      </c>
      <c r="D2172" s="5" t="s">
        <v>29</v>
      </c>
      <c r="E2172" s="7">
        <v>1.0</v>
      </c>
      <c r="F2172" s="7">
        <v>0.0</v>
      </c>
      <c r="G2172" s="7">
        <v>0.002857142857142857</v>
      </c>
      <c r="H2172" s="15">
        <v>0.032</v>
      </c>
      <c r="I2172" s="10">
        <f t="shared" si="226"/>
        <v>0.02914285714</v>
      </c>
      <c r="J2172" s="11">
        <f t="shared" si="227"/>
        <v>1120</v>
      </c>
      <c r="K2172" s="7">
        <f t="shared" ref="K2172:L2172" si="4260">IFERROR(G2172+K2132,0)</f>
        <v>0.05714285714</v>
      </c>
      <c r="L2172" s="7">
        <f t="shared" si="4260"/>
        <v>0.053</v>
      </c>
      <c r="M2172" s="10">
        <f t="shared" si="229"/>
        <v>-0.004142857143</v>
      </c>
      <c r="N2172" s="11">
        <f t="shared" si="3612"/>
        <v>92.75</v>
      </c>
      <c r="O2172" s="10">
        <f t="shared" ref="O2172:P2172" si="4261">IFERROR(G2172+O2132,0)</f>
        <v>0.1420828571</v>
      </c>
      <c r="P2172" s="10">
        <f t="shared" si="4261"/>
        <v>0.131988</v>
      </c>
      <c r="Q2172" s="10">
        <f t="shared" si="232"/>
        <v>-0.01009485714</v>
      </c>
      <c r="R2172" s="11">
        <f t="shared" si="233"/>
        <v>92.8950914</v>
      </c>
      <c r="S2172" s="42"/>
      <c r="T2172" s="42"/>
      <c r="U2172" s="20"/>
      <c r="V2172" s="14"/>
      <c r="W2172" s="14"/>
      <c r="X2172" s="26">
        <f t="shared" si="314"/>
        <v>0</v>
      </c>
      <c r="Y2172" s="29"/>
      <c r="Z2172" s="29"/>
      <c r="AA2172" s="29"/>
      <c r="AB2172" s="29"/>
      <c r="AC2172" s="29"/>
    </row>
    <row r="2173">
      <c r="A2173" s="4">
        <v>45708.0</v>
      </c>
      <c r="B2173" s="5" t="s">
        <v>33</v>
      </c>
      <c r="C2173" s="6" t="s">
        <v>26</v>
      </c>
      <c r="D2173" s="5" t="s">
        <v>30</v>
      </c>
      <c r="E2173" s="7">
        <v>0.0</v>
      </c>
      <c r="F2173" s="7">
        <v>0.0</v>
      </c>
      <c r="G2173" s="7">
        <v>0.0</v>
      </c>
      <c r="H2173" s="15">
        <v>0.0</v>
      </c>
      <c r="I2173" s="10">
        <f t="shared" si="226"/>
        <v>0</v>
      </c>
      <c r="J2173" s="11">
        <f t="shared" si="227"/>
        <v>0</v>
      </c>
      <c r="K2173" s="7">
        <f t="shared" ref="K2173:L2173" si="4262">IFERROR(G2173+K2133,0)</f>
        <v>0</v>
      </c>
      <c r="L2173" s="7">
        <f t="shared" si="4262"/>
        <v>0</v>
      </c>
      <c r="M2173" s="10">
        <f t="shared" si="229"/>
        <v>0</v>
      </c>
      <c r="N2173" s="11">
        <f t="shared" si="3612"/>
        <v>0</v>
      </c>
      <c r="O2173" s="10">
        <f t="shared" ref="O2173:P2173" si="4263">IFERROR(G2173+O2133,0)</f>
        <v>0</v>
      </c>
      <c r="P2173" s="10">
        <f t="shared" si="4263"/>
        <v>0</v>
      </c>
      <c r="Q2173" s="10">
        <f t="shared" si="232"/>
        <v>0</v>
      </c>
      <c r="R2173" s="11">
        <f t="shared" si="233"/>
        <v>0</v>
      </c>
      <c r="S2173" s="42"/>
      <c r="T2173" s="42"/>
      <c r="U2173" s="20"/>
      <c r="V2173" s="14"/>
      <c r="W2173" s="14"/>
      <c r="X2173" s="26">
        <f t="shared" si="314"/>
        <v>0</v>
      </c>
      <c r="Y2173" s="29"/>
      <c r="Z2173" s="29"/>
      <c r="AA2173" s="29"/>
      <c r="AB2173" s="29"/>
      <c r="AC2173" s="29"/>
    </row>
    <row r="2174">
      <c r="A2174" s="4">
        <v>45708.0</v>
      </c>
      <c r="B2174" s="5" t="s">
        <v>34</v>
      </c>
      <c r="C2174" s="6" t="s">
        <v>26</v>
      </c>
      <c r="D2174" s="5" t="s">
        <v>27</v>
      </c>
      <c r="E2174" s="7">
        <v>14.3</v>
      </c>
      <c r="F2174" s="7">
        <v>0.04</v>
      </c>
      <c r="G2174" s="7">
        <v>0.04285714285714286</v>
      </c>
      <c r="H2174" s="40">
        <v>0.04</v>
      </c>
      <c r="I2174" s="10">
        <f t="shared" si="226"/>
        <v>-0.002857142857</v>
      </c>
      <c r="J2174" s="11">
        <f t="shared" si="227"/>
        <v>93.33333333</v>
      </c>
      <c r="K2174" s="7">
        <f t="shared" ref="K2174:L2174" si="4264">IFERROR(G2174+K2134,0)</f>
        <v>0.8571428571</v>
      </c>
      <c r="L2174" s="7">
        <f t="shared" si="4264"/>
        <v>0.899</v>
      </c>
      <c r="M2174" s="10">
        <f t="shared" si="229"/>
        <v>0.04185714286</v>
      </c>
      <c r="N2174" s="11">
        <f t="shared" si="3612"/>
        <v>104.8833333</v>
      </c>
      <c r="O2174" s="10">
        <f t="shared" ref="O2174:P2174" si="4265">IFERROR(G2174+O2134,0)</f>
        <v>2.156972857</v>
      </c>
      <c r="P2174" s="10">
        <f t="shared" si="4265"/>
        <v>2.442986</v>
      </c>
      <c r="Q2174" s="10">
        <f t="shared" si="232"/>
        <v>0.2860131429</v>
      </c>
      <c r="R2174" s="11">
        <f t="shared" si="233"/>
        <v>113.2599324</v>
      </c>
      <c r="S2174" s="41">
        <f>T2134</f>
        <v>0.222</v>
      </c>
      <c r="T2174" s="41">
        <f>H2174+T2134-H2175-U2174-H2176</f>
        <v>0.262</v>
      </c>
      <c r="U2174" s="13">
        <v>0.0</v>
      </c>
      <c r="V2174" s="14"/>
      <c r="W2174" s="14"/>
      <c r="X2174" s="26">
        <f t="shared" si="314"/>
        <v>0.043</v>
      </c>
      <c r="Y2174" s="29"/>
      <c r="Z2174" s="29"/>
      <c r="AA2174" s="29"/>
      <c r="AB2174" s="29"/>
      <c r="AC2174" s="29"/>
    </row>
    <row r="2175">
      <c r="A2175" s="4">
        <v>45708.0</v>
      </c>
      <c r="B2175" s="5" t="s">
        <v>34</v>
      </c>
      <c r="C2175" s="6" t="s">
        <v>26</v>
      </c>
      <c r="D2175" s="5" t="s">
        <v>28</v>
      </c>
      <c r="E2175" s="7">
        <v>14.3</v>
      </c>
      <c r="F2175" s="7">
        <v>0.0</v>
      </c>
      <c r="G2175" s="7">
        <v>0.04203571428571429</v>
      </c>
      <c r="H2175" s="40">
        <v>0.0</v>
      </c>
      <c r="I2175" s="10">
        <f t="shared" si="226"/>
        <v>-0.04203571429</v>
      </c>
      <c r="J2175" s="11">
        <f t="shared" si="227"/>
        <v>0</v>
      </c>
      <c r="K2175" s="7">
        <f t="shared" ref="K2175:L2175" si="4266">IFERROR(G2175+K2135,0)</f>
        <v>0.8407142857</v>
      </c>
      <c r="L2175" s="7">
        <f t="shared" si="4266"/>
        <v>0.84</v>
      </c>
      <c r="M2175" s="10">
        <f t="shared" si="229"/>
        <v>-0.0007142857143</v>
      </c>
      <c r="N2175" s="11">
        <f t="shared" si="3612"/>
        <v>99.91503823</v>
      </c>
      <c r="O2175" s="10">
        <f t="shared" ref="O2175:P2175" si="4267">IFERROR(G2175+O2135,0)</f>
        <v>2.115713286</v>
      </c>
      <c r="P2175" s="10">
        <f t="shared" si="4267"/>
        <v>2.24399</v>
      </c>
      <c r="Q2175" s="10">
        <f t="shared" si="232"/>
        <v>0.1282767143</v>
      </c>
      <c r="R2175" s="11">
        <f t="shared" si="233"/>
        <v>106.0630481</v>
      </c>
      <c r="S2175" s="42"/>
      <c r="T2175" s="42"/>
      <c r="U2175" s="20"/>
      <c r="V2175" s="14"/>
      <c r="W2175" s="14"/>
      <c r="X2175" s="26">
        <f t="shared" si="314"/>
        <v>0.066</v>
      </c>
      <c r="Y2175" s="29"/>
      <c r="Z2175" s="29"/>
      <c r="AA2175" s="29"/>
      <c r="AB2175" s="29"/>
      <c r="AC2175" s="29"/>
    </row>
    <row r="2176">
      <c r="A2176" s="4">
        <v>45708.0</v>
      </c>
      <c r="B2176" s="5" t="s">
        <v>34</v>
      </c>
      <c r="C2176" s="6" t="s">
        <v>26</v>
      </c>
      <c r="D2176" s="5" t="s">
        <v>29</v>
      </c>
      <c r="E2176" s="7">
        <v>0.0</v>
      </c>
      <c r="F2176" s="7">
        <v>0.0</v>
      </c>
      <c r="G2176" s="7">
        <v>0.0</v>
      </c>
      <c r="H2176" s="15">
        <v>0.0</v>
      </c>
      <c r="I2176" s="10">
        <f t="shared" si="226"/>
        <v>0</v>
      </c>
      <c r="J2176" s="11">
        <f t="shared" si="227"/>
        <v>0</v>
      </c>
      <c r="K2176" s="7">
        <f t="shared" ref="K2176:L2176" si="4268">IFERROR(G2176+K2136,0)</f>
        <v>0</v>
      </c>
      <c r="L2176" s="7">
        <f t="shared" si="4268"/>
        <v>0</v>
      </c>
      <c r="M2176" s="10">
        <f t="shared" si="229"/>
        <v>0</v>
      </c>
      <c r="N2176" s="11">
        <f t="shared" si="3612"/>
        <v>0</v>
      </c>
      <c r="O2176" s="10">
        <f t="shared" ref="O2176:P2176" si="4269">IFERROR(G2176+O2136,0)</f>
        <v>0</v>
      </c>
      <c r="P2176" s="10">
        <f t="shared" si="4269"/>
        <v>0</v>
      </c>
      <c r="Q2176" s="10">
        <f t="shared" si="232"/>
        <v>0</v>
      </c>
      <c r="R2176" s="11">
        <f t="shared" si="233"/>
        <v>0</v>
      </c>
      <c r="S2176" s="42"/>
      <c r="T2176" s="42"/>
      <c r="U2176" s="20"/>
      <c r="V2176" s="14"/>
      <c r="W2176" s="14"/>
      <c r="X2176" s="26">
        <f t="shared" si="314"/>
        <v>0</v>
      </c>
      <c r="Y2176" s="29"/>
      <c r="Z2176" s="29"/>
      <c r="AA2176" s="29"/>
      <c r="AB2176" s="29"/>
      <c r="AC2176" s="29"/>
    </row>
    <row r="2177">
      <c r="A2177" s="4">
        <v>45708.0</v>
      </c>
      <c r="B2177" s="5" t="s">
        <v>34</v>
      </c>
      <c r="C2177" s="6" t="s">
        <v>26</v>
      </c>
      <c r="D2177" s="5" t="s">
        <v>30</v>
      </c>
      <c r="E2177" s="7">
        <v>0.0</v>
      </c>
      <c r="F2177" s="7">
        <v>0.0</v>
      </c>
      <c r="G2177" s="7">
        <v>0.0</v>
      </c>
      <c r="H2177" s="15">
        <v>0.0</v>
      </c>
      <c r="I2177" s="10">
        <f t="shared" si="226"/>
        <v>0</v>
      </c>
      <c r="J2177" s="11">
        <f t="shared" si="227"/>
        <v>0</v>
      </c>
      <c r="K2177" s="7">
        <f t="shared" ref="K2177:L2177" si="4270">IFERROR(G2177+K2137,0)</f>
        <v>0</v>
      </c>
      <c r="L2177" s="7">
        <f t="shared" si="4270"/>
        <v>0</v>
      </c>
      <c r="M2177" s="10">
        <f t="shared" si="229"/>
        <v>0</v>
      </c>
      <c r="N2177" s="11">
        <f t="shared" si="3612"/>
        <v>0</v>
      </c>
      <c r="O2177" s="10">
        <f t="shared" ref="O2177:P2177" si="4271">IFERROR(G2177+O2137,0)</f>
        <v>0</v>
      </c>
      <c r="P2177" s="10">
        <f t="shared" si="4271"/>
        <v>0</v>
      </c>
      <c r="Q2177" s="10">
        <f t="shared" si="232"/>
        <v>0</v>
      </c>
      <c r="R2177" s="11">
        <f t="shared" si="233"/>
        <v>0</v>
      </c>
      <c r="S2177" s="42"/>
      <c r="T2177" s="42"/>
      <c r="U2177" s="20"/>
      <c r="V2177" s="14"/>
      <c r="W2177" s="14"/>
      <c r="X2177" s="26">
        <f t="shared" si="314"/>
        <v>0</v>
      </c>
      <c r="Y2177" s="29"/>
      <c r="Z2177" s="29"/>
      <c r="AA2177" s="29"/>
      <c r="AB2177" s="29"/>
      <c r="AC2177" s="29"/>
    </row>
    <row r="2178">
      <c r="A2178" s="4">
        <v>45708.0</v>
      </c>
      <c r="B2178" s="5" t="s">
        <v>35</v>
      </c>
      <c r="C2178" s="6" t="s">
        <v>26</v>
      </c>
      <c r="D2178" s="5" t="s">
        <v>27</v>
      </c>
      <c r="E2178" s="7">
        <v>16.6</v>
      </c>
      <c r="F2178" s="7">
        <v>0.024</v>
      </c>
      <c r="G2178" s="7">
        <v>0.03214285714285715</v>
      </c>
      <c r="H2178" s="40">
        <v>0.0</v>
      </c>
      <c r="I2178" s="10">
        <f t="shared" si="226"/>
        <v>-0.03214285714</v>
      </c>
      <c r="J2178" s="11">
        <f t="shared" si="227"/>
        <v>0</v>
      </c>
      <c r="K2178" s="7">
        <f t="shared" ref="K2178:L2178" si="4272">IFERROR(G2178+K2138,0)</f>
        <v>0.6428571429</v>
      </c>
      <c r="L2178" s="7">
        <f t="shared" si="4272"/>
        <v>0.153</v>
      </c>
      <c r="M2178" s="10">
        <f t="shared" si="229"/>
        <v>-0.4898571429</v>
      </c>
      <c r="N2178" s="11">
        <f t="shared" si="3612"/>
        <v>23.8</v>
      </c>
      <c r="O2178" s="10">
        <f t="shared" ref="O2178:P2178" si="4273">IFERROR(G2178+O2138,0)</f>
        <v>0.6428571429</v>
      </c>
      <c r="P2178" s="10">
        <f t="shared" si="4273"/>
        <v>0.153</v>
      </c>
      <c r="Q2178" s="10">
        <f t="shared" si="232"/>
        <v>-0.4898571429</v>
      </c>
      <c r="R2178" s="11">
        <f t="shared" si="233"/>
        <v>23.8</v>
      </c>
      <c r="S2178" s="41">
        <f>T2138</f>
        <v>0.153</v>
      </c>
      <c r="T2178" s="41">
        <f>H2178+T2138-H2179-U2178-H2180</f>
        <v>0.153</v>
      </c>
      <c r="U2178" s="13">
        <v>0.0</v>
      </c>
      <c r="V2178" s="14"/>
      <c r="W2178" s="14"/>
      <c r="X2178" s="26">
        <f t="shared" si="314"/>
        <v>0</v>
      </c>
      <c r="Y2178" s="29"/>
      <c r="Z2178" s="29"/>
      <c r="AA2178" s="29"/>
      <c r="AB2178" s="29"/>
      <c r="AC2178" s="29"/>
    </row>
    <row r="2179">
      <c r="A2179" s="4">
        <v>45708.0</v>
      </c>
      <c r="B2179" s="5" t="s">
        <v>35</v>
      </c>
      <c r="C2179" s="6" t="s">
        <v>26</v>
      </c>
      <c r="D2179" s="5" t="s">
        <v>28</v>
      </c>
      <c r="E2179" s="7">
        <v>0.0</v>
      </c>
      <c r="F2179" s="7">
        <v>0.0</v>
      </c>
      <c r="G2179" s="7">
        <v>0.0</v>
      </c>
      <c r="H2179" s="15">
        <v>0.0</v>
      </c>
      <c r="I2179" s="10">
        <f t="shared" si="226"/>
        <v>0</v>
      </c>
      <c r="J2179" s="11">
        <f t="shared" si="227"/>
        <v>0</v>
      </c>
      <c r="K2179" s="7">
        <f t="shared" ref="K2179:L2179" si="4274">IFERROR(G2179+K2139,0)</f>
        <v>0</v>
      </c>
      <c r="L2179" s="7">
        <f t="shared" si="4274"/>
        <v>0</v>
      </c>
      <c r="M2179" s="10">
        <f t="shared" si="229"/>
        <v>0</v>
      </c>
      <c r="N2179" s="11">
        <f t="shared" si="3612"/>
        <v>0</v>
      </c>
      <c r="O2179" s="10">
        <f t="shared" ref="O2179:P2179" si="4275">IFERROR(G2179+O2139,0)</f>
        <v>0</v>
      </c>
      <c r="P2179" s="10">
        <f t="shared" si="4275"/>
        <v>0</v>
      </c>
      <c r="Q2179" s="10">
        <f t="shared" si="232"/>
        <v>0</v>
      </c>
      <c r="R2179" s="11">
        <f t="shared" si="233"/>
        <v>0</v>
      </c>
      <c r="S2179" s="43"/>
      <c r="T2179" s="43"/>
      <c r="U2179" s="20"/>
      <c r="V2179" s="14"/>
      <c r="W2179" s="14"/>
      <c r="X2179" s="26">
        <f t="shared" si="314"/>
        <v>0</v>
      </c>
      <c r="Y2179" s="29"/>
      <c r="Z2179" s="29"/>
      <c r="AA2179" s="29"/>
      <c r="AB2179" s="29"/>
      <c r="AC2179" s="29"/>
    </row>
    <row r="2180">
      <c r="A2180" s="4">
        <v>45708.0</v>
      </c>
      <c r="B2180" s="5" t="s">
        <v>35</v>
      </c>
      <c r="C2180" s="6" t="s">
        <v>26</v>
      </c>
      <c r="D2180" s="5" t="s">
        <v>29</v>
      </c>
      <c r="E2180" s="7">
        <v>16.6</v>
      </c>
      <c r="F2180" s="7">
        <v>0.064</v>
      </c>
      <c r="G2180" s="7">
        <v>0.03214285714285715</v>
      </c>
      <c r="H2180" s="15">
        <v>0.0</v>
      </c>
      <c r="I2180" s="10">
        <f t="shared" si="226"/>
        <v>-0.03214285714</v>
      </c>
      <c r="J2180" s="11">
        <f t="shared" si="227"/>
        <v>0</v>
      </c>
      <c r="K2180" s="7">
        <f t="shared" ref="K2180:L2180" si="4276">IFERROR(G2180+K2140,0)</f>
        <v>0.6428571429</v>
      </c>
      <c r="L2180" s="7">
        <f t="shared" si="4276"/>
        <v>0</v>
      </c>
      <c r="M2180" s="10">
        <f t="shared" si="229"/>
        <v>-0.6428571429</v>
      </c>
      <c r="N2180" s="11">
        <f t="shared" si="3612"/>
        <v>0</v>
      </c>
      <c r="O2180" s="10">
        <f t="shared" ref="O2180:P2180" si="4277">IFERROR(G2180+O2140,0)</f>
        <v>0.6428571429</v>
      </c>
      <c r="P2180" s="10">
        <f t="shared" si="4277"/>
        <v>0.232996</v>
      </c>
      <c r="Q2180" s="10">
        <f t="shared" si="232"/>
        <v>-0.4098611429</v>
      </c>
      <c r="R2180" s="11">
        <f t="shared" si="233"/>
        <v>36.24382222</v>
      </c>
      <c r="S2180" s="43"/>
      <c r="T2180" s="43"/>
      <c r="U2180" s="20"/>
      <c r="V2180" s="14"/>
      <c r="W2180" s="14"/>
      <c r="X2180" s="26">
        <f t="shared" si="314"/>
        <v>0</v>
      </c>
      <c r="Y2180" s="29"/>
      <c r="Z2180" s="29"/>
      <c r="AA2180" s="29"/>
      <c r="AB2180" s="29"/>
      <c r="AC2180" s="29"/>
    </row>
    <row r="2181">
      <c r="A2181" s="4">
        <v>45708.0</v>
      </c>
      <c r="B2181" s="5" t="s">
        <v>35</v>
      </c>
      <c r="C2181" s="6" t="s">
        <v>26</v>
      </c>
      <c r="D2181" s="5" t="s">
        <v>30</v>
      </c>
      <c r="E2181" s="7">
        <v>0.0</v>
      </c>
      <c r="F2181" s="7">
        <v>0.0</v>
      </c>
      <c r="G2181" s="7">
        <v>0.0</v>
      </c>
      <c r="H2181" s="15">
        <v>0.0</v>
      </c>
      <c r="I2181" s="10">
        <f t="shared" si="226"/>
        <v>0</v>
      </c>
      <c r="J2181" s="11">
        <f t="shared" si="227"/>
        <v>0</v>
      </c>
      <c r="K2181" s="7">
        <f t="shared" ref="K2181:L2181" si="4278">IFERROR(G2181+K2141,0)</f>
        <v>0</v>
      </c>
      <c r="L2181" s="7">
        <f t="shared" si="4278"/>
        <v>0</v>
      </c>
      <c r="M2181" s="10">
        <f t="shared" si="229"/>
        <v>0</v>
      </c>
      <c r="N2181" s="11">
        <f t="shared" si="3612"/>
        <v>0</v>
      </c>
      <c r="O2181" s="10">
        <f t="shared" ref="O2181:P2181" si="4279">IFERROR(G2181+O2141,0)</f>
        <v>0</v>
      </c>
      <c r="P2181" s="10">
        <f t="shared" si="4279"/>
        <v>0</v>
      </c>
      <c r="Q2181" s="10">
        <f t="shared" si="232"/>
        <v>0</v>
      </c>
      <c r="R2181" s="11">
        <f t="shared" si="233"/>
        <v>0</v>
      </c>
      <c r="S2181" s="43"/>
      <c r="T2181" s="43"/>
      <c r="U2181" s="20"/>
      <c r="V2181" s="14"/>
      <c r="W2181" s="14"/>
      <c r="X2181" s="26">
        <f t="shared" si="314"/>
        <v>0</v>
      </c>
      <c r="Y2181" s="29"/>
      <c r="Z2181" s="29"/>
      <c r="AA2181" s="29"/>
      <c r="AB2181" s="29"/>
      <c r="AC2181" s="29"/>
    </row>
    <row r="2182">
      <c r="A2182" s="4">
        <v>45708.0</v>
      </c>
      <c r="B2182" s="5" t="s">
        <v>36</v>
      </c>
      <c r="C2182" s="6" t="s">
        <v>37</v>
      </c>
      <c r="D2182" s="5" t="s">
        <v>27</v>
      </c>
      <c r="E2182" s="7">
        <v>174.0</v>
      </c>
      <c r="F2182" s="25">
        <v>0.51</v>
      </c>
      <c r="G2182" s="7">
        <v>0.5535714285714286</v>
      </c>
      <c r="H2182" s="40">
        <v>0.6</v>
      </c>
      <c r="I2182" s="10">
        <f t="shared" si="226"/>
        <v>0.04642857143</v>
      </c>
      <c r="J2182" s="11">
        <f t="shared" si="227"/>
        <v>108.3870968</v>
      </c>
      <c r="K2182" s="7">
        <f t="shared" ref="K2182:L2182" si="4280">IFERROR(G2182+K2142,0)</f>
        <v>11.07142857</v>
      </c>
      <c r="L2182" s="7">
        <f t="shared" si="4280"/>
        <v>11.685</v>
      </c>
      <c r="M2182" s="10">
        <f t="shared" si="229"/>
        <v>0.6135714286</v>
      </c>
      <c r="N2182" s="11">
        <f t="shared" si="3612"/>
        <v>105.5419355</v>
      </c>
      <c r="O2182" s="10">
        <f t="shared" ref="O2182:P2182" si="4281">IFERROR(G2182+O2142,0)</f>
        <v>28.17140057</v>
      </c>
      <c r="P2182" s="10">
        <f t="shared" si="4281"/>
        <v>30.26082</v>
      </c>
      <c r="Q2182" s="10">
        <f t="shared" si="232"/>
        <v>2.089419429</v>
      </c>
      <c r="R2182" s="11">
        <f t="shared" si="233"/>
        <v>107.4168106</v>
      </c>
      <c r="S2182" s="41">
        <f>T2142</f>
        <v>-0.1324285714</v>
      </c>
      <c r="T2182" s="41">
        <f>H2182+T2142-H2183-U2182-H2184</f>
        <v>-0.2297142857</v>
      </c>
      <c r="U2182" s="13">
        <f>0.008/28</f>
        <v>0.0002857142857</v>
      </c>
      <c r="V2182" s="14"/>
      <c r="W2182" s="14"/>
      <c r="X2182" s="26">
        <f t="shared" si="314"/>
        <v>0.6</v>
      </c>
      <c r="Y2182" s="29"/>
      <c r="Z2182" s="29"/>
      <c r="AA2182" s="29"/>
      <c r="AB2182" s="29"/>
      <c r="AC2182" s="29"/>
    </row>
    <row r="2183">
      <c r="A2183" s="4">
        <v>45708.0</v>
      </c>
      <c r="B2183" s="5" t="s">
        <v>36</v>
      </c>
      <c r="C2183" s="6" t="s">
        <v>37</v>
      </c>
      <c r="D2183" s="5" t="s">
        <v>28</v>
      </c>
      <c r="E2183" s="7">
        <v>45.1</v>
      </c>
      <c r="F2183" s="25">
        <v>0.0</v>
      </c>
      <c r="G2183" s="7">
        <v>0.4885357</v>
      </c>
      <c r="H2183" s="40">
        <v>0.326</v>
      </c>
      <c r="I2183" s="10">
        <f t="shared" si="226"/>
        <v>-0.1625357</v>
      </c>
      <c r="J2183" s="11">
        <f t="shared" si="227"/>
        <v>66.73002608</v>
      </c>
      <c r="K2183" s="7">
        <f t="shared" ref="K2183:L2183" si="4282">IFERROR(G2183+K2143,0)</f>
        <v>9.770714</v>
      </c>
      <c r="L2183" s="7">
        <f t="shared" si="4282"/>
        <v>6.473</v>
      </c>
      <c r="M2183" s="10">
        <f t="shared" si="229"/>
        <v>-3.297714</v>
      </c>
      <c r="N2183" s="11">
        <f t="shared" si="3612"/>
        <v>66.24899675</v>
      </c>
      <c r="O2183" s="10">
        <f t="shared" ref="O2183:P2183" si="4283">IFERROR(G2183+O2143,0)</f>
        <v>25.289624</v>
      </c>
      <c r="P2183" s="10">
        <f t="shared" si="4283"/>
        <v>12.07098</v>
      </c>
      <c r="Q2183" s="10">
        <f t="shared" si="232"/>
        <v>-13.218644</v>
      </c>
      <c r="R2183" s="11">
        <f t="shared" si="233"/>
        <v>47.73095875</v>
      </c>
      <c r="S2183" s="43"/>
      <c r="T2183" s="43"/>
      <c r="U2183" s="20"/>
      <c r="V2183" s="14"/>
      <c r="W2183" s="14"/>
      <c r="X2183" s="26">
        <f t="shared" si="314"/>
        <v>0.642</v>
      </c>
      <c r="Y2183" s="29"/>
      <c r="Z2183" s="29"/>
      <c r="AA2183" s="29"/>
      <c r="AB2183" s="29"/>
      <c r="AC2183" s="29"/>
    </row>
    <row r="2184">
      <c r="A2184" s="4">
        <v>45708.0</v>
      </c>
      <c r="B2184" s="5" t="s">
        <v>36</v>
      </c>
      <c r="C2184" s="6" t="s">
        <v>37</v>
      </c>
      <c r="D2184" s="5" t="s">
        <v>29</v>
      </c>
      <c r="E2184" s="7">
        <f>E2182-E2183</f>
        <v>128.9</v>
      </c>
      <c r="F2184" s="25">
        <v>0.62</v>
      </c>
      <c r="G2184" s="7">
        <v>0.06482</v>
      </c>
      <c r="H2184" s="40">
        <v>0.371</v>
      </c>
      <c r="I2184" s="10">
        <f t="shared" si="226"/>
        <v>0.30618</v>
      </c>
      <c r="J2184" s="11">
        <f t="shared" si="227"/>
        <v>572.3542117</v>
      </c>
      <c r="K2184" s="7">
        <f t="shared" ref="K2184:L2184" si="4284">IFERROR(G2184+K2144,0)</f>
        <v>1.2964</v>
      </c>
      <c r="L2184" s="7">
        <f t="shared" si="4284"/>
        <v>5.436</v>
      </c>
      <c r="M2184" s="10">
        <f t="shared" si="229"/>
        <v>4.1396</v>
      </c>
      <c r="N2184" s="11">
        <f t="shared" si="3612"/>
        <v>419.3150262</v>
      </c>
      <c r="O2184" s="10">
        <f t="shared" ref="O2184:P2184" si="4285">IFERROR(G2184+O2144,0)</f>
        <v>2.87027</v>
      </c>
      <c r="P2184" s="10">
        <f t="shared" si="4285"/>
        <v>19.05771</v>
      </c>
      <c r="Q2184" s="10">
        <f t="shared" si="232"/>
        <v>16.18744</v>
      </c>
      <c r="R2184" s="11">
        <f t="shared" si="233"/>
        <v>663.9692433</v>
      </c>
      <c r="S2184" s="43"/>
      <c r="T2184" s="43"/>
      <c r="U2184" s="20"/>
      <c r="V2184" s="14"/>
      <c r="W2184" s="14"/>
      <c r="X2184" s="26">
        <f t="shared" si="314"/>
        <v>0.347</v>
      </c>
      <c r="Y2184" s="29"/>
      <c r="Z2184" s="29"/>
      <c r="AA2184" s="29"/>
      <c r="AB2184" s="29"/>
      <c r="AC2184" s="29"/>
    </row>
    <row r="2185">
      <c r="A2185" s="4">
        <v>45708.0</v>
      </c>
      <c r="B2185" s="5" t="s">
        <v>36</v>
      </c>
      <c r="C2185" s="6" t="s">
        <v>37</v>
      </c>
      <c r="D2185" s="5" t="s">
        <v>30</v>
      </c>
      <c r="E2185" s="7">
        <v>0.0</v>
      </c>
      <c r="F2185" s="25">
        <v>0.0</v>
      </c>
      <c r="G2185" s="7">
        <v>0.0</v>
      </c>
      <c r="H2185" s="15">
        <v>0.0</v>
      </c>
      <c r="I2185" s="10">
        <f t="shared" si="226"/>
        <v>0</v>
      </c>
      <c r="J2185" s="11">
        <f t="shared" si="227"/>
        <v>0</v>
      </c>
      <c r="K2185" s="7">
        <f t="shared" ref="K2185:L2185" si="4286">IFERROR(G2185+K2145,0)</f>
        <v>0</v>
      </c>
      <c r="L2185" s="7">
        <f t="shared" si="4286"/>
        <v>0</v>
      </c>
      <c r="M2185" s="10">
        <f t="shared" si="229"/>
        <v>0</v>
      </c>
      <c r="N2185" s="11">
        <f t="shared" si="3612"/>
        <v>0</v>
      </c>
      <c r="O2185" s="10">
        <f t="shared" ref="O2185:P2185" si="4287">IFERROR(G2185+O2145,0)</f>
        <v>0</v>
      </c>
      <c r="P2185" s="10">
        <f t="shared" si="4287"/>
        <v>0</v>
      </c>
      <c r="Q2185" s="10">
        <f t="shared" si="232"/>
        <v>0</v>
      </c>
      <c r="R2185" s="11">
        <f t="shared" si="233"/>
        <v>0</v>
      </c>
      <c r="S2185" s="43"/>
      <c r="T2185" s="43"/>
      <c r="U2185" s="20"/>
      <c r="V2185" s="14"/>
      <c r="W2185" s="14"/>
      <c r="X2185" s="26">
        <f t="shared" si="314"/>
        <v>0</v>
      </c>
      <c r="Y2185" s="29"/>
      <c r="Z2185" s="29"/>
      <c r="AA2185" s="29"/>
      <c r="AB2185" s="29"/>
      <c r="AC2185" s="29"/>
    </row>
    <row r="2186">
      <c r="A2186" s="4">
        <v>45708.0</v>
      </c>
      <c r="B2186" s="5" t="s">
        <v>38</v>
      </c>
      <c r="C2186" s="6" t="s">
        <v>37</v>
      </c>
      <c r="D2186" s="5" t="s">
        <v>27</v>
      </c>
      <c r="E2186" s="7">
        <v>40.1</v>
      </c>
      <c r="F2186" s="25">
        <v>0.105</v>
      </c>
      <c r="G2186" s="7">
        <v>0.09999999999999999</v>
      </c>
      <c r="H2186" s="40">
        <v>0.175</v>
      </c>
      <c r="I2186" s="10">
        <f t="shared" si="226"/>
        <v>0.075</v>
      </c>
      <c r="J2186" s="11">
        <f t="shared" si="227"/>
        <v>175</v>
      </c>
      <c r="K2186" s="7">
        <f t="shared" ref="K2186:L2186" si="4288">IFERROR(G2186+K2146,0)</f>
        <v>2</v>
      </c>
      <c r="L2186" s="7">
        <f t="shared" si="4288"/>
        <v>3.676</v>
      </c>
      <c r="M2186" s="10">
        <f t="shared" si="229"/>
        <v>1.676</v>
      </c>
      <c r="N2186" s="11">
        <f t="shared" si="3612"/>
        <v>183.8</v>
      </c>
      <c r="O2186" s="10">
        <f t="shared" ref="O2186:P2186" si="4289">IFERROR(G2186+O2146,0)</f>
        <v>5.1</v>
      </c>
      <c r="P2186" s="10">
        <f t="shared" si="4289"/>
        <v>9.599976</v>
      </c>
      <c r="Q2186" s="10">
        <f t="shared" si="232"/>
        <v>4.499976</v>
      </c>
      <c r="R2186" s="11">
        <f t="shared" si="233"/>
        <v>188.2348235</v>
      </c>
      <c r="S2186" s="41">
        <f>T2146</f>
        <v>0.6693214286</v>
      </c>
      <c r="T2186" s="41">
        <f>H2186+T2146-H2187-U2186-H2188</f>
        <v>0.6622857143</v>
      </c>
      <c r="U2186" s="13">
        <f>0.001/28</f>
        <v>0.00003571428571</v>
      </c>
      <c r="V2186" s="14"/>
      <c r="W2186" s="14"/>
      <c r="X2186" s="26">
        <f t="shared" si="314"/>
        <v>0.18</v>
      </c>
      <c r="Y2186" s="29"/>
      <c r="Z2186" s="29"/>
      <c r="AA2186" s="29"/>
      <c r="AB2186" s="29"/>
      <c r="AC2186" s="29"/>
    </row>
    <row r="2187">
      <c r="A2187" s="4">
        <v>45708.0</v>
      </c>
      <c r="B2187" s="5" t="s">
        <v>38</v>
      </c>
      <c r="C2187" s="6" t="s">
        <v>37</v>
      </c>
      <c r="D2187" s="5" t="s">
        <v>28</v>
      </c>
      <c r="E2187" s="7">
        <v>0.0</v>
      </c>
      <c r="F2187" s="7">
        <v>0.0</v>
      </c>
      <c r="G2187" s="7">
        <v>0.0</v>
      </c>
      <c r="H2187" s="15">
        <v>0.0</v>
      </c>
      <c r="I2187" s="10">
        <f t="shared" si="226"/>
        <v>0</v>
      </c>
      <c r="J2187" s="11">
        <f t="shared" si="227"/>
        <v>0</v>
      </c>
      <c r="K2187" s="7">
        <f t="shared" ref="K2187:L2187" si="4290">IFERROR(G2187+K2147,0)</f>
        <v>0</v>
      </c>
      <c r="L2187" s="7">
        <f t="shared" si="4290"/>
        <v>0</v>
      </c>
      <c r="M2187" s="10">
        <f t="shared" si="229"/>
        <v>0</v>
      </c>
      <c r="N2187" s="11">
        <f t="shared" si="3612"/>
        <v>0</v>
      </c>
      <c r="O2187" s="10">
        <f t="shared" ref="O2187:P2187" si="4291">IFERROR(G2187+O2147,0)</f>
        <v>0</v>
      </c>
      <c r="P2187" s="10">
        <f t="shared" si="4291"/>
        <v>0</v>
      </c>
      <c r="Q2187" s="10">
        <f t="shared" si="232"/>
        <v>0</v>
      </c>
      <c r="R2187" s="11">
        <f t="shared" si="233"/>
        <v>0</v>
      </c>
      <c r="S2187" s="43"/>
      <c r="T2187" s="43"/>
      <c r="U2187" s="20"/>
      <c r="V2187" s="14"/>
      <c r="W2187" s="14"/>
      <c r="X2187" s="26">
        <f t="shared" si="314"/>
        <v>0</v>
      </c>
      <c r="Y2187" s="29"/>
      <c r="Z2187" s="29"/>
      <c r="AA2187" s="29"/>
      <c r="AB2187" s="29"/>
      <c r="AC2187" s="29"/>
    </row>
    <row r="2188">
      <c r="A2188" s="4">
        <v>45708.0</v>
      </c>
      <c r="B2188" s="5" t="s">
        <v>38</v>
      </c>
      <c r="C2188" s="6" t="s">
        <v>37</v>
      </c>
      <c r="D2188" s="5" t="s">
        <v>29</v>
      </c>
      <c r="E2188" s="7">
        <v>40.1</v>
      </c>
      <c r="F2188" s="7">
        <v>0.087</v>
      </c>
      <c r="G2188" s="7">
        <v>0.0996</v>
      </c>
      <c r="H2188" s="40">
        <v>0.182</v>
      </c>
      <c r="I2188" s="10">
        <f t="shared" si="226"/>
        <v>0.0824</v>
      </c>
      <c r="J2188" s="11">
        <f t="shared" si="227"/>
        <v>182.7309237</v>
      </c>
      <c r="K2188" s="7">
        <f t="shared" ref="K2188:L2188" si="4292">IFERROR(G2188+K2148,0)</f>
        <v>1.992</v>
      </c>
      <c r="L2188" s="7">
        <f t="shared" si="4292"/>
        <v>4.785</v>
      </c>
      <c r="M2188" s="10">
        <f t="shared" si="229"/>
        <v>2.793</v>
      </c>
      <c r="N2188" s="11">
        <f t="shared" si="3612"/>
        <v>240.2108434</v>
      </c>
      <c r="O2188" s="10">
        <f t="shared" ref="O2188:P2188" si="4293">IFERROR(G2188+O2148,0)</f>
        <v>5.09076</v>
      </c>
      <c r="P2188" s="10">
        <f t="shared" si="4293"/>
        <v>10.61393</v>
      </c>
      <c r="Q2188" s="10">
        <f t="shared" si="232"/>
        <v>5.52317</v>
      </c>
      <c r="R2188" s="11">
        <f t="shared" si="233"/>
        <v>208.4940166</v>
      </c>
      <c r="S2188" s="43"/>
      <c r="T2188" s="43"/>
      <c r="U2188" s="20"/>
      <c r="V2188" s="14"/>
      <c r="W2188" s="14"/>
      <c r="X2188" s="26">
        <f t="shared" si="314"/>
        <v>0.192</v>
      </c>
      <c r="Y2188" s="29"/>
      <c r="Z2188" s="29"/>
      <c r="AA2188" s="29"/>
      <c r="AB2188" s="29"/>
      <c r="AC2188" s="29"/>
    </row>
    <row r="2189">
      <c r="A2189" s="4">
        <v>45708.0</v>
      </c>
      <c r="B2189" s="5" t="s">
        <v>38</v>
      </c>
      <c r="C2189" s="6" t="s">
        <v>37</v>
      </c>
      <c r="D2189" s="5" t="s">
        <v>30</v>
      </c>
      <c r="E2189" s="7">
        <v>0.0</v>
      </c>
      <c r="F2189" s="7">
        <v>0.0</v>
      </c>
      <c r="G2189" s="7">
        <v>0.0</v>
      </c>
      <c r="H2189" s="15">
        <v>0.0</v>
      </c>
      <c r="I2189" s="10">
        <f t="shared" si="226"/>
        <v>0</v>
      </c>
      <c r="J2189" s="11">
        <f t="shared" si="227"/>
        <v>0</v>
      </c>
      <c r="K2189" s="7">
        <f t="shared" ref="K2189:L2189" si="4294">IFERROR(G2189+K2149,0)</f>
        <v>0</v>
      </c>
      <c r="L2189" s="7">
        <f t="shared" si="4294"/>
        <v>0</v>
      </c>
      <c r="M2189" s="10">
        <f t="shared" si="229"/>
        <v>0</v>
      </c>
      <c r="N2189" s="11">
        <f t="shared" si="3612"/>
        <v>0</v>
      </c>
      <c r="O2189" s="10">
        <f t="shared" ref="O2189:P2189" si="4295">IFERROR(G2189+O2149,0)</f>
        <v>0</v>
      </c>
      <c r="P2189" s="10">
        <f t="shared" si="4295"/>
        <v>0</v>
      </c>
      <c r="Q2189" s="10">
        <f t="shared" si="232"/>
        <v>0</v>
      </c>
      <c r="R2189" s="11">
        <f t="shared" si="233"/>
        <v>0</v>
      </c>
      <c r="S2189" s="43"/>
      <c r="T2189" s="43"/>
      <c r="U2189" s="20"/>
      <c r="V2189" s="14"/>
      <c r="W2189" s="14"/>
      <c r="X2189" s="26">
        <f t="shared" si="314"/>
        <v>0</v>
      </c>
      <c r="Y2189" s="29"/>
      <c r="Z2189" s="29"/>
      <c r="AA2189" s="29"/>
      <c r="AB2189" s="29"/>
      <c r="AC2189" s="29"/>
    </row>
    <row r="2190">
      <c r="A2190" s="4">
        <v>45708.0</v>
      </c>
      <c r="B2190" s="5" t="s">
        <v>39</v>
      </c>
      <c r="C2190" s="6" t="s">
        <v>37</v>
      </c>
      <c r="D2190" s="5" t="s">
        <v>27</v>
      </c>
      <c r="E2190" s="7">
        <v>9.6</v>
      </c>
      <c r="F2190" s="7">
        <v>0.024</v>
      </c>
      <c r="G2190" s="7">
        <v>0.024999999999999998</v>
      </c>
      <c r="H2190" s="40">
        <v>0.036</v>
      </c>
      <c r="I2190" s="10">
        <f t="shared" si="226"/>
        <v>0.011</v>
      </c>
      <c r="J2190" s="11">
        <f t="shared" si="227"/>
        <v>144</v>
      </c>
      <c r="K2190" s="7">
        <f t="shared" ref="K2190:L2190" si="4296">IFERROR(G2190+K2150,0)</f>
        <v>0.5</v>
      </c>
      <c r="L2190" s="7">
        <f t="shared" si="4296"/>
        <v>0.323</v>
      </c>
      <c r="M2190" s="10">
        <f t="shared" si="229"/>
        <v>-0.177</v>
      </c>
      <c r="N2190" s="11">
        <f t="shared" si="3612"/>
        <v>64.6</v>
      </c>
      <c r="O2190" s="10">
        <f t="shared" ref="O2190:P2190" si="4297">IFERROR(G2190+O2150,0)</f>
        <v>1.39993</v>
      </c>
      <c r="P2190" s="10">
        <f t="shared" si="4297"/>
        <v>1.20774</v>
      </c>
      <c r="Q2190" s="10">
        <f t="shared" si="232"/>
        <v>-0.19219</v>
      </c>
      <c r="R2190" s="11">
        <f t="shared" si="233"/>
        <v>86.27145643</v>
      </c>
      <c r="S2190" s="41">
        <f>T2150</f>
        <v>0.043</v>
      </c>
      <c r="T2190" s="41">
        <f>H2190+T2150-H2191-U2190-H2192</f>
        <v>0.05</v>
      </c>
      <c r="U2190" s="13">
        <v>0.0</v>
      </c>
      <c r="V2190" s="14"/>
      <c r="W2190" s="14"/>
      <c r="X2190" s="26">
        <f t="shared" si="314"/>
        <v>0.043</v>
      </c>
      <c r="Y2190" s="29"/>
      <c r="Z2190" s="29"/>
      <c r="AA2190" s="29"/>
      <c r="AB2190" s="29"/>
      <c r="AC2190" s="29"/>
    </row>
    <row r="2191">
      <c r="A2191" s="4">
        <v>45708.0</v>
      </c>
      <c r="B2191" s="5" t="s">
        <v>39</v>
      </c>
      <c r="C2191" s="6" t="s">
        <v>37</v>
      </c>
      <c r="D2191" s="5" t="s">
        <v>28</v>
      </c>
      <c r="E2191" s="7">
        <v>0.0</v>
      </c>
      <c r="F2191" s="7">
        <v>0.0</v>
      </c>
      <c r="G2191" s="7">
        <v>0.0</v>
      </c>
      <c r="H2191" s="15">
        <v>0.0</v>
      </c>
      <c r="I2191" s="10">
        <f t="shared" si="226"/>
        <v>0</v>
      </c>
      <c r="J2191" s="11">
        <f t="shared" si="227"/>
        <v>0</v>
      </c>
      <c r="K2191" s="7">
        <f t="shared" ref="K2191:L2191" si="4298">IFERROR(G2191+K2151,0)</f>
        <v>0</v>
      </c>
      <c r="L2191" s="7">
        <f t="shared" si="4298"/>
        <v>0</v>
      </c>
      <c r="M2191" s="10">
        <f t="shared" si="229"/>
        <v>0</v>
      </c>
      <c r="N2191" s="11">
        <f t="shared" si="3612"/>
        <v>0</v>
      </c>
      <c r="O2191" s="10">
        <f t="shared" ref="O2191:P2191" si="4299">IFERROR(G2191+O2151,0)</f>
        <v>0</v>
      </c>
      <c r="P2191" s="10">
        <f t="shared" si="4299"/>
        <v>0</v>
      </c>
      <c r="Q2191" s="10">
        <f t="shared" si="232"/>
        <v>0</v>
      </c>
      <c r="R2191" s="11">
        <f t="shared" si="233"/>
        <v>0</v>
      </c>
      <c r="S2191" s="43"/>
      <c r="T2191" s="43"/>
      <c r="U2191" s="20"/>
      <c r="V2191" s="14"/>
      <c r="W2191" s="14"/>
      <c r="X2191" s="26">
        <f t="shared" si="314"/>
        <v>0</v>
      </c>
      <c r="Y2191" s="29"/>
      <c r="Z2191" s="29"/>
      <c r="AA2191" s="29"/>
      <c r="AB2191" s="29"/>
      <c r="AC2191" s="29"/>
    </row>
    <row r="2192">
      <c r="A2192" s="4">
        <v>45708.0</v>
      </c>
      <c r="B2192" s="5" t="s">
        <v>39</v>
      </c>
      <c r="C2192" s="6" t="s">
        <v>37</v>
      </c>
      <c r="D2192" s="5" t="s">
        <v>29</v>
      </c>
      <c r="E2192" s="7">
        <v>9.3</v>
      </c>
      <c r="F2192" s="7">
        <v>0.035</v>
      </c>
      <c r="G2192" s="7">
        <v>0.02471</v>
      </c>
      <c r="H2192" s="15">
        <v>0.029</v>
      </c>
      <c r="I2192" s="10">
        <f t="shared" si="226"/>
        <v>0.00429</v>
      </c>
      <c r="J2192" s="11">
        <f t="shared" si="227"/>
        <v>117.3613921</v>
      </c>
      <c r="K2192" s="7">
        <f t="shared" ref="K2192:L2192" si="4300">IFERROR(G2192+K2152,0)</f>
        <v>0.4942</v>
      </c>
      <c r="L2192" s="7">
        <f t="shared" si="4300"/>
        <v>0.356</v>
      </c>
      <c r="M2192" s="10">
        <f t="shared" si="229"/>
        <v>-0.1382</v>
      </c>
      <c r="N2192" s="11">
        <f t="shared" si="3612"/>
        <v>72.03561311</v>
      </c>
      <c r="O2192" s="10">
        <f t="shared" ref="O2192:P2192" si="4301">IFERROR(G2192+O2152,0)</f>
        <v>1.386194</v>
      </c>
      <c r="P2192" s="10">
        <f t="shared" si="4301"/>
        <v>1.21594</v>
      </c>
      <c r="Q2192" s="10">
        <f t="shared" si="232"/>
        <v>-0.170254</v>
      </c>
      <c r="R2192" s="11">
        <f t="shared" si="233"/>
        <v>87.71788076</v>
      </c>
      <c r="S2192" s="43"/>
      <c r="T2192" s="43"/>
      <c r="U2192" s="20"/>
      <c r="V2192" s="14"/>
      <c r="W2192" s="14"/>
      <c r="X2192" s="26">
        <f t="shared" si="314"/>
        <v>0</v>
      </c>
      <c r="Y2192" s="29"/>
      <c r="Z2192" s="29"/>
      <c r="AA2192" s="29"/>
      <c r="AB2192" s="29"/>
      <c r="AC2192" s="29"/>
    </row>
    <row r="2193">
      <c r="A2193" s="4">
        <v>45708.0</v>
      </c>
      <c r="B2193" s="5" t="s">
        <v>39</v>
      </c>
      <c r="C2193" s="6" t="s">
        <v>37</v>
      </c>
      <c r="D2193" s="5" t="s">
        <v>30</v>
      </c>
      <c r="E2193" s="7">
        <v>0.0</v>
      </c>
      <c r="F2193" s="7">
        <v>0.0</v>
      </c>
      <c r="G2193" s="7">
        <v>0.0</v>
      </c>
      <c r="H2193" s="15">
        <v>0.0</v>
      </c>
      <c r="I2193" s="10">
        <f t="shared" si="226"/>
        <v>0</v>
      </c>
      <c r="J2193" s="11">
        <f t="shared" si="227"/>
        <v>0</v>
      </c>
      <c r="K2193" s="7">
        <f t="shared" ref="K2193:L2193" si="4302">IFERROR(G2193+K2153,0)</f>
        <v>0</v>
      </c>
      <c r="L2193" s="7">
        <f t="shared" si="4302"/>
        <v>0</v>
      </c>
      <c r="M2193" s="10">
        <f t="shared" si="229"/>
        <v>0</v>
      </c>
      <c r="N2193" s="11">
        <f t="shared" si="3612"/>
        <v>0</v>
      </c>
      <c r="O2193" s="10">
        <f t="shared" ref="O2193:P2193" si="4303">IFERROR(G2193+O2153,0)</f>
        <v>0</v>
      </c>
      <c r="P2193" s="10">
        <f t="shared" si="4303"/>
        <v>0</v>
      </c>
      <c r="Q2193" s="10">
        <f t="shared" si="232"/>
        <v>0</v>
      </c>
      <c r="R2193" s="11">
        <f t="shared" si="233"/>
        <v>0</v>
      </c>
      <c r="S2193" s="43"/>
      <c r="T2193" s="43"/>
      <c r="U2193" s="20"/>
      <c r="V2193" s="14"/>
      <c r="W2193" s="14"/>
      <c r="X2193" s="26">
        <f t="shared" si="314"/>
        <v>0</v>
      </c>
      <c r="Y2193" s="29"/>
      <c r="Z2193" s="29"/>
      <c r="AA2193" s="29"/>
      <c r="AB2193" s="29"/>
      <c r="AC2193" s="29"/>
    </row>
    <row r="2194">
      <c r="A2194" s="4">
        <v>45708.0</v>
      </c>
      <c r="B2194" s="5" t="s">
        <v>40</v>
      </c>
      <c r="C2194" s="6" t="s">
        <v>37</v>
      </c>
      <c r="D2194" s="5" t="s">
        <v>27</v>
      </c>
      <c r="E2194" s="7">
        <v>26.3</v>
      </c>
      <c r="F2194" s="7">
        <v>0.0</v>
      </c>
      <c r="G2194" s="7">
        <v>0.07142857142857142</v>
      </c>
      <c r="H2194" s="15">
        <v>0.035</v>
      </c>
      <c r="I2194" s="10">
        <f t="shared" si="226"/>
        <v>-0.03642857143</v>
      </c>
      <c r="J2194" s="11">
        <f t="shared" si="227"/>
        <v>49</v>
      </c>
      <c r="K2194" s="7">
        <f t="shared" ref="K2194:L2194" si="4304">IFERROR(G2194+K2154,0)</f>
        <v>1.428571429</v>
      </c>
      <c r="L2194" s="7">
        <f t="shared" si="4304"/>
        <v>0.68</v>
      </c>
      <c r="M2194" s="10">
        <f t="shared" si="229"/>
        <v>-0.7485714286</v>
      </c>
      <c r="N2194" s="11">
        <f t="shared" si="3612"/>
        <v>47.6</v>
      </c>
      <c r="O2194" s="10">
        <f t="shared" ref="O2194:P2194" si="4305">IFERROR(G2194+O2154,0)</f>
        <v>3.642857143</v>
      </c>
      <c r="P2194" s="10">
        <f t="shared" si="4305"/>
        <v>1.7929</v>
      </c>
      <c r="Q2194" s="10">
        <f t="shared" si="232"/>
        <v>-1.849957143</v>
      </c>
      <c r="R2194" s="11">
        <f t="shared" si="233"/>
        <v>49.21686275</v>
      </c>
      <c r="S2194" s="13">
        <f>T2154</f>
        <v>0.6997539286</v>
      </c>
      <c r="T2194" s="13">
        <f>H2194+S2194-H2195-U2194-H2196</f>
        <v>0.7346357143</v>
      </c>
      <c r="U2194" s="13">
        <f>0.00331/28</f>
        <v>0.0001182142857</v>
      </c>
      <c r="V2194" s="14"/>
      <c r="W2194" s="14"/>
      <c r="X2194" s="26">
        <f t="shared" si="314"/>
        <v>0.033</v>
      </c>
      <c r="Y2194" s="29"/>
      <c r="Z2194" s="29"/>
      <c r="AA2194" s="29"/>
      <c r="AB2194" s="29"/>
      <c r="AC2194" s="29"/>
    </row>
    <row r="2195">
      <c r="A2195" s="4">
        <v>45708.0</v>
      </c>
      <c r="B2195" s="5" t="s">
        <v>40</v>
      </c>
      <c r="C2195" s="6" t="s">
        <v>37</v>
      </c>
      <c r="D2195" s="5" t="s">
        <v>28</v>
      </c>
      <c r="E2195" s="7">
        <v>0.0</v>
      </c>
      <c r="F2195" s="7">
        <v>0.0</v>
      </c>
      <c r="G2195" s="7">
        <v>0.0</v>
      </c>
      <c r="H2195" s="15">
        <v>0.0</v>
      </c>
      <c r="I2195" s="10">
        <f t="shared" si="226"/>
        <v>0</v>
      </c>
      <c r="J2195" s="11">
        <f t="shared" si="227"/>
        <v>0</v>
      </c>
      <c r="K2195" s="7">
        <f t="shared" ref="K2195:L2195" si="4306">IFERROR(G2195+K2155,0)</f>
        <v>0</v>
      </c>
      <c r="L2195" s="7">
        <f t="shared" si="4306"/>
        <v>0</v>
      </c>
      <c r="M2195" s="10">
        <f t="shared" si="229"/>
        <v>0</v>
      </c>
      <c r="N2195" s="11">
        <f t="shared" si="3612"/>
        <v>0</v>
      </c>
      <c r="O2195" s="10">
        <f t="shared" ref="O2195:P2195" si="4307">IFERROR(G2195+O2155,0)</f>
        <v>0</v>
      </c>
      <c r="P2195" s="10">
        <f t="shared" si="4307"/>
        <v>0</v>
      </c>
      <c r="Q2195" s="10">
        <f t="shared" si="232"/>
        <v>0</v>
      </c>
      <c r="R2195" s="11">
        <f t="shared" si="233"/>
        <v>0</v>
      </c>
      <c r="S2195" s="14"/>
      <c r="T2195" s="14"/>
      <c r="U2195" s="14"/>
      <c r="V2195" s="14"/>
      <c r="W2195" s="14"/>
      <c r="X2195" s="26">
        <f t="shared" si="314"/>
        <v>0</v>
      </c>
      <c r="Y2195" s="29"/>
      <c r="Z2195" s="29"/>
      <c r="AA2195" s="29"/>
      <c r="AB2195" s="29"/>
      <c r="AC2195" s="29"/>
    </row>
    <row r="2196">
      <c r="A2196" s="4">
        <v>45708.0</v>
      </c>
      <c r="B2196" s="5" t="s">
        <v>40</v>
      </c>
      <c r="C2196" s="6" t="s">
        <v>37</v>
      </c>
      <c r="D2196" s="5" t="s">
        <v>29</v>
      </c>
      <c r="E2196" s="7">
        <v>26.1</v>
      </c>
      <c r="F2196" s="7">
        <v>0.0</v>
      </c>
      <c r="G2196" s="7">
        <v>0.07142857142857142</v>
      </c>
      <c r="H2196" s="40">
        <v>0.0</v>
      </c>
      <c r="I2196" s="10">
        <f t="shared" si="226"/>
        <v>-0.07142857143</v>
      </c>
      <c r="J2196" s="11">
        <f t="shared" si="227"/>
        <v>0</v>
      </c>
      <c r="K2196" s="7">
        <f t="shared" ref="K2196:L2196" si="4308">IFERROR(G2196+K2156,0)</f>
        <v>1.428571429</v>
      </c>
      <c r="L2196" s="7">
        <f t="shared" si="4308"/>
        <v>1.277</v>
      </c>
      <c r="M2196" s="10">
        <f t="shared" si="229"/>
        <v>-0.1515714286</v>
      </c>
      <c r="N2196" s="11">
        <f t="shared" si="3612"/>
        <v>89.39</v>
      </c>
      <c r="O2196" s="10">
        <f t="shared" ref="O2196:P2196" si="4309">IFERROR(G2196+O2156,0)</f>
        <v>3.642857143</v>
      </c>
      <c r="P2196" s="10">
        <f t="shared" si="4309"/>
        <v>1.79098</v>
      </c>
      <c r="Q2196" s="10">
        <f t="shared" si="232"/>
        <v>-1.851877143</v>
      </c>
      <c r="R2196" s="11">
        <f t="shared" si="233"/>
        <v>49.16415686</v>
      </c>
      <c r="S2196" s="14"/>
      <c r="T2196" s="14"/>
      <c r="U2196" s="14"/>
      <c r="V2196" s="14"/>
      <c r="W2196" s="14"/>
      <c r="X2196" s="26">
        <f t="shared" si="314"/>
        <v>0.098</v>
      </c>
      <c r="Y2196" s="29"/>
      <c r="Z2196" s="29"/>
      <c r="AA2196" s="29"/>
      <c r="AB2196" s="29"/>
      <c r="AC2196" s="29"/>
    </row>
    <row r="2197">
      <c r="A2197" s="4">
        <v>45708.0</v>
      </c>
      <c r="B2197" s="5" t="s">
        <v>40</v>
      </c>
      <c r="C2197" s="6" t="s">
        <v>37</v>
      </c>
      <c r="D2197" s="5" t="s">
        <v>30</v>
      </c>
      <c r="E2197" s="7">
        <v>0.0</v>
      </c>
      <c r="F2197" s="7">
        <v>0.0</v>
      </c>
      <c r="G2197" s="7">
        <v>0.0</v>
      </c>
      <c r="H2197" s="15">
        <v>0.0</v>
      </c>
      <c r="I2197" s="10">
        <f t="shared" si="226"/>
        <v>0</v>
      </c>
      <c r="J2197" s="11">
        <f t="shared" si="227"/>
        <v>0</v>
      </c>
      <c r="K2197" s="7">
        <f t="shared" ref="K2197:L2197" si="4310">IFERROR(G2197+K2157,0)</f>
        <v>0</v>
      </c>
      <c r="L2197" s="7">
        <f t="shared" si="4310"/>
        <v>0</v>
      </c>
      <c r="M2197" s="10">
        <f t="shared" si="229"/>
        <v>0</v>
      </c>
      <c r="N2197" s="11">
        <f t="shared" si="3612"/>
        <v>0</v>
      </c>
      <c r="O2197" s="10">
        <f t="shared" ref="O2197:P2197" si="4311">IFERROR(G2197+O2157,0)</f>
        <v>0</v>
      </c>
      <c r="P2197" s="10">
        <f t="shared" si="4311"/>
        <v>0</v>
      </c>
      <c r="Q2197" s="10">
        <f t="shared" si="232"/>
        <v>0</v>
      </c>
      <c r="R2197" s="11">
        <f t="shared" si="233"/>
        <v>0</v>
      </c>
      <c r="S2197" s="14"/>
      <c r="T2197" s="14"/>
      <c r="U2197" s="14"/>
      <c r="V2197" s="14"/>
      <c r="W2197" s="14"/>
      <c r="X2197" s="26">
        <f t="shared" si="314"/>
        <v>0</v>
      </c>
      <c r="Y2197" s="29"/>
      <c r="Z2197" s="29"/>
      <c r="AA2197" s="29"/>
      <c r="AB2197" s="29"/>
      <c r="AC2197" s="29"/>
    </row>
    <row r="2198">
      <c r="A2198" s="4">
        <v>45709.0</v>
      </c>
      <c r="B2198" s="5" t="s">
        <v>25</v>
      </c>
      <c r="C2198" s="6" t="s">
        <v>26</v>
      </c>
      <c r="D2198" s="5" t="s">
        <v>27</v>
      </c>
      <c r="E2198" s="7">
        <v>140.3</v>
      </c>
      <c r="F2198" s="8">
        <v>0.505</v>
      </c>
      <c r="G2198" s="7">
        <v>0.414285</v>
      </c>
      <c r="H2198" s="40">
        <v>0.444</v>
      </c>
      <c r="I2198" s="10">
        <f t="shared" si="226"/>
        <v>0.029715</v>
      </c>
      <c r="J2198" s="11">
        <f t="shared" si="227"/>
        <v>107.1725986</v>
      </c>
      <c r="K2198" s="7">
        <f t="shared" ref="K2198:L2198" si="4312">IFERROR(G2198+K2158,0)</f>
        <v>8.699985</v>
      </c>
      <c r="L2198" s="7">
        <f t="shared" si="4312"/>
        <v>9.726</v>
      </c>
      <c r="M2198" s="10">
        <f t="shared" si="229"/>
        <v>1.026015</v>
      </c>
      <c r="N2198" s="11">
        <f t="shared" si="3612"/>
        <v>111.7932962</v>
      </c>
      <c r="O2198" s="10">
        <f t="shared" ref="O2198:P2198" si="4313">IFERROR(G2198+O2158,0)</f>
        <v>21.599705</v>
      </c>
      <c r="P2198" s="10">
        <f t="shared" si="4313"/>
        <v>23.447995</v>
      </c>
      <c r="Q2198" s="10">
        <f t="shared" si="232"/>
        <v>1.84829</v>
      </c>
      <c r="R2198" s="11">
        <f t="shared" si="233"/>
        <v>108.557015</v>
      </c>
      <c r="S2198" s="41">
        <f>T2158</f>
        <v>0.7568571429</v>
      </c>
      <c r="T2198" s="41">
        <f>H2198+T2158-H2199-U2198-H2200</f>
        <v>0.76875</v>
      </c>
      <c r="U2198" s="13">
        <f>0.003/28</f>
        <v>0.0001071428571</v>
      </c>
      <c r="V2198" s="14"/>
      <c r="W2198" s="14"/>
      <c r="X2198" s="26">
        <f t="shared" si="314"/>
        <v>0.447</v>
      </c>
      <c r="Y2198" s="29"/>
      <c r="Z2198" s="29"/>
      <c r="AA2198" s="29"/>
      <c r="AB2198" s="29"/>
      <c r="AC2198" s="29"/>
    </row>
    <row r="2199">
      <c r="A2199" s="4">
        <v>45709.0</v>
      </c>
      <c r="B2199" s="5" t="s">
        <v>25</v>
      </c>
      <c r="C2199" s="6" t="s">
        <v>26</v>
      </c>
      <c r="D2199" s="5" t="s">
        <v>28</v>
      </c>
      <c r="E2199" s="7">
        <v>165.12</v>
      </c>
      <c r="F2199" s="7">
        <v>0.27</v>
      </c>
      <c r="G2199" s="7">
        <v>0.4110714285714286</v>
      </c>
      <c r="H2199" s="40">
        <v>0.432</v>
      </c>
      <c r="I2199" s="10">
        <f t="shared" si="226"/>
        <v>0.02092857143</v>
      </c>
      <c r="J2199" s="11">
        <f t="shared" si="227"/>
        <v>105.091225</v>
      </c>
      <c r="K2199" s="7">
        <f t="shared" ref="K2199:L2199" si="4314">IFERROR(G2199+K2159,0)</f>
        <v>8.6325</v>
      </c>
      <c r="L2199" s="7">
        <f t="shared" si="4314"/>
        <v>9.086</v>
      </c>
      <c r="M2199" s="10">
        <f t="shared" si="229"/>
        <v>0.4535</v>
      </c>
      <c r="N2199" s="11">
        <f t="shared" si="3612"/>
        <v>105.2534028</v>
      </c>
      <c r="O2199" s="10">
        <f t="shared" ref="O2199:P2199" si="4315">IFERROR(G2199+O2159,0)</f>
        <v>20.9333</v>
      </c>
      <c r="P2199" s="10">
        <f t="shared" si="4315"/>
        <v>22.30688</v>
      </c>
      <c r="Q2199" s="10">
        <f t="shared" si="232"/>
        <v>1.37358</v>
      </c>
      <c r="R2199" s="11">
        <f t="shared" si="233"/>
        <v>106.5616983</v>
      </c>
      <c r="S2199" s="42"/>
      <c r="T2199" s="42"/>
      <c r="U2199" s="16"/>
      <c r="V2199" s="14"/>
      <c r="W2199" s="14"/>
      <c r="X2199" s="26">
        <f t="shared" si="314"/>
        <v>0.433</v>
      </c>
      <c r="Y2199" s="29"/>
      <c r="Z2199" s="29"/>
      <c r="AA2199" s="29"/>
      <c r="AB2199" s="29"/>
      <c r="AC2199" s="29"/>
    </row>
    <row r="2200">
      <c r="A2200" s="4">
        <v>45709.0</v>
      </c>
      <c r="B2200" s="5" t="s">
        <v>25</v>
      </c>
      <c r="C2200" s="6" t="s">
        <v>26</v>
      </c>
      <c r="D2200" s="5" t="s">
        <v>29</v>
      </c>
      <c r="E2200" s="7">
        <v>0.0</v>
      </c>
      <c r="F2200" s="7">
        <v>0.0</v>
      </c>
      <c r="G2200" s="7">
        <v>0.0</v>
      </c>
      <c r="H2200" s="15">
        <v>0.0</v>
      </c>
      <c r="I2200" s="10">
        <f t="shared" si="226"/>
        <v>0</v>
      </c>
      <c r="J2200" s="11">
        <f t="shared" si="227"/>
        <v>0</v>
      </c>
      <c r="K2200" s="7">
        <f t="shared" ref="K2200:L2200" si="4316">IFERROR(G2200+K2160,0)</f>
        <v>0</v>
      </c>
      <c r="L2200" s="7">
        <f t="shared" si="4316"/>
        <v>0.003</v>
      </c>
      <c r="M2200" s="10">
        <f t="shared" si="229"/>
        <v>0.003</v>
      </c>
      <c r="N2200" s="11">
        <f t="shared" si="3612"/>
        <v>0</v>
      </c>
      <c r="O2200" s="10">
        <f t="shared" ref="O2200:P2200" si="4317">IFERROR(G2200+O2160,0)</f>
        <v>0</v>
      </c>
      <c r="P2200" s="10">
        <f t="shared" si="4317"/>
        <v>0.003</v>
      </c>
      <c r="Q2200" s="10">
        <f t="shared" si="232"/>
        <v>0.003</v>
      </c>
      <c r="R2200" s="11">
        <f t="shared" si="233"/>
        <v>0</v>
      </c>
      <c r="S2200" s="42"/>
      <c r="T2200" s="42"/>
      <c r="U2200" s="16"/>
      <c r="V2200" s="14"/>
      <c r="W2200" s="14"/>
      <c r="X2200" s="26">
        <f t="shared" si="314"/>
        <v>0</v>
      </c>
      <c r="Y2200" s="29"/>
      <c r="Z2200" s="29"/>
      <c r="AA2200" s="29"/>
      <c r="AB2200" s="29"/>
      <c r="AC2200" s="29"/>
    </row>
    <row r="2201">
      <c r="A2201" s="4">
        <v>45709.0</v>
      </c>
      <c r="B2201" s="5" t="s">
        <v>25</v>
      </c>
      <c r="C2201" s="6" t="s">
        <v>26</v>
      </c>
      <c r="D2201" s="5" t="s">
        <v>30</v>
      </c>
      <c r="E2201" s="7">
        <v>0.0</v>
      </c>
      <c r="F2201" s="7">
        <v>0.0</v>
      </c>
      <c r="G2201" s="7">
        <v>0.0</v>
      </c>
      <c r="H2201" s="15">
        <v>0.0</v>
      </c>
      <c r="I2201" s="10">
        <f t="shared" si="226"/>
        <v>0</v>
      </c>
      <c r="J2201" s="11">
        <f t="shared" si="227"/>
        <v>0</v>
      </c>
      <c r="K2201" s="7">
        <f t="shared" ref="K2201:L2201" si="4318">IFERROR(G2201+K2161,0)</f>
        <v>0</v>
      </c>
      <c r="L2201" s="7">
        <f t="shared" si="4318"/>
        <v>0</v>
      </c>
      <c r="M2201" s="10">
        <f t="shared" si="229"/>
        <v>0</v>
      </c>
      <c r="N2201" s="11">
        <f t="shared" si="3612"/>
        <v>0</v>
      </c>
      <c r="O2201" s="10">
        <f t="shared" ref="O2201:P2201" si="4319">IFERROR(G2201+O2161,0)</f>
        <v>0</v>
      </c>
      <c r="P2201" s="10">
        <f t="shared" si="4319"/>
        <v>0</v>
      </c>
      <c r="Q2201" s="10">
        <f t="shared" si="232"/>
        <v>0</v>
      </c>
      <c r="R2201" s="11">
        <f t="shared" si="233"/>
        <v>0</v>
      </c>
      <c r="S2201" s="42"/>
      <c r="T2201" s="42"/>
      <c r="U2201" s="16"/>
      <c r="V2201" s="14"/>
      <c r="W2201" s="14"/>
      <c r="X2201" s="26">
        <f t="shared" si="314"/>
        <v>0</v>
      </c>
      <c r="Y2201" s="29"/>
      <c r="Z2201" s="29"/>
      <c r="AA2201" s="29"/>
      <c r="AB2201" s="29"/>
      <c r="AC2201" s="29"/>
    </row>
    <row r="2202">
      <c r="A2202" s="4">
        <v>45709.0</v>
      </c>
      <c r="B2202" s="5" t="s">
        <v>31</v>
      </c>
      <c r="C2202" s="6" t="s">
        <v>26</v>
      </c>
      <c r="D2202" s="5" t="s">
        <v>27</v>
      </c>
      <c r="E2202" s="7">
        <v>180.7</v>
      </c>
      <c r="F2202" s="7">
        <v>0.753</v>
      </c>
      <c r="G2202" s="7">
        <v>0.5142857142857143</v>
      </c>
      <c r="H2202" s="40">
        <v>0.567</v>
      </c>
      <c r="I2202" s="10">
        <f t="shared" si="226"/>
        <v>0.05271428571</v>
      </c>
      <c r="J2202" s="11">
        <f t="shared" si="227"/>
        <v>110.25</v>
      </c>
      <c r="K2202" s="7">
        <f t="shared" ref="K2202:L2202" si="4320">IFERROR(G2202+K2162,0)</f>
        <v>10.8</v>
      </c>
      <c r="L2202" s="7">
        <f t="shared" si="4320"/>
        <v>12.074</v>
      </c>
      <c r="M2202" s="10">
        <f t="shared" si="229"/>
        <v>1.274</v>
      </c>
      <c r="N2202" s="11">
        <f t="shared" si="3612"/>
        <v>111.7962963</v>
      </c>
      <c r="O2202" s="10">
        <f t="shared" ref="O2202:P2202" si="4321">IFERROR(G2202+O2162,0)</f>
        <v>26.799999</v>
      </c>
      <c r="P2202" s="10">
        <f t="shared" si="4321"/>
        <v>31.04786</v>
      </c>
      <c r="Q2202" s="10">
        <f t="shared" si="232"/>
        <v>4.247861</v>
      </c>
      <c r="R2202" s="11">
        <f t="shared" si="233"/>
        <v>115.8502282</v>
      </c>
      <c r="S2202" s="41">
        <f>T2162</f>
        <v>0.7961428571</v>
      </c>
      <c r="T2202" s="41">
        <f>H2202+T2162-H2203-U2202-H2204</f>
        <v>0.823</v>
      </c>
      <c r="U2202" s="13">
        <f>0.004/28</f>
        <v>0.0001428571429</v>
      </c>
      <c r="V2202" s="14"/>
      <c r="W2202" s="14"/>
      <c r="X2202" s="26">
        <f t="shared" si="314"/>
        <v>0.569</v>
      </c>
      <c r="Y2202" s="29"/>
      <c r="Z2202" s="29"/>
      <c r="AA2202" s="29"/>
      <c r="AB2202" s="29"/>
      <c r="AC2202" s="29"/>
    </row>
    <row r="2203">
      <c r="A2203" s="4">
        <v>45709.0</v>
      </c>
      <c r="B2203" s="5" t="s">
        <v>31</v>
      </c>
      <c r="C2203" s="6" t="s">
        <v>26</v>
      </c>
      <c r="D2203" s="5" t="s">
        <v>28</v>
      </c>
      <c r="E2203" s="7">
        <v>180.1</v>
      </c>
      <c r="F2203" s="7">
        <v>0.882</v>
      </c>
      <c r="G2203" s="7">
        <v>0.5101071428571429</v>
      </c>
      <c r="H2203" s="40">
        <v>0.54</v>
      </c>
      <c r="I2203" s="10">
        <f t="shared" si="226"/>
        <v>0.02989285714</v>
      </c>
      <c r="J2203" s="11">
        <f t="shared" si="227"/>
        <v>105.8601134</v>
      </c>
      <c r="K2203" s="7">
        <f t="shared" ref="K2203:L2203" si="4322">IFERROR(G2203+K2163,0)</f>
        <v>10.71225</v>
      </c>
      <c r="L2203" s="7">
        <f t="shared" si="4322"/>
        <v>12.852</v>
      </c>
      <c r="M2203" s="10">
        <f t="shared" si="229"/>
        <v>2.13975</v>
      </c>
      <c r="N2203" s="11">
        <f t="shared" si="3612"/>
        <v>119.9747952</v>
      </c>
      <c r="O2203" s="10">
        <f t="shared" ref="O2203:P2203" si="4323">IFERROR(G2203+O2163,0)</f>
        <v>26.58208</v>
      </c>
      <c r="P2203" s="10">
        <f t="shared" si="4323"/>
        <v>31.84973</v>
      </c>
      <c r="Q2203" s="10">
        <f t="shared" si="232"/>
        <v>5.26765</v>
      </c>
      <c r="R2203" s="11">
        <f t="shared" si="233"/>
        <v>119.8165456</v>
      </c>
      <c r="S2203" s="42"/>
      <c r="T2203" s="42"/>
      <c r="U2203" s="20"/>
      <c r="V2203" s="14"/>
      <c r="W2203" s="14"/>
      <c r="X2203" s="26">
        <f t="shared" si="314"/>
        <v>0.609</v>
      </c>
      <c r="Y2203" s="29"/>
      <c r="Z2203" s="29"/>
      <c r="AA2203" s="29"/>
      <c r="AB2203" s="29"/>
      <c r="AC2203" s="29"/>
    </row>
    <row r="2204">
      <c r="A2204" s="4">
        <v>45709.0</v>
      </c>
      <c r="B2204" s="5" t="s">
        <v>31</v>
      </c>
      <c r="C2204" s="6" t="s">
        <v>26</v>
      </c>
      <c r="D2204" s="5" t="s">
        <v>29</v>
      </c>
      <c r="E2204" s="7">
        <v>0.0</v>
      </c>
      <c r="F2204" s="7">
        <v>0.055</v>
      </c>
      <c r="G2204" s="7">
        <v>0.0</v>
      </c>
      <c r="H2204" s="15">
        <v>0.0</v>
      </c>
      <c r="I2204" s="10">
        <f t="shared" si="226"/>
        <v>0</v>
      </c>
      <c r="J2204" s="11">
        <f t="shared" si="227"/>
        <v>0</v>
      </c>
      <c r="K2204" s="7">
        <f t="shared" ref="K2204:L2204" si="4324">IFERROR(G2204+K2164,0)</f>
        <v>0</v>
      </c>
      <c r="L2204" s="7">
        <f t="shared" si="4324"/>
        <v>0</v>
      </c>
      <c r="M2204" s="10">
        <f t="shared" si="229"/>
        <v>0</v>
      </c>
      <c r="N2204" s="11">
        <f t="shared" si="3612"/>
        <v>0</v>
      </c>
      <c r="O2204" s="10">
        <f t="shared" ref="O2204:P2204" si="4325">IFERROR(G2204+O2164,0)</f>
        <v>0</v>
      </c>
      <c r="P2204" s="10">
        <f t="shared" si="4325"/>
        <v>0</v>
      </c>
      <c r="Q2204" s="10">
        <f t="shared" si="232"/>
        <v>0</v>
      </c>
      <c r="R2204" s="11">
        <f t="shared" si="233"/>
        <v>0</v>
      </c>
      <c r="S2204" s="42"/>
      <c r="T2204" s="42"/>
      <c r="U2204" s="20"/>
      <c r="V2204" s="14"/>
      <c r="W2204" s="14"/>
      <c r="X2204" s="26">
        <f t="shared" si="314"/>
        <v>0</v>
      </c>
      <c r="Y2204" s="29"/>
      <c r="Z2204" s="29"/>
      <c r="AA2204" s="29"/>
      <c r="AB2204" s="29"/>
      <c r="AC2204" s="29"/>
    </row>
    <row r="2205">
      <c r="A2205" s="4">
        <v>45709.0</v>
      </c>
      <c r="B2205" s="5" t="s">
        <v>31</v>
      </c>
      <c r="C2205" s="6" t="s">
        <v>26</v>
      </c>
      <c r="D2205" s="5" t="s">
        <v>30</v>
      </c>
      <c r="E2205" s="7">
        <v>0.0</v>
      </c>
      <c r="F2205" s="7">
        <v>0.0</v>
      </c>
      <c r="G2205" s="7">
        <v>0.0</v>
      </c>
      <c r="H2205" s="15">
        <v>0.0</v>
      </c>
      <c r="I2205" s="10">
        <f t="shared" si="226"/>
        <v>0</v>
      </c>
      <c r="J2205" s="11">
        <f t="shared" si="227"/>
        <v>0</v>
      </c>
      <c r="K2205" s="7">
        <f t="shared" ref="K2205:L2205" si="4326">IFERROR(G2205+K2165,0)</f>
        <v>0</v>
      </c>
      <c r="L2205" s="7">
        <f t="shared" si="4326"/>
        <v>0</v>
      </c>
      <c r="M2205" s="10">
        <f t="shared" si="229"/>
        <v>0</v>
      </c>
      <c r="N2205" s="11">
        <f t="shared" si="3612"/>
        <v>0</v>
      </c>
      <c r="O2205" s="10">
        <f t="shared" ref="O2205:P2205" si="4327">IFERROR(G2205+O2165,0)</f>
        <v>0</v>
      </c>
      <c r="P2205" s="10">
        <f t="shared" si="4327"/>
        <v>0</v>
      </c>
      <c r="Q2205" s="10">
        <f t="shared" si="232"/>
        <v>0</v>
      </c>
      <c r="R2205" s="11">
        <f t="shared" si="233"/>
        <v>0</v>
      </c>
      <c r="S2205" s="42"/>
      <c r="T2205" s="42"/>
      <c r="U2205" s="20"/>
      <c r="V2205" s="14"/>
      <c r="W2205" s="14"/>
      <c r="X2205" s="26">
        <f t="shared" si="314"/>
        <v>0</v>
      </c>
      <c r="Y2205" s="29"/>
      <c r="Z2205" s="29"/>
      <c r="AA2205" s="29"/>
      <c r="AB2205" s="29"/>
      <c r="AC2205" s="29"/>
    </row>
    <row r="2206">
      <c r="A2206" s="4">
        <v>45709.0</v>
      </c>
      <c r="B2206" s="5" t="s">
        <v>32</v>
      </c>
      <c r="C2206" s="6" t="s">
        <v>26</v>
      </c>
      <c r="D2206" s="5" t="s">
        <v>27</v>
      </c>
      <c r="E2206" s="7">
        <v>78.6</v>
      </c>
      <c r="F2206" s="7">
        <v>0.206</v>
      </c>
      <c r="G2206" s="7">
        <v>0.225</v>
      </c>
      <c r="H2206" s="40">
        <v>0.259</v>
      </c>
      <c r="I2206" s="10">
        <f t="shared" si="226"/>
        <v>0.034</v>
      </c>
      <c r="J2206" s="11">
        <f t="shared" si="227"/>
        <v>115.1111111</v>
      </c>
      <c r="K2206" s="7">
        <f t="shared" ref="K2206:L2206" si="4328">IFERROR(G2206+K2166,0)</f>
        <v>4.725</v>
      </c>
      <c r="L2206" s="7">
        <f t="shared" si="4328"/>
        <v>4.635</v>
      </c>
      <c r="M2206" s="10">
        <f t="shared" si="229"/>
        <v>-0.09</v>
      </c>
      <c r="N2206" s="11">
        <f t="shared" si="3612"/>
        <v>98.0952381</v>
      </c>
      <c r="O2206" s="10">
        <f t="shared" ref="O2206:P2206" si="4329">IFERROR(G2206+O2166,0)</f>
        <v>11.724986</v>
      </c>
      <c r="P2206" s="10">
        <f t="shared" si="4329"/>
        <v>11.77182</v>
      </c>
      <c r="Q2206" s="10">
        <f t="shared" si="232"/>
        <v>0.046834</v>
      </c>
      <c r="R2206" s="11">
        <f t="shared" si="233"/>
        <v>100.3994376</v>
      </c>
      <c r="S2206" s="41">
        <f>T2166</f>
        <v>0.4483</v>
      </c>
      <c r="T2206" s="41">
        <f>H2206+T2166-H2207-U2206-H2208</f>
        <v>0.456165</v>
      </c>
      <c r="U2206" s="13">
        <f>0.00378/28</f>
        <v>0.000135</v>
      </c>
      <c r="V2206" s="14"/>
      <c r="W2206" s="14"/>
      <c r="X2206" s="26">
        <f t="shared" si="314"/>
        <v>0.245</v>
      </c>
      <c r="Y2206" s="29"/>
      <c r="Z2206" s="29"/>
      <c r="AA2206" s="29"/>
      <c r="AB2206" s="29"/>
      <c r="AC2206" s="29"/>
    </row>
    <row r="2207">
      <c r="A2207" s="4">
        <v>45709.0</v>
      </c>
      <c r="B2207" s="5" t="s">
        <v>32</v>
      </c>
      <c r="C2207" s="6" t="s">
        <v>26</v>
      </c>
      <c r="D2207" s="5" t="s">
        <v>28</v>
      </c>
      <c r="E2207" s="7">
        <v>78.7</v>
      </c>
      <c r="F2207" s="7">
        <v>0.288</v>
      </c>
      <c r="G2207" s="7">
        <v>0.22464285714285714</v>
      </c>
      <c r="H2207" s="40">
        <v>0.251</v>
      </c>
      <c r="I2207" s="10">
        <f t="shared" si="226"/>
        <v>0.02635714286</v>
      </c>
      <c r="J2207" s="11">
        <f t="shared" si="227"/>
        <v>111.7329094</v>
      </c>
      <c r="K2207" s="7">
        <f t="shared" ref="K2207:L2207" si="4330">IFERROR(G2207+K2167,0)</f>
        <v>4.7175</v>
      </c>
      <c r="L2207" s="7">
        <f t="shared" si="4330"/>
        <v>4.494</v>
      </c>
      <c r="M2207" s="10">
        <f t="shared" si="229"/>
        <v>-0.2235</v>
      </c>
      <c r="N2207" s="11">
        <f t="shared" si="3612"/>
        <v>95.26232114</v>
      </c>
      <c r="O2207" s="10">
        <f t="shared" ref="O2207:P2207" si="4331">IFERROR(G2207+O2167,0)</f>
        <v>11.70645</v>
      </c>
      <c r="P2207" s="10">
        <f t="shared" si="4331"/>
        <v>11.59083</v>
      </c>
      <c r="Q2207" s="10">
        <f t="shared" si="232"/>
        <v>-0.11562</v>
      </c>
      <c r="R2207" s="11">
        <f t="shared" si="233"/>
        <v>99.01233935</v>
      </c>
      <c r="S2207" s="42"/>
      <c r="T2207" s="42"/>
      <c r="U2207" s="20"/>
      <c r="V2207" s="14"/>
      <c r="W2207" s="14"/>
      <c r="X2207" s="26">
        <f t="shared" si="314"/>
        <v>0.237</v>
      </c>
      <c r="Y2207" s="29"/>
      <c r="Z2207" s="29"/>
      <c r="AA2207" s="29"/>
      <c r="AB2207" s="29"/>
      <c r="AC2207" s="29"/>
    </row>
    <row r="2208">
      <c r="A2208" s="4">
        <v>45709.0</v>
      </c>
      <c r="B2208" s="5" t="s">
        <v>32</v>
      </c>
      <c r="C2208" s="6" t="s">
        <v>26</v>
      </c>
      <c r="D2208" s="5" t="s">
        <v>29</v>
      </c>
      <c r="E2208" s="7">
        <v>0.0</v>
      </c>
      <c r="F2208" s="7">
        <v>0.0</v>
      </c>
      <c r="G2208" s="7">
        <v>0.0</v>
      </c>
      <c r="H2208" s="15">
        <v>0.0</v>
      </c>
      <c r="I2208" s="10">
        <f t="shared" si="226"/>
        <v>0</v>
      </c>
      <c r="J2208" s="11">
        <f t="shared" si="227"/>
        <v>0</v>
      </c>
      <c r="K2208" s="7">
        <f t="shared" ref="K2208:L2208" si="4332">IFERROR(G2208+K2168,0)</f>
        <v>0</v>
      </c>
      <c r="L2208" s="7">
        <f t="shared" si="4332"/>
        <v>0</v>
      </c>
      <c r="M2208" s="10">
        <f t="shared" si="229"/>
        <v>0</v>
      </c>
      <c r="N2208" s="11">
        <f t="shared" si="3612"/>
        <v>0</v>
      </c>
      <c r="O2208" s="10">
        <f t="shared" ref="O2208:P2208" si="4333">IFERROR(G2208+O2168,0)</f>
        <v>0</v>
      </c>
      <c r="P2208" s="10">
        <f t="shared" si="4333"/>
        <v>0</v>
      </c>
      <c r="Q2208" s="10">
        <f t="shared" si="232"/>
        <v>0</v>
      </c>
      <c r="R2208" s="11">
        <f t="shared" si="233"/>
        <v>0</v>
      </c>
      <c r="S2208" s="42"/>
      <c r="T2208" s="42"/>
      <c r="U2208" s="20"/>
      <c r="V2208" s="14"/>
      <c r="W2208" s="14"/>
      <c r="X2208" s="26">
        <f t="shared" si="314"/>
        <v>0</v>
      </c>
      <c r="Y2208" s="29"/>
      <c r="Z2208" s="29"/>
      <c r="AA2208" s="29"/>
      <c r="AB2208" s="29"/>
      <c r="AC2208" s="29"/>
    </row>
    <row r="2209">
      <c r="A2209" s="4">
        <v>45709.0</v>
      </c>
      <c r="B2209" s="5" t="s">
        <v>32</v>
      </c>
      <c r="C2209" s="6" t="s">
        <v>26</v>
      </c>
      <c r="D2209" s="5" t="s">
        <v>30</v>
      </c>
      <c r="E2209" s="7">
        <v>0.0</v>
      </c>
      <c r="F2209" s="7">
        <v>0.0</v>
      </c>
      <c r="G2209" s="7">
        <v>0.0</v>
      </c>
      <c r="H2209" s="15">
        <v>0.0</v>
      </c>
      <c r="I2209" s="10">
        <f t="shared" si="226"/>
        <v>0</v>
      </c>
      <c r="J2209" s="11">
        <f t="shared" si="227"/>
        <v>0</v>
      </c>
      <c r="K2209" s="7">
        <f t="shared" ref="K2209:L2209" si="4334">IFERROR(G2209+K2169,0)</f>
        <v>0</v>
      </c>
      <c r="L2209" s="7">
        <f t="shared" si="4334"/>
        <v>0</v>
      </c>
      <c r="M2209" s="10">
        <f t="shared" si="229"/>
        <v>0</v>
      </c>
      <c r="N2209" s="11">
        <f t="shared" si="3612"/>
        <v>0</v>
      </c>
      <c r="O2209" s="10">
        <f t="shared" ref="O2209:P2209" si="4335">IFERROR(G2209+O2169,0)</f>
        <v>0</v>
      </c>
      <c r="P2209" s="10">
        <f t="shared" si="4335"/>
        <v>0</v>
      </c>
      <c r="Q2209" s="10">
        <f t="shared" si="232"/>
        <v>0</v>
      </c>
      <c r="R2209" s="11">
        <f t="shared" si="233"/>
        <v>0</v>
      </c>
      <c r="S2209" s="42"/>
      <c r="T2209" s="42"/>
      <c r="U2209" s="20"/>
      <c r="V2209" s="14"/>
      <c r="W2209" s="14"/>
      <c r="X2209" s="26">
        <f t="shared" si="314"/>
        <v>0</v>
      </c>
      <c r="Y2209" s="29"/>
      <c r="Z2209" s="29"/>
      <c r="AA2209" s="29"/>
      <c r="AB2209" s="29"/>
      <c r="AC2209" s="29"/>
    </row>
    <row r="2210">
      <c r="A2210" s="4">
        <v>45709.0</v>
      </c>
      <c r="B2210" s="5" t="s">
        <v>33</v>
      </c>
      <c r="C2210" s="6" t="s">
        <v>26</v>
      </c>
      <c r="D2210" s="5" t="s">
        <v>27</v>
      </c>
      <c r="E2210" s="7">
        <v>110.0</v>
      </c>
      <c r="F2210" s="7">
        <v>0.365</v>
      </c>
      <c r="G2210" s="7">
        <v>0.32857142857142857</v>
      </c>
      <c r="H2210" s="40">
        <v>0.375</v>
      </c>
      <c r="I2210" s="10">
        <f t="shared" si="226"/>
        <v>0.04642857143</v>
      </c>
      <c r="J2210" s="11">
        <f t="shared" si="227"/>
        <v>114.1304348</v>
      </c>
      <c r="K2210" s="7">
        <f t="shared" ref="K2210:L2210" si="4336">IFERROR(G2210+K2170,0)</f>
        <v>6.9</v>
      </c>
      <c r="L2210" s="7">
        <f t="shared" si="4336"/>
        <v>7.849</v>
      </c>
      <c r="M2210" s="10">
        <f t="shared" si="229"/>
        <v>0.949</v>
      </c>
      <c r="N2210" s="11">
        <f t="shared" si="3612"/>
        <v>113.7536232</v>
      </c>
      <c r="O2210" s="10">
        <f t="shared" ref="O2210:P2210" si="4337">IFERROR(G2210+O2170,0)</f>
        <v>17.09993</v>
      </c>
      <c r="P2210" s="10">
        <f t="shared" si="4337"/>
        <v>19.34473</v>
      </c>
      <c r="Q2210" s="10">
        <f t="shared" si="232"/>
        <v>2.2448</v>
      </c>
      <c r="R2210" s="11">
        <f t="shared" si="233"/>
        <v>113.1275391</v>
      </c>
      <c r="S2210" s="41">
        <f>T2170</f>
        <v>0.9119214286</v>
      </c>
      <c r="T2210" s="41">
        <f>H2210+T2170-H2211-U2210-H2212</f>
        <v>0.8507675</v>
      </c>
      <c r="U2210" s="13">
        <f>0.00431/28</f>
        <v>0.0001539285714</v>
      </c>
      <c r="V2210" s="14"/>
      <c r="W2210" s="14"/>
      <c r="X2210" s="26">
        <f t="shared" si="314"/>
        <v>0.376</v>
      </c>
      <c r="Y2210" s="29"/>
      <c r="Z2210" s="29"/>
      <c r="AA2210" s="29"/>
      <c r="AB2210" s="29"/>
      <c r="AC2210" s="29"/>
    </row>
    <row r="2211">
      <c r="A2211" s="4">
        <v>45709.0</v>
      </c>
      <c r="B2211" s="5" t="s">
        <v>33</v>
      </c>
      <c r="C2211" s="6" t="s">
        <v>26</v>
      </c>
      <c r="D2211" s="5" t="s">
        <v>28</v>
      </c>
      <c r="E2211" s="7">
        <v>108.2</v>
      </c>
      <c r="F2211" s="7">
        <v>0.337</v>
      </c>
      <c r="G2211" s="7">
        <v>0.3236428571428571</v>
      </c>
      <c r="H2211" s="40">
        <v>0.436</v>
      </c>
      <c r="I2211" s="10">
        <f t="shared" si="226"/>
        <v>0.1123571429</v>
      </c>
      <c r="J2211" s="11">
        <f t="shared" si="227"/>
        <v>134.7163981</v>
      </c>
      <c r="K2211" s="7">
        <f t="shared" ref="K2211:L2211" si="4338">IFERROR(G2211+K2171,0)</f>
        <v>6.7965</v>
      </c>
      <c r="L2211" s="7">
        <f t="shared" si="4338"/>
        <v>8.38</v>
      </c>
      <c r="M2211" s="10">
        <f t="shared" si="229"/>
        <v>1.5835</v>
      </c>
      <c r="N2211" s="11">
        <f t="shared" si="3612"/>
        <v>123.2987567</v>
      </c>
      <c r="O2211" s="10">
        <f t="shared" ref="O2211:P2211" si="4339">IFERROR(G2211+O2171,0)</f>
        <v>16.8405</v>
      </c>
      <c r="P2211" s="10">
        <f t="shared" si="4339"/>
        <v>19.27495</v>
      </c>
      <c r="Q2211" s="10">
        <f t="shared" si="232"/>
        <v>2.43445</v>
      </c>
      <c r="R2211" s="11">
        <f t="shared" si="233"/>
        <v>114.4559247</v>
      </c>
      <c r="S2211" s="42"/>
      <c r="T2211" s="42"/>
      <c r="U2211" s="20"/>
      <c r="V2211" s="14"/>
      <c r="W2211" s="14"/>
      <c r="X2211" s="26">
        <f t="shared" si="314"/>
        <v>0.37</v>
      </c>
      <c r="Y2211" s="29"/>
      <c r="Z2211" s="29"/>
      <c r="AA2211" s="29"/>
      <c r="AB2211" s="29"/>
      <c r="AC2211" s="29"/>
    </row>
    <row r="2212">
      <c r="A2212" s="4">
        <v>45709.0</v>
      </c>
      <c r="B2212" s="5" t="s">
        <v>33</v>
      </c>
      <c r="C2212" s="6" t="s">
        <v>26</v>
      </c>
      <c r="D2212" s="5" t="s">
        <v>29</v>
      </c>
      <c r="E2212" s="7">
        <v>1.0</v>
      </c>
      <c r="F2212" s="7">
        <v>0.0</v>
      </c>
      <c r="G2212" s="7">
        <v>0.002857142857142857</v>
      </c>
      <c r="H2212" s="15">
        <v>0.0</v>
      </c>
      <c r="I2212" s="10">
        <f t="shared" si="226"/>
        <v>-0.002857142857</v>
      </c>
      <c r="J2212" s="11">
        <f t="shared" si="227"/>
        <v>0</v>
      </c>
      <c r="K2212" s="7">
        <f t="shared" ref="K2212:L2212" si="4340">IFERROR(G2212+K2172,0)</f>
        <v>0.06</v>
      </c>
      <c r="L2212" s="7">
        <f t="shared" si="4340"/>
        <v>0.053</v>
      </c>
      <c r="M2212" s="10">
        <f t="shared" si="229"/>
        <v>-0.007</v>
      </c>
      <c r="N2212" s="11">
        <f t="shared" si="3612"/>
        <v>88.33333333</v>
      </c>
      <c r="O2212" s="10">
        <f t="shared" ref="O2212:P2212" si="4341">IFERROR(G2212+O2172,0)</f>
        <v>0.14494</v>
      </c>
      <c r="P2212" s="10">
        <f t="shared" si="4341"/>
        <v>0.131988</v>
      </c>
      <c r="Q2212" s="10">
        <f t="shared" si="232"/>
        <v>-0.012952</v>
      </c>
      <c r="R2212" s="11">
        <f t="shared" si="233"/>
        <v>91.06388851</v>
      </c>
      <c r="S2212" s="42"/>
      <c r="T2212" s="42"/>
      <c r="U2212" s="20"/>
      <c r="V2212" s="14"/>
      <c r="W2212" s="14"/>
      <c r="X2212" s="26">
        <f t="shared" si="314"/>
        <v>0.032</v>
      </c>
      <c r="Y2212" s="29"/>
      <c r="Z2212" s="29"/>
      <c r="AA2212" s="29"/>
      <c r="AB2212" s="29"/>
      <c r="AC2212" s="29"/>
    </row>
    <row r="2213">
      <c r="A2213" s="4">
        <v>45709.0</v>
      </c>
      <c r="B2213" s="5" t="s">
        <v>33</v>
      </c>
      <c r="C2213" s="6" t="s">
        <v>26</v>
      </c>
      <c r="D2213" s="5" t="s">
        <v>30</v>
      </c>
      <c r="E2213" s="7">
        <v>0.0</v>
      </c>
      <c r="F2213" s="7">
        <v>0.0</v>
      </c>
      <c r="G2213" s="7">
        <v>0.0</v>
      </c>
      <c r="H2213" s="15">
        <v>0.0</v>
      </c>
      <c r="I2213" s="10">
        <f t="shared" si="226"/>
        <v>0</v>
      </c>
      <c r="J2213" s="11">
        <f t="shared" si="227"/>
        <v>0</v>
      </c>
      <c r="K2213" s="7">
        <f t="shared" ref="K2213:L2213" si="4342">IFERROR(G2213+K2173,0)</f>
        <v>0</v>
      </c>
      <c r="L2213" s="7">
        <f t="shared" si="4342"/>
        <v>0</v>
      </c>
      <c r="M2213" s="10">
        <f t="shared" si="229"/>
        <v>0</v>
      </c>
      <c r="N2213" s="11">
        <f t="shared" si="3612"/>
        <v>0</v>
      </c>
      <c r="O2213" s="10">
        <f t="shared" ref="O2213:P2213" si="4343">IFERROR(G2213+O2173,0)</f>
        <v>0</v>
      </c>
      <c r="P2213" s="10">
        <f t="shared" si="4343"/>
        <v>0</v>
      </c>
      <c r="Q2213" s="10">
        <f t="shared" si="232"/>
        <v>0</v>
      </c>
      <c r="R2213" s="11">
        <f t="shared" si="233"/>
        <v>0</v>
      </c>
      <c r="S2213" s="42"/>
      <c r="T2213" s="42"/>
      <c r="U2213" s="20"/>
      <c r="V2213" s="14"/>
      <c r="W2213" s="14"/>
      <c r="X2213" s="26">
        <f t="shared" si="314"/>
        <v>0</v>
      </c>
      <c r="Y2213" s="29"/>
      <c r="Z2213" s="29"/>
      <c r="AA2213" s="29"/>
      <c r="AB2213" s="29"/>
      <c r="AC2213" s="29"/>
    </row>
    <row r="2214">
      <c r="A2214" s="4">
        <v>45709.0</v>
      </c>
      <c r="B2214" s="5" t="s">
        <v>34</v>
      </c>
      <c r="C2214" s="6" t="s">
        <v>26</v>
      </c>
      <c r="D2214" s="5" t="s">
        <v>27</v>
      </c>
      <c r="E2214" s="7">
        <v>14.3</v>
      </c>
      <c r="F2214" s="7">
        <v>0.041</v>
      </c>
      <c r="G2214" s="7">
        <v>0.04285714285714286</v>
      </c>
      <c r="H2214" s="40">
        <v>0.04</v>
      </c>
      <c r="I2214" s="10">
        <f t="shared" si="226"/>
        <v>-0.002857142857</v>
      </c>
      <c r="J2214" s="11">
        <f t="shared" si="227"/>
        <v>93.33333333</v>
      </c>
      <c r="K2214" s="7">
        <f t="shared" ref="K2214:L2214" si="4344">IFERROR(G2214+K2174,0)</f>
        <v>0.9</v>
      </c>
      <c r="L2214" s="7">
        <f t="shared" si="4344"/>
        <v>0.939</v>
      </c>
      <c r="M2214" s="10">
        <f t="shared" si="229"/>
        <v>0.039</v>
      </c>
      <c r="N2214" s="11">
        <f t="shared" si="3612"/>
        <v>104.3333333</v>
      </c>
      <c r="O2214" s="10">
        <f t="shared" ref="O2214:P2214" si="4345">IFERROR(G2214+O2174,0)</f>
        <v>2.19983</v>
      </c>
      <c r="P2214" s="10">
        <f t="shared" si="4345"/>
        <v>2.482986</v>
      </c>
      <c r="Q2214" s="10">
        <f t="shared" si="232"/>
        <v>0.283156</v>
      </c>
      <c r="R2214" s="11">
        <f t="shared" si="233"/>
        <v>112.8717219</v>
      </c>
      <c r="S2214" s="41">
        <f>T2174</f>
        <v>0.262</v>
      </c>
      <c r="T2214" s="41">
        <f>H2214+T2174-H2215-U2214-H2216</f>
        <v>0.302</v>
      </c>
      <c r="U2214" s="13">
        <v>0.0</v>
      </c>
      <c r="V2214" s="14"/>
      <c r="W2214" s="14"/>
      <c r="X2214" s="26">
        <f t="shared" si="314"/>
        <v>0.04</v>
      </c>
      <c r="Y2214" s="29"/>
      <c r="Z2214" s="29"/>
      <c r="AA2214" s="29"/>
      <c r="AB2214" s="29"/>
      <c r="AC2214" s="29"/>
    </row>
    <row r="2215">
      <c r="A2215" s="4">
        <v>45709.0</v>
      </c>
      <c r="B2215" s="5" t="s">
        <v>34</v>
      </c>
      <c r="C2215" s="6" t="s">
        <v>26</v>
      </c>
      <c r="D2215" s="5" t="s">
        <v>28</v>
      </c>
      <c r="E2215" s="7">
        <v>14.3</v>
      </c>
      <c r="F2215" s="7">
        <v>0.097</v>
      </c>
      <c r="G2215" s="7">
        <v>0.04203571428571429</v>
      </c>
      <c r="H2215" s="40">
        <v>0.0</v>
      </c>
      <c r="I2215" s="10">
        <f t="shared" si="226"/>
        <v>-0.04203571429</v>
      </c>
      <c r="J2215" s="11">
        <f t="shared" si="227"/>
        <v>0</v>
      </c>
      <c r="K2215" s="7">
        <f t="shared" ref="K2215:L2215" si="4346">IFERROR(G2215+K2175,0)</f>
        <v>0.88275</v>
      </c>
      <c r="L2215" s="7">
        <f t="shared" si="4346"/>
        <v>0.84</v>
      </c>
      <c r="M2215" s="10">
        <f t="shared" si="229"/>
        <v>-0.04275</v>
      </c>
      <c r="N2215" s="11">
        <f t="shared" si="3612"/>
        <v>95.15717927</v>
      </c>
      <c r="O2215" s="10">
        <f t="shared" ref="O2215:P2215" si="4347">IFERROR(G2215+O2175,0)</f>
        <v>2.157749</v>
      </c>
      <c r="P2215" s="10">
        <f t="shared" si="4347"/>
        <v>2.24399</v>
      </c>
      <c r="Q2215" s="10">
        <f t="shared" si="232"/>
        <v>0.086241</v>
      </c>
      <c r="R2215" s="11">
        <f t="shared" si="233"/>
        <v>103.9968041</v>
      </c>
      <c r="S2215" s="42"/>
      <c r="T2215" s="42"/>
      <c r="U2215" s="20"/>
      <c r="V2215" s="14"/>
      <c r="W2215" s="14"/>
      <c r="X2215" s="26">
        <f t="shared" si="314"/>
        <v>0</v>
      </c>
      <c r="Y2215" s="29"/>
      <c r="Z2215" s="29"/>
      <c r="AA2215" s="29"/>
      <c r="AB2215" s="29"/>
      <c r="AC2215" s="29"/>
    </row>
    <row r="2216">
      <c r="A2216" s="4">
        <v>45709.0</v>
      </c>
      <c r="B2216" s="5" t="s">
        <v>34</v>
      </c>
      <c r="C2216" s="6" t="s">
        <v>26</v>
      </c>
      <c r="D2216" s="5" t="s">
        <v>29</v>
      </c>
      <c r="E2216" s="7">
        <v>0.0</v>
      </c>
      <c r="F2216" s="7">
        <v>0.0</v>
      </c>
      <c r="G2216" s="7">
        <v>0.0</v>
      </c>
      <c r="H2216" s="15">
        <v>0.0</v>
      </c>
      <c r="I2216" s="10">
        <f t="shared" si="226"/>
        <v>0</v>
      </c>
      <c r="J2216" s="11">
        <f t="shared" si="227"/>
        <v>0</v>
      </c>
      <c r="K2216" s="7">
        <f t="shared" ref="K2216:L2216" si="4348">IFERROR(G2216+K2176,0)</f>
        <v>0</v>
      </c>
      <c r="L2216" s="7">
        <f t="shared" si="4348"/>
        <v>0</v>
      </c>
      <c r="M2216" s="10">
        <f t="shared" si="229"/>
        <v>0</v>
      </c>
      <c r="N2216" s="11">
        <f t="shared" si="3612"/>
        <v>0</v>
      </c>
      <c r="O2216" s="10">
        <f t="shared" ref="O2216:P2216" si="4349">IFERROR(G2216+O2176,0)</f>
        <v>0</v>
      </c>
      <c r="P2216" s="10">
        <f t="shared" si="4349"/>
        <v>0</v>
      </c>
      <c r="Q2216" s="10">
        <f t="shared" si="232"/>
        <v>0</v>
      </c>
      <c r="R2216" s="11">
        <f t="shared" si="233"/>
        <v>0</v>
      </c>
      <c r="S2216" s="42"/>
      <c r="T2216" s="42"/>
      <c r="U2216" s="20"/>
      <c r="V2216" s="14"/>
      <c r="W2216" s="14"/>
      <c r="X2216" s="26">
        <f t="shared" si="314"/>
        <v>0</v>
      </c>
      <c r="Y2216" s="29"/>
      <c r="Z2216" s="29"/>
      <c r="AA2216" s="29"/>
      <c r="AB2216" s="29"/>
      <c r="AC2216" s="29"/>
    </row>
    <row r="2217">
      <c r="A2217" s="4">
        <v>45709.0</v>
      </c>
      <c r="B2217" s="5" t="s">
        <v>34</v>
      </c>
      <c r="C2217" s="6" t="s">
        <v>26</v>
      </c>
      <c r="D2217" s="5" t="s">
        <v>30</v>
      </c>
      <c r="E2217" s="7">
        <v>0.0</v>
      </c>
      <c r="F2217" s="7">
        <v>0.0</v>
      </c>
      <c r="G2217" s="7">
        <v>0.0</v>
      </c>
      <c r="H2217" s="15">
        <v>0.0</v>
      </c>
      <c r="I2217" s="10">
        <f t="shared" si="226"/>
        <v>0</v>
      </c>
      <c r="J2217" s="11">
        <f t="shared" si="227"/>
        <v>0</v>
      </c>
      <c r="K2217" s="7">
        <f t="shared" ref="K2217:L2217" si="4350">IFERROR(G2217+K2177,0)</f>
        <v>0</v>
      </c>
      <c r="L2217" s="7">
        <f t="shared" si="4350"/>
        <v>0</v>
      </c>
      <c r="M2217" s="10">
        <f t="shared" si="229"/>
        <v>0</v>
      </c>
      <c r="N2217" s="11">
        <f t="shared" si="3612"/>
        <v>0</v>
      </c>
      <c r="O2217" s="10">
        <f t="shared" ref="O2217:P2217" si="4351">IFERROR(G2217+O2177,0)</f>
        <v>0</v>
      </c>
      <c r="P2217" s="10">
        <f t="shared" si="4351"/>
        <v>0</v>
      </c>
      <c r="Q2217" s="10">
        <f t="shared" si="232"/>
        <v>0</v>
      </c>
      <c r="R2217" s="11">
        <f t="shared" si="233"/>
        <v>0</v>
      </c>
      <c r="S2217" s="42"/>
      <c r="T2217" s="42"/>
      <c r="U2217" s="20"/>
      <c r="V2217" s="14"/>
      <c r="W2217" s="14"/>
      <c r="X2217" s="26">
        <f t="shared" si="314"/>
        <v>0</v>
      </c>
      <c r="Y2217" s="29"/>
      <c r="Z2217" s="29"/>
      <c r="AA2217" s="29"/>
      <c r="AB2217" s="29"/>
      <c r="AC2217" s="29"/>
    </row>
    <row r="2218">
      <c r="A2218" s="4">
        <v>45709.0</v>
      </c>
      <c r="B2218" s="5" t="s">
        <v>35</v>
      </c>
      <c r="C2218" s="6" t="s">
        <v>26</v>
      </c>
      <c r="D2218" s="5" t="s">
        <v>27</v>
      </c>
      <c r="E2218" s="7">
        <v>16.6</v>
      </c>
      <c r="F2218" s="7">
        <v>0.036</v>
      </c>
      <c r="G2218" s="7">
        <v>0.03214285714285715</v>
      </c>
      <c r="H2218" s="40">
        <v>0.0</v>
      </c>
      <c r="I2218" s="10">
        <f t="shared" si="226"/>
        <v>-0.03214285714</v>
      </c>
      <c r="J2218" s="11">
        <f t="shared" si="227"/>
        <v>0</v>
      </c>
      <c r="K2218" s="7">
        <f t="shared" ref="K2218:L2218" si="4352">IFERROR(G2218+K2178,0)</f>
        <v>0.675</v>
      </c>
      <c r="L2218" s="7">
        <f t="shared" si="4352"/>
        <v>0.153</v>
      </c>
      <c r="M2218" s="10">
        <f t="shared" si="229"/>
        <v>-0.522</v>
      </c>
      <c r="N2218" s="11">
        <f t="shared" si="3612"/>
        <v>22.66666667</v>
      </c>
      <c r="O2218" s="10">
        <f t="shared" ref="O2218:P2218" si="4353">IFERROR(G2218+O2178,0)</f>
        <v>0.675</v>
      </c>
      <c r="P2218" s="10">
        <f t="shared" si="4353"/>
        <v>0.153</v>
      </c>
      <c r="Q2218" s="10">
        <f t="shared" si="232"/>
        <v>-0.522</v>
      </c>
      <c r="R2218" s="11">
        <f t="shared" si="233"/>
        <v>22.66666667</v>
      </c>
      <c r="S2218" s="41">
        <f>T2178</f>
        <v>0.153</v>
      </c>
      <c r="T2218" s="41">
        <f>H2218+T2178-H2219-U2218-H2220</f>
        <v>0.153</v>
      </c>
      <c r="U2218" s="13">
        <v>0.0</v>
      </c>
      <c r="V2218" s="14"/>
      <c r="W2218" s="14"/>
      <c r="X2218" s="26">
        <f t="shared" si="314"/>
        <v>0</v>
      </c>
      <c r="Y2218" s="29"/>
      <c r="Z2218" s="29"/>
      <c r="AA2218" s="29"/>
      <c r="AB2218" s="29"/>
      <c r="AC2218" s="29"/>
    </row>
    <row r="2219">
      <c r="A2219" s="4">
        <v>45709.0</v>
      </c>
      <c r="B2219" s="5" t="s">
        <v>35</v>
      </c>
      <c r="C2219" s="6" t="s">
        <v>26</v>
      </c>
      <c r="D2219" s="5" t="s">
        <v>28</v>
      </c>
      <c r="E2219" s="7">
        <v>0.0</v>
      </c>
      <c r="F2219" s="7">
        <v>0.0</v>
      </c>
      <c r="G2219" s="7">
        <v>0.0</v>
      </c>
      <c r="H2219" s="15">
        <v>0.0</v>
      </c>
      <c r="I2219" s="10">
        <f t="shared" si="226"/>
        <v>0</v>
      </c>
      <c r="J2219" s="11">
        <f t="shared" si="227"/>
        <v>0</v>
      </c>
      <c r="K2219" s="7">
        <f t="shared" ref="K2219:L2219" si="4354">IFERROR(G2219+K2179,0)</f>
        <v>0</v>
      </c>
      <c r="L2219" s="7">
        <f t="shared" si="4354"/>
        <v>0</v>
      </c>
      <c r="M2219" s="10">
        <f t="shared" si="229"/>
        <v>0</v>
      </c>
      <c r="N2219" s="11">
        <f t="shared" si="3612"/>
        <v>0</v>
      </c>
      <c r="O2219" s="10">
        <f t="shared" ref="O2219:P2219" si="4355">IFERROR(G2219+O2179,0)</f>
        <v>0</v>
      </c>
      <c r="P2219" s="10">
        <f t="shared" si="4355"/>
        <v>0</v>
      </c>
      <c r="Q2219" s="10">
        <f t="shared" si="232"/>
        <v>0</v>
      </c>
      <c r="R2219" s="11">
        <f t="shared" si="233"/>
        <v>0</v>
      </c>
      <c r="S2219" s="43"/>
      <c r="T2219" s="43"/>
      <c r="U2219" s="20"/>
      <c r="V2219" s="14"/>
      <c r="W2219" s="14"/>
      <c r="X2219" s="26">
        <f t="shared" si="314"/>
        <v>0</v>
      </c>
      <c r="Y2219" s="29"/>
      <c r="Z2219" s="29"/>
      <c r="AA2219" s="29"/>
      <c r="AB2219" s="29"/>
      <c r="AC2219" s="29"/>
    </row>
    <row r="2220">
      <c r="A2220" s="4">
        <v>45709.0</v>
      </c>
      <c r="B2220" s="5" t="s">
        <v>35</v>
      </c>
      <c r="C2220" s="6" t="s">
        <v>26</v>
      </c>
      <c r="D2220" s="5" t="s">
        <v>29</v>
      </c>
      <c r="E2220" s="7">
        <v>16.6</v>
      </c>
      <c r="F2220" s="7">
        <v>0.087</v>
      </c>
      <c r="G2220" s="7">
        <v>0.03214285714285715</v>
      </c>
      <c r="H2220" s="15">
        <v>0.0</v>
      </c>
      <c r="I2220" s="10">
        <f t="shared" si="226"/>
        <v>-0.03214285714</v>
      </c>
      <c r="J2220" s="11">
        <f t="shared" si="227"/>
        <v>0</v>
      </c>
      <c r="K2220" s="7">
        <f t="shared" ref="K2220:L2220" si="4356">IFERROR(G2220+K2180,0)</f>
        <v>0.675</v>
      </c>
      <c r="L2220" s="7">
        <f t="shared" si="4356"/>
        <v>0</v>
      </c>
      <c r="M2220" s="10">
        <f t="shared" si="229"/>
        <v>-0.675</v>
      </c>
      <c r="N2220" s="11">
        <f t="shared" si="3612"/>
        <v>0</v>
      </c>
      <c r="O2220" s="10">
        <f t="shared" ref="O2220:P2220" si="4357">IFERROR(G2220+O2180,0)</f>
        <v>0.675</v>
      </c>
      <c r="P2220" s="10">
        <f t="shared" si="4357"/>
        <v>0.232996</v>
      </c>
      <c r="Q2220" s="10">
        <f t="shared" si="232"/>
        <v>-0.442004</v>
      </c>
      <c r="R2220" s="11">
        <f t="shared" si="233"/>
        <v>34.51792593</v>
      </c>
      <c r="S2220" s="43"/>
      <c r="T2220" s="43"/>
      <c r="U2220" s="20"/>
      <c r="V2220" s="14"/>
      <c r="W2220" s="14"/>
      <c r="X2220" s="26">
        <f t="shared" si="314"/>
        <v>0</v>
      </c>
      <c r="Y2220" s="29"/>
      <c r="Z2220" s="29"/>
      <c r="AA2220" s="29"/>
      <c r="AB2220" s="29"/>
      <c r="AC2220" s="29"/>
    </row>
    <row r="2221">
      <c r="A2221" s="4">
        <v>45709.0</v>
      </c>
      <c r="B2221" s="5" t="s">
        <v>35</v>
      </c>
      <c r="C2221" s="6" t="s">
        <v>26</v>
      </c>
      <c r="D2221" s="5" t="s">
        <v>30</v>
      </c>
      <c r="E2221" s="7">
        <v>0.0</v>
      </c>
      <c r="F2221" s="7">
        <v>0.0</v>
      </c>
      <c r="G2221" s="7">
        <v>0.0</v>
      </c>
      <c r="H2221" s="15">
        <v>0.0</v>
      </c>
      <c r="I2221" s="10">
        <f t="shared" si="226"/>
        <v>0</v>
      </c>
      <c r="J2221" s="11">
        <f t="shared" si="227"/>
        <v>0</v>
      </c>
      <c r="K2221" s="7">
        <f t="shared" ref="K2221:L2221" si="4358">IFERROR(G2221+K2181,0)</f>
        <v>0</v>
      </c>
      <c r="L2221" s="7">
        <f t="shared" si="4358"/>
        <v>0</v>
      </c>
      <c r="M2221" s="10">
        <f t="shared" si="229"/>
        <v>0</v>
      </c>
      <c r="N2221" s="11">
        <f t="shared" si="3612"/>
        <v>0</v>
      </c>
      <c r="O2221" s="10">
        <f t="shared" ref="O2221:P2221" si="4359">IFERROR(G2221+O2181,0)</f>
        <v>0</v>
      </c>
      <c r="P2221" s="10">
        <f t="shared" si="4359"/>
        <v>0</v>
      </c>
      <c r="Q2221" s="10">
        <f t="shared" si="232"/>
        <v>0</v>
      </c>
      <c r="R2221" s="11">
        <f t="shared" si="233"/>
        <v>0</v>
      </c>
      <c r="S2221" s="43"/>
      <c r="T2221" s="43"/>
      <c r="U2221" s="20"/>
      <c r="V2221" s="14"/>
      <c r="W2221" s="14"/>
      <c r="X2221" s="26">
        <f t="shared" si="314"/>
        <v>0</v>
      </c>
      <c r="Y2221" s="29"/>
      <c r="Z2221" s="29"/>
      <c r="AA2221" s="29"/>
      <c r="AB2221" s="29"/>
      <c r="AC2221" s="29"/>
    </row>
    <row r="2222">
      <c r="A2222" s="4">
        <v>45709.0</v>
      </c>
      <c r="B2222" s="5" t="s">
        <v>36</v>
      </c>
      <c r="C2222" s="6" t="s">
        <v>37</v>
      </c>
      <c r="D2222" s="5" t="s">
        <v>27</v>
      </c>
      <c r="E2222" s="7">
        <v>174.0</v>
      </c>
      <c r="F2222" s="25">
        <v>0.52</v>
      </c>
      <c r="G2222" s="7">
        <v>0.5535714285714286</v>
      </c>
      <c r="H2222" s="40">
        <v>0.59</v>
      </c>
      <c r="I2222" s="10">
        <f t="shared" si="226"/>
        <v>0.03642857143</v>
      </c>
      <c r="J2222" s="11">
        <f t="shared" si="227"/>
        <v>106.5806452</v>
      </c>
      <c r="K2222" s="7">
        <f t="shared" ref="K2222:L2222" si="4360">IFERROR(G2222+K2182,0)</f>
        <v>11.625</v>
      </c>
      <c r="L2222" s="7">
        <f t="shared" si="4360"/>
        <v>12.275</v>
      </c>
      <c r="M2222" s="10">
        <f t="shared" si="229"/>
        <v>0.65</v>
      </c>
      <c r="N2222" s="11">
        <f t="shared" si="3612"/>
        <v>105.5913978</v>
      </c>
      <c r="O2222" s="10">
        <f t="shared" ref="O2222:P2222" si="4361">IFERROR(G2222+O2182,0)</f>
        <v>28.724972</v>
      </c>
      <c r="P2222" s="10">
        <f t="shared" si="4361"/>
        <v>30.85082</v>
      </c>
      <c r="Q2222" s="10">
        <f t="shared" si="232"/>
        <v>2.125848</v>
      </c>
      <c r="R2222" s="11">
        <f t="shared" si="233"/>
        <v>107.4006965</v>
      </c>
      <c r="S2222" s="41">
        <f>T2182</f>
        <v>-0.2297142857</v>
      </c>
      <c r="T2222" s="41">
        <f>H2222+T2182-H2223-U2222-H2224</f>
        <v>-0.345</v>
      </c>
      <c r="U2222" s="13">
        <f>0.008/28</f>
        <v>0.0002857142857</v>
      </c>
      <c r="V2222" s="14"/>
      <c r="W2222" s="14"/>
      <c r="X2222" s="26">
        <f t="shared" si="314"/>
        <v>0.6</v>
      </c>
      <c r="Y2222" s="29"/>
      <c r="Z2222" s="29"/>
      <c r="AA2222" s="29"/>
      <c r="AB2222" s="29"/>
      <c r="AC2222" s="29"/>
    </row>
    <row r="2223">
      <c r="A2223" s="4">
        <v>45709.0</v>
      </c>
      <c r="B2223" s="5" t="s">
        <v>36</v>
      </c>
      <c r="C2223" s="6" t="s">
        <v>37</v>
      </c>
      <c r="D2223" s="5" t="s">
        <v>28</v>
      </c>
      <c r="E2223" s="7">
        <v>45.1</v>
      </c>
      <c r="F2223" s="25">
        <v>0.0</v>
      </c>
      <c r="G2223" s="7">
        <v>0.4885357</v>
      </c>
      <c r="H2223" s="40">
        <v>0.345</v>
      </c>
      <c r="I2223" s="10">
        <f t="shared" si="226"/>
        <v>-0.1435357</v>
      </c>
      <c r="J2223" s="11">
        <f t="shared" si="227"/>
        <v>70.61919937</v>
      </c>
      <c r="K2223" s="7">
        <f t="shared" ref="K2223:L2223" si="4362">IFERROR(G2223+K2183,0)</f>
        <v>10.2592497</v>
      </c>
      <c r="L2223" s="7">
        <f t="shared" si="4362"/>
        <v>6.818</v>
      </c>
      <c r="M2223" s="10">
        <f t="shared" si="229"/>
        <v>-3.4412497</v>
      </c>
      <c r="N2223" s="11">
        <f t="shared" si="3612"/>
        <v>66.45710163</v>
      </c>
      <c r="O2223" s="10">
        <f t="shared" ref="O2223:P2223" si="4363">IFERROR(G2223+O2183,0)</f>
        <v>25.7781597</v>
      </c>
      <c r="P2223" s="10">
        <f t="shared" si="4363"/>
        <v>12.41598</v>
      </c>
      <c r="Q2223" s="10">
        <f t="shared" si="232"/>
        <v>-13.3621797</v>
      </c>
      <c r="R2223" s="11">
        <f t="shared" si="233"/>
        <v>48.16472605</v>
      </c>
      <c r="S2223" s="43"/>
      <c r="T2223" s="43"/>
      <c r="U2223" s="20"/>
      <c r="V2223" s="14"/>
      <c r="W2223" s="14"/>
      <c r="X2223" s="26">
        <f t="shared" si="314"/>
        <v>0.326</v>
      </c>
      <c r="Y2223" s="29"/>
      <c r="Z2223" s="29"/>
      <c r="AA2223" s="29"/>
      <c r="AB2223" s="29"/>
      <c r="AC2223" s="29"/>
    </row>
    <row r="2224">
      <c r="A2224" s="4">
        <v>45709.0</v>
      </c>
      <c r="B2224" s="5" t="s">
        <v>36</v>
      </c>
      <c r="C2224" s="6" t="s">
        <v>37</v>
      </c>
      <c r="D2224" s="5" t="s">
        <v>29</v>
      </c>
      <c r="E2224" s="7">
        <f>E2222-E2223</f>
        <v>128.9</v>
      </c>
      <c r="F2224" s="25">
        <v>0.662</v>
      </c>
      <c r="G2224" s="7">
        <v>0.06482</v>
      </c>
      <c r="H2224" s="40">
        <v>0.36</v>
      </c>
      <c r="I2224" s="10">
        <f t="shared" si="226"/>
        <v>0.29518</v>
      </c>
      <c r="J2224" s="11">
        <f t="shared" si="227"/>
        <v>555.3841407</v>
      </c>
      <c r="K2224" s="7">
        <f t="shared" ref="K2224:L2224" si="4364">IFERROR(G2224+K2184,0)</f>
        <v>1.36122</v>
      </c>
      <c r="L2224" s="7">
        <f t="shared" si="4364"/>
        <v>5.796</v>
      </c>
      <c r="M2224" s="10">
        <f t="shared" si="229"/>
        <v>4.43478</v>
      </c>
      <c r="N2224" s="11">
        <f t="shared" si="3612"/>
        <v>425.7945079</v>
      </c>
      <c r="O2224" s="10">
        <f t="shared" ref="O2224:P2224" si="4365">IFERROR(G2224+O2184,0)</f>
        <v>2.93509</v>
      </c>
      <c r="P2224" s="10">
        <f t="shared" si="4365"/>
        <v>19.41771</v>
      </c>
      <c r="Q2224" s="10">
        <f t="shared" si="232"/>
        <v>16.48262</v>
      </c>
      <c r="R2224" s="11">
        <f t="shared" si="233"/>
        <v>661.5711954</v>
      </c>
      <c r="S2224" s="43"/>
      <c r="T2224" s="43"/>
      <c r="U2224" s="20"/>
      <c r="V2224" s="14"/>
      <c r="W2224" s="14"/>
      <c r="X2224" s="26">
        <f t="shared" si="314"/>
        <v>0.371</v>
      </c>
      <c r="Y2224" s="29"/>
      <c r="Z2224" s="29"/>
      <c r="AA2224" s="29"/>
      <c r="AB2224" s="29"/>
      <c r="AC2224" s="29"/>
    </row>
    <row r="2225">
      <c r="A2225" s="4">
        <v>45709.0</v>
      </c>
      <c r="B2225" s="5" t="s">
        <v>36</v>
      </c>
      <c r="C2225" s="6" t="s">
        <v>37</v>
      </c>
      <c r="D2225" s="5" t="s">
        <v>30</v>
      </c>
      <c r="E2225" s="7">
        <v>0.0</v>
      </c>
      <c r="F2225" s="25">
        <v>0.0</v>
      </c>
      <c r="G2225" s="7">
        <v>0.0</v>
      </c>
      <c r="H2225" s="15">
        <v>0.0</v>
      </c>
      <c r="I2225" s="10">
        <f t="shared" si="226"/>
        <v>0</v>
      </c>
      <c r="J2225" s="11">
        <f t="shared" si="227"/>
        <v>0</v>
      </c>
      <c r="K2225" s="7">
        <f t="shared" ref="K2225:L2225" si="4366">IFERROR(G2225+K2185,0)</f>
        <v>0</v>
      </c>
      <c r="L2225" s="7">
        <f t="shared" si="4366"/>
        <v>0</v>
      </c>
      <c r="M2225" s="10">
        <f t="shared" si="229"/>
        <v>0</v>
      </c>
      <c r="N2225" s="11">
        <f t="shared" si="3612"/>
        <v>0</v>
      </c>
      <c r="O2225" s="10">
        <f t="shared" ref="O2225:P2225" si="4367">IFERROR(G2225+O2185,0)</f>
        <v>0</v>
      </c>
      <c r="P2225" s="10">
        <f t="shared" si="4367"/>
        <v>0</v>
      </c>
      <c r="Q2225" s="10">
        <f t="shared" si="232"/>
        <v>0</v>
      </c>
      <c r="R2225" s="11">
        <f t="shared" si="233"/>
        <v>0</v>
      </c>
      <c r="S2225" s="43"/>
      <c r="T2225" s="43"/>
      <c r="U2225" s="20"/>
      <c r="V2225" s="14"/>
      <c r="W2225" s="14"/>
      <c r="X2225" s="26">
        <f t="shared" si="314"/>
        <v>0</v>
      </c>
      <c r="Y2225" s="29"/>
      <c r="Z2225" s="29"/>
      <c r="AA2225" s="29"/>
      <c r="AB2225" s="29"/>
      <c r="AC2225" s="29"/>
    </row>
    <row r="2226">
      <c r="A2226" s="4">
        <v>45709.0</v>
      </c>
      <c r="B2226" s="5" t="s">
        <v>38</v>
      </c>
      <c r="C2226" s="6" t="s">
        <v>37</v>
      </c>
      <c r="D2226" s="5" t="s">
        <v>27</v>
      </c>
      <c r="E2226" s="7">
        <v>40.1</v>
      </c>
      <c r="F2226" s="25">
        <v>0.11</v>
      </c>
      <c r="G2226" s="7">
        <v>0.09999999999999999</v>
      </c>
      <c r="H2226" s="40">
        <v>0.175</v>
      </c>
      <c r="I2226" s="10">
        <f t="shared" si="226"/>
        <v>0.075</v>
      </c>
      <c r="J2226" s="11">
        <f t="shared" si="227"/>
        <v>175</v>
      </c>
      <c r="K2226" s="7">
        <f t="shared" ref="K2226:L2226" si="4368">IFERROR(G2226+K2186,0)</f>
        <v>2.1</v>
      </c>
      <c r="L2226" s="7">
        <f t="shared" si="4368"/>
        <v>3.851</v>
      </c>
      <c r="M2226" s="10">
        <f t="shared" si="229"/>
        <v>1.751</v>
      </c>
      <c r="N2226" s="11">
        <f t="shared" si="3612"/>
        <v>183.3809524</v>
      </c>
      <c r="O2226" s="10">
        <f t="shared" ref="O2226:P2226" si="4369">IFERROR(G2226+O2186,0)</f>
        <v>5.2</v>
      </c>
      <c r="P2226" s="10">
        <f t="shared" si="4369"/>
        <v>9.774976</v>
      </c>
      <c r="Q2226" s="10">
        <f t="shared" si="232"/>
        <v>4.574976</v>
      </c>
      <c r="R2226" s="11">
        <f t="shared" si="233"/>
        <v>187.9803077</v>
      </c>
      <c r="S2226" s="41">
        <f>T2186</f>
        <v>0.6622857143</v>
      </c>
      <c r="T2226" s="41">
        <f>H2226+T2186-H2227-U2226-H2228</f>
        <v>0.64725</v>
      </c>
      <c r="U2226" s="13">
        <f>0.001/28</f>
        <v>0.00003571428571</v>
      </c>
      <c r="V2226" s="14"/>
      <c r="W2226" s="14"/>
      <c r="X2226" s="26">
        <f t="shared" si="314"/>
        <v>0.175</v>
      </c>
      <c r="Y2226" s="29"/>
      <c r="Z2226" s="29"/>
      <c r="AA2226" s="29"/>
      <c r="AB2226" s="29"/>
      <c r="AC2226" s="29"/>
    </row>
    <row r="2227">
      <c r="A2227" s="4">
        <v>45709.0</v>
      </c>
      <c r="B2227" s="5" t="s">
        <v>38</v>
      </c>
      <c r="C2227" s="6" t="s">
        <v>37</v>
      </c>
      <c r="D2227" s="5" t="s">
        <v>28</v>
      </c>
      <c r="E2227" s="7">
        <v>0.0</v>
      </c>
      <c r="F2227" s="7">
        <v>0.0</v>
      </c>
      <c r="G2227" s="7">
        <v>0.0</v>
      </c>
      <c r="H2227" s="15">
        <v>0.0</v>
      </c>
      <c r="I2227" s="10">
        <f t="shared" si="226"/>
        <v>0</v>
      </c>
      <c r="J2227" s="11">
        <f t="shared" si="227"/>
        <v>0</v>
      </c>
      <c r="K2227" s="7">
        <f t="shared" ref="K2227:L2227" si="4370">IFERROR(G2227+K2187,0)</f>
        <v>0</v>
      </c>
      <c r="L2227" s="7">
        <f t="shared" si="4370"/>
        <v>0</v>
      </c>
      <c r="M2227" s="10">
        <f t="shared" si="229"/>
        <v>0</v>
      </c>
      <c r="N2227" s="11">
        <f t="shared" si="3612"/>
        <v>0</v>
      </c>
      <c r="O2227" s="10">
        <f t="shared" ref="O2227:P2227" si="4371">IFERROR(G2227+O2187,0)</f>
        <v>0</v>
      </c>
      <c r="P2227" s="10">
        <f t="shared" si="4371"/>
        <v>0</v>
      </c>
      <c r="Q2227" s="10">
        <f t="shared" si="232"/>
        <v>0</v>
      </c>
      <c r="R2227" s="11">
        <f t="shared" si="233"/>
        <v>0</v>
      </c>
      <c r="S2227" s="43"/>
      <c r="T2227" s="43"/>
      <c r="U2227" s="20"/>
      <c r="V2227" s="14"/>
      <c r="W2227" s="14"/>
      <c r="X2227" s="26">
        <f t="shared" si="314"/>
        <v>0</v>
      </c>
      <c r="Y2227" s="29"/>
      <c r="Z2227" s="29"/>
      <c r="AA2227" s="29"/>
      <c r="AB2227" s="29"/>
      <c r="AC2227" s="29"/>
    </row>
    <row r="2228">
      <c r="A2228" s="4">
        <v>45709.0</v>
      </c>
      <c r="B2228" s="5" t="s">
        <v>38</v>
      </c>
      <c r="C2228" s="6" t="s">
        <v>37</v>
      </c>
      <c r="D2228" s="5" t="s">
        <v>29</v>
      </c>
      <c r="E2228" s="7">
        <v>40.1</v>
      </c>
      <c r="F2228" s="7">
        <v>0.094</v>
      </c>
      <c r="G2228" s="7">
        <v>0.0996</v>
      </c>
      <c r="H2228" s="40">
        <v>0.19</v>
      </c>
      <c r="I2228" s="10">
        <f t="shared" si="226"/>
        <v>0.0904</v>
      </c>
      <c r="J2228" s="11">
        <f t="shared" si="227"/>
        <v>190.7630522</v>
      </c>
      <c r="K2228" s="7">
        <f t="shared" ref="K2228:L2228" si="4372">IFERROR(G2228+K2188,0)</f>
        <v>2.0916</v>
      </c>
      <c r="L2228" s="7">
        <f t="shared" si="4372"/>
        <v>4.975</v>
      </c>
      <c r="M2228" s="10">
        <f t="shared" si="229"/>
        <v>2.8834</v>
      </c>
      <c r="N2228" s="11">
        <f t="shared" si="3612"/>
        <v>237.8561867</v>
      </c>
      <c r="O2228" s="10">
        <f t="shared" ref="O2228:P2228" si="4373">IFERROR(G2228+O2188,0)</f>
        <v>5.19036</v>
      </c>
      <c r="P2228" s="10">
        <f t="shared" si="4373"/>
        <v>10.80393</v>
      </c>
      <c r="Q2228" s="10">
        <f t="shared" si="232"/>
        <v>5.61357</v>
      </c>
      <c r="R2228" s="11">
        <f t="shared" si="233"/>
        <v>208.1537697</v>
      </c>
      <c r="S2228" s="43"/>
      <c r="T2228" s="43"/>
      <c r="U2228" s="20"/>
      <c r="V2228" s="14"/>
      <c r="W2228" s="14"/>
      <c r="X2228" s="26">
        <f t="shared" si="314"/>
        <v>0.182</v>
      </c>
      <c r="Y2228" s="29"/>
      <c r="Z2228" s="29"/>
      <c r="AA2228" s="29"/>
      <c r="AB2228" s="29"/>
      <c r="AC2228" s="29"/>
    </row>
    <row r="2229">
      <c r="A2229" s="4">
        <v>45709.0</v>
      </c>
      <c r="B2229" s="5" t="s">
        <v>38</v>
      </c>
      <c r="C2229" s="6" t="s">
        <v>37</v>
      </c>
      <c r="D2229" s="5" t="s">
        <v>30</v>
      </c>
      <c r="E2229" s="7">
        <v>0.0</v>
      </c>
      <c r="F2229" s="7">
        <v>0.0</v>
      </c>
      <c r="G2229" s="7">
        <v>0.0</v>
      </c>
      <c r="H2229" s="15">
        <v>0.0</v>
      </c>
      <c r="I2229" s="10">
        <f t="shared" si="226"/>
        <v>0</v>
      </c>
      <c r="J2229" s="11">
        <f t="shared" si="227"/>
        <v>0</v>
      </c>
      <c r="K2229" s="7">
        <f t="shared" ref="K2229:L2229" si="4374">IFERROR(G2229+K2189,0)</f>
        <v>0</v>
      </c>
      <c r="L2229" s="7">
        <f t="shared" si="4374"/>
        <v>0</v>
      </c>
      <c r="M2229" s="10">
        <f t="shared" si="229"/>
        <v>0</v>
      </c>
      <c r="N2229" s="11">
        <f t="shared" si="3612"/>
        <v>0</v>
      </c>
      <c r="O2229" s="10">
        <f t="shared" ref="O2229:P2229" si="4375">IFERROR(G2229+O2189,0)</f>
        <v>0</v>
      </c>
      <c r="P2229" s="10">
        <f t="shared" si="4375"/>
        <v>0</v>
      </c>
      <c r="Q2229" s="10">
        <f t="shared" si="232"/>
        <v>0</v>
      </c>
      <c r="R2229" s="11">
        <f t="shared" si="233"/>
        <v>0</v>
      </c>
      <c r="S2229" s="43"/>
      <c r="T2229" s="43"/>
      <c r="U2229" s="20"/>
      <c r="V2229" s="14"/>
      <c r="W2229" s="14"/>
      <c r="X2229" s="26">
        <f t="shared" si="314"/>
        <v>0</v>
      </c>
      <c r="Y2229" s="29"/>
      <c r="Z2229" s="29"/>
      <c r="AA2229" s="29"/>
      <c r="AB2229" s="29"/>
      <c r="AC2229" s="29"/>
    </row>
    <row r="2230">
      <c r="A2230" s="4">
        <v>45709.0</v>
      </c>
      <c r="B2230" s="5" t="s">
        <v>39</v>
      </c>
      <c r="C2230" s="6" t="s">
        <v>37</v>
      </c>
      <c r="D2230" s="5" t="s">
        <v>27</v>
      </c>
      <c r="E2230" s="7">
        <v>9.6</v>
      </c>
      <c r="F2230" s="7">
        <v>0.024</v>
      </c>
      <c r="G2230" s="7">
        <v>0.024999999999999998</v>
      </c>
      <c r="H2230" s="40">
        <v>0.028</v>
      </c>
      <c r="I2230" s="10">
        <f t="shared" si="226"/>
        <v>0.003</v>
      </c>
      <c r="J2230" s="11">
        <f t="shared" si="227"/>
        <v>112</v>
      </c>
      <c r="K2230" s="7">
        <f t="shared" ref="K2230:L2230" si="4376">IFERROR(G2230+K2190,0)</f>
        <v>0.525</v>
      </c>
      <c r="L2230" s="7">
        <f t="shared" si="4376"/>
        <v>0.351</v>
      </c>
      <c r="M2230" s="10">
        <f t="shared" si="229"/>
        <v>-0.174</v>
      </c>
      <c r="N2230" s="11">
        <f t="shared" si="3612"/>
        <v>66.85714286</v>
      </c>
      <c r="O2230" s="10">
        <f t="shared" ref="O2230:P2230" si="4377">IFERROR(G2230+O2190,0)</f>
        <v>1.42493</v>
      </c>
      <c r="P2230" s="10">
        <f t="shared" si="4377"/>
        <v>1.23574</v>
      </c>
      <c r="Q2230" s="10">
        <f t="shared" si="232"/>
        <v>-0.18919</v>
      </c>
      <c r="R2230" s="11">
        <f t="shared" si="233"/>
        <v>86.72285656</v>
      </c>
      <c r="S2230" s="41">
        <f>T2190</f>
        <v>0.05</v>
      </c>
      <c r="T2230" s="41">
        <f>H2230+T2190-H2231-U2230-H2232</f>
        <v>0.078</v>
      </c>
      <c r="U2230" s="13">
        <v>0.0</v>
      </c>
      <c r="V2230" s="14"/>
      <c r="W2230" s="14"/>
      <c r="X2230" s="26">
        <f t="shared" si="314"/>
        <v>0.036</v>
      </c>
      <c r="Y2230" s="29"/>
      <c r="Z2230" s="29"/>
      <c r="AA2230" s="29"/>
      <c r="AB2230" s="29"/>
      <c r="AC2230" s="29"/>
    </row>
    <row r="2231">
      <c r="A2231" s="4">
        <v>45709.0</v>
      </c>
      <c r="B2231" s="5" t="s">
        <v>39</v>
      </c>
      <c r="C2231" s="6" t="s">
        <v>37</v>
      </c>
      <c r="D2231" s="5" t="s">
        <v>28</v>
      </c>
      <c r="E2231" s="7">
        <v>0.0</v>
      </c>
      <c r="F2231" s="7">
        <v>0.0</v>
      </c>
      <c r="G2231" s="7">
        <v>0.0</v>
      </c>
      <c r="H2231" s="15">
        <v>0.0</v>
      </c>
      <c r="I2231" s="10">
        <f t="shared" si="226"/>
        <v>0</v>
      </c>
      <c r="J2231" s="11">
        <f t="shared" si="227"/>
        <v>0</v>
      </c>
      <c r="K2231" s="7">
        <f t="shared" ref="K2231:L2231" si="4378">IFERROR(G2231+K2191,0)</f>
        <v>0</v>
      </c>
      <c r="L2231" s="7">
        <f t="shared" si="4378"/>
        <v>0</v>
      </c>
      <c r="M2231" s="10">
        <f t="shared" si="229"/>
        <v>0</v>
      </c>
      <c r="N2231" s="11">
        <f t="shared" si="3612"/>
        <v>0</v>
      </c>
      <c r="O2231" s="10">
        <f t="shared" ref="O2231:P2231" si="4379">IFERROR(G2231+O2191,0)</f>
        <v>0</v>
      </c>
      <c r="P2231" s="10">
        <f t="shared" si="4379"/>
        <v>0</v>
      </c>
      <c r="Q2231" s="10">
        <f t="shared" si="232"/>
        <v>0</v>
      </c>
      <c r="R2231" s="11">
        <f t="shared" si="233"/>
        <v>0</v>
      </c>
      <c r="S2231" s="43"/>
      <c r="T2231" s="43"/>
      <c r="U2231" s="20"/>
      <c r="V2231" s="14"/>
      <c r="W2231" s="14"/>
      <c r="X2231" s="26">
        <f t="shared" si="314"/>
        <v>0</v>
      </c>
      <c r="Y2231" s="29"/>
      <c r="Z2231" s="29"/>
      <c r="AA2231" s="29"/>
      <c r="AB2231" s="29"/>
      <c r="AC2231" s="29"/>
    </row>
    <row r="2232">
      <c r="A2232" s="4">
        <v>45709.0</v>
      </c>
      <c r="B2232" s="5" t="s">
        <v>39</v>
      </c>
      <c r="C2232" s="6" t="s">
        <v>37</v>
      </c>
      <c r="D2232" s="5" t="s">
        <v>29</v>
      </c>
      <c r="E2232" s="7">
        <v>9.3</v>
      </c>
      <c r="F2232" s="7">
        <v>0.041</v>
      </c>
      <c r="G2232" s="7">
        <v>0.02471</v>
      </c>
      <c r="H2232" s="15">
        <v>0.0</v>
      </c>
      <c r="I2232" s="10">
        <f t="shared" si="226"/>
        <v>-0.02471</v>
      </c>
      <c r="J2232" s="11">
        <f t="shared" si="227"/>
        <v>0</v>
      </c>
      <c r="K2232" s="7">
        <f t="shared" ref="K2232:L2232" si="4380">IFERROR(G2232+K2192,0)</f>
        <v>0.51891</v>
      </c>
      <c r="L2232" s="7">
        <f t="shared" si="4380"/>
        <v>0.356</v>
      </c>
      <c r="M2232" s="10">
        <f t="shared" si="229"/>
        <v>-0.16291</v>
      </c>
      <c r="N2232" s="11">
        <f t="shared" si="3612"/>
        <v>68.60534582</v>
      </c>
      <c r="O2232" s="10">
        <f t="shared" ref="O2232:P2232" si="4381">IFERROR(G2232+O2192,0)</f>
        <v>1.410904</v>
      </c>
      <c r="P2232" s="10">
        <f t="shared" si="4381"/>
        <v>1.21594</v>
      </c>
      <c r="Q2232" s="10">
        <f t="shared" si="232"/>
        <v>-0.194964</v>
      </c>
      <c r="R2232" s="11">
        <f t="shared" si="233"/>
        <v>86.1816254</v>
      </c>
      <c r="S2232" s="43"/>
      <c r="T2232" s="43"/>
      <c r="U2232" s="20"/>
      <c r="V2232" s="14"/>
      <c r="W2232" s="14"/>
      <c r="X2232" s="26">
        <f t="shared" si="314"/>
        <v>0.029</v>
      </c>
      <c r="Y2232" s="29"/>
      <c r="Z2232" s="29"/>
      <c r="AA2232" s="29"/>
      <c r="AB2232" s="29"/>
      <c r="AC2232" s="29"/>
    </row>
    <row r="2233">
      <c r="A2233" s="4">
        <v>45709.0</v>
      </c>
      <c r="B2233" s="5" t="s">
        <v>39</v>
      </c>
      <c r="C2233" s="6" t="s">
        <v>37</v>
      </c>
      <c r="D2233" s="5" t="s">
        <v>30</v>
      </c>
      <c r="E2233" s="7">
        <v>0.0</v>
      </c>
      <c r="F2233" s="7">
        <v>0.0</v>
      </c>
      <c r="G2233" s="7">
        <v>0.0</v>
      </c>
      <c r="H2233" s="15">
        <v>0.0</v>
      </c>
      <c r="I2233" s="10">
        <f t="shared" si="226"/>
        <v>0</v>
      </c>
      <c r="J2233" s="11">
        <f t="shared" si="227"/>
        <v>0</v>
      </c>
      <c r="K2233" s="7">
        <f t="shared" ref="K2233:L2233" si="4382">IFERROR(G2233+K2193,0)</f>
        <v>0</v>
      </c>
      <c r="L2233" s="7">
        <f t="shared" si="4382"/>
        <v>0</v>
      </c>
      <c r="M2233" s="10">
        <f t="shared" si="229"/>
        <v>0</v>
      </c>
      <c r="N2233" s="11">
        <f t="shared" si="3612"/>
        <v>0</v>
      </c>
      <c r="O2233" s="10">
        <f t="shared" ref="O2233:P2233" si="4383">IFERROR(G2233+O2193,0)</f>
        <v>0</v>
      </c>
      <c r="P2233" s="10">
        <f t="shared" si="4383"/>
        <v>0</v>
      </c>
      <c r="Q2233" s="10">
        <f t="shared" si="232"/>
        <v>0</v>
      </c>
      <c r="R2233" s="11">
        <f t="shared" si="233"/>
        <v>0</v>
      </c>
      <c r="S2233" s="43"/>
      <c r="T2233" s="43"/>
      <c r="U2233" s="20"/>
      <c r="V2233" s="14"/>
      <c r="W2233" s="14"/>
      <c r="X2233" s="26">
        <f t="shared" si="314"/>
        <v>0</v>
      </c>
      <c r="Y2233" s="29"/>
      <c r="Z2233" s="29"/>
      <c r="AA2233" s="29"/>
      <c r="AB2233" s="29"/>
      <c r="AC2233" s="29"/>
    </row>
    <row r="2234">
      <c r="A2234" s="4">
        <v>45709.0</v>
      </c>
      <c r="B2234" s="5" t="s">
        <v>40</v>
      </c>
      <c r="C2234" s="6" t="s">
        <v>37</v>
      </c>
      <c r="D2234" s="5" t="s">
        <v>27</v>
      </c>
      <c r="E2234" s="7">
        <v>26.3</v>
      </c>
      <c r="F2234" s="7">
        <v>0.0</v>
      </c>
      <c r="G2234" s="7">
        <v>0.07142857142857142</v>
      </c>
      <c r="H2234" s="15">
        <v>0.036</v>
      </c>
      <c r="I2234" s="10">
        <f t="shared" si="226"/>
        <v>-0.03542857143</v>
      </c>
      <c r="J2234" s="11">
        <f t="shared" si="227"/>
        <v>50.4</v>
      </c>
      <c r="K2234" s="7">
        <f t="shared" ref="K2234:L2234" si="4384">IFERROR(G2234+K2194,0)</f>
        <v>1.5</v>
      </c>
      <c r="L2234" s="7">
        <f t="shared" si="4384"/>
        <v>0.716</v>
      </c>
      <c r="M2234" s="10">
        <f t="shared" si="229"/>
        <v>-0.784</v>
      </c>
      <c r="N2234" s="11">
        <f t="shared" si="3612"/>
        <v>47.73333333</v>
      </c>
      <c r="O2234" s="10">
        <f t="shared" ref="O2234:P2234" si="4385">IFERROR(G2234+O2194,0)</f>
        <v>3.714285714</v>
      </c>
      <c r="P2234" s="10">
        <f t="shared" si="4385"/>
        <v>1.8289</v>
      </c>
      <c r="Q2234" s="10">
        <f t="shared" si="232"/>
        <v>-1.885385714</v>
      </c>
      <c r="R2234" s="11">
        <f t="shared" si="233"/>
        <v>49.23961538</v>
      </c>
      <c r="S2234" s="13">
        <f>T2194</f>
        <v>0.7346357143</v>
      </c>
      <c r="T2234" s="13">
        <f>H2234+S2234-H2235-U2234-H2236</f>
        <v>0.6585175</v>
      </c>
      <c r="U2234" s="13">
        <f>0.00331/28</f>
        <v>0.0001182142857</v>
      </c>
      <c r="V2234" s="14"/>
      <c r="W2234" s="14"/>
      <c r="X2234" s="26">
        <f t="shared" si="314"/>
        <v>0.035</v>
      </c>
      <c r="Y2234" s="29"/>
      <c r="Z2234" s="29"/>
      <c r="AA2234" s="29"/>
      <c r="AB2234" s="29"/>
      <c r="AC2234" s="29"/>
    </row>
    <row r="2235">
      <c r="A2235" s="4">
        <v>45709.0</v>
      </c>
      <c r="B2235" s="5" t="s">
        <v>40</v>
      </c>
      <c r="C2235" s="6" t="s">
        <v>37</v>
      </c>
      <c r="D2235" s="5" t="s">
        <v>28</v>
      </c>
      <c r="E2235" s="7">
        <v>0.0</v>
      </c>
      <c r="F2235" s="7">
        <v>0.0</v>
      </c>
      <c r="G2235" s="7">
        <v>0.0</v>
      </c>
      <c r="H2235" s="15">
        <v>0.0</v>
      </c>
      <c r="I2235" s="10">
        <f t="shared" si="226"/>
        <v>0</v>
      </c>
      <c r="J2235" s="11">
        <f t="shared" si="227"/>
        <v>0</v>
      </c>
      <c r="K2235" s="7">
        <f t="shared" ref="K2235:L2235" si="4386">IFERROR(G2235+K2195,0)</f>
        <v>0</v>
      </c>
      <c r="L2235" s="7">
        <f t="shared" si="4386"/>
        <v>0</v>
      </c>
      <c r="M2235" s="10">
        <f t="shared" si="229"/>
        <v>0</v>
      </c>
      <c r="N2235" s="11">
        <f t="shared" si="3612"/>
        <v>0</v>
      </c>
      <c r="O2235" s="10">
        <f t="shared" ref="O2235:P2235" si="4387">IFERROR(G2235+O2195,0)</f>
        <v>0</v>
      </c>
      <c r="P2235" s="10">
        <f t="shared" si="4387"/>
        <v>0</v>
      </c>
      <c r="Q2235" s="10">
        <f t="shared" si="232"/>
        <v>0</v>
      </c>
      <c r="R2235" s="11">
        <f t="shared" si="233"/>
        <v>0</v>
      </c>
      <c r="S2235" s="14"/>
      <c r="T2235" s="14"/>
      <c r="U2235" s="14"/>
      <c r="V2235" s="14"/>
      <c r="W2235" s="14"/>
      <c r="X2235" s="26">
        <f t="shared" si="314"/>
        <v>0</v>
      </c>
      <c r="Y2235" s="29"/>
      <c r="Z2235" s="29"/>
      <c r="AA2235" s="29"/>
      <c r="AB2235" s="29"/>
      <c r="AC2235" s="29"/>
    </row>
    <row r="2236">
      <c r="A2236" s="4">
        <v>45709.0</v>
      </c>
      <c r="B2236" s="5" t="s">
        <v>40</v>
      </c>
      <c r="C2236" s="6" t="s">
        <v>37</v>
      </c>
      <c r="D2236" s="5" t="s">
        <v>29</v>
      </c>
      <c r="E2236" s="7">
        <v>26.1</v>
      </c>
      <c r="F2236" s="7">
        <v>0.0</v>
      </c>
      <c r="G2236" s="7">
        <v>0.07142857142857142</v>
      </c>
      <c r="H2236" s="40">
        <v>0.112</v>
      </c>
      <c r="I2236" s="10">
        <f t="shared" si="226"/>
        <v>0.04057142857</v>
      </c>
      <c r="J2236" s="11">
        <f t="shared" si="227"/>
        <v>156.8</v>
      </c>
      <c r="K2236" s="7">
        <f t="shared" ref="K2236:L2236" si="4388">IFERROR(G2236+K2196,0)</f>
        <v>1.5</v>
      </c>
      <c r="L2236" s="7">
        <f t="shared" si="4388"/>
        <v>1.389</v>
      </c>
      <c r="M2236" s="10">
        <f t="shared" si="229"/>
        <v>-0.111</v>
      </c>
      <c r="N2236" s="11">
        <f t="shared" si="3612"/>
        <v>92.6</v>
      </c>
      <c r="O2236" s="10">
        <f t="shared" ref="O2236:P2236" si="4389">IFERROR(G2236+O2196,0)</f>
        <v>3.714285714</v>
      </c>
      <c r="P2236" s="10">
        <f t="shared" si="4389"/>
        <v>1.90298</v>
      </c>
      <c r="Q2236" s="10">
        <f t="shared" si="232"/>
        <v>-1.811305714</v>
      </c>
      <c r="R2236" s="11">
        <f t="shared" si="233"/>
        <v>51.23407692</v>
      </c>
      <c r="S2236" s="14"/>
      <c r="T2236" s="14"/>
      <c r="U2236" s="14"/>
      <c r="V2236" s="14"/>
      <c r="W2236" s="14"/>
      <c r="X2236" s="26">
        <f t="shared" si="314"/>
        <v>0</v>
      </c>
      <c r="Y2236" s="29"/>
      <c r="Z2236" s="29"/>
      <c r="AA2236" s="29"/>
      <c r="AB2236" s="29"/>
      <c r="AC2236" s="29"/>
    </row>
    <row r="2237">
      <c r="A2237" s="4">
        <v>45709.0</v>
      </c>
      <c r="B2237" s="5" t="s">
        <v>40</v>
      </c>
      <c r="C2237" s="6" t="s">
        <v>37</v>
      </c>
      <c r="D2237" s="5" t="s">
        <v>30</v>
      </c>
      <c r="E2237" s="7">
        <v>0.0</v>
      </c>
      <c r="F2237" s="7">
        <v>0.0</v>
      </c>
      <c r="G2237" s="7">
        <v>0.0</v>
      </c>
      <c r="H2237" s="15">
        <v>0.0</v>
      </c>
      <c r="I2237" s="10">
        <f t="shared" si="226"/>
        <v>0</v>
      </c>
      <c r="J2237" s="11">
        <f t="shared" si="227"/>
        <v>0</v>
      </c>
      <c r="K2237" s="7">
        <f t="shared" ref="K2237:L2237" si="4390">IFERROR(G2237+K2197,0)</f>
        <v>0</v>
      </c>
      <c r="L2237" s="7">
        <f t="shared" si="4390"/>
        <v>0</v>
      </c>
      <c r="M2237" s="10">
        <f t="shared" si="229"/>
        <v>0</v>
      </c>
      <c r="N2237" s="11">
        <f t="shared" si="3612"/>
        <v>0</v>
      </c>
      <c r="O2237" s="10">
        <f t="shared" ref="O2237:P2237" si="4391">IFERROR(G2237+O2197,0)</f>
        <v>0</v>
      </c>
      <c r="P2237" s="10">
        <f t="shared" si="4391"/>
        <v>0</v>
      </c>
      <c r="Q2237" s="10">
        <f t="shared" si="232"/>
        <v>0</v>
      </c>
      <c r="R2237" s="11">
        <f t="shared" si="233"/>
        <v>0</v>
      </c>
      <c r="S2237" s="14"/>
      <c r="T2237" s="14"/>
      <c r="U2237" s="14"/>
      <c r="V2237" s="14"/>
      <c r="W2237" s="14"/>
      <c r="X2237" s="26">
        <f t="shared" si="314"/>
        <v>0</v>
      </c>
      <c r="Y2237" s="29"/>
      <c r="Z2237" s="29"/>
      <c r="AA2237" s="29"/>
      <c r="AB2237" s="29"/>
      <c r="AC2237" s="29"/>
    </row>
    <row r="2238">
      <c r="A2238" s="4">
        <v>45710.0</v>
      </c>
      <c r="B2238" s="5" t="s">
        <v>25</v>
      </c>
      <c r="C2238" s="6" t="s">
        <v>26</v>
      </c>
      <c r="D2238" s="5" t="s">
        <v>27</v>
      </c>
      <c r="E2238" s="7">
        <v>140.3</v>
      </c>
      <c r="F2238" s="8">
        <v>0.496</v>
      </c>
      <c r="G2238" s="7">
        <v>0.414285</v>
      </c>
      <c r="H2238" s="40">
        <v>0.418</v>
      </c>
      <c r="I2238" s="10">
        <f t="shared" si="226"/>
        <v>0.003715</v>
      </c>
      <c r="J2238" s="11">
        <f t="shared" si="227"/>
        <v>100.8967257</v>
      </c>
      <c r="K2238" s="7">
        <f t="shared" ref="K2238:L2238" si="4392">IFERROR(G2238+K2198,0)</f>
        <v>9.11427</v>
      </c>
      <c r="L2238" s="7">
        <f t="shared" si="4392"/>
        <v>10.144</v>
      </c>
      <c r="M2238" s="10">
        <f t="shared" si="229"/>
        <v>1.02973</v>
      </c>
      <c r="N2238" s="11">
        <f t="shared" si="3612"/>
        <v>111.2979975</v>
      </c>
      <c r="O2238" s="10">
        <f t="shared" ref="O2238:P2238" si="4393">IFERROR(G2238+O2198,0)</f>
        <v>22.01399</v>
      </c>
      <c r="P2238" s="10">
        <f t="shared" si="4393"/>
        <v>23.865995</v>
      </c>
      <c r="Q2238" s="10">
        <f t="shared" si="232"/>
        <v>1.852005</v>
      </c>
      <c r="R2238" s="11">
        <f t="shared" si="233"/>
        <v>108.4128547</v>
      </c>
      <c r="S2238" s="41">
        <f>T2198</f>
        <v>0.76875</v>
      </c>
      <c r="T2238" s="41">
        <f>H2238+T2198-H2239-U2238-H2240</f>
        <v>0.7536428571</v>
      </c>
      <c r="U2238" s="13">
        <f>0.003/28</f>
        <v>0.0001071428571</v>
      </c>
      <c r="V2238" s="14"/>
      <c r="W2238" s="14"/>
      <c r="X2238" s="26">
        <f t="shared" si="314"/>
        <v>0.444</v>
      </c>
      <c r="Y2238" s="29"/>
      <c r="Z2238" s="29"/>
      <c r="AA2238" s="29"/>
      <c r="AB2238" s="29"/>
      <c r="AC2238" s="29"/>
    </row>
    <row r="2239">
      <c r="A2239" s="4">
        <v>45710.0</v>
      </c>
      <c r="B2239" s="5" t="s">
        <v>25</v>
      </c>
      <c r="C2239" s="6" t="s">
        <v>26</v>
      </c>
      <c r="D2239" s="5" t="s">
        <v>28</v>
      </c>
      <c r="E2239" s="7">
        <v>165.12</v>
      </c>
      <c r="F2239" s="7">
        <v>0.464</v>
      </c>
      <c r="G2239" s="7">
        <v>0.4110714285714286</v>
      </c>
      <c r="H2239" s="40">
        <v>0.433</v>
      </c>
      <c r="I2239" s="10">
        <f t="shared" si="226"/>
        <v>0.02192857143</v>
      </c>
      <c r="J2239" s="11">
        <f t="shared" si="227"/>
        <v>105.3344917</v>
      </c>
      <c r="K2239" s="7">
        <f t="shared" ref="K2239:L2239" si="4394">IFERROR(G2239+K2199,0)</f>
        <v>9.043571429</v>
      </c>
      <c r="L2239" s="7">
        <f t="shared" si="4394"/>
        <v>9.519</v>
      </c>
      <c r="M2239" s="10">
        <f t="shared" si="229"/>
        <v>0.4754285714</v>
      </c>
      <c r="N2239" s="11">
        <f t="shared" si="3612"/>
        <v>105.2570887</v>
      </c>
      <c r="O2239" s="10">
        <f t="shared" ref="O2239:P2239" si="4395">IFERROR(G2239+O2199,0)</f>
        <v>21.34437143</v>
      </c>
      <c r="P2239" s="10">
        <f t="shared" si="4395"/>
        <v>22.73988</v>
      </c>
      <c r="Q2239" s="10">
        <f t="shared" si="232"/>
        <v>1.395508571</v>
      </c>
      <c r="R2239" s="11">
        <f t="shared" si="233"/>
        <v>106.5380636</v>
      </c>
      <c r="S2239" s="42"/>
      <c r="T2239" s="42"/>
      <c r="U2239" s="16"/>
      <c r="V2239" s="14"/>
      <c r="W2239" s="14"/>
      <c r="X2239" s="26">
        <f t="shared" si="314"/>
        <v>0.432</v>
      </c>
      <c r="Y2239" s="29"/>
      <c r="Z2239" s="29"/>
      <c r="AA2239" s="29"/>
      <c r="AB2239" s="29"/>
      <c r="AC2239" s="29"/>
    </row>
    <row r="2240">
      <c r="A2240" s="4">
        <v>45710.0</v>
      </c>
      <c r="B2240" s="5" t="s">
        <v>25</v>
      </c>
      <c r="C2240" s="6" t="s">
        <v>26</v>
      </c>
      <c r="D2240" s="5" t="s">
        <v>29</v>
      </c>
      <c r="E2240" s="7">
        <v>0.0</v>
      </c>
      <c r="F2240" s="7">
        <v>0.0</v>
      </c>
      <c r="G2240" s="7">
        <v>0.0</v>
      </c>
      <c r="H2240" s="15">
        <v>0.0</v>
      </c>
      <c r="I2240" s="10">
        <f t="shared" si="226"/>
        <v>0</v>
      </c>
      <c r="J2240" s="11">
        <f t="shared" si="227"/>
        <v>0</v>
      </c>
      <c r="K2240" s="7">
        <f t="shared" ref="K2240:L2240" si="4396">IFERROR(G2240+K2200,0)</f>
        <v>0</v>
      </c>
      <c r="L2240" s="7">
        <f t="shared" si="4396"/>
        <v>0.003</v>
      </c>
      <c r="M2240" s="10">
        <f t="shared" si="229"/>
        <v>0.003</v>
      </c>
      <c r="N2240" s="11">
        <f t="shared" si="3612"/>
        <v>0</v>
      </c>
      <c r="O2240" s="10">
        <f t="shared" ref="O2240:P2240" si="4397">IFERROR(G2240+O2200,0)</f>
        <v>0</v>
      </c>
      <c r="P2240" s="10">
        <f t="shared" si="4397"/>
        <v>0.003</v>
      </c>
      <c r="Q2240" s="10">
        <f t="shared" si="232"/>
        <v>0.003</v>
      </c>
      <c r="R2240" s="11">
        <f t="shared" si="233"/>
        <v>0</v>
      </c>
      <c r="S2240" s="42"/>
      <c r="T2240" s="42"/>
      <c r="U2240" s="16"/>
      <c r="V2240" s="14"/>
      <c r="W2240" s="14"/>
      <c r="X2240" s="26">
        <f t="shared" si="314"/>
        <v>0</v>
      </c>
      <c r="Y2240" s="29"/>
      <c r="Z2240" s="29"/>
      <c r="AA2240" s="29"/>
      <c r="AB2240" s="29"/>
      <c r="AC2240" s="29"/>
    </row>
    <row r="2241">
      <c r="A2241" s="4">
        <v>45710.0</v>
      </c>
      <c r="B2241" s="5" t="s">
        <v>25</v>
      </c>
      <c r="C2241" s="6" t="s">
        <v>26</v>
      </c>
      <c r="D2241" s="5" t="s">
        <v>30</v>
      </c>
      <c r="E2241" s="7">
        <v>0.0</v>
      </c>
      <c r="F2241" s="7">
        <v>0.0</v>
      </c>
      <c r="G2241" s="7">
        <v>0.0</v>
      </c>
      <c r="H2241" s="15">
        <v>0.0</v>
      </c>
      <c r="I2241" s="10">
        <f t="shared" si="226"/>
        <v>0</v>
      </c>
      <c r="J2241" s="11">
        <f t="shared" si="227"/>
        <v>0</v>
      </c>
      <c r="K2241" s="7">
        <f t="shared" ref="K2241:L2241" si="4398">IFERROR(G2241+K2201,0)</f>
        <v>0</v>
      </c>
      <c r="L2241" s="7">
        <f t="shared" si="4398"/>
        <v>0</v>
      </c>
      <c r="M2241" s="10">
        <f t="shared" si="229"/>
        <v>0</v>
      </c>
      <c r="N2241" s="11">
        <f t="shared" si="3612"/>
        <v>0</v>
      </c>
      <c r="O2241" s="10">
        <f t="shared" ref="O2241:P2241" si="4399">IFERROR(G2241+O2201,0)</f>
        <v>0</v>
      </c>
      <c r="P2241" s="10">
        <f t="shared" si="4399"/>
        <v>0</v>
      </c>
      <c r="Q2241" s="10">
        <f t="shared" si="232"/>
        <v>0</v>
      </c>
      <c r="R2241" s="11">
        <f t="shared" si="233"/>
        <v>0</v>
      </c>
      <c r="S2241" s="42"/>
      <c r="T2241" s="42"/>
      <c r="U2241" s="16"/>
      <c r="V2241" s="14"/>
      <c r="W2241" s="14"/>
      <c r="X2241" s="26">
        <f t="shared" si="314"/>
        <v>0</v>
      </c>
      <c r="Y2241" s="29"/>
      <c r="Z2241" s="29"/>
      <c r="AA2241" s="29"/>
      <c r="AB2241" s="29"/>
      <c r="AC2241" s="29"/>
    </row>
    <row r="2242">
      <c r="A2242" s="4">
        <v>45710.0</v>
      </c>
      <c r="B2242" s="5" t="s">
        <v>31</v>
      </c>
      <c r="C2242" s="6" t="s">
        <v>26</v>
      </c>
      <c r="D2242" s="5" t="s">
        <v>27</v>
      </c>
      <c r="E2242" s="7">
        <v>180.7</v>
      </c>
      <c r="F2242" s="7">
        <v>0.753</v>
      </c>
      <c r="G2242" s="7">
        <v>0.5142857142857143</v>
      </c>
      <c r="H2242" s="40">
        <v>0.569</v>
      </c>
      <c r="I2242" s="10">
        <f t="shared" si="226"/>
        <v>0.05471428571</v>
      </c>
      <c r="J2242" s="11">
        <f t="shared" si="227"/>
        <v>110.6388889</v>
      </c>
      <c r="K2242" s="7">
        <f t="shared" ref="K2242:L2242" si="4400">IFERROR(G2242+K2202,0)</f>
        <v>11.31428571</v>
      </c>
      <c r="L2242" s="7">
        <f t="shared" si="4400"/>
        <v>12.643</v>
      </c>
      <c r="M2242" s="10">
        <f t="shared" si="229"/>
        <v>1.328714286</v>
      </c>
      <c r="N2242" s="11">
        <f t="shared" si="3612"/>
        <v>111.7436869</v>
      </c>
      <c r="O2242" s="10">
        <f t="shared" ref="O2242:P2242" si="4401">IFERROR(G2242+O2202,0)</f>
        <v>27.31428471</v>
      </c>
      <c r="P2242" s="10">
        <f t="shared" si="4401"/>
        <v>31.61686</v>
      </c>
      <c r="Q2242" s="10">
        <f t="shared" si="232"/>
        <v>4.302575286</v>
      </c>
      <c r="R2242" s="11">
        <f t="shared" si="233"/>
        <v>115.7521067</v>
      </c>
      <c r="S2242" s="41">
        <f>T2202</f>
        <v>0.823</v>
      </c>
      <c r="T2242" s="41">
        <f>H2242+T2202-H2243-U2242-H2244</f>
        <v>0.7108571429</v>
      </c>
      <c r="U2242" s="13">
        <f>0.004/28</f>
        <v>0.0001428571429</v>
      </c>
      <c r="V2242" s="14"/>
      <c r="W2242" s="14"/>
      <c r="X2242" s="26">
        <f t="shared" si="314"/>
        <v>0.567</v>
      </c>
      <c r="Y2242" s="29"/>
      <c r="Z2242" s="29"/>
      <c r="AA2242" s="29"/>
      <c r="AB2242" s="29"/>
      <c r="AC2242" s="29"/>
    </row>
    <row r="2243">
      <c r="A2243" s="4">
        <v>45710.0</v>
      </c>
      <c r="B2243" s="5" t="s">
        <v>31</v>
      </c>
      <c r="C2243" s="6" t="s">
        <v>26</v>
      </c>
      <c r="D2243" s="5" t="s">
        <v>28</v>
      </c>
      <c r="E2243" s="7">
        <v>180.1</v>
      </c>
      <c r="F2243" s="7">
        <v>0.661</v>
      </c>
      <c r="G2243" s="7">
        <v>0.5101071428571429</v>
      </c>
      <c r="H2243" s="40">
        <v>0.681</v>
      </c>
      <c r="I2243" s="10">
        <f t="shared" si="226"/>
        <v>0.1708928571</v>
      </c>
      <c r="J2243" s="11">
        <f t="shared" si="227"/>
        <v>133.5013653</v>
      </c>
      <c r="K2243" s="7">
        <f t="shared" ref="K2243:L2243" si="4402">IFERROR(G2243+K2203,0)</f>
        <v>11.22235714</v>
      </c>
      <c r="L2243" s="7">
        <f t="shared" si="4402"/>
        <v>13.533</v>
      </c>
      <c r="M2243" s="10">
        <f t="shared" si="229"/>
        <v>2.310642857</v>
      </c>
      <c r="N2243" s="11">
        <f t="shared" si="3612"/>
        <v>120.5896393</v>
      </c>
      <c r="O2243" s="10">
        <f t="shared" ref="O2243:P2243" si="4403">IFERROR(G2243+O2203,0)</f>
        <v>27.09218714</v>
      </c>
      <c r="P2243" s="10">
        <f t="shared" si="4403"/>
        <v>32.53073</v>
      </c>
      <c r="Q2243" s="10">
        <f t="shared" si="232"/>
        <v>5.438542857</v>
      </c>
      <c r="R2243" s="11">
        <f t="shared" si="233"/>
        <v>120.0742112</v>
      </c>
      <c r="S2243" s="42"/>
      <c r="T2243" s="42"/>
      <c r="U2243" s="20"/>
      <c r="V2243" s="14"/>
      <c r="W2243" s="14"/>
      <c r="X2243" s="26">
        <f t="shared" si="314"/>
        <v>0.54</v>
      </c>
      <c r="Y2243" s="29"/>
      <c r="Z2243" s="29"/>
      <c r="AA2243" s="29"/>
      <c r="AB2243" s="29"/>
      <c r="AC2243" s="29"/>
    </row>
    <row r="2244">
      <c r="A2244" s="4">
        <v>45710.0</v>
      </c>
      <c r="B2244" s="5" t="s">
        <v>31</v>
      </c>
      <c r="C2244" s="6" t="s">
        <v>26</v>
      </c>
      <c r="D2244" s="5" t="s">
        <v>29</v>
      </c>
      <c r="E2244" s="7">
        <v>0.0</v>
      </c>
      <c r="F2244" s="7">
        <v>0.056</v>
      </c>
      <c r="G2244" s="7">
        <v>0.0</v>
      </c>
      <c r="H2244" s="15">
        <v>0.0</v>
      </c>
      <c r="I2244" s="10">
        <f t="shared" si="226"/>
        <v>0</v>
      </c>
      <c r="J2244" s="11">
        <f t="shared" si="227"/>
        <v>0</v>
      </c>
      <c r="K2244" s="7">
        <f t="shared" ref="K2244:L2244" si="4404">IFERROR(G2244+K2204,0)</f>
        <v>0</v>
      </c>
      <c r="L2244" s="7">
        <f t="shared" si="4404"/>
        <v>0</v>
      </c>
      <c r="M2244" s="10">
        <f t="shared" si="229"/>
        <v>0</v>
      </c>
      <c r="N2244" s="11">
        <f t="shared" si="3612"/>
        <v>0</v>
      </c>
      <c r="O2244" s="10">
        <f t="shared" ref="O2244:P2244" si="4405">IFERROR(G2244+O2204,0)</f>
        <v>0</v>
      </c>
      <c r="P2244" s="10">
        <f t="shared" si="4405"/>
        <v>0</v>
      </c>
      <c r="Q2244" s="10">
        <f t="shared" si="232"/>
        <v>0</v>
      </c>
      <c r="R2244" s="11">
        <f t="shared" si="233"/>
        <v>0</v>
      </c>
      <c r="S2244" s="42"/>
      <c r="T2244" s="42"/>
      <c r="U2244" s="20"/>
      <c r="V2244" s="14"/>
      <c r="W2244" s="14"/>
      <c r="X2244" s="26">
        <f t="shared" si="314"/>
        <v>0</v>
      </c>
      <c r="Y2244" s="29"/>
      <c r="Z2244" s="29"/>
      <c r="AA2244" s="29"/>
      <c r="AB2244" s="29"/>
      <c r="AC2244" s="29"/>
    </row>
    <row r="2245">
      <c r="A2245" s="4">
        <v>45710.0</v>
      </c>
      <c r="B2245" s="5" t="s">
        <v>31</v>
      </c>
      <c r="C2245" s="6" t="s">
        <v>26</v>
      </c>
      <c r="D2245" s="5" t="s">
        <v>30</v>
      </c>
      <c r="E2245" s="7">
        <v>0.0</v>
      </c>
      <c r="F2245" s="7">
        <v>0.0</v>
      </c>
      <c r="G2245" s="7">
        <v>0.0</v>
      </c>
      <c r="H2245" s="15">
        <v>0.0</v>
      </c>
      <c r="I2245" s="10">
        <f t="shared" si="226"/>
        <v>0</v>
      </c>
      <c r="J2245" s="11">
        <f t="shared" si="227"/>
        <v>0</v>
      </c>
      <c r="K2245" s="7">
        <f t="shared" ref="K2245:L2245" si="4406">IFERROR(G2245+K2205,0)</f>
        <v>0</v>
      </c>
      <c r="L2245" s="7">
        <f t="shared" si="4406"/>
        <v>0</v>
      </c>
      <c r="M2245" s="10">
        <f t="shared" si="229"/>
        <v>0</v>
      </c>
      <c r="N2245" s="11">
        <f t="shared" si="3612"/>
        <v>0</v>
      </c>
      <c r="O2245" s="10">
        <f t="shared" ref="O2245:P2245" si="4407">IFERROR(G2245+O2205,0)</f>
        <v>0</v>
      </c>
      <c r="P2245" s="10">
        <f t="shared" si="4407"/>
        <v>0</v>
      </c>
      <c r="Q2245" s="10">
        <f t="shared" si="232"/>
        <v>0</v>
      </c>
      <c r="R2245" s="11">
        <f t="shared" si="233"/>
        <v>0</v>
      </c>
      <c r="S2245" s="42"/>
      <c r="T2245" s="42"/>
      <c r="U2245" s="20"/>
      <c r="V2245" s="14"/>
      <c r="W2245" s="14"/>
      <c r="X2245" s="26">
        <f t="shared" si="314"/>
        <v>0</v>
      </c>
      <c r="Y2245" s="29"/>
      <c r="Z2245" s="29"/>
      <c r="AA2245" s="29"/>
      <c r="AB2245" s="29"/>
      <c r="AC2245" s="29"/>
    </row>
    <row r="2246">
      <c r="A2246" s="4">
        <v>45710.0</v>
      </c>
      <c r="B2246" s="5" t="s">
        <v>32</v>
      </c>
      <c r="C2246" s="6" t="s">
        <v>26</v>
      </c>
      <c r="D2246" s="5" t="s">
        <v>27</v>
      </c>
      <c r="E2246" s="7">
        <v>78.6</v>
      </c>
      <c r="F2246" s="7">
        <v>0.212</v>
      </c>
      <c r="G2246" s="7">
        <v>0.225</v>
      </c>
      <c r="H2246" s="40">
        <v>0.266</v>
      </c>
      <c r="I2246" s="10">
        <f t="shared" si="226"/>
        <v>0.041</v>
      </c>
      <c r="J2246" s="11">
        <f t="shared" si="227"/>
        <v>118.2222222</v>
      </c>
      <c r="K2246" s="7">
        <f t="shared" ref="K2246:L2246" si="4408">IFERROR(G2246+K2206,0)</f>
        <v>4.95</v>
      </c>
      <c r="L2246" s="7">
        <f t="shared" si="4408"/>
        <v>4.901</v>
      </c>
      <c r="M2246" s="10">
        <f t="shared" si="229"/>
        <v>-0.049</v>
      </c>
      <c r="N2246" s="11">
        <f t="shared" si="3612"/>
        <v>99.01010101</v>
      </c>
      <c r="O2246" s="10">
        <f t="shared" ref="O2246:P2246" si="4409">IFERROR(G2246+O2206,0)</f>
        <v>11.949986</v>
      </c>
      <c r="P2246" s="10">
        <f t="shared" si="4409"/>
        <v>12.03782</v>
      </c>
      <c r="Q2246" s="10">
        <f t="shared" si="232"/>
        <v>0.087834</v>
      </c>
      <c r="R2246" s="11">
        <f t="shared" si="233"/>
        <v>100.7350134</v>
      </c>
      <c r="S2246" s="41">
        <f>T2206</f>
        <v>0.456165</v>
      </c>
      <c r="T2246" s="41">
        <f>H2246+T2206-H2247-U2246-H2248</f>
        <v>0.46703</v>
      </c>
      <c r="U2246" s="13">
        <f>0.00378/28</f>
        <v>0.000135</v>
      </c>
      <c r="V2246" s="14"/>
      <c r="W2246" s="14"/>
      <c r="X2246" s="26">
        <f t="shared" si="314"/>
        <v>0.259</v>
      </c>
      <c r="Y2246" s="29"/>
      <c r="Z2246" s="29"/>
      <c r="AA2246" s="29"/>
      <c r="AB2246" s="29"/>
      <c r="AC2246" s="29"/>
    </row>
    <row r="2247">
      <c r="A2247" s="4">
        <v>45710.0</v>
      </c>
      <c r="B2247" s="5" t="s">
        <v>32</v>
      </c>
      <c r="C2247" s="6" t="s">
        <v>26</v>
      </c>
      <c r="D2247" s="5" t="s">
        <v>28</v>
      </c>
      <c r="E2247" s="7">
        <v>78.7</v>
      </c>
      <c r="F2247" s="7">
        <v>0.17</v>
      </c>
      <c r="G2247" s="7">
        <v>0.22464285714285714</v>
      </c>
      <c r="H2247" s="40">
        <v>0.255</v>
      </c>
      <c r="I2247" s="10">
        <f t="shared" si="226"/>
        <v>0.03035714286</v>
      </c>
      <c r="J2247" s="11">
        <f t="shared" si="227"/>
        <v>113.5135135</v>
      </c>
      <c r="K2247" s="7">
        <f t="shared" ref="K2247:L2247" si="4410">IFERROR(G2247+K2207,0)</f>
        <v>4.942142857</v>
      </c>
      <c r="L2247" s="7">
        <f t="shared" si="4410"/>
        <v>4.749</v>
      </c>
      <c r="M2247" s="10">
        <f t="shared" si="229"/>
        <v>-0.1931428571</v>
      </c>
      <c r="N2247" s="11">
        <f t="shared" si="3612"/>
        <v>96.0919208</v>
      </c>
      <c r="O2247" s="10">
        <f t="shared" ref="O2247:P2247" si="4411">IFERROR(G2247+O2207,0)</f>
        <v>11.93109286</v>
      </c>
      <c r="P2247" s="10">
        <f t="shared" si="4411"/>
        <v>11.84583</v>
      </c>
      <c r="Q2247" s="10">
        <f t="shared" si="232"/>
        <v>-0.08526285714</v>
      </c>
      <c r="R2247" s="11">
        <f t="shared" si="233"/>
        <v>99.28537261</v>
      </c>
      <c r="S2247" s="42"/>
      <c r="T2247" s="42"/>
      <c r="U2247" s="20"/>
      <c r="V2247" s="14"/>
      <c r="W2247" s="14"/>
      <c r="X2247" s="26">
        <f t="shared" si="314"/>
        <v>0.251</v>
      </c>
      <c r="Y2247" s="29"/>
      <c r="Z2247" s="29"/>
      <c r="AA2247" s="29"/>
      <c r="AB2247" s="29"/>
      <c r="AC2247" s="29"/>
    </row>
    <row r="2248">
      <c r="A2248" s="4">
        <v>45710.0</v>
      </c>
      <c r="B2248" s="5" t="s">
        <v>32</v>
      </c>
      <c r="C2248" s="6" t="s">
        <v>26</v>
      </c>
      <c r="D2248" s="5" t="s">
        <v>29</v>
      </c>
      <c r="E2248" s="7">
        <v>0.0</v>
      </c>
      <c r="F2248" s="7">
        <v>0.0</v>
      </c>
      <c r="G2248" s="7">
        <v>0.0</v>
      </c>
      <c r="H2248" s="15">
        <v>0.0</v>
      </c>
      <c r="I2248" s="10">
        <f t="shared" si="226"/>
        <v>0</v>
      </c>
      <c r="J2248" s="11">
        <f t="shared" si="227"/>
        <v>0</v>
      </c>
      <c r="K2248" s="7">
        <f t="shared" ref="K2248:L2248" si="4412">IFERROR(G2248+K2208,0)</f>
        <v>0</v>
      </c>
      <c r="L2248" s="7">
        <f t="shared" si="4412"/>
        <v>0</v>
      </c>
      <c r="M2248" s="10">
        <f t="shared" si="229"/>
        <v>0</v>
      </c>
      <c r="N2248" s="11">
        <f t="shared" si="3612"/>
        <v>0</v>
      </c>
      <c r="O2248" s="10">
        <f t="shared" ref="O2248:P2248" si="4413">IFERROR(G2248+O2208,0)</f>
        <v>0</v>
      </c>
      <c r="P2248" s="10">
        <f t="shared" si="4413"/>
        <v>0</v>
      </c>
      <c r="Q2248" s="10">
        <f t="shared" si="232"/>
        <v>0</v>
      </c>
      <c r="R2248" s="11">
        <f t="shared" si="233"/>
        <v>0</v>
      </c>
      <c r="S2248" s="42"/>
      <c r="T2248" s="42"/>
      <c r="U2248" s="20"/>
      <c r="V2248" s="14"/>
      <c r="W2248" s="14"/>
      <c r="X2248" s="26">
        <f t="shared" si="314"/>
        <v>0</v>
      </c>
      <c r="Y2248" s="29"/>
      <c r="Z2248" s="29"/>
      <c r="AA2248" s="29"/>
      <c r="AB2248" s="29"/>
      <c r="AC2248" s="29"/>
    </row>
    <row r="2249">
      <c r="A2249" s="4">
        <v>45710.0</v>
      </c>
      <c r="B2249" s="5" t="s">
        <v>32</v>
      </c>
      <c r="C2249" s="6" t="s">
        <v>26</v>
      </c>
      <c r="D2249" s="5" t="s">
        <v>30</v>
      </c>
      <c r="E2249" s="7">
        <v>0.0</v>
      </c>
      <c r="F2249" s="7">
        <v>0.0</v>
      </c>
      <c r="G2249" s="7">
        <v>0.0</v>
      </c>
      <c r="H2249" s="15">
        <v>0.0</v>
      </c>
      <c r="I2249" s="10">
        <f t="shared" si="226"/>
        <v>0</v>
      </c>
      <c r="J2249" s="11">
        <f t="shared" si="227"/>
        <v>0</v>
      </c>
      <c r="K2249" s="7">
        <f t="shared" ref="K2249:L2249" si="4414">IFERROR(G2249+K2209,0)</f>
        <v>0</v>
      </c>
      <c r="L2249" s="7">
        <f t="shared" si="4414"/>
        <v>0</v>
      </c>
      <c r="M2249" s="10">
        <f t="shared" si="229"/>
        <v>0</v>
      </c>
      <c r="N2249" s="11">
        <f t="shared" si="3612"/>
        <v>0</v>
      </c>
      <c r="O2249" s="10">
        <f t="shared" ref="O2249:P2249" si="4415">IFERROR(G2249+O2209,0)</f>
        <v>0</v>
      </c>
      <c r="P2249" s="10">
        <f t="shared" si="4415"/>
        <v>0</v>
      </c>
      <c r="Q2249" s="10">
        <f t="shared" si="232"/>
        <v>0</v>
      </c>
      <c r="R2249" s="11">
        <f t="shared" si="233"/>
        <v>0</v>
      </c>
      <c r="S2249" s="42"/>
      <c r="T2249" s="42"/>
      <c r="U2249" s="20"/>
      <c r="V2249" s="14"/>
      <c r="W2249" s="14"/>
      <c r="X2249" s="26">
        <f t="shared" si="314"/>
        <v>0</v>
      </c>
      <c r="Y2249" s="29"/>
      <c r="Z2249" s="29"/>
      <c r="AA2249" s="29"/>
      <c r="AB2249" s="29"/>
      <c r="AC2249" s="29"/>
    </row>
    <row r="2250">
      <c r="A2250" s="4">
        <v>45710.0</v>
      </c>
      <c r="B2250" s="5" t="s">
        <v>33</v>
      </c>
      <c r="C2250" s="6" t="s">
        <v>26</v>
      </c>
      <c r="D2250" s="5" t="s">
        <v>27</v>
      </c>
      <c r="E2250" s="7">
        <v>110.0</v>
      </c>
      <c r="F2250" s="7">
        <v>0.366</v>
      </c>
      <c r="G2250" s="7">
        <v>0.32857142857142857</v>
      </c>
      <c r="H2250" s="40">
        <v>0.38</v>
      </c>
      <c r="I2250" s="10">
        <f t="shared" si="226"/>
        <v>0.05142857143</v>
      </c>
      <c r="J2250" s="11">
        <f t="shared" si="227"/>
        <v>115.6521739</v>
      </c>
      <c r="K2250" s="7">
        <f t="shared" ref="K2250:L2250" si="4416">IFERROR(G2250+K2210,0)</f>
        <v>7.228571429</v>
      </c>
      <c r="L2250" s="7">
        <f t="shared" si="4416"/>
        <v>8.229</v>
      </c>
      <c r="M2250" s="10">
        <f t="shared" si="229"/>
        <v>1.000428571</v>
      </c>
      <c r="N2250" s="11">
        <f t="shared" si="3612"/>
        <v>113.8399209</v>
      </c>
      <c r="O2250" s="10">
        <f t="shared" ref="O2250:P2250" si="4417">IFERROR(G2250+O2210,0)</f>
        <v>17.42850143</v>
      </c>
      <c r="P2250" s="10">
        <f t="shared" si="4417"/>
        <v>19.72473</v>
      </c>
      <c r="Q2250" s="10">
        <f t="shared" si="232"/>
        <v>2.296228571</v>
      </c>
      <c r="R2250" s="11">
        <f t="shared" si="233"/>
        <v>113.1751349</v>
      </c>
      <c r="S2250" s="41">
        <f>T2210</f>
        <v>0.8507675</v>
      </c>
      <c r="T2250" s="41">
        <f>H2250+T2210-H2251-U2250-H2252</f>
        <v>0.7266135714</v>
      </c>
      <c r="U2250" s="13">
        <f>0.00431/28</f>
        <v>0.0001539285714</v>
      </c>
      <c r="V2250" s="14"/>
      <c r="W2250" s="14"/>
      <c r="X2250" s="26">
        <f t="shared" si="314"/>
        <v>0.375</v>
      </c>
      <c r="Y2250" s="29"/>
      <c r="Z2250" s="29"/>
      <c r="AA2250" s="29"/>
      <c r="AB2250" s="29"/>
      <c r="AC2250" s="29"/>
    </row>
    <row r="2251">
      <c r="A2251" s="4">
        <v>45710.0</v>
      </c>
      <c r="B2251" s="5" t="s">
        <v>33</v>
      </c>
      <c r="C2251" s="6" t="s">
        <v>26</v>
      </c>
      <c r="D2251" s="5" t="s">
        <v>28</v>
      </c>
      <c r="E2251" s="7">
        <v>108.2</v>
      </c>
      <c r="F2251" s="7">
        <v>0.317</v>
      </c>
      <c r="G2251" s="7">
        <v>0.3236428571428571</v>
      </c>
      <c r="H2251" s="40">
        <v>0.504</v>
      </c>
      <c r="I2251" s="10">
        <f t="shared" si="226"/>
        <v>0.1803571429</v>
      </c>
      <c r="J2251" s="11">
        <f t="shared" si="227"/>
        <v>155.7272125</v>
      </c>
      <c r="K2251" s="7">
        <f t="shared" ref="K2251:L2251" si="4418">IFERROR(G2251+K2211,0)</f>
        <v>7.120142857</v>
      </c>
      <c r="L2251" s="7">
        <f t="shared" si="4418"/>
        <v>8.884</v>
      </c>
      <c r="M2251" s="10">
        <f t="shared" si="229"/>
        <v>1.763857143</v>
      </c>
      <c r="N2251" s="11">
        <f t="shared" si="3612"/>
        <v>124.7727774</v>
      </c>
      <c r="O2251" s="10">
        <f t="shared" ref="O2251:P2251" si="4419">IFERROR(G2251+O2211,0)</f>
        <v>17.16414286</v>
      </c>
      <c r="P2251" s="10">
        <f t="shared" si="4419"/>
        <v>19.77895</v>
      </c>
      <c r="Q2251" s="10">
        <f t="shared" si="232"/>
        <v>2.614807143</v>
      </c>
      <c r="R2251" s="11">
        <f t="shared" si="233"/>
        <v>115.234126</v>
      </c>
      <c r="S2251" s="42"/>
      <c r="T2251" s="42"/>
      <c r="U2251" s="20"/>
      <c r="V2251" s="14"/>
      <c r="W2251" s="14"/>
      <c r="X2251" s="26">
        <f t="shared" si="314"/>
        <v>0.436</v>
      </c>
      <c r="Y2251" s="29"/>
      <c r="Z2251" s="29"/>
      <c r="AA2251" s="29"/>
      <c r="AB2251" s="29"/>
      <c r="AC2251" s="29"/>
    </row>
    <row r="2252">
      <c r="A2252" s="4">
        <v>45710.0</v>
      </c>
      <c r="B2252" s="5" t="s">
        <v>33</v>
      </c>
      <c r="C2252" s="6" t="s">
        <v>26</v>
      </c>
      <c r="D2252" s="5" t="s">
        <v>29</v>
      </c>
      <c r="E2252" s="7">
        <v>1.0</v>
      </c>
      <c r="F2252" s="7">
        <v>0.0</v>
      </c>
      <c r="G2252" s="7">
        <v>0.002857142857142857</v>
      </c>
      <c r="H2252" s="15">
        <v>0.0</v>
      </c>
      <c r="I2252" s="10">
        <f t="shared" si="226"/>
        <v>-0.002857142857</v>
      </c>
      <c r="J2252" s="11">
        <f t="shared" si="227"/>
        <v>0</v>
      </c>
      <c r="K2252" s="7">
        <f t="shared" ref="K2252:L2252" si="4420">IFERROR(G2252+K2212,0)</f>
        <v>0.06285714286</v>
      </c>
      <c r="L2252" s="7">
        <f t="shared" si="4420"/>
        <v>0.053</v>
      </c>
      <c r="M2252" s="10">
        <f t="shared" si="229"/>
        <v>-0.009857142857</v>
      </c>
      <c r="N2252" s="11">
        <f t="shared" si="3612"/>
        <v>84.31818182</v>
      </c>
      <c r="O2252" s="10">
        <f t="shared" ref="O2252:P2252" si="4421">IFERROR(G2252+O2212,0)</f>
        <v>0.1477971429</v>
      </c>
      <c r="P2252" s="10">
        <f t="shared" si="4421"/>
        <v>0.131988</v>
      </c>
      <c r="Q2252" s="10">
        <f t="shared" si="232"/>
        <v>-0.01580914286</v>
      </c>
      <c r="R2252" s="11">
        <f t="shared" si="233"/>
        <v>89.30348547</v>
      </c>
      <c r="S2252" s="42"/>
      <c r="T2252" s="42"/>
      <c r="U2252" s="20"/>
      <c r="V2252" s="14"/>
      <c r="W2252" s="14"/>
      <c r="X2252" s="26">
        <f t="shared" si="314"/>
        <v>0</v>
      </c>
      <c r="Y2252" s="29"/>
      <c r="Z2252" s="29"/>
      <c r="AA2252" s="29"/>
      <c r="AB2252" s="29"/>
      <c r="AC2252" s="29"/>
    </row>
    <row r="2253">
      <c r="A2253" s="4">
        <v>45710.0</v>
      </c>
      <c r="B2253" s="5" t="s">
        <v>33</v>
      </c>
      <c r="C2253" s="6" t="s">
        <v>26</v>
      </c>
      <c r="D2253" s="5" t="s">
        <v>30</v>
      </c>
      <c r="E2253" s="7">
        <v>0.0</v>
      </c>
      <c r="F2253" s="7">
        <v>0.0</v>
      </c>
      <c r="G2253" s="7">
        <v>0.0</v>
      </c>
      <c r="H2253" s="15">
        <v>0.0</v>
      </c>
      <c r="I2253" s="10">
        <f t="shared" si="226"/>
        <v>0</v>
      </c>
      <c r="J2253" s="11">
        <f t="shared" si="227"/>
        <v>0</v>
      </c>
      <c r="K2253" s="7">
        <f t="shared" ref="K2253:L2253" si="4422">IFERROR(G2253+K2213,0)</f>
        <v>0</v>
      </c>
      <c r="L2253" s="7">
        <f t="shared" si="4422"/>
        <v>0</v>
      </c>
      <c r="M2253" s="10">
        <f t="shared" si="229"/>
        <v>0</v>
      </c>
      <c r="N2253" s="11">
        <f t="shared" si="3612"/>
        <v>0</v>
      </c>
      <c r="O2253" s="10">
        <f t="shared" ref="O2253:P2253" si="4423">IFERROR(G2253+O2213,0)</f>
        <v>0</v>
      </c>
      <c r="P2253" s="10">
        <f t="shared" si="4423"/>
        <v>0</v>
      </c>
      <c r="Q2253" s="10">
        <f t="shared" si="232"/>
        <v>0</v>
      </c>
      <c r="R2253" s="11">
        <f t="shared" si="233"/>
        <v>0</v>
      </c>
      <c r="S2253" s="42"/>
      <c r="T2253" s="42"/>
      <c r="U2253" s="20"/>
      <c r="V2253" s="14"/>
      <c r="W2253" s="14"/>
      <c r="X2253" s="26">
        <f t="shared" si="314"/>
        <v>0</v>
      </c>
      <c r="Y2253" s="29"/>
      <c r="Z2253" s="29"/>
      <c r="AA2253" s="29"/>
      <c r="AB2253" s="29"/>
      <c r="AC2253" s="29"/>
    </row>
    <row r="2254">
      <c r="A2254" s="4">
        <v>45710.0</v>
      </c>
      <c r="B2254" s="5" t="s">
        <v>34</v>
      </c>
      <c r="C2254" s="6" t="s">
        <v>26</v>
      </c>
      <c r="D2254" s="5" t="s">
        <v>27</v>
      </c>
      <c r="E2254" s="7">
        <v>14.3</v>
      </c>
      <c r="F2254" s="7">
        <v>0.037</v>
      </c>
      <c r="G2254" s="7">
        <v>0.04285714285714286</v>
      </c>
      <c r="H2254" s="40">
        <v>0.043</v>
      </c>
      <c r="I2254" s="10">
        <f t="shared" si="226"/>
        <v>0.0001428571429</v>
      </c>
      <c r="J2254" s="11">
        <f t="shared" si="227"/>
        <v>100.3333333</v>
      </c>
      <c r="K2254" s="7">
        <f t="shared" ref="K2254:L2254" si="4424">IFERROR(G2254+K2214,0)</f>
        <v>0.9428571429</v>
      </c>
      <c r="L2254" s="7">
        <f t="shared" si="4424"/>
        <v>0.982</v>
      </c>
      <c r="M2254" s="10">
        <f t="shared" si="229"/>
        <v>0.03914285714</v>
      </c>
      <c r="N2254" s="11">
        <f t="shared" si="3612"/>
        <v>104.1515152</v>
      </c>
      <c r="O2254" s="10">
        <f t="shared" ref="O2254:P2254" si="4425">IFERROR(G2254+O2214,0)</f>
        <v>2.242687143</v>
      </c>
      <c r="P2254" s="10">
        <f t="shared" si="4425"/>
        <v>2.525986</v>
      </c>
      <c r="Q2254" s="10">
        <f t="shared" si="232"/>
        <v>0.2832988571</v>
      </c>
      <c r="R2254" s="11">
        <f t="shared" si="233"/>
        <v>112.6321167</v>
      </c>
      <c r="S2254" s="41">
        <f>T2214</f>
        <v>0.302</v>
      </c>
      <c r="T2254" s="41">
        <f>H2254+T2214-H2255-U2254-H2256</f>
        <v>0.345</v>
      </c>
      <c r="U2254" s="13">
        <v>0.0</v>
      </c>
      <c r="V2254" s="14"/>
      <c r="W2254" s="14"/>
      <c r="X2254" s="26">
        <f t="shared" si="314"/>
        <v>0.04</v>
      </c>
      <c r="Y2254" s="29"/>
      <c r="Z2254" s="29"/>
      <c r="AA2254" s="29"/>
      <c r="AB2254" s="29"/>
      <c r="AC2254" s="29"/>
    </row>
    <row r="2255">
      <c r="A2255" s="4">
        <v>45710.0</v>
      </c>
      <c r="B2255" s="5" t="s">
        <v>34</v>
      </c>
      <c r="C2255" s="6" t="s">
        <v>26</v>
      </c>
      <c r="D2255" s="5" t="s">
        <v>28</v>
      </c>
      <c r="E2255" s="7">
        <v>14.3</v>
      </c>
      <c r="F2255" s="7">
        <v>0.033</v>
      </c>
      <c r="G2255" s="7">
        <v>0.04203571428571429</v>
      </c>
      <c r="H2255" s="40">
        <v>0.0</v>
      </c>
      <c r="I2255" s="10">
        <f t="shared" si="226"/>
        <v>-0.04203571429</v>
      </c>
      <c r="J2255" s="11">
        <f t="shared" si="227"/>
        <v>0</v>
      </c>
      <c r="K2255" s="7">
        <f t="shared" ref="K2255:L2255" si="4426">IFERROR(G2255+K2215,0)</f>
        <v>0.9247857143</v>
      </c>
      <c r="L2255" s="7">
        <f t="shared" si="4426"/>
        <v>0.84</v>
      </c>
      <c r="M2255" s="10">
        <f t="shared" si="229"/>
        <v>-0.08478571429</v>
      </c>
      <c r="N2255" s="11">
        <f t="shared" si="3612"/>
        <v>90.83185294</v>
      </c>
      <c r="O2255" s="10">
        <f t="shared" ref="O2255:P2255" si="4427">IFERROR(G2255+O2215,0)</f>
        <v>2.199784714</v>
      </c>
      <c r="P2255" s="10">
        <f t="shared" si="4427"/>
        <v>2.24399</v>
      </c>
      <c r="Q2255" s="10">
        <f t="shared" si="232"/>
        <v>0.04420528571</v>
      </c>
      <c r="R2255" s="11">
        <f t="shared" si="233"/>
        <v>102.0095278</v>
      </c>
      <c r="S2255" s="42"/>
      <c r="T2255" s="42"/>
      <c r="U2255" s="20"/>
      <c r="V2255" s="14"/>
      <c r="W2255" s="14"/>
      <c r="X2255" s="26">
        <f t="shared" si="314"/>
        <v>0</v>
      </c>
      <c r="Y2255" s="29"/>
      <c r="Z2255" s="29"/>
      <c r="AA2255" s="29"/>
      <c r="AB2255" s="29"/>
      <c r="AC2255" s="29"/>
    </row>
    <row r="2256">
      <c r="A2256" s="4">
        <v>45710.0</v>
      </c>
      <c r="B2256" s="5" t="s">
        <v>34</v>
      </c>
      <c r="C2256" s="6" t="s">
        <v>26</v>
      </c>
      <c r="D2256" s="5" t="s">
        <v>29</v>
      </c>
      <c r="E2256" s="7">
        <v>0.0</v>
      </c>
      <c r="F2256" s="7">
        <v>0.0</v>
      </c>
      <c r="G2256" s="7">
        <v>0.0</v>
      </c>
      <c r="H2256" s="15">
        <v>0.0</v>
      </c>
      <c r="I2256" s="10">
        <f t="shared" si="226"/>
        <v>0</v>
      </c>
      <c r="J2256" s="11">
        <f t="shared" si="227"/>
        <v>0</v>
      </c>
      <c r="K2256" s="7">
        <f t="shared" ref="K2256:L2256" si="4428">IFERROR(G2256+K2216,0)</f>
        <v>0</v>
      </c>
      <c r="L2256" s="7">
        <f t="shared" si="4428"/>
        <v>0</v>
      </c>
      <c r="M2256" s="10">
        <f t="shared" si="229"/>
        <v>0</v>
      </c>
      <c r="N2256" s="11">
        <f t="shared" si="3612"/>
        <v>0</v>
      </c>
      <c r="O2256" s="10">
        <f t="shared" ref="O2256:P2256" si="4429">IFERROR(G2256+O2216,0)</f>
        <v>0</v>
      </c>
      <c r="P2256" s="10">
        <f t="shared" si="4429"/>
        <v>0</v>
      </c>
      <c r="Q2256" s="10">
        <f t="shared" si="232"/>
        <v>0</v>
      </c>
      <c r="R2256" s="11">
        <f t="shared" si="233"/>
        <v>0</v>
      </c>
      <c r="S2256" s="42"/>
      <c r="T2256" s="42"/>
      <c r="U2256" s="20"/>
      <c r="V2256" s="14"/>
      <c r="W2256" s="14"/>
      <c r="X2256" s="26">
        <f t="shared" si="314"/>
        <v>0</v>
      </c>
      <c r="Y2256" s="29"/>
      <c r="Z2256" s="29"/>
      <c r="AA2256" s="29"/>
      <c r="AB2256" s="29"/>
      <c r="AC2256" s="29"/>
    </row>
    <row r="2257">
      <c r="A2257" s="4">
        <v>45710.0</v>
      </c>
      <c r="B2257" s="5" t="s">
        <v>34</v>
      </c>
      <c r="C2257" s="6" t="s">
        <v>26</v>
      </c>
      <c r="D2257" s="5" t="s">
        <v>30</v>
      </c>
      <c r="E2257" s="7">
        <v>0.0</v>
      </c>
      <c r="F2257" s="7">
        <v>0.0</v>
      </c>
      <c r="G2257" s="7">
        <v>0.0</v>
      </c>
      <c r="H2257" s="15">
        <v>0.0</v>
      </c>
      <c r="I2257" s="10">
        <f t="shared" si="226"/>
        <v>0</v>
      </c>
      <c r="J2257" s="11">
        <f t="shared" si="227"/>
        <v>0</v>
      </c>
      <c r="K2257" s="7">
        <f t="shared" ref="K2257:L2257" si="4430">IFERROR(G2257+K2217,0)</f>
        <v>0</v>
      </c>
      <c r="L2257" s="7">
        <f t="shared" si="4430"/>
        <v>0</v>
      </c>
      <c r="M2257" s="10">
        <f t="shared" si="229"/>
        <v>0</v>
      </c>
      <c r="N2257" s="11">
        <f t="shared" si="3612"/>
        <v>0</v>
      </c>
      <c r="O2257" s="10">
        <f t="shared" ref="O2257:P2257" si="4431">IFERROR(G2257+O2217,0)</f>
        <v>0</v>
      </c>
      <c r="P2257" s="10">
        <f t="shared" si="4431"/>
        <v>0</v>
      </c>
      <c r="Q2257" s="10">
        <f t="shared" si="232"/>
        <v>0</v>
      </c>
      <c r="R2257" s="11">
        <f t="shared" si="233"/>
        <v>0</v>
      </c>
      <c r="S2257" s="42"/>
      <c r="T2257" s="42"/>
      <c r="U2257" s="20"/>
      <c r="V2257" s="14"/>
      <c r="W2257" s="14"/>
      <c r="X2257" s="26">
        <f t="shared" si="314"/>
        <v>0</v>
      </c>
      <c r="Y2257" s="29"/>
      <c r="Z2257" s="29"/>
      <c r="AA2257" s="29"/>
      <c r="AB2257" s="29"/>
      <c r="AC2257" s="29"/>
    </row>
    <row r="2258">
      <c r="A2258" s="4">
        <v>45710.0</v>
      </c>
      <c r="B2258" s="5" t="s">
        <v>35</v>
      </c>
      <c r="C2258" s="6" t="s">
        <v>26</v>
      </c>
      <c r="D2258" s="5" t="s">
        <v>27</v>
      </c>
      <c r="E2258" s="7">
        <v>16.6</v>
      </c>
      <c r="F2258" s="7">
        <v>0.041</v>
      </c>
      <c r="G2258" s="7">
        <v>0.03214285714285715</v>
      </c>
      <c r="H2258" s="40">
        <v>0.016</v>
      </c>
      <c r="I2258" s="10">
        <f t="shared" si="226"/>
        <v>-0.01614285714</v>
      </c>
      <c r="J2258" s="11">
        <f t="shared" si="227"/>
        <v>49.77777778</v>
      </c>
      <c r="K2258" s="7">
        <f t="shared" ref="K2258:L2258" si="4432">IFERROR(G2258+K2218,0)</f>
        <v>0.7071428571</v>
      </c>
      <c r="L2258" s="7">
        <f t="shared" si="4432"/>
        <v>0.169</v>
      </c>
      <c r="M2258" s="10">
        <f t="shared" si="229"/>
        <v>-0.5381428571</v>
      </c>
      <c r="N2258" s="11">
        <f t="shared" si="3612"/>
        <v>23.8989899</v>
      </c>
      <c r="O2258" s="10">
        <f t="shared" ref="O2258:P2258" si="4433">IFERROR(G2258+O2218,0)</f>
        <v>0.7071428571</v>
      </c>
      <c r="P2258" s="10">
        <f t="shared" si="4433"/>
        <v>0.169</v>
      </c>
      <c r="Q2258" s="10">
        <f t="shared" si="232"/>
        <v>-0.5381428571</v>
      </c>
      <c r="R2258" s="11">
        <f t="shared" si="233"/>
        <v>23.8989899</v>
      </c>
      <c r="S2258" s="41">
        <f>T2218</f>
        <v>0.153</v>
      </c>
      <c r="T2258" s="41">
        <f>H2258+T2218-H2259-U2258-H2260</f>
        <v>0.169</v>
      </c>
      <c r="U2258" s="13">
        <v>0.0</v>
      </c>
      <c r="V2258" s="14"/>
      <c r="W2258" s="14"/>
      <c r="X2258" s="26">
        <f t="shared" si="314"/>
        <v>0</v>
      </c>
      <c r="Y2258" s="29"/>
      <c r="Z2258" s="29"/>
      <c r="AA2258" s="29"/>
      <c r="AB2258" s="29"/>
      <c r="AC2258" s="29"/>
    </row>
    <row r="2259">
      <c r="A2259" s="4">
        <v>45710.0</v>
      </c>
      <c r="B2259" s="5" t="s">
        <v>35</v>
      </c>
      <c r="C2259" s="6" t="s">
        <v>26</v>
      </c>
      <c r="D2259" s="5" t="s">
        <v>28</v>
      </c>
      <c r="E2259" s="7">
        <v>0.0</v>
      </c>
      <c r="F2259" s="7">
        <v>0.0</v>
      </c>
      <c r="G2259" s="7">
        <v>0.0</v>
      </c>
      <c r="H2259" s="15">
        <v>0.0</v>
      </c>
      <c r="I2259" s="10">
        <f t="shared" si="226"/>
        <v>0</v>
      </c>
      <c r="J2259" s="11">
        <f t="shared" si="227"/>
        <v>0</v>
      </c>
      <c r="K2259" s="7">
        <f t="shared" ref="K2259:L2259" si="4434">IFERROR(G2259+K2219,0)</f>
        <v>0</v>
      </c>
      <c r="L2259" s="7">
        <f t="shared" si="4434"/>
        <v>0</v>
      </c>
      <c r="M2259" s="10">
        <f t="shared" si="229"/>
        <v>0</v>
      </c>
      <c r="N2259" s="11">
        <f t="shared" si="3612"/>
        <v>0</v>
      </c>
      <c r="O2259" s="10">
        <f t="shared" ref="O2259:P2259" si="4435">IFERROR(G2259+O2219,0)</f>
        <v>0</v>
      </c>
      <c r="P2259" s="10">
        <f t="shared" si="4435"/>
        <v>0</v>
      </c>
      <c r="Q2259" s="10">
        <f t="shared" si="232"/>
        <v>0</v>
      </c>
      <c r="R2259" s="11">
        <f t="shared" si="233"/>
        <v>0</v>
      </c>
      <c r="S2259" s="43"/>
      <c r="T2259" s="43"/>
      <c r="U2259" s="20"/>
      <c r="V2259" s="14"/>
      <c r="W2259" s="14"/>
      <c r="X2259" s="26">
        <f t="shared" si="314"/>
        <v>0</v>
      </c>
      <c r="Y2259" s="29"/>
      <c r="Z2259" s="29"/>
      <c r="AA2259" s="29"/>
      <c r="AB2259" s="29"/>
      <c r="AC2259" s="29"/>
    </row>
    <row r="2260">
      <c r="A2260" s="4">
        <v>45710.0</v>
      </c>
      <c r="B2260" s="5" t="s">
        <v>35</v>
      </c>
      <c r="C2260" s="6" t="s">
        <v>26</v>
      </c>
      <c r="D2260" s="5" t="s">
        <v>29</v>
      </c>
      <c r="E2260" s="7">
        <v>16.6</v>
      </c>
      <c r="F2260" s="7">
        <v>0.086</v>
      </c>
      <c r="G2260" s="7">
        <v>0.03214285714285715</v>
      </c>
      <c r="H2260" s="15">
        <v>0.0</v>
      </c>
      <c r="I2260" s="10">
        <f t="shared" si="226"/>
        <v>-0.03214285714</v>
      </c>
      <c r="J2260" s="11">
        <f t="shared" si="227"/>
        <v>0</v>
      </c>
      <c r="K2260" s="7">
        <f t="shared" ref="K2260:L2260" si="4436">IFERROR(G2260+K2220,0)</f>
        <v>0.7071428571</v>
      </c>
      <c r="L2260" s="7">
        <f t="shared" si="4436"/>
        <v>0</v>
      </c>
      <c r="M2260" s="10">
        <f t="shared" si="229"/>
        <v>-0.7071428571</v>
      </c>
      <c r="N2260" s="11">
        <f t="shared" si="3612"/>
        <v>0</v>
      </c>
      <c r="O2260" s="10">
        <f t="shared" ref="O2260:P2260" si="4437">IFERROR(G2260+O2220,0)</f>
        <v>0.7071428571</v>
      </c>
      <c r="P2260" s="10">
        <f t="shared" si="4437"/>
        <v>0.232996</v>
      </c>
      <c r="Q2260" s="10">
        <f t="shared" si="232"/>
        <v>-0.4741468571</v>
      </c>
      <c r="R2260" s="11">
        <f t="shared" si="233"/>
        <v>32.94892929</v>
      </c>
      <c r="S2260" s="43"/>
      <c r="T2260" s="43"/>
      <c r="U2260" s="20"/>
      <c r="V2260" s="14"/>
      <c r="W2260" s="14"/>
      <c r="X2260" s="26">
        <f t="shared" si="314"/>
        <v>0</v>
      </c>
      <c r="Y2260" s="29"/>
      <c r="Z2260" s="29"/>
      <c r="AA2260" s="29"/>
      <c r="AB2260" s="29"/>
      <c r="AC2260" s="29"/>
    </row>
    <row r="2261">
      <c r="A2261" s="4">
        <v>45710.0</v>
      </c>
      <c r="B2261" s="5" t="s">
        <v>35</v>
      </c>
      <c r="C2261" s="6" t="s">
        <v>26</v>
      </c>
      <c r="D2261" s="5" t="s">
        <v>30</v>
      </c>
      <c r="E2261" s="7">
        <v>0.0</v>
      </c>
      <c r="F2261" s="7">
        <v>0.0</v>
      </c>
      <c r="G2261" s="7">
        <v>0.0</v>
      </c>
      <c r="H2261" s="15">
        <v>0.0</v>
      </c>
      <c r="I2261" s="10">
        <f t="shared" si="226"/>
        <v>0</v>
      </c>
      <c r="J2261" s="11">
        <f t="shared" si="227"/>
        <v>0</v>
      </c>
      <c r="K2261" s="7">
        <f t="shared" ref="K2261:L2261" si="4438">IFERROR(G2261+K2221,0)</f>
        <v>0</v>
      </c>
      <c r="L2261" s="7">
        <f t="shared" si="4438"/>
        <v>0</v>
      </c>
      <c r="M2261" s="10">
        <f t="shared" si="229"/>
        <v>0</v>
      </c>
      <c r="N2261" s="11">
        <f t="shared" si="3612"/>
        <v>0</v>
      </c>
      <c r="O2261" s="10">
        <f t="shared" ref="O2261:P2261" si="4439">IFERROR(G2261+O2221,0)</f>
        <v>0</v>
      </c>
      <c r="P2261" s="10">
        <f t="shared" si="4439"/>
        <v>0</v>
      </c>
      <c r="Q2261" s="10">
        <f t="shared" si="232"/>
        <v>0</v>
      </c>
      <c r="R2261" s="11">
        <f t="shared" si="233"/>
        <v>0</v>
      </c>
      <c r="S2261" s="43"/>
      <c r="T2261" s="43"/>
      <c r="U2261" s="20"/>
      <c r="V2261" s="14"/>
      <c r="W2261" s="14"/>
      <c r="X2261" s="26">
        <f t="shared" si="314"/>
        <v>0</v>
      </c>
      <c r="Y2261" s="29"/>
      <c r="Z2261" s="29"/>
      <c r="AA2261" s="29"/>
      <c r="AB2261" s="29"/>
      <c r="AC2261" s="29"/>
    </row>
    <row r="2262">
      <c r="A2262" s="4">
        <v>45710.0</v>
      </c>
      <c r="B2262" s="5" t="s">
        <v>36</v>
      </c>
      <c r="C2262" s="6" t="s">
        <v>37</v>
      </c>
      <c r="D2262" s="5" t="s">
        <v>27</v>
      </c>
      <c r="E2262" s="7">
        <v>174.0</v>
      </c>
      <c r="F2262" s="25">
        <v>0.52</v>
      </c>
      <c r="G2262" s="7">
        <v>0.5535714285714286</v>
      </c>
      <c r="H2262" s="40">
        <v>0.595</v>
      </c>
      <c r="I2262" s="10">
        <f t="shared" si="226"/>
        <v>0.04142857143</v>
      </c>
      <c r="J2262" s="11">
        <f t="shared" si="227"/>
        <v>107.483871</v>
      </c>
      <c r="K2262" s="7">
        <f t="shared" ref="K2262:L2262" si="4440">IFERROR(G2262+K2222,0)</f>
        <v>12.17857143</v>
      </c>
      <c r="L2262" s="7">
        <f t="shared" si="4440"/>
        <v>12.87</v>
      </c>
      <c r="M2262" s="10">
        <f t="shared" si="229"/>
        <v>0.6914285714</v>
      </c>
      <c r="N2262" s="11">
        <f t="shared" si="3612"/>
        <v>105.6774194</v>
      </c>
      <c r="O2262" s="10">
        <f t="shared" ref="O2262:P2262" si="4441">IFERROR(G2262+O2222,0)</f>
        <v>29.27854343</v>
      </c>
      <c r="P2262" s="10">
        <f t="shared" si="4441"/>
        <v>31.44582</v>
      </c>
      <c r="Q2262" s="10">
        <f t="shared" si="232"/>
        <v>2.167276571</v>
      </c>
      <c r="R2262" s="11">
        <f t="shared" si="233"/>
        <v>107.4022691</v>
      </c>
      <c r="S2262" s="41">
        <f>T2222</f>
        <v>-0.345</v>
      </c>
      <c r="T2262" s="41">
        <f>H2262+T2222-H2263-U2262-H2264</f>
        <v>-0.4232857143</v>
      </c>
      <c r="U2262" s="13">
        <f>0.008/28</f>
        <v>0.0002857142857</v>
      </c>
      <c r="V2262" s="14"/>
      <c r="W2262" s="14"/>
      <c r="X2262" s="26">
        <f t="shared" si="314"/>
        <v>0.59</v>
      </c>
      <c r="Y2262" s="29"/>
      <c r="Z2262" s="29"/>
      <c r="AA2262" s="29"/>
      <c r="AB2262" s="29"/>
      <c r="AC2262" s="29"/>
    </row>
    <row r="2263">
      <c r="A2263" s="4">
        <v>45710.0</v>
      </c>
      <c r="B2263" s="5" t="s">
        <v>36</v>
      </c>
      <c r="C2263" s="6" t="s">
        <v>37</v>
      </c>
      <c r="D2263" s="5" t="s">
        <v>28</v>
      </c>
      <c r="E2263" s="7">
        <v>45.1</v>
      </c>
      <c r="F2263" s="25">
        <v>0.0</v>
      </c>
      <c r="G2263" s="7">
        <v>0.4885357</v>
      </c>
      <c r="H2263" s="40">
        <v>0.34</v>
      </c>
      <c r="I2263" s="10">
        <f t="shared" si="226"/>
        <v>-0.1485357</v>
      </c>
      <c r="J2263" s="11">
        <f t="shared" si="227"/>
        <v>69.59573272</v>
      </c>
      <c r="K2263" s="7">
        <f t="shared" ref="K2263:L2263" si="4442">IFERROR(G2263+K2223,0)</f>
        <v>10.7477854</v>
      </c>
      <c r="L2263" s="7">
        <f t="shared" si="4442"/>
        <v>7.158</v>
      </c>
      <c r="M2263" s="10">
        <f t="shared" si="229"/>
        <v>-3.5897854</v>
      </c>
      <c r="N2263" s="11">
        <f t="shared" si="3612"/>
        <v>66.59976668</v>
      </c>
      <c r="O2263" s="10">
        <f t="shared" ref="O2263:P2263" si="4443">IFERROR(G2263+O2223,0)</f>
        <v>26.2666954</v>
      </c>
      <c r="P2263" s="10">
        <f t="shared" si="4443"/>
        <v>12.75598</v>
      </c>
      <c r="Q2263" s="10">
        <f t="shared" si="232"/>
        <v>-13.5107154</v>
      </c>
      <c r="R2263" s="11">
        <f t="shared" si="233"/>
        <v>48.56332251</v>
      </c>
      <c r="S2263" s="43"/>
      <c r="T2263" s="43"/>
      <c r="U2263" s="20"/>
      <c r="V2263" s="14"/>
      <c r="W2263" s="14"/>
      <c r="X2263" s="26">
        <f t="shared" si="314"/>
        <v>0.345</v>
      </c>
      <c r="Y2263" s="29"/>
      <c r="Z2263" s="29"/>
      <c r="AA2263" s="29"/>
      <c r="AB2263" s="29"/>
      <c r="AC2263" s="29"/>
    </row>
    <row r="2264">
      <c r="A2264" s="4">
        <v>45710.0</v>
      </c>
      <c r="B2264" s="5" t="s">
        <v>36</v>
      </c>
      <c r="C2264" s="6" t="s">
        <v>37</v>
      </c>
      <c r="D2264" s="5" t="s">
        <v>29</v>
      </c>
      <c r="E2264" s="7">
        <f>E2262-E2263</f>
        <v>128.9</v>
      </c>
      <c r="F2264" s="25">
        <v>0.696</v>
      </c>
      <c r="G2264" s="7">
        <v>0.06482</v>
      </c>
      <c r="H2264" s="40">
        <v>0.333</v>
      </c>
      <c r="I2264" s="10">
        <f t="shared" si="226"/>
        <v>0.26818</v>
      </c>
      <c r="J2264" s="11">
        <f t="shared" si="227"/>
        <v>513.7303301</v>
      </c>
      <c r="K2264" s="7">
        <f t="shared" ref="K2264:L2264" si="4444">IFERROR(G2264+K2224,0)</f>
        <v>1.42604</v>
      </c>
      <c r="L2264" s="7">
        <f t="shared" si="4444"/>
        <v>6.129</v>
      </c>
      <c r="M2264" s="10">
        <f t="shared" si="229"/>
        <v>4.70296</v>
      </c>
      <c r="N2264" s="11">
        <f t="shared" si="3612"/>
        <v>429.7915907</v>
      </c>
      <c r="O2264" s="10">
        <f t="shared" ref="O2264:P2264" si="4445">IFERROR(G2264+O2224,0)</f>
        <v>2.99991</v>
      </c>
      <c r="P2264" s="10">
        <f t="shared" si="4445"/>
        <v>19.75071</v>
      </c>
      <c r="Q2264" s="10">
        <f t="shared" si="232"/>
        <v>16.7508</v>
      </c>
      <c r="R2264" s="11">
        <f t="shared" si="233"/>
        <v>658.3767513</v>
      </c>
      <c r="S2264" s="43"/>
      <c r="T2264" s="43"/>
      <c r="U2264" s="20"/>
      <c r="V2264" s="14"/>
      <c r="W2264" s="14"/>
      <c r="X2264" s="26">
        <f t="shared" si="314"/>
        <v>0.36</v>
      </c>
      <c r="Y2264" s="29"/>
      <c r="Z2264" s="29"/>
      <c r="AA2264" s="29"/>
      <c r="AB2264" s="29"/>
      <c r="AC2264" s="29"/>
    </row>
    <row r="2265">
      <c r="A2265" s="4">
        <v>45710.0</v>
      </c>
      <c r="B2265" s="5" t="s">
        <v>36</v>
      </c>
      <c r="C2265" s="6" t="s">
        <v>37</v>
      </c>
      <c r="D2265" s="5" t="s">
        <v>30</v>
      </c>
      <c r="E2265" s="7">
        <v>0.0</v>
      </c>
      <c r="F2265" s="25">
        <v>0.0</v>
      </c>
      <c r="G2265" s="7">
        <v>0.0</v>
      </c>
      <c r="H2265" s="15">
        <v>0.0</v>
      </c>
      <c r="I2265" s="10">
        <f t="shared" si="226"/>
        <v>0</v>
      </c>
      <c r="J2265" s="11">
        <f t="shared" si="227"/>
        <v>0</v>
      </c>
      <c r="K2265" s="7">
        <f t="shared" ref="K2265:L2265" si="4446">IFERROR(G2265+K2225,0)</f>
        <v>0</v>
      </c>
      <c r="L2265" s="7">
        <f t="shared" si="4446"/>
        <v>0</v>
      </c>
      <c r="M2265" s="10">
        <f t="shared" si="229"/>
        <v>0</v>
      </c>
      <c r="N2265" s="11">
        <f t="shared" si="3612"/>
        <v>0</v>
      </c>
      <c r="O2265" s="10">
        <f t="shared" ref="O2265:P2265" si="4447">IFERROR(G2265+O2225,0)</f>
        <v>0</v>
      </c>
      <c r="P2265" s="10">
        <f t="shared" si="4447"/>
        <v>0</v>
      </c>
      <c r="Q2265" s="10">
        <f t="shared" si="232"/>
        <v>0</v>
      </c>
      <c r="R2265" s="11">
        <f t="shared" si="233"/>
        <v>0</v>
      </c>
      <c r="S2265" s="43"/>
      <c r="T2265" s="43"/>
      <c r="U2265" s="20"/>
      <c r="V2265" s="14"/>
      <c r="W2265" s="14"/>
      <c r="X2265" s="26">
        <f t="shared" si="314"/>
        <v>0</v>
      </c>
      <c r="Y2265" s="29"/>
      <c r="Z2265" s="29"/>
      <c r="AA2265" s="29"/>
      <c r="AB2265" s="29"/>
      <c r="AC2265" s="29"/>
    </row>
    <row r="2266">
      <c r="A2266" s="4">
        <v>45710.0</v>
      </c>
      <c r="B2266" s="5" t="s">
        <v>38</v>
      </c>
      <c r="C2266" s="6" t="s">
        <v>37</v>
      </c>
      <c r="D2266" s="5" t="s">
        <v>27</v>
      </c>
      <c r="E2266" s="7">
        <v>40.1</v>
      </c>
      <c r="F2266" s="25">
        <v>0.11</v>
      </c>
      <c r="G2266" s="7">
        <v>0.09999999999999999</v>
      </c>
      <c r="H2266" s="40">
        <v>0.175</v>
      </c>
      <c r="I2266" s="10">
        <f t="shared" si="226"/>
        <v>0.075</v>
      </c>
      <c r="J2266" s="11">
        <f t="shared" si="227"/>
        <v>175</v>
      </c>
      <c r="K2266" s="7">
        <f t="shared" ref="K2266:L2266" si="4448">IFERROR(G2266+K2226,0)</f>
        <v>2.2</v>
      </c>
      <c r="L2266" s="7">
        <f t="shared" si="4448"/>
        <v>4.026</v>
      </c>
      <c r="M2266" s="10">
        <f t="shared" si="229"/>
        <v>1.826</v>
      </c>
      <c r="N2266" s="11">
        <f t="shared" si="3612"/>
        <v>183</v>
      </c>
      <c r="O2266" s="10">
        <f t="shared" ref="O2266:P2266" si="4449">IFERROR(G2266+O2226,0)</f>
        <v>5.3</v>
      </c>
      <c r="P2266" s="10">
        <f t="shared" si="4449"/>
        <v>9.949976</v>
      </c>
      <c r="Q2266" s="10">
        <f t="shared" si="232"/>
        <v>4.649976</v>
      </c>
      <c r="R2266" s="11">
        <f t="shared" si="233"/>
        <v>187.7353962</v>
      </c>
      <c r="S2266" s="41">
        <f>T2226</f>
        <v>0.64725</v>
      </c>
      <c r="T2266" s="41">
        <f>H2266+T2226-H2267-U2266-H2268</f>
        <v>0.6452142857</v>
      </c>
      <c r="U2266" s="13">
        <f>0.001/28</f>
        <v>0.00003571428571</v>
      </c>
      <c r="V2266" s="14"/>
      <c r="W2266" s="14"/>
      <c r="X2266" s="26">
        <f t="shared" si="314"/>
        <v>0.175</v>
      </c>
      <c r="Y2266" s="29"/>
      <c r="Z2266" s="29"/>
      <c r="AA2266" s="29"/>
      <c r="AB2266" s="29"/>
      <c r="AC2266" s="29"/>
    </row>
    <row r="2267">
      <c r="A2267" s="4">
        <v>45710.0</v>
      </c>
      <c r="B2267" s="5" t="s">
        <v>38</v>
      </c>
      <c r="C2267" s="6" t="s">
        <v>37</v>
      </c>
      <c r="D2267" s="5" t="s">
        <v>28</v>
      </c>
      <c r="E2267" s="7">
        <v>0.0</v>
      </c>
      <c r="F2267" s="7">
        <v>0.0</v>
      </c>
      <c r="G2267" s="7">
        <v>0.0</v>
      </c>
      <c r="H2267" s="15">
        <v>0.0</v>
      </c>
      <c r="I2267" s="10">
        <f t="shared" si="226"/>
        <v>0</v>
      </c>
      <c r="J2267" s="11">
        <f t="shared" si="227"/>
        <v>0</v>
      </c>
      <c r="K2267" s="7">
        <f t="shared" ref="K2267:L2267" si="4450">IFERROR(G2267+K2227,0)</f>
        <v>0</v>
      </c>
      <c r="L2267" s="7">
        <f t="shared" si="4450"/>
        <v>0</v>
      </c>
      <c r="M2267" s="10">
        <f t="shared" si="229"/>
        <v>0</v>
      </c>
      <c r="N2267" s="11">
        <f t="shared" si="3612"/>
        <v>0</v>
      </c>
      <c r="O2267" s="10">
        <f t="shared" ref="O2267:P2267" si="4451">IFERROR(G2267+O2227,0)</f>
        <v>0</v>
      </c>
      <c r="P2267" s="10">
        <f t="shared" si="4451"/>
        <v>0</v>
      </c>
      <c r="Q2267" s="10">
        <f t="shared" si="232"/>
        <v>0</v>
      </c>
      <c r="R2267" s="11">
        <f t="shared" si="233"/>
        <v>0</v>
      </c>
      <c r="S2267" s="43"/>
      <c r="T2267" s="43"/>
      <c r="U2267" s="20"/>
      <c r="V2267" s="14"/>
      <c r="W2267" s="14"/>
      <c r="X2267" s="26">
        <f t="shared" si="314"/>
        <v>0</v>
      </c>
      <c r="Y2267" s="29"/>
      <c r="Z2267" s="29"/>
      <c r="AA2267" s="29"/>
      <c r="AB2267" s="29"/>
      <c r="AC2267" s="29"/>
    </row>
    <row r="2268">
      <c r="A2268" s="4">
        <v>45710.0</v>
      </c>
      <c r="B2268" s="5" t="s">
        <v>38</v>
      </c>
      <c r="C2268" s="6" t="s">
        <v>37</v>
      </c>
      <c r="D2268" s="5" t="s">
        <v>29</v>
      </c>
      <c r="E2268" s="7">
        <v>40.1</v>
      </c>
      <c r="F2268" s="7">
        <v>0.111</v>
      </c>
      <c r="G2268" s="7">
        <v>0.0996</v>
      </c>
      <c r="H2268" s="40">
        <v>0.177</v>
      </c>
      <c r="I2268" s="10">
        <f t="shared" si="226"/>
        <v>0.0774</v>
      </c>
      <c r="J2268" s="11">
        <f t="shared" si="227"/>
        <v>177.7108434</v>
      </c>
      <c r="K2268" s="7">
        <f t="shared" ref="K2268:L2268" si="4452">IFERROR(G2268+K2228,0)</f>
        <v>2.1912</v>
      </c>
      <c r="L2268" s="7">
        <f t="shared" si="4452"/>
        <v>5.152</v>
      </c>
      <c r="M2268" s="10">
        <f t="shared" si="229"/>
        <v>2.9608</v>
      </c>
      <c r="N2268" s="11">
        <f t="shared" si="3612"/>
        <v>235.1223074</v>
      </c>
      <c r="O2268" s="10">
        <f t="shared" ref="O2268:P2268" si="4453">IFERROR(G2268+O2228,0)</f>
        <v>5.28996</v>
      </c>
      <c r="P2268" s="10">
        <f t="shared" si="4453"/>
        <v>10.98093</v>
      </c>
      <c r="Q2268" s="10">
        <f t="shared" si="232"/>
        <v>5.69097</v>
      </c>
      <c r="R2268" s="11">
        <f t="shared" si="233"/>
        <v>207.5805866</v>
      </c>
      <c r="S2268" s="43"/>
      <c r="T2268" s="43"/>
      <c r="U2268" s="20"/>
      <c r="V2268" s="14"/>
      <c r="W2268" s="14"/>
      <c r="X2268" s="26">
        <f t="shared" si="314"/>
        <v>0.19</v>
      </c>
      <c r="Y2268" s="29"/>
      <c r="Z2268" s="29"/>
      <c r="AA2268" s="29"/>
      <c r="AB2268" s="29"/>
      <c r="AC2268" s="29"/>
    </row>
    <row r="2269">
      <c r="A2269" s="4">
        <v>45710.0</v>
      </c>
      <c r="B2269" s="5" t="s">
        <v>38</v>
      </c>
      <c r="C2269" s="6" t="s">
        <v>37</v>
      </c>
      <c r="D2269" s="5" t="s">
        <v>30</v>
      </c>
      <c r="E2269" s="7">
        <v>0.0</v>
      </c>
      <c r="F2269" s="7">
        <v>0.0</v>
      </c>
      <c r="G2269" s="7">
        <v>0.0</v>
      </c>
      <c r="H2269" s="15">
        <v>0.0</v>
      </c>
      <c r="I2269" s="10">
        <f t="shared" si="226"/>
        <v>0</v>
      </c>
      <c r="J2269" s="11">
        <f t="shared" si="227"/>
        <v>0</v>
      </c>
      <c r="K2269" s="7">
        <f t="shared" ref="K2269:L2269" si="4454">IFERROR(G2269+K2229,0)</f>
        <v>0</v>
      </c>
      <c r="L2269" s="7">
        <f t="shared" si="4454"/>
        <v>0</v>
      </c>
      <c r="M2269" s="10">
        <f t="shared" si="229"/>
        <v>0</v>
      </c>
      <c r="N2269" s="11">
        <f t="shared" si="3612"/>
        <v>0</v>
      </c>
      <c r="O2269" s="10">
        <f t="shared" ref="O2269:P2269" si="4455">IFERROR(G2269+O2229,0)</f>
        <v>0</v>
      </c>
      <c r="P2269" s="10">
        <f t="shared" si="4455"/>
        <v>0</v>
      </c>
      <c r="Q2269" s="10">
        <f t="shared" si="232"/>
        <v>0</v>
      </c>
      <c r="R2269" s="11">
        <f t="shared" si="233"/>
        <v>0</v>
      </c>
      <c r="S2269" s="43"/>
      <c r="T2269" s="43"/>
      <c r="U2269" s="20"/>
      <c r="V2269" s="14"/>
      <c r="W2269" s="14"/>
      <c r="X2269" s="26">
        <f t="shared" si="314"/>
        <v>0</v>
      </c>
      <c r="Y2269" s="29"/>
      <c r="Z2269" s="29"/>
      <c r="AA2269" s="29"/>
      <c r="AB2269" s="29"/>
      <c r="AC2269" s="29"/>
    </row>
    <row r="2270">
      <c r="A2270" s="4">
        <v>45710.0</v>
      </c>
      <c r="B2270" s="5" t="s">
        <v>39</v>
      </c>
      <c r="C2270" s="6" t="s">
        <v>37</v>
      </c>
      <c r="D2270" s="5" t="s">
        <v>27</v>
      </c>
      <c r="E2270" s="7">
        <v>9.6</v>
      </c>
      <c r="F2270" s="7">
        <v>0.031</v>
      </c>
      <c r="G2270" s="7">
        <v>0.024999999999999998</v>
      </c>
      <c r="H2270" s="40">
        <v>0.033</v>
      </c>
      <c r="I2270" s="10">
        <f t="shared" si="226"/>
        <v>0.008</v>
      </c>
      <c r="J2270" s="11">
        <f t="shared" si="227"/>
        <v>132</v>
      </c>
      <c r="K2270" s="7">
        <f t="shared" ref="K2270:L2270" si="4456">IFERROR(G2270+K2230,0)</f>
        <v>0.55</v>
      </c>
      <c r="L2270" s="7">
        <f t="shared" si="4456"/>
        <v>0.384</v>
      </c>
      <c r="M2270" s="10">
        <f t="shared" si="229"/>
        <v>-0.166</v>
      </c>
      <c r="N2270" s="11">
        <f t="shared" si="3612"/>
        <v>69.81818182</v>
      </c>
      <c r="O2270" s="10">
        <f t="shared" ref="O2270:P2270" si="4457">IFERROR(G2270+O2230,0)</f>
        <v>1.44993</v>
      </c>
      <c r="P2270" s="10">
        <f t="shared" si="4457"/>
        <v>1.26874</v>
      </c>
      <c r="Q2270" s="10">
        <f t="shared" si="232"/>
        <v>-0.18119</v>
      </c>
      <c r="R2270" s="11">
        <f t="shared" si="233"/>
        <v>87.50353465</v>
      </c>
      <c r="S2270" s="41">
        <f>T2230</f>
        <v>0.078</v>
      </c>
      <c r="T2270" s="41">
        <f>H2270+T2230-H2271-U2270-H2272</f>
        <v>0.093</v>
      </c>
      <c r="U2270" s="13">
        <v>0.0</v>
      </c>
      <c r="V2270" s="14"/>
      <c r="W2270" s="14"/>
      <c r="X2270" s="26">
        <f t="shared" si="314"/>
        <v>0.028</v>
      </c>
      <c r="Y2270" s="29"/>
      <c r="Z2270" s="29"/>
      <c r="AA2270" s="29"/>
      <c r="AB2270" s="29"/>
      <c r="AC2270" s="29"/>
    </row>
    <row r="2271">
      <c r="A2271" s="4">
        <v>45710.0</v>
      </c>
      <c r="B2271" s="5" t="s">
        <v>39</v>
      </c>
      <c r="C2271" s="6" t="s">
        <v>37</v>
      </c>
      <c r="D2271" s="5" t="s">
        <v>28</v>
      </c>
      <c r="E2271" s="7">
        <v>0.0</v>
      </c>
      <c r="F2271" s="7">
        <v>0.0</v>
      </c>
      <c r="G2271" s="7">
        <v>0.0</v>
      </c>
      <c r="H2271" s="15">
        <v>0.0</v>
      </c>
      <c r="I2271" s="10">
        <f t="shared" si="226"/>
        <v>0</v>
      </c>
      <c r="J2271" s="11">
        <f t="shared" si="227"/>
        <v>0</v>
      </c>
      <c r="K2271" s="7">
        <f t="shared" ref="K2271:L2271" si="4458">IFERROR(G2271+K2231,0)</f>
        <v>0</v>
      </c>
      <c r="L2271" s="7">
        <f t="shared" si="4458"/>
        <v>0</v>
      </c>
      <c r="M2271" s="10">
        <f t="shared" si="229"/>
        <v>0</v>
      </c>
      <c r="N2271" s="11">
        <f t="shared" si="3612"/>
        <v>0</v>
      </c>
      <c r="O2271" s="10">
        <f t="shared" ref="O2271:P2271" si="4459">IFERROR(G2271+O2231,0)</f>
        <v>0</v>
      </c>
      <c r="P2271" s="10">
        <f t="shared" si="4459"/>
        <v>0</v>
      </c>
      <c r="Q2271" s="10">
        <f t="shared" si="232"/>
        <v>0</v>
      </c>
      <c r="R2271" s="11">
        <f t="shared" si="233"/>
        <v>0</v>
      </c>
      <c r="S2271" s="43"/>
      <c r="T2271" s="43"/>
      <c r="U2271" s="20"/>
      <c r="V2271" s="14"/>
      <c r="W2271" s="14"/>
      <c r="X2271" s="26">
        <f t="shared" si="314"/>
        <v>0</v>
      </c>
      <c r="Y2271" s="29"/>
      <c r="Z2271" s="29"/>
      <c r="AA2271" s="29"/>
      <c r="AB2271" s="29"/>
      <c r="AC2271" s="29"/>
    </row>
    <row r="2272">
      <c r="A2272" s="4">
        <v>45710.0</v>
      </c>
      <c r="B2272" s="5" t="s">
        <v>39</v>
      </c>
      <c r="C2272" s="6" t="s">
        <v>37</v>
      </c>
      <c r="D2272" s="5" t="s">
        <v>29</v>
      </c>
      <c r="E2272" s="7">
        <v>9.3</v>
      </c>
      <c r="F2272" s="7">
        <v>0.03</v>
      </c>
      <c r="G2272" s="7">
        <v>0.02471</v>
      </c>
      <c r="H2272" s="15">
        <v>0.018</v>
      </c>
      <c r="I2272" s="10">
        <f t="shared" si="226"/>
        <v>-0.00671</v>
      </c>
      <c r="J2272" s="11">
        <f t="shared" si="227"/>
        <v>72.84500202</v>
      </c>
      <c r="K2272" s="7">
        <f t="shared" ref="K2272:L2272" si="4460">IFERROR(G2272+K2232,0)</f>
        <v>0.54362</v>
      </c>
      <c r="L2272" s="7">
        <f t="shared" si="4460"/>
        <v>0.374</v>
      </c>
      <c r="M2272" s="10">
        <f t="shared" si="229"/>
        <v>-0.16962</v>
      </c>
      <c r="N2272" s="11">
        <f t="shared" si="3612"/>
        <v>68.79805747</v>
      </c>
      <c r="O2272" s="10">
        <f t="shared" ref="O2272:P2272" si="4461">IFERROR(G2272+O2232,0)</f>
        <v>1.435614</v>
      </c>
      <c r="P2272" s="10">
        <f t="shared" si="4461"/>
        <v>1.23394</v>
      </c>
      <c r="Q2272" s="10">
        <f t="shared" si="232"/>
        <v>-0.201674</v>
      </c>
      <c r="R2272" s="11">
        <f t="shared" si="233"/>
        <v>85.95207347</v>
      </c>
      <c r="S2272" s="43"/>
      <c r="T2272" s="43"/>
      <c r="U2272" s="20"/>
      <c r="V2272" s="14"/>
      <c r="W2272" s="14"/>
      <c r="X2272" s="26">
        <f t="shared" si="314"/>
        <v>0</v>
      </c>
      <c r="Y2272" s="29"/>
      <c r="Z2272" s="29"/>
      <c r="AA2272" s="29"/>
      <c r="AB2272" s="29"/>
      <c r="AC2272" s="29"/>
    </row>
    <row r="2273">
      <c r="A2273" s="4">
        <v>45710.0</v>
      </c>
      <c r="B2273" s="5" t="s">
        <v>39</v>
      </c>
      <c r="C2273" s="6" t="s">
        <v>37</v>
      </c>
      <c r="D2273" s="5" t="s">
        <v>30</v>
      </c>
      <c r="E2273" s="7">
        <v>0.0</v>
      </c>
      <c r="F2273" s="7">
        <v>0.0</v>
      </c>
      <c r="G2273" s="7">
        <v>0.0</v>
      </c>
      <c r="H2273" s="15">
        <v>0.0</v>
      </c>
      <c r="I2273" s="10">
        <f t="shared" si="226"/>
        <v>0</v>
      </c>
      <c r="J2273" s="11">
        <f t="shared" si="227"/>
        <v>0</v>
      </c>
      <c r="K2273" s="7">
        <f t="shared" ref="K2273:L2273" si="4462">IFERROR(G2273+K2233,0)</f>
        <v>0</v>
      </c>
      <c r="L2273" s="7">
        <f t="shared" si="4462"/>
        <v>0</v>
      </c>
      <c r="M2273" s="10">
        <f t="shared" si="229"/>
        <v>0</v>
      </c>
      <c r="N2273" s="11">
        <f t="shared" si="3612"/>
        <v>0</v>
      </c>
      <c r="O2273" s="10">
        <f t="shared" ref="O2273:P2273" si="4463">IFERROR(G2273+O2233,0)</f>
        <v>0</v>
      </c>
      <c r="P2273" s="10">
        <f t="shared" si="4463"/>
        <v>0</v>
      </c>
      <c r="Q2273" s="10">
        <f t="shared" si="232"/>
        <v>0</v>
      </c>
      <c r="R2273" s="11">
        <f t="shared" si="233"/>
        <v>0</v>
      </c>
      <c r="S2273" s="43"/>
      <c r="T2273" s="43"/>
      <c r="U2273" s="20"/>
      <c r="V2273" s="14"/>
      <c r="W2273" s="14"/>
      <c r="X2273" s="26">
        <f t="shared" si="314"/>
        <v>0</v>
      </c>
      <c r="Y2273" s="29"/>
      <c r="Z2273" s="29"/>
      <c r="AA2273" s="29"/>
      <c r="AB2273" s="29"/>
      <c r="AC2273" s="29"/>
    </row>
    <row r="2274">
      <c r="A2274" s="4">
        <v>45710.0</v>
      </c>
      <c r="B2274" s="5" t="s">
        <v>40</v>
      </c>
      <c r="C2274" s="6" t="s">
        <v>37</v>
      </c>
      <c r="D2274" s="5" t="s">
        <v>27</v>
      </c>
      <c r="E2274" s="7">
        <v>26.3</v>
      </c>
      <c r="F2274" s="7">
        <v>0.0</v>
      </c>
      <c r="G2274" s="7">
        <v>0.07142857142857142</v>
      </c>
      <c r="H2274" s="15">
        <v>0.036</v>
      </c>
      <c r="I2274" s="10">
        <f t="shared" si="226"/>
        <v>-0.03542857143</v>
      </c>
      <c r="J2274" s="11">
        <f t="shared" si="227"/>
        <v>50.4</v>
      </c>
      <c r="K2274" s="7">
        <f t="shared" ref="K2274:L2274" si="4464">IFERROR(G2274+K2234,0)</f>
        <v>1.571428571</v>
      </c>
      <c r="L2274" s="7">
        <f t="shared" si="4464"/>
        <v>0.752</v>
      </c>
      <c r="M2274" s="10">
        <f t="shared" si="229"/>
        <v>-0.8194285714</v>
      </c>
      <c r="N2274" s="11">
        <f t="shared" si="3612"/>
        <v>47.85454545</v>
      </c>
      <c r="O2274" s="10">
        <f t="shared" ref="O2274:P2274" si="4465">IFERROR(G2274+O2234,0)</f>
        <v>3.785714286</v>
      </c>
      <c r="P2274" s="10">
        <f t="shared" si="4465"/>
        <v>1.8649</v>
      </c>
      <c r="Q2274" s="10">
        <f t="shared" si="232"/>
        <v>-1.920814286</v>
      </c>
      <c r="R2274" s="11">
        <f t="shared" si="233"/>
        <v>49.26150943</v>
      </c>
      <c r="S2274" s="13">
        <f>T2234</f>
        <v>0.6585175</v>
      </c>
      <c r="T2274" s="13">
        <f>H2274+S2274-H2275-U2274-H2276</f>
        <v>0.6943992857</v>
      </c>
      <c r="U2274" s="13">
        <f>0.00331/28</f>
        <v>0.0001182142857</v>
      </c>
      <c r="V2274" s="14"/>
      <c r="W2274" s="14"/>
      <c r="X2274" s="26">
        <f t="shared" si="314"/>
        <v>0.036</v>
      </c>
      <c r="Y2274" s="29"/>
      <c r="Z2274" s="29"/>
      <c r="AA2274" s="29"/>
      <c r="AB2274" s="29"/>
      <c r="AC2274" s="29"/>
    </row>
    <row r="2275">
      <c r="A2275" s="4">
        <v>45710.0</v>
      </c>
      <c r="B2275" s="5" t="s">
        <v>40</v>
      </c>
      <c r="C2275" s="6" t="s">
        <v>37</v>
      </c>
      <c r="D2275" s="5" t="s">
        <v>28</v>
      </c>
      <c r="E2275" s="7">
        <v>0.0</v>
      </c>
      <c r="F2275" s="7">
        <v>0.0</v>
      </c>
      <c r="G2275" s="7">
        <v>0.0</v>
      </c>
      <c r="H2275" s="15">
        <v>0.0</v>
      </c>
      <c r="I2275" s="10">
        <f t="shared" si="226"/>
        <v>0</v>
      </c>
      <c r="J2275" s="11">
        <f t="shared" si="227"/>
        <v>0</v>
      </c>
      <c r="K2275" s="7">
        <f t="shared" ref="K2275:L2275" si="4466">IFERROR(G2275+K2235,0)</f>
        <v>0</v>
      </c>
      <c r="L2275" s="7">
        <f t="shared" si="4466"/>
        <v>0</v>
      </c>
      <c r="M2275" s="10">
        <f t="shared" si="229"/>
        <v>0</v>
      </c>
      <c r="N2275" s="11">
        <f t="shared" si="3612"/>
        <v>0</v>
      </c>
      <c r="O2275" s="10">
        <f t="shared" ref="O2275:P2275" si="4467">IFERROR(G2275+O2235,0)</f>
        <v>0</v>
      </c>
      <c r="P2275" s="10">
        <f t="shared" si="4467"/>
        <v>0</v>
      </c>
      <c r="Q2275" s="10">
        <f t="shared" si="232"/>
        <v>0</v>
      </c>
      <c r="R2275" s="11">
        <f t="shared" si="233"/>
        <v>0</v>
      </c>
      <c r="S2275" s="14"/>
      <c r="T2275" s="14"/>
      <c r="U2275" s="14"/>
      <c r="V2275" s="14"/>
      <c r="W2275" s="14"/>
      <c r="X2275" s="26">
        <f t="shared" si="314"/>
        <v>0</v>
      </c>
      <c r="Y2275" s="29"/>
      <c r="Z2275" s="29"/>
      <c r="AA2275" s="29"/>
      <c r="AB2275" s="29"/>
      <c r="AC2275" s="29"/>
    </row>
    <row r="2276">
      <c r="A2276" s="4">
        <v>45710.0</v>
      </c>
      <c r="B2276" s="5" t="s">
        <v>40</v>
      </c>
      <c r="C2276" s="6" t="s">
        <v>37</v>
      </c>
      <c r="D2276" s="5" t="s">
        <v>29</v>
      </c>
      <c r="E2276" s="7">
        <v>26.1</v>
      </c>
      <c r="F2276" s="7">
        <v>0.0</v>
      </c>
      <c r="G2276" s="7">
        <v>0.07142857142857142</v>
      </c>
      <c r="H2276" s="40">
        <v>0.0</v>
      </c>
      <c r="I2276" s="10">
        <f t="shared" si="226"/>
        <v>-0.07142857143</v>
      </c>
      <c r="J2276" s="11">
        <f t="shared" si="227"/>
        <v>0</v>
      </c>
      <c r="K2276" s="7">
        <f t="shared" ref="K2276:L2276" si="4468">IFERROR(G2276+K2236,0)</f>
        <v>1.571428571</v>
      </c>
      <c r="L2276" s="7">
        <f t="shared" si="4468"/>
        <v>1.389</v>
      </c>
      <c r="M2276" s="10">
        <f t="shared" si="229"/>
        <v>-0.1824285714</v>
      </c>
      <c r="N2276" s="11">
        <f t="shared" si="3612"/>
        <v>88.39090909</v>
      </c>
      <c r="O2276" s="10">
        <f t="shared" ref="O2276:P2276" si="4469">IFERROR(G2276+O2236,0)</f>
        <v>3.785714286</v>
      </c>
      <c r="P2276" s="10">
        <f t="shared" si="4469"/>
        <v>1.90298</v>
      </c>
      <c r="Q2276" s="10">
        <f t="shared" si="232"/>
        <v>-1.882734286</v>
      </c>
      <c r="R2276" s="11">
        <f t="shared" si="233"/>
        <v>50.26739623</v>
      </c>
      <c r="S2276" s="14"/>
      <c r="T2276" s="14"/>
      <c r="U2276" s="14"/>
      <c r="V2276" s="14"/>
      <c r="W2276" s="14"/>
      <c r="X2276" s="26">
        <f t="shared" si="314"/>
        <v>0.112</v>
      </c>
      <c r="Y2276" s="29"/>
      <c r="Z2276" s="29"/>
      <c r="AA2276" s="29"/>
      <c r="AB2276" s="29"/>
      <c r="AC2276" s="29"/>
    </row>
    <row r="2277">
      <c r="A2277" s="4">
        <v>45710.0</v>
      </c>
      <c r="B2277" s="5" t="s">
        <v>40</v>
      </c>
      <c r="C2277" s="6" t="s">
        <v>37</v>
      </c>
      <c r="D2277" s="5" t="s">
        <v>30</v>
      </c>
      <c r="E2277" s="7">
        <v>0.0</v>
      </c>
      <c r="F2277" s="7">
        <v>0.0</v>
      </c>
      <c r="G2277" s="7">
        <v>0.0</v>
      </c>
      <c r="H2277" s="15">
        <v>0.0</v>
      </c>
      <c r="I2277" s="10">
        <f t="shared" si="226"/>
        <v>0</v>
      </c>
      <c r="J2277" s="11">
        <f t="shared" si="227"/>
        <v>0</v>
      </c>
      <c r="K2277" s="7">
        <f t="shared" ref="K2277:L2277" si="4470">IFERROR(G2277+K2237,0)</f>
        <v>0</v>
      </c>
      <c r="L2277" s="7">
        <f t="shared" si="4470"/>
        <v>0</v>
      </c>
      <c r="M2277" s="10">
        <f t="shared" si="229"/>
        <v>0</v>
      </c>
      <c r="N2277" s="11">
        <f t="shared" si="3612"/>
        <v>0</v>
      </c>
      <c r="O2277" s="10">
        <f t="shared" ref="O2277:P2277" si="4471">IFERROR(G2277+O2237,0)</f>
        <v>0</v>
      </c>
      <c r="P2277" s="10">
        <f t="shared" si="4471"/>
        <v>0</v>
      </c>
      <c r="Q2277" s="10">
        <f t="shared" si="232"/>
        <v>0</v>
      </c>
      <c r="R2277" s="11">
        <f t="shared" si="233"/>
        <v>0</v>
      </c>
      <c r="S2277" s="14"/>
      <c r="T2277" s="14"/>
      <c r="U2277" s="14"/>
      <c r="V2277" s="14"/>
      <c r="W2277" s="14"/>
      <c r="X2277" s="26">
        <f t="shared" si="314"/>
        <v>0</v>
      </c>
      <c r="Y2277" s="29"/>
      <c r="Z2277" s="29"/>
      <c r="AA2277" s="29"/>
      <c r="AB2277" s="29"/>
      <c r="AC2277" s="29"/>
    </row>
    <row r="2278">
      <c r="A2278" s="4">
        <v>45711.0</v>
      </c>
      <c r="B2278" s="5" t="s">
        <v>25</v>
      </c>
      <c r="C2278" s="6" t="s">
        <v>26</v>
      </c>
      <c r="D2278" s="5" t="s">
        <v>27</v>
      </c>
      <c r="E2278" s="7">
        <v>140.3</v>
      </c>
      <c r="F2278" s="8">
        <v>0.503</v>
      </c>
      <c r="G2278" s="7">
        <v>0.414285</v>
      </c>
      <c r="H2278" s="40">
        <v>0.439</v>
      </c>
      <c r="I2278" s="10">
        <f t="shared" si="226"/>
        <v>0.024715</v>
      </c>
      <c r="J2278" s="11">
        <f t="shared" si="227"/>
        <v>105.9656999</v>
      </c>
      <c r="K2278" s="7">
        <f t="shared" ref="K2278:L2278" si="4472">IFERROR(G2278+K2238,0)</f>
        <v>9.528555</v>
      </c>
      <c r="L2278" s="7">
        <f t="shared" si="4472"/>
        <v>10.583</v>
      </c>
      <c r="M2278" s="10">
        <f t="shared" si="229"/>
        <v>1.054445</v>
      </c>
      <c r="N2278" s="11">
        <f t="shared" si="3612"/>
        <v>111.0661585</v>
      </c>
      <c r="O2278" s="10">
        <f t="shared" ref="O2278:P2278" si="4473">IFERROR(G2278+O2238,0)</f>
        <v>22.428275</v>
      </c>
      <c r="P2278" s="10">
        <f t="shared" si="4473"/>
        <v>24.304995</v>
      </c>
      <c r="Q2278" s="10">
        <f t="shared" si="232"/>
        <v>1.87672</v>
      </c>
      <c r="R2278" s="11">
        <f t="shared" si="233"/>
        <v>108.367652</v>
      </c>
      <c r="S2278" s="41">
        <f>T2238</f>
        <v>0.7536428571</v>
      </c>
      <c r="T2278" s="41">
        <f>H2278+T2238-H2279-U2278-H2280</f>
        <v>0.7695357143</v>
      </c>
      <c r="U2278" s="13">
        <f>0.003/28</f>
        <v>0.0001071428571</v>
      </c>
      <c r="V2278" s="14"/>
      <c r="W2278" s="14"/>
      <c r="X2278" s="26">
        <f t="shared" si="314"/>
        <v>0.418</v>
      </c>
      <c r="Y2278" s="29"/>
      <c r="Z2278" s="29"/>
      <c r="AA2278" s="29"/>
      <c r="AB2278" s="29"/>
      <c r="AC2278" s="29"/>
    </row>
    <row r="2279">
      <c r="A2279" s="4">
        <v>45711.0</v>
      </c>
      <c r="B2279" s="5" t="s">
        <v>25</v>
      </c>
      <c r="C2279" s="6" t="s">
        <v>26</v>
      </c>
      <c r="D2279" s="5" t="s">
        <v>28</v>
      </c>
      <c r="E2279" s="7">
        <v>165.12</v>
      </c>
      <c r="F2279" s="7">
        <v>0.422</v>
      </c>
      <c r="G2279" s="7">
        <v>0.4110714285714286</v>
      </c>
      <c r="H2279" s="40">
        <v>0.423</v>
      </c>
      <c r="I2279" s="10">
        <f t="shared" si="226"/>
        <v>0.01192857143</v>
      </c>
      <c r="J2279" s="11">
        <f t="shared" si="227"/>
        <v>102.9018245</v>
      </c>
      <c r="K2279" s="7">
        <f t="shared" ref="K2279:L2279" si="4474">IFERROR(G2279+K2239,0)</f>
        <v>9.454642857</v>
      </c>
      <c r="L2279" s="7">
        <f t="shared" si="4474"/>
        <v>9.942</v>
      </c>
      <c r="M2279" s="10">
        <f t="shared" si="229"/>
        <v>0.4873571429</v>
      </c>
      <c r="N2279" s="11">
        <f t="shared" si="3612"/>
        <v>105.1546859</v>
      </c>
      <c r="O2279" s="10">
        <f t="shared" ref="O2279:P2279" si="4475">IFERROR(G2279+O2239,0)</f>
        <v>21.75544286</v>
      </c>
      <c r="P2279" s="10">
        <f t="shared" si="4475"/>
        <v>23.16288</v>
      </c>
      <c r="Q2279" s="10">
        <f t="shared" si="232"/>
        <v>1.407437143</v>
      </c>
      <c r="R2279" s="11">
        <f t="shared" si="233"/>
        <v>106.4693564</v>
      </c>
      <c r="S2279" s="42"/>
      <c r="T2279" s="42"/>
      <c r="U2279" s="16"/>
      <c r="V2279" s="14"/>
      <c r="W2279" s="14"/>
      <c r="X2279" s="26">
        <f t="shared" si="314"/>
        <v>0.433</v>
      </c>
      <c r="Y2279" s="29"/>
      <c r="Z2279" s="29"/>
      <c r="AA2279" s="29"/>
      <c r="AB2279" s="29"/>
      <c r="AC2279" s="29"/>
    </row>
    <row r="2280">
      <c r="A2280" s="4">
        <v>45711.0</v>
      </c>
      <c r="B2280" s="5" t="s">
        <v>25</v>
      </c>
      <c r="C2280" s="6" t="s">
        <v>26</v>
      </c>
      <c r="D2280" s="5" t="s">
        <v>29</v>
      </c>
      <c r="E2280" s="7">
        <v>0.0</v>
      </c>
      <c r="F2280" s="7">
        <v>0.0</v>
      </c>
      <c r="G2280" s="7">
        <v>0.0</v>
      </c>
      <c r="H2280" s="15">
        <v>0.0</v>
      </c>
      <c r="I2280" s="10">
        <f t="shared" si="226"/>
        <v>0</v>
      </c>
      <c r="J2280" s="11">
        <f t="shared" si="227"/>
        <v>0</v>
      </c>
      <c r="K2280" s="7">
        <f t="shared" ref="K2280:L2280" si="4476">IFERROR(G2280+K2240,0)</f>
        <v>0</v>
      </c>
      <c r="L2280" s="7">
        <f t="shared" si="4476"/>
        <v>0.003</v>
      </c>
      <c r="M2280" s="10">
        <f t="shared" si="229"/>
        <v>0.003</v>
      </c>
      <c r="N2280" s="11">
        <f t="shared" si="3612"/>
        <v>0</v>
      </c>
      <c r="O2280" s="10">
        <f t="shared" ref="O2280:P2280" si="4477">IFERROR(G2280+O2240,0)</f>
        <v>0</v>
      </c>
      <c r="P2280" s="10">
        <f t="shared" si="4477"/>
        <v>0.003</v>
      </c>
      <c r="Q2280" s="10">
        <f t="shared" si="232"/>
        <v>0.003</v>
      </c>
      <c r="R2280" s="11">
        <f t="shared" si="233"/>
        <v>0</v>
      </c>
      <c r="S2280" s="42"/>
      <c r="T2280" s="42"/>
      <c r="U2280" s="16"/>
      <c r="V2280" s="14"/>
      <c r="W2280" s="14"/>
      <c r="X2280" s="26">
        <f t="shared" si="314"/>
        <v>0</v>
      </c>
      <c r="Y2280" s="29"/>
      <c r="Z2280" s="29"/>
      <c r="AA2280" s="29"/>
      <c r="AB2280" s="29"/>
      <c r="AC2280" s="29"/>
    </row>
    <row r="2281">
      <c r="A2281" s="4">
        <v>45711.0</v>
      </c>
      <c r="B2281" s="5" t="s">
        <v>25</v>
      </c>
      <c r="C2281" s="6" t="s">
        <v>26</v>
      </c>
      <c r="D2281" s="5" t="s">
        <v>30</v>
      </c>
      <c r="E2281" s="7">
        <v>0.0</v>
      </c>
      <c r="F2281" s="7">
        <v>0.0</v>
      </c>
      <c r="G2281" s="7">
        <v>0.0</v>
      </c>
      <c r="H2281" s="15">
        <v>0.0</v>
      </c>
      <c r="I2281" s="10">
        <f t="shared" si="226"/>
        <v>0</v>
      </c>
      <c r="J2281" s="11">
        <f t="shared" si="227"/>
        <v>0</v>
      </c>
      <c r="K2281" s="7">
        <f t="shared" ref="K2281:L2281" si="4478">IFERROR(G2281+K2241,0)</f>
        <v>0</v>
      </c>
      <c r="L2281" s="7">
        <f t="shared" si="4478"/>
        <v>0</v>
      </c>
      <c r="M2281" s="10">
        <f t="shared" si="229"/>
        <v>0</v>
      </c>
      <c r="N2281" s="11">
        <f t="shared" si="3612"/>
        <v>0</v>
      </c>
      <c r="O2281" s="10">
        <f t="shared" ref="O2281:P2281" si="4479">IFERROR(G2281+O2241,0)</f>
        <v>0</v>
      </c>
      <c r="P2281" s="10">
        <f t="shared" si="4479"/>
        <v>0</v>
      </c>
      <c r="Q2281" s="10">
        <f t="shared" si="232"/>
        <v>0</v>
      </c>
      <c r="R2281" s="11">
        <f t="shared" si="233"/>
        <v>0</v>
      </c>
      <c r="S2281" s="42"/>
      <c r="T2281" s="42"/>
      <c r="U2281" s="16"/>
      <c r="V2281" s="14"/>
      <c r="W2281" s="14"/>
      <c r="X2281" s="26">
        <f t="shared" si="314"/>
        <v>0</v>
      </c>
      <c r="Y2281" s="29"/>
      <c r="Z2281" s="29"/>
      <c r="AA2281" s="29"/>
      <c r="AB2281" s="29"/>
      <c r="AC2281" s="29"/>
    </row>
    <row r="2282">
      <c r="A2282" s="4">
        <v>45711.0</v>
      </c>
      <c r="B2282" s="5" t="s">
        <v>31</v>
      </c>
      <c r="C2282" s="6" t="s">
        <v>26</v>
      </c>
      <c r="D2282" s="5" t="s">
        <v>27</v>
      </c>
      <c r="E2282" s="7">
        <v>180.7</v>
      </c>
      <c r="F2282" s="7">
        <v>0.755</v>
      </c>
      <c r="G2282" s="7">
        <v>0.5142857142857143</v>
      </c>
      <c r="H2282" s="40">
        <v>0.571</v>
      </c>
      <c r="I2282" s="10">
        <f t="shared" si="226"/>
        <v>0.05671428571</v>
      </c>
      <c r="J2282" s="11">
        <f t="shared" si="227"/>
        <v>111.0277778</v>
      </c>
      <c r="K2282" s="7">
        <f t="shared" ref="K2282:L2282" si="4480">IFERROR(G2282+K2242,0)</f>
        <v>11.82857143</v>
      </c>
      <c r="L2282" s="7">
        <f t="shared" si="4480"/>
        <v>13.214</v>
      </c>
      <c r="M2282" s="10">
        <f t="shared" si="229"/>
        <v>1.385428571</v>
      </c>
      <c r="N2282" s="11">
        <f t="shared" si="3612"/>
        <v>111.7125604</v>
      </c>
      <c r="O2282" s="10">
        <f t="shared" ref="O2282:P2282" si="4481">IFERROR(G2282+O2242,0)</f>
        <v>27.82857043</v>
      </c>
      <c r="P2282" s="10">
        <f t="shared" si="4481"/>
        <v>32.18786</v>
      </c>
      <c r="Q2282" s="10">
        <f t="shared" si="232"/>
        <v>4.359289571</v>
      </c>
      <c r="R2282" s="11">
        <f t="shared" si="233"/>
        <v>115.6647988</v>
      </c>
      <c r="S2282" s="41">
        <f>T2242</f>
        <v>0.7108571429</v>
      </c>
      <c r="T2282" s="41">
        <f>H2282+T2242-H2283-U2282-H2284</f>
        <v>0.7387142857</v>
      </c>
      <c r="U2282" s="13">
        <f>0.004/28</f>
        <v>0.0001428571429</v>
      </c>
      <c r="V2282" s="14"/>
      <c r="W2282" s="14"/>
      <c r="X2282" s="26">
        <f t="shared" si="314"/>
        <v>0.569</v>
      </c>
      <c r="Y2282" s="29"/>
      <c r="Z2282" s="29"/>
      <c r="AA2282" s="29"/>
      <c r="AB2282" s="29"/>
      <c r="AC2282" s="29"/>
    </row>
    <row r="2283">
      <c r="A2283" s="4">
        <v>45711.0</v>
      </c>
      <c r="B2283" s="5" t="s">
        <v>31</v>
      </c>
      <c r="C2283" s="6" t="s">
        <v>26</v>
      </c>
      <c r="D2283" s="5" t="s">
        <v>28</v>
      </c>
      <c r="E2283" s="7">
        <v>180.1</v>
      </c>
      <c r="F2283" s="7">
        <v>0.632</v>
      </c>
      <c r="G2283" s="7">
        <v>0.5101071428571429</v>
      </c>
      <c r="H2283" s="40">
        <v>0.543</v>
      </c>
      <c r="I2283" s="10">
        <f t="shared" si="226"/>
        <v>0.03289285714</v>
      </c>
      <c r="J2283" s="11">
        <f t="shared" si="227"/>
        <v>106.4482252</v>
      </c>
      <c r="K2283" s="7">
        <f t="shared" ref="K2283:L2283" si="4482">IFERROR(G2283+K2243,0)</f>
        <v>11.73246429</v>
      </c>
      <c r="L2283" s="7">
        <f t="shared" si="4482"/>
        <v>14.076</v>
      </c>
      <c r="M2283" s="10">
        <f t="shared" si="229"/>
        <v>2.343535714</v>
      </c>
      <c r="N2283" s="11">
        <f t="shared" si="3612"/>
        <v>119.9747952</v>
      </c>
      <c r="O2283" s="10">
        <f t="shared" ref="O2283:P2283" si="4483">IFERROR(G2283+O2243,0)</f>
        <v>27.60229429</v>
      </c>
      <c r="P2283" s="10">
        <f t="shared" si="4483"/>
        <v>33.07373</v>
      </c>
      <c r="Q2283" s="10">
        <f t="shared" si="232"/>
        <v>5.471435714</v>
      </c>
      <c r="R2283" s="11">
        <f t="shared" si="233"/>
        <v>119.8223947</v>
      </c>
      <c r="S2283" s="42"/>
      <c r="T2283" s="42"/>
      <c r="U2283" s="20"/>
      <c r="V2283" s="14"/>
      <c r="W2283" s="14"/>
      <c r="X2283" s="26">
        <f t="shared" si="314"/>
        <v>0.681</v>
      </c>
      <c r="Y2283" s="29"/>
      <c r="Z2283" s="29"/>
      <c r="AA2283" s="29"/>
      <c r="AB2283" s="29"/>
      <c r="AC2283" s="29"/>
    </row>
    <row r="2284">
      <c r="A2284" s="4">
        <v>45711.0</v>
      </c>
      <c r="B2284" s="5" t="s">
        <v>31</v>
      </c>
      <c r="C2284" s="6" t="s">
        <v>26</v>
      </c>
      <c r="D2284" s="5" t="s">
        <v>29</v>
      </c>
      <c r="E2284" s="7">
        <v>0.0</v>
      </c>
      <c r="F2284" s="7">
        <v>0.123</v>
      </c>
      <c r="G2284" s="7">
        <v>0.0</v>
      </c>
      <c r="H2284" s="15">
        <v>0.0</v>
      </c>
      <c r="I2284" s="10">
        <f t="shared" si="226"/>
        <v>0</v>
      </c>
      <c r="J2284" s="11">
        <f t="shared" si="227"/>
        <v>0</v>
      </c>
      <c r="K2284" s="7">
        <f t="shared" ref="K2284:L2284" si="4484">IFERROR(G2284+K2244,0)</f>
        <v>0</v>
      </c>
      <c r="L2284" s="7">
        <f t="shared" si="4484"/>
        <v>0</v>
      </c>
      <c r="M2284" s="10">
        <f t="shared" si="229"/>
        <v>0</v>
      </c>
      <c r="N2284" s="11">
        <f t="shared" si="3612"/>
        <v>0</v>
      </c>
      <c r="O2284" s="10">
        <f t="shared" ref="O2284:P2284" si="4485">IFERROR(G2284+O2244,0)</f>
        <v>0</v>
      </c>
      <c r="P2284" s="10">
        <f t="shared" si="4485"/>
        <v>0</v>
      </c>
      <c r="Q2284" s="10">
        <f t="shared" si="232"/>
        <v>0</v>
      </c>
      <c r="R2284" s="11">
        <f t="shared" si="233"/>
        <v>0</v>
      </c>
      <c r="S2284" s="42"/>
      <c r="T2284" s="42"/>
      <c r="U2284" s="20"/>
      <c r="V2284" s="14"/>
      <c r="W2284" s="14"/>
      <c r="X2284" s="26">
        <f t="shared" si="314"/>
        <v>0</v>
      </c>
      <c r="Y2284" s="29"/>
      <c r="Z2284" s="29"/>
      <c r="AA2284" s="29"/>
      <c r="AB2284" s="29"/>
      <c r="AC2284" s="29"/>
    </row>
    <row r="2285">
      <c r="A2285" s="4">
        <v>45711.0</v>
      </c>
      <c r="B2285" s="5" t="s">
        <v>31</v>
      </c>
      <c r="C2285" s="6" t="s">
        <v>26</v>
      </c>
      <c r="D2285" s="5" t="s">
        <v>30</v>
      </c>
      <c r="E2285" s="7">
        <v>0.0</v>
      </c>
      <c r="F2285" s="7">
        <v>0.0</v>
      </c>
      <c r="G2285" s="7">
        <v>0.0</v>
      </c>
      <c r="H2285" s="15">
        <v>0.0</v>
      </c>
      <c r="I2285" s="10">
        <f t="shared" si="226"/>
        <v>0</v>
      </c>
      <c r="J2285" s="11">
        <f t="shared" si="227"/>
        <v>0</v>
      </c>
      <c r="K2285" s="7">
        <f t="shared" ref="K2285:L2285" si="4486">IFERROR(G2285+K2245,0)</f>
        <v>0</v>
      </c>
      <c r="L2285" s="7">
        <f t="shared" si="4486"/>
        <v>0</v>
      </c>
      <c r="M2285" s="10">
        <f t="shared" si="229"/>
        <v>0</v>
      </c>
      <c r="N2285" s="11">
        <f t="shared" si="3612"/>
        <v>0</v>
      </c>
      <c r="O2285" s="10">
        <f t="shared" ref="O2285:P2285" si="4487">IFERROR(G2285+O2245,0)</f>
        <v>0</v>
      </c>
      <c r="P2285" s="10">
        <f t="shared" si="4487"/>
        <v>0</v>
      </c>
      <c r="Q2285" s="10">
        <f t="shared" si="232"/>
        <v>0</v>
      </c>
      <c r="R2285" s="11">
        <f t="shared" si="233"/>
        <v>0</v>
      </c>
      <c r="S2285" s="42"/>
      <c r="T2285" s="42"/>
      <c r="U2285" s="20"/>
      <c r="V2285" s="14"/>
      <c r="W2285" s="14"/>
      <c r="X2285" s="26">
        <f t="shared" si="314"/>
        <v>0</v>
      </c>
      <c r="Y2285" s="29"/>
      <c r="Z2285" s="29"/>
      <c r="AA2285" s="29"/>
      <c r="AB2285" s="29"/>
      <c r="AC2285" s="29"/>
    </row>
    <row r="2286">
      <c r="A2286" s="4">
        <v>45711.0</v>
      </c>
      <c r="B2286" s="5" t="s">
        <v>32</v>
      </c>
      <c r="C2286" s="6" t="s">
        <v>26</v>
      </c>
      <c r="D2286" s="5" t="s">
        <v>27</v>
      </c>
      <c r="E2286" s="7">
        <v>78.6</v>
      </c>
      <c r="F2286" s="7">
        <v>0.194</v>
      </c>
      <c r="G2286" s="7">
        <v>0.225</v>
      </c>
      <c r="H2286" s="40">
        <v>0.272</v>
      </c>
      <c r="I2286" s="10">
        <f t="shared" si="226"/>
        <v>0.047</v>
      </c>
      <c r="J2286" s="11">
        <f t="shared" si="227"/>
        <v>120.8888889</v>
      </c>
      <c r="K2286" s="7">
        <f t="shared" ref="K2286:L2286" si="4488">IFERROR(G2286+K2246,0)</f>
        <v>5.175</v>
      </c>
      <c r="L2286" s="7">
        <f t="shared" si="4488"/>
        <v>5.173</v>
      </c>
      <c r="M2286" s="10">
        <f t="shared" si="229"/>
        <v>-0.002</v>
      </c>
      <c r="N2286" s="11">
        <f t="shared" si="3612"/>
        <v>99.96135266</v>
      </c>
      <c r="O2286" s="10">
        <f t="shared" ref="O2286:P2286" si="4489">IFERROR(G2286+O2246,0)</f>
        <v>12.174986</v>
      </c>
      <c r="P2286" s="10">
        <f t="shared" si="4489"/>
        <v>12.30982</v>
      </c>
      <c r="Q2286" s="10">
        <f t="shared" si="232"/>
        <v>0.134834</v>
      </c>
      <c r="R2286" s="11">
        <f t="shared" si="233"/>
        <v>101.1074674</v>
      </c>
      <c r="S2286" s="41">
        <f>T2246</f>
        <v>0.46703</v>
      </c>
      <c r="T2286" s="41">
        <f>H2286+T2246-H2287-U2286-H2288</f>
        <v>0.523895</v>
      </c>
      <c r="U2286" s="13">
        <f>0.00378/28</f>
        <v>0.000135</v>
      </c>
      <c r="V2286" s="14"/>
      <c r="W2286" s="14"/>
      <c r="X2286" s="26">
        <f t="shared" si="314"/>
        <v>0.266</v>
      </c>
      <c r="Y2286" s="29"/>
      <c r="Z2286" s="29"/>
      <c r="AA2286" s="29"/>
      <c r="AB2286" s="29"/>
      <c r="AC2286" s="29"/>
    </row>
    <row r="2287">
      <c r="A2287" s="4">
        <v>45711.0</v>
      </c>
      <c r="B2287" s="5" t="s">
        <v>32</v>
      </c>
      <c r="C2287" s="6" t="s">
        <v>26</v>
      </c>
      <c r="D2287" s="5" t="s">
        <v>28</v>
      </c>
      <c r="E2287" s="7">
        <v>78.7</v>
      </c>
      <c r="F2287" s="7">
        <v>0.18</v>
      </c>
      <c r="G2287" s="7">
        <v>0.22464285714285714</v>
      </c>
      <c r="H2287" s="40">
        <v>0.215</v>
      </c>
      <c r="I2287" s="10">
        <f t="shared" si="226"/>
        <v>-0.009642857143</v>
      </c>
      <c r="J2287" s="11">
        <f t="shared" si="227"/>
        <v>95.70747218</v>
      </c>
      <c r="K2287" s="7">
        <f t="shared" ref="K2287:L2287" si="4490">IFERROR(G2287+K2247,0)</f>
        <v>5.166785714</v>
      </c>
      <c r="L2287" s="7">
        <f t="shared" si="4490"/>
        <v>4.964</v>
      </c>
      <c r="M2287" s="10">
        <f t="shared" si="229"/>
        <v>-0.2027857143</v>
      </c>
      <c r="N2287" s="11">
        <f t="shared" si="3612"/>
        <v>96.07520564</v>
      </c>
      <c r="O2287" s="10">
        <f t="shared" ref="O2287:P2287" si="4491">IFERROR(G2287+O2247,0)</f>
        <v>12.15573571</v>
      </c>
      <c r="P2287" s="10">
        <f t="shared" si="4491"/>
        <v>12.06083</v>
      </c>
      <c r="Q2287" s="10">
        <f t="shared" si="232"/>
        <v>-0.09490571429</v>
      </c>
      <c r="R2287" s="11">
        <f t="shared" si="233"/>
        <v>99.21925158</v>
      </c>
      <c r="S2287" s="42"/>
      <c r="T2287" s="42"/>
      <c r="U2287" s="20"/>
      <c r="V2287" s="14"/>
      <c r="W2287" s="14"/>
      <c r="X2287" s="26">
        <f t="shared" si="314"/>
        <v>0.255</v>
      </c>
      <c r="Y2287" s="29"/>
      <c r="Z2287" s="29"/>
      <c r="AA2287" s="29"/>
      <c r="AB2287" s="29"/>
      <c r="AC2287" s="29"/>
    </row>
    <row r="2288">
      <c r="A2288" s="4">
        <v>45711.0</v>
      </c>
      <c r="B2288" s="5" t="s">
        <v>32</v>
      </c>
      <c r="C2288" s="6" t="s">
        <v>26</v>
      </c>
      <c r="D2288" s="5" t="s">
        <v>29</v>
      </c>
      <c r="E2288" s="7">
        <v>0.0</v>
      </c>
      <c r="F2288" s="7">
        <v>0.0</v>
      </c>
      <c r="G2288" s="7">
        <v>0.0</v>
      </c>
      <c r="H2288" s="15">
        <v>0.0</v>
      </c>
      <c r="I2288" s="10">
        <f t="shared" si="226"/>
        <v>0</v>
      </c>
      <c r="J2288" s="11">
        <f t="shared" si="227"/>
        <v>0</v>
      </c>
      <c r="K2288" s="7">
        <f t="shared" ref="K2288:L2288" si="4492">IFERROR(G2288+K2248,0)</f>
        <v>0</v>
      </c>
      <c r="L2288" s="7">
        <f t="shared" si="4492"/>
        <v>0</v>
      </c>
      <c r="M2288" s="10">
        <f t="shared" si="229"/>
        <v>0</v>
      </c>
      <c r="N2288" s="11">
        <f t="shared" si="3612"/>
        <v>0</v>
      </c>
      <c r="O2288" s="10">
        <f t="shared" ref="O2288:P2288" si="4493">IFERROR(G2288+O2248,0)</f>
        <v>0</v>
      </c>
      <c r="P2288" s="10">
        <f t="shared" si="4493"/>
        <v>0</v>
      </c>
      <c r="Q2288" s="10">
        <f t="shared" si="232"/>
        <v>0</v>
      </c>
      <c r="R2288" s="11">
        <f t="shared" si="233"/>
        <v>0</v>
      </c>
      <c r="S2288" s="42"/>
      <c r="T2288" s="42"/>
      <c r="U2288" s="20"/>
      <c r="V2288" s="14"/>
      <c r="W2288" s="14"/>
      <c r="X2288" s="26">
        <f t="shared" si="314"/>
        <v>0</v>
      </c>
      <c r="Y2288" s="29"/>
      <c r="Z2288" s="29"/>
      <c r="AA2288" s="29"/>
      <c r="AB2288" s="29"/>
      <c r="AC2288" s="29"/>
    </row>
    <row r="2289">
      <c r="A2289" s="4">
        <v>45711.0</v>
      </c>
      <c r="B2289" s="5" t="s">
        <v>32</v>
      </c>
      <c r="C2289" s="6" t="s">
        <v>26</v>
      </c>
      <c r="D2289" s="5" t="s">
        <v>30</v>
      </c>
      <c r="E2289" s="7">
        <v>0.0</v>
      </c>
      <c r="F2289" s="7">
        <v>0.0</v>
      </c>
      <c r="G2289" s="7">
        <v>0.0</v>
      </c>
      <c r="H2289" s="15">
        <v>0.0</v>
      </c>
      <c r="I2289" s="10">
        <f t="shared" si="226"/>
        <v>0</v>
      </c>
      <c r="J2289" s="11">
        <f t="shared" si="227"/>
        <v>0</v>
      </c>
      <c r="K2289" s="7">
        <f t="shared" ref="K2289:L2289" si="4494">IFERROR(G2289+K2249,0)</f>
        <v>0</v>
      </c>
      <c r="L2289" s="7">
        <f t="shared" si="4494"/>
        <v>0</v>
      </c>
      <c r="M2289" s="10">
        <f t="shared" si="229"/>
        <v>0</v>
      </c>
      <c r="N2289" s="11">
        <f t="shared" si="3612"/>
        <v>0</v>
      </c>
      <c r="O2289" s="10">
        <f t="shared" ref="O2289:P2289" si="4495">IFERROR(G2289+O2249,0)</f>
        <v>0</v>
      </c>
      <c r="P2289" s="10">
        <f t="shared" si="4495"/>
        <v>0</v>
      </c>
      <c r="Q2289" s="10">
        <f t="shared" si="232"/>
        <v>0</v>
      </c>
      <c r="R2289" s="11">
        <f t="shared" si="233"/>
        <v>0</v>
      </c>
      <c r="S2289" s="42"/>
      <c r="T2289" s="42"/>
      <c r="U2289" s="20"/>
      <c r="V2289" s="14"/>
      <c r="W2289" s="14"/>
      <c r="X2289" s="26">
        <f t="shared" si="314"/>
        <v>0</v>
      </c>
      <c r="Y2289" s="29"/>
      <c r="Z2289" s="29"/>
      <c r="AA2289" s="29"/>
      <c r="AB2289" s="29"/>
      <c r="AC2289" s="29"/>
    </row>
    <row r="2290">
      <c r="A2290" s="4">
        <v>45711.0</v>
      </c>
      <c r="B2290" s="5" t="s">
        <v>33</v>
      </c>
      <c r="C2290" s="6" t="s">
        <v>26</v>
      </c>
      <c r="D2290" s="5" t="s">
        <v>27</v>
      </c>
      <c r="E2290" s="7">
        <v>110.0</v>
      </c>
      <c r="F2290" s="7">
        <v>0.365</v>
      </c>
      <c r="G2290" s="7">
        <v>0.32857142857142857</v>
      </c>
      <c r="H2290" s="40">
        <v>0.375</v>
      </c>
      <c r="I2290" s="10">
        <f t="shared" si="226"/>
        <v>0.04642857143</v>
      </c>
      <c r="J2290" s="11">
        <f t="shared" si="227"/>
        <v>114.1304348</v>
      </c>
      <c r="K2290" s="7">
        <f t="shared" ref="K2290:L2290" si="4496">IFERROR(G2290+K2250,0)</f>
        <v>7.557142857</v>
      </c>
      <c r="L2290" s="7">
        <f t="shared" si="4496"/>
        <v>8.604</v>
      </c>
      <c r="M2290" s="10">
        <f t="shared" si="229"/>
        <v>1.046857143</v>
      </c>
      <c r="N2290" s="11">
        <f t="shared" si="3612"/>
        <v>113.852552</v>
      </c>
      <c r="O2290" s="10">
        <f t="shared" ref="O2290:P2290" si="4497">IFERROR(G2290+O2250,0)</f>
        <v>17.75707286</v>
      </c>
      <c r="P2290" s="10">
        <f t="shared" si="4497"/>
        <v>20.09973</v>
      </c>
      <c r="Q2290" s="10">
        <f t="shared" si="232"/>
        <v>2.342657143</v>
      </c>
      <c r="R2290" s="11">
        <f t="shared" si="233"/>
        <v>113.1928115</v>
      </c>
      <c r="S2290" s="41">
        <f>T2250</f>
        <v>0.7266135714</v>
      </c>
      <c r="T2290" s="41">
        <f>H2290+T2250-H2291-U2290-H2292</f>
        <v>0.6274596429</v>
      </c>
      <c r="U2290" s="13">
        <f>0.00431/28</f>
        <v>0.0001539285714</v>
      </c>
      <c r="V2290" s="14"/>
      <c r="W2290" s="14"/>
      <c r="X2290" s="26">
        <f t="shared" si="314"/>
        <v>0.38</v>
      </c>
      <c r="Y2290" s="29"/>
      <c r="Z2290" s="29"/>
      <c r="AA2290" s="29"/>
      <c r="AB2290" s="29"/>
      <c r="AC2290" s="29"/>
    </row>
    <row r="2291">
      <c r="A2291" s="4">
        <v>45711.0</v>
      </c>
      <c r="B2291" s="5" t="s">
        <v>33</v>
      </c>
      <c r="C2291" s="6" t="s">
        <v>26</v>
      </c>
      <c r="D2291" s="5" t="s">
        <v>28</v>
      </c>
      <c r="E2291" s="7">
        <v>108.2</v>
      </c>
      <c r="F2291" s="7">
        <v>0.348</v>
      </c>
      <c r="G2291" s="7">
        <v>0.3236428571428571</v>
      </c>
      <c r="H2291" s="40">
        <v>0.443</v>
      </c>
      <c r="I2291" s="10">
        <f t="shared" si="226"/>
        <v>0.1193571429</v>
      </c>
      <c r="J2291" s="11">
        <f t="shared" si="227"/>
        <v>136.8792761</v>
      </c>
      <c r="K2291" s="7">
        <f t="shared" ref="K2291:L2291" si="4498">IFERROR(G2291+K2251,0)</f>
        <v>7.443785714</v>
      </c>
      <c r="L2291" s="7">
        <f t="shared" si="4498"/>
        <v>9.327</v>
      </c>
      <c r="M2291" s="10">
        <f t="shared" si="229"/>
        <v>1.883214286</v>
      </c>
      <c r="N2291" s="11">
        <f t="shared" si="3612"/>
        <v>125.2991469</v>
      </c>
      <c r="O2291" s="10">
        <f t="shared" ref="O2291:P2291" si="4499">IFERROR(G2291+O2251,0)</f>
        <v>17.48778571</v>
      </c>
      <c r="P2291" s="10">
        <f t="shared" si="4499"/>
        <v>20.22195</v>
      </c>
      <c r="Q2291" s="10">
        <f t="shared" si="232"/>
        <v>2.734164286</v>
      </c>
      <c r="R2291" s="11">
        <f t="shared" si="233"/>
        <v>115.6347083</v>
      </c>
      <c r="S2291" s="42"/>
      <c r="T2291" s="42"/>
      <c r="U2291" s="20"/>
      <c r="V2291" s="14"/>
      <c r="W2291" s="14"/>
      <c r="X2291" s="26">
        <f t="shared" si="314"/>
        <v>0.504</v>
      </c>
      <c r="Y2291" s="29"/>
      <c r="Z2291" s="29"/>
      <c r="AA2291" s="29"/>
      <c r="AB2291" s="29"/>
      <c r="AC2291" s="29"/>
    </row>
    <row r="2292">
      <c r="A2292" s="4">
        <v>45711.0</v>
      </c>
      <c r="B2292" s="5" t="s">
        <v>33</v>
      </c>
      <c r="C2292" s="6" t="s">
        <v>26</v>
      </c>
      <c r="D2292" s="5" t="s">
        <v>29</v>
      </c>
      <c r="E2292" s="7">
        <v>1.0</v>
      </c>
      <c r="F2292" s="7">
        <v>0.0</v>
      </c>
      <c r="G2292" s="7">
        <v>0.002857142857142857</v>
      </c>
      <c r="H2292" s="15">
        <v>0.031</v>
      </c>
      <c r="I2292" s="10">
        <f t="shared" si="226"/>
        <v>0.02814285714</v>
      </c>
      <c r="J2292" s="11">
        <f t="shared" si="227"/>
        <v>1085</v>
      </c>
      <c r="K2292" s="7">
        <f t="shared" ref="K2292:L2292" si="4500">IFERROR(G2292+K2252,0)</f>
        <v>0.06571428571</v>
      </c>
      <c r="L2292" s="7">
        <f t="shared" si="4500"/>
        <v>0.084</v>
      </c>
      <c r="M2292" s="10">
        <f t="shared" si="229"/>
        <v>0.01828571429</v>
      </c>
      <c r="N2292" s="11">
        <f t="shared" si="3612"/>
        <v>127.826087</v>
      </c>
      <c r="O2292" s="10">
        <f t="shared" ref="O2292:P2292" si="4501">IFERROR(G2292+O2252,0)</f>
        <v>0.1506542857</v>
      </c>
      <c r="P2292" s="10">
        <f t="shared" si="4501"/>
        <v>0.162988</v>
      </c>
      <c r="Q2292" s="10">
        <f t="shared" si="232"/>
        <v>0.01233371429</v>
      </c>
      <c r="R2292" s="11">
        <f t="shared" si="233"/>
        <v>108.1867663</v>
      </c>
      <c r="S2292" s="42"/>
      <c r="T2292" s="42"/>
      <c r="U2292" s="20"/>
      <c r="V2292" s="14"/>
      <c r="W2292" s="14"/>
      <c r="X2292" s="26">
        <f t="shared" si="314"/>
        <v>0</v>
      </c>
      <c r="Y2292" s="29"/>
      <c r="Z2292" s="29"/>
      <c r="AA2292" s="29"/>
      <c r="AB2292" s="29"/>
      <c r="AC2292" s="29"/>
    </row>
    <row r="2293">
      <c r="A2293" s="4">
        <v>45711.0</v>
      </c>
      <c r="B2293" s="5" t="s">
        <v>33</v>
      </c>
      <c r="C2293" s="6" t="s">
        <v>26</v>
      </c>
      <c r="D2293" s="5" t="s">
        <v>30</v>
      </c>
      <c r="E2293" s="7">
        <v>0.0</v>
      </c>
      <c r="F2293" s="7">
        <v>0.0</v>
      </c>
      <c r="G2293" s="7">
        <v>0.0</v>
      </c>
      <c r="H2293" s="15">
        <v>0.0</v>
      </c>
      <c r="I2293" s="10">
        <f t="shared" si="226"/>
        <v>0</v>
      </c>
      <c r="J2293" s="11">
        <f t="shared" si="227"/>
        <v>0</v>
      </c>
      <c r="K2293" s="7">
        <f t="shared" ref="K2293:L2293" si="4502">IFERROR(G2293+K2253,0)</f>
        <v>0</v>
      </c>
      <c r="L2293" s="7">
        <f t="shared" si="4502"/>
        <v>0</v>
      </c>
      <c r="M2293" s="10">
        <f t="shared" si="229"/>
        <v>0</v>
      </c>
      <c r="N2293" s="11">
        <f t="shared" si="3612"/>
        <v>0</v>
      </c>
      <c r="O2293" s="10">
        <f t="shared" ref="O2293:P2293" si="4503">IFERROR(G2293+O2253,0)</f>
        <v>0</v>
      </c>
      <c r="P2293" s="10">
        <f t="shared" si="4503"/>
        <v>0</v>
      </c>
      <c r="Q2293" s="10">
        <f t="shared" si="232"/>
        <v>0</v>
      </c>
      <c r="R2293" s="11">
        <f t="shared" si="233"/>
        <v>0</v>
      </c>
      <c r="S2293" s="42"/>
      <c r="T2293" s="42"/>
      <c r="U2293" s="20"/>
      <c r="V2293" s="14"/>
      <c r="W2293" s="14"/>
      <c r="X2293" s="26">
        <f t="shared" si="314"/>
        <v>0</v>
      </c>
      <c r="Y2293" s="29"/>
      <c r="Z2293" s="29"/>
      <c r="AA2293" s="29"/>
      <c r="AB2293" s="29"/>
      <c r="AC2293" s="29"/>
    </row>
    <row r="2294">
      <c r="A2294" s="4">
        <v>45711.0</v>
      </c>
      <c r="B2294" s="5" t="s">
        <v>34</v>
      </c>
      <c r="C2294" s="6" t="s">
        <v>26</v>
      </c>
      <c r="D2294" s="5" t="s">
        <v>27</v>
      </c>
      <c r="E2294" s="7">
        <v>14.3</v>
      </c>
      <c r="F2294" s="7">
        <v>0.032</v>
      </c>
      <c r="G2294" s="7">
        <v>0.04285714285714286</v>
      </c>
      <c r="H2294" s="40">
        <v>0.045</v>
      </c>
      <c r="I2294" s="10">
        <f t="shared" si="226"/>
        <v>0.002142857143</v>
      </c>
      <c r="J2294" s="11">
        <f t="shared" si="227"/>
        <v>105</v>
      </c>
      <c r="K2294" s="7">
        <f t="shared" ref="K2294:L2294" si="4504">IFERROR(G2294+K2254,0)</f>
        <v>0.9857142857</v>
      </c>
      <c r="L2294" s="7">
        <f t="shared" si="4504"/>
        <v>1.027</v>
      </c>
      <c r="M2294" s="10">
        <f t="shared" si="229"/>
        <v>0.04128571429</v>
      </c>
      <c r="N2294" s="11">
        <f t="shared" si="3612"/>
        <v>104.1884058</v>
      </c>
      <c r="O2294" s="10">
        <f t="shared" ref="O2294:P2294" si="4505">IFERROR(G2294+O2254,0)</f>
        <v>2.285544286</v>
      </c>
      <c r="P2294" s="10">
        <f t="shared" si="4505"/>
        <v>2.570986</v>
      </c>
      <c r="Q2294" s="10">
        <f t="shared" si="232"/>
        <v>0.2854417143</v>
      </c>
      <c r="R2294" s="11">
        <f t="shared" si="233"/>
        <v>112.4890039</v>
      </c>
      <c r="S2294" s="41">
        <f>T2254</f>
        <v>0.345</v>
      </c>
      <c r="T2294" s="41">
        <f>H2294+T2254-H2295-U2294-H2296</f>
        <v>0.193</v>
      </c>
      <c r="U2294" s="13">
        <v>0.0</v>
      </c>
      <c r="V2294" s="14"/>
      <c r="W2294" s="14"/>
      <c r="X2294" s="26">
        <f t="shared" si="314"/>
        <v>0.043</v>
      </c>
      <c r="Y2294" s="29"/>
      <c r="Z2294" s="29"/>
      <c r="AA2294" s="29"/>
      <c r="AB2294" s="29"/>
      <c r="AC2294" s="29"/>
    </row>
    <row r="2295">
      <c r="A2295" s="4">
        <v>45711.0</v>
      </c>
      <c r="B2295" s="5" t="s">
        <v>34</v>
      </c>
      <c r="C2295" s="6" t="s">
        <v>26</v>
      </c>
      <c r="D2295" s="5" t="s">
        <v>28</v>
      </c>
      <c r="E2295" s="7">
        <v>14.3</v>
      </c>
      <c r="F2295" s="7">
        <v>0.0</v>
      </c>
      <c r="G2295" s="7">
        <v>0.04203571428571429</v>
      </c>
      <c r="H2295" s="40">
        <v>0.197</v>
      </c>
      <c r="I2295" s="10">
        <f t="shared" si="226"/>
        <v>0.1549642857</v>
      </c>
      <c r="J2295" s="11">
        <f t="shared" si="227"/>
        <v>468.6491079</v>
      </c>
      <c r="K2295" s="7">
        <f t="shared" ref="K2295:L2295" si="4506">IFERROR(G2295+K2255,0)</f>
        <v>0.9668214286</v>
      </c>
      <c r="L2295" s="7">
        <f t="shared" si="4506"/>
        <v>1.037</v>
      </c>
      <c r="M2295" s="10">
        <f t="shared" si="229"/>
        <v>0.07017857143</v>
      </c>
      <c r="N2295" s="11">
        <f t="shared" si="3612"/>
        <v>107.2586901</v>
      </c>
      <c r="O2295" s="10">
        <f t="shared" ref="O2295:P2295" si="4507">IFERROR(G2295+O2255,0)</f>
        <v>2.241820429</v>
      </c>
      <c r="P2295" s="10">
        <f t="shared" si="4507"/>
        <v>2.44099</v>
      </c>
      <c r="Q2295" s="10">
        <f t="shared" si="232"/>
        <v>0.1991695714</v>
      </c>
      <c r="R2295" s="11">
        <f t="shared" si="233"/>
        <v>108.8842785</v>
      </c>
      <c r="S2295" s="42"/>
      <c r="T2295" s="42"/>
      <c r="U2295" s="20"/>
      <c r="V2295" s="14"/>
      <c r="W2295" s="14"/>
      <c r="X2295" s="26">
        <f t="shared" si="314"/>
        <v>0</v>
      </c>
      <c r="Y2295" s="29"/>
      <c r="Z2295" s="29"/>
      <c r="AA2295" s="29"/>
      <c r="AB2295" s="29"/>
      <c r="AC2295" s="29"/>
    </row>
    <row r="2296">
      <c r="A2296" s="4">
        <v>45711.0</v>
      </c>
      <c r="B2296" s="5" t="s">
        <v>34</v>
      </c>
      <c r="C2296" s="6" t="s">
        <v>26</v>
      </c>
      <c r="D2296" s="5" t="s">
        <v>29</v>
      </c>
      <c r="E2296" s="7">
        <v>0.0</v>
      </c>
      <c r="F2296" s="7">
        <v>0.0</v>
      </c>
      <c r="G2296" s="7">
        <v>0.0</v>
      </c>
      <c r="H2296" s="15">
        <v>0.0</v>
      </c>
      <c r="I2296" s="10">
        <f t="shared" si="226"/>
        <v>0</v>
      </c>
      <c r="J2296" s="11">
        <f t="shared" si="227"/>
        <v>0</v>
      </c>
      <c r="K2296" s="7">
        <f t="shared" ref="K2296:L2296" si="4508">IFERROR(G2296+K2256,0)</f>
        <v>0</v>
      </c>
      <c r="L2296" s="7">
        <f t="shared" si="4508"/>
        <v>0</v>
      </c>
      <c r="M2296" s="10">
        <f t="shared" si="229"/>
        <v>0</v>
      </c>
      <c r="N2296" s="11">
        <f t="shared" si="3612"/>
        <v>0</v>
      </c>
      <c r="O2296" s="10">
        <f t="shared" ref="O2296:P2296" si="4509">IFERROR(G2296+O2256,0)</f>
        <v>0</v>
      </c>
      <c r="P2296" s="10">
        <f t="shared" si="4509"/>
        <v>0</v>
      </c>
      <c r="Q2296" s="10">
        <f t="shared" si="232"/>
        <v>0</v>
      </c>
      <c r="R2296" s="11">
        <f t="shared" si="233"/>
        <v>0</v>
      </c>
      <c r="S2296" s="42"/>
      <c r="T2296" s="42"/>
      <c r="U2296" s="20"/>
      <c r="V2296" s="14"/>
      <c r="W2296" s="14"/>
      <c r="X2296" s="26">
        <f t="shared" si="314"/>
        <v>0</v>
      </c>
      <c r="Y2296" s="29"/>
      <c r="Z2296" s="29"/>
      <c r="AA2296" s="29"/>
      <c r="AB2296" s="29"/>
      <c r="AC2296" s="29"/>
    </row>
    <row r="2297">
      <c r="A2297" s="4">
        <v>45711.0</v>
      </c>
      <c r="B2297" s="5" t="s">
        <v>34</v>
      </c>
      <c r="C2297" s="6" t="s">
        <v>26</v>
      </c>
      <c r="D2297" s="5" t="s">
        <v>30</v>
      </c>
      <c r="E2297" s="7">
        <v>0.0</v>
      </c>
      <c r="F2297" s="7">
        <v>0.0</v>
      </c>
      <c r="G2297" s="7">
        <v>0.0</v>
      </c>
      <c r="H2297" s="15">
        <v>0.0</v>
      </c>
      <c r="I2297" s="10">
        <f t="shared" si="226"/>
        <v>0</v>
      </c>
      <c r="J2297" s="11">
        <f t="shared" si="227"/>
        <v>0</v>
      </c>
      <c r="K2297" s="7">
        <f t="shared" ref="K2297:L2297" si="4510">IFERROR(G2297+K2257,0)</f>
        <v>0</v>
      </c>
      <c r="L2297" s="7">
        <f t="shared" si="4510"/>
        <v>0</v>
      </c>
      <c r="M2297" s="10">
        <f t="shared" si="229"/>
        <v>0</v>
      </c>
      <c r="N2297" s="11">
        <f t="shared" si="3612"/>
        <v>0</v>
      </c>
      <c r="O2297" s="10">
        <f t="shared" ref="O2297:P2297" si="4511">IFERROR(G2297+O2257,0)</f>
        <v>0</v>
      </c>
      <c r="P2297" s="10">
        <f t="shared" si="4511"/>
        <v>0</v>
      </c>
      <c r="Q2297" s="10">
        <f t="shared" si="232"/>
        <v>0</v>
      </c>
      <c r="R2297" s="11">
        <f t="shared" si="233"/>
        <v>0</v>
      </c>
      <c r="S2297" s="42"/>
      <c r="T2297" s="42"/>
      <c r="U2297" s="20"/>
      <c r="V2297" s="14"/>
      <c r="W2297" s="14"/>
      <c r="X2297" s="26">
        <f t="shared" si="314"/>
        <v>0</v>
      </c>
      <c r="Y2297" s="29"/>
      <c r="Z2297" s="29"/>
      <c r="AA2297" s="29"/>
      <c r="AB2297" s="29"/>
      <c r="AC2297" s="29"/>
    </row>
    <row r="2298">
      <c r="A2298" s="4">
        <v>45711.0</v>
      </c>
      <c r="B2298" s="5" t="s">
        <v>35</v>
      </c>
      <c r="C2298" s="6" t="s">
        <v>26</v>
      </c>
      <c r="D2298" s="5" t="s">
        <v>27</v>
      </c>
      <c r="E2298" s="7">
        <v>16.6</v>
      </c>
      <c r="F2298" s="7">
        <v>0.052</v>
      </c>
      <c r="G2298" s="7">
        <v>0.03214285714285715</v>
      </c>
      <c r="H2298" s="40">
        <v>0.036</v>
      </c>
      <c r="I2298" s="10">
        <f t="shared" si="226"/>
        <v>0.003857142857</v>
      </c>
      <c r="J2298" s="11">
        <f t="shared" si="227"/>
        <v>112</v>
      </c>
      <c r="K2298" s="7">
        <f t="shared" ref="K2298:L2298" si="4512">IFERROR(G2298+K2258,0)</f>
        <v>0.7392857143</v>
      </c>
      <c r="L2298" s="7">
        <f t="shared" si="4512"/>
        <v>0.205</v>
      </c>
      <c r="M2298" s="10">
        <f t="shared" si="229"/>
        <v>-0.5342857143</v>
      </c>
      <c r="N2298" s="11">
        <f t="shared" si="3612"/>
        <v>27.7294686</v>
      </c>
      <c r="O2298" s="10">
        <f t="shared" ref="O2298:P2298" si="4513">IFERROR(G2298+O2258,0)</f>
        <v>0.7392857143</v>
      </c>
      <c r="P2298" s="10">
        <f t="shared" si="4513"/>
        <v>0.205</v>
      </c>
      <c r="Q2298" s="10">
        <f t="shared" si="232"/>
        <v>-0.5342857143</v>
      </c>
      <c r="R2298" s="11">
        <f t="shared" si="233"/>
        <v>27.7294686</v>
      </c>
      <c r="S2298" s="41">
        <f>T2258</f>
        <v>0.169</v>
      </c>
      <c r="T2298" s="41">
        <f>H2298+T2258-H2299-U2298-H2300</f>
        <v>0.205</v>
      </c>
      <c r="U2298" s="13">
        <v>0.0</v>
      </c>
      <c r="V2298" s="14"/>
      <c r="W2298" s="14"/>
      <c r="X2298" s="26">
        <f t="shared" si="314"/>
        <v>0.016</v>
      </c>
      <c r="Y2298" s="29"/>
      <c r="Z2298" s="29"/>
      <c r="AA2298" s="29"/>
      <c r="AB2298" s="29"/>
      <c r="AC2298" s="29"/>
    </row>
    <row r="2299">
      <c r="A2299" s="4">
        <v>45711.0</v>
      </c>
      <c r="B2299" s="5" t="s">
        <v>35</v>
      </c>
      <c r="C2299" s="6" t="s">
        <v>26</v>
      </c>
      <c r="D2299" s="5" t="s">
        <v>28</v>
      </c>
      <c r="E2299" s="7">
        <v>0.0</v>
      </c>
      <c r="F2299" s="7">
        <v>0.0</v>
      </c>
      <c r="G2299" s="7">
        <v>0.0</v>
      </c>
      <c r="H2299" s="15">
        <v>0.0</v>
      </c>
      <c r="I2299" s="10">
        <f t="shared" si="226"/>
        <v>0</v>
      </c>
      <c r="J2299" s="11">
        <f t="shared" si="227"/>
        <v>0</v>
      </c>
      <c r="K2299" s="7">
        <f t="shared" ref="K2299:L2299" si="4514">IFERROR(G2299+K2259,0)</f>
        <v>0</v>
      </c>
      <c r="L2299" s="7">
        <f t="shared" si="4514"/>
        <v>0</v>
      </c>
      <c r="M2299" s="10">
        <f t="shared" si="229"/>
        <v>0</v>
      </c>
      <c r="N2299" s="11">
        <f t="shared" si="3612"/>
        <v>0</v>
      </c>
      <c r="O2299" s="10">
        <f t="shared" ref="O2299:P2299" si="4515">IFERROR(G2299+O2259,0)</f>
        <v>0</v>
      </c>
      <c r="P2299" s="10">
        <f t="shared" si="4515"/>
        <v>0</v>
      </c>
      <c r="Q2299" s="10">
        <f t="shared" si="232"/>
        <v>0</v>
      </c>
      <c r="R2299" s="11">
        <f t="shared" si="233"/>
        <v>0</v>
      </c>
      <c r="S2299" s="43"/>
      <c r="T2299" s="43"/>
      <c r="U2299" s="20"/>
      <c r="V2299" s="14"/>
      <c r="W2299" s="14"/>
      <c r="X2299" s="26">
        <f t="shared" si="314"/>
        <v>0</v>
      </c>
      <c r="Y2299" s="29"/>
      <c r="Z2299" s="29"/>
      <c r="AA2299" s="29"/>
      <c r="AB2299" s="29"/>
      <c r="AC2299" s="29"/>
    </row>
    <row r="2300">
      <c r="A2300" s="4">
        <v>45711.0</v>
      </c>
      <c r="B2300" s="5" t="s">
        <v>35</v>
      </c>
      <c r="C2300" s="6" t="s">
        <v>26</v>
      </c>
      <c r="D2300" s="5" t="s">
        <v>29</v>
      </c>
      <c r="E2300" s="7">
        <v>16.6</v>
      </c>
      <c r="F2300" s="7">
        <v>0.042</v>
      </c>
      <c r="G2300" s="7">
        <v>0.03214285714285715</v>
      </c>
      <c r="H2300" s="15">
        <v>0.0</v>
      </c>
      <c r="I2300" s="10">
        <f t="shared" si="226"/>
        <v>-0.03214285714</v>
      </c>
      <c r="J2300" s="11">
        <f t="shared" si="227"/>
        <v>0</v>
      </c>
      <c r="K2300" s="7">
        <f t="shared" ref="K2300:L2300" si="4516">IFERROR(G2300+K2260,0)</f>
        <v>0.7392857143</v>
      </c>
      <c r="L2300" s="7">
        <f t="shared" si="4516"/>
        <v>0</v>
      </c>
      <c r="M2300" s="10">
        <f t="shared" si="229"/>
        <v>-0.7392857143</v>
      </c>
      <c r="N2300" s="11">
        <f t="shared" si="3612"/>
        <v>0</v>
      </c>
      <c r="O2300" s="10">
        <f t="shared" ref="O2300:P2300" si="4517">IFERROR(G2300+O2260,0)</f>
        <v>0.7392857143</v>
      </c>
      <c r="P2300" s="10">
        <f t="shared" si="4517"/>
        <v>0.232996</v>
      </c>
      <c r="Q2300" s="10">
        <f t="shared" si="232"/>
        <v>-0.5062897143</v>
      </c>
      <c r="R2300" s="11">
        <f t="shared" si="233"/>
        <v>31.51636715</v>
      </c>
      <c r="S2300" s="43"/>
      <c r="T2300" s="43"/>
      <c r="U2300" s="20"/>
      <c r="V2300" s="14"/>
      <c r="W2300" s="14"/>
      <c r="X2300" s="26">
        <f t="shared" si="314"/>
        <v>0</v>
      </c>
      <c r="Y2300" s="29"/>
      <c r="Z2300" s="29"/>
      <c r="AA2300" s="29"/>
      <c r="AB2300" s="29"/>
      <c r="AC2300" s="29"/>
    </row>
    <row r="2301">
      <c r="A2301" s="4">
        <v>45711.0</v>
      </c>
      <c r="B2301" s="5" t="s">
        <v>35</v>
      </c>
      <c r="C2301" s="6" t="s">
        <v>26</v>
      </c>
      <c r="D2301" s="5" t="s">
        <v>30</v>
      </c>
      <c r="E2301" s="7">
        <v>0.0</v>
      </c>
      <c r="F2301" s="25">
        <v>0.0</v>
      </c>
      <c r="G2301" s="7">
        <v>0.0</v>
      </c>
      <c r="H2301" s="15">
        <v>0.0</v>
      </c>
      <c r="I2301" s="10">
        <f t="shared" si="226"/>
        <v>0</v>
      </c>
      <c r="J2301" s="11">
        <f t="shared" si="227"/>
        <v>0</v>
      </c>
      <c r="K2301" s="7">
        <f t="shared" ref="K2301:L2301" si="4518">IFERROR(G2301+K2261,0)</f>
        <v>0</v>
      </c>
      <c r="L2301" s="7">
        <f t="shared" si="4518"/>
        <v>0</v>
      </c>
      <c r="M2301" s="10">
        <f t="shared" si="229"/>
        <v>0</v>
      </c>
      <c r="N2301" s="11">
        <f t="shared" si="3612"/>
        <v>0</v>
      </c>
      <c r="O2301" s="10">
        <f t="shared" ref="O2301:P2301" si="4519">IFERROR(G2301+O2261,0)</f>
        <v>0</v>
      </c>
      <c r="P2301" s="10">
        <f t="shared" si="4519"/>
        <v>0</v>
      </c>
      <c r="Q2301" s="10">
        <f t="shared" si="232"/>
        <v>0</v>
      </c>
      <c r="R2301" s="11">
        <f t="shared" si="233"/>
        <v>0</v>
      </c>
      <c r="S2301" s="43"/>
      <c r="T2301" s="43"/>
      <c r="U2301" s="20"/>
      <c r="V2301" s="14"/>
      <c r="W2301" s="14"/>
      <c r="X2301" s="26">
        <f t="shared" si="314"/>
        <v>0</v>
      </c>
      <c r="Y2301" s="29"/>
      <c r="Z2301" s="29"/>
      <c r="AA2301" s="29"/>
      <c r="AB2301" s="29"/>
      <c r="AC2301" s="29"/>
    </row>
    <row r="2302">
      <c r="A2302" s="4">
        <v>45711.0</v>
      </c>
      <c r="B2302" s="5" t="s">
        <v>36</v>
      </c>
      <c r="C2302" s="6" t="s">
        <v>37</v>
      </c>
      <c r="D2302" s="5" t="s">
        <v>27</v>
      </c>
      <c r="E2302" s="7">
        <v>174.0</v>
      </c>
      <c r="F2302" s="25">
        <v>0.52</v>
      </c>
      <c r="G2302" s="7">
        <v>0.5535714285714286</v>
      </c>
      <c r="H2302" s="40">
        <v>0.595</v>
      </c>
      <c r="I2302" s="10">
        <f t="shared" si="226"/>
        <v>0.04142857143</v>
      </c>
      <c r="J2302" s="11">
        <f t="shared" si="227"/>
        <v>107.483871</v>
      </c>
      <c r="K2302" s="7">
        <f t="shared" ref="K2302:L2302" si="4520">IFERROR(G2302+K2262,0)</f>
        <v>12.73214286</v>
      </c>
      <c r="L2302" s="7">
        <f t="shared" si="4520"/>
        <v>13.465</v>
      </c>
      <c r="M2302" s="10">
        <f t="shared" si="229"/>
        <v>0.7328571429</v>
      </c>
      <c r="N2302" s="11">
        <f t="shared" si="3612"/>
        <v>105.7559607</v>
      </c>
      <c r="O2302" s="10">
        <f t="shared" ref="O2302:P2302" si="4521">IFERROR(G2302+O2262,0)</f>
        <v>29.83211486</v>
      </c>
      <c r="P2302" s="10">
        <f t="shared" si="4521"/>
        <v>32.04082</v>
      </c>
      <c r="Q2302" s="10">
        <f t="shared" si="232"/>
        <v>2.208705143</v>
      </c>
      <c r="R2302" s="11">
        <f t="shared" si="233"/>
        <v>107.4037833</v>
      </c>
      <c r="S2302" s="41">
        <f>T2262</f>
        <v>-0.4232857143</v>
      </c>
      <c r="T2302" s="41">
        <f>H2302+T2262-H2303-U2302-H2304</f>
        <v>-0.4285714286</v>
      </c>
      <c r="U2302" s="13">
        <f>0.008/28</f>
        <v>0.0002857142857</v>
      </c>
      <c r="V2302" s="14"/>
      <c r="W2302" s="14"/>
      <c r="X2302" s="26">
        <f t="shared" si="314"/>
        <v>0.595</v>
      </c>
      <c r="Y2302" s="29"/>
      <c r="Z2302" s="29"/>
      <c r="AA2302" s="29"/>
      <c r="AB2302" s="29"/>
      <c r="AC2302" s="29"/>
    </row>
    <row r="2303">
      <c r="A2303" s="4">
        <v>45711.0</v>
      </c>
      <c r="B2303" s="5" t="s">
        <v>36</v>
      </c>
      <c r="C2303" s="6" t="s">
        <v>37</v>
      </c>
      <c r="D2303" s="5" t="s">
        <v>28</v>
      </c>
      <c r="E2303" s="7">
        <v>45.1</v>
      </c>
      <c r="F2303" s="25">
        <v>0.0</v>
      </c>
      <c r="G2303" s="7">
        <v>0.4885357</v>
      </c>
      <c r="H2303" s="40">
        <v>0.339</v>
      </c>
      <c r="I2303" s="10">
        <f t="shared" si="226"/>
        <v>-0.1495357</v>
      </c>
      <c r="J2303" s="11">
        <f t="shared" si="227"/>
        <v>69.39103939</v>
      </c>
      <c r="K2303" s="7">
        <f t="shared" ref="K2303:L2303" si="4522">IFERROR(G2303+K2263,0)</f>
        <v>11.2363211</v>
      </c>
      <c r="L2303" s="7">
        <f t="shared" si="4522"/>
        <v>7.497</v>
      </c>
      <c r="M2303" s="10">
        <f t="shared" si="229"/>
        <v>-3.7393211</v>
      </c>
      <c r="N2303" s="11">
        <f t="shared" si="3612"/>
        <v>66.72112637</v>
      </c>
      <c r="O2303" s="10">
        <f t="shared" ref="O2303:P2303" si="4523">IFERROR(G2303+O2263,0)</f>
        <v>26.7552311</v>
      </c>
      <c r="P2303" s="10">
        <f t="shared" si="4523"/>
        <v>13.09498</v>
      </c>
      <c r="Q2303" s="10">
        <f t="shared" si="232"/>
        <v>-13.6602511</v>
      </c>
      <c r="R2303" s="11">
        <f t="shared" si="233"/>
        <v>48.94362508</v>
      </c>
      <c r="S2303" s="43"/>
      <c r="T2303" s="43"/>
      <c r="U2303" s="20"/>
      <c r="V2303" s="14"/>
      <c r="W2303" s="14"/>
      <c r="X2303" s="26">
        <f t="shared" si="314"/>
        <v>0.34</v>
      </c>
      <c r="Y2303" s="29"/>
      <c r="Z2303" s="29"/>
      <c r="AA2303" s="29"/>
      <c r="AB2303" s="29"/>
      <c r="AC2303" s="29"/>
    </row>
    <row r="2304">
      <c r="A2304" s="4">
        <v>45711.0</v>
      </c>
      <c r="B2304" s="5" t="s">
        <v>36</v>
      </c>
      <c r="C2304" s="6" t="s">
        <v>37</v>
      </c>
      <c r="D2304" s="5" t="s">
        <v>29</v>
      </c>
      <c r="E2304" s="7">
        <f>E2302-E2303</f>
        <v>128.9</v>
      </c>
      <c r="F2304" s="25">
        <v>0.507</v>
      </c>
      <c r="G2304" s="7">
        <v>0.06482</v>
      </c>
      <c r="H2304" s="40">
        <v>0.261</v>
      </c>
      <c r="I2304" s="10">
        <f t="shared" si="226"/>
        <v>0.19618</v>
      </c>
      <c r="J2304" s="11">
        <f t="shared" si="227"/>
        <v>402.653502</v>
      </c>
      <c r="K2304" s="7">
        <f t="shared" ref="K2304:L2304" si="4524">IFERROR(G2304+K2264,0)</f>
        <v>1.49086</v>
      </c>
      <c r="L2304" s="7">
        <f t="shared" si="4524"/>
        <v>6.39</v>
      </c>
      <c r="M2304" s="10">
        <f t="shared" si="229"/>
        <v>4.89914</v>
      </c>
      <c r="N2304" s="11">
        <f t="shared" si="3612"/>
        <v>428.6116738</v>
      </c>
      <c r="O2304" s="10">
        <f t="shared" ref="O2304:P2304" si="4525">IFERROR(G2304+O2264,0)</f>
        <v>3.06473</v>
      </c>
      <c r="P2304" s="10">
        <f t="shared" si="4525"/>
        <v>20.01171</v>
      </c>
      <c r="Q2304" s="10">
        <f t="shared" si="232"/>
        <v>16.94698</v>
      </c>
      <c r="R2304" s="11">
        <f t="shared" si="233"/>
        <v>652.9681244</v>
      </c>
      <c r="S2304" s="43"/>
      <c r="T2304" s="43"/>
      <c r="U2304" s="20"/>
      <c r="V2304" s="14"/>
      <c r="W2304" s="14"/>
      <c r="X2304" s="26">
        <f t="shared" si="314"/>
        <v>0.333</v>
      </c>
      <c r="Y2304" s="29"/>
      <c r="Z2304" s="29"/>
      <c r="AA2304" s="29"/>
      <c r="AB2304" s="29"/>
      <c r="AC2304" s="29"/>
    </row>
    <row r="2305">
      <c r="A2305" s="4">
        <v>45711.0</v>
      </c>
      <c r="B2305" s="5" t="s">
        <v>36</v>
      </c>
      <c r="C2305" s="6" t="s">
        <v>37</v>
      </c>
      <c r="D2305" s="5" t="s">
        <v>30</v>
      </c>
      <c r="E2305" s="7">
        <v>0.0</v>
      </c>
      <c r="F2305" s="25">
        <v>0.0</v>
      </c>
      <c r="G2305" s="7">
        <v>0.0</v>
      </c>
      <c r="H2305" s="15">
        <v>0.0</v>
      </c>
      <c r="I2305" s="10">
        <f t="shared" si="226"/>
        <v>0</v>
      </c>
      <c r="J2305" s="11">
        <f t="shared" si="227"/>
        <v>0</v>
      </c>
      <c r="K2305" s="7">
        <f t="shared" ref="K2305:L2305" si="4526">IFERROR(G2305+K2265,0)</f>
        <v>0</v>
      </c>
      <c r="L2305" s="7">
        <f t="shared" si="4526"/>
        <v>0</v>
      </c>
      <c r="M2305" s="10">
        <f t="shared" si="229"/>
        <v>0</v>
      </c>
      <c r="N2305" s="11">
        <f t="shared" si="3612"/>
        <v>0</v>
      </c>
      <c r="O2305" s="10">
        <f t="shared" ref="O2305:P2305" si="4527">IFERROR(G2305+O2265,0)</f>
        <v>0</v>
      </c>
      <c r="P2305" s="10">
        <f t="shared" si="4527"/>
        <v>0</v>
      </c>
      <c r="Q2305" s="10">
        <f t="shared" si="232"/>
        <v>0</v>
      </c>
      <c r="R2305" s="11">
        <f t="shared" si="233"/>
        <v>0</v>
      </c>
      <c r="S2305" s="43"/>
      <c r="T2305" s="43"/>
      <c r="U2305" s="20"/>
      <c r="V2305" s="14"/>
      <c r="W2305" s="14"/>
      <c r="X2305" s="26">
        <f t="shared" si="314"/>
        <v>0</v>
      </c>
      <c r="Y2305" s="29"/>
      <c r="Z2305" s="29"/>
      <c r="AA2305" s="29"/>
      <c r="AB2305" s="29"/>
      <c r="AC2305" s="29"/>
    </row>
    <row r="2306">
      <c r="A2306" s="4">
        <v>45711.0</v>
      </c>
      <c r="B2306" s="5" t="s">
        <v>38</v>
      </c>
      <c r="C2306" s="6" t="s">
        <v>37</v>
      </c>
      <c r="D2306" s="5" t="s">
        <v>27</v>
      </c>
      <c r="E2306" s="7">
        <v>40.1</v>
      </c>
      <c r="F2306" s="25">
        <v>0.11</v>
      </c>
      <c r="G2306" s="7">
        <v>0.09999999999999999</v>
      </c>
      <c r="H2306" s="40">
        <v>0.175</v>
      </c>
      <c r="I2306" s="10">
        <f t="shared" si="226"/>
        <v>0.075</v>
      </c>
      <c r="J2306" s="11">
        <f t="shared" si="227"/>
        <v>175</v>
      </c>
      <c r="K2306" s="7">
        <f t="shared" ref="K2306:L2306" si="4528">IFERROR(G2306+K2266,0)</f>
        <v>2.3</v>
      </c>
      <c r="L2306" s="7">
        <f t="shared" si="4528"/>
        <v>4.201</v>
      </c>
      <c r="M2306" s="10">
        <f t="shared" si="229"/>
        <v>1.901</v>
      </c>
      <c r="N2306" s="11">
        <f t="shared" si="3612"/>
        <v>182.6521739</v>
      </c>
      <c r="O2306" s="10">
        <f t="shared" ref="O2306:P2306" si="4529">IFERROR(G2306+O2266,0)</f>
        <v>5.4</v>
      </c>
      <c r="P2306" s="10">
        <f t="shared" si="4529"/>
        <v>10.124976</v>
      </c>
      <c r="Q2306" s="10">
        <f t="shared" si="232"/>
        <v>4.724976</v>
      </c>
      <c r="R2306" s="11">
        <f t="shared" si="233"/>
        <v>187.4995556</v>
      </c>
      <c r="S2306" s="41">
        <f>T2266</f>
        <v>0.6452142857</v>
      </c>
      <c r="T2306" s="41">
        <f>H2306+T2266-H2307-U2306-H2308</f>
        <v>0.6511785714</v>
      </c>
      <c r="U2306" s="13">
        <f>0.001/28</f>
        <v>0.00003571428571</v>
      </c>
      <c r="V2306" s="14"/>
      <c r="W2306" s="14"/>
      <c r="X2306" s="26">
        <f t="shared" si="314"/>
        <v>0.175</v>
      </c>
      <c r="Y2306" s="29"/>
      <c r="Z2306" s="29"/>
      <c r="AA2306" s="29"/>
      <c r="AB2306" s="29"/>
      <c r="AC2306" s="29"/>
    </row>
    <row r="2307">
      <c r="A2307" s="4">
        <v>45711.0</v>
      </c>
      <c r="B2307" s="5" t="s">
        <v>38</v>
      </c>
      <c r="C2307" s="6" t="s">
        <v>37</v>
      </c>
      <c r="D2307" s="5" t="s">
        <v>28</v>
      </c>
      <c r="E2307" s="7">
        <v>0.0</v>
      </c>
      <c r="F2307" s="7">
        <v>0.0</v>
      </c>
      <c r="G2307" s="7">
        <v>0.0</v>
      </c>
      <c r="H2307" s="15">
        <v>0.0</v>
      </c>
      <c r="I2307" s="10">
        <f t="shared" si="226"/>
        <v>0</v>
      </c>
      <c r="J2307" s="11">
        <f t="shared" si="227"/>
        <v>0</v>
      </c>
      <c r="K2307" s="7">
        <f t="shared" ref="K2307:L2307" si="4530">IFERROR(G2307+K2267,0)</f>
        <v>0</v>
      </c>
      <c r="L2307" s="7">
        <f t="shared" si="4530"/>
        <v>0</v>
      </c>
      <c r="M2307" s="10">
        <f t="shared" si="229"/>
        <v>0</v>
      </c>
      <c r="N2307" s="11">
        <f t="shared" si="3612"/>
        <v>0</v>
      </c>
      <c r="O2307" s="10">
        <f t="shared" ref="O2307:P2307" si="4531">IFERROR(G2307+O2267,0)</f>
        <v>0</v>
      </c>
      <c r="P2307" s="10">
        <f t="shared" si="4531"/>
        <v>0</v>
      </c>
      <c r="Q2307" s="10">
        <f t="shared" si="232"/>
        <v>0</v>
      </c>
      <c r="R2307" s="11">
        <f t="shared" si="233"/>
        <v>0</v>
      </c>
      <c r="S2307" s="43"/>
      <c r="T2307" s="43"/>
      <c r="U2307" s="20"/>
      <c r="V2307" s="14"/>
      <c r="W2307" s="14"/>
      <c r="X2307" s="26">
        <f t="shared" si="314"/>
        <v>0</v>
      </c>
      <c r="Y2307" s="29"/>
      <c r="Z2307" s="29"/>
      <c r="AA2307" s="29"/>
      <c r="AB2307" s="29"/>
      <c r="AC2307" s="29"/>
    </row>
    <row r="2308">
      <c r="A2308" s="4">
        <v>45711.0</v>
      </c>
      <c r="B2308" s="5" t="s">
        <v>38</v>
      </c>
      <c r="C2308" s="6" t="s">
        <v>37</v>
      </c>
      <c r="D2308" s="5" t="s">
        <v>29</v>
      </c>
      <c r="E2308" s="7">
        <v>40.1</v>
      </c>
      <c r="F2308" s="7">
        <v>0.134</v>
      </c>
      <c r="G2308" s="7">
        <v>0.0996</v>
      </c>
      <c r="H2308" s="40">
        <v>0.169</v>
      </c>
      <c r="I2308" s="10">
        <f t="shared" si="226"/>
        <v>0.0694</v>
      </c>
      <c r="J2308" s="11">
        <f t="shared" si="227"/>
        <v>169.6787149</v>
      </c>
      <c r="K2308" s="7">
        <f t="shared" ref="K2308:L2308" si="4532">IFERROR(G2308+K2268,0)</f>
        <v>2.2908</v>
      </c>
      <c r="L2308" s="7">
        <f t="shared" si="4532"/>
        <v>5.321</v>
      </c>
      <c r="M2308" s="10">
        <f t="shared" si="229"/>
        <v>3.0302</v>
      </c>
      <c r="N2308" s="11">
        <f t="shared" si="3612"/>
        <v>232.2769338</v>
      </c>
      <c r="O2308" s="10">
        <f t="shared" ref="O2308:P2308" si="4533">IFERROR(G2308+O2268,0)</f>
        <v>5.38956</v>
      </c>
      <c r="P2308" s="10">
        <f t="shared" si="4533"/>
        <v>11.14993</v>
      </c>
      <c r="Q2308" s="10">
        <f t="shared" si="232"/>
        <v>5.76037</v>
      </c>
      <c r="R2308" s="11">
        <f t="shared" si="233"/>
        <v>206.8801535</v>
      </c>
      <c r="S2308" s="43"/>
      <c r="T2308" s="43"/>
      <c r="U2308" s="20"/>
      <c r="V2308" s="14"/>
      <c r="W2308" s="14"/>
      <c r="X2308" s="26">
        <f t="shared" si="314"/>
        <v>0.177</v>
      </c>
      <c r="Y2308" s="29"/>
      <c r="Z2308" s="29"/>
      <c r="AA2308" s="29"/>
      <c r="AB2308" s="29"/>
      <c r="AC2308" s="29"/>
    </row>
    <row r="2309">
      <c r="A2309" s="4">
        <v>45711.0</v>
      </c>
      <c r="B2309" s="5" t="s">
        <v>38</v>
      </c>
      <c r="C2309" s="6" t="s">
        <v>37</v>
      </c>
      <c r="D2309" s="5" t="s">
        <v>30</v>
      </c>
      <c r="E2309" s="7">
        <v>0.0</v>
      </c>
      <c r="F2309" s="7">
        <v>0.0</v>
      </c>
      <c r="G2309" s="7">
        <v>0.0</v>
      </c>
      <c r="H2309" s="15">
        <v>0.0</v>
      </c>
      <c r="I2309" s="10">
        <f t="shared" si="226"/>
        <v>0</v>
      </c>
      <c r="J2309" s="11">
        <f t="shared" si="227"/>
        <v>0</v>
      </c>
      <c r="K2309" s="7">
        <f t="shared" ref="K2309:L2309" si="4534">IFERROR(G2309+K2269,0)</f>
        <v>0</v>
      </c>
      <c r="L2309" s="7">
        <f t="shared" si="4534"/>
        <v>0</v>
      </c>
      <c r="M2309" s="10">
        <f t="shared" si="229"/>
        <v>0</v>
      </c>
      <c r="N2309" s="11">
        <f t="shared" si="3612"/>
        <v>0</v>
      </c>
      <c r="O2309" s="10">
        <f t="shared" ref="O2309:P2309" si="4535">IFERROR(G2309+O2269,0)</f>
        <v>0</v>
      </c>
      <c r="P2309" s="10">
        <f t="shared" si="4535"/>
        <v>0</v>
      </c>
      <c r="Q2309" s="10">
        <f t="shared" si="232"/>
        <v>0</v>
      </c>
      <c r="R2309" s="11">
        <f t="shared" si="233"/>
        <v>0</v>
      </c>
      <c r="S2309" s="43"/>
      <c r="T2309" s="43"/>
      <c r="U2309" s="20"/>
      <c r="V2309" s="14"/>
      <c r="W2309" s="14"/>
      <c r="X2309" s="26">
        <f t="shared" si="314"/>
        <v>0</v>
      </c>
      <c r="Y2309" s="29"/>
      <c r="Z2309" s="29"/>
      <c r="AA2309" s="29"/>
      <c r="AB2309" s="29"/>
      <c r="AC2309" s="29"/>
    </row>
    <row r="2310">
      <c r="A2310" s="4">
        <v>45711.0</v>
      </c>
      <c r="B2310" s="5" t="s">
        <v>39</v>
      </c>
      <c r="C2310" s="6" t="s">
        <v>37</v>
      </c>
      <c r="D2310" s="5" t="s">
        <v>27</v>
      </c>
      <c r="E2310" s="7">
        <v>9.6</v>
      </c>
      <c r="F2310" s="7">
        <v>0.043</v>
      </c>
      <c r="G2310" s="7">
        <v>0.024999999999999998</v>
      </c>
      <c r="H2310" s="40">
        <v>0.0</v>
      </c>
      <c r="I2310" s="10">
        <f t="shared" si="226"/>
        <v>-0.025</v>
      </c>
      <c r="J2310" s="11">
        <f t="shared" si="227"/>
        <v>0</v>
      </c>
      <c r="K2310" s="7">
        <f t="shared" ref="K2310:L2310" si="4536">IFERROR(G2310+K2270,0)</f>
        <v>0.575</v>
      </c>
      <c r="L2310" s="7">
        <f t="shared" si="4536"/>
        <v>0.384</v>
      </c>
      <c r="M2310" s="10">
        <f t="shared" si="229"/>
        <v>-0.191</v>
      </c>
      <c r="N2310" s="11">
        <f t="shared" si="3612"/>
        <v>66.7826087</v>
      </c>
      <c r="O2310" s="10">
        <f t="shared" ref="O2310:P2310" si="4537">IFERROR(G2310+O2270,0)</f>
        <v>1.47493</v>
      </c>
      <c r="P2310" s="10">
        <f t="shared" si="4537"/>
        <v>1.26874</v>
      </c>
      <c r="Q2310" s="10">
        <f t="shared" si="232"/>
        <v>-0.20619</v>
      </c>
      <c r="R2310" s="11">
        <f t="shared" si="233"/>
        <v>86.02035351</v>
      </c>
      <c r="S2310" s="41">
        <f>T2270</f>
        <v>0.093</v>
      </c>
      <c r="T2310" s="41">
        <f>H2310+T2270-H2311-U2310-H2312</f>
        <v>0.093</v>
      </c>
      <c r="U2310" s="13">
        <v>0.0</v>
      </c>
      <c r="V2310" s="14"/>
      <c r="W2310" s="14"/>
      <c r="X2310" s="26">
        <f t="shared" si="314"/>
        <v>0.033</v>
      </c>
      <c r="Y2310" s="29"/>
      <c r="Z2310" s="29"/>
      <c r="AA2310" s="29"/>
      <c r="AB2310" s="29"/>
      <c r="AC2310" s="29"/>
    </row>
    <row r="2311">
      <c r="A2311" s="4">
        <v>45711.0</v>
      </c>
      <c r="B2311" s="5" t="s">
        <v>39</v>
      </c>
      <c r="C2311" s="6" t="s">
        <v>37</v>
      </c>
      <c r="D2311" s="5" t="s">
        <v>28</v>
      </c>
      <c r="E2311" s="7">
        <v>0.0</v>
      </c>
      <c r="F2311" s="7">
        <v>0.0</v>
      </c>
      <c r="G2311" s="7">
        <v>0.0</v>
      </c>
      <c r="H2311" s="15">
        <v>0.0</v>
      </c>
      <c r="I2311" s="10">
        <f t="shared" si="226"/>
        <v>0</v>
      </c>
      <c r="J2311" s="11">
        <f t="shared" si="227"/>
        <v>0</v>
      </c>
      <c r="K2311" s="7">
        <f t="shared" ref="K2311:L2311" si="4538">IFERROR(G2311+K2271,0)</f>
        <v>0</v>
      </c>
      <c r="L2311" s="7">
        <f t="shared" si="4538"/>
        <v>0</v>
      </c>
      <c r="M2311" s="10">
        <f t="shared" si="229"/>
        <v>0</v>
      </c>
      <c r="N2311" s="11">
        <f t="shared" si="3612"/>
        <v>0</v>
      </c>
      <c r="O2311" s="10">
        <f t="shared" ref="O2311:P2311" si="4539">IFERROR(G2311+O2271,0)</f>
        <v>0</v>
      </c>
      <c r="P2311" s="10">
        <f t="shared" si="4539"/>
        <v>0</v>
      </c>
      <c r="Q2311" s="10">
        <f t="shared" si="232"/>
        <v>0</v>
      </c>
      <c r="R2311" s="11">
        <f t="shared" si="233"/>
        <v>0</v>
      </c>
      <c r="S2311" s="43"/>
      <c r="T2311" s="43"/>
      <c r="U2311" s="20"/>
      <c r="V2311" s="14"/>
      <c r="W2311" s="14"/>
      <c r="X2311" s="26">
        <f t="shared" si="314"/>
        <v>0</v>
      </c>
      <c r="Y2311" s="29"/>
      <c r="Z2311" s="29"/>
      <c r="AA2311" s="29"/>
      <c r="AB2311" s="29"/>
      <c r="AC2311" s="29"/>
    </row>
    <row r="2312">
      <c r="A2312" s="4">
        <v>45711.0</v>
      </c>
      <c r="B2312" s="5" t="s">
        <v>39</v>
      </c>
      <c r="C2312" s="6" t="s">
        <v>37</v>
      </c>
      <c r="D2312" s="5" t="s">
        <v>29</v>
      </c>
      <c r="E2312" s="7">
        <v>9.3</v>
      </c>
      <c r="F2312" s="7">
        <v>0.01</v>
      </c>
      <c r="G2312" s="7">
        <v>0.02471</v>
      </c>
      <c r="H2312" s="15">
        <v>0.0</v>
      </c>
      <c r="I2312" s="10">
        <f t="shared" si="226"/>
        <v>-0.02471</v>
      </c>
      <c r="J2312" s="11">
        <f t="shared" si="227"/>
        <v>0</v>
      </c>
      <c r="K2312" s="7">
        <f t="shared" ref="K2312:L2312" si="4540">IFERROR(G2312+K2272,0)</f>
        <v>0.56833</v>
      </c>
      <c r="L2312" s="7">
        <f t="shared" si="4540"/>
        <v>0.374</v>
      </c>
      <c r="M2312" s="10">
        <f t="shared" si="229"/>
        <v>-0.19433</v>
      </c>
      <c r="N2312" s="11">
        <f t="shared" si="3612"/>
        <v>65.80683758</v>
      </c>
      <c r="O2312" s="10">
        <f t="shared" ref="O2312:P2312" si="4541">IFERROR(G2312+O2272,0)</f>
        <v>1.460324</v>
      </c>
      <c r="P2312" s="10">
        <f t="shared" si="4541"/>
        <v>1.23394</v>
      </c>
      <c r="Q2312" s="10">
        <f t="shared" si="232"/>
        <v>-0.226384</v>
      </c>
      <c r="R2312" s="11">
        <f t="shared" si="233"/>
        <v>84.49768681</v>
      </c>
      <c r="S2312" s="43"/>
      <c r="T2312" s="43"/>
      <c r="U2312" s="20"/>
      <c r="V2312" s="14"/>
      <c r="W2312" s="14"/>
      <c r="X2312" s="26">
        <f t="shared" si="314"/>
        <v>0.018</v>
      </c>
      <c r="Y2312" s="29"/>
      <c r="Z2312" s="29"/>
      <c r="AA2312" s="29"/>
      <c r="AB2312" s="29"/>
      <c r="AC2312" s="29"/>
    </row>
    <row r="2313">
      <c r="A2313" s="4">
        <v>45711.0</v>
      </c>
      <c r="B2313" s="5" t="s">
        <v>39</v>
      </c>
      <c r="C2313" s="6" t="s">
        <v>37</v>
      </c>
      <c r="D2313" s="5" t="s">
        <v>30</v>
      </c>
      <c r="E2313" s="7">
        <v>0.0</v>
      </c>
      <c r="F2313" s="7">
        <v>0.0</v>
      </c>
      <c r="G2313" s="7">
        <v>0.0</v>
      </c>
      <c r="H2313" s="15">
        <v>0.0</v>
      </c>
      <c r="I2313" s="10">
        <f t="shared" si="226"/>
        <v>0</v>
      </c>
      <c r="J2313" s="11">
        <f t="shared" si="227"/>
        <v>0</v>
      </c>
      <c r="K2313" s="7">
        <f t="shared" ref="K2313:L2313" si="4542">IFERROR(G2313+K2273,0)</f>
        <v>0</v>
      </c>
      <c r="L2313" s="7">
        <f t="shared" si="4542"/>
        <v>0</v>
      </c>
      <c r="M2313" s="10">
        <f t="shared" si="229"/>
        <v>0</v>
      </c>
      <c r="N2313" s="11">
        <f t="shared" si="3612"/>
        <v>0</v>
      </c>
      <c r="O2313" s="10">
        <f t="shared" ref="O2313:P2313" si="4543">IFERROR(G2313+O2273,0)</f>
        <v>0</v>
      </c>
      <c r="P2313" s="10">
        <f t="shared" si="4543"/>
        <v>0</v>
      </c>
      <c r="Q2313" s="10">
        <f t="shared" si="232"/>
        <v>0</v>
      </c>
      <c r="R2313" s="11">
        <f t="shared" si="233"/>
        <v>0</v>
      </c>
      <c r="S2313" s="43"/>
      <c r="T2313" s="43"/>
      <c r="U2313" s="20"/>
      <c r="V2313" s="14"/>
      <c r="W2313" s="14"/>
      <c r="X2313" s="26">
        <f t="shared" si="314"/>
        <v>0</v>
      </c>
      <c r="Y2313" s="29"/>
      <c r="Z2313" s="29"/>
      <c r="AA2313" s="29"/>
      <c r="AB2313" s="29"/>
      <c r="AC2313" s="29"/>
    </row>
    <row r="2314">
      <c r="A2314" s="4">
        <v>45711.0</v>
      </c>
      <c r="B2314" s="5" t="s">
        <v>40</v>
      </c>
      <c r="C2314" s="6" t="s">
        <v>37</v>
      </c>
      <c r="D2314" s="5" t="s">
        <v>27</v>
      </c>
      <c r="E2314" s="7">
        <v>26.3</v>
      </c>
      <c r="F2314" s="7">
        <v>0.0</v>
      </c>
      <c r="G2314" s="7">
        <v>0.07142857142857142</v>
      </c>
      <c r="H2314" s="15">
        <v>0.036</v>
      </c>
      <c r="I2314" s="10">
        <f t="shared" si="226"/>
        <v>-0.03542857143</v>
      </c>
      <c r="J2314" s="11">
        <f t="shared" si="227"/>
        <v>50.4</v>
      </c>
      <c r="K2314" s="7">
        <f t="shared" ref="K2314:L2314" si="4544">IFERROR(G2314+K2274,0)</f>
        <v>1.642857143</v>
      </c>
      <c r="L2314" s="7">
        <f t="shared" si="4544"/>
        <v>0.788</v>
      </c>
      <c r="M2314" s="10">
        <f t="shared" si="229"/>
        <v>-0.8548571429</v>
      </c>
      <c r="N2314" s="11">
        <f t="shared" si="3612"/>
        <v>47.96521739</v>
      </c>
      <c r="O2314" s="10">
        <f t="shared" ref="O2314:P2314" si="4545">IFERROR(G2314+O2274,0)</f>
        <v>3.857142857</v>
      </c>
      <c r="P2314" s="10">
        <f t="shared" si="4545"/>
        <v>1.9009</v>
      </c>
      <c r="Q2314" s="10">
        <f t="shared" si="232"/>
        <v>-1.956242857</v>
      </c>
      <c r="R2314" s="11">
        <f t="shared" si="233"/>
        <v>49.28259259</v>
      </c>
      <c r="S2314" s="13">
        <f>T2274</f>
        <v>0.6943992857</v>
      </c>
      <c r="T2314" s="13">
        <f>H2314+S2314-H2315-U2314-H2316</f>
        <v>0.7212810714</v>
      </c>
      <c r="U2314" s="13">
        <f>0.00331/28</f>
        <v>0.0001182142857</v>
      </c>
      <c r="V2314" s="14"/>
      <c r="W2314" s="14"/>
      <c r="X2314" s="26">
        <f t="shared" si="314"/>
        <v>0.036</v>
      </c>
      <c r="Y2314" s="29"/>
      <c r="Z2314" s="29"/>
      <c r="AA2314" s="29"/>
      <c r="AB2314" s="29"/>
      <c r="AC2314" s="29"/>
    </row>
    <row r="2315">
      <c r="A2315" s="4">
        <v>45711.0</v>
      </c>
      <c r="B2315" s="5" t="s">
        <v>40</v>
      </c>
      <c r="C2315" s="6" t="s">
        <v>37</v>
      </c>
      <c r="D2315" s="5" t="s">
        <v>28</v>
      </c>
      <c r="E2315" s="7">
        <v>0.0</v>
      </c>
      <c r="F2315" s="7">
        <v>0.0</v>
      </c>
      <c r="G2315" s="7">
        <v>0.0</v>
      </c>
      <c r="H2315" s="15">
        <v>0.0</v>
      </c>
      <c r="I2315" s="10">
        <f t="shared" si="226"/>
        <v>0</v>
      </c>
      <c r="J2315" s="11">
        <f t="shared" si="227"/>
        <v>0</v>
      </c>
      <c r="K2315" s="7">
        <f t="shared" ref="K2315:L2315" si="4546">IFERROR(G2315+K2275,0)</f>
        <v>0</v>
      </c>
      <c r="L2315" s="7">
        <f t="shared" si="4546"/>
        <v>0</v>
      </c>
      <c r="M2315" s="10">
        <f t="shared" si="229"/>
        <v>0</v>
      </c>
      <c r="N2315" s="11">
        <f t="shared" si="3612"/>
        <v>0</v>
      </c>
      <c r="O2315" s="10">
        <f t="shared" ref="O2315:P2315" si="4547">IFERROR(G2315+O2275,0)</f>
        <v>0</v>
      </c>
      <c r="P2315" s="10">
        <f t="shared" si="4547"/>
        <v>0</v>
      </c>
      <c r="Q2315" s="10">
        <f t="shared" si="232"/>
        <v>0</v>
      </c>
      <c r="R2315" s="11">
        <f t="shared" si="233"/>
        <v>0</v>
      </c>
      <c r="S2315" s="14"/>
      <c r="T2315" s="14"/>
      <c r="U2315" s="14"/>
      <c r="V2315" s="14"/>
      <c r="W2315" s="14"/>
      <c r="X2315" s="26">
        <f t="shared" si="314"/>
        <v>0</v>
      </c>
      <c r="Y2315" s="29"/>
      <c r="Z2315" s="29"/>
      <c r="AA2315" s="29"/>
      <c r="AB2315" s="29"/>
      <c r="AC2315" s="29"/>
    </row>
    <row r="2316">
      <c r="A2316" s="4">
        <v>45711.0</v>
      </c>
      <c r="B2316" s="5" t="s">
        <v>40</v>
      </c>
      <c r="C2316" s="6" t="s">
        <v>37</v>
      </c>
      <c r="D2316" s="5" t="s">
        <v>29</v>
      </c>
      <c r="E2316" s="7">
        <v>26.1</v>
      </c>
      <c r="F2316" s="7">
        <v>0.0</v>
      </c>
      <c r="G2316" s="7">
        <v>0.07142857142857142</v>
      </c>
      <c r="H2316" s="40">
        <v>0.009</v>
      </c>
      <c r="I2316" s="10">
        <f t="shared" si="226"/>
        <v>-0.06242857143</v>
      </c>
      <c r="J2316" s="11">
        <f t="shared" si="227"/>
        <v>12.6</v>
      </c>
      <c r="K2316" s="7">
        <f t="shared" ref="K2316:L2316" si="4548">IFERROR(G2316+K2276,0)</f>
        <v>1.642857143</v>
      </c>
      <c r="L2316" s="7">
        <f t="shared" si="4548"/>
        <v>1.398</v>
      </c>
      <c r="M2316" s="10">
        <f t="shared" si="229"/>
        <v>-0.2448571429</v>
      </c>
      <c r="N2316" s="11">
        <f t="shared" si="3612"/>
        <v>85.09565217</v>
      </c>
      <c r="O2316" s="10">
        <f t="shared" ref="O2316:P2316" si="4549">IFERROR(G2316+O2276,0)</f>
        <v>3.857142857</v>
      </c>
      <c r="P2316" s="10">
        <f t="shared" si="4549"/>
        <v>1.91198</v>
      </c>
      <c r="Q2316" s="10">
        <f t="shared" si="232"/>
        <v>-1.945162857</v>
      </c>
      <c r="R2316" s="11">
        <f t="shared" si="233"/>
        <v>49.56985185</v>
      </c>
      <c r="S2316" s="14"/>
      <c r="T2316" s="14"/>
      <c r="U2316" s="14"/>
      <c r="V2316" s="14"/>
      <c r="W2316" s="14"/>
      <c r="X2316" s="26">
        <f t="shared" si="314"/>
        <v>0</v>
      </c>
      <c r="Y2316" s="29"/>
      <c r="Z2316" s="29"/>
      <c r="AA2316" s="29"/>
      <c r="AB2316" s="29"/>
      <c r="AC2316" s="29"/>
    </row>
    <row r="2317">
      <c r="A2317" s="4">
        <v>45711.0</v>
      </c>
      <c r="B2317" s="5" t="s">
        <v>40</v>
      </c>
      <c r="C2317" s="6" t="s">
        <v>37</v>
      </c>
      <c r="D2317" s="5" t="s">
        <v>30</v>
      </c>
      <c r="E2317" s="7">
        <v>0.0</v>
      </c>
      <c r="F2317" s="7">
        <v>0.0</v>
      </c>
      <c r="G2317" s="7">
        <v>0.0</v>
      </c>
      <c r="H2317" s="15">
        <v>0.0</v>
      </c>
      <c r="I2317" s="10">
        <f t="shared" si="226"/>
        <v>0</v>
      </c>
      <c r="J2317" s="11">
        <f t="shared" si="227"/>
        <v>0</v>
      </c>
      <c r="K2317" s="7">
        <f t="shared" ref="K2317:L2317" si="4550">IFERROR(G2317+K2277,0)</f>
        <v>0</v>
      </c>
      <c r="L2317" s="7">
        <f t="shared" si="4550"/>
        <v>0</v>
      </c>
      <c r="M2317" s="10">
        <f t="shared" si="229"/>
        <v>0</v>
      </c>
      <c r="N2317" s="11">
        <f t="shared" si="3612"/>
        <v>0</v>
      </c>
      <c r="O2317" s="10">
        <f t="shared" ref="O2317:P2317" si="4551">IFERROR(G2317+O2277,0)</f>
        <v>0</v>
      </c>
      <c r="P2317" s="10">
        <f t="shared" si="4551"/>
        <v>0</v>
      </c>
      <c r="Q2317" s="10">
        <f t="shared" si="232"/>
        <v>0</v>
      </c>
      <c r="R2317" s="11">
        <f t="shared" si="233"/>
        <v>0</v>
      </c>
      <c r="S2317" s="14"/>
      <c r="T2317" s="14"/>
      <c r="U2317" s="14"/>
      <c r="V2317" s="14"/>
      <c r="W2317" s="14"/>
      <c r="X2317" s="26">
        <f t="shared" si="314"/>
        <v>0</v>
      </c>
      <c r="Y2317" s="29"/>
      <c r="Z2317" s="29"/>
      <c r="AA2317" s="29"/>
      <c r="AB2317" s="29"/>
      <c r="AC2317" s="29"/>
    </row>
    <row r="2318">
      <c r="A2318" s="4">
        <v>45712.0</v>
      </c>
      <c r="B2318" s="5" t="s">
        <v>25</v>
      </c>
      <c r="C2318" s="6" t="s">
        <v>26</v>
      </c>
      <c r="D2318" s="5" t="s">
        <v>27</v>
      </c>
      <c r="E2318" s="7">
        <v>140.3</v>
      </c>
      <c r="F2318" s="8">
        <v>0.495</v>
      </c>
      <c r="G2318" s="7">
        <v>0.414285</v>
      </c>
      <c r="H2318" s="40">
        <v>0.487</v>
      </c>
      <c r="I2318" s="10">
        <f t="shared" si="226"/>
        <v>0.072715</v>
      </c>
      <c r="J2318" s="11">
        <f t="shared" si="227"/>
        <v>117.5519268</v>
      </c>
      <c r="K2318" s="7">
        <f t="shared" ref="K2318:L2318" si="4552">IFERROR(G2318+K2278,0)</f>
        <v>9.94284</v>
      </c>
      <c r="L2318" s="7">
        <f t="shared" si="4552"/>
        <v>11.07</v>
      </c>
      <c r="M2318" s="10">
        <f t="shared" si="229"/>
        <v>1.12716</v>
      </c>
      <c r="N2318" s="11">
        <f t="shared" si="3612"/>
        <v>111.3363989</v>
      </c>
      <c r="O2318" s="10">
        <f t="shared" ref="O2318:P2318" si="4553">IFERROR(G2318+O2278,0)</f>
        <v>22.84256</v>
      </c>
      <c r="P2318" s="10">
        <f t="shared" si="4553"/>
        <v>24.791995</v>
      </c>
      <c r="Q2318" s="10">
        <f t="shared" si="232"/>
        <v>1.949435</v>
      </c>
      <c r="R2318" s="11">
        <f t="shared" si="233"/>
        <v>108.534223</v>
      </c>
      <c r="S2318" s="41">
        <f>T2278</f>
        <v>0.7695357143</v>
      </c>
      <c r="T2318" s="41">
        <f>H2318+T2278-H2319-U2318-H2320</f>
        <v>0.9074285714</v>
      </c>
      <c r="U2318" s="13">
        <f>0.003/28</f>
        <v>0.0001071428571</v>
      </c>
      <c r="V2318" s="14"/>
      <c r="W2318" s="14"/>
      <c r="X2318" s="26">
        <f t="shared" si="314"/>
        <v>0.439</v>
      </c>
      <c r="Y2318" s="29"/>
      <c r="Z2318" s="29"/>
      <c r="AA2318" s="29"/>
      <c r="AB2318" s="29"/>
      <c r="AC2318" s="29"/>
    </row>
    <row r="2319">
      <c r="A2319" s="4">
        <v>45712.0</v>
      </c>
      <c r="B2319" s="5" t="s">
        <v>25</v>
      </c>
      <c r="C2319" s="6" t="s">
        <v>26</v>
      </c>
      <c r="D2319" s="5" t="s">
        <v>28</v>
      </c>
      <c r="E2319" s="7">
        <v>165.12</v>
      </c>
      <c r="F2319" s="7">
        <v>0.413</v>
      </c>
      <c r="G2319" s="7">
        <v>0.4110714285714286</v>
      </c>
      <c r="H2319" s="40">
        <v>0.349</v>
      </c>
      <c r="I2319" s="10">
        <f t="shared" si="226"/>
        <v>-0.06207142857</v>
      </c>
      <c r="J2319" s="11">
        <f t="shared" si="227"/>
        <v>84.90008688</v>
      </c>
      <c r="K2319" s="7">
        <f t="shared" ref="K2319:L2319" si="4554">IFERROR(G2319+K2279,0)</f>
        <v>9.865714286</v>
      </c>
      <c r="L2319" s="7">
        <f t="shared" si="4554"/>
        <v>10.291</v>
      </c>
      <c r="M2319" s="10">
        <f t="shared" si="229"/>
        <v>0.4252857143</v>
      </c>
      <c r="N2319" s="11">
        <f t="shared" si="3612"/>
        <v>104.3107443</v>
      </c>
      <c r="O2319" s="10">
        <f t="shared" ref="O2319:P2319" si="4555">IFERROR(G2319+O2279,0)</f>
        <v>22.16651429</v>
      </c>
      <c r="P2319" s="10">
        <f t="shared" si="4555"/>
        <v>23.51188</v>
      </c>
      <c r="Q2319" s="10">
        <f t="shared" si="232"/>
        <v>1.345365714</v>
      </c>
      <c r="R2319" s="11">
        <f t="shared" si="233"/>
        <v>106.0693607</v>
      </c>
      <c r="S2319" s="42"/>
      <c r="T2319" s="42"/>
      <c r="U2319" s="16"/>
      <c r="V2319" s="14"/>
      <c r="W2319" s="14"/>
      <c r="X2319" s="26">
        <f t="shared" si="314"/>
        <v>0.423</v>
      </c>
      <c r="Y2319" s="29"/>
      <c r="Z2319" s="29"/>
      <c r="AA2319" s="29"/>
      <c r="AB2319" s="29"/>
      <c r="AC2319" s="29"/>
    </row>
    <row r="2320">
      <c r="A2320" s="4">
        <v>45712.0</v>
      </c>
      <c r="B2320" s="5" t="s">
        <v>25</v>
      </c>
      <c r="C2320" s="6" t="s">
        <v>26</v>
      </c>
      <c r="D2320" s="5" t="s">
        <v>29</v>
      </c>
      <c r="E2320" s="7">
        <v>0.0</v>
      </c>
      <c r="F2320" s="7">
        <v>0.0</v>
      </c>
      <c r="G2320" s="7">
        <v>0.0</v>
      </c>
      <c r="H2320" s="15">
        <v>0.0</v>
      </c>
      <c r="I2320" s="10">
        <f t="shared" si="226"/>
        <v>0</v>
      </c>
      <c r="J2320" s="11">
        <f t="shared" si="227"/>
        <v>0</v>
      </c>
      <c r="K2320" s="7">
        <f t="shared" ref="K2320:L2320" si="4556">IFERROR(G2320+K2280,0)</f>
        <v>0</v>
      </c>
      <c r="L2320" s="7">
        <f t="shared" si="4556"/>
        <v>0.003</v>
      </c>
      <c r="M2320" s="10">
        <f t="shared" si="229"/>
        <v>0.003</v>
      </c>
      <c r="N2320" s="11">
        <f t="shared" si="3612"/>
        <v>0</v>
      </c>
      <c r="O2320" s="10">
        <f t="shared" ref="O2320:P2320" si="4557">IFERROR(G2320+O2280,0)</f>
        <v>0</v>
      </c>
      <c r="P2320" s="10">
        <f t="shared" si="4557"/>
        <v>0.003</v>
      </c>
      <c r="Q2320" s="10">
        <f t="shared" si="232"/>
        <v>0.003</v>
      </c>
      <c r="R2320" s="11">
        <f t="shared" si="233"/>
        <v>0</v>
      </c>
      <c r="S2320" s="42"/>
      <c r="T2320" s="42"/>
      <c r="U2320" s="16"/>
      <c r="V2320" s="14"/>
      <c r="W2320" s="14"/>
      <c r="X2320" s="26">
        <f t="shared" si="314"/>
        <v>0</v>
      </c>
      <c r="Y2320" s="29"/>
      <c r="Z2320" s="29"/>
      <c r="AA2320" s="29"/>
      <c r="AB2320" s="29"/>
      <c r="AC2320" s="29"/>
    </row>
    <row r="2321">
      <c r="A2321" s="4">
        <v>45712.0</v>
      </c>
      <c r="B2321" s="5" t="s">
        <v>25</v>
      </c>
      <c r="C2321" s="6" t="s">
        <v>26</v>
      </c>
      <c r="D2321" s="5" t="s">
        <v>30</v>
      </c>
      <c r="E2321" s="7">
        <v>0.0</v>
      </c>
      <c r="F2321" s="7">
        <v>0.0</v>
      </c>
      <c r="G2321" s="7">
        <v>0.0</v>
      </c>
      <c r="H2321" s="15">
        <v>0.0</v>
      </c>
      <c r="I2321" s="10">
        <f t="shared" si="226"/>
        <v>0</v>
      </c>
      <c r="J2321" s="11">
        <f t="shared" si="227"/>
        <v>0</v>
      </c>
      <c r="K2321" s="7">
        <f t="shared" ref="K2321:L2321" si="4558">IFERROR(G2321+K2281,0)</f>
        <v>0</v>
      </c>
      <c r="L2321" s="7">
        <f t="shared" si="4558"/>
        <v>0</v>
      </c>
      <c r="M2321" s="10">
        <f t="shared" si="229"/>
        <v>0</v>
      </c>
      <c r="N2321" s="11">
        <f t="shared" si="3612"/>
        <v>0</v>
      </c>
      <c r="O2321" s="10">
        <f t="shared" ref="O2321:P2321" si="4559">IFERROR(G2321+O2281,0)</f>
        <v>0</v>
      </c>
      <c r="P2321" s="10">
        <f t="shared" si="4559"/>
        <v>0</v>
      </c>
      <c r="Q2321" s="10">
        <f t="shared" si="232"/>
        <v>0</v>
      </c>
      <c r="R2321" s="11">
        <f t="shared" si="233"/>
        <v>0</v>
      </c>
      <c r="S2321" s="42"/>
      <c r="T2321" s="42"/>
      <c r="U2321" s="16"/>
      <c r="V2321" s="14"/>
      <c r="W2321" s="14"/>
      <c r="X2321" s="26">
        <f t="shared" si="314"/>
        <v>0</v>
      </c>
      <c r="Y2321" s="29"/>
      <c r="Z2321" s="29"/>
      <c r="AA2321" s="29"/>
      <c r="AB2321" s="29"/>
      <c r="AC2321" s="29"/>
    </row>
    <row r="2322">
      <c r="A2322" s="4">
        <v>45712.0</v>
      </c>
      <c r="B2322" s="5" t="s">
        <v>31</v>
      </c>
      <c r="C2322" s="6" t="s">
        <v>26</v>
      </c>
      <c r="D2322" s="5" t="s">
        <v>27</v>
      </c>
      <c r="E2322" s="7">
        <v>180.7</v>
      </c>
      <c r="F2322" s="7">
        <v>0.756</v>
      </c>
      <c r="G2322" s="7">
        <v>0.5142857142857143</v>
      </c>
      <c r="H2322" s="40">
        <v>0.566</v>
      </c>
      <c r="I2322" s="10">
        <f t="shared" si="226"/>
        <v>0.05171428571</v>
      </c>
      <c r="J2322" s="11">
        <f t="shared" si="227"/>
        <v>110.0555556</v>
      </c>
      <c r="K2322" s="7">
        <f t="shared" ref="K2322:L2322" si="4560">IFERROR(G2322+K2282,0)</f>
        <v>12.34285714</v>
      </c>
      <c r="L2322" s="7">
        <f t="shared" si="4560"/>
        <v>13.78</v>
      </c>
      <c r="M2322" s="10">
        <f t="shared" si="229"/>
        <v>1.437142857</v>
      </c>
      <c r="N2322" s="11">
        <f t="shared" si="3612"/>
        <v>111.6435185</v>
      </c>
      <c r="O2322" s="10">
        <f t="shared" ref="O2322:P2322" si="4561">IFERROR(G2322+O2282,0)</f>
        <v>28.34285614</v>
      </c>
      <c r="P2322" s="10">
        <f t="shared" si="4561"/>
        <v>32.75386</v>
      </c>
      <c r="Q2322" s="10">
        <f t="shared" si="232"/>
        <v>4.411003857</v>
      </c>
      <c r="R2322" s="11">
        <f t="shared" si="233"/>
        <v>115.5630182</v>
      </c>
      <c r="S2322" s="41">
        <f>T2282</f>
        <v>0.7387142857</v>
      </c>
      <c r="T2322" s="41">
        <f>H2322+T2282-H2323-U2322-H2324</f>
        <v>0.7295714286</v>
      </c>
      <c r="U2322" s="13">
        <f>0.004/28</f>
        <v>0.0001428571429</v>
      </c>
      <c r="V2322" s="14"/>
      <c r="W2322" s="14"/>
      <c r="X2322" s="26">
        <f t="shared" si="314"/>
        <v>0.571</v>
      </c>
      <c r="Y2322" s="29"/>
      <c r="Z2322" s="29"/>
      <c r="AA2322" s="29"/>
      <c r="AB2322" s="29"/>
      <c r="AC2322" s="29"/>
    </row>
    <row r="2323">
      <c r="A2323" s="4">
        <v>45712.0</v>
      </c>
      <c r="B2323" s="5" t="s">
        <v>31</v>
      </c>
      <c r="C2323" s="6" t="s">
        <v>26</v>
      </c>
      <c r="D2323" s="5" t="s">
        <v>28</v>
      </c>
      <c r="E2323" s="7">
        <v>180.1</v>
      </c>
      <c r="F2323" s="7">
        <v>0.734</v>
      </c>
      <c r="G2323" s="7">
        <v>0.5101071428571429</v>
      </c>
      <c r="H2323" s="40">
        <v>0.575</v>
      </c>
      <c r="I2323" s="10">
        <f t="shared" si="226"/>
        <v>0.06489285714</v>
      </c>
      <c r="J2323" s="11">
        <f t="shared" si="227"/>
        <v>112.7214171</v>
      </c>
      <c r="K2323" s="7">
        <f t="shared" ref="K2323:L2323" si="4562">IFERROR(G2323+K2283,0)</f>
        <v>12.24257143</v>
      </c>
      <c r="L2323" s="7">
        <f t="shared" si="4562"/>
        <v>14.651</v>
      </c>
      <c r="M2323" s="10">
        <f t="shared" si="229"/>
        <v>2.408428571</v>
      </c>
      <c r="N2323" s="11">
        <f t="shared" si="3612"/>
        <v>119.6725711</v>
      </c>
      <c r="O2323" s="10">
        <f t="shared" ref="O2323:P2323" si="4563">IFERROR(G2323+O2283,0)</f>
        <v>28.11240143</v>
      </c>
      <c r="P2323" s="10">
        <f t="shared" si="4563"/>
        <v>33.64873</v>
      </c>
      <c r="Q2323" s="10">
        <f t="shared" si="232"/>
        <v>5.536328571</v>
      </c>
      <c r="R2323" s="11">
        <f t="shared" si="233"/>
        <v>119.6935455</v>
      </c>
      <c r="S2323" s="42"/>
      <c r="T2323" s="42"/>
      <c r="U2323" s="20"/>
      <c r="V2323" s="14"/>
      <c r="W2323" s="14"/>
      <c r="X2323" s="26">
        <f t="shared" si="314"/>
        <v>0.543</v>
      </c>
      <c r="Y2323" s="29"/>
      <c r="Z2323" s="29"/>
      <c r="AA2323" s="29"/>
      <c r="AB2323" s="29"/>
      <c r="AC2323" s="29"/>
    </row>
    <row r="2324">
      <c r="A2324" s="4">
        <v>45712.0</v>
      </c>
      <c r="B2324" s="5" t="s">
        <v>31</v>
      </c>
      <c r="C2324" s="6" t="s">
        <v>26</v>
      </c>
      <c r="D2324" s="5" t="s">
        <v>29</v>
      </c>
      <c r="E2324" s="7">
        <v>0.0</v>
      </c>
      <c r="F2324" s="7">
        <v>0.079</v>
      </c>
      <c r="G2324" s="7">
        <v>0.0</v>
      </c>
      <c r="H2324" s="15">
        <v>0.0</v>
      </c>
      <c r="I2324" s="10">
        <f t="shared" si="226"/>
        <v>0</v>
      </c>
      <c r="J2324" s="11">
        <f t="shared" si="227"/>
        <v>0</v>
      </c>
      <c r="K2324" s="7">
        <f t="shared" ref="K2324:L2324" si="4564">IFERROR(G2324+K2284,0)</f>
        <v>0</v>
      </c>
      <c r="L2324" s="7">
        <f t="shared" si="4564"/>
        <v>0</v>
      </c>
      <c r="M2324" s="10">
        <f t="shared" si="229"/>
        <v>0</v>
      </c>
      <c r="N2324" s="11">
        <f t="shared" si="3612"/>
        <v>0</v>
      </c>
      <c r="O2324" s="10">
        <f t="shared" ref="O2324:P2324" si="4565">IFERROR(G2324+O2284,0)</f>
        <v>0</v>
      </c>
      <c r="P2324" s="10">
        <f t="shared" si="4565"/>
        <v>0</v>
      </c>
      <c r="Q2324" s="10">
        <f t="shared" si="232"/>
        <v>0</v>
      </c>
      <c r="R2324" s="11">
        <f t="shared" si="233"/>
        <v>0</v>
      </c>
      <c r="S2324" s="42"/>
      <c r="T2324" s="42"/>
      <c r="U2324" s="20"/>
      <c r="V2324" s="14"/>
      <c r="W2324" s="14"/>
      <c r="X2324" s="26">
        <f t="shared" si="314"/>
        <v>0</v>
      </c>
      <c r="Y2324" s="29"/>
      <c r="Z2324" s="29"/>
      <c r="AA2324" s="29"/>
      <c r="AB2324" s="29"/>
      <c r="AC2324" s="29"/>
    </row>
    <row r="2325">
      <c r="A2325" s="4">
        <v>45712.0</v>
      </c>
      <c r="B2325" s="5" t="s">
        <v>31</v>
      </c>
      <c r="C2325" s="6" t="s">
        <v>26</v>
      </c>
      <c r="D2325" s="5" t="s">
        <v>30</v>
      </c>
      <c r="E2325" s="7">
        <v>0.0</v>
      </c>
      <c r="F2325" s="7">
        <v>0.0</v>
      </c>
      <c r="G2325" s="7">
        <v>0.0</v>
      </c>
      <c r="H2325" s="15">
        <v>0.0</v>
      </c>
      <c r="I2325" s="10">
        <f t="shared" si="226"/>
        <v>0</v>
      </c>
      <c r="J2325" s="11">
        <f t="shared" si="227"/>
        <v>0</v>
      </c>
      <c r="K2325" s="7">
        <f t="shared" ref="K2325:L2325" si="4566">IFERROR(G2325+K2285,0)</f>
        <v>0</v>
      </c>
      <c r="L2325" s="7">
        <f t="shared" si="4566"/>
        <v>0</v>
      </c>
      <c r="M2325" s="10">
        <f t="shared" si="229"/>
        <v>0</v>
      </c>
      <c r="N2325" s="11">
        <f t="shared" si="3612"/>
        <v>0</v>
      </c>
      <c r="O2325" s="10">
        <f t="shared" ref="O2325:P2325" si="4567">IFERROR(G2325+O2285,0)</f>
        <v>0</v>
      </c>
      <c r="P2325" s="10">
        <f t="shared" si="4567"/>
        <v>0</v>
      </c>
      <c r="Q2325" s="10">
        <f t="shared" si="232"/>
        <v>0</v>
      </c>
      <c r="R2325" s="11">
        <f t="shared" si="233"/>
        <v>0</v>
      </c>
      <c r="S2325" s="42"/>
      <c r="T2325" s="42"/>
      <c r="U2325" s="20"/>
      <c r="V2325" s="14"/>
      <c r="W2325" s="14"/>
      <c r="X2325" s="26">
        <f t="shared" si="314"/>
        <v>0</v>
      </c>
      <c r="Y2325" s="29"/>
      <c r="Z2325" s="29"/>
      <c r="AA2325" s="29"/>
      <c r="AB2325" s="29"/>
      <c r="AC2325" s="29"/>
    </row>
    <row r="2326">
      <c r="A2326" s="4">
        <v>45712.0</v>
      </c>
      <c r="B2326" s="5" t="s">
        <v>32</v>
      </c>
      <c r="C2326" s="6" t="s">
        <v>26</v>
      </c>
      <c r="D2326" s="5" t="s">
        <v>27</v>
      </c>
      <c r="E2326" s="7">
        <v>78.6</v>
      </c>
      <c r="F2326" s="7">
        <v>0.222</v>
      </c>
      <c r="G2326" s="7">
        <v>0.225</v>
      </c>
      <c r="H2326" s="40">
        <v>0.264</v>
      </c>
      <c r="I2326" s="10">
        <f t="shared" si="226"/>
        <v>0.039</v>
      </c>
      <c r="J2326" s="11">
        <f t="shared" si="227"/>
        <v>117.3333333</v>
      </c>
      <c r="K2326" s="7">
        <f t="shared" ref="K2326:L2326" si="4568">IFERROR(G2326+K2286,0)</f>
        <v>5.4</v>
      </c>
      <c r="L2326" s="7">
        <f t="shared" si="4568"/>
        <v>5.437</v>
      </c>
      <c r="M2326" s="10">
        <f t="shared" si="229"/>
        <v>0.037</v>
      </c>
      <c r="N2326" s="11">
        <f t="shared" si="3612"/>
        <v>100.6851852</v>
      </c>
      <c r="O2326" s="10">
        <f t="shared" ref="O2326:P2326" si="4569">IFERROR(G2326+O2286,0)</f>
        <v>12.399986</v>
      </c>
      <c r="P2326" s="10">
        <f t="shared" si="4569"/>
        <v>12.57382</v>
      </c>
      <c r="Q2326" s="10">
        <f t="shared" si="232"/>
        <v>0.173834</v>
      </c>
      <c r="R2326" s="11">
        <f t="shared" si="233"/>
        <v>101.4018887</v>
      </c>
      <c r="S2326" s="41">
        <f>T2286</f>
        <v>0.523895</v>
      </c>
      <c r="T2326" s="41">
        <f>H2326+T2286-H2327-U2326-H2328</f>
        <v>0.47276</v>
      </c>
      <c r="U2326" s="13">
        <f>0.00378/28</f>
        <v>0.000135</v>
      </c>
      <c r="V2326" s="14"/>
      <c r="W2326" s="14"/>
      <c r="X2326" s="26">
        <f t="shared" si="314"/>
        <v>0.272</v>
      </c>
      <c r="Y2326" s="29"/>
      <c r="Z2326" s="29"/>
      <c r="AA2326" s="29"/>
      <c r="AB2326" s="29"/>
      <c r="AC2326" s="29"/>
    </row>
    <row r="2327">
      <c r="A2327" s="4">
        <v>45712.0</v>
      </c>
      <c r="B2327" s="5" t="s">
        <v>32</v>
      </c>
      <c r="C2327" s="6" t="s">
        <v>26</v>
      </c>
      <c r="D2327" s="5" t="s">
        <v>28</v>
      </c>
      <c r="E2327" s="7">
        <v>78.7</v>
      </c>
      <c r="F2327" s="7">
        <v>0.263</v>
      </c>
      <c r="G2327" s="7">
        <v>0.22464285714285714</v>
      </c>
      <c r="H2327" s="40">
        <v>0.315</v>
      </c>
      <c r="I2327" s="10">
        <f t="shared" si="226"/>
        <v>0.09035714286</v>
      </c>
      <c r="J2327" s="11">
        <f t="shared" si="227"/>
        <v>140.2225755</v>
      </c>
      <c r="K2327" s="7">
        <f t="shared" ref="K2327:L2327" si="4570">IFERROR(G2327+K2287,0)</f>
        <v>5.391428571</v>
      </c>
      <c r="L2327" s="7">
        <f t="shared" si="4570"/>
        <v>5.279</v>
      </c>
      <c r="M2327" s="10">
        <f t="shared" si="229"/>
        <v>-0.1124285714</v>
      </c>
      <c r="N2327" s="11">
        <f t="shared" si="3612"/>
        <v>97.91467939</v>
      </c>
      <c r="O2327" s="10">
        <f t="shared" ref="O2327:P2327" si="4571">IFERROR(G2327+O2287,0)</f>
        <v>12.38037857</v>
      </c>
      <c r="P2327" s="10">
        <f t="shared" si="4571"/>
        <v>12.37583</v>
      </c>
      <c r="Q2327" s="10">
        <f t="shared" si="232"/>
        <v>-0.004548571429</v>
      </c>
      <c r="R2327" s="11">
        <f t="shared" si="233"/>
        <v>99.96325984</v>
      </c>
      <c r="S2327" s="42"/>
      <c r="T2327" s="42"/>
      <c r="U2327" s="20"/>
      <c r="V2327" s="14"/>
      <c r="W2327" s="14"/>
      <c r="X2327" s="26">
        <f t="shared" si="314"/>
        <v>0.215</v>
      </c>
      <c r="Y2327" s="29"/>
      <c r="Z2327" s="29"/>
      <c r="AA2327" s="29"/>
      <c r="AB2327" s="29"/>
      <c r="AC2327" s="29"/>
    </row>
    <row r="2328">
      <c r="A2328" s="4">
        <v>45712.0</v>
      </c>
      <c r="B2328" s="5" t="s">
        <v>32</v>
      </c>
      <c r="C2328" s="6" t="s">
        <v>26</v>
      </c>
      <c r="D2328" s="5" t="s">
        <v>29</v>
      </c>
      <c r="E2328" s="7">
        <v>0.0</v>
      </c>
      <c r="F2328" s="7">
        <v>0.0</v>
      </c>
      <c r="G2328" s="7">
        <v>0.0</v>
      </c>
      <c r="H2328" s="15">
        <v>0.0</v>
      </c>
      <c r="I2328" s="10">
        <f t="shared" si="226"/>
        <v>0</v>
      </c>
      <c r="J2328" s="11">
        <f t="shared" si="227"/>
        <v>0</v>
      </c>
      <c r="K2328" s="7">
        <f t="shared" ref="K2328:L2328" si="4572">IFERROR(G2328+K2288,0)</f>
        <v>0</v>
      </c>
      <c r="L2328" s="7">
        <f t="shared" si="4572"/>
        <v>0</v>
      </c>
      <c r="M2328" s="10">
        <f t="shared" si="229"/>
        <v>0</v>
      </c>
      <c r="N2328" s="11">
        <f t="shared" si="3612"/>
        <v>0</v>
      </c>
      <c r="O2328" s="10">
        <f t="shared" ref="O2328:P2328" si="4573">IFERROR(G2328+O2288,0)</f>
        <v>0</v>
      </c>
      <c r="P2328" s="10">
        <f t="shared" si="4573"/>
        <v>0</v>
      </c>
      <c r="Q2328" s="10">
        <f t="shared" si="232"/>
        <v>0</v>
      </c>
      <c r="R2328" s="11">
        <f t="shared" si="233"/>
        <v>0</v>
      </c>
      <c r="S2328" s="42"/>
      <c r="T2328" s="42"/>
      <c r="U2328" s="20"/>
      <c r="V2328" s="14"/>
      <c r="W2328" s="14"/>
      <c r="X2328" s="26">
        <f t="shared" si="314"/>
        <v>0</v>
      </c>
      <c r="Y2328" s="29"/>
      <c r="Z2328" s="29"/>
      <c r="AA2328" s="29"/>
      <c r="AB2328" s="29"/>
      <c r="AC2328" s="29"/>
    </row>
    <row r="2329">
      <c r="A2329" s="4">
        <v>45712.0</v>
      </c>
      <c r="B2329" s="5" t="s">
        <v>32</v>
      </c>
      <c r="C2329" s="6" t="s">
        <v>26</v>
      </c>
      <c r="D2329" s="5" t="s">
        <v>30</v>
      </c>
      <c r="E2329" s="7">
        <v>0.0</v>
      </c>
      <c r="F2329" s="7">
        <v>0.0</v>
      </c>
      <c r="G2329" s="7">
        <v>0.0</v>
      </c>
      <c r="H2329" s="15">
        <v>0.0</v>
      </c>
      <c r="I2329" s="10">
        <f t="shared" si="226"/>
        <v>0</v>
      </c>
      <c r="J2329" s="11">
        <f t="shared" si="227"/>
        <v>0</v>
      </c>
      <c r="K2329" s="7">
        <f t="shared" ref="K2329:L2329" si="4574">IFERROR(G2329+K2289,0)</f>
        <v>0</v>
      </c>
      <c r="L2329" s="7">
        <f t="shared" si="4574"/>
        <v>0</v>
      </c>
      <c r="M2329" s="10">
        <f t="shared" si="229"/>
        <v>0</v>
      </c>
      <c r="N2329" s="11">
        <f t="shared" si="3612"/>
        <v>0</v>
      </c>
      <c r="O2329" s="10">
        <f t="shared" ref="O2329:P2329" si="4575">IFERROR(G2329+O2289,0)</f>
        <v>0</v>
      </c>
      <c r="P2329" s="10">
        <f t="shared" si="4575"/>
        <v>0</v>
      </c>
      <c r="Q2329" s="10">
        <f t="shared" si="232"/>
        <v>0</v>
      </c>
      <c r="R2329" s="11">
        <f t="shared" si="233"/>
        <v>0</v>
      </c>
      <c r="S2329" s="42"/>
      <c r="T2329" s="42"/>
      <c r="U2329" s="20"/>
      <c r="V2329" s="14"/>
      <c r="W2329" s="14"/>
      <c r="X2329" s="26">
        <f t="shared" si="314"/>
        <v>0</v>
      </c>
      <c r="Y2329" s="29"/>
      <c r="Z2329" s="29"/>
      <c r="AA2329" s="29"/>
      <c r="AB2329" s="29"/>
      <c r="AC2329" s="29"/>
    </row>
    <row r="2330">
      <c r="A2330" s="4">
        <v>45712.0</v>
      </c>
      <c r="B2330" s="5" t="s">
        <v>33</v>
      </c>
      <c r="C2330" s="6" t="s">
        <v>26</v>
      </c>
      <c r="D2330" s="5" t="s">
        <v>27</v>
      </c>
      <c r="E2330" s="7">
        <v>110.0</v>
      </c>
      <c r="F2330" s="7">
        <v>0.364</v>
      </c>
      <c r="G2330" s="7">
        <v>0.32857142857142857</v>
      </c>
      <c r="H2330" s="40">
        <v>0.376</v>
      </c>
      <c r="I2330" s="10">
        <f t="shared" si="226"/>
        <v>0.04742857143</v>
      </c>
      <c r="J2330" s="11">
        <f t="shared" si="227"/>
        <v>114.4347826</v>
      </c>
      <c r="K2330" s="7">
        <f t="shared" ref="K2330:L2330" si="4576">IFERROR(G2330+K2290,0)</f>
        <v>7.885714286</v>
      </c>
      <c r="L2330" s="7">
        <f t="shared" si="4576"/>
        <v>8.98</v>
      </c>
      <c r="M2330" s="10">
        <f t="shared" si="229"/>
        <v>1.094285714</v>
      </c>
      <c r="N2330" s="11">
        <f t="shared" si="3612"/>
        <v>113.8768116</v>
      </c>
      <c r="O2330" s="10">
        <f t="shared" ref="O2330:P2330" si="4577">IFERROR(G2330+O2290,0)</f>
        <v>18.08564429</v>
      </c>
      <c r="P2330" s="10">
        <f t="shared" si="4577"/>
        <v>20.47573</v>
      </c>
      <c r="Q2330" s="10">
        <f t="shared" si="232"/>
        <v>2.390085714</v>
      </c>
      <c r="R2330" s="11">
        <f t="shared" si="233"/>
        <v>113.215375</v>
      </c>
      <c r="S2330" s="41">
        <f>T2290</f>
        <v>0.6274596429</v>
      </c>
      <c r="T2330" s="41">
        <f>H2330+T2290-H2331-U2330-H2332</f>
        <v>0.6523057143</v>
      </c>
      <c r="U2330" s="13">
        <f>0.00431/28</f>
        <v>0.0001539285714</v>
      </c>
      <c r="V2330" s="14"/>
      <c r="W2330" s="14"/>
      <c r="X2330" s="26">
        <f t="shared" si="314"/>
        <v>0.375</v>
      </c>
      <c r="Y2330" s="29"/>
      <c r="Z2330" s="29"/>
      <c r="AA2330" s="29"/>
      <c r="AB2330" s="29"/>
      <c r="AC2330" s="29"/>
    </row>
    <row r="2331">
      <c r="A2331" s="4">
        <v>45712.0</v>
      </c>
      <c r="B2331" s="5" t="s">
        <v>33</v>
      </c>
      <c r="C2331" s="6" t="s">
        <v>26</v>
      </c>
      <c r="D2331" s="5" t="s">
        <v>28</v>
      </c>
      <c r="E2331" s="7">
        <v>108.2</v>
      </c>
      <c r="F2331" s="7">
        <v>0.29</v>
      </c>
      <c r="G2331" s="7">
        <v>0.3236428571428571</v>
      </c>
      <c r="H2331" s="40">
        <v>0.351</v>
      </c>
      <c r="I2331" s="10">
        <f t="shared" si="226"/>
        <v>0.02735714286</v>
      </c>
      <c r="J2331" s="11">
        <f t="shared" si="227"/>
        <v>108.4528802</v>
      </c>
      <c r="K2331" s="7">
        <f t="shared" ref="K2331:L2331" si="4578">IFERROR(G2331+K2291,0)</f>
        <v>7.767428571</v>
      </c>
      <c r="L2331" s="7">
        <f t="shared" si="4578"/>
        <v>9.678</v>
      </c>
      <c r="M2331" s="10">
        <f t="shared" si="229"/>
        <v>1.910571429</v>
      </c>
      <c r="N2331" s="11">
        <f t="shared" si="3612"/>
        <v>124.5972192</v>
      </c>
      <c r="O2331" s="10">
        <f t="shared" ref="O2331:P2331" si="4579">IFERROR(G2331+O2291,0)</f>
        <v>17.81142857</v>
      </c>
      <c r="P2331" s="10">
        <f t="shared" si="4579"/>
        <v>20.57295</v>
      </c>
      <c r="Q2331" s="10">
        <f t="shared" si="232"/>
        <v>2.761521429</v>
      </c>
      <c r="R2331" s="11">
        <f t="shared" si="233"/>
        <v>115.5042108</v>
      </c>
      <c r="S2331" s="42"/>
      <c r="T2331" s="42"/>
      <c r="U2331" s="20"/>
      <c r="V2331" s="14"/>
      <c r="W2331" s="14"/>
      <c r="X2331" s="26">
        <f t="shared" si="314"/>
        <v>0.443</v>
      </c>
      <c r="Y2331" s="29"/>
      <c r="Z2331" s="29"/>
      <c r="AA2331" s="29"/>
      <c r="AB2331" s="29"/>
      <c r="AC2331" s="29"/>
    </row>
    <row r="2332">
      <c r="A2332" s="4">
        <v>45712.0</v>
      </c>
      <c r="B2332" s="5" t="s">
        <v>33</v>
      </c>
      <c r="C2332" s="6" t="s">
        <v>26</v>
      </c>
      <c r="D2332" s="5" t="s">
        <v>29</v>
      </c>
      <c r="E2332" s="7">
        <v>1.0</v>
      </c>
      <c r="F2332" s="7">
        <v>0.0</v>
      </c>
      <c r="G2332" s="7">
        <v>0.002857142857142857</v>
      </c>
      <c r="H2332" s="15">
        <v>0.0</v>
      </c>
      <c r="I2332" s="10">
        <f t="shared" si="226"/>
        <v>-0.002857142857</v>
      </c>
      <c r="J2332" s="11">
        <f t="shared" si="227"/>
        <v>0</v>
      </c>
      <c r="K2332" s="7">
        <f t="shared" ref="K2332:L2332" si="4580">IFERROR(G2332+K2292,0)</f>
        <v>0.06857142857</v>
      </c>
      <c r="L2332" s="7">
        <f t="shared" si="4580"/>
        <v>0.084</v>
      </c>
      <c r="M2332" s="10">
        <f t="shared" si="229"/>
        <v>0.01542857143</v>
      </c>
      <c r="N2332" s="11">
        <f t="shared" si="3612"/>
        <v>122.5</v>
      </c>
      <c r="O2332" s="10">
        <f t="shared" ref="O2332:P2332" si="4581">IFERROR(G2332+O2292,0)</f>
        <v>0.1535114286</v>
      </c>
      <c r="P2332" s="10">
        <f t="shared" si="4581"/>
        <v>0.162988</v>
      </c>
      <c r="Q2332" s="10">
        <f t="shared" si="232"/>
        <v>0.009476571429</v>
      </c>
      <c r="R2332" s="11">
        <f t="shared" si="233"/>
        <v>106.1732026</v>
      </c>
      <c r="S2332" s="42"/>
      <c r="T2332" s="42"/>
      <c r="U2332" s="20"/>
      <c r="V2332" s="14"/>
      <c r="W2332" s="14"/>
      <c r="X2332" s="26">
        <f t="shared" si="314"/>
        <v>0.031</v>
      </c>
      <c r="Y2332" s="29"/>
      <c r="Z2332" s="29"/>
      <c r="AA2332" s="29"/>
      <c r="AB2332" s="29"/>
      <c r="AC2332" s="29"/>
    </row>
    <row r="2333">
      <c r="A2333" s="4">
        <v>45712.0</v>
      </c>
      <c r="B2333" s="5" t="s">
        <v>33</v>
      </c>
      <c r="C2333" s="6" t="s">
        <v>26</v>
      </c>
      <c r="D2333" s="5" t="s">
        <v>30</v>
      </c>
      <c r="E2333" s="7">
        <v>0.0</v>
      </c>
      <c r="F2333" s="7">
        <v>0.0</v>
      </c>
      <c r="G2333" s="7">
        <v>0.0</v>
      </c>
      <c r="H2333" s="15">
        <v>0.0</v>
      </c>
      <c r="I2333" s="10">
        <f t="shared" si="226"/>
        <v>0</v>
      </c>
      <c r="J2333" s="11">
        <f t="shared" si="227"/>
        <v>0</v>
      </c>
      <c r="K2333" s="7">
        <f t="shared" ref="K2333:L2333" si="4582">IFERROR(G2333+K2293,0)</f>
        <v>0</v>
      </c>
      <c r="L2333" s="7">
        <f t="shared" si="4582"/>
        <v>0</v>
      </c>
      <c r="M2333" s="10">
        <f t="shared" si="229"/>
        <v>0</v>
      </c>
      <c r="N2333" s="11">
        <f t="shared" si="3612"/>
        <v>0</v>
      </c>
      <c r="O2333" s="10">
        <f t="shared" ref="O2333:P2333" si="4583">IFERROR(G2333+O2293,0)</f>
        <v>0</v>
      </c>
      <c r="P2333" s="10">
        <f t="shared" si="4583"/>
        <v>0</v>
      </c>
      <c r="Q2333" s="10">
        <f t="shared" si="232"/>
        <v>0</v>
      </c>
      <c r="R2333" s="11">
        <f t="shared" si="233"/>
        <v>0</v>
      </c>
      <c r="S2333" s="42"/>
      <c r="T2333" s="42"/>
      <c r="U2333" s="20"/>
      <c r="V2333" s="14"/>
      <c r="W2333" s="14"/>
      <c r="X2333" s="26">
        <f t="shared" si="314"/>
        <v>0</v>
      </c>
      <c r="Y2333" s="29"/>
      <c r="Z2333" s="29"/>
      <c r="AA2333" s="29"/>
      <c r="AB2333" s="29"/>
      <c r="AC2333" s="29"/>
    </row>
    <row r="2334">
      <c r="A2334" s="4">
        <v>45712.0</v>
      </c>
      <c r="B2334" s="5" t="s">
        <v>34</v>
      </c>
      <c r="C2334" s="6" t="s">
        <v>26</v>
      </c>
      <c r="D2334" s="5" t="s">
        <v>27</v>
      </c>
      <c r="E2334" s="7">
        <v>14.3</v>
      </c>
      <c r="F2334" s="7">
        <v>0.032</v>
      </c>
      <c r="G2334" s="7">
        <v>0.04285714285714286</v>
      </c>
      <c r="H2334" s="40">
        <v>0.045</v>
      </c>
      <c r="I2334" s="10">
        <f t="shared" si="226"/>
        <v>0.002142857143</v>
      </c>
      <c r="J2334" s="11">
        <f t="shared" si="227"/>
        <v>105</v>
      </c>
      <c r="K2334" s="7">
        <f t="shared" ref="K2334:L2334" si="4584">IFERROR(G2334+K2294,0)</f>
        <v>1.028571429</v>
      </c>
      <c r="L2334" s="7">
        <f t="shared" si="4584"/>
        <v>1.072</v>
      </c>
      <c r="M2334" s="10">
        <f t="shared" si="229"/>
        <v>0.04342857143</v>
      </c>
      <c r="N2334" s="11">
        <f t="shared" si="3612"/>
        <v>104.2222222</v>
      </c>
      <c r="O2334" s="10">
        <f t="shared" ref="O2334:P2334" si="4585">IFERROR(G2334+O2294,0)</f>
        <v>2.328401429</v>
      </c>
      <c r="P2334" s="10">
        <f t="shared" si="4585"/>
        <v>2.615986</v>
      </c>
      <c r="Q2334" s="10">
        <f t="shared" si="232"/>
        <v>0.2875845714</v>
      </c>
      <c r="R2334" s="11">
        <f t="shared" si="233"/>
        <v>112.3511594</v>
      </c>
      <c r="S2334" s="41">
        <f>T2294</f>
        <v>0.193</v>
      </c>
      <c r="T2334" s="41">
        <f>H2334+T2294-H2335-U2334-H2336</f>
        <v>0.238</v>
      </c>
      <c r="U2334" s="13">
        <v>0.0</v>
      </c>
      <c r="V2334" s="14"/>
      <c r="W2334" s="14"/>
      <c r="X2334" s="26">
        <f t="shared" si="314"/>
        <v>0.045</v>
      </c>
      <c r="Y2334" s="29"/>
      <c r="Z2334" s="29"/>
      <c r="AA2334" s="29"/>
      <c r="AB2334" s="29"/>
      <c r="AC2334" s="29"/>
    </row>
    <row r="2335">
      <c r="A2335" s="4">
        <v>45712.0</v>
      </c>
      <c r="B2335" s="5" t="s">
        <v>34</v>
      </c>
      <c r="C2335" s="6" t="s">
        <v>26</v>
      </c>
      <c r="D2335" s="5" t="s">
        <v>28</v>
      </c>
      <c r="E2335" s="7">
        <v>14.3</v>
      </c>
      <c r="F2335" s="7">
        <v>0.0</v>
      </c>
      <c r="G2335" s="7">
        <v>0.04203571428571429</v>
      </c>
      <c r="H2335" s="40">
        <v>0.0</v>
      </c>
      <c r="I2335" s="10">
        <f t="shared" si="226"/>
        <v>-0.04203571429</v>
      </c>
      <c r="J2335" s="11">
        <f t="shared" si="227"/>
        <v>0</v>
      </c>
      <c r="K2335" s="7">
        <f t="shared" ref="K2335:L2335" si="4586">IFERROR(G2335+K2295,0)</f>
        <v>1.008857143</v>
      </c>
      <c r="L2335" s="7">
        <f t="shared" si="4586"/>
        <v>1.037</v>
      </c>
      <c r="M2335" s="10">
        <f t="shared" si="229"/>
        <v>0.02814285714</v>
      </c>
      <c r="N2335" s="11">
        <f t="shared" si="3612"/>
        <v>102.789578</v>
      </c>
      <c r="O2335" s="10">
        <f t="shared" ref="O2335:P2335" si="4587">IFERROR(G2335+O2295,0)</f>
        <v>2.283856143</v>
      </c>
      <c r="P2335" s="10">
        <f t="shared" si="4587"/>
        <v>2.44099</v>
      </c>
      <c r="Q2335" s="10">
        <f t="shared" si="232"/>
        <v>0.1571338571</v>
      </c>
      <c r="R2335" s="11">
        <f t="shared" si="233"/>
        <v>106.8801994</v>
      </c>
      <c r="S2335" s="42"/>
      <c r="T2335" s="42"/>
      <c r="U2335" s="20"/>
      <c r="V2335" s="14"/>
      <c r="W2335" s="14"/>
      <c r="X2335" s="26">
        <f t="shared" si="314"/>
        <v>0.197</v>
      </c>
      <c r="Y2335" s="29"/>
      <c r="Z2335" s="29"/>
      <c r="AA2335" s="29"/>
      <c r="AB2335" s="29"/>
      <c r="AC2335" s="29"/>
    </row>
    <row r="2336">
      <c r="A2336" s="4">
        <v>45712.0</v>
      </c>
      <c r="B2336" s="5" t="s">
        <v>34</v>
      </c>
      <c r="C2336" s="6" t="s">
        <v>26</v>
      </c>
      <c r="D2336" s="5" t="s">
        <v>29</v>
      </c>
      <c r="E2336" s="7">
        <v>0.0</v>
      </c>
      <c r="F2336" s="7">
        <v>0.0</v>
      </c>
      <c r="G2336" s="7">
        <v>0.0</v>
      </c>
      <c r="H2336" s="15">
        <v>0.0</v>
      </c>
      <c r="I2336" s="10">
        <f t="shared" si="226"/>
        <v>0</v>
      </c>
      <c r="J2336" s="11">
        <f t="shared" si="227"/>
        <v>0</v>
      </c>
      <c r="K2336" s="7">
        <f t="shared" ref="K2336:L2336" si="4588">IFERROR(G2336+K2296,0)</f>
        <v>0</v>
      </c>
      <c r="L2336" s="7">
        <f t="shared" si="4588"/>
        <v>0</v>
      </c>
      <c r="M2336" s="10">
        <f t="shared" si="229"/>
        <v>0</v>
      </c>
      <c r="N2336" s="11">
        <f t="shared" si="3612"/>
        <v>0</v>
      </c>
      <c r="O2336" s="10">
        <f t="shared" ref="O2336:P2336" si="4589">IFERROR(G2336+O2296,0)</f>
        <v>0</v>
      </c>
      <c r="P2336" s="10">
        <f t="shared" si="4589"/>
        <v>0</v>
      </c>
      <c r="Q2336" s="10">
        <f t="shared" si="232"/>
        <v>0</v>
      </c>
      <c r="R2336" s="11">
        <f t="shared" si="233"/>
        <v>0</v>
      </c>
      <c r="S2336" s="42"/>
      <c r="T2336" s="42"/>
      <c r="U2336" s="20"/>
      <c r="V2336" s="14"/>
      <c r="W2336" s="14"/>
      <c r="X2336" s="26">
        <f t="shared" si="314"/>
        <v>0</v>
      </c>
      <c r="Y2336" s="29"/>
      <c r="Z2336" s="29"/>
      <c r="AA2336" s="29"/>
      <c r="AB2336" s="29"/>
      <c r="AC2336" s="29"/>
    </row>
    <row r="2337">
      <c r="A2337" s="4">
        <v>45712.0</v>
      </c>
      <c r="B2337" s="5" t="s">
        <v>34</v>
      </c>
      <c r="C2337" s="6" t="s">
        <v>26</v>
      </c>
      <c r="D2337" s="5" t="s">
        <v>30</v>
      </c>
      <c r="E2337" s="7">
        <v>0.0</v>
      </c>
      <c r="F2337" s="7">
        <v>0.0</v>
      </c>
      <c r="G2337" s="7">
        <v>0.0</v>
      </c>
      <c r="H2337" s="15">
        <v>0.0</v>
      </c>
      <c r="I2337" s="10">
        <f t="shared" si="226"/>
        <v>0</v>
      </c>
      <c r="J2337" s="11">
        <f t="shared" si="227"/>
        <v>0</v>
      </c>
      <c r="K2337" s="7">
        <f t="shared" ref="K2337:L2337" si="4590">IFERROR(G2337+K2297,0)</f>
        <v>0</v>
      </c>
      <c r="L2337" s="7">
        <f t="shared" si="4590"/>
        <v>0</v>
      </c>
      <c r="M2337" s="10">
        <f t="shared" si="229"/>
        <v>0</v>
      </c>
      <c r="N2337" s="11">
        <f t="shared" si="3612"/>
        <v>0</v>
      </c>
      <c r="O2337" s="10">
        <f t="shared" ref="O2337:P2337" si="4591">IFERROR(G2337+O2297,0)</f>
        <v>0</v>
      </c>
      <c r="P2337" s="10">
        <f t="shared" si="4591"/>
        <v>0</v>
      </c>
      <c r="Q2337" s="10">
        <f t="shared" si="232"/>
        <v>0</v>
      </c>
      <c r="R2337" s="11">
        <f t="shared" si="233"/>
        <v>0</v>
      </c>
      <c r="S2337" s="42"/>
      <c r="T2337" s="42"/>
      <c r="U2337" s="20"/>
      <c r="V2337" s="14"/>
      <c r="W2337" s="14"/>
      <c r="X2337" s="26">
        <f t="shared" si="314"/>
        <v>0</v>
      </c>
      <c r="Y2337" s="29"/>
      <c r="Z2337" s="29"/>
      <c r="AA2337" s="29"/>
      <c r="AB2337" s="29"/>
      <c r="AC2337" s="29"/>
    </row>
    <row r="2338">
      <c r="A2338" s="4">
        <v>45712.0</v>
      </c>
      <c r="B2338" s="5" t="s">
        <v>35</v>
      </c>
      <c r="C2338" s="6" t="s">
        <v>26</v>
      </c>
      <c r="D2338" s="5" t="s">
        <v>27</v>
      </c>
      <c r="E2338" s="7">
        <v>16.6</v>
      </c>
      <c r="F2338" s="7">
        <v>0.053</v>
      </c>
      <c r="G2338" s="7">
        <v>0.03214285714285715</v>
      </c>
      <c r="H2338" s="40">
        <v>0.045</v>
      </c>
      <c r="I2338" s="10">
        <f t="shared" si="226"/>
        <v>0.01285714286</v>
      </c>
      <c r="J2338" s="11">
        <f t="shared" si="227"/>
        <v>140</v>
      </c>
      <c r="K2338" s="7">
        <f t="shared" ref="K2338:L2338" si="4592">IFERROR(G2338+K2298,0)</f>
        <v>0.7714285714</v>
      </c>
      <c r="L2338" s="7">
        <f t="shared" si="4592"/>
        <v>0.25</v>
      </c>
      <c r="M2338" s="10">
        <f t="shared" si="229"/>
        <v>-0.5214285714</v>
      </c>
      <c r="N2338" s="11">
        <f t="shared" si="3612"/>
        <v>32.40740741</v>
      </c>
      <c r="O2338" s="10">
        <f t="shared" ref="O2338:P2338" si="4593">IFERROR(G2338+O2298,0)</f>
        <v>0.7714285714</v>
      </c>
      <c r="P2338" s="10">
        <f t="shared" si="4593"/>
        <v>0.25</v>
      </c>
      <c r="Q2338" s="10">
        <f t="shared" si="232"/>
        <v>-0.5214285714</v>
      </c>
      <c r="R2338" s="11">
        <f t="shared" si="233"/>
        <v>32.40740741</v>
      </c>
      <c r="S2338" s="41">
        <f>T2298</f>
        <v>0.205</v>
      </c>
      <c r="T2338" s="41">
        <f>H2338+T2298-H2339-U2338-H2340</f>
        <v>0.25</v>
      </c>
      <c r="U2338" s="13">
        <v>0.0</v>
      </c>
      <c r="V2338" s="14"/>
      <c r="W2338" s="14"/>
      <c r="X2338" s="26">
        <f t="shared" si="314"/>
        <v>0.036</v>
      </c>
      <c r="Y2338" s="29"/>
      <c r="Z2338" s="29"/>
      <c r="AA2338" s="29"/>
      <c r="AB2338" s="29"/>
      <c r="AC2338" s="29"/>
    </row>
    <row r="2339">
      <c r="A2339" s="4">
        <v>45712.0</v>
      </c>
      <c r="B2339" s="5" t="s">
        <v>35</v>
      </c>
      <c r="C2339" s="6" t="s">
        <v>26</v>
      </c>
      <c r="D2339" s="5" t="s">
        <v>28</v>
      </c>
      <c r="E2339" s="7">
        <v>0.0</v>
      </c>
      <c r="F2339" s="7">
        <v>0.0</v>
      </c>
      <c r="G2339" s="7">
        <v>0.0</v>
      </c>
      <c r="H2339" s="15">
        <v>0.0</v>
      </c>
      <c r="I2339" s="10">
        <f t="shared" si="226"/>
        <v>0</v>
      </c>
      <c r="J2339" s="11">
        <f t="shared" si="227"/>
        <v>0</v>
      </c>
      <c r="K2339" s="7">
        <f t="shared" ref="K2339:L2339" si="4594">IFERROR(G2339+K2299,0)</f>
        <v>0</v>
      </c>
      <c r="L2339" s="7">
        <f t="shared" si="4594"/>
        <v>0</v>
      </c>
      <c r="M2339" s="10">
        <f t="shared" si="229"/>
        <v>0</v>
      </c>
      <c r="N2339" s="11">
        <f t="shared" si="3612"/>
        <v>0</v>
      </c>
      <c r="O2339" s="10">
        <f t="shared" ref="O2339:P2339" si="4595">IFERROR(G2339+O2299,0)</f>
        <v>0</v>
      </c>
      <c r="P2339" s="10">
        <f t="shared" si="4595"/>
        <v>0</v>
      </c>
      <c r="Q2339" s="10">
        <f t="shared" si="232"/>
        <v>0</v>
      </c>
      <c r="R2339" s="11">
        <f t="shared" si="233"/>
        <v>0</v>
      </c>
      <c r="S2339" s="43"/>
      <c r="T2339" s="43"/>
      <c r="U2339" s="20"/>
      <c r="V2339" s="14"/>
      <c r="W2339" s="14"/>
      <c r="X2339" s="26">
        <f t="shared" si="314"/>
        <v>0</v>
      </c>
      <c r="Y2339" s="29"/>
      <c r="Z2339" s="29"/>
      <c r="AA2339" s="29"/>
      <c r="AB2339" s="29"/>
      <c r="AC2339" s="29"/>
    </row>
    <row r="2340">
      <c r="A2340" s="4">
        <v>45712.0</v>
      </c>
      <c r="B2340" s="5" t="s">
        <v>35</v>
      </c>
      <c r="C2340" s="6" t="s">
        <v>26</v>
      </c>
      <c r="D2340" s="5" t="s">
        <v>29</v>
      </c>
      <c r="E2340" s="7">
        <v>16.6</v>
      </c>
      <c r="F2340" s="7">
        <v>0.0</v>
      </c>
      <c r="G2340" s="7">
        <v>0.03214285714285715</v>
      </c>
      <c r="H2340" s="15">
        <v>0.0</v>
      </c>
      <c r="I2340" s="10">
        <f t="shared" si="226"/>
        <v>-0.03214285714</v>
      </c>
      <c r="J2340" s="11">
        <f t="shared" si="227"/>
        <v>0</v>
      </c>
      <c r="K2340" s="7">
        <f t="shared" ref="K2340:L2340" si="4596">IFERROR(G2340+K2300,0)</f>
        <v>0.7714285714</v>
      </c>
      <c r="L2340" s="7">
        <f t="shared" si="4596"/>
        <v>0</v>
      </c>
      <c r="M2340" s="10">
        <f t="shared" si="229"/>
        <v>-0.7714285714</v>
      </c>
      <c r="N2340" s="11">
        <f t="shared" si="3612"/>
        <v>0</v>
      </c>
      <c r="O2340" s="10">
        <f t="shared" ref="O2340:P2340" si="4597">IFERROR(G2340+O2300,0)</f>
        <v>0.7714285714</v>
      </c>
      <c r="P2340" s="10">
        <f t="shared" si="4597"/>
        <v>0.232996</v>
      </c>
      <c r="Q2340" s="10">
        <f t="shared" si="232"/>
        <v>-0.5384325714</v>
      </c>
      <c r="R2340" s="11">
        <f t="shared" si="233"/>
        <v>30.20318519</v>
      </c>
      <c r="S2340" s="43"/>
      <c r="T2340" s="43"/>
      <c r="U2340" s="20"/>
      <c r="V2340" s="14"/>
      <c r="W2340" s="14"/>
      <c r="X2340" s="26">
        <f t="shared" si="314"/>
        <v>0</v>
      </c>
      <c r="Y2340" s="29"/>
      <c r="Z2340" s="29"/>
      <c r="AA2340" s="29"/>
      <c r="AB2340" s="29"/>
      <c r="AC2340" s="29"/>
    </row>
    <row r="2341">
      <c r="A2341" s="4">
        <v>45712.0</v>
      </c>
      <c r="B2341" s="5" t="s">
        <v>35</v>
      </c>
      <c r="C2341" s="6" t="s">
        <v>26</v>
      </c>
      <c r="D2341" s="5" t="s">
        <v>30</v>
      </c>
      <c r="E2341" s="7">
        <v>0.0</v>
      </c>
      <c r="F2341" s="25">
        <v>0.0</v>
      </c>
      <c r="G2341" s="7">
        <v>0.0</v>
      </c>
      <c r="H2341" s="15">
        <v>0.0</v>
      </c>
      <c r="I2341" s="10">
        <f t="shared" si="226"/>
        <v>0</v>
      </c>
      <c r="J2341" s="11">
        <f t="shared" si="227"/>
        <v>0</v>
      </c>
      <c r="K2341" s="7">
        <f t="shared" ref="K2341:L2341" si="4598">IFERROR(G2341+K2301,0)</f>
        <v>0</v>
      </c>
      <c r="L2341" s="7">
        <f t="shared" si="4598"/>
        <v>0</v>
      </c>
      <c r="M2341" s="10">
        <f t="shared" si="229"/>
        <v>0</v>
      </c>
      <c r="N2341" s="11">
        <f t="shared" si="3612"/>
        <v>0</v>
      </c>
      <c r="O2341" s="10">
        <f t="shared" ref="O2341:P2341" si="4599">IFERROR(G2341+O2301,0)</f>
        <v>0</v>
      </c>
      <c r="P2341" s="10">
        <f t="shared" si="4599"/>
        <v>0</v>
      </c>
      <c r="Q2341" s="10">
        <f t="shared" si="232"/>
        <v>0</v>
      </c>
      <c r="R2341" s="11">
        <f t="shared" si="233"/>
        <v>0</v>
      </c>
      <c r="S2341" s="43"/>
      <c r="T2341" s="43"/>
      <c r="U2341" s="20"/>
      <c r="V2341" s="14"/>
      <c r="W2341" s="14"/>
      <c r="X2341" s="26">
        <f t="shared" si="314"/>
        <v>0</v>
      </c>
      <c r="Y2341" s="29"/>
      <c r="Z2341" s="29"/>
      <c r="AA2341" s="29"/>
      <c r="AB2341" s="29"/>
      <c r="AC2341" s="29"/>
    </row>
    <row r="2342">
      <c r="A2342" s="4">
        <v>45712.0</v>
      </c>
      <c r="B2342" s="5" t="s">
        <v>36</v>
      </c>
      <c r="C2342" s="6" t="s">
        <v>37</v>
      </c>
      <c r="D2342" s="5" t="s">
        <v>27</v>
      </c>
      <c r="E2342" s="7">
        <v>174.0</v>
      </c>
      <c r="F2342" s="25">
        <v>0.52</v>
      </c>
      <c r="G2342" s="7">
        <v>0.5535714285714286</v>
      </c>
      <c r="H2342" s="40">
        <v>0.6</v>
      </c>
      <c r="I2342" s="10">
        <f t="shared" si="226"/>
        <v>0.04642857143</v>
      </c>
      <c r="J2342" s="11">
        <f t="shared" si="227"/>
        <v>108.3870968</v>
      </c>
      <c r="K2342" s="7">
        <f t="shared" ref="K2342:L2342" si="4600">IFERROR(G2342+K2302,0)</f>
        <v>13.28571429</v>
      </c>
      <c r="L2342" s="7">
        <f t="shared" si="4600"/>
        <v>14.065</v>
      </c>
      <c r="M2342" s="10">
        <f t="shared" si="229"/>
        <v>0.7792857143</v>
      </c>
      <c r="N2342" s="11">
        <f t="shared" si="3612"/>
        <v>105.8655914</v>
      </c>
      <c r="O2342" s="10">
        <f t="shared" ref="O2342:P2342" si="4601">IFERROR(G2342+O2302,0)</f>
        <v>30.38568629</v>
      </c>
      <c r="P2342" s="10">
        <f t="shared" si="4601"/>
        <v>32.64082</v>
      </c>
      <c r="Q2342" s="10">
        <f t="shared" si="232"/>
        <v>2.255133714</v>
      </c>
      <c r="R2342" s="11">
        <f t="shared" si="233"/>
        <v>107.4216975</v>
      </c>
      <c r="S2342" s="41">
        <f>T2302</f>
        <v>-0.4285714286</v>
      </c>
      <c r="T2342" s="41">
        <f>H2342+T2302-H2343-U2342-H2344</f>
        <v>-0.3998571429</v>
      </c>
      <c r="U2342" s="13">
        <f>0.008/28</f>
        <v>0.0002857142857</v>
      </c>
      <c r="V2342" s="14"/>
      <c r="W2342" s="14"/>
      <c r="X2342" s="26">
        <f t="shared" si="314"/>
        <v>0.595</v>
      </c>
      <c r="Y2342" s="29"/>
      <c r="Z2342" s="29"/>
      <c r="AA2342" s="29"/>
      <c r="AB2342" s="29"/>
      <c r="AC2342" s="29"/>
    </row>
    <row r="2343">
      <c r="A2343" s="4">
        <v>45712.0</v>
      </c>
      <c r="B2343" s="5" t="s">
        <v>36</v>
      </c>
      <c r="C2343" s="6" t="s">
        <v>37</v>
      </c>
      <c r="D2343" s="5" t="s">
        <v>28</v>
      </c>
      <c r="E2343" s="7">
        <v>45.1</v>
      </c>
      <c r="F2343" s="25">
        <v>0.0</v>
      </c>
      <c r="G2343" s="7">
        <v>0.4885357</v>
      </c>
      <c r="H2343" s="40">
        <v>0.335</v>
      </c>
      <c r="I2343" s="10">
        <f t="shared" si="226"/>
        <v>-0.1535357</v>
      </c>
      <c r="J2343" s="11">
        <f t="shared" si="227"/>
        <v>68.57226606</v>
      </c>
      <c r="K2343" s="7">
        <f t="shared" ref="K2343:L2343" si="4602">IFERROR(G2343+K2303,0)</f>
        <v>11.7248568</v>
      </c>
      <c r="L2343" s="7">
        <f t="shared" si="4602"/>
        <v>7.832</v>
      </c>
      <c r="M2343" s="10">
        <f t="shared" si="229"/>
        <v>-3.8928568</v>
      </c>
      <c r="N2343" s="11">
        <f t="shared" si="3612"/>
        <v>66.79825719</v>
      </c>
      <c r="O2343" s="10">
        <f t="shared" ref="O2343:P2343" si="4603">IFERROR(G2343+O2303,0)</f>
        <v>27.2437668</v>
      </c>
      <c r="P2343" s="10">
        <f t="shared" si="4603"/>
        <v>13.42998</v>
      </c>
      <c r="Q2343" s="10">
        <f t="shared" si="232"/>
        <v>-13.8137868</v>
      </c>
      <c r="R2343" s="11">
        <f t="shared" si="233"/>
        <v>49.29560622</v>
      </c>
      <c r="S2343" s="43"/>
      <c r="T2343" s="43"/>
      <c r="U2343" s="20"/>
      <c r="V2343" s="14"/>
      <c r="W2343" s="14"/>
      <c r="X2343" s="26">
        <f t="shared" si="314"/>
        <v>0.339</v>
      </c>
      <c r="Y2343" s="29"/>
      <c r="Z2343" s="29"/>
      <c r="AA2343" s="29"/>
      <c r="AB2343" s="29"/>
      <c r="AC2343" s="29"/>
    </row>
    <row r="2344">
      <c r="A2344" s="4">
        <v>45712.0</v>
      </c>
      <c r="B2344" s="5" t="s">
        <v>36</v>
      </c>
      <c r="C2344" s="6" t="s">
        <v>37</v>
      </c>
      <c r="D2344" s="5" t="s">
        <v>29</v>
      </c>
      <c r="E2344" s="7">
        <f>E2342-E2343</f>
        <v>128.9</v>
      </c>
      <c r="F2344" s="25">
        <v>0.408</v>
      </c>
      <c r="G2344" s="7">
        <v>0.06482</v>
      </c>
      <c r="H2344" s="40">
        <v>0.236</v>
      </c>
      <c r="I2344" s="10">
        <f t="shared" si="226"/>
        <v>0.17118</v>
      </c>
      <c r="J2344" s="11">
        <f t="shared" si="227"/>
        <v>364.0851589</v>
      </c>
      <c r="K2344" s="7">
        <f t="shared" ref="K2344:L2344" si="4604">IFERROR(G2344+K2304,0)</f>
        <v>1.55568</v>
      </c>
      <c r="L2344" s="7">
        <f t="shared" si="4604"/>
        <v>6.626</v>
      </c>
      <c r="M2344" s="10">
        <f t="shared" si="229"/>
        <v>5.07032</v>
      </c>
      <c r="N2344" s="11">
        <f t="shared" si="3612"/>
        <v>425.923069</v>
      </c>
      <c r="O2344" s="10">
        <f t="shared" ref="O2344:P2344" si="4605">IFERROR(G2344+O2304,0)</f>
        <v>3.12955</v>
      </c>
      <c r="P2344" s="10">
        <f t="shared" si="4605"/>
        <v>20.24771</v>
      </c>
      <c r="Q2344" s="10">
        <f t="shared" si="232"/>
        <v>17.11816</v>
      </c>
      <c r="R2344" s="11">
        <f t="shared" si="233"/>
        <v>646.9847103</v>
      </c>
      <c r="S2344" s="43"/>
      <c r="T2344" s="43"/>
      <c r="U2344" s="20"/>
      <c r="V2344" s="14"/>
      <c r="W2344" s="14"/>
      <c r="X2344" s="26">
        <f t="shared" si="314"/>
        <v>0.261</v>
      </c>
      <c r="Y2344" s="29"/>
      <c r="Z2344" s="29"/>
      <c r="AA2344" s="29"/>
      <c r="AB2344" s="29"/>
      <c r="AC2344" s="29"/>
    </row>
    <row r="2345">
      <c r="A2345" s="4">
        <v>45712.0</v>
      </c>
      <c r="B2345" s="5" t="s">
        <v>36</v>
      </c>
      <c r="C2345" s="6" t="s">
        <v>37</v>
      </c>
      <c r="D2345" s="5" t="s">
        <v>30</v>
      </c>
      <c r="E2345" s="7">
        <v>0.0</v>
      </c>
      <c r="F2345" s="25">
        <v>0.0</v>
      </c>
      <c r="G2345" s="7">
        <v>0.0</v>
      </c>
      <c r="H2345" s="15">
        <v>0.0</v>
      </c>
      <c r="I2345" s="10">
        <f t="shared" si="226"/>
        <v>0</v>
      </c>
      <c r="J2345" s="11">
        <f t="shared" si="227"/>
        <v>0</v>
      </c>
      <c r="K2345" s="7">
        <f t="shared" ref="K2345:L2345" si="4606">IFERROR(G2345+K2305,0)</f>
        <v>0</v>
      </c>
      <c r="L2345" s="7">
        <f t="shared" si="4606"/>
        <v>0</v>
      </c>
      <c r="M2345" s="10">
        <f t="shared" si="229"/>
        <v>0</v>
      </c>
      <c r="N2345" s="11">
        <f t="shared" si="3612"/>
        <v>0</v>
      </c>
      <c r="O2345" s="10">
        <f t="shared" ref="O2345:P2345" si="4607">IFERROR(G2345+O2305,0)</f>
        <v>0</v>
      </c>
      <c r="P2345" s="10">
        <f t="shared" si="4607"/>
        <v>0</v>
      </c>
      <c r="Q2345" s="10">
        <f t="shared" si="232"/>
        <v>0</v>
      </c>
      <c r="R2345" s="11">
        <f t="shared" si="233"/>
        <v>0</v>
      </c>
      <c r="S2345" s="43"/>
      <c r="T2345" s="43"/>
      <c r="U2345" s="20"/>
      <c r="V2345" s="14"/>
      <c r="W2345" s="14"/>
      <c r="X2345" s="26">
        <f t="shared" si="314"/>
        <v>0</v>
      </c>
      <c r="Y2345" s="29"/>
      <c r="Z2345" s="29"/>
      <c r="AA2345" s="29"/>
      <c r="AB2345" s="29"/>
      <c r="AC2345" s="29"/>
    </row>
    <row r="2346">
      <c r="A2346" s="4">
        <v>45712.0</v>
      </c>
      <c r="B2346" s="5" t="s">
        <v>38</v>
      </c>
      <c r="C2346" s="6" t="s">
        <v>37</v>
      </c>
      <c r="D2346" s="5" t="s">
        <v>27</v>
      </c>
      <c r="E2346" s="7">
        <v>40.1</v>
      </c>
      <c r="F2346" s="25">
        <v>0.11</v>
      </c>
      <c r="G2346" s="7">
        <v>0.09999999999999999</v>
      </c>
      <c r="H2346" s="40">
        <v>0.175</v>
      </c>
      <c r="I2346" s="10">
        <f t="shared" si="226"/>
        <v>0.075</v>
      </c>
      <c r="J2346" s="11">
        <f t="shared" si="227"/>
        <v>175</v>
      </c>
      <c r="K2346" s="7">
        <f t="shared" ref="K2346:L2346" si="4608">IFERROR(G2346+K2306,0)</f>
        <v>2.4</v>
      </c>
      <c r="L2346" s="7">
        <f t="shared" si="4608"/>
        <v>4.376</v>
      </c>
      <c r="M2346" s="10">
        <f t="shared" si="229"/>
        <v>1.976</v>
      </c>
      <c r="N2346" s="11">
        <f t="shared" si="3612"/>
        <v>182.3333333</v>
      </c>
      <c r="O2346" s="10">
        <f t="shared" ref="O2346:P2346" si="4609">IFERROR(G2346+O2306,0)</f>
        <v>5.5</v>
      </c>
      <c r="P2346" s="10">
        <f t="shared" si="4609"/>
        <v>10.299976</v>
      </c>
      <c r="Q2346" s="10">
        <f t="shared" si="232"/>
        <v>4.799976</v>
      </c>
      <c r="R2346" s="11">
        <f t="shared" si="233"/>
        <v>187.2722909</v>
      </c>
      <c r="S2346" s="41">
        <f>T2306</f>
        <v>0.6511785714</v>
      </c>
      <c r="T2346" s="41">
        <f>H2346+T2306-H2347-U2346-H2348</f>
        <v>0.6551428571</v>
      </c>
      <c r="U2346" s="13">
        <f>0.001/28</f>
        <v>0.00003571428571</v>
      </c>
      <c r="V2346" s="14"/>
      <c r="W2346" s="14"/>
      <c r="X2346" s="26">
        <f t="shared" si="314"/>
        <v>0.175</v>
      </c>
      <c r="Y2346" s="29"/>
      <c r="Z2346" s="29"/>
      <c r="AA2346" s="29"/>
      <c r="AB2346" s="29"/>
      <c r="AC2346" s="29"/>
    </row>
    <row r="2347">
      <c r="A2347" s="4">
        <v>45712.0</v>
      </c>
      <c r="B2347" s="5" t="s">
        <v>38</v>
      </c>
      <c r="C2347" s="6" t="s">
        <v>37</v>
      </c>
      <c r="D2347" s="5" t="s">
        <v>28</v>
      </c>
      <c r="E2347" s="7">
        <v>0.0</v>
      </c>
      <c r="F2347" s="7">
        <v>0.0</v>
      </c>
      <c r="G2347" s="7">
        <v>0.0</v>
      </c>
      <c r="H2347" s="15">
        <v>0.0</v>
      </c>
      <c r="I2347" s="10">
        <f t="shared" si="226"/>
        <v>0</v>
      </c>
      <c r="J2347" s="11">
        <f t="shared" si="227"/>
        <v>0</v>
      </c>
      <c r="K2347" s="7">
        <f t="shared" ref="K2347:L2347" si="4610">IFERROR(G2347+K2307,0)</f>
        <v>0</v>
      </c>
      <c r="L2347" s="7">
        <f t="shared" si="4610"/>
        <v>0</v>
      </c>
      <c r="M2347" s="10">
        <f t="shared" si="229"/>
        <v>0</v>
      </c>
      <c r="N2347" s="11">
        <f t="shared" si="3612"/>
        <v>0</v>
      </c>
      <c r="O2347" s="10">
        <f t="shared" ref="O2347:P2347" si="4611">IFERROR(G2347+O2307,0)</f>
        <v>0</v>
      </c>
      <c r="P2347" s="10">
        <f t="shared" si="4611"/>
        <v>0</v>
      </c>
      <c r="Q2347" s="10">
        <f t="shared" si="232"/>
        <v>0</v>
      </c>
      <c r="R2347" s="11">
        <f t="shared" si="233"/>
        <v>0</v>
      </c>
      <c r="S2347" s="43"/>
      <c r="T2347" s="43"/>
      <c r="U2347" s="20"/>
      <c r="V2347" s="14"/>
      <c r="W2347" s="14"/>
      <c r="X2347" s="26">
        <f t="shared" si="314"/>
        <v>0</v>
      </c>
      <c r="Y2347" s="29"/>
      <c r="Z2347" s="29"/>
      <c r="AA2347" s="29"/>
      <c r="AB2347" s="29"/>
      <c r="AC2347" s="29"/>
    </row>
    <row r="2348">
      <c r="A2348" s="4">
        <v>45712.0</v>
      </c>
      <c r="B2348" s="5" t="s">
        <v>38</v>
      </c>
      <c r="C2348" s="6" t="s">
        <v>37</v>
      </c>
      <c r="D2348" s="5" t="s">
        <v>29</v>
      </c>
      <c r="E2348" s="7">
        <v>40.1</v>
      </c>
      <c r="F2348" s="7">
        <v>0.147</v>
      </c>
      <c r="G2348" s="7">
        <v>0.0996</v>
      </c>
      <c r="H2348" s="40">
        <v>0.171</v>
      </c>
      <c r="I2348" s="10">
        <f t="shared" si="226"/>
        <v>0.0714</v>
      </c>
      <c r="J2348" s="11">
        <f t="shared" si="227"/>
        <v>171.686747</v>
      </c>
      <c r="K2348" s="7">
        <f t="shared" ref="K2348:L2348" si="4612">IFERROR(G2348+K2308,0)</f>
        <v>2.3904</v>
      </c>
      <c r="L2348" s="7">
        <f t="shared" si="4612"/>
        <v>5.492</v>
      </c>
      <c r="M2348" s="10">
        <f t="shared" si="229"/>
        <v>3.1016</v>
      </c>
      <c r="N2348" s="11">
        <f t="shared" si="3612"/>
        <v>229.7523427</v>
      </c>
      <c r="O2348" s="10">
        <f t="shared" ref="O2348:P2348" si="4613">IFERROR(G2348+O2308,0)</f>
        <v>5.48916</v>
      </c>
      <c r="P2348" s="10">
        <f t="shared" si="4613"/>
        <v>11.32093</v>
      </c>
      <c r="Q2348" s="10">
        <f t="shared" si="232"/>
        <v>5.83177</v>
      </c>
      <c r="R2348" s="11">
        <f t="shared" si="233"/>
        <v>206.2415743</v>
      </c>
      <c r="S2348" s="43"/>
      <c r="T2348" s="43"/>
      <c r="U2348" s="20"/>
      <c r="V2348" s="14"/>
      <c r="W2348" s="14"/>
      <c r="X2348" s="26">
        <f t="shared" si="314"/>
        <v>0.169</v>
      </c>
      <c r="Y2348" s="29"/>
      <c r="Z2348" s="29"/>
      <c r="AA2348" s="29"/>
      <c r="AB2348" s="29"/>
      <c r="AC2348" s="29"/>
    </row>
    <row r="2349">
      <c r="A2349" s="4">
        <v>45712.0</v>
      </c>
      <c r="B2349" s="5" t="s">
        <v>38</v>
      </c>
      <c r="C2349" s="6" t="s">
        <v>37</v>
      </c>
      <c r="D2349" s="5" t="s">
        <v>30</v>
      </c>
      <c r="E2349" s="7">
        <v>0.0</v>
      </c>
      <c r="F2349" s="7">
        <v>0.0</v>
      </c>
      <c r="G2349" s="7">
        <v>0.0</v>
      </c>
      <c r="H2349" s="15">
        <v>0.0</v>
      </c>
      <c r="I2349" s="10">
        <f t="shared" si="226"/>
        <v>0</v>
      </c>
      <c r="J2349" s="11">
        <f t="shared" si="227"/>
        <v>0</v>
      </c>
      <c r="K2349" s="7">
        <f t="shared" ref="K2349:L2349" si="4614">IFERROR(G2349+K2309,0)</f>
        <v>0</v>
      </c>
      <c r="L2349" s="7">
        <f t="shared" si="4614"/>
        <v>0</v>
      </c>
      <c r="M2349" s="10">
        <f t="shared" si="229"/>
        <v>0</v>
      </c>
      <c r="N2349" s="11">
        <f t="shared" si="3612"/>
        <v>0</v>
      </c>
      <c r="O2349" s="10">
        <f t="shared" ref="O2349:P2349" si="4615">IFERROR(G2349+O2309,0)</f>
        <v>0</v>
      </c>
      <c r="P2349" s="10">
        <f t="shared" si="4615"/>
        <v>0</v>
      </c>
      <c r="Q2349" s="10">
        <f t="shared" si="232"/>
        <v>0</v>
      </c>
      <c r="R2349" s="11">
        <f t="shared" si="233"/>
        <v>0</v>
      </c>
      <c r="S2349" s="43"/>
      <c r="T2349" s="43"/>
      <c r="U2349" s="20"/>
      <c r="V2349" s="14"/>
      <c r="W2349" s="14"/>
      <c r="X2349" s="26">
        <f t="shared" si="314"/>
        <v>0</v>
      </c>
      <c r="Y2349" s="29"/>
      <c r="Z2349" s="29"/>
      <c r="AA2349" s="29"/>
      <c r="AB2349" s="29"/>
      <c r="AC2349" s="29"/>
    </row>
    <row r="2350">
      <c r="A2350" s="4">
        <v>45712.0</v>
      </c>
      <c r="B2350" s="5" t="s">
        <v>39</v>
      </c>
      <c r="C2350" s="6" t="s">
        <v>37</v>
      </c>
      <c r="D2350" s="5" t="s">
        <v>27</v>
      </c>
      <c r="E2350" s="7">
        <v>9.6</v>
      </c>
      <c r="F2350" s="7">
        <v>0.05</v>
      </c>
      <c r="G2350" s="7">
        <v>0.024999999999999998</v>
      </c>
      <c r="H2350" s="40">
        <v>0.0</v>
      </c>
      <c r="I2350" s="10">
        <f t="shared" si="226"/>
        <v>-0.025</v>
      </c>
      <c r="J2350" s="11">
        <f t="shared" si="227"/>
        <v>0</v>
      </c>
      <c r="K2350" s="7">
        <f t="shared" ref="K2350:L2350" si="4616">IFERROR(G2350+K2310,0)</f>
        <v>0.6</v>
      </c>
      <c r="L2350" s="7">
        <f t="shared" si="4616"/>
        <v>0.384</v>
      </c>
      <c r="M2350" s="10">
        <f t="shared" si="229"/>
        <v>-0.216</v>
      </c>
      <c r="N2350" s="11">
        <f t="shared" si="3612"/>
        <v>64</v>
      </c>
      <c r="O2350" s="10">
        <f t="shared" ref="O2350:P2350" si="4617">IFERROR(G2350+O2310,0)</f>
        <v>1.49993</v>
      </c>
      <c r="P2350" s="10">
        <f t="shared" si="4617"/>
        <v>1.26874</v>
      </c>
      <c r="Q2350" s="10">
        <f t="shared" si="232"/>
        <v>-0.23119</v>
      </c>
      <c r="R2350" s="11">
        <f t="shared" si="233"/>
        <v>84.58661404</v>
      </c>
      <c r="S2350" s="41">
        <f>T2310</f>
        <v>0.093</v>
      </c>
      <c r="T2350" s="41">
        <f>H2350+T2310-H2351-U2350-H2352</f>
        <v>0.093</v>
      </c>
      <c r="U2350" s="13">
        <v>0.0</v>
      </c>
      <c r="V2350" s="14"/>
      <c r="W2350" s="14"/>
      <c r="X2350" s="26">
        <f t="shared" si="314"/>
        <v>0</v>
      </c>
      <c r="Y2350" s="29"/>
      <c r="Z2350" s="29"/>
      <c r="AA2350" s="29"/>
      <c r="AB2350" s="29"/>
      <c r="AC2350" s="29"/>
    </row>
    <row r="2351">
      <c r="A2351" s="4">
        <v>45712.0</v>
      </c>
      <c r="B2351" s="5" t="s">
        <v>39</v>
      </c>
      <c r="C2351" s="6" t="s">
        <v>37</v>
      </c>
      <c r="D2351" s="5" t="s">
        <v>28</v>
      </c>
      <c r="E2351" s="7">
        <v>0.0</v>
      </c>
      <c r="F2351" s="7">
        <v>0.0</v>
      </c>
      <c r="G2351" s="7">
        <v>0.0</v>
      </c>
      <c r="H2351" s="15">
        <v>0.0</v>
      </c>
      <c r="I2351" s="10">
        <f t="shared" si="226"/>
        <v>0</v>
      </c>
      <c r="J2351" s="11">
        <f t="shared" si="227"/>
        <v>0</v>
      </c>
      <c r="K2351" s="7">
        <f t="shared" ref="K2351:L2351" si="4618">IFERROR(G2351+K2311,0)</f>
        <v>0</v>
      </c>
      <c r="L2351" s="7">
        <f t="shared" si="4618"/>
        <v>0</v>
      </c>
      <c r="M2351" s="10">
        <f t="shared" si="229"/>
        <v>0</v>
      </c>
      <c r="N2351" s="11">
        <f t="shared" si="3612"/>
        <v>0</v>
      </c>
      <c r="O2351" s="10">
        <f t="shared" ref="O2351:P2351" si="4619">IFERROR(G2351+O2311,0)</f>
        <v>0</v>
      </c>
      <c r="P2351" s="10">
        <f t="shared" si="4619"/>
        <v>0</v>
      </c>
      <c r="Q2351" s="10">
        <f t="shared" si="232"/>
        <v>0</v>
      </c>
      <c r="R2351" s="11">
        <f t="shared" si="233"/>
        <v>0</v>
      </c>
      <c r="S2351" s="43"/>
      <c r="T2351" s="43"/>
      <c r="U2351" s="20"/>
      <c r="V2351" s="14"/>
      <c r="W2351" s="14"/>
      <c r="X2351" s="26">
        <f t="shared" si="314"/>
        <v>0</v>
      </c>
      <c r="Y2351" s="29"/>
      <c r="Z2351" s="29"/>
      <c r="AA2351" s="29"/>
      <c r="AB2351" s="29"/>
      <c r="AC2351" s="29"/>
    </row>
    <row r="2352">
      <c r="A2352" s="4">
        <v>45712.0</v>
      </c>
      <c r="B2352" s="5" t="s">
        <v>39</v>
      </c>
      <c r="C2352" s="6" t="s">
        <v>37</v>
      </c>
      <c r="D2352" s="5" t="s">
        <v>29</v>
      </c>
      <c r="E2352" s="7">
        <v>9.3</v>
      </c>
      <c r="F2352" s="7">
        <v>0.053</v>
      </c>
      <c r="G2352" s="7">
        <v>0.02471</v>
      </c>
      <c r="H2352" s="15">
        <v>0.0</v>
      </c>
      <c r="I2352" s="10">
        <f t="shared" si="226"/>
        <v>-0.02471</v>
      </c>
      <c r="J2352" s="11">
        <f t="shared" si="227"/>
        <v>0</v>
      </c>
      <c r="K2352" s="7">
        <f t="shared" ref="K2352:L2352" si="4620">IFERROR(G2352+K2312,0)</f>
        <v>0.59304</v>
      </c>
      <c r="L2352" s="7">
        <f t="shared" si="4620"/>
        <v>0.374</v>
      </c>
      <c r="M2352" s="10">
        <f t="shared" si="229"/>
        <v>-0.21904</v>
      </c>
      <c r="N2352" s="11">
        <f t="shared" si="3612"/>
        <v>63.06488601</v>
      </c>
      <c r="O2352" s="10">
        <f t="shared" ref="O2352:P2352" si="4621">IFERROR(G2352+O2312,0)</f>
        <v>1.485034</v>
      </c>
      <c r="P2352" s="10">
        <f t="shared" si="4621"/>
        <v>1.23394</v>
      </c>
      <c r="Q2352" s="10">
        <f t="shared" si="232"/>
        <v>-0.251094</v>
      </c>
      <c r="R2352" s="11">
        <f t="shared" si="233"/>
        <v>83.09170026</v>
      </c>
      <c r="S2352" s="43"/>
      <c r="T2352" s="43"/>
      <c r="U2352" s="20"/>
      <c r="V2352" s="14"/>
      <c r="W2352" s="14"/>
      <c r="X2352" s="26">
        <f t="shared" si="314"/>
        <v>0</v>
      </c>
      <c r="Y2352" s="29"/>
      <c r="Z2352" s="29"/>
      <c r="AA2352" s="29"/>
      <c r="AB2352" s="29"/>
      <c r="AC2352" s="29"/>
    </row>
    <row r="2353">
      <c r="A2353" s="4">
        <v>45712.0</v>
      </c>
      <c r="B2353" s="5" t="s">
        <v>39</v>
      </c>
      <c r="C2353" s="6" t="s">
        <v>37</v>
      </c>
      <c r="D2353" s="5" t="s">
        <v>30</v>
      </c>
      <c r="E2353" s="7">
        <v>0.0</v>
      </c>
      <c r="F2353" s="7">
        <v>0.0</v>
      </c>
      <c r="G2353" s="7">
        <v>0.0</v>
      </c>
      <c r="H2353" s="15">
        <v>0.0</v>
      </c>
      <c r="I2353" s="10">
        <f t="shared" si="226"/>
        <v>0</v>
      </c>
      <c r="J2353" s="11">
        <f t="shared" si="227"/>
        <v>0</v>
      </c>
      <c r="K2353" s="7">
        <f t="shared" ref="K2353:L2353" si="4622">IFERROR(G2353+K2313,0)</f>
        <v>0</v>
      </c>
      <c r="L2353" s="7">
        <f t="shared" si="4622"/>
        <v>0</v>
      </c>
      <c r="M2353" s="10">
        <f t="shared" si="229"/>
        <v>0</v>
      </c>
      <c r="N2353" s="11">
        <f t="shared" si="3612"/>
        <v>0</v>
      </c>
      <c r="O2353" s="10">
        <f t="shared" ref="O2353:P2353" si="4623">IFERROR(G2353+O2313,0)</f>
        <v>0</v>
      </c>
      <c r="P2353" s="10">
        <f t="shared" si="4623"/>
        <v>0</v>
      </c>
      <c r="Q2353" s="10">
        <f t="shared" si="232"/>
        <v>0</v>
      </c>
      <c r="R2353" s="11">
        <f t="shared" si="233"/>
        <v>0</v>
      </c>
      <c r="S2353" s="43"/>
      <c r="T2353" s="43"/>
      <c r="U2353" s="20"/>
      <c r="V2353" s="14"/>
      <c r="W2353" s="14"/>
      <c r="X2353" s="26">
        <f t="shared" si="314"/>
        <v>0</v>
      </c>
      <c r="Y2353" s="29"/>
      <c r="Z2353" s="29"/>
      <c r="AA2353" s="29"/>
      <c r="AB2353" s="29"/>
      <c r="AC2353" s="29"/>
    </row>
    <row r="2354">
      <c r="A2354" s="4">
        <v>45712.0</v>
      </c>
      <c r="B2354" s="5" t="s">
        <v>40</v>
      </c>
      <c r="C2354" s="6" t="s">
        <v>37</v>
      </c>
      <c r="D2354" s="5" t="s">
        <v>27</v>
      </c>
      <c r="E2354" s="7">
        <v>26.3</v>
      </c>
      <c r="F2354" s="7">
        <v>0.0</v>
      </c>
      <c r="G2354" s="7">
        <v>0.07142857142857142</v>
      </c>
      <c r="H2354" s="15">
        <v>0.035</v>
      </c>
      <c r="I2354" s="10">
        <f t="shared" si="226"/>
        <v>-0.03642857143</v>
      </c>
      <c r="J2354" s="11">
        <f t="shared" si="227"/>
        <v>49</v>
      </c>
      <c r="K2354" s="7">
        <f t="shared" ref="K2354:L2354" si="4624">IFERROR(G2354+K2314,0)</f>
        <v>1.714285714</v>
      </c>
      <c r="L2354" s="7">
        <f t="shared" si="4624"/>
        <v>0.823</v>
      </c>
      <c r="M2354" s="10">
        <f t="shared" si="229"/>
        <v>-0.8912857143</v>
      </c>
      <c r="N2354" s="11">
        <f t="shared" si="3612"/>
        <v>48.00833333</v>
      </c>
      <c r="O2354" s="10">
        <f t="shared" ref="O2354:P2354" si="4625">IFERROR(G2354+O2314,0)</f>
        <v>3.928571429</v>
      </c>
      <c r="P2354" s="10">
        <f t="shared" si="4625"/>
        <v>1.9359</v>
      </c>
      <c r="Q2354" s="10">
        <f t="shared" si="232"/>
        <v>-1.992671429</v>
      </c>
      <c r="R2354" s="11">
        <f t="shared" si="233"/>
        <v>49.27745455</v>
      </c>
      <c r="S2354" s="13">
        <f>T2314</f>
        <v>0.7212810714</v>
      </c>
      <c r="T2354" s="13">
        <f>H2354+S2354-H2355-U2354-H2356</f>
        <v>0.7561628571</v>
      </c>
      <c r="U2354" s="13">
        <f>0.00331/28</f>
        <v>0.0001182142857</v>
      </c>
      <c r="V2354" s="14"/>
      <c r="W2354" s="14"/>
      <c r="X2354" s="26">
        <f t="shared" si="314"/>
        <v>0.036</v>
      </c>
      <c r="Y2354" s="29"/>
      <c r="Z2354" s="29"/>
      <c r="AA2354" s="29"/>
      <c r="AB2354" s="29"/>
      <c r="AC2354" s="29"/>
    </row>
    <row r="2355">
      <c r="A2355" s="4">
        <v>45712.0</v>
      </c>
      <c r="B2355" s="5" t="s">
        <v>40</v>
      </c>
      <c r="C2355" s="6" t="s">
        <v>37</v>
      </c>
      <c r="D2355" s="5" t="s">
        <v>28</v>
      </c>
      <c r="E2355" s="7">
        <v>0.0</v>
      </c>
      <c r="F2355" s="7">
        <v>0.0</v>
      </c>
      <c r="G2355" s="7">
        <v>0.0</v>
      </c>
      <c r="H2355" s="15">
        <v>0.0</v>
      </c>
      <c r="I2355" s="10">
        <f t="shared" si="226"/>
        <v>0</v>
      </c>
      <c r="J2355" s="11">
        <f t="shared" si="227"/>
        <v>0</v>
      </c>
      <c r="K2355" s="7">
        <f t="shared" ref="K2355:L2355" si="4626">IFERROR(G2355+K2315,0)</f>
        <v>0</v>
      </c>
      <c r="L2355" s="7">
        <f t="shared" si="4626"/>
        <v>0</v>
      </c>
      <c r="M2355" s="10">
        <f t="shared" si="229"/>
        <v>0</v>
      </c>
      <c r="N2355" s="11">
        <f t="shared" si="3612"/>
        <v>0</v>
      </c>
      <c r="O2355" s="10">
        <f t="shared" ref="O2355:P2355" si="4627">IFERROR(G2355+O2315,0)</f>
        <v>0</v>
      </c>
      <c r="P2355" s="10">
        <f t="shared" si="4627"/>
        <v>0</v>
      </c>
      <c r="Q2355" s="10">
        <f t="shared" si="232"/>
        <v>0</v>
      </c>
      <c r="R2355" s="11">
        <f t="shared" si="233"/>
        <v>0</v>
      </c>
      <c r="S2355" s="14"/>
      <c r="T2355" s="14"/>
      <c r="U2355" s="14"/>
      <c r="V2355" s="14"/>
      <c r="W2355" s="14"/>
      <c r="X2355" s="26">
        <f t="shared" si="314"/>
        <v>0</v>
      </c>
      <c r="Y2355" s="29"/>
      <c r="Z2355" s="29"/>
      <c r="AA2355" s="29"/>
      <c r="AB2355" s="29"/>
      <c r="AC2355" s="29"/>
    </row>
    <row r="2356">
      <c r="A2356" s="4">
        <v>45712.0</v>
      </c>
      <c r="B2356" s="5" t="s">
        <v>40</v>
      </c>
      <c r="C2356" s="6" t="s">
        <v>37</v>
      </c>
      <c r="D2356" s="5" t="s">
        <v>29</v>
      </c>
      <c r="E2356" s="7">
        <v>26.1</v>
      </c>
      <c r="F2356" s="7">
        <v>0.0</v>
      </c>
      <c r="G2356" s="7">
        <v>0.07142857142857142</v>
      </c>
      <c r="H2356" s="40">
        <v>0.0</v>
      </c>
      <c r="I2356" s="10">
        <f t="shared" si="226"/>
        <v>-0.07142857143</v>
      </c>
      <c r="J2356" s="11">
        <f t="shared" si="227"/>
        <v>0</v>
      </c>
      <c r="K2356" s="7">
        <f t="shared" ref="K2356:L2356" si="4628">IFERROR(G2356+K2316,0)</f>
        <v>1.714285714</v>
      </c>
      <c r="L2356" s="7">
        <f t="shared" si="4628"/>
        <v>1.398</v>
      </c>
      <c r="M2356" s="10">
        <f t="shared" si="229"/>
        <v>-0.3162857143</v>
      </c>
      <c r="N2356" s="11">
        <f t="shared" si="3612"/>
        <v>81.55</v>
      </c>
      <c r="O2356" s="10">
        <f t="shared" ref="O2356:P2356" si="4629">IFERROR(G2356+O2316,0)</f>
        <v>3.928571429</v>
      </c>
      <c r="P2356" s="10">
        <f t="shared" si="4629"/>
        <v>1.91198</v>
      </c>
      <c r="Q2356" s="10">
        <f t="shared" si="232"/>
        <v>-2.016591429</v>
      </c>
      <c r="R2356" s="11">
        <f t="shared" si="233"/>
        <v>48.66858182</v>
      </c>
      <c r="S2356" s="14"/>
      <c r="T2356" s="14"/>
      <c r="U2356" s="14"/>
      <c r="V2356" s="14"/>
      <c r="W2356" s="14"/>
      <c r="X2356" s="26">
        <f t="shared" si="314"/>
        <v>0.009</v>
      </c>
      <c r="Y2356" s="29"/>
      <c r="Z2356" s="29"/>
      <c r="AA2356" s="29"/>
      <c r="AB2356" s="29"/>
      <c r="AC2356" s="29"/>
    </row>
    <row r="2357">
      <c r="A2357" s="4">
        <v>45712.0</v>
      </c>
      <c r="B2357" s="5" t="s">
        <v>40</v>
      </c>
      <c r="C2357" s="6" t="s">
        <v>37</v>
      </c>
      <c r="D2357" s="5" t="s">
        <v>30</v>
      </c>
      <c r="E2357" s="7">
        <v>0.0</v>
      </c>
      <c r="F2357" s="7">
        <v>0.0</v>
      </c>
      <c r="G2357" s="7">
        <v>0.0</v>
      </c>
      <c r="H2357" s="15">
        <v>0.0</v>
      </c>
      <c r="I2357" s="10">
        <f t="shared" si="226"/>
        <v>0</v>
      </c>
      <c r="J2357" s="11">
        <f t="shared" si="227"/>
        <v>0</v>
      </c>
      <c r="K2357" s="7">
        <f t="shared" ref="K2357:L2357" si="4630">IFERROR(G2357+K2317,0)</f>
        <v>0</v>
      </c>
      <c r="L2357" s="7">
        <f t="shared" si="4630"/>
        <v>0</v>
      </c>
      <c r="M2357" s="10">
        <f t="shared" si="229"/>
        <v>0</v>
      </c>
      <c r="N2357" s="11">
        <f t="shared" si="3612"/>
        <v>0</v>
      </c>
      <c r="O2357" s="10">
        <f t="shared" ref="O2357:P2357" si="4631">IFERROR(G2357+O2317,0)</f>
        <v>0</v>
      </c>
      <c r="P2357" s="10">
        <f t="shared" si="4631"/>
        <v>0</v>
      </c>
      <c r="Q2357" s="10">
        <f t="shared" si="232"/>
        <v>0</v>
      </c>
      <c r="R2357" s="11">
        <f t="shared" si="233"/>
        <v>0</v>
      </c>
      <c r="S2357" s="14"/>
      <c r="T2357" s="14"/>
      <c r="U2357" s="14"/>
      <c r="V2357" s="14"/>
      <c r="W2357" s="14"/>
      <c r="X2357" s="26">
        <f t="shared" si="314"/>
        <v>0</v>
      </c>
      <c r="Y2357" s="29"/>
      <c r="Z2357" s="29"/>
      <c r="AA2357" s="29"/>
      <c r="AB2357" s="29"/>
      <c r="AC2357" s="29"/>
    </row>
    <row r="2358">
      <c r="A2358" s="4">
        <v>45713.0</v>
      </c>
      <c r="B2358" s="5" t="s">
        <v>25</v>
      </c>
      <c r="C2358" s="6" t="s">
        <v>26</v>
      </c>
      <c r="D2358" s="5" t="s">
        <v>27</v>
      </c>
      <c r="E2358" s="7">
        <v>140.3</v>
      </c>
      <c r="F2358" s="8">
        <v>0.518</v>
      </c>
      <c r="G2358" s="7">
        <v>0.414285</v>
      </c>
      <c r="H2358" s="40">
        <v>0.49</v>
      </c>
      <c r="I2358" s="10">
        <f t="shared" si="226"/>
        <v>0.075715</v>
      </c>
      <c r="J2358" s="11">
        <f t="shared" si="227"/>
        <v>118.276066</v>
      </c>
      <c r="K2358" s="7">
        <f t="shared" ref="K2358:L2358" si="4632">IFERROR(G2358+K2318,0)</f>
        <v>10.357125</v>
      </c>
      <c r="L2358" s="7">
        <f t="shared" si="4632"/>
        <v>11.56</v>
      </c>
      <c r="M2358" s="10">
        <f t="shared" si="229"/>
        <v>1.202875</v>
      </c>
      <c r="N2358" s="11">
        <f t="shared" si="3612"/>
        <v>111.6139855</v>
      </c>
      <c r="O2358" s="10">
        <f t="shared" ref="O2358:P2358" si="4633">IFERROR(G2358+O2318,0)</f>
        <v>23.256845</v>
      </c>
      <c r="P2358" s="10">
        <f t="shared" si="4633"/>
        <v>25.281995</v>
      </c>
      <c r="Q2358" s="10">
        <f t="shared" si="232"/>
        <v>2.02515</v>
      </c>
      <c r="R2358" s="11">
        <f t="shared" si="233"/>
        <v>108.7077589</v>
      </c>
      <c r="S2358" s="41">
        <f>T2318</f>
        <v>0.9074285714</v>
      </c>
      <c r="T2358" s="41">
        <f>H2358+T2318-H2359-U2358-H2360</f>
        <v>0.7183214286</v>
      </c>
      <c r="U2358" s="13">
        <f>0.003/28</f>
        <v>0.0001071428571</v>
      </c>
      <c r="V2358" s="14"/>
      <c r="W2358" s="14"/>
      <c r="X2358" s="26">
        <f t="shared" si="314"/>
        <v>0.487</v>
      </c>
      <c r="Y2358" s="29"/>
      <c r="Z2358" s="29"/>
      <c r="AA2358" s="29"/>
      <c r="AB2358" s="29"/>
      <c r="AC2358" s="29"/>
    </row>
    <row r="2359">
      <c r="A2359" s="4">
        <v>45713.0</v>
      </c>
      <c r="B2359" s="5" t="s">
        <v>25</v>
      </c>
      <c r="C2359" s="6" t="s">
        <v>26</v>
      </c>
      <c r="D2359" s="5" t="s">
        <v>28</v>
      </c>
      <c r="E2359" s="7">
        <v>165.12</v>
      </c>
      <c r="F2359" s="7">
        <v>0.0</v>
      </c>
      <c r="G2359" s="7">
        <v>0.4110714285714286</v>
      </c>
      <c r="H2359" s="40">
        <v>0.679</v>
      </c>
      <c r="I2359" s="10">
        <f t="shared" si="226"/>
        <v>0.2679285714</v>
      </c>
      <c r="J2359" s="11">
        <f t="shared" si="227"/>
        <v>165.178106</v>
      </c>
      <c r="K2359" s="7">
        <f t="shared" ref="K2359:L2359" si="4634">IFERROR(G2359+K2319,0)</f>
        <v>10.27678571</v>
      </c>
      <c r="L2359" s="7">
        <f t="shared" si="4634"/>
        <v>10.97</v>
      </c>
      <c r="M2359" s="10">
        <f t="shared" si="229"/>
        <v>0.6932142857</v>
      </c>
      <c r="N2359" s="11">
        <f t="shared" si="3612"/>
        <v>106.7454387</v>
      </c>
      <c r="O2359" s="10">
        <f t="shared" ref="O2359:P2359" si="4635">IFERROR(G2359+O2319,0)</f>
        <v>22.57758571</v>
      </c>
      <c r="P2359" s="10">
        <f t="shared" si="4635"/>
        <v>24.19088</v>
      </c>
      <c r="Q2359" s="10">
        <f t="shared" si="232"/>
        <v>1.613294286</v>
      </c>
      <c r="R2359" s="11">
        <f t="shared" si="233"/>
        <v>107.1455571</v>
      </c>
      <c r="S2359" s="42"/>
      <c r="T2359" s="42"/>
      <c r="U2359" s="16"/>
      <c r="V2359" s="14"/>
      <c r="W2359" s="14"/>
      <c r="X2359" s="26">
        <f t="shared" si="314"/>
        <v>0.349</v>
      </c>
      <c r="Y2359" s="29"/>
      <c r="Z2359" s="29"/>
      <c r="AA2359" s="29"/>
      <c r="AB2359" s="29"/>
      <c r="AC2359" s="29"/>
    </row>
    <row r="2360">
      <c r="A2360" s="4">
        <v>45713.0</v>
      </c>
      <c r="B2360" s="5" t="s">
        <v>25</v>
      </c>
      <c r="C2360" s="6" t="s">
        <v>26</v>
      </c>
      <c r="D2360" s="5" t="s">
        <v>29</v>
      </c>
      <c r="E2360" s="7">
        <v>0.0</v>
      </c>
      <c r="F2360" s="7">
        <v>0.0</v>
      </c>
      <c r="G2360" s="7">
        <v>0.0</v>
      </c>
      <c r="H2360" s="15">
        <v>0.0</v>
      </c>
      <c r="I2360" s="10">
        <f t="shared" si="226"/>
        <v>0</v>
      </c>
      <c r="J2360" s="11">
        <f t="shared" si="227"/>
        <v>0</v>
      </c>
      <c r="K2360" s="7">
        <f t="shared" ref="K2360:L2360" si="4636">IFERROR(G2360+K2320,0)</f>
        <v>0</v>
      </c>
      <c r="L2360" s="7">
        <f t="shared" si="4636"/>
        <v>0.003</v>
      </c>
      <c r="M2360" s="10">
        <f t="shared" si="229"/>
        <v>0.003</v>
      </c>
      <c r="N2360" s="11">
        <f t="shared" si="3612"/>
        <v>0</v>
      </c>
      <c r="O2360" s="10">
        <f t="shared" ref="O2360:P2360" si="4637">IFERROR(G2360+O2320,0)</f>
        <v>0</v>
      </c>
      <c r="P2360" s="10">
        <f t="shared" si="4637"/>
        <v>0.003</v>
      </c>
      <c r="Q2360" s="10">
        <f t="shared" si="232"/>
        <v>0.003</v>
      </c>
      <c r="R2360" s="11">
        <f t="shared" si="233"/>
        <v>0</v>
      </c>
      <c r="S2360" s="42"/>
      <c r="T2360" s="42"/>
      <c r="U2360" s="16"/>
      <c r="V2360" s="14"/>
      <c r="W2360" s="14"/>
      <c r="X2360" s="26">
        <f t="shared" si="314"/>
        <v>0</v>
      </c>
      <c r="Y2360" s="29"/>
      <c r="Z2360" s="29"/>
      <c r="AA2360" s="29"/>
      <c r="AB2360" s="29"/>
      <c r="AC2360" s="29"/>
    </row>
    <row r="2361">
      <c r="A2361" s="4">
        <v>45713.0</v>
      </c>
      <c r="B2361" s="5" t="s">
        <v>25</v>
      </c>
      <c r="C2361" s="6" t="s">
        <v>26</v>
      </c>
      <c r="D2361" s="5" t="s">
        <v>30</v>
      </c>
      <c r="E2361" s="7">
        <v>0.0</v>
      </c>
      <c r="F2361" s="7">
        <v>0.0</v>
      </c>
      <c r="G2361" s="7">
        <v>0.0</v>
      </c>
      <c r="H2361" s="15">
        <v>0.0</v>
      </c>
      <c r="I2361" s="10">
        <f t="shared" si="226"/>
        <v>0</v>
      </c>
      <c r="J2361" s="11">
        <f t="shared" si="227"/>
        <v>0</v>
      </c>
      <c r="K2361" s="7">
        <f t="shared" ref="K2361:L2361" si="4638">IFERROR(G2361+K2321,0)</f>
        <v>0</v>
      </c>
      <c r="L2361" s="7">
        <f t="shared" si="4638"/>
        <v>0</v>
      </c>
      <c r="M2361" s="10">
        <f t="shared" si="229"/>
        <v>0</v>
      </c>
      <c r="N2361" s="11">
        <f t="shared" si="3612"/>
        <v>0</v>
      </c>
      <c r="O2361" s="10">
        <f t="shared" ref="O2361:P2361" si="4639">IFERROR(G2361+O2321,0)</f>
        <v>0</v>
      </c>
      <c r="P2361" s="10">
        <f t="shared" si="4639"/>
        <v>0</v>
      </c>
      <c r="Q2361" s="10">
        <f t="shared" si="232"/>
        <v>0</v>
      </c>
      <c r="R2361" s="11">
        <f t="shared" si="233"/>
        <v>0</v>
      </c>
      <c r="S2361" s="42"/>
      <c r="T2361" s="42"/>
      <c r="U2361" s="16"/>
      <c r="V2361" s="14"/>
      <c r="W2361" s="14"/>
      <c r="X2361" s="26">
        <f t="shared" si="314"/>
        <v>0</v>
      </c>
      <c r="Y2361" s="29"/>
      <c r="Z2361" s="29"/>
      <c r="AA2361" s="29"/>
      <c r="AB2361" s="29"/>
      <c r="AC2361" s="29"/>
    </row>
    <row r="2362">
      <c r="A2362" s="4">
        <v>45713.0</v>
      </c>
      <c r="B2362" s="5" t="s">
        <v>31</v>
      </c>
      <c r="C2362" s="6" t="s">
        <v>26</v>
      </c>
      <c r="D2362" s="5" t="s">
        <v>27</v>
      </c>
      <c r="E2362" s="7">
        <v>180.7</v>
      </c>
      <c r="F2362" s="7">
        <v>0.757</v>
      </c>
      <c r="G2362" s="7">
        <v>0.5142857142857143</v>
      </c>
      <c r="H2362" s="40">
        <v>0.56</v>
      </c>
      <c r="I2362" s="10">
        <f t="shared" si="226"/>
        <v>0.04571428571</v>
      </c>
      <c r="J2362" s="11">
        <f t="shared" si="227"/>
        <v>108.8888889</v>
      </c>
      <c r="K2362" s="7">
        <f t="shared" ref="K2362:L2362" si="4640">IFERROR(G2362+K2322,0)</f>
        <v>12.85714286</v>
      </c>
      <c r="L2362" s="7">
        <f t="shared" si="4640"/>
        <v>14.34</v>
      </c>
      <c r="M2362" s="10">
        <f t="shared" si="229"/>
        <v>1.482857143</v>
      </c>
      <c r="N2362" s="11">
        <f t="shared" si="3612"/>
        <v>111.5333333</v>
      </c>
      <c r="O2362" s="10">
        <f t="shared" ref="O2362:P2362" si="4641">IFERROR(G2362+O2322,0)</f>
        <v>28.85714186</v>
      </c>
      <c r="P2362" s="10">
        <f t="shared" si="4641"/>
        <v>33.31386</v>
      </c>
      <c r="Q2362" s="10">
        <f t="shared" si="232"/>
        <v>4.456718143</v>
      </c>
      <c r="R2362" s="11">
        <f t="shared" si="233"/>
        <v>115.4440733</v>
      </c>
      <c r="S2362" s="41">
        <f>T2322</f>
        <v>0.7295714286</v>
      </c>
      <c r="T2362" s="41">
        <f>H2362+T2322-H2363-U2362-H2364</f>
        <v>0.7824285714</v>
      </c>
      <c r="U2362" s="13">
        <f>0.004/28</f>
        <v>0.0001428571429</v>
      </c>
      <c r="V2362" s="14"/>
      <c r="W2362" s="14"/>
      <c r="X2362" s="26">
        <f t="shared" si="314"/>
        <v>0.566</v>
      </c>
      <c r="Y2362" s="29"/>
      <c r="Z2362" s="29"/>
      <c r="AA2362" s="29"/>
      <c r="AB2362" s="29"/>
      <c r="AC2362" s="29"/>
    </row>
    <row r="2363">
      <c r="A2363" s="4">
        <v>45713.0</v>
      </c>
      <c r="B2363" s="5" t="s">
        <v>31</v>
      </c>
      <c r="C2363" s="6" t="s">
        <v>26</v>
      </c>
      <c r="D2363" s="5" t="s">
        <v>28</v>
      </c>
      <c r="E2363" s="7">
        <v>180.1</v>
      </c>
      <c r="F2363" s="7">
        <v>0.66</v>
      </c>
      <c r="G2363" s="7">
        <v>0.5101071428571429</v>
      </c>
      <c r="H2363" s="40">
        <v>0.507</v>
      </c>
      <c r="I2363" s="10">
        <f t="shared" si="226"/>
        <v>-0.003107142857</v>
      </c>
      <c r="J2363" s="11">
        <f t="shared" si="227"/>
        <v>99.39088427</v>
      </c>
      <c r="K2363" s="7">
        <f t="shared" ref="K2363:L2363" si="4642">IFERROR(G2363+K2323,0)</f>
        <v>12.75267857</v>
      </c>
      <c r="L2363" s="7">
        <f t="shared" si="4642"/>
        <v>15.158</v>
      </c>
      <c r="M2363" s="10">
        <f t="shared" si="229"/>
        <v>2.405321429</v>
      </c>
      <c r="N2363" s="11">
        <f t="shared" si="3612"/>
        <v>118.8613036</v>
      </c>
      <c r="O2363" s="10">
        <f t="shared" ref="O2363:P2363" si="4643">IFERROR(G2363+O2323,0)</f>
        <v>28.62250857</v>
      </c>
      <c r="P2363" s="10">
        <f t="shared" si="4643"/>
        <v>34.15573</v>
      </c>
      <c r="Q2363" s="10">
        <f t="shared" si="232"/>
        <v>5.533221429</v>
      </c>
      <c r="R2363" s="11">
        <f t="shared" si="233"/>
        <v>119.3317138</v>
      </c>
      <c r="S2363" s="42"/>
      <c r="T2363" s="42"/>
      <c r="U2363" s="20"/>
      <c r="V2363" s="14"/>
      <c r="W2363" s="14"/>
      <c r="X2363" s="26">
        <f t="shared" si="314"/>
        <v>0.575</v>
      </c>
      <c r="Y2363" s="29"/>
      <c r="Z2363" s="29"/>
      <c r="AA2363" s="29"/>
      <c r="AB2363" s="29"/>
      <c r="AC2363" s="29"/>
    </row>
    <row r="2364">
      <c r="A2364" s="4">
        <v>45713.0</v>
      </c>
      <c r="B2364" s="5" t="s">
        <v>31</v>
      </c>
      <c r="C2364" s="6" t="s">
        <v>26</v>
      </c>
      <c r="D2364" s="5" t="s">
        <v>29</v>
      </c>
      <c r="E2364" s="7">
        <v>0.0</v>
      </c>
      <c r="F2364" s="7">
        <v>0.0</v>
      </c>
      <c r="G2364" s="7">
        <v>0.0</v>
      </c>
      <c r="H2364" s="15">
        <v>0.0</v>
      </c>
      <c r="I2364" s="10">
        <f t="shared" si="226"/>
        <v>0</v>
      </c>
      <c r="J2364" s="11">
        <f t="shared" si="227"/>
        <v>0</v>
      </c>
      <c r="K2364" s="7">
        <f t="shared" ref="K2364:L2364" si="4644">IFERROR(G2364+K2324,0)</f>
        <v>0</v>
      </c>
      <c r="L2364" s="7">
        <f t="shared" si="4644"/>
        <v>0</v>
      </c>
      <c r="M2364" s="10">
        <f t="shared" si="229"/>
        <v>0</v>
      </c>
      <c r="N2364" s="11">
        <f t="shared" si="3612"/>
        <v>0</v>
      </c>
      <c r="O2364" s="10">
        <f t="shared" ref="O2364:P2364" si="4645">IFERROR(G2364+O2324,0)</f>
        <v>0</v>
      </c>
      <c r="P2364" s="10">
        <f t="shared" si="4645"/>
        <v>0</v>
      </c>
      <c r="Q2364" s="10">
        <f t="shared" si="232"/>
        <v>0</v>
      </c>
      <c r="R2364" s="11">
        <f t="shared" si="233"/>
        <v>0</v>
      </c>
      <c r="S2364" s="42"/>
      <c r="T2364" s="42"/>
      <c r="U2364" s="20"/>
      <c r="V2364" s="14"/>
      <c r="W2364" s="14"/>
      <c r="X2364" s="26">
        <f t="shared" si="314"/>
        <v>0</v>
      </c>
      <c r="Y2364" s="29"/>
      <c r="Z2364" s="29"/>
      <c r="AA2364" s="29"/>
      <c r="AB2364" s="29"/>
      <c r="AC2364" s="29"/>
    </row>
    <row r="2365">
      <c r="A2365" s="4">
        <v>45713.0</v>
      </c>
      <c r="B2365" s="5" t="s">
        <v>31</v>
      </c>
      <c r="C2365" s="6" t="s">
        <v>26</v>
      </c>
      <c r="D2365" s="5" t="s">
        <v>30</v>
      </c>
      <c r="E2365" s="7">
        <v>0.0</v>
      </c>
      <c r="F2365" s="7">
        <v>0.0</v>
      </c>
      <c r="G2365" s="7">
        <v>0.0</v>
      </c>
      <c r="H2365" s="15">
        <v>0.0</v>
      </c>
      <c r="I2365" s="10">
        <f t="shared" si="226"/>
        <v>0</v>
      </c>
      <c r="J2365" s="11">
        <f t="shared" si="227"/>
        <v>0</v>
      </c>
      <c r="K2365" s="7">
        <f t="shared" ref="K2365:L2365" si="4646">IFERROR(G2365+K2325,0)</f>
        <v>0</v>
      </c>
      <c r="L2365" s="7">
        <f t="shared" si="4646"/>
        <v>0</v>
      </c>
      <c r="M2365" s="10">
        <f t="shared" si="229"/>
        <v>0</v>
      </c>
      <c r="N2365" s="11">
        <f t="shared" si="3612"/>
        <v>0</v>
      </c>
      <c r="O2365" s="10">
        <f t="shared" ref="O2365:P2365" si="4647">IFERROR(G2365+O2325,0)</f>
        <v>0</v>
      </c>
      <c r="P2365" s="10">
        <f t="shared" si="4647"/>
        <v>0</v>
      </c>
      <c r="Q2365" s="10">
        <f t="shared" si="232"/>
        <v>0</v>
      </c>
      <c r="R2365" s="11">
        <f t="shared" si="233"/>
        <v>0</v>
      </c>
      <c r="S2365" s="42"/>
      <c r="T2365" s="42"/>
      <c r="U2365" s="20"/>
      <c r="V2365" s="14"/>
      <c r="W2365" s="14"/>
      <c r="X2365" s="26">
        <f t="shared" si="314"/>
        <v>0</v>
      </c>
      <c r="Y2365" s="29"/>
      <c r="Z2365" s="29"/>
      <c r="AA2365" s="29"/>
      <c r="AB2365" s="29"/>
      <c r="AC2365" s="29"/>
    </row>
    <row r="2366">
      <c r="A2366" s="4">
        <v>45713.0</v>
      </c>
      <c r="B2366" s="5" t="s">
        <v>32</v>
      </c>
      <c r="C2366" s="6" t="s">
        <v>26</v>
      </c>
      <c r="D2366" s="5" t="s">
        <v>27</v>
      </c>
      <c r="E2366" s="7">
        <v>78.6</v>
      </c>
      <c r="F2366" s="7">
        <v>0.22</v>
      </c>
      <c r="G2366" s="7">
        <v>0.225</v>
      </c>
      <c r="H2366" s="40">
        <v>0.262</v>
      </c>
      <c r="I2366" s="10">
        <f t="shared" si="226"/>
        <v>0.037</v>
      </c>
      <c r="J2366" s="11">
        <f t="shared" si="227"/>
        <v>116.4444444</v>
      </c>
      <c r="K2366" s="7">
        <f t="shared" ref="K2366:L2366" si="4648">IFERROR(G2366+K2326,0)</f>
        <v>5.625</v>
      </c>
      <c r="L2366" s="7">
        <f t="shared" si="4648"/>
        <v>5.699</v>
      </c>
      <c r="M2366" s="10">
        <f t="shared" si="229"/>
        <v>0.074</v>
      </c>
      <c r="N2366" s="11">
        <f t="shared" si="3612"/>
        <v>101.3155556</v>
      </c>
      <c r="O2366" s="10">
        <f t="shared" ref="O2366:P2366" si="4649">IFERROR(G2366+O2326,0)</f>
        <v>12.624986</v>
      </c>
      <c r="P2366" s="10">
        <f t="shared" si="4649"/>
        <v>12.83582</v>
      </c>
      <c r="Q2366" s="10">
        <f t="shared" si="232"/>
        <v>0.210834</v>
      </c>
      <c r="R2366" s="11">
        <f t="shared" si="233"/>
        <v>101.6699741</v>
      </c>
      <c r="S2366" s="41">
        <f>T2326</f>
        <v>0.47276</v>
      </c>
      <c r="T2366" s="41">
        <f>H2366+T2326-H2367-U2366-H2368</f>
        <v>0.404625</v>
      </c>
      <c r="U2366" s="13">
        <f>0.00378/28</f>
        <v>0.000135</v>
      </c>
      <c r="V2366" s="14"/>
      <c r="W2366" s="14"/>
      <c r="X2366" s="26">
        <f t="shared" si="314"/>
        <v>0.264</v>
      </c>
      <c r="Y2366" s="29"/>
      <c r="Z2366" s="29"/>
      <c r="AA2366" s="29"/>
      <c r="AB2366" s="29"/>
      <c r="AC2366" s="29"/>
    </row>
    <row r="2367">
      <c r="A2367" s="4">
        <v>45713.0</v>
      </c>
      <c r="B2367" s="5" t="s">
        <v>32</v>
      </c>
      <c r="C2367" s="6" t="s">
        <v>26</v>
      </c>
      <c r="D2367" s="5" t="s">
        <v>28</v>
      </c>
      <c r="E2367" s="7">
        <v>78.7</v>
      </c>
      <c r="F2367" s="7">
        <v>0.141</v>
      </c>
      <c r="G2367" s="7">
        <v>0.22464285714285714</v>
      </c>
      <c r="H2367" s="40">
        <v>0.33</v>
      </c>
      <c r="I2367" s="10">
        <f t="shared" si="226"/>
        <v>0.1053571429</v>
      </c>
      <c r="J2367" s="11">
        <f t="shared" si="227"/>
        <v>146.899841</v>
      </c>
      <c r="K2367" s="7">
        <f t="shared" ref="K2367:L2367" si="4650">IFERROR(G2367+K2327,0)</f>
        <v>5.616071429</v>
      </c>
      <c r="L2367" s="7">
        <f t="shared" si="4650"/>
        <v>5.609</v>
      </c>
      <c r="M2367" s="10">
        <f t="shared" si="229"/>
        <v>-0.007071428571</v>
      </c>
      <c r="N2367" s="11">
        <f t="shared" si="3612"/>
        <v>99.87408585</v>
      </c>
      <c r="O2367" s="10">
        <f t="shared" ref="O2367:P2367" si="4651">IFERROR(G2367+O2327,0)</f>
        <v>12.60502143</v>
      </c>
      <c r="P2367" s="10">
        <f t="shared" si="4651"/>
        <v>12.70583</v>
      </c>
      <c r="Q2367" s="10">
        <f t="shared" si="232"/>
        <v>0.1008085714</v>
      </c>
      <c r="R2367" s="11">
        <f t="shared" si="233"/>
        <v>100.7997493</v>
      </c>
      <c r="S2367" s="42"/>
      <c r="T2367" s="42"/>
      <c r="U2367" s="20"/>
      <c r="V2367" s="14"/>
      <c r="W2367" s="14"/>
      <c r="X2367" s="26">
        <f t="shared" si="314"/>
        <v>0.315</v>
      </c>
      <c r="Y2367" s="29"/>
      <c r="Z2367" s="29"/>
      <c r="AA2367" s="29"/>
      <c r="AB2367" s="29"/>
      <c r="AC2367" s="29"/>
    </row>
    <row r="2368">
      <c r="A2368" s="4">
        <v>45713.0</v>
      </c>
      <c r="B2368" s="5" t="s">
        <v>32</v>
      </c>
      <c r="C2368" s="6" t="s">
        <v>26</v>
      </c>
      <c r="D2368" s="5" t="s">
        <v>29</v>
      </c>
      <c r="E2368" s="7">
        <v>0.0</v>
      </c>
      <c r="F2368" s="7">
        <v>0.0</v>
      </c>
      <c r="G2368" s="7">
        <v>0.0</v>
      </c>
      <c r="H2368" s="15">
        <v>0.0</v>
      </c>
      <c r="I2368" s="10">
        <f t="shared" si="226"/>
        <v>0</v>
      </c>
      <c r="J2368" s="11">
        <f t="shared" si="227"/>
        <v>0</v>
      </c>
      <c r="K2368" s="7">
        <f t="shared" ref="K2368:L2368" si="4652">IFERROR(G2368+K2328,0)</f>
        <v>0</v>
      </c>
      <c r="L2368" s="7">
        <f t="shared" si="4652"/>
        <v>0</v>
      </c>
      <c r="M2368" s="10">
        <f t="shared" si="229"/>
        <v>0</v>
      </c>
      <c r="N2368" s="11">
        <f t="shared" si="3612"/>
        <v>0</v>
      </c>
      <c r="O2368" s="10">
        <f t="shared" ref="O2368:P2368" si="4653">IFERROR(G2368+O2328,0)</f>
        <v>0</v>
      </c>
      <c r="P2368" s="10">
        <f t="shared" si="4653"/>
        <v>0</v>
      </c>
      <c r="Q2368" s="10">
        <f t="shared" si="232"/>
        <v>0</v>
      </c>
      <c r="R2368" s="11">
        <f t="shared" si="233"/>
        <v>0</v>
      </c>
      <c r="S2368" s="42"/>
      <c r="T2368" s="42"/>
      <c r="U2368" s="20"/>
      <c r="V2368" s="14"/>
      <c r="W2368" s="14"/>
      <c r="X2368" s="26">
        <f t="shared" si="314"/>
        <v>0</v>
      </c>
      <c r="Y2368" s="29"/>
      <c r="Z2368" s="29"/>
      <c r="AA2368" s="29"/>
      <c r="AB2368" s="29"/>
      <c r="AC2368" s="29"/>
    </row>
    <row r="2369">
      <c r="A2369" s="4">
        <v>45713.0</v>
      </c>
      <c r="B2369" s="5" t="s">
        <v>32</v>
      </c>
      <c r="C2369" s="6" t="s">
        <v>26</v>
      </c>
      <c r="D2369" s="5" t="s">
        <v>30</v>
      </c>
      <c r="E2369" s="7">
        <v>0.0</v>
      </c>
      <c r="F2369" s="7">
        <v>0.0</v>
      </c>
      <c r="G2369" s="7">
        <v>0.0</v>
      </c>
      <c r="H2369" s="15">
        <v>0.0</v>
      </c>
      <c r="I2369" s="10">
        <f t="shared" si="226"/>
        <v>0</v>
      </c>
      <c r="J2369" s="11">
        <f t="shared" si="227"/>
        <v>0</v>
      </c>
      <c r="K2369" s="7">
        <f t="shared" ref="K2369:L2369" si="4654">IFERROR(G2369+K2329,0)</f>
        <v>0</v>
      </c>
      <c r="L2369" s="7">
        <f t="shared" si="4654"/>
        <v>0</v>
      </c>
      <c r="M2369" s="10">
        <f t="shared" si="229"/>
        <v>0</v>
      </c>
      <c r="N2369" s="11">
        <f t="shared" si="3612"/>
        <v>0</v>
      </c>
      <c r="O2369" s="10">
        <f t="shared" ref="O2369:P2369" si="4655">IFERROR(G2369+O2329,0)</f>
        <v>0</v>
      </c>
      <c r="P2369" s="10">
        <f t="shared" si="4655"/>
        <v>0</v>
      </c>
      <c r="Q2369" s="10">
        <f t="shared" si="232"/>
        <v>0</v>
      </c>
      <c r="R2369" s="11">
        <f t="shared" si="233"/>
        <v>0</v>
      </c>
      <c r="S2369" s="42"/>
      <c r="T2369" s="42"/>
      <c r="U2369" s="20"/>
      <c r="V2369" s="14"/>
      <c r="W2369" s="14"/>
      <c r="X2369" s="26">
        <f t="shared" si="314"/>
        <v>0</v>
      </c>
      <c r="Y2369" s="29"/>
      <c r="Z2369" s="29"/>
      <c r="AA2369" s="29"/>
      <c r="AB2369" s="29"/>
      <c r="AC2369" s="29"/>
    </row>
    <row r="2370">
      <c r="A2370" s="4">
        <v>45713.0</v>
      </c>
      <c r="B2370" s="5" t="s">
        <v>33</v>
      </c>
      <c r="C2370" s="6" t="s">
        <v>26</v>
      </c>
      <c r="D2370" s="5" t="s">
        <v>27</v>
      </c>
      <c r="E2370" s="7">
        <v>110.0</v>
      </c>
      <c r="F2370" s="7">
        <v>0.362</v>
      </c>
      <c r="G2370" s="7">
        <v>0.32857142857142857</v>
      </c>
      <c r="H2370" s="40">
        <v>0.373</v>
      </c>
      <c r="I2370" s="10">
        <f t="shared" si="226"/>
        <v>0.04442857143</v>
      </c>
      <c r="J2370" s="11">
        <f t="shared" si="227"/>
        <v>113.5217391</v>
      </c>
      <c r="K2370" s="7">
        <f t="shared" ref="K2370:L2370" si="4656">IFERROR(G2370+K2330,0)</f>
        <v>8.214285714</v>
      </c>
      <c r="L2370" s="7">
        <f t="shared" si="4656"/>
        <v>9.353</v>
      </c>
      <c r="M2370" s="10">
        <f t="shared" si="229"/>
        <v>1.138714286</v>
      </c>
      <c r="N2370" s="11">
        <f t="shared" si="3612"/>
        <v>113.8626087</v>
      </c>
      <c r="O2370" s="10">
        <f t="shared" ref="O2370:P2370" si="4657">IFERROR(G2370+O2330,0)</f>
        <v>18.41421571</v>
      </c>
      <c r="P2370" s="10">
        <f t="shared" si="4657"/>
        <v>20.84873</v>
      </c>
      <c r="Q2370" s="10">
        <f t="shared" si="232"/>
        <v>2.434514286</v>
      </c>
      <c r="R2370" s="11">
        <f t="shared" si="233"/>
        <v>113.2208416</v>
      </c>
      <c r="S2370" s="41">
        <f>T2330</f>
        <v>0.6523057143</v>
      </c>
      <c r="T2370" s="41">
        <f>H2370+T2330-H2371-U2370-H2372</f>
        <v>0.6781517857</v>
      </c>
      <c r="U2370" s="13">
        <f>0.00431/28</f>
        <v>0.0001539285714</v>
      </c>
      <c r="V2370" s="14"/>
      <c r="W2370" s="14"/>
      <c r="X2370" s="26">
        <f t="shared" si="314"/>
        <v>0.376</v>
      </c>
      <c r="Y2370" s="29"/>
      <c r="Z2370" s="29"/>
      <c r="AA2370" s="29"/>
      <c r="AB2370" s="29"/>
      <c r="AC2370" s="29"/>
    </row>
    <row r="2371">
      <c r="A2371" s="4">
        <v>45713.0</v>
      </c>
      <c r="B2371" s="5" t="s">
        <v>33</v>
      </c>
      <c r="C2371" s="6" t="s">
        <v>26</v>
      </c>
      <c r="D2371" s="5" t="s">
        <v>28</v>
      </c>
      <c r="E2371" s="7">
        <v>108.2</v>
      </c>
      <c r="F2371" s="7">
        <v>0.296</v>
      </c>
      <c r="G2371" s="7">
        <v>0.3236428571428571</v>
      </c>
      <c r="H2371" s="40">
        <v>0.347</v>
      </c>
      <c r="I2371" s="10">
        <f t="shared" si="226"/>
        <v>0.02335714286</v>
      </c>
      <c r="J2371" s="11">
        <f t="shared" si="227"/>
        <v>107.2169499</v>
      </c>
      <c r="K2371" s="7">
        <f t="shared" ref="K2371:L2371" si="4658">IFERROR(G2371+K2331,0)</f>
        <v>8.091071429</v>
      </c>
      <c r="L2371" s="7">
        <f t="shared" si="4658"/>
        <v>10.025</v>
      </c>
      <c r="M2371" s="10">
        <f t="shared" si="229"/>
        <v>1.933928571</v>
      </c>
      <c r="N2371" s="11">
        <f t="shared" si="3612"/>
        <v>123.9020084</v>
      </c>
      <c r="O2371" s="10">
        <f t="shared" ref="O2371:P2371" si="4659">IFERROR(G2371+O2331,0)</f>
        <v>18.13507143</v>
      </c>
      <c r="P2371" s="10">
        <f t="shared" si="4659"/>
        <v>20.91995</v>
      </c>
      <c r="Q2371" s="10">
        <f t="shared" si="232"/>
        <v>2.784878571</v>
      </c>
      <c r="R2371" s="11">
        <f t="shared" si="233"/>
        <v>115.3563143</v>
      </c>
      <c r="S2371" s="42"/>
      <c r="T2371" s="42"/>
      <c r="U2371" s="20"/>
      <c r="V2371" s="14"/>
      <c r="W2371" s="14"/>
      <c r="X2371" s="26">
        <f t="shared" si="314"/>
        <v>0.351</v>
      </c>
      <c r="Y2371" s="29"/>
      <c r="Z2371" s="29"/>
      <c r="AA2371" s="29"/>
      <c r="AB2371" s="29"/>
      <c r="AC2371" s="29"/>
    </row>
    <row r="2372">
      <c r="A2372" s="4">
        <v>45713.0</v>
      </c>
      <c r="B2372" s="5" t="s">
        <v>33</v>
      </c>
      <c r="C2372" s="6" t="s">
        <v>26</v>
      </c>
      <c r="D2372" s="5" t="s">
        <v>29</v>
      </c>
      <c r="E2372" s="7">
        <v>1.0</v>
      </c>
      <c r="F2372" s="7">
        <v>0.0</v>
      </c>
      <c r="G2372" s="7">
        <v>0.002857142857142857</v>
      </c>
      <c r="H2372" s="15">
        <v>0.0</v>
      </c>
      <c r="I2372" s="10">
        <f t="shared" si="226"/>
        <v>-0.002857142857</v>
      </c>
      <c r="J2372" s="11">
        <f t="shared" si="227"/>
        <v>0</v>
      </c>
      <c r="K2372" s="7">
        <f t="shared" ref="K2372:L2372" si="4660">IFERROR(G2372+K2332,0)</f>
        <v>0.07142857143</v>
      </c>
      <c r="L2372" s="7">
        <f t="shared" si="4660"/>
        <v>0.084</v>
      </c>
      <c r="M2372" s="10">
        <f t="shared" si="229"/>
        <v>0.01257142857</v>
      </c>
      <c r="N2372" s="11">
        <f t="shared" si="3612"/>
        <v>117.6</v>
      </c>
      <c r="O2372" s="10">
        <f t="shared" ref="O2372:P2372" si="4661">IFERROR(G2372+O2332,0)</f>
        <v>0.1563685714</v>
      </c>
      <c r="P2372" s="10">
        <f t="shared" si="4661"/>
        <v>0.162988</v>
      </c>
      <c r="Q2372" s="10">
        <f t="shared" si="232"/>
        <v>0.006619428571</v>
      </c>
      <c r="R2372" s="11">
        <f t="shared" si="233"/>
        <v>104.2332219</v>
      </c>
      <c r="S2372" s="42"/>
      <c r="T2372" s="42"/>
      <c r="U2372" s="20"/>
      <c r="V2372" s="14"/>
      <c r="W2372" s="14"/>
      <c r="X2372" s="26">
        <f t="shared" si="314"/>
        <v>0</v>
      </c>
      <c r="Y2372" s="29"/>
      <c r="Z2372" s="29"/>
      <c r="AA2372" s="29"/>
      <c r="AB2372" s="29"/>
      <c r="AC2372" s="29"/>
    </row>
    <row r="2373">
      <c r="A2373" s="4">
        <v>45713.0</v>
      </c>
      <c r="B2373" s="5" t="s">
        <v>33</v>
      </c>
      <c r="C2373" s="6" t="s">
        <v>26</v>
      </c>
      <c r="D2373" s="5" t="s">
        <v>30</v>
      </c>
      <c r="E2373" s="7">
        <v>0.0</v>
      </c>
      <c r="F2373" s="7">
        <v>0.0</v>
      </c>
      <c r="G2373" s="7">
        <v>0.0</v>
      </c>
      <c r="H2373" s="15">
        <v>0.0</v>
      </c>
      <c r="I2373" s="10">
        <f t="shared" si="226"/>
        <v>0</v>
      </c>
      <c r="J2373" s="11">
        <f t="shared" si="227"/>
        <v>0</v>
      </c>
      <c r="K2373" s="7">
        <f t="shared" ref="K2373:L2373" si="4662">IFERROR(G2373+K2333,0)</f>
        <v>0</v>
      </c>
      <c r="L2373" s="7">
        <f t="shared" si="4662"/>
        <v>0</v>
      </c>
      <c r="M2373" s="10">
        <f t="shared" si="229"/>
        <v>0</v>
      </c>
      <c r="N2373" s="11">
        <f t="shared" si="3612"/>
        <v>0</v>
      </c>
      <c r="O2373" s="10">
        <f t="shared" ref="O2373:P2373" si="4663">IFERROR(G2373+O2333,0)</f>
        <v>0</v>
      </c>
      <c r="P2373" s="10">
        <f t="shared" si="4663"/>
        <v>0</v>
      </c>
      <c r="Q2373" s="10">
        <f t="shared" si="232"/>
        <v>0</v>
      </c>
      <c r="R2373" s="11">
        <f t="shared" si="233"/>
        <v>0</v>
      </c>
      <c r="S2373" s="42"/>
      <c r="T2373" s="42"/>
      <c r="U2373" s="20"/>
      <c r="V2373" s="14"/>
      <c r="W2373" s="14"/>
      <c r="X2373" s="26">
        <f t="shared" si="314"/>
        <v>0</v>
      </c>
      <c r="Y2373" s="29"/>
      <c r="Z2373" s="29"/>
      <c r="AA2373" s="29"/>
      <c r="AB2373" s="29"/>
      <c r="AC2373" s="29"/>
    </row>
    <row r="2374">
      <c r="A2374" s="4">
        <v>45713.0</v>
      </c>
      <c r="B2374" s="5" t="s">
        <v>34</v>
      </c>
      <c r="C2374" s="6" t="s">
        <v>26</v>
      </c>
      <c r="D2374" s="5" t="s">
        <v>27</v>
      </c>
      <c r="E2374" s="7">
        <v>14.3</v>
      </c>
      <c r="F2374" s="7">
        <v>0.032</v>
      </c>
      <c r="G2374" s="7">
        <v>0.04285714285714286</v>
      </c>
      <c r="H2374" s="40">
        <v>0.045</v>
      </c>
      <c r="I2374" s="10">
        <f t="shared" si="226"/>
        <v>0.002142857143</v>
      </c>
      <c r="J2374" s="11">
        <f t="shared" si="227"/>
        <v>105</v>
      </c>
      <c r="K2374" s="7">
        <f t="shared" ref="K2374:L2374" si="4664">IFERROR(G2374+K2334,0)</f>
        <v>1.071428571</v>
      </c>
      <c r="L2374" s="7">
        <f t="shared" si="4664"/>
        <v>1.117</v>
      </c>
      <c r="M2374" s="10">
        <f t="shared" si="229"/>
        <v>0.04557142857</v>
      </c>
      <c r="N2374" s="11">
        <f t="shared" si="3612"/>
        <v>104.2533333</v>
      </c>
      <c r="O2374" s="10">
        <f t="shared" ref="O2374:P2374" si="4665">IFERROR(G2374+O2334,0)</f>
        <v>2.371258571</v>
      </c>
      <c r="P2374" s="10">
        <f t="shared" si="4665"/>
        <v>2.660986</v>
      </c>
      <c r="Q2374" s="10">
        <f t="shared" si="232"/>
        <v>0.2897274286</v>
      </c>
      <c r="R2374" s="11">
        <f t="shared" si="233"/>
        <v>112.2182976</v>
      </c>
      <c r="S2374" s="41">
        <f>T2334</f>
        <v>0.238</v>
      </c>
      <c r="T2374" s="41">
        <f>H2374+T2334-H2375-U2374-H2376</f>
        <v>0.283</v>
      </c>
      <c r="U2374" s="13">
        <v>0.0</v>
      </c>
      <c r="V2374" s="14"/>
      <c r="W2374" s="14"/>
      <c r="X2374" s="26">
        <f t="shared" si="314"/>
        <v>0.045</v>
      </c>
      <c r="Y2374" s="29"/>
      <c r="Z2374" s="29"/>
      <c r="AA2374" s="29"/>
      <c r="AB2374" s="29"/>
      <c r="AC2374" s="29"/>
    </row>
    <row r="2375">
      <c r="A2375" s="4">
        <v>45713.0</v>
      </c>
      <c r="B2375" s="5" t="s">
        <v>34</v>
      </c>
      <c r="C2375" s="6" t="s">
        <v>26</v>
      </c>
      <c r="D2375" s="5" t="s">
        <v>28</v>
      </c>
      <c r="E2375" s="7">
        <v>14.3</v>
      </c>
      <c r="F2375" s="7">
        <v>0.066</v>
      </c>
      <c r="G2375" s="7">
        <v>0.04203571428571429</v>
      </c>
      <c r="H2375" s="40">
        <v>0.0</v>
      </c>
      <c r="I2375" s="10">
        <f t="shared" si="226"/>
        <v>-0.04203571429</v>
      </c>
      <c r="J2375" s="11">
        <f t="shared" si="227"/>
        <v>0</v>
      </c>
      <c r="K2375" s="7">
        <f t="shared" ref="K2375:L2375" si="4666">IFERROR(G2375+K2335,0)</f>
        <v>1.050892857</v>
      </c>
      <c r="L2375" s="7">
        <f t="shared" si="4666"/>
        <v>1.037</v>
      </c>
      <c r="M2375" s="10">
        <f t="shared" si="229"/>
        <v>-0.01389285714</v>
      </c>
      <c r="N2375" s="11">
        <f t="shared" si="3612"/>
        <v>98.6779949</v>
      </c>
      <c r="O2375" s="10">
        <f t="shared" ref="O2375:P2375" si="4667">IFERROR(G2375+O2335,0)</f>
        <v>2.325891857</v>
      </c>
      <c r="P2375" s="10">
        <f t="shared" si="4667"/>
        <v>2.44099</v>
      </c>
      <c r="Q2375" s="10">
        <f t="shared" si="232"/>
        <v>0.1150981429</v>
      </c>
      <c r="R2375" s="11">
        <f t="shared" si="233"/>
        <v>104.9485595</v>
      </c>
      <c r="S2375" s="42"/>
      <c r="T2375" s="42"/>
      <c r="U2375" s="20"/>
      <c r="V2375" s="14"/>
      <c r="W2375" s="14"/>
      <c r="X2375" s="26">
        <f t="shared" si="314"/>
        <v>0</v>
      </c>
      <c r="Y2375" s="29"/>
      <c r="Z2375" s="29"/>
      <c r="AA2375" s="29"/>
      <c r="AB2375" s="29"/>
      <c r="AC2375" s="29"/>
    </row>
    <row r="2376">
      <c r="A2376" s="4">
        <v>45713.0</v>
      </c>
      <c r="B2376" s="5" t="s">
        <v>34</v>
      </c>
      <c r="C2376" s="6" t="s">
        <v>26</v>
      </c>
      <c r="D2376" s="5" t="s">
        <v>29</v>
      </c>
      <c r="E2376" s="7">
        <v>0.0</v>
      </c>
      <c r="F2376" s="7">
        <v>0.0</v>
      </c>
      <c r="G2376" s="7">
        <v>0.0</v>
      </c>
      <c r="H2376" s="15">
        <v>0.0</v>
      </c>
      <c r="I2376" s="10">
        <f t="shared" si="226"/>
        <v>0</v>
      </c>
      <c r="J2376" s="11">
        <f t="shared" si="227"/>
        <v>0</v>
      </c>
      <c r="K2376" s="7">
        <f t="shared" ref="K2376:L2376" si="4668">IFERROR(G2376+K2336,0)</f>
        <v>0</v>
      </c>
      <c r="L2376" s="7">
        <f t="shared" si="4668"/>
        <v>0</v>
      </c>
      <c r="M2376" s="10">
        <f t="shared" si="229"/>
        <v>0</v>
      </c>
      <c r="N2376" s="11">
        <f t="shared" si="3612"/>
        <v>0</v>
      </c>
      <c r="O2376" s="10">
        <f t="shared" ref="O2376:P2376" si="4669">IFERROR(G2376+O2336,0)</f>
        <v>0</v>
      </c>
      <c r="P2376" s="10">
        <f t="shared" si="4669"/>
        <v>0</v>
      </c>
      <c r="Q2376" s="10">
        <f t="shared" si="232"/>
        <v>0</v>
      </c>
      <c r="R2376" s="11">
        <f t="shared" si="233"/>
        <v>0</v>
      </c>
      <c r="S2376" s="42"/>
      <c r="T2376" s="42"/>
      <c r="U2376" s="20"/>
      <c r="V2376" s="14"/>
      <c r="W2376" s="14"/>
      <c r="X2376" s="26">
        <f t="shared" si="314"/>
        <v>0</v>
      </c>
      <c r="Y2376" s="29"/>
      <c r="Z2376" s="29"/>
      <c r="AA2376" s="29"/>
      <c r="AB2376" s="29"/>
      <c r="AC2376" s="29"/>
    </row>
    <row r="2377">
      <c r="A2377" s="4">
        <v>45713.0</v>
      </c>
      <c r="B2377" s="5" t="s">
        <v>34</v>
      </c>
      <c r="C2377" s="6" t="s">
        <v>26</v>
      </c>
      <c r="D2377" s="5" t="s">
        <v>30</v>
      </c>
      <c r="E2377" s="7">
        <v>0.0</v>
      </c>
      <c r="F2377" s="7">
        <v>0.0</v>
      </c>
      <c r="G2377" s="7">
        <v>0.0</v>
      </c>
      <c r="H2377" s="15">
        <v>0.0</v>
      </c>
      <c r="I2377" s="10">
        <f t="shared" si="226"/>
        <v>0</v>
      </c>
      <c r="J2377" s="11">
        <f t="shared" si="227"/>
        <v>0</v>
      </c>
      <c r="K2377" s="7">
        <f t="shared" ref="K2377:L2377" si="4670">IFERROR(G2377+K2337,0)</f>
        <v>0</v>
      </c>
      <c r="L2377" s="7">
        <f t="shared" si="4670"/>
        <v>0</v>
      </c>
      <c r="M2377" s="10">
        <f t="shared" si="229"/>
        <v>0</v>
      </c>
      <c r="N2377" s="11">
        <f t="shared" si="3612"/>
        <v>0</v>
      </c>
      <c r="O2377" s="10">
        <f t="shared" ref="O2377:P2377" si="4671">IFERROR(G2377+O2337,0)</f>
        <v>0</v>
      </c>
      <c r="P2377" s="10">
        <f t="shared" si="4671"/>
        <v>0</v>
      </c>
      <c r="Q2377" s="10">
        <f t="shared" si="232"/>
        <v>0</v>
      </c>
      <c r="R2377" s="11">
        <f t="shared" si="233"/>
        <v>0</v>
      </c>
      <c r="S2377" s="42"/>
      <c r="T2377" s="42"/>
      <c r="U2377" s="20"/>
      <c r="V2377" s="14"/>
      <c r="W2377" s="14"/>
      <c r="X2377" s="26">
        <f t="shared" si="314"/>
        <v>0</v>
      </c>
      <c r="Y2377" s="29"/>
      <c r="Z2377" s="29"/>
      <c r="AA2377" s="29"/>
      <c r="AB2377" s="29"/>
      <c r="AC2377" s="29"/>
    </row>
    <row r="2378">
      <c r="A2378" s="4">
        <v>45713.0</v>
      </c>
      <c r="B2378" s="5" t="s">
        <v>35</v>
      </c>
      <c r="C2378" s="6" t="s">
        <v>26</v>
      </c>
      <c r="D2378" s="5" t="s">
        <v>27</v>
      </c>
      <c r="E2378" s="7">
        <v>16.6</v>
      </c>
      <c r="F2378" s="7">
        <v>0.052</v>
      </c>
      <c r="G2378" s="7">
        <v>0.03214285714285715</v>
      </c>
      <c r="H2378" s="40">
        <v>0.056</v>
      </c>
      <c r="I2378" s="10">
        <f t="shared" si="226"/>
        <v>0.02385714286</v>
      </c>
      <c r="J2378" s="11">
        <f t="shared" si="227"/>
        <v>174.2222222</v>
      </c>
      <c r="K2378" s="7">
        <f t="shared" ref="K2378:L2378" si="4672">IFERROR(G2378+K2338,0)</f>
        <v>0.8035714286</v>
      </c>
      <c r="L2378" s="7">
        <f t="shared" si="4672"/>
        <v>0.306</v>
      </c>
      <c r="M2378" s="10">
        <f t="shared" si="229"/>
        <v>-0.4975714286</v>
      </c>
      <c r="N2378" s="11">
        <f t="shared" si="3612"/>
        <v>38.08</v>
      </c>
      <c r="O2378" s="10">
        <f t="shared" ref="O2378:P2378" si="4673">IFERROR(G2378+O2338,0)</f>
        <v>0.8035714286</v>
      </c>
      <c r="P2378" s="10">
        <f t="shared" si="4673"/>
        <v>0.306</v>
      </c>
      <c r="Q2378" s="10">
        <f t="shared" si="232"/>
        <v>-0.4975714286</v>
      </c>
      <c r="R2378" s="11">
        <f t="shared" si="233"/>
        <v>38.08</v>
      </c>
      <c r="S2378" s="41">
        <f>T2338</f>
        <v>0.25</v>
      </c>
      <c r="T2378" s="41">
        <f>H2378+T2338-H2379-U2378-H2380</f>
        <v>0.306</v>
      </c>
      <c r="U2378" s="13">
        <v>0.0</v>
      </c>
      <c r="V2378" s="14"/>
      <c r="W2378" s="14"/>
      <c r="X2378" s="26">
        <f t="shared" si="314"/>
        <v>0.045</v>
      </c>
      <c r="Y2378" s="29"/>
      <c r="Z2378" s="29"/>
      <c r="AA2378" s="29"/>
      <c r="AB2378" s="29"/>
      <c r="AC2378" s="29"/>
    </row>
    <row r="2379">
      <c r="A2379" s="4">
        <v>45713.0</v>
      </c>
      <c r="B2379" s="5" t="s">
        <v>35</v>
      </c>
      <c r="C2379" s="6" t="s">
        <v>26</v>
      </c>
      <c r="D2379" s="5" t="s">
        <v>28</v>
      </c>
      <c r="E2379" s="7">
        <v>0.0</v>
      </c>
      <c r="F2379" s="7">
        <v>0.0</v>
      </c>
      <c r="G2379" s="7">
        <v>0.0</v>
      </c>
      <c r="H2379" s="15">
        <v>0.0</v>
      </c>
      <c r="I2379" s="10">
        <f t="shared" si="226"/>
        <v>0</v>
      </c>
      <c r="J2379" s="11">
        <f t="shared" si="227"/>
        <v>0</v>
      </c>
      <c r="K2379" s="7">
        <f t="shared" ref="K2379:L2379" si="4674">IFERROR(G2379+K2339,0)</f>
        <v>0</v>
      </c>
      <c r="L2379" s="7">
        <f t="shared" si="4674"/>
        <v>0</v>
      </c>
      <c r="M2379" s="10">
        <f t="shared" si="229"/>
        <v>0</v>
      </c>
      <c r="N2379" s="11">
        <f t="shared" si="3612"/>
        <v>0</v>
      </c>
      <c r="O2379" s="10">
        <f t="shared" ref="O2379:P2379" si="4675">IFERROR(G2379+O2339,0)</f>
        <v>0</v>
      </c>
      <c r="P2379" s="10">
        <f t="shared" si="4675"/>
        <v>0</v>
      </c>
      <c r="Q2379" s="10">
        <f t="shared" si="232"/>
        <v>0</v>
      </c>
      <c r="R2379" s="11">
        <f t="shared" si="233"/>
        <v>0</v>
      </c>
      <c r="S2379" s="43"/>
      <c r="T2379" s="43"/>
      <c r="U2379" s="20"/>
      <c r="V2379" s="14"/>
      <c r="W2379" s="14"/>
      <c r="X2379" s="26">
        <f t="shared" si="314"/>
        <v>0</v>
      </c>
      <c r="Y2379" s="29"/>
      <c r="Z2379" s="29"/>
      <c r="AA2379" s="29"/>
      <c r="AB2379" s="29"/>
      <c r="AC2379" s="29"/>
    </row>
    <row r="2380">
      <c r="A2380" s="4">
        <v>45713.0</v>
      </c>
      <c r="B2380" s="5" t="s">
        <v>35</v>
      </c>
      <c r="C2380" s="6" t="s">
        <v>26</v>
      </c>
      <c r="D2380" s="5" t="s">
        <v>29</v>
      </c>
      <c r="E2380" s="7">
        <v>16.6</v>
      </c>
      <c r="F2380" s="7">
        <v>0.0</v>
      </c>
      <c r="G2380" s="7">
        <v>0.03214285714285715</v>
      </c>
      <c r="H2380" s="15">
        <v>0.0</v>
      </c>
      <c r="I2380" s="10">
        <f t="shared" si="226"/>
        <v>-0.03214285714</v>
      </c>
      <c r="J2380" s="11">
        <f t="shared" si="227"/>
        <v>0</v>
      </c>
      <c r="K2380" s="7">
        <f t="shared" ref="K2380:L2380" si="4676">IFERROR(G2380+K2340,0)</f>
        <v>0.8035714286</v>
      </c>
      <c r="L2380" s="7">
        <f t="shared" si="4676"/>
        <v>0</v>
      </c>
      <c r="M2380" s="10">
        <f t="shared" si="229"/>
        <v>-0.8035714286</v>
      </c>
      <c r="N2380" s="11">
        <f t="shared" si="3612"/>
        <v>0</v>
      </c>
      <c r="O2380" s="10">
        <f t="shared" ref="O2380:P2380" si="4677">IFERROR(G2380+O2340,0)</f>
        <v>0.8035714286</v>
      </c>
      <c r="P2380" s="10">
        <f t="shared" si="4677"/>
        <v>0.232996</v>
      </c>
      <c r="Q2380" s="10">
        <f t="shared" si="232"/>
        <v>-0.5705754286</v>
      </c>
      <c r="R2380" s="11">
        <f t="shared" si="233"/>
        <v>28.99505778</v>
      </c>
      <c r="S2380" s="43"/>
      <c r="T2380" s="43"/>
      <c r="U2380" s="20"/>
      <c r="V2380" s="14"/>
      <c r="W2380" s="14"/>
      <c r="X2380" s="26">
        <f t="shared" si="314"/>
        <v>0</v>
      </c>
      <c r="Y2380" s="29"/>
      <c r="Z2380" s="29"/>
      <c r="AA2380" s="29"/>
      <c r="AB2380" s="29"/>
      <c r="AC2380" s="29"/>
    </row>
    <row r="2381">
      <c r="A2381" s="4">
        <v>45713.0</v>
      </c>
      <c r="B2381" s="5" t="s">
        <v>35</v>
      </c>
      <c r="C2381" s="6" t="s">
        <v>26</v>
      </c>
      <c r="D2381" s="5" t="s">
        <v>30</v>
      </c>
      <c r="E2381" s="7">
        <v>0.0</v>
      </c>
      <c r="F2381" s="7">
        <v>0.0</v>
      </c>
      <c r="G2381" s="7">
        <v>0.0</v>
      </c>
      <c r="H2381" s="15">
        <v>0.0</v>
      </c>
      <c r="I2381" s="10">
        <f t="shared" si="226"/>
        <v>0</v>
      </c>
      <c r="J2381" s="11">
        <f t="shared" si="227"/>
        <v>0</v>
      </c>
      <c r="K2381" s="7">
        <f t="shared" ref="K2381:L2381" si="4678">IFERROR(G2381+K2341,0)</f>
        <v>0</v>
      </c>
      <c r="L2381" s="7">
        <f t="shared" si="4678"/>
        <v>0</v>
      </c>
      <c r="M2381" s="10">
        <f t="shared" si="229"/>
        <v>0</v>
      </c>
      <c r="N2381" s="11">
        <f t="shared" si="3612"/>
        <v>0</v>
      </c>
      <c r="O2381" s="10">
        <f t="shared" ref="O2381:P2381" si="4679">IFERROR(G2381+O2341,0)</f>
        <v>0</v>
      </c>
      <c r="P2381" s="10">
        <f t="shared" si="4679"/>
        <v>0</v>
      </c>
      <c r="Q2381" s="10">
        <f t="shared" si="232"/>
        <v>0</v>
      </c>
      <c r="R2381" s="11">
        <f t="shared" si="233"/>
        <v>0</v>
      </c>
      <c r="S2381" s="43"/>
      <c r="T2381" s="43"/>
      <c r="U2381" s="20"/>
      <c r="V2381" s="14"/>
      <c r="W2381" s="14"/>
      <c r="X2381" s="26">
        <f t="shared" si="314"/>
        <v>0</v>
      </c>
      <c r="Y2381" s="29"/>
      <c r="Z2381" s="29"/>
      <c r="AA2381" s="29"/>
      <c r="AB2381" s="29"/>
      <c r="AC2381" s="29"/>
    </row>
    <row r="2382">
      <c r="A2382" s="4">
        <v>45713.0</v>
      </c>
      <c r="B2382" s="5" t="s">
        <v>36</v>
      </c>
      <c r="C2382" s="6" t="s">
        <v>37</v>
      </c>
      <c r="D2382" s="5" t="s">
        <v>27</v>
      </c>
      <c r="E2382" s="7">
        <v>174.0</v>
      </c>
      <c r="F2382" s="25">
        <v>0.52</v>
      </c>
      <c r="G2382" s="7">
        <v>0.5535714285714286</v>
      </c>
      <c r="H2382" s="40">
        <v>0.6</v>
      </c>
      <c r="I2382" s="10">
        <f t="shared" si="226"/>
        <v>0.04642857143</v>
      </c>
      <c r="J2382" s="11">
        <f t="shared" si="227"/>
        <v>108.3870968</v>
      </c>
      <c r="K2382" s="7">
        <f t="shared" ref="K2382:L2382" si="4680">IFERROR(G2382+K2342,0)</f>
        <v>13.83928571</v>
      </c>
      <c r="L2382" s="7">
        <f t="shared" si="4680"/>
        <v>14.665</v>
      </c>
      <c r="M2382" s="10">
        <f t="shared" si="229"/>
        <v>0.8257142857</v>
      </c>
      <c r="N2382" s="11">
        <f t="shared" si="3612"/>
        <v>105.9664516</v>
      </c>
      <c r="O2382" s="10">
        <f t="shared" ref="O2382:P2382" si="4681">IFERROR(G2382+O2342,0)</f>
        <v>30.93925771</v>
      </c>
      <c r="P2382" s="10">
        <f t="shared" si="4681"/>
        <v>33.24082</v>
      </c>
      <c r="Q2382" s="10">
        <f t="shared" si="232"/>
        <v>2.301562286</v>
      </c>
      <c r="R2382" s="11">
        <f t="shared" si="233"/>
        <v>107.4389706</v>
      </c>
      <c r="S2382" s="41">
        <f>T2342</f>
        <v>-0.3998571429</v>
      </c>
      <c r="T2382" s="41">
        <f>H2382+T2342-H2383-U2382-H2384</f>
        <v>-0.4141428571</v>
      </c>
      <c r="U2382" s="13">
        <f>0.008/28</f>
        <v>0.0002857142857</v>
      </c>
      <c r="V2382" s="14"/>
      <c r="W2382" s="14"/>
      <c r="X2382" s="26">
        <f t="shared" si="314"/>
        <v>0.6</v>
      </c>
      <c r="Y2382" s="29"/>
      <c r="Z2382" s="29"/>
      <c r="AA2382" s="29"/>
      <c r="AB2382" s="29"/>
      <c r="AC2382" s="29"/>
    </row>
    <row r="2383">
      <c r="A2383" s="4">
        <v>45713.0</v>
      </c>
      <c r="B2383" s="5" t="s">
        <v>36</v>
      </c>
      <c r="C2383" s="6" t="s">
        <v>37</v>
      </c>
      <c r="D2383" s="5" t="s">
        <v>28</v>
      </c>
      <c r="E2383" s="7">
        <v>45.1</v>
      </c>
      <c r="F2383" s="25">
        <v>0.0</v>
      </c>
      <c r="G2383" s="7">
        <v>0.4885357</v>
      </c>
      <c r="H2383" s="40">
        <v>0.317</v>
      </c>
      <c r="I2383" s="10">
        <f t="shared" si="226"/>
        <v>-0.1715357</v>
      </c>
      <c r="J2383" s="11">
        <f t="shared" si="227"/>
        <v>64.88778609</v>
      </c>
      <c r="K2383" s="7">
        <f t="shared" ref="K2383:L2383" si="4682">IFERROR(G2383+K2343,0)</f>
        <v>12.2133925</v>
      </c>
      <c r="L2383" s="7">
        <f t="shared" si="4682"/>
        <v>8.149</v>
      </c>
      <c r="M2383" s="10">
        <f t="shared" si="229"/>
        <v>-4.0643925</v>
      </c>
      <c r="N2383" s="11">
        <f t="shared" si="3612"/>
        <v>66.72183834</v>
      </c>
      <c r="O2383" s="10">
        <f t="shared" ref="O2383:P2383" si="4683">IFERROR(G2383+O2343,0)</f>
        <v>27.7323025</v>
      </c>
      <c r="P2383" s="10">
        <f t="shared" si="4683"/>
        <v>13.74698</v>
      </c>
      <c r="Q2383" s="10">
        <f t="shared" si="232"/>
        <v>-13.9853225</v>
      </c>
      <c r="R2383" s="11">
        <f t="shared" si="233"/>
        <v>49.57028</v>
      </c>
      <c r="S2383" s="43"/>
      <c r="T2383" s="43"/>
      <c r="U2383" s="20"/>
      <c r="V2383" s="14"/>
      <c r="W2383" s="14"/>
      <c r="X2383" s="26">
        <f t="shared" si="314"/>
        <v>0.335</v>
      </c>
      <c r="Y2383" s="29"/>
      <c r="Z2383" s="29"/>
      <c r="AA2383" s="29"/>
      <c r="AB2383" s="29"/>
      <c r="AC2383" s="29"/>
    </row>
    <row r="2384">
      <c r="A2384" s="4">
        <v>45713.0</v>
      </c>
      <c r="B2384" s="5" t="s">
        <v>36</v>
      </c>
      <c r="C2384" s="6" t="s">
        <v>37</v>
      </c>
      <c r="D2384" s="5" t="s">
        <v>29</v>
      </c>
      <c r="E2384" s="7">
        <f>E2382-E2383</f>
        <v>128.9</v>
      </c>
      <c r="F2384" s="25">
        <v>0.254</v>
      </c>
      <c r="G2384" s="7">
        <v>0.06482</v>
      </c>
      <c r="H2384" s="40">
        <v>0.297</v>
      </c>
      <c r="I2384" s="10">
        <f t="shared" si="226"/>
        <v>0.23218</v>
      </c>
      <c r="J2384" s="11">
        <f t="shared" si="227"/>
        <v>458.1919161</v>
      </c>
      <c r="K2384" s="7">
        <f t="shared" ref="K2384:L2384" si="4684">IFERROR(G2384+K2344,0)</f>
        <v>1.6205</v>
      </c>
      <c r="L2384" s="7">
        <f t="shared" si="4684"/>
        <v>6.923</v>
      </c>
      <c r="M2384" s="10">
        <f t="shared" si="229"/>
        <v>5.3025</v>
      </c>
      <c r="N2384" s="11">
        <f t="shared" si="3612"/>
        <v>427.2138229</v>
      </c>
      <c r="O2384" s="10">
        <f t="shared" ref="O2384:P2384" si="4685">IFERROR(G2384+O2344,0)</f>
        <v>3.19437</v>
      </c>
      <c r="P2384" s="10">
        <f t="shared" si="4685"/>
        <v>20.54471</v>
      </c>
      <c r="Q2384" s="10">
        <f t="shared" si="232"/>
        <v>17.35034</v>
      </c>
      <c r="R2384" s="11">
        <f t="shared" si="233"/>
        <v>643.1537361</v>
      </c>
      <c r="S2384" s="43"/>
      <c r="T2384" s="43"/>
      <c r="U2384" s="20"/>
      <c r="V2384" s="14"/>
      <c r="W2384" s="14"/>
      <c r="X2384" s="26">
        <f t="shared" si="314"/>
        <v>0.236</v>
      </c>
      <c r="Y2384" s="29"/>
      <c r="Z2384" s="29"/>
      <c r="AA2384" s="29"/>
      <c r="AB2384" s="29"/>
      <c r="AC2384" s="29"/>
    </row>
    <row r="2385">
      <c r="A2385" s="4">
        <v>45713.0</v>
      </c>
      <c r="B2385" s="5" t="s">
        <v>36</v>
      </c>
      <c r="C2385" s="6" t="s">
        <v>37</v>
      </c>
      <c r="D2385" s="5" t="s">
        <v>30</v>
      </c>
      <c r="E2385" s="7">
        <v>0.0</v>
      </c>
      <c r="F2385" s="25">
        <v>0.0</v>
      </c>
      <c r="G2385" s="7">
        <v>0.0</v>
      </c>
      <c r="H2385" s="15">
        <v>0.0</v>
      </c>
      <c r="I2385" s="10">
        <f t="shared" si="226"/>
        <v>0</v>
      </c>
      <c r="J2385" s="11">
        <f t="shared" si="227"/>
        <v>0</v>
      </c>
      <c r="K2385" s="7">
        <f t="shared" ref="K2385:L2385" si="4686">IFERROR(G2385+K2345,0)</f>
        <v>0</v>
      </c>
      <c r="L2385" s="7">
        <f t="shared" si="4686"/>
        <v>0</v>
      </c>
      <c r="M2385" s="10">
        <f t="shared" si="229"/>
        <v>0</v>
      </c>
      <c r="N2385" s="11">
        <f t="shared" si="3612"/>
        <v>0</v>
      </c>
      <c r="O2385" s="10">
        <f t="shared" ref="O2385:P2385" si="4687">IFERROR(G2385+O2345,0)</f>
        <v>0</v>
      </c>
      <c r="P2385" s="10">
        <f t="shared" si="4687"/>
        <v>0</v>
      </c>
      <c r="Q2385" s="10">
        <f t="shared" si="232"/>
        <v>0</v>
      </c>
      <c r="R2385" s="11">
        <f t="shared" si="233"/>
        <v>0</v>
      </c>
      <c r="S2385" s="43"/>
      <c r="T2385" s="43"/>
      <c r="U2385" s="20"/>
      <c r="V2385" s="14"/>
      <c r="W2385" s="14"/>
      <c r="X2385" s="26">
        <f t="shared" si="314"/>
        <v>0</v>
      </c>
      <c r="Y2385" s="29"/>
      <c r="Z2385" s="29"/>
      <c r="AA2385" s="29"/>
      <c r="AB2385" s="29"/>
      <c r="AC2385" s="29"/>
    </row>
    <row r="2386">
      <c r="A2386" s="4">
        <v>45713.0</v>
      </c>
      <c r="B2386" s="5" t="s">
        <v>38</v>
      </c>
      <c r="C2386" s="6" t="s">
        <v>37</v>
      </c>
      <c r="D2386" s="5" t="s">
        <v>27</v>
      </c>
      <c r="E2386" s="7">
        <v>40.1</v>
      </c>
      <c r="F2386" s="25">
        <v>0.11</v>
      </c>
      <c r="G2386" s="7">
        <v>0.09999999999999999</v>
      </c>
      <c r="H2386" s="40">
        <v>0.175</v>
      </c>
      <c r="I2386" s="10">
        <f t="shared" si="226"/>
        <v>0.075</v>
      </c>
      <c r="J2386" s="11">
        <f t="shared" si="227"/>
        <v>175</v>
      </c>
      <c r="K2386" s="7">
        <f t="shared" ref="K2386:L2386" si="4688">IFERROR(G2386+K2346,0)</f>
        <v>2.5</v>
      </c>
      <c r="L2386" s="7">
        <f t="shared" si="4688"/>
        <v>4.551</v>
      </c>
      <c r="M2386" s="10">
        <f t="shared" si="229"/>
        <v>2.051</v>
      </c>
      <c r="N2386" s="11">
        <f t="shared" si="3612"/>
        <v>182.04</v>
      </c>
      <c r="O2386" s="10">
        <f t="shared" ref="O2386:P2386" si="4689">IFERROR(G2386+O2346,0)</f>
        <v>5.6</v>
      </c>
      <c r="P2386" s="10">
        <f t="shared" si="4689"/>
        <v>10.474976</v>
      </c>
      <c r="Q2386" s="10">
        <f t="shared" si="232"/>
        <v>4.874976</v>
      </c>
      <c r="R2386" s="11">
        <f t="shared" si="233"/>
        <v>187.0531429</v>
      </c>
      <c r="S2386" s="41">
        <f>T2346</f>
        <v>0.6551428571</v>
      </c>
      <c r="T2386" s="41">
        <f>H2386+T2346-H2387-U2386-H2388</f>
        <v>0.6571071429</v>
      </c>
      <c r="U2386" s="13">
        <f>0.001/28</f>
        <v>0.00003571428571</v>
      </c>
      <c r="V2386" s="14"/>
      <c r="W2386" s="14"/>
      <c r="X2386" s="26">
        <f t="shared" si="314"/>
        <v>0.175</v>
      </c>
      <c r="Y2386" s="29"/>
      <c r="Z2386" s="29"/>
      <c r="AA2386" s="29"/>
      <c r="AB2386" s="29"/>
      <c r="AC2386" s="29"/>
    </row>
    <row r="2387">
      <c r="A2387" s="4">
        <v>45713.0</v>
      </c>
      <c r="B2387" s="5" t="s">
        <v>38</v>
      </c>
      <c r="C2387" s="6" t="s">
        <v>37</v>
      </c>
      <c r="D2387" s="5" t="s">
        <v>28</v>
      </c>
      <c r="E2387" s="7">
        <v>0.0</v>
      </c>
      <c r="F2387" s="7">
        <v>0.0</v>
      </c>
      <c r="G2387" s="7">
        <v>0.0</v>
      </c>
      <c r="H2387" s="15">
        <v>0.0</v>
      </c>
      <c r="I2387" s="10">
        <f t="shared" si="226"/>
        <v>0</v>
      </c>
      <c r="J2387" s="11">
        <f t="shared" si="227"/>
        <v>0</v>
      </c>
      <c r="K2387" s="7">
        <f t="shared" ref="K2387:L2387" si="4690">IFERROR(G2387+K2347,0)</f>
        <v>0</v>
      </c>
      <c r="L2387" s="7">
        <f t="shared" si="4690"/>
        <v>0</v>
      </c>
      <c r="M2387" s="10">
        <f t="shared" si="229"/>
        <v>0</v>
      </c>
      <c r="N2387" s="11">
        <f t="shared" si="3612"/>
        <v>0</v>
      </c>
      <c r="O2387" s="10">
        <f t="shared" ref="O2387:P2387" si="4691">IFERROR(G2387+O2347,0)</f>
        <v>0</v>
      </c>
      <c r="P2387" s="10">
        <f t="shared" si="4691"/>
        <v>0</v>
      </c>
      <c r="Q2387" s="10">
        <f t="shared" si="232"/>
        <v>0</v>
      </c>
      <c r="R2387" s="11">
        <f t="shared" si="233"/>
        <v>0</v>
      </c>
      <c r="S2387" s="43"/>
      <c r="T2387" s="43"/>
      <c r="U2387" s="20"/>
      <c r="V2387" s="14"/>
      <c r="W2387" s="14"/>
      <c r="X2387" s="26">
        <f t="shared" si="314"/>
        <v>0</v>
      </c>
      <c r="Y2387" s="29"/>
      <c r="Z2387" s="29"/>
      <c r="AA2387" s="29"/>
      <c r="AB2387" s="29"/>
      <c r="AC2387" s="29"/>
    </row>
    <row r="2388">
      <c r="A2388" s="4">
        <v>45713.0</v>
      </c>
      <c r="B2388" s="5" t="s">
        <v>38</v>
      </c>
      <c r="C2388" s="6" t="s">
        <v>37</v>
      </c>
      <c r="D2388" s="5" t="s">
        <v>29</v>
      </c>
      <c r="E2388" s="7">
        <v>40.1</v>
      </c>
      <c r="F2388" s="7">
        <v>0.006</v>
      </c>
      <c r="G2388" s="7">
        <v>0.0996</v>
      </c>
      <c r="H2388" s="40">
        <v>0.173</v>
      </c>
      <c r="I2388" s="10">
        <f t="shared" si="226"/>
        <v>0.0734</v>
      </c>
      <c r="J2388" s="11">
        <f t="shared" si="227"/>
        <v>173.6947791</v>
      </c>
      <c r="K2388" s="7">
        <f t="shared" ref="K2388:L2388" si="4692">IFERROR(G2388+K2348,0)</f>
        <v>2.49</v>
      </c>
      <c r="L2388" s="7">
        <f t="shared" si="4692"/>
        <v>5.665</v>
      </c>
      <c r="M2388" s="10">
        <f t="shared" si="229"/>
        <v>3.175</v>
      </c>
      <c r="N2388" s="11">
        <f t="shared" si="3612"/>
        <v>227.5100402</v>
      </c>
      <c r="O2388" s="10">
        <f t="shared" ref="O2388:P2388" si="4693">IFERROR(G2388+O2348,0)</f>
        <v>5.58876</v>
      </c>
      <c r="P2388" s="10">
        <f t="shared" si="4693"/>
        <v>11.49393</v>
      </c>
      <c r="Q2388" s="10">
        <f t="shared" si="232"/>
        <v>5.90517</v>
      </c>
      <c r="R2388" s="11">
        <f t="shared" si="233"/>
        <v>205.6615421</v>
      </c>
      <c r="S2388" s="43"/>
      <c r="T2388" s="43"/>
      <c r="U2388" s="20"/>
      <c r="V2388" s="14"/>
      <c r="W2388" s="14"/>
      <c r="X2388" s="26">
        <f t="shared" si="314"/>
        <v>0.171</v>
      </c>
      <c r="Y2388" s="29"/>
      <c r="Z2388" s="29"/>
      <c r="AA2388" s="29"/>
      <c r="AB2388" s="29"/>
      <c r="AC2388" s="29"/>
    </row>
    <row r="2389">
      <c r="A2389" s="4">
        <v>45713.0</v>
      </c>
      <c r="B2389" s="5" t="s">
        <v>38</v>
      </c>
      <c r="C2389" s="6" t="s">
        <v>37</v>
      </c>
      <c r="D2389" s="5" t="s">
        <v>30</v>
      </c>
      <c r="E2389" s="7">
        <v>0.0</v>
      </c>
      <c r="F2389" s="7">
        <v>0.0</v>
      </c>
      <c r="G2389" s="7">
        <v>0.0</v>
      </c>
      <c r="H2389" s="15">
        <v>0.0</v>
      </c>
      <c r="I2389" s="10">
        <f t="shared" si="226"/>
        <v>0</v>
      </c>
      <c r="J2389" s="11">
        <f t="shared" si="227"/>
        <v>0</v>
      </c>
      <c r="K2389" s="7">
        <f t="shared" ref="K2389:L2389" si="4694">IFERROR(G2389+K2349,0)</f>
        <v>0</v>
      </c>
      <c r="L2389" s="7">
        <f t="shared" si="4694"/>
        <v>0</v>
      </c>
      <c r="M2389" s="10">
        <f t="shared" si="229"/>
        <v>0</v>
      </c>
      <c r="N2389" s="11">
        <f t="shared" si="3612"/>
        <v>0</v>
      </c>
      <c r="O2389" s="10">
        <f t="shared" ref="O2389:P2389" si="4695">IFERROR(G2389+O2349,0)</f>
        <v>0</v>
      </c>
      <c r="P2389" s="10">
        <f t="shared" si="4695"/>
        <v>0</v>
      </c>
      <c r="Q2389" s="10">
        <f t="shared" si="232"/>
        <v>0</v>
      </c>
      <c r="R2389" s="11">
        <f t="shared" si="233"/>
        <v>0</v>
      </c>
      <c r="S2389" s="43"/>
      <c r="T2389" s="43"/>
      <c r="U2389" s="20"/>
      <c r="V2389" s="14"/>
      <c r="W2389" s="14"/>
      <c r="X2389" s="26">
        <f t="shared" si="314"/>
        <v>0</v>
      </c>
      <c r="Y2389" s="29"/>
      <c r="Z2389" s="29"/>
      <c r="AA2389" s="29"/>
      <c r="AB2389" s="29"/>
      <c r="AC2389" s="29"/>
    </row>
    <row r="2390">
      <c r="A2390" s="4">
        <v>45713.0</v>
      </c>
      <c r="B2390" s="5" t="s">
        <v>39</v>
      </c>
      <c r="C2390" s="6" t="s">
        <v>37</v>
      </c>
      <c r="D2390" s="5" t="s">
        <v>27</v>
      </c>
      <c r="E2390" s="7">
        <v>9.6</v>
      </c>
      <c r="F2390" s="7">
        <v>0.05</v>
      </c>
      <c r="G2390" s="7">
        <v>0.024999999999999998</v>
      </c>
      <c r="H2390" s="40">
        <v>0.0</v>
      </c>
      <c r="I2390" s="10">
        <f t="shared" si="226"/>
        <v>-0.025</v>
      </c>
      <c r="J2390" s="11">
        <f t="shared" si="227"/>
        <v>0</v>
      </c>
      <c r="K2390" s="7">
        <f t="shared" ref="K2390:L2390" si="4696">IFERROR(G2390+K2350,0)</f>
        <v>0.625</v>
      </c>
      <c r="L2390" s="7">
        <f t="shared" si="4696"/>
        <v>0.384</v>
      </c>
      <c r="M2390" s="10">
        <f t="shared" si="229"/>
        <v>-0.241</v>
      </c>
      <c r="N2390" s="11">
        <f t="shared" si="3612"/>
        <v>61.44</v>
      </c>
      <c r="O2390" s="10">
        <f t="shared" ref="O2390:P2390" si="4697">IFERROR(G2390+O2350,0)</f>
        <v>1.52493</v>
      </c>
      <c r="P2390" s="10">
        <f t="shared" si="4697"/>
        <v>1.26874</v>
      </c>
      <c r="Q2390" s="10">
        <f t="shared" si="232"/>
        <v>-0.25619</v>
      </c>
      <c r="R2390" s="11">
        <f t="shared" si="233"/>
        <v>83.19988458</v>
      </c>
      <c r="S2390" s="41">
        <f>T2350</f>
        <v>0.093</v>
      </c>
      <c r="T2390" s="41">
        <f>H2390+T2350-H2391-U2390-H2392</f>
        <v>0.093</v>
      </c>
      <c r="U2390" s="13">
        <v>0.0</v>
      </c>
      <c r="V2390" s="14"/>
      <c r="W2390" s="14"/>
      <c r="X2390" s="26">
        <f t="shared" si="314"/>
        <v>0</v>
      </c>
      <c r="Y2390" s="29"/>
      <c r="Z2390" s="29"/>
      <c r="AA2390" s="29"/>
      <c r="AB2390" s="29"/>
      <c r="AC2390" s="29"/>
    </row>
    <row r="2391">
      <c r="A2391" s="4">
        <v>45713.0</v>
      </c>
      <c r="B2391" s="5" t="s">
        <v>39</v>
      </c>
      <c r="C2391" s="6" t="s">
        <v>37</v>
      </c>
      <c r="D2391" s="5" t="s">
        <v>28</v>
      </c>
      <c r="E2391" s="7">
        <v>0.0</v>
      </c>
      <c r="F2391" s="7">
        <v>0.0</v>
      </c>
      <c r="G2391" s="7">
        <v>0.0</v>
      </c>
      <c r="H2391" s="15">
        <v>0.0</v>
      </c>
      <c r="I2391" s="10">
        <f t="shared" si="226"/>
        <v>0</v>
      </c>
      <c r="J2391" s="11">
        <f t="shared" si="227"/>
        <v>0</v>
      </c>
      <c r="K2391" s="7">
        <f t="shared" ref="K2391:L2391" si="4698">IFERROR(G2391+K2351,0)</f>
        <v>0</v>
      </c>
      <c r="L2391" s="7">
        <f t="shared" si="4698"/>
        <v>0</v>
      </c>
      <c r="M2391" s="10">
        <f t="shared" si="229"/>
        <v>0</v>
      </c>
      <c r="N2391" s="11">
        <f t="shared" si="3612"/>
        <v>0</v>
      </c>
      <c r="O2391" s="10">
        <f t="shared" ref="O2391:P2391" si="4699">IFERROR(G2391+O2351,0)</f>
        <v>0</v>
      </c>
      <c r="P2391" s="10">
        <f t="shared" si="4699"/>
        <v>0</v>
      </c>
      <c r="Q2391" s="10">
        <f t="shared" si="232"/>
        <v>0</v>
      </c>
      <c r="R2391" s="11">
        <f t="shared" si="233"/>
        <v>0</v>
      </c>
      <c r="S2391" s="43"/>
      <c r="T2391" s="43"/>
      <c r="U2391" s="20"/>
      <c r="V2391" s="14"/>
      <c r="W2391" s="14"/>
      <c r="X2391" s="26">
        <f t="shared" si="314"/>
        <v>0</v>
      </c>
      <c r="Y2391" s="29"/>
      <c r="Z2391" s="29"/>
      <c r="AA2391" s="29"/>
      <c r="AB2391" s="29"/>
      <c r="AC2391" s="29"/>
    </row>
    <row r="2392">
      <c r="A2392" s="4">
        <v>45713.0</v>
      </c>
      <c r="B2392" s="5" t="s">
        <v>39</v>
      </c>
      <c r="C2392" s="6" t="s">
        <v>37</v>
      </c>
      <c r="D2392" s="5" t="s">
        <v>29</v>
      </c>
      <c r="E2392" s="7">
        <v>9.3</v>
      </c>
      <c r="F2392" s="7">
        <v>0.047</v>
      </c>
      <c r="G2392" s="7">
        <v>0.02471</v>
      </c>
      <c r="H2392" s="15">
        <v>0.0</v>
      </c>
      <c r="I2392" s="10">
        <f t="shared" si="226"/>
        <v>-0.02471</v>
      </c>
      <c r="J2392" s="11">
        <f t="shared" si="227"/>
        <v>0</v>
      </c>
      <c r="K2392" s="7">
        <f t="shared" ref="K2392:L2392" si="4700">IFERROR(G2392+K2352,0)</f>
        <v>0.61775</v>
      </c>
      <c r="L2392" s="7">
        <f t="shared" si="4700"/>
        <v>0.374</v>
      </c>
      <c r="M2392" s="10">
        <f t="shared" si="229"/>
        <v>-0.24375</v>
      </c>
      <c r="N2392" s="11">
        <f t="shared" si="3612"/>
        <v>60.54229057</v>
      </c>
      <c r="O2392" s="10">
        <f t="shared" ref="O2392:P2392" si="4701">IFERROR(G2392+O2352,0)</f>
        <v>1.509744</v>
      </c>
      <c r="P2392" s="10">
        <f t="shared" si="4701"/>
        <v>1.23394</v>
      </c>
      <c r="Q2392" s="10">
        <f t="shared" si="232"/>
        <v>-0.275804</v>
      </c>
      <c r="R2392" s="11">
        <f t="shared" si="233"/>
        <v>81.7317373</v>
      </c>
      <c r="S2392" s="43"/>
      <c r="T2392" s="43"/>
      <c r="U2392" s="20"/>
      <c r="V2392" s="14"/>
      <c r="W2392" s="14"/>
      <c r="X2392" s="26">
        <f t="shared" si="314"/>
        <v>0</v>
      </c>
      <c r="Y2392" s="29"/>
      <c r="Z2392" s="29"/>
      <c r="AA2392" s="29"/>
      <c r="AB2392" s="29"/>
      <c r="AC2392" s="29"/>
    </row>
    <row r="2393">
      <c r="A2393" s="4">
        <v>45713.0</v>
      </c>
      <c r="B2393" s="5" t="s">
        <v>39</v>
      </c>
      <c r="C2393" s="6" t="s">
        <v>37</v>
      </c>
      <c r="D2393" s="5" t="s">
        <v>30</v>
      </c>
      <c r="E2393" s="7">
        <v>0.0</v>
      </c>
      <c r="F2393" s="7">
        <v>0.0</v>
      </c>
      <c r="G2393" s="7">
        <v>0.0</v>
      </c>
      <c r="H2393" s="15">
        <v>0.0</v>
      </c>
      <c r="I2393" s="10">
        <f t="shared" si="226"/>
        <v>0</v>
      </c>
      <c r="J2393" s="11">
        <f t="shared" si="227"/>
        <v>0</v>
      </c>
      <c r="K2393" s="7">
        <f t="shared" ref="K2393:L2393" si="4702">IFERROR(G2393+K2353,0)</f>
        <v>0</v>
      </c>
      <c r="L2393" s="7">
        <f t="shared" si="4702"/>
        <v>0</v>
      </c>
      <c r="M2393" s="10">
        <f t="shared" si="229"/>
        <v>0</v>
      </c>
      <c r="N2393" s="11">
        <f t="shared" si="3612"/>
        <v>0</v>
      </c>
      <c r="O2393" s="10">
        <f t="shared" ref="O2393:P2393" si="4703">IFERROR(G2393+O2353,0)</f>
        <v>0</v>
      </c>
      <c r="P2393" s="10">
        <f t="shared" si="4703"/>
        <v>0</v>
      </c>
      <c r="Q2393" s="10">
        <f t="shared" si="232"/>
        <v>0</v>
      </c>
      <c r="R2393" s="11">
        <f t="shared" si="233"/>
        <v>0</v>
      </c>
      <c r="S2393" s="43"/>
      <c r="T2393" s="43"/>
      <c r="U2393" s="20"/>
      <c r="V2393" s="14"/>
      <c r="W2393" s="14"/>
      <c r="X2393" s="26">
        <f t="shared" si="314"/>
        <v>0</v>
      </c>
      <c r="Y2393" s="29"/>
      <c r="Z2393" s="29"/>
      <c r="AA2393" s="29"/>
      <c r="AB2393" s="29"/>
      <c r="AC2393" s="29"/>
    </row>
    <row r="2394">
      <c r="A2394" s="4">
        <v>45713.0</v>
      </c>
      <c r="B2394" s="5" t="s">
        <v>40</v>
      </c>
      <c r="C2394" s="6" t="s">
        <v>37</v>
      </c>
      <c r="D2394" s="5" t="s">
        <v>27</v>
      </c>
      <c r="E2394" s="7">
        <v>26.3</v>
      </c>
      <c r="F2394" s="7">
        <v>0.0</v>
      </c>
      <c r="G2394" s="7">
        <v>0.07142857142857142</v>
      </c>
      <c r="H2394" s="15">
        <v>0.034</v>
      </c>
      <c r="I2394" s="10">
        <f t="shared" si="226"/>
        <v>-0.03742857143</v>
      </c>
      <c r="J2394" s="11">
        <f t="shared" si="227"/>
        <v>47.6</v>
      </c>
      <c r="K2394" s="7">
        <f t="shared" ref="K2394:L2394" si="4704">IFERROR(G2394+K2354,0)</f>
        <v>1.785714286</v>
      </c>
      <c r="L2394" s="7">
        <f t="shared" si="4704"/>
        <v>0.857</v>
      </c>
      <c r="M2394" s="10">
        <f t="shared" si="229"/>
        <v>-0.9287142857</v>
      </c>
      <c r="N2394" s="11">
        <f t="shared" si="3612"/>
        <v>47.992</v>
      </c>
      <c r="O2394" s="10">
        <f t="shared" ref="O2394:P2394" si="4705">IFERROR(G2394+O2354,0)</f>
        <v>4</v>
      </c>
      <c r="P2394" s="10">
        <f t="shared" si="4705"/>
        <v>1.9699</v>
      </c>
      <c r="Q2394" s="10">
        <f t="shared" si="232"/>
        <v>-2.0301</v>
      </c>
      <c r="R2394" s="11">
        <f t="shared" si="233"/>
        <v>49.2475</v>
      </c>
      <c r="S2394" s="13">
        <f>T2354</f>
        <v>0.7561628571</v>
      </c>
      <c r="T2394" s="13">
        <f>H2394+S2394-H2395-U2394-H2396</f>
        <v>0.7540446429</v>
      </c>
      <c r="U2394" s="13">
        <f>0.00331/28</f>
        <v>0.0001182142857</v>
      </c>
      <c r="V2394" s="14"/>
      <c r="W2394" s="14"/>
      <c r="X2394" s="26">
        <f t="shared" si="314"/>
        <v>0.035</v>
      </c>
      <c r="Y2394" s="29"/>
      <c r="Z2394" s="29"/>
      <c r="AA2394" s="29"/>
      <c r="AB2394" s="29"/>
      <c r="AC2394" s="29"/>
    </row>
    <row r="2395">
      <c r="A2395" s="4">
        <v>45713.0</v>
      </c>
      <c r="B2395" s="5" t="s">
        <v>40</v>
      </c>
      <c r="C2395" s="6" t="s">
        <v>37</v>
      </c>
      <c r="D2395" s="5" t="s">
        <v>28</v>
      </c>
      <c r="E2395" s="7">
        <v>0.0</v>
      </c>
      <c r="F2395" s="7">
        <v>0.0</v>
      </c>
      <c r="G2395" s="7">
        <v>0.0</v>
      </c>
      <c r="H2395" s="15">
        <v>0.0</v>
      </c>
      <c r="I2395" s="10">
        <f t="shared" si="226"/>
        <v>0</v>
      </c>
      <c r="J2395" s="11">
        <f t="shared" si="227"/>
        <v>0</v>
      </c>
      <c r="K2395" s="7">
        <f t="shared" ref="K2395:L2395" si="4706">IFERROR(G2395+K2355,0)</f>
        <v>0</v>
      </c>
      <c r="L2395" s="7">
        <f t="shared" si="4706"/>
        <v>0</v>
      </c>
      <c r="M2395" s="10">
        <f t="shared" si="229"/>
        <v>0</v>
      </c>
      <c r="N2395" s="11">
        <f t="shared" si="3612"/>
        <v>0</v>
      </c>
      <c r="O2395" s="10">
        <f t="shared" ref="O2395:P2395" si="4707">IFERROR(G2395+O2355,0)</f>
        <v>0</v>
      </c>
      <c r="P2395" s="10">
        <f t="shared" si="4707"/>
        <v>0</v>
      </c>
      <c r="Q2395" s="10">
        <f t="shared" si="232"/>
        <v>0</v>
      </c>
      <c r="R2395" s="11">
        <f t="shared" si="233"/>
        <v>0</v>
      </c>
      <c r="S2395" s="14"/>
      <c r="T2395" s="14"/>
      <c r="U2395" s="14"/>
      <c r="V2395" s="14"/>
      <c r="W2395" s="14"/>
      <c r="X2395" s="26">
        <f t="shared" si="314"/>
        <v>0</v>
      </c>
      <c r="Y2395" s="29"/>
      <c r="Z2395" s="29"/>
      <c r="AA2395" s="29"/>
      <c r="AB2395" s="29"/>
      <c r="AC2395" s="29"/>
    </row>
    <row r="2396">
      <c r="A2396" s="4">
        <v>45713.0</v>
      </c>
      <c r="B2396" s="5" t="s">
        <v>40</v>
      </c>
      <c r="C2396" s="6" t="s">
        <v>37</v>
      </c>
      <c r="D2396" s="5" t="s">
        <v>29</v>
      </c>
      <c r="E2396" s="7">
        <v>26.1</v>
      </c>
      <c r="F2396" s="7">
        <v>0.0</v>
      </c>
      <c r="G2396" s="7">
        <v>0.07142857142857142</v>
      </c>
      <c r="H2396" s="40">
        <v>0.036</v>
      </c>
      <c r="I2396" s="10">
        <f t="shared" si="226"/>
        <v>-0.03542857143</v>
      </c>
      <c r="J2396" s="11">
        <f t="shared" si="227"/>
        <v>50.4</v>
      </c>
      <c r="K2396" s="7">
        <f t="shared" ref="K2396:L2396" si="4708">IFERROR(G2396+K2356,0)</f>
        <v>1.785714286</v>
      </c>
      <c r="L2396" s="7">
        <f t="shared" si="4708"/>
        <v>1.434</v>
      </c>
      <c r="M2396" s="10">
        <f t="shared" si="229"/>
        <v>-0.3517142857</v>
      </c>
      <c r="N2396" s="11">
        <f t="shared" si="3612"/>
        <v>80.304</v>
      </c>
      <c r="O2396" s="10">
        <f t="shared" ref="O2396:P2396" si="4709">IFERROR(G2396+O2356,0)</f>
        <v>4</v>
      </c>
      <c r="P2396" s="10">
        <f t="shared" si="4709"/>
        <v>1.94798</v>
      </c>
      <c r="Q2396" s="10">
        <f t="shared" si="232"/>
        <v>-2.05202</v>
      </c>
      <c r="R2396" s="11">
        <f t="shared" si="233"/>
        <v>48.6995</v>
      </c>
      <c r="S2396" s="14"/>
      <c r="T2396" s="14"/>
      <c r="U2396" s="14"/>
      <c r="V2396" s="14"/>
      <c r="W2396" s="14"/>
      <c r="X2396" s="26">
        <f t="shared" si="314"/>
        <v>0</v>
      </c>
      <c r="Y2396" s="29"/>
      <c r="Z2396" s="29"/>
      <c r="AA2396" s="29"/>
      <c r="AB2396" s="29"/>
      <c r="AC2396" s="29"/>
    </row>
    <row r="2397">
      <c r="A2397" s="4">
        <v>45713.0</v>
      </c>
      <c r="B2397" s="5" t="s">
        <v>40</v>
      </c>
      <c r="C2397" s="6" t="s">
        <v>37</v>
      </c>
      <c r="D2397" s="5" t="s">
        <v>30</v>
      </c>
      <c r="E2397" s="7">
        <v>0.0</v>
      </c>
      <c r="F2397" s="7">
        <v>0.0</v>
      </c>
      <c r="G2397" s="7">
        <v>0.0</v>
      </c>
      <c r="H2397" s="15">
        <v>0.0</v>
      </c>
      <c r="I2397" s="10">
        <f t="shared" si="226"/>
        <v>0</v>
      </c>
      <c r="J2397" s="11">
        <f t="shared" si="227"/>
        <v>0</v>
      </c>
      <c r="K2397" s="7">
        <f t="shared" ref="K2397:L2397" si="4710">IFERROR(G2397+K2357,0)</f>
        <v>0</v>
      </c>
      <c r="L2397" s="7">
        <f t="shared" si="4710"/>
        <v>0</v>
      </c>
      <c r="M2397" s="10">
        <f t="shared" si="229"/>
        <v>0</v>
      </c>
      <c r="N2397" s="11">
        <f t="shared" si="3612"/>
        <v>0</v>
      </c>
      <c r="O2397" s="10">
        <f t="shared" ref="O2397:P2397" si="4711">IFERROR(G2397+O2357,0)</f>
        <v>0</v>
      </c>
      <c r="P2397" s="10">
        <f t="shared" si="4711"/>
        <v>0</v>
      </c>
      <c r="Q2397" s="10">
        <f t="shared" si="232"/>
        <v>0</v>
      </c>
      <c r="R2397" s="11">
        <f t="shared" si="233"/>
        <v>0</v>
      </c>
      <c r="S2397" s="14"/>
      <c r="T2397" s="14"/>
      <c r="U2397" s="14"/>
      <c r="V2397" s="14"/>
      <c r="W2397" s="14"/>
      <c r="X2397" s="26">
        <f t="shared" si="314"/>
        <v>0</v>
      </c>
      <c r="Y2397" s="29"/>
      <c r="Z2397" s="29"/>
      <c r="AA2397" s="29"/>
      <c r="AB2397" s="29"/>
      <c r="AC2397" s="29"/>
    </row>
    <row r="2398">
      <c r="A2398" s="4">
        <v>45714.0</v>
      </c>
      <c r="B2398" s="5" t="s">
        <v>25</v>
      </c>
      <c r="C2398" s="6" t="s">
        <v>26</v>
      </c>
      <c r="D2398" s="5" t="s">
        <v>27</v>
      </c>
      <c r="E2398" s="7">
        <v>140.3</v>
      </c>
      <c r="F2398" s="8">
        <v>0.49</v>
      </c>
      <c r="G2398" s="7">
        <v>0.414285</v>
      </c>
      <c r="H2398" s="40">
        <v>0.496</v>
      </c>
      <c r="I2398" s="10">
        <f t="shared" si="226"/>
        <v>0.081715</v>
      </c>
      <c r="J2398" s="11">
        <f t="shared" si="227"/>
        <v>119.7243444</v>
      </c>
      <c r="K2398" s="7">
        <f t="shared" ref="K2398:L2398" si="4712">IFERROR(G2398+K2358,0)</f>
        <v>10.77141</v>
      </c>
      <c r="L2398" s="7">
        <f t="shared" si="4712"/>
        <v>12.056</v>
      </c>
      <c r="M2398" s="10">
        <f t="shared" si="229"/>
        <v>1.28459</v>
      </c>
      <c r="N2398" s="11">
        <f t="shared" si="3612"/>
        <v>111.9259224</v>
      </c>
      <c r="O2398" s="10">
        <f t="shared" ref="O2398:P2398" si="4713">IFERROR(G2398+O2358,0)</f>
        <v>23.67113</v>
      </c>
      <c r="P2398" s="10">
        <f t="shared" si="4713"/>
        <v>25.777995</v>
      </c>
      <c r="Q2398" s="10">
        <f t="shared" si="232"/>
        <v>2.106865</v>
      </c>
      <c r="R2398" s="11">
        <f t="shared" si="233"/>
        <v>108.9005679</v>
      </c>
      <c r="S2398" s="41">
        <f>T2358</f>
        <v>0.7183214286</v>
      </c>
      <c r="T2398" s="41">
        <f>H2398+T2358-H2399-U2398-H2400</f>
        <v>0.7362142857</v>
      </c>
      <c r="U2398" s="13">
        <f>0.003/28</f>
        <v>0.0001071428571</v>
      </c>
      <c r="V2398" s="14"/>
      <c r="W2398" s="14"/>
      <c r="X2398" s="26">
        <f t="shared" si="314"/>
        <v>0.49</v>
      </c>
      <c r="Y2398" s="29"/>
      <c r="Z2398" s="29"/>
      <c r="AA2398" s="29"/>
      <c r="AB2398" s="29"/>
      <c r="AC2398" s="29"/>
    </row>
    <row r="2399">
      <c r="A2399" s="4">
        <v>45714.0</v>
      </c>
      <c r="B2399" s="5" t="s">
        <v>25</v>
      </c>
      <c r="C2399" s="6" t="s">
        <v>26</v>
      </c>
      <c r="D2399" s="5" t="s">
        <v>28</v>
      </c>
      <c r="E2399" s="7">
        <v>165.12</v>
      </c>
      <c r="F2399" s="7">
        <v>0.863</v>
      </c>
      <c r="G2399" s="7">
        <v>0.4110714285714286</v>
      </c>
      <c r="H2399" s="40">
        <v>0.478</v>
      </c>
      <c r="I2399" s="10">
        <f t="shared" si="226"/>
        <v>0.06692857143</v>
      </c>
      <c r="J2399" s="11">
        <f t="shared" si="227"/>
        <v>116.2814944</v>
      </c>
      <c r="K2399" s="7">
        <f t="shared" ref="K2399:L2399" si="4714">IFERROR(G2399+K2359,0)</f>
        <v>10.68785714</v>
      </c>
      <c r="L2399" s="7">
        <f t="shared" si="4714"/>
        <v>11.448</v>
      </c>
      <c r="M2399" s="10">
        <f t="shared" si="229"/>
        <v>0.7601428571</v>
      </c>
      <c r="N2399" s="11">
        <f t="shared" si="3612"/>
        <v>107.1122101</v>
      </c>
      <c r="O2399" s="10">
        <f t="shared" ref="O2399:P2399" si="4715">IFERROR(G2399+O2359,0)</f>
        <v>22.98865714</v>
      </c>
      <c r="P2399" s="10">
        <f t="shared" si="4715"/>
        <v>24.66888</v>
      </c>
      <c r="Q2399" s="10">
        <f t="shared" si="232"/>
        <v>1.680222857</v>
      </c>
      <c r="R2399" s="11">
        <f t="shared" si="233"/>
        <v>107.3089213</v>
      </c>
      <c r="S2399" s="42"/>
      <c r="T2399" s="42"/>
      <c r="U2399" s="16"/>
      <c r="V2399" s="14"/>
      <c r="W2399" s="14"/>
      <c r="X2399" s="26">
        <f t="shared" si="314"/>
        <v>0.679</v>
      </c>
      <c r="Y2399" s="29"/>
      <c r="Z2399" s="29"/>
      <c r="AA2399" s="29"/>
      <c r="AB2399" s="29"/>
      <c r="AC2399" s="29"/>
    </row>
    <row r="2400">
      <c r="A2400" s="4">
        <v>45714.0</v>
      </c>
      <c r="B2400" s="5" t="s">
        <v>25</v>
      </c>
      <c r="C2400" s="6" t="s">
        <v>26</v>
      </c>
      <c r="D2400" s="5" t="s">
        <v>29</v>
      </c>
      <c r="E2400" s="7">
        <v>0.0</v>
      </c>
      <c r="F2400" s="7">
        <v>0.0</v>
      </c>
      <c r="G2400" s="7">
        <v>0.0</v>
      </c>
      <c r="H2400" s="15">
        <v>0.0</v>
      </c>
      <c r="I2400" s="10">
        <f t="shared" si="226"/>
        <v>0</v>
      </c>
      <c r="J2400" s="11">
        <f t="shared" si="227"/>
        <v>0</v>
      </c>
      <c r="K2400" s="7">
        <f t="shared" ref="K2400:L2400" si="4716">IFERROR(G2400+K2360,0)</f>
        <v>0</v>
      </c>
      <c r="L2400" s="7">
        <f t="shared" si="4716"/>
        <v>0.003</v>
      </c>
      <c r="M2400" s="10">
        <f t="shared" si="229"/>
        <v>0.003</v>
      </c>
      <c r="N2400" s="11">
        <f t="shared" si="3612"/>
        <v>0</v>
      </c>
      <c r="O2400" s="10">
        <f t="shared" ref="O2400:P2400" si="4717">IFERROR(G2400+O2360,0)</f>
        <v>0</v>
      </c>
      <c r="P2400" s="10">
        <f t="shared" si="4717"/>
        <v>0.003</v>
      </c>
      <c r="Q2400" s="10">
        <f t="shared" si="232"/>
        <v>0.003</v>
      </c>
      <c r="R2400" s="11">
        <f t="shared" si="233"/>
        <v>0</v>
      </c>
      <c r="S2400" s="42"/>
      <c r="T2400" s="42"/>
      <c r="U2400" s="16"/>
      <c r="V2400" s="14"/>
      <c r="W2400" s="14"/>
      <c r="X2400" s="26">
        <f t="shared" si="314"/>
        <v>0</v>
      </c>
      <c r="Y2400" s="29"/>
      <c r="Z2400" s="29"/>
      <c r="AA2400" s="29"/>
      <c r="AB2400" s="29"/>
      <c r="AC2400" s="29"/>
    </row>
    <row r="2401">
      <c r="A2401" s="4">
        <v>45714.0</v>
      </c>
      <c r="B2401" s="5" t="s">
        <v>25</v>
      </c>
      <c r="C2401" s="6" t="s">
        <v>26</v>
      </c>
      <c r="D2401" s="5" t="s">
        <v>30</v>
      </c>
      <c r="E2401" s="7">
        <v>0.0</v>
      </c>
      <c r="F2401" s="7">
        <v>0.0</v>
      </c>
      <c r="G2401" s="7">
        <v>0.0</v>
      </c>
      <c r="H2401" s="15">
        <v>0.0</v>
      </c>
      <c r="I2401" s="10">
        <f t="shared" si="226"/>
        <v>0</v>
      </c>
      <c r="J2401" s="11">
        <f t="shared" si="227"/>
        <v>0</v>
      </c>
      <c r="K2401" s="7">
        <f t="shared" ref="K2401:L2401" si="4718">IFERROR(G2401+K2361,0)</f>
        <v>0</v>
      </c>
      <c r="L2401" s="7">
        <f t="shared" si="4718"/>
        <v>0</v>
      </c>
      <c r="M2401" s="10">
        <f t="shared" si="229"/>
        <v>0</v>
      </c>
      <c r="N2401" s="11">
        <f t="shared" si="3612"/>
        <v>0</v>
      </c>
      <c r="O2401" s="10">
        <f t="shared" ref="O2401:P2401" si="4719">IFERROR(G2401+O2361,0)</f>
        <v>0</v>
      </c>
      <c r="P2401" s="10">
        <f t="shared" si="4719"/>
        <v>0</v>
      </c>
      <c r="Q2401" s="10">
        <f t="shared" si="232"/>
        <v>0</v>
      </c>
      <c r="R2401" s="11">
        <f t="shared" si="233"/>
        <v>0</v>
      </c>
      <c r="S2401" s="42"/>
      <c r="T2401" s="42"/>
      <c r="U2401" s="16"/>
      <c r="V2401" s="14"/>
      <c r="W2401" s="14"/>
      <c r="X2401" s="26">
        <f t="shared" si="314"/>
        <v>0</v>
      </c>
      <c r="Y2401" s="29"/>
      <c r="Z2401" s="29"/>
      <c r="AA2401" s="29"/>
      <c r="AB2401" s="29"/>
      <c r="AC2401" s="29"/>
    </row>
    <row r="2402">
      <c r="A2402" s="4">
        <v>45714.0</v>
      </c>
      <c r="B2402" s="5" t="s">
        <v>31</v>
      </c>
      <c r="C2402" s="6" t="s">
        <v>26</v>
      </c>
      <c r="D2402" s="5" t="s">
        <v>27</v>
      </c>
      <c r="E2402" s="7">
        <v>180.7</v>
      </c>
      <c r="F2402" s="7">
        <v>0.756</v>
      </c>
      <c r="G2402" s="7">
        <v>0.5142857142857143</v>
      </c>
      <c r="H2402" s="40">
        <v>0.548</v>
      </c>
      <c r="I2402" s="10">
        <f t="shared" si="226"/>
        <v>0.03371428571</v>
      </c>
      <c r="J2402" s="11">
        <f t="shared" si="227"/>
        <v>106.5555556</v>
      </c>
      <c r="K2402" s="7">
        <f t="shared" ref="K2402:L2402" si="4720">IFERROR(G2402+K2362,0)</f>
        <v>13.37142857</v>
      </c>
      <c r="L2402" s="7">
        <f t="shared" si="4720"/>
        <v>14.888</v>
      </c>
      <c r="M2402" s="10">
        <f t="shared" si="229"/>
        <v>1.516571429</v>
      </c>
      <c r="N2402" s="11">
        <f t="shared" si="3612"/>
        <v>111.3418803</v>
      </c>
      <c r="O2402" s="10">
        <f t="shared" ref="O2402:P2402" si="4721">IFERROR(G2402+O2362,0)</f>
        <v>29.37142757</v>
      </c>
      <c r="P2402" s="10">
        <f t="shared" si="4721"/>
        <v>33.86186</v>
      </c>
      <c r="Q2402" s="10">
        <f t="shared" si="232"/>
        <v>4.490432429</v>
      </c>
      <c r="R2402" s="11">
        <f t="shared" si="233"/>
        <v>115.2884378</v>
      </c>
      <c r="S2402" s="41">
        <f>T2362</f>
        <v>0.7824285714</v>
      </c>
      <c r="T2402" s="41">
        <f>H2402+T2362-H2403-U2402-H2404</f>
        <v>0.8142857143</v>
      </c>
      <c r="U2402" s="13">
        <f>0.004/28</f>
        <v>0.0001428571429</v>
      </c>
      <c r="V2402" s="14"/>
      <c r="W2402" s="14"/>
      <c r="X2402" s="26">
        <f t="shared" si="314"/>
        <v>0.56</v>
      </c>
      <c r="Y2402" s="29"/>
      <c r="Z2402" s="29"/>
      <c r="AA2402" s="29"/>
      <c r="AB2402" s="29"/>
      <c r="AC2402" s="29"/>
    </row>
    <row r="2403">
      <c r="A2403" s="4">
        <v>45714.0</v>
      </c>
      <c r="B2403" s="5" t="s">
        <v>31</v>
      </c>
      <c r="C2403" s="6" t="s">
        <v>26</v>
      </c>
      <c r="D2403" s="5" t="s">
        <v>28</v>
      </c>
      <c r="E2403" s="7">
        <v>180.1</v>
      </c>
      <c r="F2403" s="7">
        <v>0.71</v>
      </c>
      <c r="G2403" s="7">
        <v>0.5101071428571429</v>
      </c>
      <c r="H2403" s="40">
        <v>0.516</v>
      </c>
      <c r="I2403" s="10">
        <f t="shared" si="226"/>
        <v>0.005892857143</v>
      </c>
      <c r="J2403" s="11">
        <f t="shared" si="227"/>
        <v>101.1552195</v>
      </c>
      <c r="K2403" s="7">
        <f t="shared" ref="K2403:L2403" si="4722">IFERROR(G2403+K2363,0)</f>
        <v>13.26278571</v>
      </c>
      <c r="L2403" s="7">
        <f t="shared" si="4722"/>
        <v>15.674</v>
      </c>
      <c r="M2403" s="10">
        <f t="shared" si="229"/>
        <v>2.411214286</v>
      </c>
      <c r="N2403" s="11">
        <f t="shared" si="3612"/>
        <v>118.1803004</v>
      </c>
      <c r="O2403" s="10">
        <f t="shared" ref="O2403:P2403" si="4723">IFERROR(G2403+O2363,0)</f>
        <v>29.13261571</v>
      </c>
      <c r="P2403" s="10">
        <f t="shared" si="4723"/>
        <v>34.67173</v>
      </c>
      <c r="Q2403" s="10">
        <f t="shared" si="232"/>
        <v>5.539114286</v>
      </c>
      <c r="R2403" s="11">
        <f t="shared" si="233"/>
        <v>119.0134464</v>
      </c>
      <c r="S2403" s="42"/>
      <c r="T2403" s="42"/>
      <c r="U2403" s="20"/>
      <c r="V2403" s="14"/>
      <c r="W2403" s="14"/>
      <c r="X2403" s="26">
        <f t="shared" si="314"/>
        <v>0.507</v>
      </c>
      <c r="Y2403" s="29"/>
      <c r="Z2403" s="29"/>
      <c r="AA2403" s="29"/>
      <c r="AB2403" s="29"/>
      <c r="AC2403" s="29"/>
    </row>
    <row r="2404">
      <c r="A2404" s="4">
        <v>45714.0</v>
      </c>
      <c r="B2404" s="5" t="s">
        <v>31</v>
      </c>
      <c r="C2404" s="6" t="s">
        <v>26</v>
      </c>
      <c r="D2404" s="5" t="s">
        <v>29</v>
      </c>
      <c r="E2404" s="7">
        <v>0.0</v>
      </c>
      <c r="F2404" s="7">
        <v>0.2</v>
      </c>
      <c r="G2404" s="7">
        <v>0.0</v>
      </c>
      <c r="H2404" s="15">
        <v>0.0</v>
      </c>
      <c r="I2404" s="10">
        <f t="shared" si="226"/>
        <v>0</v>
      </c>
      <c r="J2404" s="11">
        <f t="shared" si="227"/>
        <v>0</v>
      </c>
      <c r="K2404" s="7">
        <f t="shared" ref="K2404:L2404" si="4724">IFERROR(G2404+K2364,0)</f>
        <v>0</v>
      </c>
      <c r="L2404" s="7">
        <f t="shared" si="4724"/>
        <v>0</v>
      </c>
      <c r="M2404" s="10">
        <f t="shared" si="229"/>
        <v>0</v>
      </c>
      <c r="N2404" s="11">
        <f t="shared" si="3612"/>
        <v>0</v>
      </c>
      <c r="O2404" s="10">
        <f t="shared" ref="O2404:P2404" si="4725">IFERROR(G2404+O2364,0)</f>
        <v>0</v>
      </c>
      <c r="P2404" s="10">
        <f t="shared" si="4725"/>
        <v>0</v>
      </c>
      <c r="Q2404" s="10">
        <f t="shared" si="232"/>
        <v>0</v>
      </c>
      <c r="R2404" s="11">
        <f t="shared" si="233"/>
        <v>0</v>
      </c>
      <c r="S2404" s="42"/>
      <c r="T2404" s="42"/>
      <c r="U2404" s="20"/>
      <c r="V2404" s="14"/>
      <c r="W2404" s="14"/>
      <c r="X2404" s="26">
        <f t="shared" si="314"/>
        <v>0</v>
      </c>
      <c r="Y2404" s="29"/>
      <c r="Z2404" s="29"/>
      <c r="AA2404" s="29"/>
      <c r="AB2404" s="29"/>
      <c r="AC2404" s="29"/>
    </row>
    <row r="2405">
      <c r="A2405" s="4">
        <v>45714.0</v>
      </c>
      <c r="B2405" s="5" t="s">
        <v>31</v>
      </c>
      <c r="C2405" s="6" t="s">
        <v>26</v>
      </c>
      <c r="D2405" s="5" t="s">
        <v>30</v>
      </c>
      <c r="E2405" s="7">
        <v>0.0</v>
      </c>
      <c r="F2405" s="7">
        <v>0.0</v>
      </c>
      <c r="G2405" s="7">
        <v>0.0</v>
      </c>
      <c r="H2405" s="15">
        <v>0.0</v>
      </c>
      <c r="I2405" s="10">
        <f t="shared" si="226"/>
        <v>0</v>
      </c>
      <c r="J2405" s="11">
        <f t="shared" si="227"/>
        <v>0</v>
      </c>
      <c r="K2405" s="7">
        <f t="shared" ref="K2405:L2405" si="4726">IFERROR(G2405+K2365,0)</f>
        <v>0</v>
      </c>
      <c r="L2405" s="7">
        <f t="shared" si="4726"/>
        <v>0</v>
      </c>
      <c r="M2405" s="10">
        <f t="shared" si="229"/>
        <v>0</v>
      </c>
      <c r="N2405" s="11">
        <f t="shared" si="3612"/>
        <v>0</v>
      </c>
      <c r="O2405" s="10">
        <f t="shared" ref="O2405:P2405" si="4727">IFERROR(G2405+O2365,0)</f>
        <v>0</v>
      </c>
      <c r="P2405" s="10">
        <f t="shared" si="4727"/>
        <v>0</v>
      </c>
      <c r="Q2405" s="10">
        <f t="shared" si="232"/>
        <v>0</v>
      </c>
      <c r="R2405" s="11">
        <f t="shared" si="233"/>
        <v>0</v>
      </c>
      <c r="S2405" s="42"/>
      <c r="T2405" s="42"/>
      <c r="U2405" s="20"/>
      <c r="V2405" s="14"/>
      <c r="W2405" s="14"/>
      <c r="X2405" s="26">
        <f t="shared" si="314"/>
        <v>0</v>
      </c>
      <c r="Y2405" s="29"/>
      <c r="Z2405" s="29"/>
      <c r="AA2405" s="29"/>
      <c r="AB2405" s="29"/>
      <c r="AC2405" s="29"/>
    </row>
    <row r="2406">
      <c r="A2406" s="4">
        <v>45714.0</v>
      </c>
      <c r="B2406" s="5" t="s">
        <v>32</v>
      </c>
      <c r="C2406" s="6" t="s">
        <v>26</v>
      </c>
      <c r="D2406" s="5" t="s">
        <v>27</v>
      </c>
      <c r="E2406" s="7">
        <v>78.6</v>
      </c>
      <c r="F2406" s="7">
        <v>0.221</v>
      </c>
      <c r="G2406" s="7">
        <v>0.225</v>
      </c>
      <c r="H2406" s="40">
        <v>0.263</v>
      </c>
      <c r="I2406" s="10">
        <f t="shared" si="226"/>
        <v>0.038</v>
      </c>
      <c r="J2406" s="11">
        <f t="shared" si="227"/>
        <v>116.8888889</v>
      </c>
      <c r="K2406" s="7">
        <f t="shared" ref="K2406:L2406" si="4728">IFERROR(G2406+K2366,0)</f>
        <v>5.85</v>
      </c>
      <c r="L2406" s="7">
        <f t="shared" si="4728"/>
        <v>5.962</v>
      </c>
      <c r="M2406" s="10">
        <f t="shared" si="229"/>
        <v>0.112</v>
      </c>
      <c r="N2406" s="11">
        <f t="shared" si="3612"/>
        <v>101.9145299</v>
      </c>
      <c r="O2406" s="10">
        <f t="shared" ref="O2406:P2406" si="4729">IFERROR(G2406+O2366,0)</f>
        <v>12.849986</v>
      </c>
      <c r="P2406" s="10">
        <f t="shared" si="4729"/>
        <v>13.09882</v>
      </c>
      <c r="Q2406" s="10">
        <f t="shared" si="232"/>
        <v>0.248834</v>
      </c>
      <c r="R2406" s="11">
        <f t="shared" si="233"/>
        <v>101.9364535</v>
      </c>
      <c r="S2406" s="41">
        <f>T2366</f>
        <v>0.404625</v>
      </c>
      <c r="T2406" s="41">
        <f>H2406+T2366-H2407-U2406-H2408</f>
        <v>0.38849</v>
      </c>
      <c r="U2406" s="13">
        <f>0.00378/28</f>
        <v>0.000135</v>
      </c>
      <c r="V2406" s="14"/>
      <c r="W2406" s="14"/>
      <c r="X2406" s="26">
        <f t="shared" si="314"/>
        <v>0.262</v>
      </c>
      <c r="Y2406" s="29"/>
      <c r="Z2406" s="29"/>
      <c r="AA2406" s="29"/>
      <c r="AB2406" s="29"/>
      <c r="AC2406" s="29"/>
    </row>
    <row r="2407">
      <c r="A2407" s="4">
        <v>45714.0</v>
      </c>
      <c r="B2407" s="5" t="s">
        <v>32</v>
      </c>
      <c r="C2407" s="6" t="s">
        <v>26</v>
      </c>
      <c r="D2407" s="5" t="s">
        <v>28</v>
      </c>
      <c r="E2407" s="7">
        <v>78.7</v>
      </c>
      <c r="F2407" s="7">
        <v>0.239</v>
      </c>
      <c r="G2407" s="7">
        <v>0.22464285714285714</v>
      </c>
      <c r="H2407" s="40">
        <v>0.279</v>
      </c>
      <c r="I2407" s="10">
        <f t="shared" si="226"/>
        <v>0.05435714286</v>
      </c>
      <c r="J2407" s="11">
        <f t="shared" si="227"/>
        <v>124.1971383</v>
      </c>
      <c r="K2407" s="7">
        <f t="shared" ref="K2407:L2407" si="4730">IFERROR(G2407+K2367,0)</f>
        <v>5.840714286</v>
      </c>
      <c r="L2407" s="7">
        <f t="shared" si="4730"/>
        <v>5.888</v>
      </c>
      <c r="M2407" s="10">
        <f t="shared" si="229"/>
        <v>0.04728571429</v>
      </c>
      <c r="N2407" s="11">
        <f t="shared" si="3612"/>
        <v>100.8095879</v>
      </c>
      <c r="O2407" s="10">
        <f t="shared" ref="O2407:P2407" si="4731">IFERROR(G2407+O2367,0)</f>
        <v>12.82966429</v>
      </c>
      <c r="P2407" s="10">
        <f t="shared" si="4731"/>
        <v>12.98483</v>
      </c>
      <c r="Q2407" s="10">
        <f t="shared" si="232"/>
        <v>0.1551657143</v>
      </c>
      <c r="R2407" s="11">
        <f t="shared" si="233"/>
        <v>101.2094293</v>
      </c>
      <c r="S2407" s="42"/>
      <c r="T2407" s="42"/>
      <c r="U2407" s="20"/>
      <c r="V2407" s="14"/>
      <c r="W2407" s="14"/>
      <c r="X2407" s="26">
        <f t="shared" si="314"/>
        <v>0.33</v>
      </c>
      <c r="Y2407" s="29"/>
      <c r="Z2407" s="29"/>
      <c r="AA2407" s="29"/>
      <c r="AB2407" s="29"/>
      <c r="AC2407" s="29"/>
    </row>
    <row r="2408">
      <c r="A2408" s="4">
        <v>45714.0</v>
      </c>
      <c r="B2408" s="5" t="s">
        <v>32</v>
      </c>
      <c r="C2408" s="6" t="s">
        <v>26</v>
      </c>
      <c r="D2408" s="5" t="s">
        <v>29</v>
      </c>
      <c r="E2408" s="7">
        <v>0.0</v>
      </c>
      <c r="F2408" s="7">
        <v>0.0</v>
      </c>
      <c r="G2408" s="7">
        <v>0.0</v>
      </c>
      <c r="H2408" s="15">
        <v>0.0</v>
      </c>
      <c r="I2408" s="10">
        <f t="shared" si="226"/>
        <v>0</v>
      </c>
      <c r="J2408" s="11">
        <f t="shared" si="227"/>
        <v>0</v>
      </c>
      <c r="K2408" s="7">
        <f t="shared" ref="K2408:L2408" si="4732">IFERROR(G2408+K2368,0)</f>
        <v>0</v>
      </c>
      <c r="L2408" s="7">
        <f t="shared" si="4732"/>
        <v>0</v>
      </c>
      <c r="M2408" s="10">
        <f t="shared" si="229"/>
        <v>0</v>
      </c>
      <c r="N2408" s="11">
        <f t="shared" si="3612"/>
        <v>0</v>
      </c>
      <c r="O2408" s="10">
        <f t="shared" ref="O2408:P2408" si="4733">IFERROR(G2408+O2368,0)</f>
        <v>0</v>
      </c>
      <c r="P2408" s="10">
        <f t="shared" si="4733"/>
        <v>0</v>
      </c>
      <c r="Q2408" s="10">
        <f t="shared" si="232"/>
        <v>0</v>
      </c>
      <c r="R2408" s="11">
        <f t="shared" si="233"/>
        <v>0</v>
      </c>
      <c r="S2408" s="42"/>
      <c r="T2408" s="42"/>
      <c r="U2408" s="20"/>
      <c r="V2408" s="14"/>
      <c r="W2408" s="14"/>
      <c r="X2408" s="26">
        <f t="shared" si="314"/>
        <v>0</v>
      </c>
      <c r="Y2408" s="29"/>
      <c r="Z2408" s="29"/>
      <c r="AA2408" s="29"/>
      <c r="AB2408" s="29"/>
      <c r="AC2408" s="29"/>
    </row>
    <row r="2409">
      <c r="A2409" s="4">
        <v>45714.0</v>
      </c>
      <c r="B2409" s="5" t="s">
        <v>32</v>
      </c>
      <c r="C2409" s="6" t="s">
        <v>26</v>
      </c>
      <c r="D2409" s="5" t="s">
        <v>30</v>
      </c>
      <c r="E2409" s="7">
        <v>0.0</v>
      </c>
      <c r="F2409" s="7">
        <v>0.0</v>
      </c>
      <c r="G2409" s="7">
        <v>0.0</v>
      </c>
      <c r="H2409" s="15">
        <v>0.0</v>
      </c>
      <c r="I2409" s="10">
        <f t="shared" si="226"/>
        <v>0</v>
      </c>
      <c r="J2409" s="11">
        <f t="shared" si="227"/>
        <v>0</v>
      </c>
      <c r="K2409" s="7">
        <f t="shared" ref="K2409:L2409" si="4734">IFERROR(G2409+K2369,0)</f>
        <v>0</v>
      </c>
      <c r="L2409" s="7">
        <f t="shared" si="4734"/>
        <v>0</v>
      </c>
      <c r="M2409" s="10">
        <f t="shared" si="229"/>
        <v>0</v>
      </c>
      <c r="N2409" s="11">
        <f t="shared" si="3612"/>
        <v>0</v>
      </c>
      <c r="O2409" s="10">
        <f t="shared" ref="O2409:P2409" si="4735">IFERROR(G2409+O2369,0)</f>
        <v>0</v>
      </c>
      <c r="P2409" s="10">
        <f t="shared" si="4735"/>
        <v>0</v>
      </c>
      <c r="Q2409" s="10">
        <f t="shared" si="232"/>
        <v>0</v>
      </c>
      <c r="R2409" s="11">
        <f t="shared" si="233"/>
        <v>0</v>
      </c>
      <c r="S2409" s="42"/>
      <c r="T2409" s="42"/>
      <c r="U2409" s="20"/>
      <c r="V2409" s="14"/>
      <c r="W2409" s="14"/>
      <c r="X2409" s="26">
        <f t="shared" si="314"/>
        <v>0</v>
      </c>
      <c r="Y2409" s="29"/>
      <c r="Z2409" s="29"/>
      <c r="AA2409" s="29"/>
      <c r="AB2409" s="29"/>
      <c r="AC2409" s="29"/>
    </row>
    <row r="2410">
      <c r="A2410" s="4">
        <v>45714.0</v>
      </c>
      <c r="B2410" s="5" t="s">
        <v>33</v>
      </c>
      <c r="C2410" s="6" t="s">
        <v>26</v>
      </c>
      <c r="D2410" s="5" t="s">
        <v>27</v>
      </c>
      <c r="E2410" s="7">
        <v>110.0</v>
      </c>
      <c r="F2410" s="7">
        <v>0.365</v>
      </c>
      <c r="G2410" s="7">
        <v>0.32857142857142857</v>
      </c>
      <c r="H2410" s="40">
        <v>0.381</v>
      </c>
      <c r="I2410" s="10">
        <f t="shared" si="226"/>
        <v>0.05242857143</v>
      </c>
      <c r="J2410" s="11">
        <f t="shared" si="227"/>
        <v>115.9565217</v>
      </c>
      <c r="K2410" s="7">
        <f t="shared" ref="K2410:L2410" si="4736">IFERROR(G2410+K2370,0)</f>
        <v>8.542857143</v>
      </c>
      <c r="L2410" s="7">
        <f t="shared" si="4736"/>
        <v>9.734</v>
      </c>
      <c r="M2410" s="10">
        <f t="shared" si="229"/>
        <v>1.191142857</v>
      </c>
      <c r="N2410" s="11">
        <f t="shared" si="3612"/>
        <v>113.9431438</v>
      </c>
      <c r="O2410" s="10">
        <f t="shared" ref="O2410:P2410" si="4737">IFERROR(G2410+O2370,0)</f>
        <v>18.74278714</v>
      </c>
      <c r="P2410" s="10">
        <f t="shared" si="4737"/>
        <v>21.22973</v>
      </c>
      <c r="Q2410" s="10">
        <f t="shared" si="232"/>
        <v>2.486942857</v>
      </c>
      <c r="R2410" s="11">
        <f t="shared" si="233"/>
        <v>113.2687996</v>
      </c>
      <c r="S2410" s="41">
        <f>T2370</f>
        <v>0.6781517857</v>
      </c>
      <c r="T2410" s="41">
        <f>H2410+T2370-H2411-U2410-H2412</f>
        <v>0.7079978571</v>
      </c>
      <c r="U2410" s="13">
        <f>0.00431/28</f>
        <v>0.0001539285714</v>
      </c>
      <c r="V2410" s="14"/>
      <c r="W2410" s="14"/>
      <c r="X2410" s="26">
        <f t="shared" si="314"/>
        <v>0.373</v>
      </c>
      <c r="Y2410" s="29"/>
      <c r="Z2410" s="29"/>
      <c r="AA2410" s="29"/>
      <c r="AB2410" s="29"/>
      <c r="AC2410" s="29"/>
    </row>
    <row r="2411">
      <c r="A2411" s="4">
        <v>45714.0</v>
      </c>
      <c r="B2411" s="5" t="s">
        <v>33</v>
      </c>
      <c r="C2411" s="6" t="s">
        <v>26</v>
      </c>
      <c r="D2411" s="5" t="s">
        <v>28</v>
      </c>
      <c r="E2411" s="7">
        <v>108.2</v>
      </c>
      <c r="F2411" s="7">
        <v>0.319</v>
      </c>
      <c r="G2411" s="7">
        <v>0.3236428571428571</v>
      </c>
      <c r="H2411" s="40">
        <v>0.351</v>
      </c>
      <c r="I2411" s="10">
        <f t="shared" si="226"/>
        <v>0.02735714286</v>
      </c>
      <c r="J2411" s="11">
        <f t="shared" si="227"/>
        <v>108.4528802</v>
      </c>
      <c r="K2411" s="7">
        <f t="shared" ref="K2411:L2411" si="4738">IFERROR(G2411+K2371,0)</f>
        <v>8.414714286</v>
      </c>
      <c r="L2411" s="7">
        <f t="shared" si="4738"/>
        <v>10.376</v>
      </c>
      <c r="M2411" s="10">
        <f t="shared" si="229"/>
        <v>1.961285714</v>
      </c>
      <c r="N2411" s="11">
        <f t="shared" si="3612"/>
        <v>123.3078111</v>
      </c>
      <c r="O2411" s="10">
        <f t="shared" ref="O2411:P2411" si="4739">IFERROR(G2411+O2371,0)</f>
        <v>18.45871429</v>
      </c>
      <c r="P2411" s="10">
        <f t="shared" si="4739"/>
        <v>21.27095</v>
      </c>
      <c r="Q2411" s="10">
        <f t="shared" si="232"/>
        <v>2.812235714</v>
      </c>
      <c r="R2411" s="11">
        <f t="shared" si="233"/>
        <v>115.2352741</v>
      </c>
      <c r="S2411" s="42"/>
      <c r="T2411" s="42"/>
      <c r="U2411" s="20"/>
      <c r="V2411" s="14"/>
      <c r="W2411" s="14"/>
      <c r="X2411" s="26">
        <f t="shared" si="314"/>
        <v>0.347</v>
      </c>
      <c r="Y2411" s="29"/>
      <c r="Z2411" s="29"/>
      <c r="AA2411" s="29"/>
      <c r="AB2411" s="29"/>
      <c r="AC2411" s="29"/>
    </row>
    <row r="2412">
      <c r="A2412" s="4">
        <v>45714.0</v>
      </c>
      <c r="B2412" s="5" t="s">
        <v>33</v>
      </c>
      <c r="C2412" s="6" t="s">
        <v>26</v>
      </c>
      <c r="D2412" s="5" t="s">
        <v>29</v>
      </c>
      <c r="E2412" s="7">
        <v>1.0</v>
      </c>
      <c r="F2412" s="7">
        <v>0.0</v>
      </c>
      <c r="G2412" s="7">
        <v>0.002857142857142857</v>
      </c>
      <c r="H2412" s="15">
        <v>0.0</v>
      </c>
      <c r="I2412" s="10">
        <f t="shared" si="226"/>
        <v>-0.002857142857</v>
      </c>
      <c r="J2412" s="11">
        <f t="shared" si="227"/>
        <v>0</v>
      </c>
      <c r="K2412" s="7">
        <f t="shared" ref="K2412:L2412" si="4740">IFERROR(G2412+K2372,0)</f>
        <v>0.07428571429</v>
      </c>
      <c r="L2412" s="7">
        <f t="shared" si="4740"/>
        <v>0.084</v>
      </c>
      <c r="M2412" s="10">
        <f t="shared" si="229"/>
        <v>0.009714285714</v>
      </c>
      <c r="N2412" s="11">
        <f t="shared" si="3612"/>
        <v>113.0769231</v>
      </c>
      <c r="O2412" s="10">
        <f t="shared" ref="O2412:P2412" si="4741">IFERROR(G2412+O2372,0)</f>
        <v>0.1592257143</v>
      </c>
      <c r="P2412" s="10">
        <f t="shared" si="4741"/>
        <v>0.162988</v>
      </c>
      <c r="Q2412" s="10">
        <f t="shared" si="232"/>
        <v>0.003762285714</v>
      </c>
      <c r="R2412" s="11">
        <f t="shared" si="233"/>
        <v>102.3628631</v>
      </c>
      <c r="S2412" s="42"/>
      <c r="T2412" s="42"/>
      <c r="U2412" s="20"/>
      <c r="V2412" s="14"/>
      <c r="W2412" s="14"/>
      <c r="X2412" s="26">
        <f t="shared" si="314"/>
        <v>0</v>
      </c>
      <c r="Y2412" s="29"/>
      <c r="Z2412" s="29"/>
      <c r="AA2412" s="29"/>
      <c r="AB2412" s="29"/>
      <c r="AC2412" s="29"/>
    </row>
    <row r="2413">
      <c r="A2413" s="4">
        <v>45714.0</v>
      </c>
      <c r="B2413" s="5" t="s">
        <v>33</v>
      </c>
      <c r="C2413" s="6" t="s">
        <v>26</v>
      </c>
      <c r="D2413" s="5" t="s">
        <v>30</v>
      </c>
      <c r="E2413" s="7">
        <v>0.0</v>
      </c>
      <c r="F2413" s="7">
        <v>0.0</v>
      </c>
      <c r="G2413" s="7">
        <v>0.0</v>
      </c>
      <c r="H2413" s="15">
        <v>0.0</v>
      </c>
      <c r="I2413" s="10">
        <f t="shared" si="226"/>
        <v>0</v>
      </c>
      <c r="J2413" s="11">
        <f t="shared" si="227"/>
        <v>0</v>
      </c>
      <c r="K2413" s="7">
        <f t="shared" ref="K2413:L2413" si="4742">IFERROR(G2413+K2373,0)</f>
        <v>0</v>
      </c>
      <c r="L2413" s="7">
        <f t="shared" si="4742"/>
        <v>0</v>
      </c>
      <c r="M2413" s="10">
        <f t="shared" si="229"/>
        <v>0</v>
      </c>
      <c r="N2413" s="11">
        <f t="shared" si="3612"/>
        <v>0</v>
      </c>
      <c r="O2413" s="10">
        <f t="shared" ref="O2413:P2413" si="4743">IFERROR(G2413+O2373,0)</f>
        <v>0</v>
      </c>
      <c r="P2413" s="10">
        <f t="shared" si="4743"/>
        <v>0</v>
      </c>
      <c r="Q2413" s="10">
        <f t="shared" si="232"/>
        <v>0</v>
      </c>
      <c r="R2413" s="11">
        <f t="shared" si="233"/>
        <v>0</v>
      </c>
      <c r="S2413" s="42"/>
      <c r="T2413" s="42"/>
      <c r="U2413" s="20"/>
      <c r="V2413" s="14"/>
      <c r="W2413" s="14"/>
      <c r="X2413" s="26">
        <f t="shared" si="314"/>
        <v>0</v>
      </c>
      <c r="Y2413" s="29"/>
      <c r="Z2413" s="29"/>
      <c r="AA2413" s="29"/>
      <c r="AB2413" s="29"/>
      <c r="AC2413" s="29"/>
    </row>
    <row r="2414">
      <c r="A2414" s="4">
        <v>45714.0</v>
      </c>
      <c r="B2414" s="5" t="s">
        <v>34</v>
      </c>
      <c r="C2414" s="6" t="s">
        <v>26</v>
      </c>
      <c r="D2414" s="5" t="s">
        <v>27</v>
      </c>
      <c r="E2414" s="7">
        <v>14.3</v>
      </c>
      <c r="F2414" s="7">
        <v>0.03</v>
      </c>
      <c r="G2414" s="7">
        <v>0.04285714285714286</v>
      </c>
      <c r="H2414" s="40">
        <v>0.045</v>
      </c>
      <c r="I2414" s="10">
        <f t="shared" si="226"/>
        <v>0.002142857143</v>
      </c>
      <c r="J2414" s="11">
        <f t="shared" si="227"/>
        <v>105</v>
      </c>
      <c r="K2414" s="7">
        <f t="shared" ref="K2414:L2414" si="4744">IFERROR(G2414+K2374,0)</f>
        <v>1.114285714</v>
      </c>
      <c r="L2414" s="7">
        <f t="shared" si="4744"/>
        <v>1.162</v>
      </c>
      <c r="M2414" s="10">
        <f t="shared" si="229"/>
        <v>0.04771428571</v>
      </c>
      <c r="N2414" s="11">
        <f t="shared" si="3612"/>
        <v>104.2820513</v>
      </c>
      <c r="O2414" s="10">
        <f t="shared" ref="O2414:P2414" si="4745">IFERROR(G2414+O2374,0)</f>
        <v>2.414115714</v>
      </c>
      <c r="P2414" s="10">
        <f t="shared" si="4745"/>
        <v>2.705986</v>
      </c>
      <c r="Q2414" s="10">
        <f t="shared" si="232"/>
        <v>0.2918702857</v>
      </c>
      <c r="R2414" s="11">
        <f t="shared" si="233"/>
        <v>112.0901531</v>
      </c>
      <c r="S2414" s="41">
        <f>T2374</f>
        <v>0.283</v>
      </c>
      <c r="T2414" s="41">
        <f>H2414+T2374-H2415-U2414-H2416</f>
        <v>0.328</v>
      </c>
      <c r="U2414" s="13">
        <v>0.0</v>
      </c>
      <c r="V2414" s="14"/>
      <c r="W2414" s="14"/>
      <c r="X2414" s="26">
        <f t="shared" si="314"/>
        <v>0.045</v>
      </c>
      <c r="Y2414" s="29"/>
      <c r="Z2414" s="29"/>
      <c r="AA2414" s="29"/>
      <c r="AB2414" s="29"/>
      <c r="AC2414" s="29"/>
    </row>
    <row r="2415">
      <c r="A2415" s="4">
        <v>45714.0</v>
      </c>
      <c r="B2415" s="5" t="s">
        <v>34</v>
      </c>
      <c r="C2415" s="6" t="s">
        <v>26</v>
      </c>
      <c r="D2415" s="5" t="s">
        <v>28</v>
      </c>
      <c r="E2415" s="7">
        <v>14.3</v>
      </c>
      <c r="F2415" s="7">
        <v>0.065</v>
      </c>
      <c r="G2415" s="7">
        <v>0.04203571428571429</v>
      </c>
      <c r="H2415" s="40">
        <v>0.0</v>
      </c>
      <c r="I2415" s="10">
        <f t="shared" si="226"/>
        <v>-0.04203571429</v>
      </c>
      <c r="J2415" s="11">
        <f t="shared" si="227"/>
        <v>0</v>
      </c>
      <c r="K2415" s="7">
        <f t="shared" ref="K2415:L2415" si="4746">IFERROR(G2415+K2375,0)</f>
        <v>1.092928571</v>
      </c>
      <c r="L2415" s="7">
        <f t="shared" si="4746"/>
        <v>1.037</v>
      </c>
      <c r="M2415" s="10">
        <f t="shared" si="229"/>
        <v>-0.05592857143</v>
      </c>
      <c r="N2415" s="11">
        <f t="shared" si="3612"/>
        <v>94.88268741</v>
      </c>
      <c r="O2415" s="10">
        <f t="shared" ref="O2415:P2415" si="4747">IFERROR(G2415+O2375,0)</f>
        <v>2.367927571</v>
      </c>
      <c r="P2415" s="10">
        <f t="shared" si="4747"/>
        <v>2.44099</v>
      </c>
      <c r="Q2415" s="10">
        <f t="shared" si="232"/>
        <v>0.07306242857</v>
      </c>
      <c r="R2415" s="11">
        <f t="shared" si="233"/>
        <v>103.085501</v>
      </c>
      <c r="S2415" s="42"/>
      <c r="T2415" s="42"/>
      <c r="U2415" s="20"/>
      <c r="V2415" s="14"/>
      <c r="W2415" s="14"/>
      <c r="X2415" s="26">
        <f t="shared" si="314"/>
        <v>0</v>
      </c>
      <c r="Y2415" s="29"/>
      <c r="Z2415" s="29"/>
      <c r="AA2415" s="29"/>
      <c r="AB2415" s="29"/>
      <c r="AC2415" s="29"/>
    </row>
    <row r="2416">
      <c r="A2416" s="4">
        <v>45714.0</v>
      </c>
      <c r="B2416" s="5" t="s">
        <v>34</v>
      </c>
      <c r="C2416" s="6" t="s">
        <v>26</v>
      </c>
      <c r="D2416" s="5" t="s">
        <v>29</v>
      </c>
      <c r="E2416" s="7">
        <v>0.0</v>
      </c>
      <c r="F2416" s="7">
        <v>0.0</v>
      </c>
      <c r="G2416" s="7">
        <v>0.0</v>
      </c>
      <c r="H2416" s="15">
        <v>0.0</v>
      </c>
      <c r="I2416" s="10">
        <f t="shared" si="226"/>
        <v>0</v>
      </c>
      <c r="J2416" s="11">
        <f t="shared" si="227"/>
        <v>0</v>
      </c>
      <c r="K2416" s="7">
        <f t="shared" ref="K2416:L2416" si="4748">IFERROR(G2416+K2376,0)</f>
        <v>0</v>
      </c>
      <c r="L2416" s="7">
        <f t="shared" si="4748"/>
        <v>0</v>
      </c>
      <c r="M2416" s="10">
        <f t="shared" si="229"/>
        <v>0</v>
      </c>
      <c r="N2416" s="11">
        <f t="shared" si="3612"/>
        <v>0</v>
      </c>
      <c r="O2416" s="10">
        <f t="shared" ref="O2416:P2416" si="4749">IFERROR(G2416+O2376,0)</f>
        <v>0</v>
      </c>
      <c r="P2416" s="10">
        <f t="shared" si="4749"/>
        <v>0</v>
      </c>
      <c r="Q2416" s="10">
        <f t="shared" si="232"/>
        <v>0</v>
      </c>
      <c r="R2416" s="11">
        <f t="shared" si="233"/>
        <v>0</v>
      </c>
      <c r="S2416" s="42"/>
      <c r="T2416" s="42"/>
      <c r="U2416" s="20"/>
      <c r="V2416" s="14"/>
      <c r="W2416" s="14"/>
      <c r="X2416" s="26">
        <f t="shared" si="314"/>
        <v>0</v>
      </c>
      <c r="Y2416" s="29"/>
      <c r="Z2416" s="29"/>
      <c r="AA2416" s="29"/>
      <c r="AB2416" s="29"/>
      <c r="AC2416" s="29"/>
    </row>
    <row r="2417">
      <c r="A2417" s="4">
        <v>45714.0</v>
      </c>
      <c r="B2417" s="5" t="s">
        <v>34</v>
      </c>
      <c r="C2417" s="6" t="s">
        <v>26</v>
      </c>
      <c r="D2417" s="5" t="s">
        <v>30</v>
      </c>
      <c r="E2417" s="7">
        <v>0.0</v>
      </c>
      <c r="F2417" s="7">
        <v>0.0</v>
      </c>
      <c r="G2417" s="7">
        <v>0.0</v>
      </c>
      <c r="H2417" s="15">
        <v>0.0</v>
      </c>
      <c r="I2417" s="10">
        <f t="shared" si="226"/>
        <v>0</v>
      </c>
      <c r="J2417" s="11">
        <f t="shared" si="227"/>
        <v>0</v>
      </c>
      <c r="K2417" s="7">
        <f t="shared" ref="K2417:L2417" si="4750">IFERROR(G2417+K2377,0)</f>
        <v>0</v>
      </c>
      <c r="L2417" s="7">
        <f t="shared" si="4750"/>
        <v>0</v>
      </c>
      <c r="M2417" s="10">
        <f t="shared" si="229"/>
        <v>0</v>
      </c>
      <c r="N2417" s="11">
        <f t="shared" si="3612"/>
        <v>0</v>
      </c>
      <c r="O2417" s="10">
        <f t="shared" ref="O2417:P2417" si="4751">IFERROR(G2417+O2377,0)</f>
        <v>0</v>
      </c>
      <c r="P2417" s="10">
        <f t="shared" si="4751"/>
        <v>0</v>
      </c>
      <c r="Q2417" s="10">
        <f t="shared" si="232"/>
        <v>0</v>
      </c>
      <c r="R2417" s="11">
        <f t="shared" si="233"/>
        <v>0</v>
      </c>
      <c r="S2417" s="42"/>
      <c r="T2417" s="42"/>
      <c r="U2417" s="20"/>
      <c r="V2417" s="14"/>
      <c r="W2417" s="14"/>
      <c r="X2417" s="26">
        <f t="shared" si="314"/>
        <v>0</v>
      </c>
      <c r="Y2417" s="29"/>
      <c r="Z2417" s="29"/>
      <c r="AA2417" s="29"/>
      <c r="AB2417" s="29"/>
      <c r="AC2417" s="29"/>
    </row>
    <row r="2418">
      <c r="A2418" s="4">
        <v>45714.0</v>
      </c>
      <c r="B2418" s="5" t="s">
        <v>35</v>
      </c>
      <c r="C2418" s="6" t="s">
        <v>26</v>
      </c>
      <c r="D2418" s="5" t="s">
        <v>27</v>
      </c>
      <c r="E2418" s="7">
        <v>16.6</v>
      </c>
      <c r="F2418" s="7">
        <v>0.053</v>
      </c>
      <c r="G2418" s="7">
        <v>0.03214285714285715</v>
      </c>
      <c r="H2418" s="40">
        <v>0.062</v>
      </c>
      <c r="I2418" s="10">
        <f t="shared" si="226"/>
        <v>0.02985714286</v>
      </c>
      <c r="J2418" s="11">
        <f t="shared" si="227"/>
        <v>192.8888889</v>
      </c>
      <c r="K2418" s="7">
        <f t="shared" ref="K2418:L2418" si="4752">IFERROR(G2418+K2378,0)</f>
        <v>0.8357142857</v>
      </c>
      <c r="L2418" s="7">
        <f t="shared" si="4752"/>
        <v>0.368</v>
      </c>
      <c r="M2418" s="10">
        <f t="shared" si="229"/>
        <v>-0.4677142857</v>
      </c>
      <c r="N2418" s="11">
        <f t="shared" si="3612"/>
        <v>44.03418803</v>
      </c>
      <c r="O2418" s="10">
        <f t="shared" ref="O2418:P2418" si="4753">IFERROR(G2418+O2378,0)</f>
        <v>0.8357142857</v>
      </c>
      <c r="P2418" s="10">
        <f t="shared" si="4753"/>
        <v>0.368</v>
      </c>
      <c r="Q2418" s="10">
        <f t="shared" si="232"/>
        <v>-0.4677142857</v>
      </c>
      <c r="R2418" s="11">
        <f t="shared" si="233"/>
        <v>44.03418803</v>
      </c>
      <c r="S2418" s="41">
        <f>T2378</f>
        <v>0.306</v>
      </c>
      <c r="T2418" s="41">
        <f>H2418+T2378-H2419-U2418-H2420</f>
        <v>0.368</v>
      </c>
      <c r="U2418" s="13">
        <v>0.0</v>
      </c>
      <c r="V2418" s="14"/>
      <c r="W2418" s="14"/>
      <c r="X2418" s="26">
        <f t="shared" si="314"/>
        <v>0.056</v>
      </c>
      <c r="Y2418" s="29"/>
      <c r="Z2418" s="29"/>
      <c r="AA2418" s="29"/>
      <c r="AB2418" s="29"/>
      <c r="AC2418" s="29"/>
    </row>
    <row r="2419">
      <c r="A2419" s="4">
        <v>45714.0</v>
      </c>
      <c r="B2419" s="5" t="s">
        <v>35</v>
      </c>
      <c r="C2419" s="6" t="s">
        <v>26</v>
      </c>
      <c r="D2419" s="5" t="s">
        <v>28</v>
      </c>
      <c r="E2419" s="7">
        <v>0.0</v>
      </c>
      <c r="F2419" s="7">
        <v>0.0</v>
      </c>
      <c r="G2419" s="7">
        <v>0.0</v>
      </c>
      <c r="H2419" s="15">
        <v>0.0</v>
      </c>
      <c r="I2419" s="10">
        <f t="shared" si="226"/>
        <v>0</v>
      </c>
      <c r="J2419" s="11">
        <f t="shared" si="227"/>
        <v>0</v>
      </c>
      <c r="K2419" s="7">
        <f t="shared" ref="K2419:L2419" si="4754">IFERROR(G2419+K2379,0)</f>
        <v>0</v>
      </c>
      <c r="L2419" s="7">
        <f t="shared" si="4754"/>
        <v>0</v>
      </c>
      <c r="M2419" s="10">
        <f t="shared" si="229"/>
        <v>0</v>
      </c>
      <c r="N2419" s="11">
        <f t="shared" si="3612"/>
        <v>0</v>
      </c>
      <c r="O2419" s="10">
        <f t="shared" ref="O2419:P2419" si="4755">IFERROR(G2419+O2379,0)</f>
        <v>0</v>
      </c>
      <c r="P2419" s="10">
        <f t="shared" si="4755"/>
        <v>0</v>
      </c>
      <c r="Q2419" s="10">
        <f t="shared" si="232"/>
        <v>0</v>
      </c>
      <c r="R2419" s="11">
        <f t="shared" si="233"/>
        <v>0</v>
      </c>
      <c r="S2419" s="43"/>
      <c r="T2419" s="43"/>
      <c r="U2419" s="20"/>
      <c r="V2419" s="14"/>
      <c r="W2419" s="14"/>
      <c r="X2419" s="26">
        <f t="shared" si="314"/>
        <v>0</v>
      </c>
      <c r="Y2419" s="29"/>
      <c r="Z2419" s="29"/>
      <c r="AA2419" s="29"/>
      <c r="AB2419" s="29"/>
      <c r="AC2419" s="29"/>
    </row>
    <row r="2420">
      <c r="A2420" s="4">
        <v>45714.0</v>
      </c>
      <c r="B2420" s="5" t="s">
        <v>35</v>
      </c>
      <c r="C2420" s="6" t="s">
        <v>26</v>
      </c>
      <c r="D2420" s="5" t="s">
        <v>29</v>
      </c>
      <c r="E2420" s="7">
        <v>16.6</v>
      </c>
      <c r="F2420" s="7">
        <v>0.084</v>
      </c>
      <c r="G2420" s="7">
        <v>0.03214285714285715</v>
      </c>
      <c r="H2420" s="15">
        <v>0.0</v>
      </c>
      <c r="I2420" s="10">
        <f t="shared" si="226"/>
        <v>-0.03214285714</v>
      </c>
      <c r="J2420" s="11">
        <f t="shared" si="227"/>
        <v>0</v>
      </c>
      <c r="K2420" s="7">
        <f t="shared" ref="K2420:L2420" si="4756">IFERROR(G2420+K2380,0)</f>
        <v>0.8357142857</v>
      </c>
      <c r="L2420" s="7">
        <f t="shared" si="4756"/>
        <v>0</v>
      </c>
      <c r="M2420" s="10">
        <f t="shared" si="229"/>
        <v>-0.8357142857</v>
      </c>
      <c r="N2420" s="11">
        <f t="shared" si="3612"/>
        <v>0</v>
      </c>
      <c r="O2420" s="10">
        <f t="shared" ref="O2420:P2420" si="4757">IFERROR(G2420+O2380,0)</f>
        <v>0.8357142857</v>
      </c>
      <c r="P2420" s="10">
        <f t="shared" si="4757"/>
        <v>0.232996</v>
      </c>
      <c r="Q2420" s="10">
        <f t="shared" si="232"/>
        <v>-0.6027182857</v>
      </c>
      <c r="R2420" s="11">
        <f t="shared" si="233"/>
        <v>27.87986325</v>
      </c>
      <c r="S2420" s="43"/>
      <c r="T2420" s="43"/>
      <c r="U2420" s="20"/>
      <c r="V2420" s="14"/>
      <c r="W2420" s="14"/>
      <c r="X2420" s="26">
        <f t="shared" si="314"/>
        <v>0</v>
      </c>
      <c r="Y2420" s="29"/>
      <c r="Z2420" s="29"/>
      <c r="AA2420" s="29"/>
      <c r="AB2420" s="29"/>
      <c r="AC2420" s="29"/>
    </row>
    <row r="2421">
      <c r="A2421" s="4">
        <v>45714.0</v>
      </c>
      <c r="B2421" s="5" t="s">
        <v>35</v>
      </c>
      <c r="C2421" s="6" t="s">
        <v>26</v>
      </c>
      <c r="D2421" s="5" t="s">
        <v>30</v>
      </c>
      <c r="E2421" s="7">
        <v>0.0</v>
      </c>
      <c r="F2421" s="7">
        <v>0.0</v>
      </c>
      <c r="G2421" s="7">
        <v>0.0</v>
      </c>
      <c r="H2421" s="15">
        <v>0.0</v>
      </c>
      <c r="I2421" s="10">
        <f t="shared" si="226"/>
        <v>0</v>
      </c>
      <c r="J2421" s="11">
        <f t="shared" si="227"/>
        <v>0</v>
      </c>
      <c r="K2421" s="7">
        <f t="shared" ref="K2421:L2421" si="4758">IFERROR(G2421+K2381,0)</f>
        <v>0</v>
      </c>
      <c r="L2421" s="7">
        <f t="shared" si="4758"/>
        <v>0</v>
      </c>
      <c r="M2421" s="10">
        <f t="shared" si="229"/>
        <v>0</v>
      </c>
      <c r="N2421" s="11">
        <f t="shared" si="3612"/>
        <v>0</v>
      </c>
      <c r="O2421" s="10">
        <f t="shared" ref="O2421:P2421" si="4759">IFERROR(G2421+O2381,0)</f>
        <v>0</v>
      </c>
      <c r="P2421" s="10">
        <f t="shared" si="4759"/>
        <v>0</v>
      </c>
      <c r="Q2421" s="10">
        <f t="shared" si="232"/>
        <v>0</v>
      </c>
      <c r="R2421" s="11">
        <f t="shared" si="233"/>
        <v>0</v>
      </c>
      <c r="S2421" s="43"/>
      <c r="T2421" s="43"/>
      <c r="U2421" s="20"/>
      <c r="V2421" s="14"/>
      <c r="W2421" s="14"/>
      <c r="X2421" s="26">
        <f t="shared" si="314"/>
        <v>0</v>
      </c>
      <c r="Y2421" s="29"/>
      <c r="Z2421" s="29"/>
      <c r="AA2421" s="29"/>
      <c r="AB2421" s="29"/>
      <c r="AC2421" s="29"/>
    </row>
    <row r="2422">
      <c r="A2422" s="4">
        <v>45714.0</v>
      </c>
      <c r="B2422" s="5" t="s">
        <v>36</v>
      </c>
      <c r="C2422" s="6" t="s">
        <v>37</v>
      </c>
      <c r="D2422" s="5" t="s">
        <v>27</v>
      </c>
      <c r="E2422" s="7">
        <v>174.0</v>
      </c>
      <c r="F2422" s="25">
        <v>0.52</v>
      </c>
      <c r="G2422" s="7">
        <v>0.5535714285714286</v>
      </c>
      <c r="H2422" s="40">
        <v>0.6</v>
      </c>
      <c r="I2422" s="10">
        <f t="shared" si="226"/>
        <v>0.04642857143</v>
      </c>
      <c r="J2422" s="11">
        <f t="shared" si="227"/>
        <v>108.3870968</v>
      </c>
      <c r="K2422" s="7">
        <f t="shared" ref="K2422:L2422" si="4760">IFERROR(G2422+K2382,0)</f>
        <v>14.39285714</v>
      </c>
      <c r="L2422" s="7">
        <f t="shared" si="4760"/>
        <v>15.265</v>
      </c>
      <c r="M2422" s="10">
        <f t="shared" si="229"/>
        <v>0.8721428571</v>
      </c>
      <c r="N2422" s="11">
        <f t="shared" si="3612"/>
        <v>106.0595533</v>
      </c>
      <c r="O2422" s="10">
        <f t="shared" ref="O2422:P2422" si="4761">IFERROR(G2422+O2382,0)</f>
        <v>31.49282914</v>
      </c>
      <c r="P2422" s="10">
        <f t="shared" si="4761"/>
        <v>33.84082</v>
      </c>
      <c r="Q2422" s="10">
        <f t="shared" si="232"/>
        <v>2.347990857</v>
      </c>
      <c r="R2422" s="11">
        <f t="shared" si="233"/>
        <v>107.4556365</v>
      </c>
      <c r="S2422" s="41">
        <f>T2382</f>
        <v>-0.4141428571</v>
      </c>
      <c r="T2422" s="41">
        <f>H2422+T2382-H2423-U2422-H2424</f>
        <v>-0.5364285714</v>
      </c>
      <c r="U2422" s="13">
        <f>0.008/28</f>
        <v>0.0002857142857</v>
      </c>
      <c r="V2422" s="14"/>
      <c r="W2422" s="14"/>
      <c r="X2422" s="26">
        <f t="shared" si="314"/>
        <v>0.6</v>
      </c>
      <c r="Y2422" s="29"/>
      <c r="Z2422" s="29"/>
      <c r="AA2422" s="29"/>
      <c r="AB2422" s="29"/>
      <c r="AC2422" s="29"/>
    </row>
    <row r="2423">
      <c r="A2423" s="4">
        <v>45714.0</v>
      </c>
      <c r="B2423" s="5" t="s">
        <v>36</v>
      </c>
      <c r="C2423" s="6" t="s">
        <v>37</v>
      </c>
      <c r="D2423" s="5" t="s">
        <v>28</v>
      </c>
      <c r="E2423" s="7">
        <v>45.1</v>
      </c>
      <c r="F2423" s="25">
        <v>0.0</v>
      </c>
      <c r="G2423" s="7">
        <v>0.4885357</v>
      </c>
      <c r="H2423" s="40">
        <v>0.386</v>
      </c>
      <c r="I2423" s="10">
        <f t="shared" si="226"/>
        <v>-0.1025357</v>
      </c>
      <c r="J2423" s="11">
        <f t="shared" si="227"/>
        <v>79.01162597</v>
      </c>
      <c r="K2423" s="7">
        <f t="shared" ref="K2423:L2423" si="4762">IFERROR(G2423+K2383,0)</f>
        <v>12.7019282</v>
      </c>
      <c r="L2423" s="7">
        <f t="shared" si="4762"/>
        <v>8.535</v>
      </c>
      <c r="M2423" s="10">
        <f t="shared" si="229"/>
        <v>-4.1669282</v>
      </c>
      <c r="N2423" s="11">
        <f t="shared" si="3612"/>
        <v>67.19452248</v>
      </c>
      <c r="O2423" s="10">
        <f t="shared" ref="O2423:P2423" si="4763">IFERROR(G2423+O2383,0)</f>
        <v>28.2208382</v>
      </c>
      <c r="P2423" s="10">
        <f t="shared" si="4763"/>
        <v>14.13298</v>
      </c>
      <c r="Q2423" s="10">
        <f t="shared" si="232"/>
        <v>-14.0878582</v>
      </c>
      <c r="R2423" s="11">
        <f t="shared" si="233"/>
        <v>50.07994412</v>
      </c>
      <c r="S2423" s="43"/>
      <c r="T2423" s="43"/>
      <c r="U2423" s="20"/>
      <c r="V2423" s="14"/>
      <c r="W2423" s="14"/>
      <c r="X2423" s="26">
        <f t="shared" si="314"/>
        <v>0.317</v>
      </c>
      <c r="Y2423" s="29"/>
      <c r="Z2423" s="29"/>
      <c r="AA2423" s="29"/>
      <c r="AB2423" s="29"/>
      <c r="AC2423" s="29"/>
    </row>
    <row r="2424">
      <c r="A2424" s="4">
        <v>45714.0</v>
      </c>
      <c r="B2424" s="5" t="s">
        <v>36</v>
      </c>
      <c r="C2424" s="6" t="s">
        <v>37</v>
      </c>
      <c r="D2424" s="5" t="s">
        <v>29</v>
      </c>
      <c r="E2424" s="7">
        <f>E2422-E2423</f>
        <v>128.9</v>
      </c>
      <c r="F2424" s="25">
        <v>0.717</v>
      </c>
      <c r="G2424" s="7">
        <v>0.06482</v>
      </c>
      <c r="H2424" s="40">
        <v>0.336</v>
      </c>
      <c r="I2424" s="10">
        <f t="shared" si="226"/>
        <v>0.27118</v>
      </c>
      <c r="J2424" s="11">
        <f t="shared" si="227"/>
        <v>518.3585313</v>
      </c>
      <c r="K2424" s="7">
        <f t="shared" ref="K2424:L2424" si="4764">IFERROR(G2424+K2384,0)</f>
        <v>1.68532</v>
      </c>
      <c r="L2424" s="7">
        <f t="shared" si="4764"/>
        <v>7.259</v>
      </c>
      <c r="M2424" s="10">
        <f t="shared" si="229"/>
        <v>5.57368</v>
      </c>
      <c r="N2424" s="11">
        <f t="shared" si="3612"/>
        <v>430.7193886</v>
      </c>
      <c r="O2424" s="10">
        <f t="shared" ref="O2424:P2424" si="4765">IFERROR(G2424+O2384,0)</f>
        <v>3.25919</v>
      </c>
      <c r="P2424" s="10">
        <f t="shared" si="4765"/>
        <v>20.88071</v>
      </c>
      <c r="Q2424" s="10">
        <f t="shared" si="232"/>
        <v>17.62152</v>
      </c>
      <c r="R2424" s="11">
        <f t="shared" si="233"/>
        <v>640.671762</v>
      </c>
      <c r="S2424" s="43"/>
      <c r="T2424" s="43"/>
      <c r="U2424" s="20"/>
      <c r="V2424" s="14"/>
      <c r="W2424" s="14"/>
      <c r="X2424" s="26">
        <f t="shared" si="314"/>
        <v>0.297</v>
      </c>
      <c r="Y2424" s="29"/>
      <c r="Z2424" s="29"/>
      <c r="AA2424" s="29"/>
      <c r="AB2424" s="29"/>
      <c r="AC2424" s="29"/>
    </row>
    <row r="2425">
      <c r="A2425" s="4">
        <v>45714.0</v>
      </c>
      <c r="B2425" s="5" t="s">
        <v>36</v>
      </c>
      <c r="C2425" s="6" t="s">
        <v>37</v>
      </c>
      <c r="D2425" s="5" t="s">
        <v>30</v>
      </c>
      <c r="E2425" s="7">
        <v>0.0</v>
      </c>
      <c r="F2425" s="25">
        <v>0.0</v>
      </c>
      <c r="G2425" s="7">
        <v>0.0</v>
      </c>
      <c r="H2425" s="15">
        <v>0.0</v>
      </c>
      <c r="I2425" s="10">
        <f t="shared" si="226"/>
        <v>0</v>
      </c>
      <c r="J2425" s="11">
        <f t="shared" si="227"/>
        <v>0</v>
      </c>
      <c r="K2425" s="7">
        <f t="shared" ref="K2425:L2425" si="4766">IFERROR(G2425+K2385,0)</f>
        <v>0</v>
      </c>
      <c r="L2425" s="7">
        <f t="shared" si="4766"/>
        <v>0</v>
      </c>
      <c r="M2425" s="10">
        <f t="shared" si="229"/>
        <v>0</v>
      </c>
      <c r="N2425" s="11">
        <f t="shared" si="3612"/>
        <v>0</v>
      </c>
      <c r="O2425" s="10">
        <f t="shared" ref="O2425:P2425" si="4767">IFERROR(G2425+O2385,0)</f>
        <v>0</v>
      </c>
      <c r="P2425" s="10">
        <f t="shared" si="4767"/>
        <v>0</v>
      </c>
      <c r="Q2425" s="10">
        <f t="shared" si="232"/>
        <v>0</v>
      </c>
      <c r="R2425" s="11">
        <f t="shared" si="233"/>
        <v>0</v>
      </c>
      <c r="S2425" s="43"/>
      <c r="T2425" s="43"/>
      <c r="U2425" s="20"/>
      <c r="V2425" s="14"/>
      <c r="W2425" s="14"/>
      <c r="X2425" s="26">
        <f t="shared" si="314"/>
        <v>0</v>
      </c>
      <c r="Y2425" s="29"/>
      <c r="Z2425" s="29"/>
      <c r="AA2425" s="29"/>
      <c r="AB2425" s="29"/>
      <c r="AC2425" s="29"/>
    </row>
    <row r="2426">
      <c r="A2426" s="4">
        <v>45714.0</v>
      </c>
      <c r="B2426" s="5" t="s">
        <v>38</v>
      </c>
      <c r="C2426" s="6" t="s">
        <v>37</v>
      </c>
      <c r="D2426" s="5" t="s">
        <v>27</v>
      </c>
      <c r="E2426" s="7">
        <v>40.1</v>
      </c>
      <c r="F2426" s="25">
        <v>0.11</v>
      </c>
      <c r="G2426" s="7">
        <v>0.09999999999999999</v>
      </c>
      <c r="H2426" s="40">
        <v>0.175</v>
      </c>
      <c r="I2426" s="10">
        <f t="shared" si="226"/>
        <v>0.075</v>
      </c>
      <c r="J2426" s="11">
        <f t="shared" si="227"/>
        <v>175</v>
      </c>
      <c r="K2426" s="7">
        <f t="shared" ref="K2426:L2426" si="4768">IFERROR(G2426+K2386,0)</f>
        <v>2.6</v>
      </c>
      <c r="L2426" s="7">
        <f t="shared" si="4768"/>
        <v>4.726</v>
      </c>
      <c r="M2426" s="10">
        <f t="shared" si="229"/>
        <v>2.126</v>
      </c>
      <c r="N2426" s="11">
        <f t="shared" si="3612"/>
        <v>181.7692308</v>
      </c>
      <c r="O2426" s="10">
        <f t="shared" ref="O2426:P2426" si="4769">IFERROR(G2426+O2386,0)</f>
        <v>5.7</v>
      </c>
      <c r="P2426" s="10">
        <f t="shared" si="4769"/>
        <v>10.649976</v>
      </c>
      <c r="Q2426" s="10">
        <f t="shared" si="232"/>
        <v>4.949976</v>
      </c>
      <c r="R2426" s="11">
        <f t="shared" si="233"/>
        <v>186.8416842</v>
      </c>
      <c r="S2426" s="41">
        <f>T2386</f>
        <v>0.6571071429</v>
      </c>
      <c r="T2426" s="41">
        <f>H2426+T2386-H2427-U2426-H2428</f>
        <v>0.6570714286</v>
      </c>
      <c r="U2426" s="13">
        <f>0.001/28</f>
        <v>0.00003571428571</v>
      </c>
      <c r="V2426" s="14"/>
      <c r="W2426" s="14"/>
      <c r="X2426" s="26">
        <f t="shared" si="314"/>
        <v>0.175</v>
      </c>
      <c r="Y2426" s="29"/>
      <c r="Z2426" s="29"/>
      <c r="AA2426" s="29"/>
      <c r="AB2426" s="29"/>
      <c r="AC2426" s="29"/>
    </row>
    <row r="2427">
      <c r="A2427" s="4">
        <v>45714.0</v>
      </c>
      <c r="B2427" s="5" t="s">
        <v>38</v>
      </c>
      <c r="C2427" s="6" t="s">
        <v>37</v>
      </c>
      <c r="D2427" s="5" t="s">
        <v>28</v>
      </c>
      <c r="E2427" s="7">
        <v>0.0</v>
      </c>
      <c r="F2427" s="7">
        <v>0.0</v>
      </c>
      <c r="G2427" s="7">
        <v>0.0</v>
      </c>
      <c r="H2427" s="15">
        <v>0.0</v>
      </c>
      <c r="I2427" s="10">
        <f t="shared" si="226"/>
        <v>0</v>
      </c>
      <c r="J2427" s="11">
        <f t="shared" si="227"/>
        <v>0</v>
      </c>
      <c r="K2427" s="7">
        <f t="shared" ref="K2427:L2427" si="4770">IFERROR(G2427+K2387,0)</f>
        <v>0</v>
      </c>
      <c r="L2427" s="7">
        <f t="shared" si="4770"/>
        <v>0</v>
      </c>
      <c r="M2427" s="10">
        <f t="shared" si="229"/>
        <v>0</v>
      </c>
      <c r="N2427" s="11">
        <f t="shared" si="3612"/>
        <v>0</v>
      </c>
      <c r="O2427" s="10">
        <f t="shared" ref="O2427:P2427" si="4771">IFERROR(G2427+O2387,0)</f>
        <v>0</v>
      </c>
      <c r="P2427" s="10">
        <f t="shared" si="4771"/>
        <v>0</v>
      </c>
      <c r="Q2427" s="10">
        <f t="shared" si="232"/>
        <v>0</v>
      </c>
      <c r="R2427" s="11">
        <f t="shared" si="233"/>
        <v>0</v>
      </c>
      <c r="S2427" s="43"/>
      <c r="T2427" s="43"/>
      <c r="U2427" s="20"/>
      <c r="V2427" s="14"/>
      <c r="W2427" s="14"/>
      <c r="X2427" s="26">
        <f t="shared" si="314"/>
        <v>0</v>
      </c>
      <c r="Y2427" s="29"/>
      <c r="Z2427" s="29"/>
      <c r="AA2427" s="29"/>
      <c r="AB2427" s="29"/>
      <c r="AC2427" s="29"/>
    </row>
    <row r="2428">
      <c r="A2428" s="4">
        <v>45714.0</v>
      </c>
      <c r="B2428" s="5" t="s">
        <v>38</v>
      </c>
      <c r="C2428" s="6" t="s">
        <v>37</v>
      </c>
      <c r="D2428" s="5" t="s">
        <v>29</v>
      </c>
      <c r="E2428" s="7">
        <v>40.1</v>
      </c>
      <c r="F2428" s="7">
        <v>0.081</v>
      </c>
      <c r="G2428" s="7">
        <v>0.0996</v>
      </c>
      <c r="H2428" s="40">
        <v>0.175</v>
      </c>
      <c r="I2428" s="10">
        <f t="shared" si="226"/>
        <v>0.0754</v>
      </c>
      <c r="J2428" s="11">
        <f t="shared" si="227"/>
        <v>175.7028112</v>
      </c>
      <c r="K2428" s="7">
        <f t="shared" ref="K2428:L2428" si="4772">IFERROR(G2428+K2388,0)</f>
        <v>2.5896</v>
      </c>
      <c r="L2428" s="7">
        <f t="shared" si="4772"/>
        <v>5.84</v>
      </c>
      <c r="M2428" s="10">
        <f t="shared" si="229"/>
        <v>3.2504</v>
      </c>
      <c r="N2428" s="11">
        <f t="shared" si="3612"/>
        <v>225.5174544</v>
      </c>
      <c r="O2428" s="10">
        <f t="shared" ref="O2428:P2428" si="4773">IFERROR(G2428+O2388,0)</f>
        <v>5.68836</v>
      </c>
      <c r="P2428" s="10">
        <f t="shared" si="4773"/>
        <v>11.66893</v>
      </c>
      <c r="Q2428" s="10">
        <f t="shared" si="232"/>
        <v>5.98057</v>
      </c>
      <c r="R2428" s="11">
        <f t="shared" si="233"/>
        <v>205.1369815</v>
      </c>
      <c r="S2428" s="43"/>
      <c r="T2428" s="43"/>
      <c r="U2428" s="20"/>
      <c r="V2428" s="14"/>
      <c r="W2428" s="14"/>
      <c r="X2428" s="26">
        <f t="shared" si="314"/>
        <v>0.173</v>
      </c>
      <c r="Y2428" s="29"/>
      <c r="Z2428" s="29"/>
      <c r="AA2428" s="29"/>
      <c r="AB2428" s="29"/>
      <c r="AC2428" s="29"/>
    </row>
    <row r="2429">
      <c r="A2429" s="4">
        <v>45714.0</v>
      </c>
      <c r="B2429" s="5" t="s">
        <v>38</v>
      </c>
      <c r="C2429" s="6" t="s">
        <v>37</v>
      </c>
      <c r="D2429" s="5" t="s">
        <v>30</v>
      </c>
      <c r="E2429" s="7">
        <v>0.0</v>
      </c>
      <c r="F2429" s="7">
        <v>0.0</v>
      </c>
      <c r="G2429" s="7">
        <v>0.0</v>
      </c>
      <c r="H2429" s="15">
        <v>0.0</v>
      </c>
      <c r="I2429" s="10">
        <f t="shared" si="226"/>
        <v>0</v>
      </c>
      <c r="J2429" s="11">
        <f t="shared" si="227"/>
        <v>0</v>
      </c>
      <c r="K2429" s="7">
        <f t="shared" ref="K2429:L2429" si="4774">IFERROR(G2429+K2389,0)</f>
        <v>0</v>
      </c>
      <c r="L2429" s="7">
        <f t="shared" si="4774"/>
        <v>0</v>
      </c>
      <c r="M2429" s="10">
        <f t="shared" si="229"/>
        <v>0</v>
      </c>
      <c r="N2429" s="11">
        <f t="shared" si="3612"/>
        <v>0</v>
      </c>
      <c r="O2429" s="10">
        <f t="shared" ref="O2429:P2429" si="4775">IFERROR(G2429+O2389,0)</f>
        <v>0</v>
      </c>
      <c r="P2429" s="10">
        <f t="shared" si="4775"/>
        <v>0</v>
      </c>
      <c r="Q2429" s="10">
        <f t="shared" si="232"/>
        <v>0</v>
      </c>
      <c r="R2429" s="11">
        <f t="shared" si="233"/>
        <v>0</v>
      </c>
      <c r="S2429" s="43"/>
      <c r="T2429" s="43"/>
      <c r="U2429" s="20"/>
      <c r="V2429" s="14"/>
      <c r="W2429" s="14"/>
      <c r="X2429" s="26">
        <f t="shared" si="314"/>
        <v>0</v>
      </c>
      <c r="Y2429" s="29"/>
      <c r="Z2429" s="29"/>
      <c r="AA2429" s="29"/>
      <c r="AB2429" s="29"/>
      <c r="AC2429" s="29"/>
    </row>
    <row r="2430">
      <c r="A2430" s="4">
        <v>45714.0</v>
      </c>
      <c r="B2430" s="5" t="s">
        <v>39</v>
      </c>
      <c r="C2430" s="6" t="s">
        <v>37</v>
      </c>
      <c r="D2430" s="5" t="s">
        <v>27</v>
      </c>
      <c r="E2430" s="7">
        <v>9.6</v>
      </c>
      <c r="F2430" s="7">
        <v>0.05</v>
      </c>
      <c r="G2430" s="7">
        <v>0.024999999999999998</v>
      </c>
      <c r="H2430" s="40">
        <v>0.0</v>
      </c>
      <c r="I2430" s="10">
        <f t="shared" si="226"/>
        <v>-0.025</v>
      </c>
      <c r="J2430" s="11">
        <f t="shared" si="227"/>
        <v>0</v>
      </c>
      <c r="K2430" s="7">
        <f t="shared" ref="K2430:L2430" si="4776">IFERROR(G2430+K2390,0)</f>
        <v>0.65</v>
      </c>
      <c r="L2430" s="7">
        <f t="shared" si="4776"/>
        <v>0.384</v>
      </c>
      <c r="M2430" s="10">
        <f t="shared" si="229"/>
        <v>-0.266</v>
      </c>
      <c r="N2430" s="11">
        <f t="shared" si="3612"/>
        <v>59.07692308</v>
      </c>
      <c r="O2430" s="10">
        <f t="shared" ref="O2430:P2430" si="4777">IFERROR(G2430+O2390,0)</f>
        <v>1.54993</v>
      </c>
      <c r="P2430" s="10">
        <f t="shared" si="4777"/>
        <v>1.26874</v>
      </c>
      <c r="Q2430" s="10">
        <f t="shared" si="232"/>
        <v>-0.28119</v>
      </c>
      <c r="R2430" s="11">
        <f t="shared" si="233"/>
        <v>81.85789036</v>
      </c>
      <c r="S2430" s="41">
        <f>T2390</f>
        <v>0.093</v>
      </c>
      <c r="T2430" s="41">
        <f>H2430+T2390-H2431-U2430-H2432</f>
        <v>0.093</v>
      </c>
      <c r="U2430" s="13">
        <v>0.0</v>
      </c>
      <c r="V2430" s="14"/>
      <c r="W2430" s="14"/>
      <c r="X2430" s="26">
        <f t="shared" si="314"/>
        <v>0</v>
      </c>
      <c r="Y2430" s="29"/>
      <c r="Z2430" s="29"/>
      <c r="AA2430" s="29"/>
      <c r="AB2430" s="29"/>
      <c r="AC2430" s="29"/>
    </row>
    <row r="2431">
      <c r="A2431" s="4">
        <v>45714.0</v>
      </c>
      <c r="B2431" s="5" t="s">
        <v>39</v>
      </c>
      <c r="C2431" s="6" t="s">
        <v>37</v>
      </c>
      <c r="D2431" s="5" t="s">
        <v>28</v>
      </c>
      <c r="E2431" s="7">
        <v>0.0</v>
      </c>
      <c r="F2431" s="7">
        <v>0.0</v>
      </c>
      <c r="G2431" s="7">
        <v>0.0</v>
      </c>
      <c r="H2431" s="15">
        <v>0.0</v>
      </c>
      <c r="I2431" s="10">
        <f t="shared" si="226"/>
        <v>0</v>
      </c>
      <c r="J2431" s="11">
        <f t="shared" si="227"/>
        <v>0</v>
      </c>
      <c r="K2431" s="7">
        <f t="shared" ref="K2431:L2431" si="4778">IFERROR(G2431+K2391,0)</f>
        <v>0</v>
      </c>
      <c r="L2431" s="7">
        <f t="shared" si="4778"/>
        <v>0</v>
      </c>
      <c r="M2431" s="10">
        <f t="shared" si="229"/>
        <v>0</v>
      </c>
      <c r="N2431" s="11">
        <f t="shared" si="3612"/>
        <v>0</v>
      </c>
      <c r="O2431" s="10">
        <f t="shared" ref="O2431:P2431" si="4779">IFERROR(G2431+O2391,0)</f>
        <v>0</v>
      </c>
      <c r="P2431" s="10">
        <f t="shared" si="4779"/>
        <v>0</v>
      </c>
      <c r="Q2431" s="10">
        <f t="shared" si="232"/>
        <v>0</v>
      </c>
      <c r="R2431" s="11">
        <f t="shared" si="233"/>
        <v>0</v>
      </c>
      <c r="S2431" s="43"/>
      <c r="T2431" s="43"/>
      <c r="U2431" s="20"/>
      <c r="V2431" s="14"/>
      <c r="W2431" s="14"/>
      <c r="X2431" s="26">
        <f t="shared" si="314"/>
        <v>0</v>
      </c>
      <c r="Y2431" s="29"/>
      <c r="Z2431" s="29"/>
      <c r="AA2431" s="29"/>
      <c r="AB2431" s="29"/>
      <c r="AC2431" s="29"/>
    </row>
    <row r="2432">
      <c r="A2432" s="4">
        <v>45714.0</v>
      </c>
      <c r="B2432" s="5" t="s">
        <v>39</v>
      </c>
      <c r="C2432" s="6" t="s">
        <v>37</v>
      </c>
      <c r="D2432" s="5" t="s">
        <v>29</v>
      </c>
      <c r="E2432" s="7">
        <v>9.3</v>
      </c>
      <c r="F2432" s="7">
        <v>0.049</v>
      </c>
      <c r="G2432" s="7">
        <v>0.02471</v>
      </c>
      <c r="H2432" s="15">
        <v>0.0</v>
      </c>
      <c r="I2432" s="10">
        <f t="shared" si="226"/>
        <v>-0.02471</v>
      </c>
      <c r="J2432" s="11">
        <f t="shared" si="227"/>
        <v>0</v>
      </c>
      <c r="K2432" s="7">
        <f t="shared" ref="K2432:L2432" si="4780">IFERROR(G2432+K2392,0)</f>
        <v>0.64246</v>
      </c>
      <c r="L2432" s="7">
        <f t="shared" si="4780"/>
        <v>0.374</v>
      </c>
      <c r="M2432" s="10">
        <f t="shared" si="229"/>
        <v>-0.26846</v>
      </c>
      <c r="N2432" s="11">
        <f t="shared" si="3612"/>
        <v>58.21374093</v>
      </c>
      <c r="O2432" s="10">
        <f t="shared" ref="O2432:P2432" si="4781">IFERROR(G2432+O2392,0)</f>
        <v>1.534454</v>
      </c>
      <c r="P2432" s="10">
        <f t="shared" si="4781"/>
        <v>1.23394</v>
      </c>
      <c r="Q2432" s="10">
        <f t="shared" si="232"/>
        <v>-0.300514</v>
      </c>
      <c r="R2432" s="11">
        <f t="shared" si="233"/>
        <v>80.41557453</v>
      </c>
      <c r="S2432" s="43"/>
      <c r="T2432" s="43"/>
      <c r="U2432" s="20"/>
      <c r="V2432" s="14"/>
      <c r="W2432" s="14"/>
      <c r="X2432" s="26">
        <f t="shared" si="314"/>
        <v>0</v>
      </c>
      <c r="Y2432" s="29"/>
      <c r="Z2432" s="29"/>
      <c r="AA2432" s="29"/>
      <c r="AB2432" s="29"/>
      <c r="AC2432" s="29"/>
    </row>
    <row r="2433">
      <c r="A2433" s="4">
        <v>45714.0</v>
      </c>
      <c r="B2433" s="5" t="s">
        <v>39</v>
      </c>
      <c r="C2433" s="6" t="s">
        <v>37</v>
      </c>
      <c r="D2433" s="5" t="s">
        <v>30</v>
      </c>
      <c r="E2433" s="7">
        <v>0.0</v>
      </c>
      <c r="F2433" s="7">
        <v>0.0</v>
      </c>
      <c r="G2433" s="7">
        <v>0.0</v>
      </c>
      <c r="H2433" s="15">
        <v>0.0</v>
      </c>
      <c r="I2433" s="10">
        <f t="shared" si="226"/>
        <v>0</v>
      </c>
      <c r="J2433" s="11">
        <f t="shared" si="227"/>
        <v>0</v>
      </c>
      <c r="K2433" s="7">
        <f t="shared" ref="K2433:L2433" si="4782">IFERROR(G2433+K2393,0)</f>
        <v>0</v>
      </c>
      <c r="L2433" s="7">
        <f t="shared" si="4782"/>
        <v>0</v>
      </c>
      <c r="M2433" s="10">
        <f t="shared" si="229"/>
        <v>0</v>
      </c>
      <c r="N2433" s="11">
        <f t="shared" si="3612"/>
        <v>0</v>
      </c>
      <c r="O2433" s="10">
        <f t="shared" ref="O2433:P2433" si="4783">IFERROR(G2433+O2393,0)</f>
        <v>0</v>
      </c>
      <c r="P2433" s="10">
        <f t="shared" si="4783"/>
        <v>0</v>
      </c>
      <c r="Q2433" s="10">
        <f t="shared" si="232"/>
        <v>0</v>
      </c>
      <c r="R2433" s="11">
        <f t="shared" si="233"/>
        <v>0</v>
      </c>
      <c r="S2433" s="43"/>
      <c r="T2433" s="43"/>
      <c r="U2433" s="20"/>
      <c r="V2433" s="14"/>
      <c r="W2433" s="14"/>
      <c r="X2433" s="26">
        <f t="shared" si="314"/>
        <v>0</v>
      </c>
      <c r="Y2433" s="29"/>
      <c r="Z2433" s="29"/>
      <c r="AA2433" s="29"/>
      <c r="AB2433" s="29"/>
      <c r="AC2433" s="29"/>
    </row>
    <row r="2434">
      <c r="A2434" s="4">
        <v>45714.0</v>
      </c>
      <c r="B2434" s="5" t="s">
        <v>40</v>
      </c>
      <c r="C2434" s="6" t="s">
        <v>37</v>
      </c>
      <c r="D2434" s="5" t="s">
        <v>27</v>
      </c>
      <c r="E2434" s="7">
        <v>26.3</v>
      </c>
      <c r="F2434" s="7">
        <v>0.0</v>
      </c>
      <c r="G2434" s="7">
        <v>0.07142857142857142</v>
      </c>
      <c r="H2434" s="15">
        <v>0.034</v>
      </c>
      <c r="I2434" s="10">
        <f t="shared" si="226"/>
        <v>-0.03742857143</v>
      </c>
      <c r="J2434" s="11">
        <f t="shared" si="227"/>
        <v>47.6</v>
      </c>
      <c r="K2434" s="7">
        <f t="shared" ref="K2434:L2434" si="4784">IFERROR(G2434+K2394,0)</f>
        <v>1.857142857</v>
      </c>
      <c r="L2434" s="7">
        <f t="shared" si="4784"/>
        <v>0.891</v>
      </c>
      <c r="M2434" s="10">
        <f t="shared" si="229"/>
        <v>-0.9661428571</v>
      </c>
      <c r="N2434" s="11">
        <f t="shared" si="3612"/>
        <v>47.97692308</v>
      </c>
      <c r="O2434" s="10">
        <f t="shared" ref="O2434:P2434" si="4785">IFERROR(G2434+O2394,0)</f>
        <v>4.071428571</v>
      </c>
      <c r="P2434" s="10">
        <f t="shared" si="4785"/>
        <v>2.0039</v>
      </c>
      <c r="Q2434" s="10">
        <f t="shared" si="232"/>
        <v>-2.067528571</v>
      </c>
      <c r="R2434" s="11">
        <f t="shared" si="233"/>
        <v>49.21859649</v>
      </c>
      <c r="S2434" s="13">
        <f>T2394</f>
        <v>0.7540446429</v>
      </c>
      <c r="T2434" s="13">
        <f>H2434+S2434-H2435-U2434-H2436</f>
        <v>0.7159264286</v>
      </c>
      <c r="U2434" s="13">
        <f>0.00331/28</f>
        <v>0.0001182142857</v>
      </c>
      <c r="V2434" s="14"/>
      <c r="W2434" s="14"/>
      <c r="X2434" s="26">
        <f t="shared" si="314"/>
        <v>0.034</v>
      </c>
      <c r="Y2434" s="29"/>
      <c r="Z2434" s="29"/>
      <c r="AA2434" s="29"/>
      <c r="AB2434" s="29"/>
      <c r="AC2434" s="29"/>
    </row>
    <row r="2435">
      <c r="A2435" s="4">
        <v>45714.0</v>
      </c>
      <c r="B2435" s="5" t="s">
        <v>40</v>
      </c>
      <c r="C2435" s="6" t="s">
        <v>37</v>
      </c>
      <c r="D2435" s="5" t="s">
        <v>28</v>
      </c>
      <c r="E2435" s="7">
        <v>0.0</v>
      </c>
      <c r="F2435" s="7">
        <v>0.0</v>
      </c>
      <c r="G2435" s="7">
        <v>0.0</v>
      </c>
      <c r="H2435" s="15">
        <v>0.0</v>
      </c>
      <c r="I2435" s="10">
        <f t="shared" si="226"/>
        <v>0</v>
      </c>
      <c r="J2435" s="11">
        <f t="shared" si="227"/>
        <v>0</v>
      </c>
      <c r="K2435" s="7">
        <f t="shared" ref="K2435:L2435" si="4786">IFERROR(G2435+K2395,0)</f>
        <v>0</v>
      </c>
      <c r="L2435" s="7">
        <f t="shared" si="4786"/>
        <v>0</v>
      </c>
      <c r="M2435" s="10">
        <f t="shared" si="229"/>
        <v>0</v>
      </c>
      <c r="N2435" s="11">
        <f t="shared" si="3612"/>
        <v>0</v>
      </c>
      <c r="O2435" s="10">
        <f t="shared" ref="O2435:P2435" si="4787">IFERROR(G2435+O2395,0)</f>
        <v>0</v>
      </c>
      <c r="P2435" s="10">
        <f t="shared" si="4787"/>
        <v>0</v>
      </c>
      <c r="Q2435" s="10">
        <f t="shared" si="232"/>
        <v>0</v>
      </c>
      <c r="R2435" s="11">
        <f t="shared" si="233"/>
        <v>0</v>
      </c>
      <c r="S2435" s="14"/>
      <c r="T2435" s="14"/>
      <c r="U2435" s="14"/>
      <c r="V2435" s="14"/>
      <c r="W2435" s="14"/>
      <c r="X2435" s="26">
        <f t="shared" si="314"/>
        <v>0</v>
      </c>
      <c r="Y2435" s="29"/>
      <c r="Z2435" s="29"/>
      <c r="AA2435" s="29"/>
      <c r="AB2435" s="29"/>
      <c r="AC2435" s="29"/>
    </row>
    <row r="2436">
      <c r="A2436" s="4">
        <v>45714.0</v>
      </c>
      <c r="B2436" s="5" t="s">
        <v>40</v>
      </c>
      <c r="C2436" s="6" t="s">
        <v>37</v>
      </c>
      <c r="D2436" s="5" t="s">
        <v>29</v>
      </c>
      <c r="E2436" s="7">
        <v>26.1</v>
      </c>
      <c r="F2436" s="7">
        <v>0.0</v>
      </c>
      <c r="G2436" s="7">
        <v>0.07142857142857142</v>
      </c>
      <c r="H2436" s="40">
        <v>0.072</v>
      </c>
      <c r="I2436" s="10">
        <f t="shared" si="226"/>
        <v>0.0005714285714</v>
      </c>
      <c r="J2436" s="11">
        <f t="shared" si="227"/>
        <v>100.8</v>
      </c>
      <c r="K2436" s="7">
        <f t="shared" ref="K2436:L2436" si="4788">IFERROR(G2436+K2396,0)</f>
        <v>1.857142857</v>
      </c>
      <c r="L2436" s="7">
        <f t="shared" si="4788"/>
        <v>1.506</v>
      </c>
      <c r="M2436" s="10">
        <f t="shared" si="229"/>
        <v>-0.3511428571</v>
      </c>
      <c r="N2436" s="11">
        <f t="shared" si="3612"/>
        <v>81.09230769</v>
      </c>
      <c r="O2436" s="10">
        <f t="shared" ref="O2436:P2436" si="4789">IFERROR(G2436+O2396,0)</f>
        <v>4.071428571</v>
      </c>
      <c r="P2436" s="10">
        <f t="shared" si="4789"/>
        <v>2.01998</v>
      </c>
      <c r="Q2436" s="10">
        <f t="shared" si="232"/>
        <v>-2.051448571</v>
      </c>
      <c r="R2436" s="11">
        <f t="shared" si="233"/>
        <v>49.61354386</v>
      </c>
      <c r="S2436" s="14"/>
      <c r="T2436" s="14"/>
      <c r="U2436" s="14"/>
      <c r="V2436" s="14"/>
      <c r="W2436" s="14"/>
      <c r="X2436" s="26">
        <f t="shared" si="314"/>
        <v>0.036</v>
      </c>
      <c r="Y2436" s="29"/>
      <c r="Z2436" s="29"/>
      <c r="AA2436" s="29"/>
      <c r="AB2436" s="29"/>
      <c r="AC2436" s="29"/>
    </row>
    <row r="2437">
      <c r="A2437" s="4">
        <v>45714.0</v>
      </c>
      <c r="B2437" s="5" t="s">
        <v>40</v>
      </c>
      <c r="C2437" s="6" t="s">
        <v>37</v>
      </c>
      <c r="D2437" s="5" t="s">
        <v>30</v>
      </c>
      <c r="E2437" s="7">
        <v>0.0</v>
      </c>
      <c r="F2437" s="7">
        <v>0.0</v>
      </c>
      <c r="G2437" s="7">
        <v>0.0</v>
      </c>
      <c r="H2437" s="15">
        <v>0.0</v>
      </c>
      <c r="I2437" s="10">
        <f t="shared" si="226"/>
        <v>0</v>
      </c>
      <c r="J2437" s="11">
        <f t="shared" si="227"/>
        <v>0</v>
      </c>
      <c r="K2437" s="7">
        <f t="shared" ref="K2437:L2437" si="4790">IFERROR(G2437+K2397,0)</f>
        <v>0</v>
      </c>
      <c r="L2437" s="7">
        <f t="shared" si="4790"/>
        <v>0</v>
      </c>
      <c r="M2437" s="10">
        <f t="shared" si="229"/>
        <v>0</v>
      </c>
      <c r="N2437" s="11">
        <f t="shared" si="3612"/>
        <v>0</v>
      </c>
      <c r="O2437" s="10">
        <f t="shared" ref="O2437:P2437" si="4791">IFERROR(G2437+O2397,0)</f>
        <v>0</v>
      </c>
      <c r="P2437" s="10">
        <f t="shared" si="4791"/>
        <v>0</v>
      </c>
      <c r="Q2437" s="10">
        <f t="shared" si="232"/>
        <v>0</v>
      </c>
      <c r="R2437" s="11">
        <f t="shared" si="233"/>
        <v>0</v>
      </c>
      <c r="S2437" s="14"/>
      <c r="T2437" s="14"/>
      <c r="U2437" s="14"/>
      <c r="V2437" s="14"/>
      <c r="W2437" s="14"/>
      <c r="X2437" s="26">
        <f t="shared" si="314"/>
        <v>0</v>
      </c>
      <c r="Y2437" s="29"/>
      <c r="Z2437" s="29"/>
      <c r="AA2437" s="29"/>
      <c r="AB2437" s="29"/>
      <c r="AC2437" s="29"/>
    </row>
    <row r="2438">
      <c r="A2438" s="4">
        <v>45715.0</v>
      </c>
      <c r="B2438" s="5" t="s">
        <v>25</v>
      </c>
      <c r="C2438" s="6" t="s">
        <v>26</v>
      </c>
      <c r="D2438" s="5" t="s">
        <v>27</v>
      </c>
      <c r="E2438" s="7">
        <v>140.3</v>
      </c>
      <c r="F2438" s="8">
        <v>0.529</v>
      </c>
      <c r="G2438" s="7">
        <v>0.414285</v>
      </c>
      <c r="H2438" s="40">
        <v>0.499</v>
      </c>
      <c r="I2438" s="10">
        <f t="shared" si="226"/>
        <v>0.084715</v>
      </c>
      <c r="J2438" s="11">
        <f t="shared" si="227"/>
        <v>120.4484835</v>
      </c>
      <c r="K2438" s="7">
        <f t="shared" ref="K2438:L2438" si="4792">IFERROR(G2438+K2398,0)</f>
        <v>11.185695</v>
      </c>
      <c r="L2438" s="7">
        <f t="shared" si="4792"/>
        <v>12.555</v>
      </c>
      <c r="M2438" s="10">
        <f t="shared" si="229"/>
        <v>1.369305</v>
      </c>
      <c r="N2438" s="11">
        <f t="shared" si="3612"/>
        <v>112.2415728</v>
      </c>
      <c r="O2438" s="10">
        <f t="shared" ref="O2438:P2438" si="4793">IFERROR(G2438+O2398,0)</f>
        <v>24.085415</v>
      </c>
      <c r="P2438" s="10">
        <f t="shared" si="4793"/>
        <v>26.276995</v>
      </c>
      <c r="Q2438" s="10">
        <f t="shared" si="232"/>
        <v>2.19158</v>
      </c>
      <c r="R2438" s="11">
        <f t="shared" si="233"/>
        <v>109.0991997</v>
      </c>
      <c r="S2438" s="41">
        <f>T2398</f>
        <v>0.7362142857</v>
      </c>
      <c r="T2438" s="41">
        <f>H2438+T2398-H2439-U2438-H2440</f>
        <v>0.8781071429</v>
      </c>
      <c r="U2438" s="13">
        <f>0.003/28</f>
        <v>0.0001071428571</v>
      </c>
      <c r="V2438" s="14"/>
      <c r="W2438" s="14"/>
      <c r="X2438" s="26">
        <f t="shared" si="314"/>
        <v>0.496</v>
      </c>
      <c r="Y2438" s="29"/>
      <c r="Z2438" s="29"/>
      <c r="AA2438" s="29"/>
      <c r="AB2438" s="29"/>
      <c r="AC2438" s="29"/>
    </row>
    <row r="2439">
      <c r="A2439" s="4">
        <v>45715.0</v>
      </c>
      <c r="B2439" s="5" t="s">
        <v>25</v>
      </c>
      <c r="C2439" s="6" t="s">
        <v>26</v>
      </c>
      <c r="D2439" s="5" t="s">
        <v>28</v>
      </c>
      <c r="E2439" s="7">
        <v>165.12</v>
      </c>
      <c r="F2439" s="7">
        <v>0.284</v>
      </c>
      <c r="G2439" s="7">
        <v>0.4110714285714286</v>
      </c>
      <c r="H2439" s="40">
        <v>0.357</v>
      </c>
      <c r="I2439" s="10">
        <f t="shared" si="226"/>
        <v>-0.05407142857</v>
      </c>
      <c r="J2439" s="11">
        <f t="shared" si="227"/>
        <v>86.84622068</v>
      </c>
      <c r="K2439" s="7">
        <f t="shared" ref="K2439:L2439" si="4794">IFERROR(G2439+K2399,0)</f>
        <v>11.09892857</v>
      </c>
      <c r="L2439" s="7">
        <f t="shared" si="4794"/>
        <v>11.805</v>
      </c>
      <c r="M2439" s="10">
        <f t="shared" si="229"/>
        <v>0.7060714286</v>
      </c>
      <c r="N2439" s="11">
        <f t="shared" si="3612"/>
        <v>106.3616179</v>
      </c>
      <c r="O2439" s="10">
        <f t="shared" ref="O2439:P2439" si="4795">IFERROR(G2439+O2399,0)</f>
        <v>23.39972857</v>
      </c>
      <c r="P2439" s="10">
        <f t="shared" si="4795"/>
        <v>25.02588</v>
      </c>
      <c r="Q2439" s="10">
        <f t="shared" si="232"/>
        <v>1.626151429</v>
      </c>
      <c r="R2439" s="11">
        <f t="shared" si="233"/>
        <v>106.9494457</v>
      </c>
      <c r="S2439" s="42"/>
      <c r="T2439" s="42"/>
      <c r="U2439" s="16"/>
      <c r="V2439" s="14"/>
      <c r="W2439" s="14"/>
      <c r="X2439" s="26">
        <f t="shared" si="314"/>
        <v>0.478</v>
      </c>
      <c r="Y2439" s="29"/>
      <c r="Z2439" s="29"/>
      <c r="AA2439" s="29"/>
      <c r="AB2439" s="29"/>
      <c r="AC2439" s="29"/>
    </row>
    <row r="2440">
      <c r="A2440" s="4">
        <v>45715.0</v>
      </c>
      <c r="B2440" s="5" t="s">
        <v>25</v>
      </c>
      <c r="C2440" s="6" t="s">
        <v>26</v>
      </c>
      <c r="D2440" s="5" t="s">
        <v>29</v>
      </c>
      <c r="E2440" s="7">
        <v>0.0</v>
      </c>
      <c r="F2440" s="7">
        <v>0.0</v>
      </c>
      <c r="G2440" s="7">
        <v>0.0</v>
      </c>
      <c r="H2440" s="40">
        <v>0.0</v>
      </c>
      <c r="I2440" s="10">
        <f t="shared" si="226"/>
        <v>0</v>
      </c>
      <c r="J2440" s="11">
        <f t="shared" si="227"/>
        <v>0</v>
      </c>
      <c r="K2440" s="7">
        <f t="shared" ref="K2440:L2440" si="4796">IFERROR(G2440+K2400,0)</f>
        <v>0</v>
      </c>
      <c r="L2440" s="7">
        <f t="shared" si="4796"/>
        <v>0.003</v>
      </c>
      <c r="M2440" s="10">
        <f t="shared" si="229"/>
        <v>0.003</v>
      </c>
      <c r="N2440" s="11">
        <f t="shared" si="3612"/>
        <v>0</v>
      </c>
      <c r="O2440" s="10">
        <f t="shared" ref="O2440:P2440" si="4797">IFERROR(G2440+O2400,0)</f>
        <v>0</v>
      </c>
      <c r="P2440" s="10">
        <f t="shared" si="4797"/>
        <v>0.003</v>
      </c>
      <c r="Q2440" s="10">
        <f t="shared" si="232"/>
        <v>0.003</v>
      </c>
      <c r="R2440" s="11">
        <f t="shared" si="233"/>
        <v>0</v>
      </c>
      <c r="S2440" s="42"/>
      <c r="T2440" s="42"/>
      <c r="U2440" s="16"/>
      <c r="V2440" s="14"/>
      <c r="W2440" s="14"/>
      <c r="X2440" s="26">
        <f t="shared" si="314"/>
        <v>0</v>
      </c>
      <c r="Y2440" s="29"/>
      <c r="Z2440" s="29"/>
      <c r="AA2440" s="29"/>
      <c r="AB2440" s="29"/>
      <c r="AC2440" s="29"/>
    </row>
    <row r="2441">
      <c r="A2441" s="4">
        <v>45715.0</v>
      </c>
      <c r="B2441" s="5" t="s">
        <v>25</v>
      </c>
      <c r="C2441" s="6" t="s">
        <v>26</v>
      </c>
      <c r="D2441" s="5" t="s">
        <v>30</v>
      </c>
      <c r="E2441" s="7">
        <v>0.0</v>
      </c>
      <c r="F2441" s="7">
        <v>0.0</v>
      </c>
      <c r="G2441" s="7">
        <v>0.0</v>
      </c>
      <c r="H2441" s="40">
        <v>0.0</v>
      </c>
      <c r="I2441" s="10">
        <f t="shared" si="226"/>
        <v>0</v>
      </c>
      <c r="J2441" s="11">
        <f t="shared" si="227"/>
        <v>0</v>
      </c>
      <c r="K2441" s="7">
        <f t="shared" ref="K2441:L2441" si="4798">IFERROR(G2441+K2401,0)</f>
        <v>0</v>
      </c>
      <c r="L2441" s="7">
        <f t="shared" si="4798"/>
        <v>0</v>
      </c>
      <c r="M2441" s="10">
        <f t="shared" si="229"/>
        <v>0</v>
      </c>
      <c r="N2441" s="11">
        <f t="shared" si="3612"/>
        <v>0</v>
      </c>
      <c r="O2441" s="10">
        <f t="shared" ref="O2441:P2441" si="4799">IFERROR(G2441+O2401,0)</f>
        <v>0</v>
      </c>
      <c r="P2441" s="10">
        <f t="shared" si="4799"/>
        <v>0</v>
      </c>
      <c r="Q2441" s="10">
        <f t="shared" si="232"/>
        <v>0</v>
      </c>
      <c r="R2441" s="11">
        <f t="shared" si="233"/>
        <v>0</v>
      </c>
      <c r="S2441" s="42"/>
      <c r="T2441" s="42"/>
      <c r="U2441" s="16"/>
      <c r="V2441" s="14"/>
      <c r="W2441" s="14"/>
      <c r="X2441" s="26">
        <f t="shared" si="314"/>
        <v>0</v>
      </c>
      <c r="Y2441" s="29"/>
      <c r="Z2441" s="29"/>
      <c r="AA2441" s="29"/>
      <c r="AB2441" s="29"/>
      <c r="AC2441" s="29"/>
    </row>
    <row r="2442">
      <c r="A2442" s="4">
        <v>45715.0</v>
      </c>
      <c r="B2442" s="5" t="s">
        <v>31</v>
      </c>
      <c r="C2442" s="6" t="s">
        <v>26</v>
      </c>
      <c r="D2442" s="5" t="s">
        <v>27</v>
      </c>
      <c r="E2442" s="7">
        <v>180.7</v>
      </c>
      <c r="F2442" s="7">
        <v>0.759</v>
      </c>
      <c r="G2442" s="7">
        <v>0.5142857142857143</v>
      </c>
      <c r="H2442" s="40">
        <v>0.548</v>
      </c>
      <c r="I2442" s="10">
        <f t="shared" si="226"/>
        <v>0.03371428571</v>
      </c>
      <c r="J2442" s="11">
        <f t="shared" si="227"/>
        <v>106.5555556</v>
      </c>
      <c r="K2442" s="7">
        <f t="shared" ref="K2442:L2442" si="4800">IFERROR(G2442+K2402,0)</f>
        <v>13.88571429</v>
      </c>
      <c r="L2442" s="7">
        <f t="shared" si="4800"/>
        <v>15.436</v>
      </c>
      <c r="M2442" s="10">
        <f t="shared" si="229"/>
        <v>1.550285714</v>
      </c>
      <c r="N2442" s="11">
        <f t="shared" si="3612"/>
        <v>111.1646091</v>
      </c>
      <c r="O2442" s="10">
        <f t="shared" ref="O2442:P2442" si="4801">IFERROR(G2442+O2402,0)</f>
        <v>29.88571329</v>
      </c>
      <c r="P2442" s="10">
        <f t="shared" si="4801"/>
        <v>34.40986</v>
      </c>
      <c r="Q2442" s="10">
        <f t="shared" si="232"/>
        <v>4.524146714</v>
      </c>
      <c r="R2442" s="11">
        <f t="shared" si="233"/>
        <v>115.1381587</v>
      </c>
      <c r="S2442" s="41">
        <f>T2402</f>
        <v>0.8142857143</v>
      </c>
      <c r="T2442" s="41">
        <f>H2442+T2402-H2443-U2442-H2444</f>
        <v>0.7511428571</v>
      </c>
      <c r="U2442" s="13">
        <f>0.004/28</f>
        <v>0.0001428571429</v>
      </c>
      <c r="V2442" s="14"/>
      <c r="W2442" s="14"/>
      <c r="X2442" s="26">
        <f t="shared" si="314"/>
        <v>0.548</v>
      </c>
      <c r="Y2442" s="29"/>
      <c r="Z2442" s="29"/>
      <c r="AA2442" s="29"/>
      <c r="AB2442" s="29"/>
      <c r="AC2442" s="29"/>
    </row>
    <row r="2443">
      <c r="A2443" s="4">
        <v>45715.0</v>
      </c>
      <c r="B2443" s="5" t="s">
        <v>31</v>
      </c>
      <c r="C2443" s="6" t="s">
        <v>26</v>
      </c>
      <c r="D2443" s="5" t="s">
        <v>28</v>
      </c>
      <c r="E2443" s="7">
        <v>180.1</v>
      </c>
      <c r="F2443" s="7">
        <v>0.615</v>
      </c>
      <c r="G2443" s="7">
        <v>0.5101071428571429</v>
      </c>
      <c r="H2443" s="40">
        <v>0.611</v>
      </c>
      <c r="I2443" s="10">
        <f t="shared" si="226"/>
        <v>0.1008928571</v>
      </c>
      <c r="J2443" s="11">
        <f t="shared" si="227"/>
        <v>119.778758</v>
      </c>
      <c r="K2443" s="7">
        <f t="shared" ref="K2443:L2443" si="4802">IFERROR(G2443+K2403,0)</f>
        <v>13.77289286</v>
      </c>
      <c r="L2443" s="7">
        <f t="shared" si="4802"/>
        <v>16.285</v>
      </c>
      <c r="M2443" s="10">
        <f t="shared" si="229"/>
        <v>2.512107143</v>
      </c>
      <c r="N2443" s="11">
        <f t="shared" si="3612"/>
        <v>118.2395025</v>
      </c>
      <c r="O2443" s="10">
        <f t="shared" ref="O2443:P2443" si="4803">IFERROR(G2443+O2403,0)</f>
        <v>29.64272286</v>
      </c>
      <c r="P2443" s="10">
        <f t="shared" si="4803"/>
        <v>35.28273</v>
      </c>
      <c r="Q2443" s="10">
        <f t="shared" si="232"/>
        <v>5.640007143</v>
      </c>
      <c r="R2443" s="11">
        <f t="shared" si="233"/>
        <v>119.0266163</v>
      </c>
      <c r="S2443" s="42"/>
      <c r="T2443" s="42"/>
      <c r="U2443" s="20"/>
      <c r="V2443" s="14"/>
      <c r="W2443" s="14"/>
      <c r="X2443" s="26">
        <f t="shared" si="314"/>
        <v>0.516</v>
      </c>
      <c r="Y2443" s="29"/>
      <c r="Z2443" s="29"/>
      <c r="AA2443" s="29"/>
      <c r="AB2443" s="29"/>
      <c r="AC2443" s="29"/>
    </row>
    <row r="2444">
      <c r="A2444" s="4">
        <v>45715.0</v>
      </c>
      <c r="B2444" s="5" t="s">
        <v>31</v>
      </c>
      <c r="C2444" s="6" t="s">
        <v>26</v>
      </c>
      <c r="D2444" s="5" t="s">
        <v>29</v>
      </c>
      <c r="E2444" s="7">
        <v>0.0</v>
      </c>
      <c r="F2444" s="7">
        <v>0.097</v>
      </c>
      <c r="G2444" s="7">
        <v>0.0</v>
      </c>
      <c r="H2444" s="40">
        <v>0.0</v>
      </c>
      <c r="I2444" s="10">
        <f t="shared" si="226"/>
        <v>0</v>
      </c>
      <c r="J2444" s="11">
        <f t="shared" si="227"/>
        <v>0</v>
      </c>
      <c r="K2444" s="7">
        <f t="shared" ref="K2444:L2444" si="4804">IFERROR(G2444+K2404,0)</f>
        <v>0</v>
      </c>
      <c r="L2444" s="7">
        <f t="shared" si="4804"/>
        <v>0</v>
      </c>
      <c r="M2444" s="10">
        <f t="shared" si="229"/>
        <v>0</v>
      </c>
      <c r="N2444" s="11">
        <f t="shared" si="3612"/>
        <v>0</v>
      </c>
      <c r="O2444" s="10">
        <f t="shared" ref="O2444:P2444" si="4805">IFERROR(G2444+O2404,0)</f>
        <v>0</v>
      </c>
      <c r="P2444" s="10">
        <f t="shared" si="4805"/>
        <v>0</v>
      </c>
      <c r="Q2444" s="10">
        <f t="shared" si="232"/>
        <v>0</v>
      </c>
      <c r="R2444" s="11">
        <f t="shared" si="233"/>
        <v>0</v>
      </c>
      <c r="S2444" s="42"/>
      <c r="T2444" s="42"/>
      <c r="U2444" s="20"/>
      <c r="V2444" s="14"/>
      <c r="W2444" s="14"/>
      <c r="X2444" s="26">
        <f t="shared" si="314"/>
        <v>0</v>
      </c>
      <c r="Y2444" s="29"/>
      <c r="Z2444" s="29"/>
      <c r="AA2444" s="29"/>
      <c r="AB2444" s="29"/>
      <c r="AC2444" s="29"/>
    </row>
    <row r="2445">
      <c r="A2445" s="4">
        <v>45715.0</v>
      </c>
      <c r="B2445" s="5" t="s">
        <v>31</v>
      </c>
      <c r="C2445" s="6" t="s">
        <v>26</v>
      </c>
      <c r="D2445" s="5" t="s">
        <v>30</v>
      </c>
      <c r="E2445" s="7">
        <v>0.0</v>
      </c>
      <c r="F2445" s="7">
        <v>0.0</v>
      </c>
      <c r="G2445" s="7">
        <v>0.0</v>
      </c>
      <c r="H2445" s="40">
        <v>0.0</v>
      </c>
      <c r="I2445" s="10">
        <f t="shared" si="226"/>
        <v>0</v>
      </c>
      <c r="J2445" s="11">
        <f t="shared" si="227"/>
        <v>0</v>
      </c>
      <c r="K2445" s="7">
        <f t="shared" ref="K2445:L2445" si="4806">IFERROR(G2445+K2405,0)</f>
        <v>0</v>
      </c>
      <c r="L2445" s="7">
        <f t="shared" si="4806"/>
        <v>0</v>
      </c>
      <c r="M2445" s="10">
        <f t="shared" si="229"/>
        <v>0</v>
      </c>
      <c r="N2445" s="11">
        <f t="shared" si="3612"/>
        <v>0</v>
      </c>
      <c r="O2445" s="10">
        <f t="shared" ref="O2445:P2445" si="4807">IFERROR(G2445+O2405,0)</f>
        <v>0</v>
      </c>
      <c r="P2445" s="10">
        <f t="shared" si="4807"/>
        <v>0</v>
      </c>
      <c r="Q2445" s="10">
        <f t="shared" si="232"/>
        <v>0</v>
      </c>
      <c r="R2445" s="11">
        <f t="shared" si="233"/>
        <v>0</v>
      </c>
      <c r="S2445" s="42"/>
      <c r="T2445" s="42"/>
      <c r="U2445" s="20"/>
      <c r="V2445" s="14"/>
      <c r="W2445" s="14"/>
      <c r="X2445" s="26">
        <f t="shared" si="314"/>
        <v>0</v>
      </c>
      <c r="Y2445" s="29"/>
      <c r="Z2445" s="29"/>
      <c r="AA2445" s="29"/>
      <c r="AB2445" s="29"/>
      <c r="AC2445" s="29"/>
    </row>
    <row r="2446">
      <c r="A2446" s="4">
        <v>45715.0</v>
      </c>
      <c r="B2446" s="5" t="s">
        <v>32</v>
      </c>
      <c r="C2446" s="6" t="s">
        <v>26</v>
      </c>
      <c r="D2446" s="5" t="s">
        <v>27</v>
      </c>
      <c r="E2446" s="7">
        <v>78.6</v>
      </c>
      <c r="F2446" s="7">
        <v>0.222</v>
      </c>
      <c r="G2446" s="7">
        <v>0.225</v>
      </c>
      <c r="H2446" s="40">
        <v>0.263</v>
      </c>
      <c r="I2446" s="10">
        <f t="shared" si="226"/>
        <v>0.038</v>
      </c>
      <c r="J2446" s="11">
        <f t="shared" si="227"/>
        <v>116.8888889</v>
      </c>
      <c r="K2446" s="7">
        <f t="shared" ref="K2446:L2446" si="4808">IFERROR(G2446+K2406,0)</f>
        <v>6.075</v>
      </c>
      <c r="L2446" s="7">
        <f t="shared" si="4808"/>
        <v>6.225</v>
      </c>
      <c r="M2446" s="10">
        <f t="shared" si="229"/>
        <v>0.15</v>
      </c>
      <c r="N2446" s="11">
        <f t="shared" si="3612"/>
        <v>102.4691358</v>
      </c>
      <c r="O2446" s="10">
        <f t="shared" ref="O2446:P2446" si="4809">IFERROR(G2446+O2406,0)</f>
        <v>13.074986</v>
      </c>
      <c r="P2446" s="10">
        <f t="shared" si="4809"/>
        <v>13.36182</v>
      </c>
      <c r="Q2446" s="10">
        <f t="shared" si="232"/>
        <v>0.286834</v>
      </c>
      <c r="R2446" s="11">
        <f t="shared" si="233"/>
        <v>102.1937614</v>
      </c>
      <c r="S2446" s="41">
        <f>T2406</f>
        <v>0.38849</v>
      </c>
      <c r="T2446" s="41">
        <f>H2446+T2406-H2447-U2446-H2448</f>
        <v>0.406355</v>
      </c>
      <c r="U2446" s="13">
        <f>0.00378/28</f>
        <v>0.000135</v>
      </c>
      <c r="V2446" s="14"/>
      <c r="W2446" s="14"/>
      <c r="X2446" s="26">
        <f t="shared" si="314"/>
        <v>0.263</v>
      </c>
      <c r="Y2446" s="29"/>
      <c r="Z2446" s="29"/>
      <c r="AA2446" s="29"/>
      <c r="AB2446" s="29"/>
      <c r="AC2446" s="29"/>
    </row>
    <row r="2447">
      <c r="A2447" s="4">
        <v>45715.0</v>
      </c>
      <c r="B2447" s="5" t="s">
        <v>32</v>
      </c>
      <c r="C2447" s="6" t="s">
        <v>26</v>
      </c>
      <c r="D2447" s="5" t="s">
        <v>28</v>
      </c>
      <c r="E2447" s="7">
        <v>78.7</v>
      </c>
      <c r="F2447" s="7">
        <v>0.186</v>
      </c>
      <c r="G2447" s="7">
        <v>0.22464285714285714</v>
      </c>
      <c r="H2447" s="40">
        <v>0.245</v>
      </c>
      <c r="I2447" s="10">
        <f t="shared" si="226"/>
        <v>0.02035714286</v>
      </c>
      <c r="J2447" s="11">
        <f t="shared" si="227"/>
        <v>109.0620032</v>
      </c>
      <c r="K2447" s="7">
        <f t="shared" ref="K2447:L2447" si="4810">IFERROR(G2447+K2407,0)</f>
        <v>6.065357143</v>
      </c>
      <c r="L2447" s="7">
        <f t="shared" si="4810"/>
        <v>6.133</v>
      </c>
      <c r="M2447" s="10">
        <f t="shared" si="229"/>
        <v>0.06764285714</v>
      </c>
      <c r="N2447" s="11">
        <f t="shared" si="3612"/>
        <v>101.1152329</v>
      </c>
      <c r="O2447" s="10">
        <f t="shared" ref="O2447:P2447" si="4811">IFERROR(G2447+O2407,0)</f>
        <v>13.05430714</v>
      </c>
      <c r="P2447" s="10">
        <f t="shared" si="4811"/>
        <v>13.22983</v>
      </c>
      <c r="Q2447" s="10">
        <f t="shared" si="232"/>
        <v>0.1755228571</v>
      </c>
      <c r="R2447" s="11">
        <f t="shared" si="233"/>
        <v>101.344559</v>
      </c>
      <c r="S2447" s="42"/>
      <c r="T2447" s="42"/>
      <c r="U2447" s="20"/>
      <c r="V2447" s="14"/>
      <c r="W2447" s="14"/>
      <c r="X2447" s="26">
        <f t="shared" si="314"/>
        <v>0.279</v>
      </c>
      <c r="Y2447" s="29"/>
      <c r="Z2447" s="29"/>
      <c r="AA2447" s="29"/>
      <c r="AB2447" s="29"/>
      <c r="AC2447" s="29"/>
    </row>
    <row r="2448">
      <c r="A2448" s="4">
        <v>45715.0</v>
      </c>
      <c r="B2448" s="5" t="s">
        <v>32</v>
      </c>
      <c r="C2448" s="6" t="s">
        <v>26</v>
      </c>
      <c r="D2448" s="5" t="s">
        <v>29</v>
      </c>
      <c r="E2448" s="7">
        <v>0.0</v>
      </c>
      <c r="F2448" s="7">
        <v>0.0</v>
      </c>
      <c r="G2448" s="7">
        <v>0.0</v>
      </c>
      <c r="H2448" s="40">
        <v>0.0</v>
      </c>
      <c r="I2448" s="10">
        <f t="shared" si="226"/>
        <v>0</v>
      </c>
      <c r="J2448" s="11">
        <f t="shared" si="227"/>
        <v>0</v>
      </c>
      <c r="K2448" s="7">
        <f t="shared" ref="K2448:L2448" si="4812">IFERROR(G2448+K2408,0)</f>
        <v>0</v>
      </c>
      <c r="L2448" s="7">
        <f t="shared" si="4812"/>
        <v>0</v>
      </c>
      <c r="M2448" s="10">
        <f t="shared" si="229"/>
        <v>0</v>
      </c>
      <c r="N2448" s="11">
        <f t="shared" si="3612"/>
        <v>0</v>
      </c>
      <c r="O2448" s="10">
        <f t="shared" ref="O2448:P2448" si="4813">IFERROR(G2448+O2408,0)</f>
        <v>0</v>
      </c>
      <c r="P2448" s="10">
        <f t="shared" si="4813"/>
        <v>0</v>
      </c>
      <c r="Q2448" s="10">
        <f t="shared" si="232"/>
        <v>0</v>
      </c>
      <c r="R2448" s="11">
        <f t="shared" si="233"/>
        <v>0</v>
      </c>
      <c r="S2448" s="42"/>
      <c r="T2448" s="42"/>
      <c r="U2448" s="20"/>
      <c r="V2448" s="14"/>
      <c r="W2448" s="14"/>
      <c r="X2448" s="26">
        <f t="shared" si="314"/>
        <v>0</v>
      </c>
      <c r="Y2448" s="29"/>
      <c r="Z2448" s="29"/>
      <c r="AA2448" s="29"/>
      <c r="AB2448" s="29"/>
      <c r="AC2448" s="29"/>
    </row>
    <row r="2449">
      <c r="A2449" s="4">
        <v>45715.0</v>
      </c>
      <c r="B2449" s="5" t="s">
        <v>32</v>
      </c>
      <c r="C2449" s="6" t="s">
        <v>26</v>
      </c>
      <c r="D2449" s="5" t="s">
        <v>30</v>
      </c>
      <c r="E2449" s="7">
        <v>0.0</v>
      </c>
      <c r="F2449" s="7">
        <v>0.0</v>
      </c>
      <c r="G2449" s="7">
        <v>0.0</v>
      </c>
      <c r="H2449" s="40">
        <v>0.0</v>
      </c>
      <c r="I2449" s="10">
        <f t="shared" si="226"/>
        <v>0</v>
      </c>
      <c r="J2449" s="11">
        <f t="shared" si="227"/>
        <v>0</v>
      </c>
      <c r="K2449" s="7">
        <f t="shared" ref="K2449:L2449" si="4814">IFERROR(G2449+K2409,0)</f>
        <v>0</v>
      </c>
      <c r="L2449" s="7">
        <f t="shared" si="4814"/>
        <v>0</v>
      </c>
      <c r="M2449" s="10">
        <f t="shared" si="229"/>
        <v>0</v>
      </c>
      <c r="N2449" s="11">
        <f t="shared" si="3612"/>
        <v>0</v>
      </c>
      <c r="O2449" s="10">
        <f t="shared" ref="O2449:P2449" si="4815">IFERROR(G2449+O2409,0)</f>
        <v>0</v>
      </c>
      <c r="P2449" s="10">
        <f t="shared" si="4815"/>
        <v>0</v>
      </c>
      <c r="Q2449" s="10">
        <f t="shared" si="232"/>
        <v>0</v>
      </c>
      <c r="R2449" s="11">
        <f t="shared" si="233"/>
        <v>0</v>
      </c>
      <c r="S2449" s="42"/>
      <c r="T2449" s="42"/>
      <c r="U2449" s="20"/>
      <c r="V2449" s="14"/>
      <c r="W2449" s="14"/>
      <c r="X2449" s="26">
        <f t="shared" si="314"/>
        <v>0</v>
      </c>
      <c r="Y2449" s="29"/>
      <c r="Z2449" s="29"/>
      <c r="AA2449" s="29"/>
      <c r="AB2449" s="29"/>
      <c r="AC2449" s="29"/>
    </row>
    <row r="2450">
      <c r="A2450" s="4">
        <v>45715.0</v>
      </c>
      <c r="B2450" s="5" t="s">
        <v>33</v>
      </c>
      <c r="C2450" s="6" t="s">
        <v>26</v>
      </c>
      <c r="D2450" s="5" t="s">
        <v>27</v>
      </c>
      <c r="E2450" s="7">
        <v>110.0</v>
      </c>
      <c r="F2450" s="7">
        <v>0.364</v>
      </c>
      <c r="G2450" s="7">
        <v>0.32857142857142857</v>
      </c>
      <c r="H2450" s="40">
        <v>0.386</v>
      </c>
      <c r="I2450" s="10">
        <f t="shared" si="226"/>
        <v>0.05742857143</v>
      </c>
      <c r="J2450" s="11">
        <f t="shared" si="227"/>
        <v>117.4782609</v>
      </c>
      <c r="K2450" s="7">
        <f t="shared" ref="K2450:L2450" si="4816">IFERROR(G2450+K2410,0)</f>
        <v>8.871428571</v>
      </c>
      <c r="L2450" s="7">
        <f t="shared" si="4816"/>
        <v>10.12</v>
      </c>
      <c r="M2450" s="10">
        <f t="shared" si="229"/>
        <v>1.248571429</v>
      </c>
      <c r="N2450" s="11">
        <f t="shared" si="3612"/>
        <v>114.0740741</v>
      </c>
      <c r="O2450" s="10">
        <f t="shared" ref="O2450:P2450" si="4817">IFERROR(G2450+O2410,0)</f>
        <v>19.07135857</v>
      </c>
      <c r="P2450" s="10">
        <f t="shared" si="4817"/>
        <v>21.61573</v>
      </c>
      <c r="Q2450" s="10">
        <f t="shared" si="232"/>
        <v>2.544371429</v>
      </c>
      <c r="R2450" s="11">
        <f t="shared" si="233"/>
        <v>113.3413224</v>
      </c>
      <c r="S2450" s="41">
        <f>T2410</f>
        <v>0.7079978571</v>
      </c>
      <c r="T2450" s="41">
        <f>H2450+T2410-H2451-U2450-H2452</f>
        <v>0.7398439286</v>
      </c>
      <c r="U2450" s="13">
        <f>0.00431/28</f>
        <v>0.0001539285714</v>
      </c>
      <c r="V2450" s="14"/>
      <c r="W2450" s="14"/>
      <c r="X2450" s="26">
        <f t="shared" si="314"/>
        <v>0.381</v>
      </c>
      <c r="Y2450" s="29"/>
      <c r="Z2450" s="29"/>
      <c r="AA2450" s="29"/>
      <c r="AB2450" s="29"/>
      <c r="AC2450" s="29"/>
    </row>
    <row r="2451">
      <c r="A2451" s="4">
        <v>45715.0</v>
      </c>
      <c r="B2451" s="5" t="s">
        <v>33</v>
      </c>
      <c r="C2451" s="6" t="s">
        <v>26</v>
      </c>
      <c r="D2451" s="5" t="s">
        <v>28</v>
      </c>
      <c r="E2451" s="7">
        <v>108.2</v>
      </c>
      <c r="F2451" s="7">
        <v>0.293</v>
      </c>
      <c r="G2451" s="7">
        <v>0.3236428571428571</v>
      </c>
      <c r="H2451" s="40">
        <v>0.354</v>
      </c>
      <c r="I2451" s="10">
        <f t="shared" si="226"/>
        <v>0.03035714286</v>
      </c>
      <c r="J2451" s="11">
        <f t="shared" si="227"/>
        <v>109.3798279</v>
      </c>
      <c r="K2451" s="7">
        <f t="shared" ref="K2451:L2451" si="4818">IFERROR(G2451+K2411,0)</f>
        <v>8.738357143</v>
      </c>
      <c r="L2451" s="7">
        <f t="shared" si="4818"/>
        <v>10.73</v>
      </c>
      <c r="M2451" s="10">
        <f t="shared" si="229"/>
        <v>1.991642857</v>
      </c>
      <c r="N2451" s="11">
        <f t="shared" si="3612"/>
        <v>122.7919599</v>
      </c>
      <c r="O2451" s="10">
        <f t="shared" ref="O2451:P2451" si="4819">IFERROR(G2451+O2411,0)</f>
        <v>18.78235714</v>
      </c>
      <c r="P2451" s="10">
        <f t="shared" si="4819"/>
        <v>21.62495</v>
      </c>
      <c r="Q2451" s="10">
        <f t="shared" si="232"/>
        <v>2.842592857</v>
      </c>
      <c r="R2451" s="11">
        <f t="shared" si="233"/>
        <v>115.1343776</v>
      </c>
      <c r="S2451" s="42"/>
      <c r="T2451" s="42"/>
      <c r="U2451" s="20"/>
      <c r="V2451" s="14"/>
      <c r="W2451" s="14"/>
      <c r="X2451" s="26">
        <f t="shared" si="314"/>
        <v>0.351</v>
      </c>
      <c r="Y2451" s="29"/>
      <c r="Z2451" s="29"/>
      <c r="AA2451" s="29"/>
      <c r="AB2451" s="29"/>
      <c r="AC2451" s="29"/>
    </row>
    <row r="2452">
      <c r="A2452" s="4">
        <v>45715.0</v>
      </c>
      <c r="B2452" s="5" t="s">
        <v>33</v>
      </c>
      <c r="C2452" s="6" t="s">
        <v>26</v>
      </c>
      <c r="D2452" s="5" t="s">
        <v>29</v>
      </c>
      <c r="E2452" s="7">
        <v>1.0</v>
      </c>
      <c r="F2452" s="7">
        <v>0.0</v>
      </c>
      <c r="G2452" s="7">
        <v>0.002857142857142857</v>
      </c>
      <c r="H2452" s="40">
        <v>0.0</v>
      </c>
      <c r="I2452" s="10">
        <f t="shared" si="226"/>
        <v>-0.002857142857</v>
      </c>
      <c r="J2452" s="11">
        <f t="shared" si="227"/>
        <v>0</v>
      </c>
      <c r="K2452" s="7">
        <f t="shared" ref="K2452:L2452" si="4820">IFERROR(G2452+K2412,0)</f>
        <v>0.07714285714</v>
      </c>
      <c r="L2452" s="7">
        <f t="shared" si="4820"/>
        <v>0.084</v>
      </c>
      <c r="M2452" s="10">
        <f t="shared" si="229"/>
        <v>0.006857142857</v>
      </c>
      <c r="N2452" s="11">
        <f t="shared" si="3612"/>
        <v>108.8888889</v>
      </c>
      <c r="O2452" s="10">
        <f t="shared" ref="O2452:P2452" si="4821">IFERROR(G2452+O2412,0)</f>
        <v>0.1620828571</v>
      </c>
      <c r="P2452" s="10">
        <f t="shared" si="4821"/>
        <v>0.162988</v>
      </c>
      <c r="Q2452" s="10">
        <f t="shared" si="232"/>
        <v>0.0009051428571</v>
      </c>
      <c r="R2452" s="11">
        <f t="shared" si="233"/>
        <v>100.5584445</v>
      </c>
      <c r="S2452" s="42"/>
      <c r="T2452" s="42"/>
      <c r="U2452" s="20"/>
      <c r="V2452" s="14"/>
      <c r="W2452" s="14"/>
      <c r="X2452" s="26">
        <f t="shared" si="314"/>
        <v>0</v>
      </c>
      <c r="Y2452" s="29"/>
      <c r="Z2452" s="29"/>
      <c r="AA2452" s="29"/>
      <c r="AB2452" s="29"/>
      <c r="AC2452" s="29"/>
    </row>
    <row r="2453">
      <c r="A2453" s="4">
        <v>45715.0</v>
      </c>
      <c r="B2453" s="5" t="s">
        <v>33</v>
      </c>
      <c r="C2453" s="6" t="s">
        <v>26</v>
      </c>
      <c r="D2453" s="5" t="s">
        <v>30</v>
      </c>
      <c r="E2453" s="7">
        <v>0.0</v>
      </c>
      <c r="F2453" s="7">
        <v>0.0</v>
      </c>
      <c r="G2453" s="7">
        <v>0.0</v>
      </c>
      <c r="H2453" s="40">
        <v>0.0</v>
      </c>
      <c r="I2453" s="10">
        <f t="shared" si="226"/>
        <v>0</v>
      </c>
      <c r="J2453" s="11">
        <f t="shared" si="227"/>
        <v>0</v>
      </c>
      <c r="K2453" s="7">
        <f t="shared" ref="K2453:L2453" si="4822">IFERROR(G2453+K2413,0)</f>
        <v>0</v>
      </c>
      <c r="L2453" s="7">
        <f t="shared" si="4822"/>
        <v>0</v>
      </c>
      <c r="M2453" s="10">
        <f t="shared" si="229"/>
        <v>0</v>
      </c>
      <c r="N2453" s="11">
        <f t="shared" si="3612"/>
        <v>0</v>
      </c>
      <c r="O2453" s="10">
        <f t="shared" ref="O2453:P2453" si="4823">IFERROR(G2453+O2413,0)</f>
        <v>0</v>
      </c>
      <c r="P2453" s="10">
        <f t="shared" si="4823"/>
        <v>0</v>
      </c>
      <c r="Q2453" s="10">
        <f t="shared" si="232"/>
        <v>0</v>
      </c>
      <c r="R2453" s="11">
        <f t="shared" si="233"/>
        <v>0</v>
      </c>
      <c r="S2453" s="42"/>
      <c r="T2453" s="42"/>
      <c r="U2453" s="20"/>
      <c r="V2453" s="14"/>
      <c r="W2453" s="14"/>
      <c r="X2453" s="26">
        <f t="shared" si="314"/>
        <v>0</v>
      </c>
      <c r="Y2453" s="29"/>
      <c r="Z2453" s="29"/>
      <c r="AA2453" s="29"/>
      <c r="AB2453" s="29"/>
      <c r="AC2453" s="29"/>
    </row>
    <row r="2454">
      <c r="A2454" s="4">
        <v>45715.0</v>
      </c>
      <c r="B2454" s="5" t="s">
        <v>34</v>
      </c>
      <c r="C2454" s="6" t="s">
        <v>26</v>
      </c>
      <c r="D2454" s="5" t="s">
        <v>27</v>
      </c>
      <c r="E2454" s="7">
        <v>14.3</v>
      </c>
      <c r="F2454" s="7">
        <v>0.031</v>
      </c>
      <c r="G2454" s="7">
        <v>0.04285714285714286</v>
      </c>
      <c r="H2454" s="40">
        <v>0.045</v>
      </c>
      <c r="I2454" s="10">
        <f t="shared" si="226"/>
        <v>0.002142857143</v>
      </c>
      <c r="J2454" s="11">
        <f t="shared" si="227"/>
        <v>105</v>
      </c>
      <c r="K2454" s="7">
        <f t="shared" ref="K2454:L2454" si="4824">IFERROR(G2454+K2414,0)</f>
        <v>1.157142857</v>
      </c>
      <c r="L2454" s="7">
        <f t="shared" si="4824"/>
        <v>1.207</v>
      </c>
      <c r="M2454" s="10">
        <f t="shared" si="229"/>
        <v>0.04985714286</v>
      </c>
      <c r="N2454" s="11">
        <f t="shared" si="3612"/>
        <v>104.308642</v>
      </c>
      <c r="O2454" s="10">
        <f t="shared" ref="O2454:P2454" si="4825">IFERROR(G2454+O2414,0)</f>
        <v>2.456972857</v>
      </c>
      <c r="P2454" s="10">
        <f t="shared" si="4825"/>
        <v>2.750986</v>
      </c>
      <c r="Q2454" s="10">
        <f t="shared" si="232"/>
        <v>0.2940131429</v>
      </c>
      <c r="R2454" s="11">
        <f t="shared" si="233"/>
        <v>111.9664791</v>
      </c>
      <c r="S2454" s="41">
        <f>T2414</f>
        <v>0.328</v>
      </c>
      <c r="T2454" s="41">
        <f>H2454+T2414-H2455-U2454-H2456</f>
        <v>0.373</v>
      </c>
      <c r="U2454" s="13">
        <v>0.0</v>
      </c>
      <c r="V2454" s="14"/>
      <c r="W2454" s="14"/>
      <c r="X2454" s="26">
        <f t="shared" si="314"/>
        <v>0.045</v>
      </c>
      <c r="Y2454" s="29"/>
      <c r="Z2454" s="29"/>
      <c r="AA2454" s="29"/>
      <c r="AB2454" s="29"/>
      <c r="AC2454" s="29"/>
    </row>
    <row r="2455">
      <c r="A2455" s="4">
        <v>45715.0</v>
      </c>
      <c r="B2455" s="5" t="s">
        <v>34</v>
      </c>
      <c r="C2455" s="6" t="s">
        <v>26</v>
      </c>
      <c r="D2455" s="5" t="s">
        <v>28</v>
      </c>
      <c r="E2455" s="7">
        <v>14.3</v>
      </c>
      <c r="F2455" s="7">
        <v>0.0</v>
      </c>
      <c r="G2455" s="7">
        <v>0.04203571428571429</v>
      </c>
      <c r="H2455" s="40">
        <v>0.0</v>
      </c>
      <c r="I2455" s="10">
        <f t="shared" si="226"/>
        <v>-0.04203571429</v>
      </c>
      <c r="J2455" s="11">
        <f t="shared" si="227"/>
        <v>0</v>
      </c>
      <c r="K2455" s="7">
        <f t="shared" ref="K2455:L2455" si="4826">IFERROR(G2455+K2415,0)</f>
        <v>1.134964286</v>
      </c>
      <c r="L2455" s="7">
        <f t="shared" si="4826"/>
        <v>1.037</v>
      </c>
      <c r="M2455" s="10">
        <f t="shared" si="229"/>
        <v>-0.09796428571</v>
      </c>
      <c r="N2455" s="11">
        <f t="shared" si="3612"/>
        <v>91.3685138</v>
      </c>
      <c r="O2455" s="10">
        <f t="shared" ref="O2455:P2455" si="4827">IFERROR(G2455+O2415,0)</f>
        <v>2.409963286</v>
      </c>
      <c r="P2455" s="10">
        <f t="shared" si="4827"/>
        <v>2.44099</v>
      </c>
      <c r="Q2455" s="10">
        <f t="shared" si="232"/>
        <v>0.03102671429</v>
      </c>
      <c r="R2455" s="11">
        <f t="shared" si="233"/>
        <v>101.2874351</v>
      </c>
      <c r="S2455" s="42"/>
      <c r="T2455" s="42"/>
      <c r="U2455" s="20"/>
      <c r="V2455" s="14"/>
      <c r="W2455" s="14"/>
      <c r="X2455" s="26">
        <f t="shared" si="314"/>
        <v>0</v>
      </c>
      <c r="Y2455" s="29"/>
      <c r="Z2455" s="29"/>
      <c r="AA2455" s="29"/>
      <c r="AB2455" s="29"/>
      <c r="AC2455" s="29"/>
    </row>
    <row r="2456">
      <c r="A2456" s="4">
        <v>45715.0</v>
      </c>
      <c r="B2456" s="5" t="s">
        <v>34</v>
      </c>
      <c r="C2456" s="6" t="s">
        <v>26</v>
      </c>
      <c r="D2456" s="5" t="s">
        <v>29</v>
      </c>
      <c r="E2456" s="7">
        <v>0.0</v>
      </c>
      <c r="F2456" s="7">
        <v>0.0</v>
      </c>
      <c r="G2456" s="7">
        <v>0.0</v>
      </c>
      <c r="H2456" s="40">
        <v>0.0</v>
      </c>
      <c r="I2456" s="10">
        <f t="shared" si="226"/>
        <v>0</v>
      </c>
      <c r="J2456" s="11">
        <f t="shared" si="227"/>
        <v>0</v>
      </c>
      <c r="K2456" s="7">
        <f t="shared" ref="K2456:L2456" si="4828">IFERROR(G2456+K2416,0)</f>
        <v>0</v>
      </c>
      <c r="L2456" s="7">
        <f t="shared" si="4828"/>
        <v>0</v>
      </c>
      <c r="M2456" s="10">
        <f t="shared" si="229"/>
        <v>0</v>
      </c>
      <c r="N2456" s="11">
        <f t="shared" si="3612"/>
        <v>0</v>
      </c>
      <c r="O2456" s="10">
        <f t="shared" ref="O2456:P2456" si="4829">IFERROR(G2456+O2416,0)</f>
        <v>0</v>
      </c>
      <c r="P2456" s="10">
        <f t="shared" si="4829"/>
        <v>0</v>
      </c>
      <c r="Q2456" s="10">
        <f t="shared" si="232"/>
        <v>0</v>
      </c>
      <c r="R2456" s="11">
        <f t="shared" si="233"/>
        <v>0</v>
      </c>
      <c r="S2456" s="42"/>
      <c r="T2456" s="42"/>
      <c r="U2456" s="20"/>
      <c r="V2456" s="14"/>
      <c r="W2456" s="14"/>
      <c r="X2456" s="26">
        <f t="shared" si="314"/>
        <v>0</v>
      </c>
      <c r="Y2456" s="29"/>
      <c r="Z2456" s="29"/>
      <c r="AA2456" s="29"/>
      <c r="AB2456" s="29"/>
      <c r="AC2456" s="29"/>
    </row>
    <row r="2457">
      <c r="A2457" s="4">
        <v>45715.0</v>
      </c>
      <c r="B2457" s="5" t="s">
        <v>34</v>
      </c>
      <c r="C2457" s="6" t="s">
        <v>26</v>
      </c>
      <c r="D2457" s="5" t="s">
        <v>30</v>
      </c>
      <c r="E2457" s="7">
        <v>0.0</v>
      </c>
      <c r="F2457" s="7">
        <v>0.0</v>
      </c>
      <c r="G2457" s="7">
        <v>0.0</v>
      </c>
      <c r="H2457" s="40">
        <v>0.0</v>
      </c>
      <c r="I2457" s="10">
        <f t="shared" si="226"/>
        <v>0</v>
      </c>
      <c r="J2457" s="11">
        <f t="shared" si="227"/>
        <v>0</v>
      </c>
      <c r="K2457" s="7">
        <f t="shared" ref="K2457:L2457" si="4830">IFERROR(G2457+K2417,0)</f>
        <v>0</v>
      </c>
      <c r="L2457" s="7">
        <f t="shared" si="4830"/>
        <v>0</v>
      </c>
      <c r="M2457" s="10">
        <f t="shared" si="229"/>
        <v>0</v>
      </c>
      <c r="N2457" s="11">
        <f t="shared" si="3612"/>
        <v>0</v>
      </c>
      <c r="O2457" s="10">
        <f t="shared" ref="O2457:P2457" si="4831">IFERROR(G2457+O2417,0)</f>
        <v>0</v>
      </c>
      <c r="P2457" s="10">
        <f t="shared" si="4831"/>
        <v>0</v>
      </c>
      <c r="Q2457" s="10">
        <f t="shared" si="232"/>
        <v>0</v>
      </c>
      <c r="R2457" s="11">
        <f t="shared" si="233"/>
        <v>0</v>
      </c>
      <c r="S2457" s="42"/>
      <c r="T2457" s="42"/>
      <c r="U2457" s="20"/>
      <c r="V2457" s="14"/>
      <c r="W2457" s="14"/>
      <c r="X2457" s="26">
        <f t="shared" si="314"/>
        <v>0</v>
      </c>
      <c r="Y2457" s="29"/>
      <c r="Z2457" s="29"/>
      <c r="AA2457" s="29"/>
      <c r="AB2457" s="29"/>
      <c r="AC2457" s="29"/>
    </row>
    <row r="2458">
      <c r="A2458" s="4">
        <v>45715.0</v>
      </c>
      <c r="B2458" s="5" t="s">
        <v>35</v>
      </c>
      <c r="C2458" s="6" t="s">
        <v>26</v>
      </c>
      <c r="D2458" s="5" t="s">
        <v>27</v>
      </c>
      <c r="E2458" s="7">
        <v>16.6</v>
      </c>
      <c r="F2458" s="7">
        <v>0.048</v>
      </c>
      <c r="G2458" s="7">
        <v>0.03214285714285715</v>
      </c>
      <c r="H2458" s="40">
        <v>0.059</v>
      </c>
      <c r="I2458" s="10">
        <f t="shared" si="226"/>
        <v>0.02685714286</v>
      </c>
      <c r="J2458" s="11">
        <f t="shared" si="227"/>
        <v>183.5555556</v>
      </c>
      <c r="K2458" s="7">
        <f t="shared" ref="K2458:L2458" si="4832">IFERROR(G2458+K2418,0)</f>
        <v>0.8678571429</v>
      </c>
      <c r="L2458" s="7">
        <f t="shared" si="4832"/>
        <v>0.427</v>
      </c>
      <c r="M2458" s="10">
        <f t="shared" si="229"/>
        <v>-0.4408571429</v>
      </c>
      <c r="N2458" s="11">
        <f t="shared" si="3612"/>
        <v>49.20164609</v>
      </c>
      <c r="O2458" s="10">
        <f t="shared" ref="O2458:P2458" si="4833">IFERROR(G2458+O2418,0)</f>
        <v>0.8678571429</v>
      </c>
      <c r="P2458" s="10">
        <f t="shared" si="4833"/>
        <v>0.427</v>
      </c>
      <c r="Q2458" s="10">
        <f t="shared" si="232"/>
        <v>-0.4408571429</v>
      </c>
      <c r="R2458" s="11">
        <f t="shared" si="233"/>
        <v>49.20164609</v>
      </c>
      <c r="S2458" s="41">
        <f>T2418</f>
        <v>0.368</v>
      </c>
      <c r="T2458" s="41">
        <f>H2458+T2418-H2459-U2458-H2460</f>
        <v>0.427</v>
      </c>
      <c r="U2458" s="13">
        <v>0.0</v>
      </c>
      <c r="V2458" s="14"/>
      <c r="W2458" s="14"/>
      <c r="X2458" s="26">
        <f t="shared" si="314"/>
        <v>0.062</v>
      </c>
      <c r="Y2458" s="29"/>
      <c r="Z2458" s="29"/>
      <c r="AA2458" s="29"/>
      <c r="AB2458" s="29"/>
      <c r="AC2458" s="29"/>
    </row>
    <row r="2459">
      <c r="A2459" s="4">
        <v>45715.0</v>
      </c>
      <c r="B2459" s="5" t="s">
        <v>35</v>
      </c>
      <c r="C2459" s="6" t="s">
        <v>26</v>
      </c>
      <c r="D2459" s="5" t="s">
        <v>28</v>
      </c>
      <c r="E2459" s="7">
        <v>0.0</v>
      </c>
      <c r="F2459" s="7">
        <v>0.0</v>
      </c>
      <c r="G2459" s="7">
        <v>0.0</v>
      </c>
      <c r="H2459" s="40">
        <v>0.0</v>
      </c>
      <c r="I2459" s="10">
        <f t="shared" si="226"/>
        <v>0</v>
      </c>
      <c r="J2459" s="11">
        <f t="shared" si="227"/>
        <v>0</v>
      </c>
      <c r="K2459" s="7">
        <f t="shared" ref="K2459:L2459" si="4834">IFERROR(G2459+K2419,0)</f>
        <v>0</v>
      </c>
      <c r="L2459" s="7">
        <f t="shared" si="4834"/>
        <v>0</v>
      </c>
      <c r="M2459" s="10">
        <f t="shared" si="229"/>
        <v>0</v>
      </c>
      <c r="N2459" s="11">
        <f t="shared" si="3612"/>
        <v>0</v>
      </c>
      <c r="O2459" s="10">
        <f t="shared" ref="O2459:P2459" si="4835">IFERROR(G2459+O2419,0)</f>
        <v>0</v>
      </c>
      <c r="P2459" s="10">
        <f t="shared" si="4835"/>
        <v>0</v>
      </c>
      <c r="Q2459" s="10">
        <f t="shared" si="232"/>
        <v>0</v>
      </c>
      <c r="R2459" s="11">
        <f t="shared" si="233"/>
        <v>0</v>
      </c>
      <c r="S2459" s="43"/>
      <c r="T2459" s="43"/>
      <c r="U2459" s="20"/>
      <c r="V2459" s="14"/>
      <c r="W2459" s="14"/>
      <c r="X2459" s="26">
        <f t="shared" si="314"/>
        <v>0</v>
      </c>
      <c r="Y2459" s="29"/>
      <c r="Z2459" s="29"/>
      <c r="AA2459" s="29"/>
      <c r="AB2459" s="29"/>
      <c r="AC2459" s="29"/>
    </row>
    <row r="2460">
      <c r="A2460" s="4">
        <v>45715.0</v>
      </c>
      <c r="B2460" s="5" t="s">
        <v>35</v>
      </c>
      <c r="C2460" s="6" t="s">
        <v>26</v>
      </c>
      <c r="D2460" s="5" t="s">
        <v>29</v>
      </c>
      <c r="E2460" s="7">
        <v>16.6</v>
      </c>
      <c r="F2460" s="7">
        <v>0.064</v>
      </c>
      <c r="G2460" s="7">
        <v>0.03214285714285715</v>
      </c>
      <c r="H2460" s="40">
        <v>0.0</v>
      </c>
      <c r="I2460" s="10">
        <f t="shared" si="226"/>
        <v>-0.03214285714</v>
      </c>
      <c r="J2460" s="11">
        <f t="shared" si="227"/>
        <v>0</v>
      </c>
      <c r="K2460" s="7">
        <f t="shared" ref="K2460:L2460" si="4836">IFERROR(G2460+K2420,0)</f>
        <v>0.8678571429</v>
      </c>
      <c r="L2460" s="7">
        <f t="shared" si="4836"/>
        <v>0</v>
      </c>
      <c r="M2460" s="10">
        <f t="shared" si="229"/>
        <v>-0.8678571429</v>
      </c>
      <c r="N2460" s="11">
        <f t="shared" si="3612"/>
        <v>0</v>
      </c>
      <c r="O2460" s="10">
        <f t="shared" ref="O2460:P2460" si="4837">IFERROR(G2460+O2420,0)</f>
        <v>0.8678571429</v>
      </c>
      <c r="P2460" s="10">
        <f t="shared" si="4837"/>
        <v>0.232996</v>
      </c>
      <c r="Q2460" s="10">
        <f t="shared" si="232"/>
        <v>-0.6348611429</v>
      </c>
      <c r="R2460" s="11">
        <f t="shared" si="233"/>
        <v>26.84727572</v>
      </c>
      <c r="S2460" s="43"/>
      <c r="T2460" s="43"/>
      <c r="U2460" s="20"/>
      <c r="V2460" s="14"/>
      <c r="W2460" s="14"/>
      <c r="X2460" s="26">
        <f t="shared" si="314"/>
        <v>0</v>
      </c>
      <c r="Y2460" s="29"/>
      <c r="Z2460" s="29"/>
      <c r="AA2460" s="29"/>
      <c r="AB2460" s="29"/>
      <c r="AC2460" s="29"/>
    </row>
    <row r="2461">
      <c r="A2461" s="4">
        <v>45715.0</v>
      </c>
      <c r="B2461" s="5" t="s">
        <v>35</v>
      </c>
      <c r="C2461" s="6" t="s">
        <v>26</v>
      </c>
      <c r="D2461" s="5" t="s">
        <v>30</v>
      </c>
      <c r="E2461" s="7">
        <v>0.0</v>
      </c>
      <c r="F2461" s="7">
        <v>0.0</v>
      </c>
      <c r="G2461" s="7">
        <v>0.0</v>
      </c>
      <c r="H2461" s="40">
        <v>0.0</v>
      </c>
      <c r="I2461" s="10">
        <f t="shared" si="226"/>
        <v>0</v>
      </c>
      <c r="J2461" s="11">
        <f t="shared" si="227"/>
        <v>0</v>
      </c>
      <c r="K2461" s="7">
        <f t="shared" ref="K2461:L2461" si="4838">IFERROR(G2461+K2421,0)</f>
        <v>0</v>
      </c>
      <c r="L2461" s="7">
        <f t="shared" si="4838"/>
        <v>0</v>
      </c>
      <c r="M2461" s="10">
        <f t="shared" si="229"/>
        <v>0</v>
      </c>
      <c r="N2461" s="11">
        <f t="shared" si="3612"/>
        <v>0</v>
      </c>
      <c r="O2461" s="10">
        <f t="shared" ref="O2461:P2461" si="4839">IFERROR(G2461+O2421,0)</f>
        <v>0</v>
      </c>
      <c r="P2461" s="10">
        <f t="shared" si="4839"/>
        <v>0</v>
      </c>
      <c r="Q2461" s="10">
        <f t="shared" si="232"/>
        <v>0</v>
      </c>
      <c r="R2461" s="11">
        <f t="shared" si="233"/>
        <v>0</v>
      </c>
      <c r="S2461" s="43"/>
      <c r="T2461" s="43"/>
      <c r="U2461" s="20"/>
      <c r="V2461" s="14"/>
      <c r="W2461" s="14"/>
      <c r="X2461" s="26">
        <f t="shared" si="314"/>
        <v>0</v>
      </c>
      <c r="Y2461" s="29"/>
      <c r="Z2461" s="29"/>
      <c r="AA2461" s="29"/>
      <c r="AB2461" s="29"/>
      <c r="AC2461" s="29"/>
    </row>
    <row r="2462">
      <c r="A2462" s="4">
        <v>45715.0</v>
      </c>
      <c r="B2462" s="5" t="s">
        <v>36</v>
      </c>
      <c r="C2462" s="6" t="s">
        <v>37</v>
      </c>
      <c r="D2462" s="5" t="s">
        <v>27</v>
      </c>
      <c r="E2462" s="7">
        <v>174.0</v>
      </c>
      <c r="F2462" s="25">
        <v>0.53</v>
      </c>
      <c r="G2462" s="7">
        <v>0.5535714285714286</v>
      </c>
      <c r="H2462" s="40">
        <v>0.6</v>
      </c>
      <c r="I2462" s="10">
        <f t="shared" si="226"/>
        <v>0.04642857143</v>
      </c>
      <c r="J2462" s="11">
        <f t="shared" si="227"/>
        <v>108.3870968</v>
      </c>
      <c r="K2462" s="7">
        <f t="shared" ref="K2462:L2462" si="4840">IFERROR(G2462+K2422,0)</f>
        <v>14.94642857</v>
      </c>
      <c r="L2462" s="7">
        <f t="shared" si="4840"/>
        <v>15.865</v>
      </c>
      <c r="M2462" s="10">
        <f t="shared" si="229"/>
        <v>0.9185714286</v>
      </c>
      <c r="N2462" s="11">
        <f t="shared" si="3612"/>
        <v>106.1457587</v>
      </c>
      <c r="O2462" s="10">
        <f t="shared" ref="O2462:P2462" si="4841">IFERROR(G2462+O2422,0)</f>
        <v>32.04640057</v>
      </c>
      <c r="P2462" s="10">
        <f t="shared" si="4841"/>
        <v>34.44082</v>
      </c>
      <c r="Q2462" s="10">
        <f t="shared" si="232"/>
        <v>2.394419429</v>
      </c>
      <c r="R2462" s="11">
        <f t="shared" si="233"/>
        <v>107.4717266</v>
      </c>
      <c r="S2462" s="41">
        <f>T2422</f>
        <v>-0.5364285714</v>
      </c>
      <c r="T2462" s="41">
        <f>H2462+T2422-H2463-U2462-H2464</f>
        <v>-0.6357142857</v>
      </c>
      <c r="U2462" s="13">
        <f>0.008/28</f>
        <v>0.0002857142857</v>
      </c>
      <c r="V2462" s="14"/>
      <c r="W2462" s="14"/>
      <c r="X2462" s="26">
        <f t="shared" si="314"/>
        <v>0.6</v>
      </c>
      <c r="Y2462" s="29"/>
      <c r="Z2462" s="29"/>
      <c r="AA2462" s="29"/>
      <c r="AB2462" s="29"/>
      <c r="AC2462" s="29"/>
    </row>
    <row r="2463">
      <c r="A2463" s="4">
        <v>45715.0</v>
      </c>
      <c r="B2463" s="5" t="s">
        <v>36</v>
      </c>
      <c r="C2463" s="6" t="s">
        <v>37</v>
      </c>
      <c r="D2463" s="5" t="s">
        <v>28</v>
      </c>
      <c r="E2463" s="7">
        <v>45.1</v>
      </c>
      <c r="F2463" s="25">
        <v>0.0</v>
      </c>
      <c r="G2463" s="7">
        <v>0.4885357</v>
      </c>
      <c r="H2463" s="40">
        <v>0.371</v>
      </c>
      <c r="I2463" s="10">
        <f t="shared" si="226"/>
        <v>-0.1175357</v>
      </c>
      <c r="J2463" s="11">
        <f t="shared" si="227"/>
        <v>75.94122599</v>
      </c>
      <c r="K2463" s="7">
        <f t="shared" ref="K2463:L2463" si="4842">IFERROR(G2463+K2423,0)</f>
        <v>13.1904639</v>
      </c>
      <c r="L2463" s="7">
        <f t="shared" si="4842"/>
        <v>8.906</v>
      </c>
      <c r="M2463" s="10">
        <f t="shared" si="229"/>
        <v>-4.2844639</v>
      </c>
      <c r="N2463" s="11">
        <f t="shared" si="3612"/>
        <v>67.51847446</v>
      </c>
      <c r="O2463" s="10">
        <f t="shared" ref="O2463:P2463" si="4843">IFERROR(G2463+O2423,0)</f>
        <v>28.7093739</v>
      </c>
      <c r="P2463" s="10">
        <f t="shared" si="4843"/>
        <v>14.50398</v>
      </c>
      <c r="Q2463" s="10">
        <f t="shared" si="232"/>
        <v>-14.2053939</v>
      </c>
      <c r="R2463" s="11">
        <f t="shared" si="233"/>
        <v>50.520015</v>
      </c>
      <c r="S2463" s="43"/>
      <c r="T2463" s="43"/>
      <c r="U2463" s="20"/>
      <c r="V2463" s="14"/>
      <c r="W2463" s="14"/>
      <c r="X2463" s="26">
        <f t="shared" si="314"/>
        <v>0.386</v>
      </c>
      <c r="Y2463" s="29"/>
      <c r="Z2463" s="29"/>
      <c r="AA2463" s="29"/>
      <c r="AB2463" s="29"/>
      <c r="AC2463" s="29"/>
    </row>
    <row r="2464">
      <c r="A2464" s="4">
        <v>45715.0</v>
      </c>
      <c r="B2464" s="5" t="s">
        <v>36</v>
      </c>
      <c r="C2464" s="6" t="s">
        <v>37</v>
      </c>
      <c r="D2464" s="5" t="s">
        <v>29</v>
      </c>
      <c r="E2464" s="7">
        <f>E2462-E2463</f>
        <v>128.9</v>
      </c>
      <c r="F2464" s="25">
        <v>0.531</v>
      </c>
      <c r="G2464" s="7">
        <v>0.06482</v>
      </c>
      <c r="H2464" s="40">
        <v>0.328</v>
      </c>
      <c r="I2464" s="10">
        <f t="shared" si="226"/>
        <v>0.26318</v>
      </c>
      <c r="J2464" s="11">
        <f t="shared" si="227"/>
        <v>506.0166615</v>
      </c>
      <c r="K2464" s="7">
        <f t="shared" ref="K2464:L2464" si="4844">IFERROR(G2464+K2424,0)</f>
        <v>1.75014</v>
      </c>
      <c r="L2464" s="7">
        <f t="shared" si="4844"/>
        <v>7.587</v>
      </c>
      <c r="M2464" s="10">
        <f t="shared" si="229"/>
        <v>5.83686</v>
      </c>
      <c r="N2464" s="11">
        <f t="shared" si="3612"/>
        <v>433.5081765</v>
      </c>
      <c r="O2464" s="10">
        <f t="shared" ref="O2464:P2464" si="4845">IFERROR(G2464+O2424,0)</f>
        <v>3.32401</v>
      </c>
      <c r="P2464" s="10">
        <f t="shared" si="4845"/>
        <v>21.20871</v>
      </c>
      <c r="Q2464" s="10">
        <f t="shared" si="232"/>
        <v>17.8847</v>
      </c>
      <c r="R2464" s="11">
        <f t="shared" si="233"/>
        <v>638.0459144</v>
      </c>
      <c r="S2464" s="43"/>
      <c r="T2464" s="43"/>
      <c r="U2464" s="20"/>
      <c r="V2464" s="14"/>
      <c r="W2464" s="14"/>
      <c r="X2464" s="26">
        <f t="shared" si="314"/>
        <v>0.336</v>
      </c>
      <c r="Y2464" s="29"/>
      <c r="Z2464" s="29"/>
      <c r="AA2464" s="29"/>
      <c r="AB2464" s="29"/>
      <c r="AC2464" s="29"/>
    </row>
    <row r="2465">
      <c r="A2465" s="4">
        <v>45715.0</v>
      </c>
      <c r="B2465" s="5" t="s">
        <v>36</v>
      </c>
      <c r="C2465" s="6" t="s">
        <v>37</v>
      </c>
      <c r="D2465" s="5" t="s">
        <v>30</v>
      </c>
      <c r="E2465" s="7">
        <v>0.0</v>
      </c>
      <c r="F2465" s="25">
        <v>0.0</v>
      </c>
      <c r="G2465" s="7">
        <v>0.0</v>
      </c>
      <c r="H2465" s="40">
        <v>0.0</v>
      </c>
      <c r="I2465" s="10">
        <f t="shared" si="226"/>
        <v>0</v>
      </c>
      <c r="J2465" s="11">
        <f t="shared" si="227"/>
        <v>0</v>
      </c>
      <c r="K2465" s="7">
        <f t="shared" ref="K2465:L2465" si="4846">IFERROR(G2465+K2425,0)</f>
        <v>0</v>
      </c>
      <c r="L2465" s="7">
        <f t="shared" si="4846"/>
        <v>0</v>
      </c>
      <c r="M2465" s="10">
        <f t="shared" si="229"/>
        <v>0</v>
      </c>
      <c r="N2465" s="11">
        <f t="shared" si="3612"/>
        <v>0</v>
      </c>
      <c r="O2465" s="10">
        <f t="shared" ref="O2465:P2465" si="4847">IFERROR(G2465+O2425,0)</f>
        <v>0</v>
      </c>
      <c r="P2465" s="10">
        <f t="shared" si="4847"/>
        <v>0</v>
      </c>
      <c r="Q2465" s="10">
        <f t="shared" si="232"/>
        <v>0</v>
      </c>
      <c r="R2465" s="11">
        <f t="shared" si="233"/>
        <v>0</v>
      </c>
      <c r="S2465" s="43"/>
      <c r="T2465" s="43"/>
      <c r="U2465" s="20"/>
      <c r="V2465" s="14"/>
      <c r="W2465" s="14"/>
      <c r="X2465" s="26">
        <f t="shared" si="314"/>
        <v>0</v>
      </c>
      <c r="Y2465" s="29"/>
      <c r="Z2465" s="29"/>
      <c r="AA2465" s="29"/>
      <c r="AB2465" s="29"/>
      <c r="AC2465" s="29"/>
    </row>
    <row r="2466">
      <c r="A2466" s="4">
        <v>45715.0</v>
      </c>
      <c r="B2466" s="5" t="s">
        <v>38</v>
      </c>
      <c r="C2466" s="6" t="s">
        <v>37</v>
      </c>
      <c r="D2466" s="5" t="s">
        <v>27</v>
      </c>
      <c r="E2466" s="7">
        <v>40.1</v>
      </c>
      <c r="F2466" s="25">
        <v>0.11</v>
      </c>
      <c r="G2466" s="7">
        <v>0.09999999999999999</v>
      </c>
      <c r="H2466" s="40">
        <v>0.18</v>
      </c>
      <c r="I2466" s="10">
        <f t="shared" si="226"/>
        <v>0.08</v>
      </c>
      <c r="J2466" s="11">
        <f t="shared" si="227"/>
        <v>180</v>
      </c>
      <c r="K2466" s="7">
        <f t="shared" ref="K2466:L2466" si="4848">IFERROR(G2466+K2426,0)</f>
        <v>2.7</v>
      </c>
      <c r="L2466" s="7">
        <f t="shared" si="4848"/>
        <v>4.906</v>
      </c>
      <c r="M2466" s="10">
        <f t="shared" si="229"/>
        <v>2.206</v>
      </c>
      <c r="N2466" s="11">
        <f t="shared" si="3612"/>
        <v>181.7037037</v>
      </c>
      <c r="O2466" s="10">
        <f t="shared" ref="O2466:P2466" si="4849">IFERROR(G2466+O2426,0)</f>
        <v>5.8</v>
      </c>
      <c r="P2466" s="10">
        <f t="shared" si="4849"/>
        <v>10.829976</v>
      </c>
      <c r="Q2466" s="10">
        <f t="shared" si="232"/>
        <v>5.029976</v>
      </c>
      <c r="R2466" s="11">
        <f t="shared" si="233"/>
        <v>186.7237241</v>
      </c>
      <c r="S2466" s="41">
        <f>T2426</f>
        <v>0.6570714286</v>
      </c>
      <c r="T2466" s="41">
        <f>H2466+T2426-H2467-U2466-H2468</f>
        <v>0.6520357143</v>
      </c>
      <c r="U2466" s="13">
        <f>0.001/28</f>
        <v>0.00003571428571</v>
      </c>
      <c r="V2466" s="14"/>
      <c r="W2466" s="14"/>
      <c r="X2466" s="26">
        <f t="shared" si="314"/>
        <v>0.175</v>
      </c>
      <c r="Y2466" s="29"/>
      <c r="Z2466" s="29"/>
      <c r="AA2466" s="29"/>
      <c r="AB2466" s="29"/>
      <c r="AC2466" s="29"/>
    </row>
    <row r="2467">
      <c r="A2467" s="4">
        <v>45715.0</v>
      </c>
      <c r="B2467" s="5" t="s">
        <v>38</v>
      </c>
      <c r="C2467" s="6" t="s">
        <v>37</v>
      </c>
      <c r="D2467" s="5" t="s">
        <v>28</v>
      </c>
      <c r="E2467" s="7">
        <v>0.0</v>
      </c>
      <c r="F2467" s="7">
        <v>0.0</v>
      </c>
      <c r="G2467" s="7">
        <v>0.0</v>
      </c>
      <c r="H2467" s="40">
        <v>0.0</v>
      </c>
      <c r="I2467" s="10">
        <f t="shared" si="226"/>
        <v>0</v>
      </c>
      <c r="J2467" s="11">
        <f t="shared" si="227"/>
        <v>0</v>
      </c>
      <c r="K2467" s="7">
        <f t="shared" ref="K2467:L2467" si="4850">IFERROR(G2467+K2427,0)</f>
        <v>0</v>
      </c>
      <c r="L2467" s="7">
        <f t="shared" si="4850"/>
        <v>0</v>
      </c>
      <c r="M2467" s="10">
        <f t="shared" si="229"/>
        <v>0</v>
      </c>
      <c r="N2467" s="11">
        <f t="shared" si="3612"/>
        <v>0</v>
      </c>
      <c r="O2467" s="10">
        <f t="shared" ref="O2467:P2467" si="4851">IFERROR(G2467+O2427,0)</f>
        <v>0</v>
      </c>
      <c r="P2467" s="10">
        <f t="shared" si="4851"/>
        <v>0</v>
      </c>
      <c r="Q2467" s="10">
        <f t="shared" si="232"/>
        <v>0</v>
      </c>
      <c r="R2467" s="11">
        <f t="shared" si="233"/>
        <v>0</v>
      </c>
      <c r="S2467" s="43"/>
      <c r="T2467" s="43"/>
      <c r="U2467" s="20"/>
      <c r="V2467" s="14"/>
      <c r="W2467" s="14"/>
      <c r="X2467" s="26">
        <f t="shared" si="314"/>
        <v>0</v>
      </c>
      <c r="Y2467" s="29"/>
      <c r="Z2467" s="29"/>
      <c r="AA2467" s="29"/>
      <c r="AB2467" s="29"/>
      <c r="AC2467" s="29"/>
    </row>
    <row r="2468">
      <c r="A2468" s="4">
        <v>45715.0</v>
      </c>
      <c r="B2468" s="5" t="s">
        <v>38</v>
      </c>
      <c r="C2468" s="6" t="s">
        <v>37</v>
      </c>
      <c r="D2468" s="5" t="s">
        <v>29</v>
      </c>
      <c r="E2468" s="7">
        <v>40.1</v>
      </c>
      <c r="F2468" s="7">
        <v>0.051</v>
      </c>
      <c r="G2468" s="7">
        <v>0.0996</v>
      </c>
      <c r="H2468" s="40">
        <v>0.185</v>
      </c>
      <c r="I2468" s="10">
        <f t="shared" si="226"/>
        <v>0.0854</v>
      </c>
      <c r="J2468" s="11">
        <f t="shared" si="227"/>
        <v>185.7429719</v>
      </c>
      <c r="K2468" s="7">
        <f t="shared" ref="K2468:L2468" si="4852">IFERROR(G2468+K2428,0)</f>
        <v>2.6892</v>
      </c>
      <c r="L2468" s="7">
        <f t="shared" si="4852"/>
        <v>6.025</v>
      </c>
      <c r="M2468" s="10">
        <f t="shared" si="229"/>
        <v>3.3358</v>
      </c>
      <c r="N2468" s="11">
        <f t="shared" si="3612"/>
        <v>224.0443254</v>
      </c>
      <c r="O2468" s="10">
        <f t="shared" ref="O2468:P2468" si="4853">IFERROR(G2468+O2428,0)</f>
        <v>5.78796</v>
      </c>
      <c r="P2468" s="10">
        <f t="shared" si="4853"/>
        <v>11.85393</v>
      </c>
      <c r="Q2468" s="10">
        <f t="shared" si="232"/>
        <v>6.06597</v>
      </c>
      <c r="R2468" s="11">
        <f t="shared" si="233"/>
        <v>204.8032467</v>
      </c>
      <c r="S2468" s="43"/>
      <c r="T2468" s="43"/>
      <c r="U2468" s="20"/>
      <c r="V2468" s="14"/>
      <c r="W2468" s="14"/>
      <c r="X2468" s="26">
        <f t="shared" si="314"/>
        <v>0.175</v>
      </c>
      <c r="Y2468" s="29"/>
      <c r="Z2468" s="29"/>
      <c r="AA2468" s="29"/>
      <c r="AB2468" s="29"/>
      <c r="AC2468" s="29"/>
    </row>
    <row r="2469">
      <c r="A2469" s="4">
        <v>45715.0</v>
      </c>
      <c r="B2469" s="5" t="s">
        <v>38</v>
      </c>
      <c r="C2469" s="6" t="s">
        <v>37</v>
      </c>
      <c r="D2469" s="5" t="s">
        <v>30</v>
      </c>
      <c r="E2469" s="7">
        <v>0.0</v>
      </c>
      <c r="F2469" s="7">
        <v>0.0</v>
      </c>
      <c r="G2469" s="7">
        <v>0.0</v>
      </c>
      <c r="H2469" s="40">
        <v>0.0</v>
      </c>
      <c r="I2469" s="10">
        <f t="shared" si="226"/>
        <v>0</v>
      </c>
      <c r="J2469" s="11">
        <f t="shared" si="227"/>
        <v>0</v>
      </c>
      <c r="K2469" s="7">
        <f t="shared" ref="K2469:L2469" si="4854">IFERROR(G2469+K2429,0)</f>
        <v>0</v>
      </c>
      <c r="L2469" s="7">
        <f t="shared" si="4854"/>
        <v>0</v>
      </c>
      <c r="M2469" s="10">
        <f t="shared" si="229"/>
        <v>0</v>
      </c>
      <c r="N2469" s="11">
        <f t="shared" si="3612"/>
        <v>0</v>
      </c>
      <c r="O2469" s="10">
        <f t="shared" ref="O2469:P2469" si="4855">IFERROR(G2469+O2429,0)</f>
        <v>0</v>
      </c>
      <c r="P2469" s="10">
        <f t="shared" si="4855"/>
        <v>0</v>
      </c>
      <c r="Q2469" s="10">
        <f t="shared" si="232"/>
        <v>0</v>
      </c>
      <c r="R2469" s="11">
        <f t="shared" si="233"/>
        <v>0</v>
      </c>
      <c r="S2469" s="43"/>
      <c r="T2469" s="43"/>
      <c r="U2469" s="20"/>
      <c r="V2469" s="14"/>
      <c r="W2469" s="14"/>
      <c r="X2469" s="26">
        <f t="shared" si="314"/>
        <v>0</v>
      </c>
      <c r="Y2469" s="29"/>
      <c r="Z2469" s="29"/>
      <c r="AA2469" s="29"/>
      <c r="AB2469" s="29"/>
      <c r="AC2469" s="29"/>
    </row>
    <row r="2470">
      <c r="A2470" s="4">
        <v>45715.0</v>
      </c>
      <c r="B2470" s="5" t="s">
        <v>39</v>
      </c>
      <c r="C2470" s="6" t="s">
        <v>37</v>
      </c>
      <c r="D2470" s="5" t="s">
        <v>27</v>
      </c>
      <c r="E2470" s="7">
        <v>9.6</v>
      </c>
      <c r="F2470" s="7">
        <v>0.02</v>
      </c>
      <c r="G2470" s="7">
        <v>0.024999999999999998</v>
      </c>
      <c r="H2470" s="40">
        <v>0.0</v>
      </c>
      <c r="I2470" s="10">
        <f t="shared" si="226"/>
        <v>-0.025</v>
      </c>
      <c r="J2470" s="11">
        <f t="shared" si="227"/>
        <v>0</v>
      </c>
      <c r="K2470" s="7">
        <f t="shared" ref="K2470:L2470" si="4856">IFERROR(G2470+K2430,0)</f>
        <v>0.675</v>
      </c>
      <c r="L2470" s="7">
        <f t="shared" si="4856"/>
        <v>0.384</v>
      </c>
      <c r="M2470" s="10">
        <f t="shared" si="229"/>
        <v>-0.291</v>
      </c>
      <c r="N2470" s="11">
        <f t="shared" si="3612"/>
        <v>56.88888889</v>
      </c>
      <c r="O2470" s="10">
        <f t="shared" ref="O2470:P2470" si="4857">IFERROR(G2470+O2430,0)</f>
        <v>1.57493</v>
      </c>
      <c r="P2470" s="10">
        <f t="shared" si="4857"/>
        <v>1.26874</v>
      </c>
      <c r="Q2470" s="10">
        <f t="shared" si="232"/>
        <v>-0.30619</v>
      </c>
      <c r="R2470" s="11">
        <f t="shared" si="233"/>
        <v>80.55850101</v>
      </c>
      <c r="S2470" s="41">
        <f>T2430</f>
        <v>0.093</v>
      </c>
      <c r="T2470" s="41">
        <f>H2470+T2430-H2471-U2470-H2472</f>
        <v>0.093</v>
      </c>
      <c r="U2470" s="13">
        <v>0.0</v>
      </c>
      <c r="V2470" s="14"/>
      <c r="W2470" s="14"/>
      <c r="X2470" s="26">
        <f t="shared" si="314"/>
        <v>0</v>
      </c>
      <c r="Y2470" s="29"/>
      <c r="Z2470" s="29"/>
      <c r="AA2470" s="29"/>
      <c r="AB2470" s="29"/>
      <c r="AC2470" s="29"/>
    </row>
    <row r="2471">
      <c r="A2471" s="4">
        <v>45715.0</v>
      </c>
      <c r="B2471" s="5" t="s">
        <v>39</v>
      </c>
      <c r="C2471" s="6" t="s">
        <v>37</v>
      </c>
      <c r="D2471" s="5" t="s">
        <v>28</v>
      </c>
      <c r="E2471" s="7">
        <v>0.0</v>
      </c>
      <c r="F2471" s="7">
        <v>0.0</v>
      </c>
      <c r="G2471" s="7">
        <v>0.0</v>
      </c>
      <c r="H2471" s="40">
        <v>0.0</v>
      </c>
      <c r="I2471" s="10">
        <f t="shared" si="226"/>
        <v>0</v>
      </c>
      <c r="J2471" s="11">
        <f t="shared" si="227"/>
        <v>0</v>
      </c>
      <c r="K2471" s="7">
        <f t="shared" ref="K2471:L2471" si="4858">IFERROR(G2471+K2431,0)</f>
        <v>0</v>
      </c>
      <c r="L2471" s="7">
        <f t="shared" si="4858"/>
        <v>0</v>
      </c>
      <c r="M2471" s="10">
        <f t="shared" si="229"/>
        <v>0</v>
      </c>
      <c r="N2471" s="11">
        <f t="shared" si="3612"/>
        <v>0</v>
      </c>
      <c r="O2471" s="10">
        <f t="shared" ref="O2471:P2471" si="4859">IFERROR(G2471+O2431,0)</f>
        <v>0</v>
      </c>
      <c r="P2471" s="10">
        <f t="shared" si="4859"/>
        <v>0</v>
      </c>
      <c r="Q2471" s="10">
        <f t="shared" si="232"/>
        <v>0</v>
      </c>
      <c r="R2471" s="11">
        <f t="shared" si="233"/>
        <v>0</v>
      </c>
      <c r="S2471" s="43"/>
      <c r="T2471" s="43"/>
      <c r="U2471" s="20"/>
      <c r="V2471" s="14"/>
      <c r="W2471" s="14"/>
      <c r="X2471" s="26">
        <f t="shared" si="314"/>
        <v>0</v>
      </c>
      <c r="Y2471" s="29"/>
      <c r="Z2471" s="29"/>
      <c r="AA2471" s="29"/>
      <c r="AB2471" s="29"/>
      <c r="AC2471" s="29"/>
    </row>
    <row r="2472">
      <c r="A2472" s="4">
        <v>45715.0</v>
      </c>
      <c r="B2472" s="5" t="s">
        <v>39</v>
      </c>
      <c r="C2472" s="6" t="s">
        <v>37</v>
      </c>
      <c r="D2472" s="5" t="s">
        <v>29</v>
      </c>
      <c r="E2472" s="7">
        <v>9.3</v>
      </c>
      <c r="F2472" s="7">
        <v>0.05</v>
      </c>
      <c r="G2472" s="7">
        <v>0.02471</v>
      </c>
      <c r="H2472" s="40">
        <v>0.0</v>
      </c>
      <c r="I2472" s="10">
        <f t="shared" si="226"/>
        <v>-0.02471</v>
      </c>
      <c r="J2472" s="11">
        <f t="shared" si="227"/>
        <v>0</v>
      </c>
      <c r="K2472" s="7">
        <f t="shared" ref="K2472:L2472" si="4860">IFERROR(G2472+K2432,0)</f>
        <v>0.66717</v>
      </c>
      <c r="L2472" s="7">
        <f t="shared" si="4860"/>
        <v>0.374</v>
      </c>
      <c r="M2472" s="10">
        <f t="shared" si="229"/>
        <v>-0.29317</v>
      </c>
      <c r="N2472" s="11">
        <f t="shared" si="3612"/>
        <v>56.05767645</v>
      </c>
      <c r="O2472" s="10">
        <f t="shared" ref="O2472:P2472" si="4861">IFERROR(G2472+O2432,0)</f>
        <v>1.559164</v>
      </c>
      <c r="P2472" s="10">
        <f t="shared" si="4861"/>
        <v>1.23394</v>
      </c>
      <c r="Q2472" s="10">
        <f t="shared" si="232"/>
        <v>-0.325224</v>
      </c>
      <c r="R2472" s="11">
        <f t="shared" si="233"/>
        <v>79.14112948</v>
      </c>
      <c r="S2472" s="43"/>
      <c r="T2472" s="43"/>
      <c r="U2472" s="20"/>
      <c r="V2472" s="14"/>
      <c r="W2472" s="14"/>
      <c r="X2472" s="26">
        <f t="shared" si="314"/>
        <v>0</v>
      </c>
      <c r="Y2472" s="29"/>
      <c r="Z2472" s="29"/>
      <c r="AA2472" s="29"/>
      <c r="AB2472" s="29"/>
      <c r="AC2472" s="29"/>
    </row>
    <row r="2473">
      <c r="A2473" s="4">
        <v>45715.0</v>
      </c>
      <c r="B2473" s="5" t="s">
        <v>39</v>
      </c>
      <c r="C2473" s="6" t="s">
        <v>37</v>
      </c>
      <c r="D2473" s="5" t="s">
        <v>30</v>
      </c>
      <c r="E2473" s="7">
        <v>0.0</v>
      </c>
      <c r="F2473" s="7">
        <v>0.0</v>
      </c>
      <c r="G2473" s="7">
        <v>0.0</v>
      </c>
      <c r="H2473" s="40">
        <v>0.0</v>
      </c>
      <c r="I2473" s="10">
        <f t="shared" si="226"/>
        <v>0</v>
      </c>
      <c r="J2473" s="11">
        <f t="shared" si="227"/>
        <v>0</v>
      </c>
      <c r="K2473" s="7">
        <f t="shared" ref="K2473:L2473" si="4862">IFERROR(G2473+K2433,0)</f>
        <v>0</v>
      </c>
      <c r="L2473" s="7">
        <f t="shared" si="4862"/>
        <v>0</v>
      </c>
      <c r="M2473" s="10">
        <f t="shared" si="229"/>
        <v>0</v>
      </c>
      <c r="N2473" s="11">
        <f t="shared" si="3612"/>
        <v>0</v>
      </c>
      <c r="O2473" s="10">
        <f t="shared" ref="O2473:P2473" si="4863">IFERROR(G2473+O2433,0)</f>
        <v>0</v>
      </c>
      <c r="P2473" s="10">
        <f t="shared" si="4863"/>
        <v>0</v>
      </c>
      <c r="Q2473" s="10">
        <f t="shared" si="232"/>
        <v>0</v>
      </c>
      <c r="R2473" s="11">
        <f t="shared" si="233"/>
        <v>0</v>
      </c>
      <c r="S2473" s="43"/>
      <c r="T2473" s="43"/>
      <c r="U2473" s="20"/>
      <c r="V2473" s="14"/>
      <c r="W2473" s="14"/>
      <c r="X2473" s="26">
        <f t="shared" si="314"/>
        <v>0</v>
      </c>
      <c r="Y2473" s="29"/>
      <c r="Z2473" s="29"/>
      <c r="AA2473" s="29"/>
      <c r="AB2473" s="29"/>
      <c r="AC2473" s="29"/>
    </row>
    <row r="2474">
      <c r="A2474" s="4">
        <v>45715.0</v>
      </c>
      <c r="B2474" s="5" t="s">
        <v>40</v>
      </c>
      <c r="C2474" s="6" t="s">
        <v>37</v>
      </c>
      <c r="D2474" s="5" t="s">
        <v>27</v>
      </c>
      <c r="E2474" s="7">
        <v>26.3</v>
      </c>
      <c r="F2474" s="7">
        <v>0.0</v>
      </c>
      <c r="G2474" s="7">
        <v>0.07142857142857142</v>
      </c>
      <c r="H2474" s="40">
        <v>0.034</v>
      </c>
      <c r="I2474" s="10">
        <f t="shared" si="226"/>
        <v>-0.03742857143</v>
      </c>
      <c r="J2474" s="11">
        <f t="shared" si="227"/>
        <v>47.6</v>
      </c>
      <c r="K2474" s="7">
        <f t="shared" ref="K2474:L2474" si="4864">IFERROR(G2474+K2434,0)</f>
        <v>1.928571429</v>
      </c>
      <c r="L2474" s="7">
        <f t="shared" si="4864"/>
        <v>0.925</v>
      </c>
      <c r="M2474" s="10">
        <f t="shared" si="229"/>
        <v>-1.003571429</v>
      </c>
      <c r="N2474" s="11">
        <f t="shared" si="3612"/>
        <v>47.96296296</v>
      </c>
      <c r="O2474" s="10">
        <f t="shared" ref="O2474:P2474" si="4865">IFERROR(G2474+O2434,0)</f>
        <v>4.142857143</v>
      </c>
      <c r="P2474" s="10">
        <f t="shared" si="4865"/>
        <v>2.0379</v>
      </c>
      <c r="Q2474" s="10">
        <f t="shared" si="232"/>
        <v>-2.104957143</v>
      </c>
      <c r="R2474" s="11">
        <f t="shared" si="233"/>
        <v>49.19068966</v>
      </c>
      <c r="S2474" s="13">
        <f>T2434</f>
        <v>0.7159264286</v>
      </c>
      <c r="T2474" s="13">
        <f>H2474+S2474-H2475-U2474-H2476</f>
        <v>0.7498082143</v>
      </c>
      <c r="U2474" s="13">
        <f>0.00331/28</f>
        <v>0.0001182142857</v>
      </c>
      <c r="V2474" s="14"/>
      <c r="W2474" s="14"/>
      <c r="X2474" s="26">
        <f t="shared" si="314"/>
        <v>0.034</v>
      </c>
      <c r="Y2474" s="29"/>
      <c r="Z2474" s="29"/>
      <c r="AA2474" s="29"/>
      <c r="AB2474" s="29"/>
      <c r="AC2474" s="29"/>
    </row>
    <row r="2475">
      <c r="A2475" s="4">
        <v>45715.0</v>
      </c>
      <c r="B2475" s="5" t="s">
        <v>40</v>
      </c>
      <c r="C2475" s="6" t="s">
        <v>37</v>
      </c>
      <c r="D2475" s="5" t="s">
        <v>28</v>
      </c>
      <c r="E2475" s="7">
        <v>0.0</v>
      </c>
      <c r="F2475" s="7">
        <v>0.0</v>
      </c>
      <c r="G2475" s="7">
        <v>0.0</v>
      </c>
      <c r="H2475" s="40">
        <v>0.0</v>
      </c>
      <c r="I2475" s="10">
        <f t="shared" si="226"/>
        <v>0</v>
      </c>
      <c r="J2475" s="11">
        <f t="shared" si="227"/>
        <v>0</v>
      </c>
      <c r="K2475" s="7">
        <f t="shared" ref="K2475:L2475" si="4866">IFERROR(G2475+K2435,0)</f>
        <v>0</v>
      </c>
      <c r="L2475" s="7">
        <f t="shared" si="4866"/>
        <v>0</v>
      </c>
      <c r="M2475" s="10">
        <f t="shared" si="229"/>
        <v>0</v>
      </c>
      <c r="N2475" s="11">
        <f t="shared" si="3612"/>
        <v>0</v>
      </c>
      <c r="O2475" s="10">
        <f t="shared" ref="O2475:P2475" si="4867">IFERROR(G2475+O2435,0)</f>
        <v>0</v>
      </c>
      <c r="P2475" s="10">
        <f t="shared" si="4867"/>
        <v>0</v>
      </c>
      <c r="Q2475" s="10">
        <f t="shared" si="232"/>
        <v>0</v>
      </c>
      <c r="R2475" s="11">
        <f t="shared" si="233"/>
        <v>0</v>
      </c>
      <c r="S2475" s="14"/>
      <c r="T2475" s="14"/>
      <c r="U2475" s="14"/>
      <c r="V2475" s="14"/>
      <c r="W2475" s="14"/>
      <c r="X2475" s="26">
        <f t="shared" si="314"/>
        <v>0</v>
      </c>
      <c r="Y2475" s="29"/>
      <c r="Z2475" s="29"/>
      <c r="AA2475" s="29"/>
      <c r="AB2475" s="29"/>
      <c r="AC2475" s="29"/>
    </row>
    <row r="2476">
      <c r="A2476" s="4">
        <v>45715.0</v>
      </c>
      <c r="B2476" s="5" t="s">
        <v>40</v>
      </c>
      <c r="C2476" s="6" t="s">
        <v>37</v>
      </c>
      <c r="D2476" s="5" t="s">
        <v>29</v>
      </c>
      <c r="E2476" s="7">
        <v>26.1</v>
      </c>
      <c r="F2476" s="7">
        <v>0.0</v>
      </c>
      <c r="G2476" s="7">
        <v>0.07142857142857142</v>
      </c>
      <c r="H2476" s="40">
        <v>0.0</v>
      </c>
      <c r="I2476" s="10">
        <f t="shared" si="226"/>
        <v>-0.07142857143</v>
      </c>
      <c r="J2476" s="11">
        <f t="shared" si="227"/>
        <v>0</v>
      </c>
      <c r="K2476" s="7">
        <f t="shared" ref="K2476:L2476" si="4868">IFERROR(G2476+K2436,0)</f>
        <v>1.928571429</v>
      </c>
      <c r="L2476" s="7">
        <f t="shared" si="4868"/>
        <v>1.506</v>
      </c>
      <c r="M2476" s="10">
        <f t="shared" si="229"/>
        <v>-0.4225714286</v>
      </c>
      <c r="N2476" s="11">
        <f t="shared" si="3612"/>
        <v>78.08888889</v>
      </c>
      <c r="O2476" s="10">
        <f t="shared" ref="O2476:P2476" si="4869">IFERROR(G2476+O2436,0)</f>
        <v>4.142857143</v>
      </c>
      <c r="P2476" s="10">
        <f t="shared" si="4869"/>
        <v>2.01998</v>
      </c>
      <c r="Q2476" s="10">
        <f t="shared" si="232"/>
        <v>-2.122877143</v>
      </c>
      <c r="R2476" s="11">
        <f t="shared" si="233"/>
        <v>48.75813793</v>
      </c>
      <c r="S2476" s="14"/>
      <c r="T2476" s="14"/>
      <c r="U2476" s="14"/>
      <c r="V2476" s="14"/>
      <c r="W2476" s="14"/>
      <c r="X2476" s="26">
        <f t="shared" si="314"/>
        <v>0.072</v>
      </c>
      <c r="Y2476" s="29"/>
      <c r="Z2476" s="29"/>
      <c r="AA2476" s="29"/>
      <c r="AB2476" s="29"/>
      <c r="AC2476" s="29"/>
    </row>
    <row r="2477">
      <c r="A2477" s="4">
        <v>45715.0</v>
      </c>
      <c r="B2477" s="5" t="s">
        <v>40</v>
      </c>
      <c r="C2477" s="6" t="s">
        <v>37</v>
      </c>
      <c r="D2477" s="5" t="s">
        <v>30</v>
      </c>
      <c r="E2477" s="7">
        <v>0.0</v>
      </c>
      <c r="F2477" s="7">
        <v>0.0</v>
      </c>
      <c r="G2477" s="7">
        <v>0.0</v>
      </c>
      <c r="H2477" s="40">
        <v>0.0</v>
      </c>
      <c r="I2477" s="10">
        <f t="shared" si="226"/>
        <v>0</v>
      </c>
      <c r="J2477" s="11">
        <f t="shared" si="227"/>
        <v>0</v>
      </c>
      <c r="K2477" s="7">
        <f t="shared" ref="K2477:L2477" si="4870">IFERROR(G2477+K2437,0)</f>
        <v>0</v>
      </c>
      <c r="L2477" s="7">
        <f t="shared" si="4870"/>
        <v>0</v>
      </c>
      <c r="M2477" s="10">
        <f t="shared" si="229"/>
        <v>0</v>
      </c>
      <c r="N2477" s="11">
        <f t="shared" si="3612"/>
        <v>0</v>
      </c>
      <c r="O2477" s="10">
        <f t="shared" ref="O2477:P2477" si="4871">IFERROR(G2477+O2437,0)</f>
        <v>0</v>
      </c>
      <c r="P2477" s="10">
        <f t="shared" si="4871"/>
        <v>0</v>
      </c>
      <c r="Q2477" s="10">
        <f t="shared" si="232"/>
        <v>0</v>
      </c>
      <c r="R2477" s="11">
        <f t="shared" si="233"/>
        <v>0</v>
      </c>
      <c r="S2477" s="14"/>
      <c r="T2477" s="14"/>
      <c r="U2477" s="14"/>
      <c r="V2477" s="14"/>
      <c r="W2477" s="14"/>
      <c r="X2477" s="26">
        <f t="shared" si="314"/>
        <v>0</v>
      </c>
      <c r="Y2477" s="29"/>
      <c r="Z2477" s="29"/>
      <c r="AA2477" s="29"/>
      <c r="AB2477" s="29"/>
      <c r="AC2477" s="29"/>
    </row>
    <row r="2478">
      <c r="A2478" s="4">
        <v>45716.0</v>
      </c>
      <c r="B2478" s="5" t="s">
        <v>25</v>
      </c>
      <c r="C2478" s="6" t="s">
        <v>26</v>
      </c>
      <c r="D2478" s="5" t="s">
        <v>27</v>
      </c>
      <c r="E2478" s="7">
        <v>140.3</v>
      </c>
      <c r="F2478" s="8">
        <v>0.417</v>
      </c>
      <c r="G2478" s="7">
        <v>0.414285</v>
      </c>
      <c r="H2478" s="40">
        <v>0.441</v>
      </c>
      <c r="I2478" s="10">
        <f t="shared" si="226"/>
        <v>0.026715</v>
      </c>
      <c r="J2478" s="11">
        <f t="shared" si="227"/>
        <v>106.4484594</v>
      </c>
      <c r="K2478" s="7">
        <f t="shared" ref="K2478:L2478" si="4872">IFERROR(G2478+K2438,0)</f>
        <v>11.59998</v>
      </c>
      <c r="L2478" s="7">
        <f t="shared" si="4872"/>
        <v>12.996</v>
      </c>
      <c r="M2478" s="10">
        <f t="shared" si="229"/>
        <v>1.39602</v>
      </c>
      <c r="N2478" s="11">
        <f t="shared" si="3612"/>
        <v>112.0346759</v>
      </c>
      <c r="O2478" s="10">
        <f t="shared" ref="O2478:P2478" si="4873">IFERROR(G2478+O2438,0)</f>
        <v>24.4997</v>
      </c>
      <c r="P2478" s="10">
        <f t="shared" si="4873"/>
        <v>26.717995</v>
      </c>
      <c r="Q2478" s="10">
        <f t="shared" si="232"/>
        <v>2.218295</v>
      </c>
      <c r="R2478" s="11">
        <f t="shared" si="233"/>
        <v>109.0543762</v>
      </c>
      <c r="S2478" s="41">
        <f>T2438</f>
        <v>0.8781071429</v>
      </c>
      <c r="T2478" s="41">
        <f>H2478+T2438-H2479-U2478-H2480</f>
        <v>1.105</v>
      </c>
      <c r="U2478" s="13">
        <f>0.003/28</f>
        <v>0.0001071428571</v>
      </c>
      <c r="V2478" s="14"/>
      <c r="W2478" s="14"/>
      <c r="X2478" s="26">
        <f t="shared" si="314"/>
        <v>0.499</v>
      </c>
      <c r="Y2478" s="29"/>
      <c r="Z2478" s="29"/>
      <c r="AA2478" s="29"/>
      <c r="AB2478" s="29"/>
      <c r="AC2478" s="29"/>
    </row>
    <row r="2479">
      <c r="A2479" s="4">
        <v>45716.0</v>
      </c>
      <c r="B2479" s="5" t="s">
        <v>25</v>
      </c>
      <c r="C2479" s="6" t="s">
        <v>26</v>
      </c>
      <c r="D2479" s="5" t="s">
        <v>28</v>
      </c>
      <c r="E2479" s="7">
        <v>165.12</v>
      </c>
      <c r="F2479" s="7">
        <v>0.295</v>
      </c>
      <c r="G2479" s="7">
        <v>0.4110714285714286</v>
      </c>
      <c r="H2479" s="40">
        <v>0.214</v>
      </c>
      <c r="I2479" s="10">
        <f t="shared" si="226"/>
        <v>-0.1970714286</v>
      </c>
      <c r="J2479" s="11">
        <f t="shared" si="227"/>
        <v>52.05907906</v>
      </c>
      <c r="K2479" s="7">
        <f t="shared" ref="K2479:L2479" si="4874">IFERROR(G2479+K2439,0)</f>
        <v>11.51</v>
      </c>
      <c r="L2479" s="7">
        <f t="shared" si="4874"/>
        <v>12.019</v>
      </c>
      <c r="M2479" s="10">
        <f t="shared" si="229"/>
        <v>0.509</v>
      </c>
      <c r="N2479" s="11">
        <f t="shared" si="3612"/>
        <v>104.4222415</v>
      </c>
      <c r="O2479" s="10">
        <f t="shared" ref="O2479:P2479" si="4875">IFERROR(G2479+O2439,0)</f>
        <v>23.8108</v>
      </c>
      <c r="P2479" s="10">
        <f t="shared" si="4875"/>
        <v>25.23988</v>
      </c>
      <c r="Q2479" s="10">
        <f t="shared" si="232"/>
        <v>1.42908</v>
      </c>
      <c r="R2479" s="11">
        <f t="shared" si="233"/>
        <v>106.0018143</v>
      </c>
      <c r="S2479" s="42"/>
      <c r="T2479" s="42"/>
      <c r="U2479" s="16"/>
      <c r="V2479" s="14"/>
      <c r="W2479" s="14"/>
      <c r="X2479" s="26">
        <f t="shared" si="314"/>
        <v>0.357</v>
      </c>
      <c r="Y2479" s="29"/>
      <c r="Z2479" s="29"/>
      <c r="AA2479" s="29"/>
      <c r="AB2479" s="29"/>
      <c r="AC2479" s="29"/>
    </row>
    <row r="2480">
      <c r="A2480" s="4">
        <v>45716.0</v>
      </c>
      <c r="B2480" s="5" t="s">
        <v>25</v>
      </c>
      <c r="C2480" s="6" t="s">
        <v>26</v>
      </c>
      <c r="D2480" s="5" t="s">
        <v>29</v>
      </c>
      <c r="E2480" s="7">
        <v>0.0</v>
      </c>
      <c r="F2480" s="7">
        <v>0.0</v>
      </c>
      <c r="G2480" s="7">
        <v>0.0</v>
      </c>
      <c r="H2480" s="40">
        <v>0.0</v>
      </c>
      <c r="I2480" s="10">
        <f t="shared" si="226"/>
        <v>0</v>
      </c>
      <c r="J2480" s="11">
        <f t="shared" si="227"/>
        <v>0</v>
      </c>
      <c r="K2480" s="7">
        <f t="shared" ref="K2480:L2480" si="4876">IFERROR(G2480+K2440,0)</f>
        <v>0</v>
      </c>
      <c r="L2480" s="7">
        <f t="shared" si="4876"/>
        <v>0.003</v>
      </c>
      <c r="M2480" s="10">
        <f t="shared" si="229"/>
        <v>0.003</v>
      </c>
      <c r="N2480" s="11">
        <f t="shared" si="3612"/>
        <v>0</v>
      </c>
      <c r="O2480" s="10">
        <f t="shared" ref="O2480:P2480" si="4877">IFERROR(G2480+O2440,0)</f>
        <v>0</v>
      </c>
      <c r="P2480" s="10">
        <f t="shared" si="4877"/>
        <v>0.003</v>
      </c>
      <c r="Q2480" s="10">
        <f t="shared" si="232"/>
        <v>0.003</v>
      </c>
      <c r="R2480" s="11">
        <f t="shared" si="233"/>
        <v>0</v>
      </c>
      <c r="S2480" s="42"/>
      <c r="T2480" s="42"/>
      <c r="U2480" s="16"/>
      <c r="V2480" s="14"/>
      <c r="W2480" s="14"/>
      <c r="X2480" s="26">
        <f t="shared" si="314"/>
        <v>0</v>
      </c>
      <c r="Y2480" s="29"/>
      <c r="Z2480" s="29"/>
      <c r="AA2480" s="29"/>
      <c r="AB2480" s="29"/>
      <c r="AC2480" s="29"/>
    </row>
    <row r="2481">
      <c r="A2481" s="4">
        <v>45716.0</v>
      </c>
      <c r="B2481" s="5" t="s">
        <v>25</v>
      </c>
      <c r="C2481" s="6" t="s">
        <v>26</v>
      </c>
      <c r="D2481" s="5" t="s">
        <v>30</v>
      </c>
      <c r="E2481" s="7">
        <v>0.0</v>
      </c>
      <c r="F2481" s="7">
        <v>0.0</v>
      </c>
      <c r="G2481" s="7">
        <v>0.0</v>
      </c>
      <c r="H2481" s="40">
        <v>0.0</v>
      </c>
      <c r="I2481" s="10">
        <f t="shared" si="226"/>
        <v>0</v>
      </c>
      <c r="J2481" s="11">
        <f t="shared" si="227"/>
        <v>0</v>
      </c>
      <c r="K2481" s="7">
        <f t="shared" ref="K2481:L2481" si="4878">IFERROR(G2481+K2441,0)</f>
        <v>0</v>
      </c>
      <c r="L2481" s="7">
        <f t="shared" si="4878"/>
        <v>0</v>
      </c>
      <c r="M2481" s="10">
        <f t="shared" si="229"/>
        <v>0</v>
      </c>
      <c r="N2481" s="11">
        <f t="shared" si="3612"/>
        <v>0</v>
      </c>
      <c r="O2481" s="10">
        <f t="shared" ref="O2481:P2481" si="4879">IFERROR(G2481+O2441,0)</f>
        <v>0</v>
      </c>
      <c r="P2481" s="10">
        <f t="shared" si="4879"/>
        <v>0</v>
      </c>
      <c r="Q2481" s="10">
        <f t="shared" si="232"/>
        <v>0</v>
      </c>
      <c r="R2481" s="11">
        <f t="shared" si="233"/>
        <v>0</v>
      </c>
      <c r="S2481" s="42"/>
      <c r="T2481" s="42"/>
      <c r="U2481" s="16"/>
      <c r="V2481" s="14"/>
      <c r="W2481" s="14"/>
      <c r="X2481" s="26">
        <f t="shared" si="314"/>
        <v>0</v>
      </c>
      <c r="Y2481" s="29"/>
      <c r="Z2481" s="29"/>
      <c r="AA2481" s="29"/>
      <c r="AB2481" s="29"/>
      <c r="AC2481" s="29"/>
    </row>
    <row r="2482">
      <c r="A2482" s="4">
        <v>45716.0</v>
      </c>
      <c r="B2482" s="5" t="s">
        <v>31</v>
      </c>
      <c r="C2482" s="6" t="s">
        <v>26</v>
      </c>
      <c r="D2482" s="5" t="s">
        <v>27</v>
      </c>
      <c r="E2482" s="7">
        <v>180.7</v>
      </c>
      <c r="F2482" s="7">
        <v>0.76</v>
      </c>
      <c r="G2482" s="7">
        <v>0.5142857142857143</v>
      </c>
      <c r="H2482" s="40">
        <v>0.548</v>
      </c>
      <c r="I2482" s="10">
        <f t="shared" si="226"/>
        <v>0.03371428571</v>
      </c>
      <c r="J2482" s="11">
        <f t="shared" si="227"/>
        <v>106.5555556</v>
      </c>
      <c r="K2482" s="7">
        <f t="shared" ref="K2482:L2482" si="4880">IFERROR(G2482+K2442,0)</f>
        <v>14.4</v>
      </c>
      <c r="L2482" s="7">
        <f t="shared" si="4880"/>
        <v>15.984</v>
      </c>
      <c r="M2482" s="10">
        <f t="shared" si="229"/>
        <v>1.584</v>
      </c>
      <c r="N2482" s="11">
        <f t="shared" si="3612"/>
        <v>111</v>
      </c>
      <c r="O2482" s="10">
        <f t="shared" ref="O2482:P2482" si="4881">IFERROR(G2482+O2442,0)</f>
        <v>30.399999</v>
      </c>
      <c r="P2482" s="10">
        <f t="shared" si="4881"/>
        <v>34.95786</v>
      </c>
      <c r="Q2482" s="10">
        <f t="shared" si="232"/>
        <v>4.557861</v>
      </c>
      <c r="R2482" s="11">
        <f t="shared" si="233"/>
        <v>114.9929643</v>
      </c>
      <c r="S2482" s="41">
        <f>T2442</f>
        <v>0.7511428571</v>
      </c>
      <c r="T2482" s="41">
        <f>H2482+T2442-H2483-U2482-H2484</f>
        <v>0.884</v>
      </c>
      <c r="U2482" s="13">
        <f>0.004/28</f>
        <v>0.0001428571429</v>
      </c>
      <c r="V2482" s="14"/>
      <c r="W2482" s="14"/>
      <c r="X2482" s="26">
        <f t="shared" si="314"/>
        <v>0.548</v>
      </c>
      <c r="Y2482" s="29"/>
      <c r="Z2482" s="29"/>
      <c r="AA2482" s="29"/>
      <c r="AB2482" s="29"/>
      <c r="AC2482" s="29"/>
    </row>
    <row r="2483">
      <c r="A2483" s="4">
        <v>45716.0</v>
      </c>
      <c r="B2483" s="5" t="s">
        <v>31</v>
      </c>
      <c r="C2483" s="6" t="s">
        <v>26</v>
      </c>
      <c r="D2483" s="5" t="s">
        <v>28</v>
      </c>
      <c r="E2483" s="7">
        <v>180.1</v>
      </c>
      <c r="F2483" s="7">
        <v>0.623</v>
      </c>
      <c r="G2483" s="7">
        <v>0.5101071428571429</v>
      </c>
      <c r="H2483" s="40">
        <v>0.415</v>
      </c>
      <c r="I2483" s="10">
        <f t="shared" si="226"/>
        <v>-0.09510714286</v>
      </c>
      <c r="J2483" s="11">
        <f t="shared" si="227"/>
        <v>81.35545754</v>
      </c>
      <c r="K2483" s="7">
        <f t="shared" ref="K2483:L2483" si="4882">IFERROR(G2483+K2443,0)</f>
        <v>14.283</v>
      </c>
      <c r="L2483" s="7">
        <f t="shared" si="4882"/>
        <v>16.7</v>
      </c>
      <c r="M2483" s="10">
        <f t="shared" si="229"/>
        <v>2.417</v>
      </c>
      <c r="N2483" s="11">
        <f t="shared" si="3612"/>
        <v>116.9222152</v>
      </c>
      <c r="O2483" s="10">
        <f t="shared" ref="O2483:P2483" si="4883">IFERROR(G2483+O2443,0)</f>
        <v>30.15283</v>
      </c>
      <c r="P2483" s="10">
        <f t="shared" si="4883"/>
        <v>35.69773</v>
      </c>
      <c r="Q2483" s="10">
        <f t="shared" si="232"/>
        <v>5.5449</v>
      </c>
      <c r="R2483" s="11">
        <f t="shared" si="233"/>
        <v>118.3893187</v>
      </c>
      <c r="S2483" s="42"/>
      <c r="T2483" s="42"/>
      <c r="U2483" s="20"/>
      <c r="V2483" s="14"/>
      <c r="W2483" s="14"/>
      <c r="X2483" s="26">
        <f t="shared" si="314"/>
        <v>0.611</v>
      </c>
      <c r="Y2483" s="29"/>
      <c r="Z2483" s="29"/>
      <c r="AA2483" s="29"/>
      <c r="AB2483" s="29"/>
      <c r="AC2483" s="29"/>
    </row>
    <row r="2484">
      <c r="A2484" s="4">
        <v>45716.0</v>
      </c>
      <c r="B2484" s="5" t="s">
        <v>31</v>
      </c>
      <c r="C2484" s="6" t="s">
        <v>26</v>
      </c>
      <c r="D2484" s="5" t="s">
        <v>29</v>
      </c>
      <c r="E2484" s="7">
        <v>0.0</v>
      </c>
      <c r="F2484" s="7">
        <v>0.133</v>
      </c>
      <c r="G2484" s="7">
        <v>0.0</v>
      </c>
      <c r="H2484" s="40">
        <v>0.0</v>
      </c>
      <c r="I2484" s="10">
        <f t="shared" si="226"/>
        <v>0</v>
      </c>
      <c r="J2484" s="11">
        <f t="shared" si="227"/>
        <v>0</v>
      </c>
      <c r="K2484" s="7">
        <f t="shared" ref="K2484:L2484" si="4884">IFERROR(G2484+K2444,0)</f>
        <v>0</v>
      </c>
      <c r="L2484" s="7">
        <f t="shared" si="4884"/>
        <v>0</v>
      </c>
      <c r="M2484" s="10">
        <f t="shared" si="229"/>
        <v>0</v>
      </c>
      <c r="N2484" s="11">
        <f t="shared" si="3612"/>
        <v>0</v>
      </c>
      <c r="O2484" s="10">
        <f t="shared" ref="O2484:P2484" si="4885">IFERROR(G2484+O2444,0)</f>
        <v>0</v>
      </c>
      <c r="P2484" s="10">
        <f t="shared" si="4885"/>
        <v>0</v>
      </c>
      <c r="Q2484" s="10">
        <f t="shared" si="232"/>
        <v>0</v>
      </c>
      <c r="R2484" s="11">
        <f t="shared" si="233"/>
        <v>0</v>
      </c>
      <c r="S2484" s="42"/>
      <c r="T2484" s="42"/>
      <c r="U2484" s="20"/>
      <c r="V2484" s="14"/>
      <c r="W2484" s="14"/>
      <c r="X2484" s="26">
        <f t="shared" si="314"/>
        <v>0</v>
      </c>
      <c r="Y2484" s="29"/>
      <c r="Z2484" s="29"/>
      <c r="AA2484" s="29"/>
      <c r="AB2484" s="29"/>
      <c r="AC2484" s="29"/>
    </row>
    <row r="2485">
      <c r="A2485" s="4">
        <v>45716.0</v>
      </c>
      <c r="B2485" s="5" t="s">
        <v>31</v>
      </c>
      <c r="C2485" s="6" t="s">
        <v>26</v>
      </c>
      <c r="D2485" s="5" t="s">
        <v>30</v>
      </c>
      <c r="E2485" s="7">
        <v>0.0</v>
      </c>
      <c r="F2485" s="7">
        <v>0.0</v>
      </c>
      <c r="G2485" s="7">
        <v>0.0</v>
      </c>
      <c r="H2485" s="40">
        <v>0.0</v>
      </c>
      <c r="I2485" s="10">
        <f t="shared" si="226"/>
        <v>0</v>
      </c>
      <c r="J2485" s="11">
        <f t="shared" si="227"/>
        <v>0</v>
      </c>
      <c r="K2485" s="7">
        <f t="shared" ref="K2485:L2485" si="4886">IFERROR(G2485+K2445,0)</f>
        <v>0</v>
      </c>
      <c r="L2485" s="7">
        <f t="shared" si="4886"/>
        <v>0</v>
      </c>
      <c r="M2485" s="10">
        <f t="shared" si="229"/>
        <v>0</v>
      </c>
      <c r="N2485" s="11">
        <f t="shared" si="3612"/>
        <v>0</v>
      </c>
      <c r="O2485" s="10">
        <f t="shared" ref="O2485:P2485" si="4887">IFERROR(G2485+O2445,0)</f>
        <v>0</v>
      </c>
      <c r="P2485" s="10">
        <f t="shared" si="4887"/>
        <v>0</v>
      </c>
      <c r="Q2485" s="10">
        <f t="shared" si="232"/>
        <v>0</v>
      </c>
      <c r="R2485" s="11">
        <f t="shared" si="233"/>
        <v>0</v>
      </c>
      <c r="S2485" s="42"/>
      <c r="T2485" s="42"/>
      <c r="U2485" s="20"/>
      <c r="V2485" s="14"/>
      <c r="W2485" s="14"/>
      <c r="X2485" s="26">
        <f t="shared" si="314"/>
        <v>0</v>
      </c>
      <c r="Y2485" s="29"/>
      <c r="Z2485" s="29"/>
      <c r="AA2485" s="29"/>
      <c r="AB2485" s="29"/>
      <c r="AC2485" s="29"/>
    </row>
    <row r="2486">
      <c r="A2486" s="4">
        <v>45716.0</v>
      </c>
      <c r="B2486" s="5" t="s">
        <v>32</v>
      </c>
      <c r="C2486" s="6" t="s">
        <v>26</v>
      </c>
      <c r="D2486" s="5" t="s">
        <v>27</v>
      </c>
      <c r="E2486" s="7">
        <v>78.6</v>
      </c>
      <c r="F2486" s="7">
        <v>0.222</v>
      </c>
      <c r="G2486" s="7">
        <v>0.225</v>
      </c>
      <c r="H2486" s="40">
        <v>0.266</v>
      </c>
      <c r="I2486" s="10">
        <f t="shared" si="226"/>
        <v>0.041</v>
      </c>
      <c r="J2486" s="11">
        <f t="shared" si="227"/>
        <v>118.2222222</v>
      </c>
      <c r="K2486" s="7">
        <f t="shared" ref="K2486:L2486" si="4888">IFERROR(G2486+K2446,0)</f>
        <v>6.3</v>
      </c>
      <c r="L2486" s="7">
        <f t="shared" si="4888"/>
        <v>6.491</v>
      </c>
      <c r="M2486" s="10">
        <f t="shared" si="229"/>
        <v>0.191</v>
      </c>
      <c r="N2486" s="11">
        <f t="shared" si="3612"/>
        <v>103.031746</v>
      </c>
      <c r="O2486" s="10">
        <f t="shared" ref="O2486:P2486" si="4889">IFERROR(G2486+O2446,0)</f>
        <v>13.299986</v>
      </c>
      <c r="P2486" s="10">
        <f t="shared" si="4889"/>
        <v>13.62782</v>
      </c>
      <c r="Q2486" s="10">
        <f t="shared" si="232"/>
        <v>0.327834</v>
      </c>
      <c r="R2486" s="11">
        <f t="shared" si="233"/>
        <v>102.4649199</v>
      </c>
      <c r="S2486" s="41">
        <f>T2446</f>
        <v>0.406355</v>
      </c>
      <c r="T2486" s="41">
        <f>H2486+T2446-H2487-U2486-H2488</f>
        <v>0.50722</v>
      </c>
      <c r="U2486" s="13">
        <f>0.00378/28</f>
        <v>0.000135</v>
      </c>
      <c r="V2486" s="14"/>
      <c r="W2486" s="14"/>
      <c r="X2486" s="26">
        <f t="shared" si="314"/>
        <v>0.263</v>
      </c>
      <c r="Y2486" s="29"/>
      <c r="Z2486" s="29"/>
      <c r="AA2486" s="29"/>
      <c r="AB2486" s="29"/>
      <c r="AC2486" s="29"/>
    </row>
    <row r="2487">
      <c r="A2487" s="4">
        <v>45716.0</v>
      </c>
      <c r="B2487" s="5" t="s">
        <v>32</v>
      </c>
      <c r="C2487" s="6" t="s">
        <v>26</v>
      </c>
      <c r="D2487" s="5" t="s">
        <v>28</v>
      </c>
      <c r="E2487" s="7">
        <v>78.7</v>
      </c>
      <c r="F2487" s="7">
        <v>0.174</v>
      </c>
      <c r="G2487" s="7">
        <v>0.22464285714285714</v>
      </c>
      <c r="H2487" s="40">
        <v>0.165</v>
      </c>
      <c r="I2487" s="10">
        <f t="shared" si="226"/>
        <v>-0.05964285714</v>
      </c>
      <c r="J2487" s="11">
        <f t="shared" si="227"/>
        <v>73.44992051</v>
      </c>
      <c r="K2487" s="7">
        <f t="shared" ref="K2487:L2487" si="4890">IFERROR(G2487+K2447,0)</f>
        <v>6.29</v>
      </c>
      <c r="L2487" s="7">
        <f t="shared" si="4890"/>
        <v>6.298</v>
      </c>
      <c r="M2487" s="10">
        <f t="shared" si="229"/>
        <v>0.008</v>
      </c>
      <c r="N2487" s="11">
        <f t="shared" si="3612"/>
        <v>100.127186</v>
      </c>
      <c r="O2487" s="10">
        <f t="shared" ref="O2487:P2487" si="4891">IFERROR(G2487+O2447,0)</f>
        <v>13.27895</v>
      </c>
      <c r="P2487" s="10">
        <f t="shared" si="4891"/>
        <v>13.39483</v>
      </c>
      <c r="Q2487" s="10">
        <f t="shared" si="232"/>
        <v>0.11588</v>
      </c>
      <c r="R2487" s="11">
        <f t="shared" si="233"/>
        <v>100.8726594</v>
      </c>
      <c r="S2487" s="42"/>
      <c r="T2487" s="42"/>
      <c r="U2487" s="20"/>
      <c r="V2487" s="14"/>
      <c r="W2487" s="14"/>
      <c r="X2487" s="26">
        <f t="shared" si="314"/>
        <v>0.245</v>
      </c>
      <c r="Y2487" s="29"/>
      <c r="Z2487" s="29"/>
      <c r="AA2487" s="29"/>
      <c r="AB2487" s="29"/>
      <c r="AC2487" s="29"/>
    </row>
    <row r="2488">
      <c r="A2488" s="4">
        <v>45716.0</v>
      </c>
      <c r="B2488" s="5" t="s">
        <v>32</v>
      </c>
      <c r="C2488" s="6" t="s">
        <v>26</v>
      </c>
      <c r="D2488" s="5" t="s">
        <v>29</v>
      </c>
      <c r="E2488" s="7">
        <v>0.0</v>
      </c>
      <c r="F2488" s="7">
        <v>0.0</v>
      </c>
      <c r="G2488" s="7">
        <v>0.0</v>
      </c>
      <c r="H2488" s="40">
        <v>0.0</v>
      </c>
      <c r="I2488" s="10">
        <f t="shared" si="226"/>
        <v>0</v>
      </c>
      <c r="J2488" s="11">
        <f t="shared" si="227"/>
        <v>0</v>
      </c>
      <c r="K2488" s="7">
        <f t="shared" ref="K2488:L2488" si="4892">IFERROR(G2488+K2448,0)</f>
        <v>0</v>
      </c>
      <c r="L2488" s="7">
        <f t="shared" si="4892"/>
        <v>0</v>
      </c>
      <c r="M2488" s="10">
        <f t="shared" si="229"/>
        <v>0</v>
      </c>
      <c r="N2488" s="11">
        <f t="shared" si="3612"/>
        <v>0</v>
      </c>
      <c r="O2488" s="10">
        <f t="shared" ref="O2488:P2488" si="4893">IFERROR(G2488+O2448,0)</f>
        <v>0</v>
      </c>
      <c r="P2488" s="10">
        <f t="shared" si="4893"/>
        <v>0</v>
      </c>
      <c r="Q2488" s="10">
        <f t="shared" si="232"/>
        <v>0</v>
      </c>
      <c r="R2488" s="11">
        <f t="shared" si="233"/>
        <v>0</v>
      </c>
      <c r="S2488" s="42"/>
      <c r="T2488" s="42"/>
      <c r="U2488" s="20"/>
      <c r="V2488" s="14"/>
      <c r="W2488" s="14"/>
      <c r="X2488" s="26">
        <f t="shared" si="314"/>
        <v>0</v>
      </c>
      <c r="Y2488" s="29"/>
      <c r="Z2488" s="29"/>
      <c r="AA2488" s="29"/>
      <c r="AB2488" s="29"/>
      <c r="AC2488" s="29"/>
    </row>
    <row r="2489">
      <c r="A2489" s="4">
        <v>45716.0</v>
      </c>
      <c r="B2489" s="5" t="s">
        <v>32</v>
      </c>
      <c r="C2489" s="6" t="s">
        <v>26</v>
      </c>
      <c r="D2489" s="5" t="s">
        <v>30</v>
      </c>
      <c r="E2489" s="7">
        <v>0.0</v>
      </c>
      <c r="F2489" s="7">
        <v>0.0</v>
      </c>
      <c r="G2489" s="7">
        <v>0.0</v>
      </c>
      <c r="H2489" s="40">
        <v>0.0</v>
      </c>
      <c r="I2489" s="10">
        <f t="shared" si="226"/>
        <v>0</v>
      </c>
      <c r="J2489" s="11">
        <f t="shared" si="227"/>
        <v>0</v>
      </c>
      <c r="K2489" s="7">
        <f t="shared" ref="K2489:L2489" si="4894">IFERROR(G2489+K2449,0)</f>
        <v>0</v>
      </c>
      <c r="L2489" s="7">
        <f t="shared" si="4894"/>
        <v>0</v>
      </c>
      <c r="M2489" s="10">
        <f t="shared" si="229"/>
        <v>0</v>
      </c>
      <c r="N2489" s="11">
        <f t="shared" si="3612"/>
        <v>0</v>
      </c>
      <c r="O2489" s="10">
        <f t="shared" ref="O2489:P2489" si="4895">IFERROR(G2489+O2449,0)</f>
        <v>0</v>
      </c>
      <c r="P2489" s="10">
        <f t="shared" si="4895"/>
        <v>0</v>
      </c>
      <c r="Q2489" s="10">
        <f t="shared" si="232"/>
        <v>0</v>
      </c>
      <c r="R2489" s="11">
        <f t="shared" si="233"/>
        <v>0</v>
      </c>
      <c r="S2489" s="42"/>
      <c r="T2489" s="42"/>
      <c r="U2489" s="20"/>
      <c r="V2489" s="14"/>
      <c r="W2489" s="14"/>
      <c r="X2489" s="26">
        <f t="shared" si="314"/>
        <v>0</v>
      </c>
      <c r="Y2489" s="29"/>
      <c r="Z2489" s="29"/>
      <c r="AA2489" s="29"/>
      <c r="AB2489" s="29"/>
      <c r="AC2489" s="29"/>
    </row>
    <row r="2490">
      <c r="A2490" s="4">
        <v>45716.0</v>
      </c>
      <c r="B2490" s="5" t="s">
        <v>33</v>
      </c>
      <c r="C2490" s="6" t="s">
        <v>26</v>
      </c>
      <c r="D2490" s="5" t="s">
        <v>27</v>
      </c>
      <c r="E2490" s="7">
        <v>110.0</v>
      </c>
      <c r="F2490" s="7">
        <v>0.368</v>
      </c>
      <c r="G2490" s="7">
        <v>0.32857142857142857</v>
      </c>
      <c r="H2490" s="40">
        <v>0.39</v>
      </c>
      <c r="I2490" s="10">
        <f t="shared" si="226"/>
        <v>0.06142857143</v>
      </c>
      <c r="J2490" s="11">
        <f t="shared" si="227"/>
        <v>118.6956522</v>
      </c>
      <c r="K2490" s="7">
        <f t="shared" ref="K2490:L2490" si="4896">IFERROR(G2490+K2450,0)</f>
        <v>9.2</v>
      </c>
      <c r="L2490" s="7">
        <f t="shared" si="4896"/>
        <v>10.51</v>
      </c>
      <c r="M2490" s="10">
        <f t="shared" si="229"/>
        <v>1.31</v>
      </c>
      <c r="N2490" s="11">
        <f t="shared" si="3612"/>
        <v>114.2391304</v>
      </c>
      <c r="O2490" s="10">
        <f t="shared" ref="O2490:P2490" si="4897">IFERROR(G2490+O2450,0)</f>
        <v>19.39993</v>
      </c>
      <c r="P2490" s="10">
        <f t="shared" si="4897"/>
        <v>22.00573</v>
      </c>
      <c r="Q2490" s="10">
        <f t="shared" si="232"/>
        <v>2.6058</v>
      </c>
      <c r="R2490" s="11">
        <f t="shared" si="233"/>
        <v>113.4320072</v>
      </c>
      <c r="S2490" s="41">
        <f>T2450</f>
        <v>0.7398439286</v>
      </c>
      <c r="T2490" s="41">
        <f>H2490+T2450-H2491-U2490-H2492</f>
        <v>0.85269</v>
      </c>
      <c r="U2490" s="13">
        <f>0.00431/28</f>
        <v>0.0001539285714</v>
      </c>
      <c r="V2490" s="14"/>
      <c r="W2490" s="14"/>
      <c r="X2490" s="26">
        <f t="shared" si="314"/>
        <v>0.386</v>
      </c>
      <c r="Y2490" s="29"/>
      <c r="Z2490" s="29"/>
      <c r="AA2490" s="29"/>
      <c r="AB2490" s="29"/>
      <c r="AC2490" s="29"/>
    </row>
    <row r="2491">
      <c r="A2491" s="4">
        <v>45716.0</v>
      </c>
      <c r="B2491" s="5" t="s">
        <v>33</v>
      </c>
      <c r="C2491" s="6" t="s">
        <v>26</v>
      </c>
      <c r="D2491" s="5" t="s">
        <v>28</v>
      </c>
      <c r="E2491" s="7">
        <v>108.2</v>
      </c>
      <c r="F2491" s="7">
        <v>0.261</v>
      </c>
      <c r="G2491" s="7">
        <v>0.3236428571428571</v>
      </c>
      <c r="H2491" s="40">
        <v>0.277</v>
      </c>
      <c r="I2491" s="10">
        <f t="shared" si="226"/>
        <v>-0.04664285714</v>
      </c>
      <c r="J2491" s="11">
        <f t="shared" si="227"/>
        <v>85.58817038</v>
      </c>
      <c r="K2491" s="7">
        <f t="shared" ref="K2491:L2491" si="4898">IFERROR(G2491+K2451,0)</f>
        <v>9.062</v>
      </c>
      <c r="L2491" s="7">
        <f t="shared" si="4898"/>
        <v>11.007</v>
      </c>
      <c r="M2491" s="10">
        <f t="shared" si="229"/>
        <v>1.945</v>
      </c>
      <c r="N2491" s="11">
        <f t="shared" si="3612"/>
        <v>121.4632531</v>
      </c>
      <c r="O2491" s="10">
        <f t="shared" ref="O2491:P2491" si="4899">IFERROR(G2491+O2451,0)</f>
        <v>19.106</v>
      </c>
      <c r="P2491" s="10">
        <f t="shared" si="4899"/>
        <v>21.90195</v>
      </c>
      <c r="Q2491" s="10">
        <f t="shared" si="232"/>
        <v>2.79595</v>
      </c>
      <c r="R2491" s="11">
        <f t="shared" si="233"/>
        <v>114.6338846</v>
      </c>
      <c r="S2491" s="42"/>
      <c r="T2491" s="42"/>
      <c r="U2491" s="20"/>
      <c r="V2491" s="14"/>
      <c r="W2491" s="14"/>
      <c r="X2491" s="26">
        <f t="shared" si="314"/>
        <v>0.354</v>
      </c>
      <c r="Y2491" s="29"/>
      <c r="Z2491" s="29"/>
      <c r="AA2491" s="29"/>
      <c r="AB2491" s="29"/>
      <c r="AC2491" s="29"/>
    </row>
    <row r="2492">
      <c r="A2492" s="4">
        <v>45716.0</v>
      </c>
      <c r="B2492" s="5" t="s">
        <v>33</v>
      </c>
      <c r="C2492" s="6" t="s">
        <v>26</v>
      </c>
      <c r="D2492" s="5" t="s">
        <v>29</v>
      </c>
      <c r="E2492" s="7">
        <v>1.0</v>
      </c>
      <c r="F2492" s="7">
        <v>0.0</v>
      </c>
      <c r="G2492" s="7">
        <v>0.002857142857142857</v>
      </c>
      <c r="H2492" s="40">
        <v>0.0</v>
      </c>
      <c r="I2492" s="10">
        <f t="shared" si="226"/>
        <v>-0.002857142857</v>
      </c>
      <c r="J2492" s="11">
        <f t="shared" si="227"/>
        <v>0</v>
      </c>
      <c r="K2492" s="7">
        <f t="shared" ref="K2492:L2492" si="4900">IFERROR(G2492+K2452,0)</f>
        <v>0.08</v>
      </c>
      <c r="L2492" s="7">
        <f t="shared" si="4900"/>
        <v>0.084</v>
      </c>
      <c r="M2492" s="10">
        <f t="shared" si="229"/>
        <v>0.004</v>
      </c>
      <c r="N2492" s="11">
        <f t="shared" si="3612"/>
        <v>105</v>
      </c>
      <c r="O2492" s="10">
        <f t="shared" ref="O2492:P2492" si="4901">IFERROR(G2492+O2452,0)</f>
        <v>0.16494</v>
      </c>
      <c r="P2492" s="10">
        <f t="shared" si="4901"/>
        <v>0.162988</v>
      </c>
      <c r="Q2492" s="10">
        <f t="shared" si="232"/>
        <v>-0.001952</v>
      </c>
      <c r="R2492" s="11">
        <f t="shared" si="233"/>
        <v>98.81653935</v>
      </c>
      <c r="S2492" s="42"/>
      <c r="T2492" s="42"/>
      <c r="U2492" s="20"/>
      <c r="V2492" s="14"/>
      <c r="W2492" s="14"/>
      <c r="X2492" s="26">
        <f t="shared" si="314"/>
        <v>0</v>
      </c>
      <c r="Y2492" s="29"/>
      <c r="Z2492" s="29"/>
      <c r="AA2492" s="29"/>
      <c r="AB2492" s="29"/>
      <c r="AC2492" s="29"/>
    </row>
    <row r="2493">
      <c r="A2493" s="4">
        <v>45716.0</v>
      </c>
      <c r="B2493" s="5" t="s">
        <v>33</v>
      </c>
      <c r="C2493" s="6" t="s">
        <v>26</v>
      </c>
      <c r="D2493" s="5" t="s">
        <v>30</v>
      </c>
      <c r="E2493" s="7">
        <v>0.0</v>
      </c>
      <c r="F2493" s="7">
        <v>0.0</v>
      </c>
      <c r="G2493" s="7">
        <v>0.0</v>
      </c>
      <c r="H2493" s="40">
        <v>0.0</v>
      </c>
      <c r="I2493" s="10">
        <f t="shared" si="226"/>
        <v>0</v>
      </c>
      <c r="J2493" s="11">
        <f t="shared" si="227"/>
        <v>0</v>
      </c>
      <c r="K2493" s="7">
        <f t="shared" ref="K2493:L2493" si="4902">IFERROR(G2493+K2453,0)</f>
        <v>0</v>
      </c>
      <c r="L2493" s="7">
        <f t="shared" si="4902"/>
        <v>0</v>
      </c>
      <c r="M2493" s="10">
        <f t="shared" si="229"/>
        <v>0</v>
      </c>
      <c r="N2493" s="11">
        <f t="shared" si="3612"/>
        <v>0</v>
      </c>
      <c r="O2493" s="10">
        <f t="shared" ref="O2493:P2493" si="4903">IFERROR(G2493+O2453,0)</f>
        <v>0</v>
      </c>
      <c r="P2493" s="10">
        <f t="shared" si="4903"/>
        <v>0</v>
      </c>
      <c r="Q2493" s="10">
        <f t="shared" si="232"/>
        <v>0</v>
      </c>
      <c r="R2493" s="11">
        <f t="shared" si="233"/>
        <v>0</v>
      </c>
      <c r="S2493" s="42"/>
      <c r="T2493" s="42"/>
      <c r="U2493" s="20"/>
      <c r="V2493" s="14"/>
      <c r="W2493" s="14"/>
      <c r="X2493" s="26">
        <f t="shared" si="314"/>
        <v>0</v>
      </c>
      <c r="Y2493" s="29"/>
      <c r="Z2493" s="29"/>
      <c r="AA2493" s="29"/>
      <c r="AB2493" s="29"/>
      <c r="AC2493" s="29"/>
    </row>
    <row r="2494">
      <c r="A2494" s="4">
        <v>45716.0</v>
      </c>
      <c r="B2494" s="5" t="s">
        <v>34</v>
      </c>
      <c r="C2494" s="6" t="s">
        <v>26</v>
      </c>
      <c r="D2494" s="5" t="s">
        <v>27</v>
      </c>
      <c r="E2494" s="7">
        <v>14.3</v>
      </c>
      <c r="F2494" s="7">
        <v>0.03</v>
      </c>
      <c r="G2494" s="7">
        <v>0.04285714285714286</v>
      </c>
      <c r="H2494" s="40">
        <v>0.045</v>
      </c>
      <c r="I2494" s="10">
        <f t="shared" si="226"/>
        <v>0.002142857143</v>
      </c>
      <c r="J2494" s="11">
        <f t="shared" si="227"/>
        <v>105</v>
      </c>
      <c r="K2494" s="7">
        <f t="shared" ref="K2494:L2494" si="4904">IFERROR(G2494+K2454,0)</f>
        <v>1.2</v>
      </c>
      <c r="L2494" s="7">
        <f t="shared" si="4904"/>
        <v>1.252</v>
      </c>
      <c r="M2494" s="10">
        <f t="shared" si="229"/>
        <v>0.052</v>
      </c>
      <c r="N2494" s="11">
        <f t="shared" si="3612"/>
        <v>104.3333333</v>
      </c>
      <c r="O2494" s="10">
        <f t="shared" ref="O2494:P2494" si="4905">IFERROR(G2494+O2454,0)</f>
        <v>2.49983</v>
      </c>
      <c r="P2494" s="10">
        <f t="shared" si="4905"/>
        <v>2.795986</v>
      </c>
      <c r="Q2494" s="10">
        <f t="shared" si="232"/>
        <v>0.296156</v>
      </c>
      <c r="R2494" s="11">
        <f t="shared" si="233"/>
        <v>111.8470456</v>
      </c>
      <c r="S2494" s="41">
        <f>T2454</f>
        <v>0.373</v>
      </c>
      <c r="T2494" s="41">
        <f>H2494+T2454-H2495-U2494-H2496</f>
        <v>0.32</v>
      </c>
      <c r="U2494" s="13">
        <v>0.0</v>
      </c>
      <c r="V2494" s="14"/>
      <c r="W2494" s="14"/>
      <c r="X2494" s="26">
        <f t="shared" si="314"/>
        <v>0.045</v>
      </c>
      <c r="Y2494" s="29"/>
      <c r="Z2494" s="29"/>
      <c r="AA2494" s="29"/>
      <c r="AB2494" s="29"/>
      <c r="AC2494" s="29"/>
    </row>
    <row r="2495">
      <c r="A2495" s="4">
        <v>45716.0</v>
      </c>
      <c r="B2495" s="5" t="s">
        <v>34</v>
      </c>
      <c r="C2495" s="6" t="s">
        <v>26</v>
      </c>
      <c r="D2495" s="5" t="s">
        <v>28</v>
      </c>
      <c r="E2495" s="7">
        <v>14.3</v>
      </c>
      <c r="F2495" s="7">
        <v>0.066</v>
      </c>
      <c r="G2495" s="7">
        <v>0.04203571428571429</v>
      </c>
      <c r="H2495" s="40">
        <v>0.098</v>
      </c>
      <c r="I2495" s="10">
        <f t="shared" si="226"/>
        <v>0.05596428571</v>
      </c>
      <c r="J2495" s="11">
        <f t="shared" si="227"/>
        <v>233.1350892</v>
      </c>
      <c r="K2495" s="7">
        <f t="shared" ref="K2495:L2495" si="4906">IFERROR(G2495+K2455,0)</f>
        <v>1.177</v>
      </c>
      <c r="L2495" s="7">
        <f t="shared" si="4906"/>
        <v>1.135</v>
      </c>
      <c r="M2495" s="10">
        <f t="shared" si="229"/>
        <v>-0.042</v>
      </c>
      <c r="N2495" s="11">
        <f t="shared" si="3612"/>
        <v>96.43160578</v>
      </c>
      <c r="O2495" s="10">
        <f t="shared" ref="O2495:P2495" si="4907">IFERROR(G2495+O2455,0)</f>
        <v>2.451999</v>
      </c>
      <c r="P2495" s="10">
        <f t="shared" si="4907"/>
        <v>2.53899</v>
      </c>
      <c r="Q2495" s="10">
        <f t="shared" si="232"/>
        <v>0.086991</v>
      </c>
      <c r="R2495" s="11">
        <f t="shared" si="233"/>
        <v>103.5477584</v>
      </c>
      <c r="S2495" s="42"/>
      <c r="T2495" s="42"/>
      <c r="U2495" s="20"/>
      <c r="V2495" s="14"/>
      <c r="W2495" s="14"/>
      <c r="X2495" s="26">
        <f t="shared" si="314"/>
        <v>0</v>
      </c>
      <c r="Y2495" s="29"/>
      <c r="Z2495" s="29"/>
      <c r="AA2495" s="29"/>
      <c r="AB2495" s="29"/>
      <c r="AC2495" s="29"/>
    </row>
    <row r="2496">
      <c r="A2496" s="4">
        <v>45716.0</v>
      </c>
      <c r="B2496" s="5" t="s">
        <v>34</v>
      </c>
      <c r="C2496" s="6" t="s">
        <v>26</v>
      </c>
      <c r="D2496" s="5" t="s">
        <v>29</v>
      </c>
      <c r="E2496" s="7">
        <v>0.0</v>
      </c>
      <c r="F2496" s="7">
        <v>0.0</v>
      </c>
      <c r="G2496" s="7">
        <v>0.0</v>
      </c>
      <c r="H2496" s="40">
        <v>0.0</v>
      </c>
      <c r="I2496" s="10">
        <f t="shared" si="226"/>
        <v>0</v>
      </c>
      <c r="J2496" s="11">
        <f t="shared" si="227"/>
        <v>0</v>
      </c>
      <c r="K2496" s="7">
        <f t="shared" ref="K2496:L2496" si="4908">IFERROR(G2496+K2456,0)</f>
        <v>0</v>
      </c>
      <c r="L2496" s="7">
        <f t="shared" si="4908"/>
        <v>0</v>
      </c>
      <c r="M2496" s="10">
        <f t="shared" si="229"/>
        <v>0</v>
      </c>
      <c r="N2496" s="11">
        <f t="shared" si="3612"/>
        <v>0</v>
      </c>
      <c r="O2496" s="10">
        <f t="shared" ref="O2496:P2496" si="4909">IFERROR(G2496+O2456,0)</f>
        <v>0</v>
      </c>
      <c r="P2496" s="10">
        <f t="shared" si="4909"/>
        <v>0</v>
      </c>
      <c r="Q2496" s="10">
        <f t="shared" si="232"/>
        <v>0</v>
      </c>
      <c r="R2496" s="11">
        <f t="shared" si="233"/>
        <v>0</v>
      </c>
      <c r="S2496" s="42"/>
      <c r="T2496" s="42"/>
      <c r="U2496" s="20"/>
      <c r="V2496" s="14"/>
      <c r="W2496" s="14"/>
      <c r="X2496" s="26">
        <f t="shared" si="314"/>
        <v>0</v>
      </c>
      <c r="Y2496" s="29"/>
      <c r="Z2496" s="29"/>
      <c r="AA2496" s="29"/>
      <c r="AB2496" s="29"/>
      <c r="AC2496" s="29"/>
    </row>
    <row r="2497">
      <c r="A2497" s="4">
        <v>45716.0</v>
      </c>
      <c r="B2497" s="5" t="s">
        <v>34</v>
      </c>
      <c r="C2497" s="6" t="s">
        <v>26</v>
      </c>
      <c r="D2497" s="5" t="s">
        <v>30</v>
      </c>
      <c r="E2497" s="7">
        <v>0.0</v>
      </c>
      <c r="F2497" s="7">
        <v>0.0</v>
      </c>
      <c r="G2497" s="7">
        <v>0.0</v>
      </c>
      <c r="H2497" s="40">
        <v>0.0</v>
      </c>
      <c r="I2497" s="10">
        <f t="shared" si="226"/>
        <v>0</v>
      </c>
      <c r="J2497" s="11">
        <f t="shared" si="227"/>
        <v>0</v>
      </c>
      <c r="K2497" s="7">
        <f t="shared" ref="K2497:L2497" si="4910">IFERROR(G2497+K2457,0)</f>
        <v>0</v>
      </c>
      <c r="L2497" s="7">
        <f t="shared" si="4910"/>
        <v>0</v>
      </c>
      <c r="M2497" s="10">
        <f t="shared" si="229"/>
        <v>0</v>
      </c>
      <c r="N2497" s="11">
        <f t="shared" si="3612"/>
        <v>0</v>
      </c>
      <c r="O2497" s="10">
        <f t="shared" ref="O2497:P2497" si="4911">IFERROR(G2497+O2457,0)</f>
        <v>0</v>
      </c>
      <c r="P2497" s="10">
        <f t="shared" si="4911"/>
        <v>0</v>
      </c>
      <c r="Q2497" s="10">
        <f t="shared" si="232"/>
        <v>0</v>
      </c>
      <c r="R2497" s="11">
        <f t="shared" si="233"/>
        <v>0</v>
      </c>
      <c r="S2497" s="42"/>
      <c r="T2497" s="42"/>
      <c r="U2497" s="20"/>
      <c r="V2497" s="14"/>
      <c r="W2497" s="14"/>
      <c r="X2497" s="26">
        <f t="shared" si="314"/>
        <v>0</v>
      </c>
      <c r="Y2497" s="29"/>
      <c r="Z2497" s="29"/>
      <c r="AA2497" s="29"/>
      <c r="AB2497" s="29"/>
      <c r="AC2497" s="29"/>
    </row>
    <row r="2498">
      <c r="A2498" s="4">
        <v>45716.0</v>
      </c>
      <c r="B2498" s="5" t="s">
        <v>35</v>
      </c>
      <c r="C2498" s="6" t="s">
        <v>26</v>
      </c>
      <c r="D2498" s="5" t="s">
        <v>27</v>
      </c>
      <c r="E2498" s="7">
        <v>16.6</v>
      </c>
      <c r="F2498" s="7">
        <v>0.019</v>
      </c>
      <c r="G2498" s="7">
        <v>0.03214285714285715</v>
      </c>
      <c r="H2498" s="40">
        <v>0.059</v>
      </c>
      <c r="I2498" s="10">
        <f t="shared" si="226"/>
        <v>0.02685714286</v>
      </c>
      <c r="J2498" s="11">
        <f t="shared" si="227"/>
        <v>183.5555556</v>
      </c>
      <c r="K2498" s="7">
        <f t="shared" ref="K2498:L2498" si="4912">IFERROR(G2498+K2458,0)</f>
        <v>0.9</v>
      </c>
      <c r="L2498" s="7">
        <f t="shared" si="4912"/>
        <v>0.486</v>
      </c>
      <c r="M2498" s="10">
        <f t="shared" si="229"/>
        <v>-0.414</v>
      </c>
      <c r="N2498" s="11">
        <f t="shared" si="3612"/>
        <v>54</v>
      </c>
      <c r="O2498" s="10">
        <f t="shared" ref="O2498:P2498" si="4913">IFERROR(G2498+O2458,0)</f>
        <v>0.9</v>
      </c>
      <c r="P2498" s="10">
        <f t="shared" si="4913"/>
        <v>0.486</v>
      </c>
      <c r="Q2498" s="10">
        <f t="shared" si="232"/>
        <v>-0.414</v>
      </c>
      <c r="R2498" s="11">
        <f t="shared" si="233"/>
        <v>54</v>
      </c>
      <c r="S2498" s="41">
        <f>T2458</f>
        <v>0.427</v>
      </c>
      <c r="T2498" s="41">
        <f>H2498+T2458-H2499-U2498-H2500</f>
        <v>0.486</v>
      </c>
      <c r="U2498" s="13">
        <v>0.0</v>
      </c>
      <c r="V2498" s="14"/>
      <c r="W2498" s="14"/>
      <c r="X2498" s="26">
        <f t="shared" si="314"/>
        <v>0.059</v>
      </c>
      <c r="Y2498" s="29"/>
      <c r="Z2498" s="29"/>
      <c r="AA2498" s="29"/>
      <c r="AB2498" s="29"/>
      <c r="AC2498" s="29"/>
    </row>
    <row r="2499">
      <c r="A2499" s="4">
        <v>45716.0</v>
      </c>
      <c r="B2499" s="5" t="s">
        <v>35</v>
      </c>
      <c r="C2499" s="6" t="s">
        <v>26</v>
      </c>
      <c r="D2499" s="5" t="s">
        <v>28</v>
      </c>
      <c r="E2499" s="7">
        <v>0.0</v>
      </c>
      <c r="F2499" s="7">
        <v>0.0</v>
      </c>
      <c r="G2499" s="7">
        <v>0.0</v>
      </c>
      <c r="H2499" s="40">
        <v>0.0</v>
      </c>
      <c r="I2499" s="10">
        <f t="shared" si="226"/>
        <v>0</v>
      </c>
      <c r="J2499" s="11">
        <f t="shared" si="227"/>
        <v>0</v>
      </c>
      <c r="K2499" s="7">
        <f t="shared" ref="K2499:L2499" si="4914">IFERROR(G2499+K2459,0)</f>
        <v>0</v>
      </c>
      <c r="L2499" s="7">
        <f t="shared" si="4914"/>
        <v>0</v>
      </c>
      <c r="M2499" s="10">
        <f t="shared" si="229"/>
        <v>0</v>
      </c>
      <c r="N2499" s="11">
        <f t="shared" si="3612"/>
        <v>0</v>
      </c>
      <c r="O2499" s="10">
        <f t="shared" ref="O2499:P2499" si="4915">IFERROR(G2499+O2459,0)</f>
        <v>0</v>
      </c>
      <c r="P2499" s="10">
        <f t="shared" si="4915"/>
        <v>0</v>
      </c>
      <c r="Q2499" s="10">
        <f t="shared" si="232"/>
        <v>0</v>
      </c>
      <c r="R2499" s="11">
        <f t="shared" si="233"/>
        <v>0</v>
      </c>
      <c r="S2499" s="43"/>
      <c r="T2499" s="43"/>
      <c r="U2499" s="20"/>
      <c r="V2499" s="14"/>
      <c r="W2499" s="14"/>
      <c r="X2499" s="26">
        <f t="shared" si="314"/>
        <v>0</v>
      </c>
      <c r="Y2499" s="29"/>
      <c r="Z2499" s="29"/>
      <c r="AA2499" s="29"/>
      <c r="AB2499" s="29"/>
      <c r="AC2499" s="29"/>
    </row>
    <row r="2500">
      <c r="A2500" s="4">
        <v>45716.0</v>
      </c>
      <c r="B2500" s="5" t="s">
        <v>35</v>
      </c>
      <c r="C2500" s="6" t="s">
        <v>26</v>
      </c>
      <c r="D2500" s="5" t="s">
        <v>29</v>
      </c>
      <c r="E2500" s="7">
        <v>16.6</v>
      </c>
      <c r="F2500" s="7">
        <v>0.062</v>
      </c>
      <c r="G2500" s="7">
        <v>0.03214285714285715</v>
      </c>
      <c r="H2500" s="40">
        <v>0.0</v>
      </c>
      <c r="I2500" s="10">
        <f t="shared" si="226"/>
        <v>-0.03214285714</v>
      </c>
      <c r="J2500" s="11">
        <f t="shared" si="227"/>
        <v>0</v>
      </c>
      <c r="K2500" s="7">
        <f t="shared" ref="K2500:L2500" si="4916">IFERROR(G2500+K2460,0)</f>
        <v>0.9</v>
      </c>
      <c r="L2500" s="7">
        <f t="shared" si="4916"/>
        <v>0</v>
      </c>
      <c r="M2500" s="10">
        <f t="shared" si="229"/>
        <v>-0.9</v>
      </c>
      <c r="N2500" s="11">
        <f t="shared" si="3612"/>
        <v>0</v>
      </c>
      <c r="O2500" s="10">
        <f t="shared" ref="O2500:P2500" si="4917">IFERROR(G2500+O2460,0)</f>
        <v>0.9</v>
      </c>
      <c r="P2500" s="10">
        <f t="shared" si="4917"/>
        <v>0.232996</v>
      </c>
      <c r="Q2500" s="10">
        <f t="shared" si="232"/>
        <v>-0.667004</v>
      </c>
      <c r="R2500" s="11">
        <f t="shared" si="233"/>
        <v>25.88844444</v>
      </c>
      <c r="S2500" s="43"/>
      <c r="T2500" s="43"/>
      <c r="U2500" s="20"/>
      <c r="V2500" s="14"/>
      <c r="W2500" s="14"/>
      <c r="X2500" s="26">
        <f t="shared" si="314"/>
        <v>0</v>
      </c>
      <c r="Y2500" s="29"/>
      <c r="Z2500" s="29"/>
      <c r="AA2500" s="29"/>
      <c r="AB2500" s="29"/>
      <c r="AC2500" s="29"/>
    </row>
    <row r="2501">
      <c r="A2501" s="4">
        <v>45716.0</v>
      </c>
      <c r="B2501" s="5" t="s">
        <v>35</v>
      </c>
      <c r="C2501" s="6" t="s">
        <v>26</v>
      </c>
      <c r="D2501" s="5" t="s">
        <v>30</v>
      </c>
      <c r="E2501" s="7">
        <v>0.0</v>
      </c>
      <c r="F2501" s="7">
        <v>0.0</v>
      </c>
      <c r="G2501" s="7">
        <v>0.0</v>
      </c>
      <c r="H2501" s="40">
        <v>0.0</v>
      </c>
      <c r="I2501" s="10">
        <f t="shared" si="226"/>
        <v>0</v>
      </c>
      <c r="J2501" s="11">
        <f t="shared" si="227"/>
        <v>0</v>
      </c>
      <c r="K2501" s="7">
        <f t="shared" ref="K2501:L2501" si="4918">IFERROR(G2501+K2461,0)</f>
        <v>0</v>
      </c>
      <c r="L2501" s="7">
        <f t="shared" si="4918"/>
        <v>0</v>
      </c>
      <c r="M2501" s="10">
        <f t="shared" si="229"/>
        <v>0</v>
      </c>
      <c r="N2501" s="11">
        <f t="shared" si="3612"/>
        <v>0</v>
      </c>
      <c r="O2501" s="10">
        <f t="shared" ref="O2501:P2501" si="4919">IFERROR(G2501+O2461,0)</f>
        <v>0</v>
      </c>
      <c r="P2501" s="10">
        <f t="shared" si="4919"/>
        <v>0</v>
      </c>
      <c r="Q2501" s="10">
        <f t="shared" si="232"/>
        <v>0</v>
      </c>
      <c r="R2501" s="11">
        <f t="shared" si="233"/>
        <v>0</v>
      </c>
      <c r="S2501" s="43"/>
      <c r="T2501" s="43"/>
      <c r="U2501" s="20"/>
      <c r="V2501" s="14"/>
      <c r="W2501" s="14"/>
      <c r="X2501" s="26">
        <f t="shared" si="314"/>
        <v>0</v>
      </c>
      <c r="Y2501" s="29"/>
      <c r="Z2501" s="29"/>
      <c r="AA2501" s="29"/>
      <c r="AB2501" s="29"/>
      <c r="AC2501" s="29"/>
    </row>
    <row r="2502">
      <c r="A2502" s="4">
        <v>45716.0</v>
      </c>
      <c r="B2502" s="5" t="s">
        <v>36</v>
      </c>
      <c r="C2502" s="6" t="s">
        <v>37</v>
      </c>
      <c r="D2502" s="5" t="s">
        <v>27</v>
      </c>
      <c r="E2502" s="7">
        <v>174.0</v>
      </c>
      <c r="F2502" s="25">
        <v>0.485</v>
      </c>
      <c r="G2502" s="7">
        <v>0.5535714285714286</v>
      </c>
      <c r="H2502" s="40">
        <v>0.61</v>
      </c>
      <c r="I2502" s="10">
        <f t="shared" si="226"/>
        <v>0.05642857143</v>
      </c>
      <c r="J2502" s="11">
        <f t="shared" si="227"/>
        <v>110.1935484</v>
      </c>
      <c r="K2502" s="7">
        <f t="shared" ref="K2502:L2502" si="4920">IFERROR(G2502+K2462,0)</f>
        <v>15.5</v>
      </c>
      <c r="L2502" s="7">
        <f t="shared" si="4920"/>
        <v>16.475</v>
      </c>
      <c r="M2502" s="10">
        <f t="shared" si="229"/>
        <v>0.975</v>
      </c>
      <c r="N2502" s="11">
        <f t="shared" si="3612"/>
        <v>106.2903226</v>
      </c>
      <c r="O2502" s="10">
        <f t="shared" ref="O2502:P2502" si="4921">IFERROR(G2502+O2462,0)</f>
        <v>32.599972</v>
      </c>
      <c r="P2502" s="10">
        <f t="shared" si="4921"/>
        <v>35.05082</v>
      </c>
      <c r="Q2502" s="10">
        <f t="shared" si="232"/>
        <v>2.450848</v>
      </c>
      <c r="R2502" s="11">
        <f t="shared" si="233"/>
        <v>107.5179451</v>
      </c>
      <c r="S2502" s="41">
        <f>T2462</f>
        <v>-0.6357142857</v>
      </c>
      <c r="T2502" s="41">
        <f>H2502+T2462-H2503-U2502-H2504</f>
        <v>-0.412</v>
      </c>
      <c r="U2502" s="13">
        <f>0.008/28</f>
        <v>0.0002857142857</v>
      </c>
      <c r="V2502" s="14"/>
      <c r="W2502" s="14"/>
      <c r="X2502" s="26">
        <f t="shared" si="314"/>
        <v>0.6</v>
      </c>
      <c r="Y2502" s="29"/>
      <c r="Z2502" s="29"/>
      <c r="AA2502" s="29"/>
      <c r="AB2502" s="29"/>
      <c r="AC2502" s="29"/>
    </row>
    <row r="2503">
      <c r="A2503" s="4">
        <v>45716.0</v>
      </c>
      <c r="B2503" s="5" t="s">
        <v>36</v>
      </c>
      <c r="C2503" s="6" t="s">
        <v>37</v>
      </c>
      <c r="D2503" s="5" t="s">
        <v>28</v>
      </c>
      <c r="E2503" s="7">
        <v>45.1</v>
      </c>
      <c r="F2503" s="25">
        <v>0.0</v>
      </c>
      <c r="G2503" s="7">
        <v>0.4885357</v>
      </c>
      <c r="H2503" s="40">
        <v>0.091</v>
      </c>
      <c r="I2503" s="10">
        <f t="shared" si="226"/>
        <v>-0.3975357</v>
      </c>
      <c r="J2503" s="11">
        <f t="shared" si="227"/>
        <v>18.62709317</v>
      </c>
      <c r="K2503" s="7">
        <f t="shared" ref="K2503:L2503" si="4922">IFERROR(G2503+K2463,0)</f>
        <v>13.6789996</v>
      </c>
      <c r="L2503" s="7">
        <f t="shared" si="4922"/>
        <v>8.997</v>
      </c>
      <c r="M2503" s="10">
        <f t="shared" si="229"/>
        <v>-4.6819996</v>
      </c>
      <c r="N2503" s="11">
        <f t="shared" si="3612"/>
        <v>65.7723537</v>
      </c>
      <c r="O2503" s="10">
        <f t="shared" ref="O2503:P2503" si="4923">IFERROR(G2503+O2463,0)</f>
        <v>29.1979096</v>
      </c>
      <c r="P2503" s="10">
        <f t="shared" si="4923"/>
        <v>14.59498</v>
      </c>
      <c r="Q2503" s="10">
        <f t="shared" si="232"/>
        <v>-14.6029296</v>
      </c>
      <c r="R2503" s="11">
        <f t="shared" si="233"/>
        <v>49.9863867</v>
      </c>
      <c r="S2503" s="43"/>
      <c r="T2503" s="43"/>
      <c r="U2503" s="20"/>
      <c r="V2503" s="14"/>
      <c r="W2503" s="14"/>
      <c r="X2503" s="26">
        <f t="shared" si="314"/>
        <v>0.371</v>
      </c>
      <c r="Y2503" s="29"/>
      <c r="Z2503" s="29"/>
      <c r="AA2503" s="29"/>
      <c r="AB2503" s="29"/>
      <c r="AC2503" s="29"/>
    </row>
    <row r="2504">
      <c r="A2504" s="4">
        <v>45716.0</v>
      </c>
      <c r="B2504" s="5" t="s">
        <v>36</v>
      </c>
      <c r="C2504" s="6" t="s">
        <v>37</v>
      </c>
      <c r="D2504" s="5" t="s">
        <v>29</v>
      </c>
      <c r="E2504" s="7">
        <f>E2502-E2503</f>
        <v>128.9</v>
      </c>
      <c r="F2504" s="25">
        <v>0.704</v>
      </c>
      <c r="G2504" s="7">
        <v>0.06482</v>
      </c>
      <c r="H2504" s="40">
        <v>0.295</v>
      </c>
      <c r="I2504" s="10">
        <f t="shared" si="226"/>
        <v>0.23018</v>
      </c>
      <c r="J2504" s="11">
        <f t="shared" si="227"/>
        <v>455.1064486</v>
      </c>
      <c r="K2504" s="7">
        <f t="shared" ref="K2504:L2504" si="4924">IFERROR(G2504+K2464,0)</f>
        <v>1.81496</v>
      </c>
      <c r="L2504" s="7">
        <f t="shared" si="4924"/>
        <v>7.882</v>
      </c>
      <c r="M2504" s="10">
        <f t="shared" si="229"/>
        <v>6.06704</v>
      </c>
      <c r="N2504" s="11">
        <f t="shared" si="3612"/>
        <v>434.2795434</v>
      </c>
      <c r="O2504" s="10">
        <f t="shared" ref="O2504:P2504" si="4925">IFERROR(G2504+O2464,0)</f>
        <v>3.38883</v>
      </c>
      <c r="P2504" s="10">
        <f t="shared" si="4925"/>
        <v>21.50371</v>
      </c>
      <c r="Q2504" s="10">
        <f t="shared" si="232"/>
        <v>18.11488</v>
      </c>
      <c r="R2504" s="11">
        <f t="shared" si="233"/>
        <v>634.5467315</v>
      </c>
      <c r="S2504" s="43"/>
      <c r="T2504" s="43"/>
      <c r="U2504" s="20"/>
      <c r="V2504" s="14"/>
      <c r="W2504" s="14"/>
      <c r="X2504" s="26">
        <f t="shared" si="314"/>
        <v>0.328</v>
      </c>
      <c r="Y2504" s="29"/>
      <c r="Z2504" s="29"/>
      <c r="AA2504" s="29"/>
      <c r="AB2504" s="29"/>
      <c r="AC2504" s="29"/>
    </row>
    <row r="2505">
      <c r="A2505" s="4">
        <v>45716.0</v>
      </c>
      <c r="B2505" s="5" t="s">
        <v>36</v>
      </c>
      <c r="C2505" s="6" t="s">
        <v>37</v>
      </c>
      <c r="D2505" s="5" t="s">
        <v>30</v>
      </c>
      <c r="E2505" s="7">
        <v>0.0</v>
      </c>
      <c r="F2505" s="25">
        <v>0.0</v>
      </c>
      <c r="G2505" s="7">
        <v>0.0</v>
      </c>
      <c r="H2505" s="40">
        <v>0.0</v>
      </c>
      <c r="I2505" s="10">
        <f t="shared" si="226"/>
        <v>0</v>
      </c>
      <c r="J2505" s="11">
        <f t="shared" si="227"/>
        <v>0</v>
      </c>
      <c r="K2505" s="7">
        <f t="shared" ref="K2505:L2505" si="4926">IFERROR(G2505+K2465,0)</f>
        <v>0</v>
      </c>
      <c r="L2505" s="7">
        <f t="shared" si="4926"/>
        <v>0</v>
      </c>
      <c r="M2505" s="10">
        <f t="shared" si="229"/>
        <v>0</v>
      </c>
      <c r="N2505" s="11">
        <f t="shared" si="3612"/>
        <v>0</v>
      </c>
      <c r="O2505" s="10">
        <f t="shared" ref="O2505:P2505" si="4927">IFERROR(G2505+O2465,0)</f>
        <v>0</v>
      </c>
      <c r="P2505" s="10">
        <f t="shared" si="4927"/>
        <v>0</v>
      </c>
      <c r="Q2505" s="10">
        <f t="shared" si="232"/>
        <v>0</v>
      </c>
      <c r="R2505" s="11">
        <f t="shared" si="233"/>
        <v>0</v>
      </c>
      <c r="S2505" s="43"/>
      <c r="T2505" s="43"/>
      <c r="U2505" s="20"/>
      <c r="V2505" s="14"/>
      <c r="W2505" s="14"/>
      <c r="X2505" s="26">
        <f t="shared" si="314"/>
        <v>0</v>
      </c>
      <c r="Y2505" s="29"/>
      <c r="Z2505" s="29"/>
      <c r="AA2505" s="29"/>
      <c r="AB2505" s="29"/>
      <c r="AC2505" s="29"/>
    </row>
    <row r="2506">
      <c r="A2506" s="4">
        <v>45716.0</v>
      </c>
      <c r="B2506" s="5" t="s">
        <v>38</v>
      </c>
      <c r="C2506" s="6" t="s">
        <v>37</v>
      </c>
      <c r="D2506" s="5" t="s">
        <v>27</v>
      </c>
      <c r="E2506" s="7">
        <v>40.1</v>
      </c>
      <c r="F2506" s="25">
        <v>0.08</v>
      </c>
      <c r="G2506" s="7">
        <v>0.09999999999999999</v>
      </c>
      <c r="H2506" s="40">
        <v>0.18</v>
      </c>
      <c r="I2506" s="10">
        <f t="shared" si="226"/>
        <v>0.08</v>
      </c>
      <c r="J2506" s="11">
        <f t="shared" si="227"/>
        <v>180</v>
      </c>
      <c r="K2506" s="7">
        <f t="shared" ref="K2506:L2506" si="4928">IFERROR(G2506+K2466,0)</f>
        <v>2.8</v>
      </c>
      <c r="L2506" s="7">
        <f t="shared" si="4928"/>
        <v>5.086</v>
      </c>
      <c r="M2506" s="10">
        <f t="shared" si="229"/>
        <v>2.286</v>
      </c>
      <c r="N2506" s="11">
        <f t="shared" si="3612"/>
        <v>181.6428571</v>
      </c>
      <c r="O2506" s="10">
        <f t="shared" ref="O2506:P2506" si="4929">IFERROR(G2506+O2466,0)</f>
        <v>5.9</v>
      </c>
      <c r="P2506" s="10">
        <f t="shared" si="4929"/>
        <v>11.009976</v>
      </c>
      <c r="Q2506" s="10">
        <f t="shared" si="232"/>
        <v>5.109976</v>
      </c>
      <c r="R2506" s="11">
        <f t="shared" si="233"/>
        <v>186.6097627</v>
      </c>
      <c r="S2506" s="41">
        <f>T2466</f>
        <v>0.6520357143</v>
      </c>
      <c r="T2506" s="41">
        <f>H2506+T2466-H2507-U2506-H2508</f>
        <v>0.655</v>
      </c>
      <c r="U2506" s="13">
        <f>0.001/28</f>
        <v>0.00003571428571</v>
      </c>
      <c r="V2506" s="14"/>
      <c r="W2506" s="14"/>
      <c r="X2506" s="26">
        <f t="shared" si="314"/>
        <v>0.18</v>
      </c>
      <c r="Y2506" s="29"/>
      <c r="Z2506" s="29"/>
      <c r="AA2506" s="29"/>
      <c r="AB2506" s="29"/>
      <c r="AC2506" s="29"/>
    </row>
    <row r="2507">
      <c r="A2507" s="4">
        <v>45716.0</v>
      </c>
      <c r="B2507" s="5" t="s">
        <v>38</v>
      </c>
      <c r="C2507" s="6" t="s">
        <v>37</v>
      </c>
      <c r="D2507" s="5" t="s">
        <v>28</v>
      </c>
      <c r="E2507" s="7">
        <v>0.0</v>
      </c>
      <c r="F2507" s="7">
        <v>0.0</v>
      </c>
      <c r="G2507" s="7">
        <v>0.0</v>
      </c>
      <c r="H2507" s="40">
        <v>0.0</v>
      </c>
      <c r="I2507" s="10">
        <f t="shared" si="226"/>
        <v>0</v>
      </c>
      <c r="J2507" s="11">
        <f t="shared" si="227"/>
        <v>0</v>
      </c>
      <c r="K2507" s="7">
        <f t="shared" ref="K2507:L2507" si="4930">IFERROR(G2507+K2467,0)</f>
        <v>0</v>
      </c>
      <c r="L2507" s="7">
        <f t="shared" si="4930"/>
        <v>0</v>
      </c>
      <c r="M2507" s="10">
        <f t="shared" si="229"/>
        <v>0</v>
      </c>
      <c r="N2507" s="11">
        <f t="shared" si="3612"/>
        <v>0</v>
      </c>
      <c r="O2507" s="10">
        <f t="shared" ref="O2507:P2507" si="4931">IFERROR(G2507+O2467,0)</f>
        <v>0</v>
      </c>
      <c r="P2507" s="10">
        <f t="shared" si="4931"/>
        <v>0</v>
      </c>
      <c r="Q2507" s="10">
        <f t="shared" si="232"/>
        <v>0</v>
      </c>
      <c r="R2507" s="11">
        <f t="shared" si="233"/>
        <v>0</v>
      </c>
      <c r="S2507" s="43"/>
      <c r="T2507" s="43"/>
      <c r="U2507" s="20"/>
      <c r="V2507" s="14"/>
      <c r="W2507" s="14"/>
      <c r="X2507" s="26">
        <f t="shared" si="314"/>
        <v>0</v>
      </c>
      <c r="Y2507" s="29"/>
      <c r="Z2507" s="29"/>
      <c r="AA2507" s="29"/>
      <c r="AB2507" s="29"/>
      <c r="AC2507" s="29"/>
    </row>
    <row r="2508">
      <c r="A2508" s="4">
        <v>45716.0</v>
      </c>
      <c r="B2508" s="5" t="s">
        <v>38</v>
      </c>
      <c r="C2508" s="6" t="s">
        <v>37</v>
      </c>
      <c r="D2508" s="5" t="s">
        <v>29</v>
      </c>
      <c r="E2508" s="7">
        <v>40.1</v>
      </c>
      <c r="F2508" s="7">
        <v>0.045</v>
      </c>
      <c r="G2508" s="7">
        <v>0.0996</v>
      </c>
      <c r="H2508" s="40">
        <v>0.177</v>
      </c>
      <c r="I2508" s="10">
        <f t="shared" si="226"/>
        <v>0.0774</v>
      </c>
      <c r="J2508" s="11">
        <f t="shared" si="227"/>
        <v>177.7108434</v>
      </c>
      <c r="K2508" s="7">
        <f t="shared" ref="K2508:L2508" si="4932">IFERROR(G2508+K2468,0)</f>
        <v>2.7888</v>
      </c>
      <c r="L2508" s="7">
        <f t="shared" si="4932"/>
        <v>6.202</v>
      </c>
      <c r="M2508" s="10">
        <f t="shared" si="229"/>
        <v>3.4132</v>
      </c>
      <c r="N2508" s="11">
        <f t="shared" si="3612"/>
        <v>222.3895582</v>
      </c>
      <c r="O2508" s="10">
        <f t="shared" ref="O2508:P2508" si="4933">IFERROR(G2508+O2468,0)</f>
        <v>5.88756</v>
      </c>
      <c r="P2508" s="10">
        <f t="shared" si="4933"/>
        <v>12.03093</v>
      </c>
      <c r="Q2508" s="10">
        <f t="shared" si="232"/>
        <v>6.14337</v>
      </c>
      <c r="R2508" s="11">
        <f t="shared" si="233"/>
        <v>204.3449239</v>
      </c>
      <c r="S2508" s="43"/>
      <c r="T2508" s="43"/>
      <c r="U2508" s="20"/>
      <c r="V2508" s="14"/>
      <c r="W2508" s="14"/>
      <c r="X2508" s="26">
        <f t="shared" si="314"/>
        <v>0.185</v>
      </c>
      <c r="Y2508" s="29"/>
      <c r="Z2508" s="29"/>
      <c r="AA2508" s="29"/>
      <c r="AB2508" s="29"/>
      <c r="AC2508" s="29"/>
    </row>
    <row r="2509">
      <c r="A2509" s="4">
        <v>45716.0</v>
      </c>
      <c r="B2509" s="5" t="s">
        <v>38</v>
      </c>
      <c r="C2509" s="6" t="s">
        <v>37</v>
      </c>
      <c r="D2509" s="5" t="s">
        <v>30</v>
      </c>
      <c r="E2509" s="7">
        <v>0.0</v>
      </c>
      <c r="F2509" s="7">
        <v>0.0</v>
      </c>
      <c r="G2509" s="7">
        <v>0.0</v>
      </c>
      <c r="H2509" s="40">
        <v>0.0</v>
      </c>
      <c r="I2509" s="10">
        <f t="shared" si="226"/>
        <v>0</v>
      </c>
      <c r="J2509" s="11">
        <f t="shared" si="227"/>
        <v>0</v>
      </c>
      <c r="K2509" s="7">
        <f t="shared" ref="K2509:L2509" si="4934">IFERROR(G2509+K2469,0)</f>
        <v>0</v>
      </c>
      <c r="L2509" s="7">
        <f t="shared" si="4934"/>
        <v>0</v>
      </c>
      <c r="M2509" s="10">
        <f t="shared" si="229"/>
        <v>0</v>
      </c>
      <c r="N2509" s="11">
        <f t="shared" si="3612"/>
        <v>0</v>
      </c>
      <c r="O2509" s="10">
        <f t="shared" ref="O2509:P2509" si="4935">IFERROR(G2509+O2469,0)</f>
        <v>0</v>
      </c>
      <c r="P2509" s="10">
        <f t="shared" si="4935"/>
        <v>0</v>
      </c>
      <c r="Q2509" s="10">
        <f t="shared" si="232"/>
        <v>0</v>
      </c>
      <c r="R2509" s="11">
        <f t="shared" si="233"/>
        <v>0</v>
      </c>
      <c r="S2509" s="43"/>
      <c r="T2509" s="43"/>
      <c r="U2509" s="20"/>
      <c r="V2509" s="14"/>
      <c r="W2509" s="14"/>
      <c r="X2509" s="26">
        <f t="shared" si="314"/>
        <v>0</v>
      </c>
      <c r="Y2509" s="29"/>
      <c r="Z2509" s="29"/>
      <c r="AA2509" s="29"/>
      <c r="AB2509" s="29"/>
      <c r="AC2509" s="29"/>
    </row>
    <row r="2510">
      <c r="A2510" s="4">
        <v>45716.0</v>
      </c>
      <c r="B2510" s="5" t="s">
        <v>39</v>
      </c>
      <c r="C2510" s="6" t="s">
        <v>37</v>
      </c>
      <c r="D2510" s="5" t="s">
        <v>27</v>
      </c>
      <c r="E2510" s="7">
        <v>9.6</v>
      </c>
      <c r="F2510" s="7">
        <v>0.037</v>
      </c>
      <c r="G2510" s="7">
        <v>0.024999999999999998</v>
      </c>
      <c r="H2510" s="40">
        <v>0.0</v>
      </c>
      <c r="I2510" s="10">
        <f t="shared" si="226"/>
        <v>-0.025</v>
      </c>
      <c r="J2510" s="11">
        <f t="shared" si="227"/>
        <v>0</v>
      </c>
      <c r="K2510" s="7">
        <f t="shared" ref="K2510:L2510" si="4936">IFERROR(G2510+K2470,0)</f>
        <v>0.7</v>
      </c>
      <c r="L2510" s="7">
        <f t="shared" si="4936"/>
        <v>0.384</v>
      </c>
      <c r="M2510" s="10">
        <f t="shared" si="229"/>
        <v>-0.316</v>
      </c>
      <c r="N2510" s="11">
        <f t="shared" si="3612"/>
        <v>54.85714286</v>
      </c>
      <c r="O2510" s="10">
        <f t="shared" ref="O2510:P2510" si="4937">IFERROR(G2510+O2470,0)</f>
        <v>1.59993</v>
      </c>
      <c r="P2510" s="10">
        <f t="shared" si="4937"/>
        <v>1.26874</v>
      </c>
      <c r="Q2510" s="10">
        <f t="shared" si="232"/>
        <v>-0.33119</v>
      </c>
      <c r="R2510" s="11">
        <f t="shared" si="233"/>
        <v>79.29971936</v>
      </c>
      <c r="S2510" s="41">
        <f>T2470</f>
        <v>0.093</v>
      </c>
      <c r="T2510" s="41">
        <f>H2510+T2470-H2511-U2510-H2512</f>
        <v>0.093</v>
      </c>
      <c r="U2510" s="13">
        <v>0.0</v>
      </c>
      <c r="V2510" s="14"/>
      <c r="W2510" s="14"/>
      <c r="X2510" s="26">
        <f t="shared" si="314"/>
        <v>0</v>
      </c>
      <c r="Y2510" s="29"/>
      <c r="Z2510" s="29"/>
      <c r="AA2510" s="29"/>
      <c r="AB2510" s="29"/>
      <c r="AC2510" s="29"/>
    </row>
    <row r="2511">
      <c r="A2511" s="4">
        <v>45716.0</v>
      </c>
      <c r="B2511" s="5" t="s">
        <v>39</v>
      </c>
      <c r="C2511" s="6" t="s">
        <v>37</v>
      </c>
      <c r="D2511" s="5" t="s">
        <v>28</v>
      </c>
      <c r="E2511" s="7">
        <v>0.0</v>
      </c>
      <c r="F2511" s="7">
        <v>0.0</v>
      </c>
      <c r="G2511" s="7">
        <v>0.0</v>
      </c>
      <c r="H2511" s="40">
        <v>0.0</v>
      </c>
      <c r="I2511" s="10">
        <f t="shared" si="226"/>
        <v>0</v>
      </c>
      <c r="J2511" s="11">
        <f t="shared" si="227"/>
        <v>0</v>
      </c>
      <c r="K2511" s="7">
        <f t="shared" ref="K2511:L2511" si="4938">IFERROR(G2511+K2471,0)</f>
        <v>0</v>
      </c>
      <c r="L2511" s="7">
        <f t="shared" si="4938"/>
        <v>0</v>
      </c>
      <c r="M2511" s="10">
        <f t="shared" si="229"/>
        <v>0</v>
      </c>
      <c r="N2511" s="11">
        <f t="shared" si="3612"/>
        <v>0</v>
      </c>
      <c r="O2511" s="10">
        <f t="shared" ref="O2511:P2511" si="4939">IFERROR(G2511+O2471,0)</f>
        <v>0</v>
      </c>
      <c r="P2511" s="10">
        <f t="shared" si="4939"/>
        <v>0</v>
      </c>
      <c r="Q2511" s="10">
        <f t="shared" si="232"/>
        <v>0</v>
      </c>
      <c r="R2511" s="11">
        <f t="shared" si="233"/>
        <v>0</v>
      </c>
      <c r="S2511" s="43"/>
      <c r="T2511" s="43"/>
      <c r="U2511" s="20"/>
      <c r="V2511" s="14"/>
      <c r="W2511" s="14"/>
      <c r="X2511" s="26">
        <f t="shared" si="314"/>
        <v>0</v>
      </c>
      <c r="Y2511" s="29"/>
      <c r="Z2511" s="29"/>
      <c r="AA2511" s="29"/>
      <c r="AB2511" s="29"/>
      <c r="AC2511" s="29"/>
    </row>
    <row r="2512">
      <c r="A2512" s="4">
        <v>45716.0</v>
      </c>
      <c r="B2512" s="5" t="s">
        <v>39</v>
      </c>
      <c r="C2512" s="6" t="s">
        <v>37</v>
      </c>
      <c r="D2512" s="5" t="s">
        <v>29</v>
      </c>
      <c r="E2512" s="7">
        <v>9.3</v>
      </c>
      <c r="F2512" s="7">
        <v>0.059</v>
      </c>
      <c r="G2512" s="7">
        <v>0.02471</v>
      </c>
      <c r="H2512" s="40">
        <v>0.0</v>
      </c>
      <c r="I2512" s="10">
        <f t="shared" si="226"/>
        <v>-0.02471</v>
      </c>
      <c r="J2512" s="11">
        <f t="shared" si="227"/>
        <v>0</v>
      </c>
      <c r="K2512" s="7">
        <f t="shared" ref="K2512:L2512" si="4940">IFERROR(G2512+K2472,0)</f>
        <v>0.69188</v>
      </c>
      <c r="L2512" s="7">
        <f t="shared" si="4940"/>
        <v>0.374</v>
      </c>
      <c r="M2512" s="10">
        <f t="shared" si="229"/>
        <v>-0.31788</v>
      </c>
      <c r="N2512" s="11">
        <f t="shared" si="3612"/>
        <v>54.05561658</v>
      </c>
      <c r="O2512" s="10">
        <f t="shared" ref="O2512:P2512" si="4941">IFERROR(G2512+O2472,0)</f>
        <v>1.583874</v>
      </c>
      <c r="P2512" s="10">
        <f t="shared" si="4941"/>
        <v>1.23394</v>
      </c>
      <c r="Q2512" s="10">
        <f t="shared" si="232"/>
        <v>-0.349934</v>
      </c>
      <c r="R2512" s="11">
        <f t="shared" si="233"/>
        <v>77.90644963</v>
      </c>
      <c r="S2512" s="43"/>
      <c r="T2512" s="43"/>
      <c r="U2512" s="20"/>
      <c r="V2512" s="14"/>
      <c r="W2512" s="14"/>
      <c r="X2512" s="26">
        <f t="shared" si="314"/>
        <v>0</v>
      </c>
      <c r="Y2512" s="29"/>
      <c r="Z2512" s="29"/>
      <c r="AA2512" s="29"/>
      <c r="AB2512" s="29"/>
      <c r="AC2512" s="29"/>
    </row>
    <row r="2513">
      <c r="A2513" s="4">
        <v>45716.0</v>
      </c>
      <c r="B2513" s="5" t="s">
        <v>39</v>
      </c>
      <c r="C2513" s="6" t="s">
        <v>37</v>
      </c>
      <c r="D2513" s="5" t="s">
        <v>30</v>
      </c>
      <c r="E2513" s="7">
        <v>0.0</v>
      </c>
      <c r="F2513" s="7">
        <v>0.0</v>
      </c>
      <c r="G2513" s="7">
        <v>0.0</v>
      </c>
      <c r="H2513" s="40">
        <v>0.0</v>
      </c>
      <c r="I2513" s="10">
        <f t="shared" si="226"/>
        <v>0</v>
      </c>
      <c r="J2513" s="11">
        <f t="shared" si="227"/>
        <v>0</v>
      </c>
      <c r="K2513" s="7">
        <f t="shared" ref="K2513:L2513" si="4942">IFERROR(G2513+K2473,0)</f>
        <v>0</v>
      </c>
      <c r="L2513" s="7">
        <f t="shared" si="4942"/>
        <v>0</v>
      </c>
      <c r="M2513" s="10">
        <f t="shared" si="229"/>
        <v>0</v>
      </c>
      <c r="N2513" s="11">
        <f t="shared" si="3612"/>
        <v>0</v>
      </c>
      <c r="O2513" s="10">
        <f t="shared" ref="O2513:P2513" si="4943">IFERROR(G2513+O2473,0)</f>
        <v>0</v>
      </c>
      <c r="P2513" s="10">
        <f t="shared" si="4943"/>
        <v>0</v>
      </c>
      <c r="Q2513" s="10">
        <f t="shared" si="232"/>
        <v>0</v>
      </c>
      <c r="R2513" s="11">
        <f t="shared" si="233"/>
        <v>0</v>
      </c>
      <c r="S2513" s="43"/>
      <c r="T2513" s="43"/>
      <c r="U2513" s="20"/>
      <c r="V2513" s="14"/>
      <c r="W2513" s="14"/>
      <c r="X2513" s="26">
        <f t="shared" si="314"/>
        <v>0</v>
      </c>
      <c r="Y2513" s="29"/>
      <c r="Z2513" s="29"/>
      <c r="AA2513" s="29"/>
      <c r="AB2513" s="29"/>
      <c r="AC2513" s="29"/>
    </row>
    <row r="2514">
      <c r="A2514" s="4">
        <v>45716.0</v>
      </c>
      <c r="B2514" s="5" t="s">
        <v>40</v>
      </c>
      <c r="C2514" s="6" t="s">
        <v>37</v>
      </c>
      <c r="D2514" s="5" t="s">
        <v>27</v>
      </c>
      <c r="E2514" s="7">
        <v>26.3</v>
      </c>
      <c r="F2514" s="7">
        <v>0.0</v>
      </c>
      <c r="G2514" s="7">
        <v>0.07142857142857142</v>
      </c>
      <c r="H2514" s="40">
        <v>0.034</v>
      </c>
      <c r="I2514" s="10">
        <f t="shared" si="226"/>
        <v>-0.03742857143</v>
      </c>
      <c r="J2514" s="11">
        <f t="shared" si="227"/>
        <v>47.6</v>
      </c>
      <c r="K2514" s="7">
        <f t="shared" ref="K2514:L2514" si="4944">IFERROR(G2514+K2474,0)</f>
        <v>2</v>
      </c>
      <c r="L2514" s="7">
        <f t="shared" si="4944"/>
        <v>0.959</v>
      </c>
      <c r="M2514" s="10">
        <f t="shared" si="229"/>
        <v>-1.041</v>
      </c>
      <c r="N2514" s="11">
        <f t="shared" si="3612"/>
        <v>47.95</v>
      </c>
      <c r="O2514" s="10">
        <f t="shared" ref="O2514:P2514" si="4945">IFERROR(G2514+O2474,0)</f>
        <v>4.214285714</v>
      </c>
      <c r="P2514" s="10">
        <f t="shared" si="4945"/>
        <v>2.0719</v>
      </c>
      <c r="Q2514" s="10">
        <f t="shared" si="232"/>
        <v>-2.142385714</v>
      </c>
      <c r="R2514" s="11">
        <f t="shared" si="233"/>
        <v>49.16372881</v>
      </c>
      <c r="S2514" s="13">
        <f>T2474</f>
        <v>0.7498082143</v>
      </c>
      <c r="T2514" s="13">
        <f>H2514+S2514-H2515-U2514-H2516</f>
        <v>0.63169</v>
      </c>
      <c r="U2514" s="13">
        <f>0.00331/28</f>
        <v>0.0001182142857</v>
      </c>
      <c r="V2514" s="14"/>
      <c r="W2514" s="14"/>
      <c r="X2514" s="26">
        <f t="shared" si="314"/>
        <v>0.034</v>
      </c>
      <c r="Y2514" s="29"/>
      <c r="Z2514" s="29"/>
      <c r="AA2514" s="29"/>
      <c r="AB2514" s="29"/>
      <c r="AC2514" s="29"/>
    </row>
    <row r="2515">
      <c r="A2515" s="4">
        <v>45716.0</v>
      </c>
      <c r="B2515" s="5" t="s">
        <v>40</v>
      </c>
      <c r="C2515" s="6" t="s">
        <v>37</v>
      </c>
      <c r="D2515" s="5" t="s">
        <v>28</v>
      </c>
      <c r="E2515" s="7">
        <v>0.0</v>
      </c>
      <c r="F2515" s="7">
        <v>0.0</v>
      </c>
      <c r="G2515" s="7">
        <v>0.0</v>
      </c>
      <c r="H2515" s="40">
        <v>0.0</v>
      </c>
      <c r="I2515" s="10">
        <f t="shared" si="226"/>
        <v>0</v>
      </c>
      <c r="J2515" s="11">
        <f t="shared" si="227"/>
        <v>0</v>
      </c>
      <c r="K2515" s="7">
        <f t="shared" ref="K2515:L2515" si="4946">IFERROR(G2515+K2475,0)</f>
        <v>0</v>
      </c>
      <c r="L2515" s="7">
        <f t="shared" si="4946"/>
        <v>0</v>
      </c>
      <c r="M2515" s="10">
        <f t="shared" si="229"/>
        <v>0</v>
      </c>
      <c r="N2515" s="11">
        <f t="shared" si="3612"/>
        <v>0</v>
      </c>
      <c r="O2515" s="10">
        <f t="shared" ref="O2515:P2515" si="4947">IFERROR(G2515+O2475,0)</f>
        <v>0</v>
      </c>
      <c r="P2515" s="10">
        <f t="shared" si="4947"/>
        <v>0</v>
      </c>
      <c r="Q2515" s="10">
        <f t="shared" si="232"/>
        <v>0</v>
      </c>
      <c r="R2515" s="11">
        <f t="shared" si="233"/>
        <v>0</v>
      </c>
      <c r="S2515" s="14"/>
      <c r="T2515" s="14"/>
      <c r="U2515" s="14"/>
      <c r="V2515" s="14"/>
      <c r="W2515" s="14"/>
      <c r="X2515" s="26">
        <f t="shared" si="314"/>
        <v>0</v>
      </c>
      <c r="Y2515" s="29"/>
      <c r="Z2515" s="29"/>
      <c r="AA2515" s="29"/>
      <c r="AB2515" s="29"/>
      <c r="AC2515" s="29"/>
    </row>
    <row r="2516">
      <c r="A2516" s="4">
        <v>45716.0</v>
      </c>
      <c r="B2516" s="5" t="s">
        <v>40</v>
      </c>
      <c r="C2516" s="6" t="s">
        <v>37</v>
      </c>
      <c r="D2516" s="5" t="s">
        <v>29</v>
      </c>
      <c r="E2516" s="7">
        <v>26.1</v>
      </c>
      <c r="F2516" s="7">
        <v>0.0</v>
      </c>
      <c r="G2516" s="7">
        <v>0.07142857142857142</v>
      </c>
      <c r="H2516" s="40">
        <v>0.152</v>
      </c>
      <c r="I2516" s="10">
        <f t="shared" si="226"/>
        <v>0.08057142857</v>
      </c>
      <c r="J2516" s="11">
        <f t="shared" si="227"/>
        <v>212.8</v>
      </c>
      <c r="K2516" s="7">
        <f t="shared" ref="K2516:L2516" si="4948">IFERROR(G2516+K2476,0)</f>
        <v>2</v>
      </c>
      <c r="L2516" s="7">
        <f t="shared" si="4948"/>
        <v>1.658</v>
      </c>
      <c r="M2516" s="10">
        <f t="shared" si="229"/>
        <v>-0.342</v>
      </c>
      <c r="N2516" s="11">
        <f t="shared" si="3612"/>
        <v>82.9</v>
      </c>
      <c r="O2516" s="10">
        <f t="shared" ref="O2516:P2516" si="4949">IFERROR(G2516+O2476,0)</f>
        <v>4.214285714</v>
      </c>
      <c r="P2516" s="10">
        <f t="shared" si="4949"/>
        <v>2.17198</v>
      </c>
      <c r="Q2516" s="10">
        <f t="shared" si="232"/>
        <v>-2.042305714</v>
      </c>
      <c r="R2516" s="11">
        <f t="shared" si="233"/>
        <v>51.53850847</v>
      </c>
      <c r="S2516" s="14"/>
      <c r="T2516" s="14"/>
      <c r="U2516" s="14"/>
      <c r="V2516" s="14"/>
      <c r="W2516" s="14"/>
      <c r="X2516" s="26">
        <f t="shared" si="314"/>
        <v>0</v>
      </c>
      <c r="Y2516" s="29"/>
      <c r="Z2516" s="29"/>
      <c r="AA2516" s="29"/>
      <c r="AB2516" s="29"/>
      <c r="AC2516" s="29"/>
    </row>
    <row r="2517">
      <c r="A2517" s="4">
        <v>45716.0</v>
      </c>
      <c r="B2517" s="5" t="s">
        <v>40</v>
      </c>
      <c r="C2517" s="6" t="s">
        <v>37</v>
      </c>
      <c r="D2517" s="5" t="s">
        <v>30</v>
      </c>
      <c r="E2517" s="7">
        <v>0.0</v>
      </c>
      <c r="F2517" s="7">
        <v>0.0</v>
      </c>
      <c r="G2517" s="7">
        <v>0.0</v>
      </c>
      <c r="H2517" s="40">
        <v>0.0</v>
      </c>
      <c r="I2517" s="10">
        <f t="shared" si="226"/>
        <v>0</v>
      </c>
      <c r="J2517" s="11">
        <f t="shared" si="227"/>
        <v>0</v>
      </c>
      <c r="K2517" s="7">
        <f t="shared" ref="K2517:L2517" si="4950">IFERROR(G2517+K2477,0)</f>
        <v>0</v>
      </c>
      <c r="L2517" s="7">
        <f t="shared" si="4950"/>
        <v>0</v>
      </c>
      <c r="M2517" s="10">
        <f t="shared" si="229"/>
        <v>0</v>
      </c>
      <c r="N2517" s="11">
        <f t="shared" si="3612"/>
        <v>0</v>
      </c>
      <c r="O2517" s="10">
        <f t="shared" ref="O2517:P2517" si="4951">IFERROR(G2517+O2477,0)</f>
        <v>0</v>
      </c>
      <c r="P2517" s="10">
        <f t="shared" si="4951"/>
        <v>0</v>
      </c>
      <c r="Q2517" s="10">
        <f t="shared" si="232"/>
        <v>0</v>
      </c>
      <c r="R2517" s="11">
        <f t="shared" si="233"/>
        <v>0</v>
      </c>
      <c r="S2517" s="14"/>
      <c r="T2517" s="14"/>
      <c r="U2517" s="14"/>
      <c r="V2517" s="14"/>
      <c r="W2517" s="14"/>
      <c r="X2517" s="26">
        <f t="shared" si="314"/>
        <v>0</v>
      </c>
      <c r="Y2517" s="29"/>
      <c r="Z2517" s="29"/>
      <c r="AA2517" s="29"/>
      <c r="AB2517" s="29"/>
      <c r="AC2517" s="29"/>
    </row>
    <row r="2518">
      <c r="A2518" s="36">
        <v>45717.0</v>
      </c>
      <c r="B2518" s="37" t="s">
        <v>25</v>
      </c>
      <c r="C2518" s="38" t="s">
        <v>26</v>
      </c>
      <c r="D2518" s="37" t="s">
        <v>27</v>
      </c>
      <c r="E2518" s="39">
        <v>140.3</v>
      </c>
      <c r="F2518" s="8">
        <v>0.507</v>
      </c>
      <c r="G2518" s="39">
        <v>0.4129</v>
      </c>
      <c r="H2518" s="44">
        <v>0.452</v>
      </c>
      <c r="I2518" s="45">
        <f t="shared" si="226"/>
        <v>0.0391</v>
      </c>
      <c r="J2518" s="46">
        <f t="shared" si="227"/>
        <v>109.4696052</v>
      </c>
      <c r="K2518" s="39">
        <f t="shared" ref="K2518:L2518" si="4952">IFERROR(G2518+K2478,0)</f>
        <v>12.01288</v>
      </c>
      <c r="L2518" s="39">
        <f t="shared" si="4952"/>
        <v>13.448</v>
      </c>
      <c r="M2518" s="45">
        <f t="shared" si="229"/>
        <v>1.43512</v>
      </c>
      <c r="N2518" s="11">
        <f t="shared" si="3612"/>
        <v>111.9465107</v>
      </c>
      <c r="O2518" s="10">
        <f t="shared" ref="O2518:P2518" si="4953">IFERROR(G2518+O2478,0)</f>
        <v>24.9126</v>
      </c>
      <c r="P2518" s="10">
        <f t="shared" si="4953"/>
        <v>27.169995</v>
      </c>
      <c r="Q2518" s="10">
        <f t="shared" si="232"/>
        <v>2.257395</v>
      </c>
      <c r="R2518" s="11">
        <f t="shared" si="233"/>
        <v>109.0612582</v>
      </c>
      <c r="S2518" s="41">
        <f>T2478</f>
        <v>1.105</v>
      </c>
      <c r="T2518" s="41">
        <f>H2518+T2478-H2519-U2518-H2520</f>
        <v>1.254892857</v>
      </c>
      <c r="U2518" s="13">
        <f>0.003/28</f>
        <v>0.0001071428571</v>
      </c>
      <c r="V2518" s="14"/>
      <c r="W2518" s="14"/>
      <c r="X2518" s="26">
        <f t="shared" si="314"/>
        <v>0.441</v>
      </c>
      <c r="Y2518" s="29"/>
      <c r="Z2518" s="29"/>
      <c r="AA2518" s="29"/>
      <c r="AB2518" s="29"/>
      <c r="AC2518" s="29"/>
    </row>
    <row r="2519">
      <c r="A2519" s="4">
        <v>45717.0</v>
      </c>
      <c r="B2519" s="5" t="s">
        <v>25</v>
      </c>
      <c r="C2519" s="6" t="s">
        <v>26</v>
      </c>
      <c r="D2519" s="5" t="s">
        <v>28</v>
      </c>
      <c r="E2519" s="7">
        <v>165.12</v>
      </c>
      <c r="F2519" s="7">
        <v>0.506</v>
      </c>
      <c r="G2519" s="7">
        <v>0.39358</v>
      </c>
      <c r="H2519" s="40">
        <v>0.302</v>
      </c>
      <c r="I2519" s="10">
        <f t="shared" si="226"/>
        <v>-0.09158</v>
      </c>
      <c r="J2519" s="11">
        <f t="shared" si="227"/>
        <v>76.73154124</v>
      </c>
      <c r="K2519" s="7">
        <f t="shared" ref="K2519:L2519" si="4954">IFERROR(G2519+K2479,0)</f>
        <v>11.90358</v>
      </c>
      <c r="L2519" s="7">
        <f t="shared" si="4954"/>
        <v>12.321</v>
      </c>
      <c r="M2519" s="10">
        <f t="shared" si="229"/>
        <v>0.41742</v>
      </c>
      <c r="N2519" s="11">
        <f t="shared" si="3612"/>
        <v>103.5066761</v>
      </c>
      <c r="O2519" s="10">
        <f t="shared" ref="O2519:P2519" si="4955">IFERROR(G2519+O2479,0)</f>
        <v>24.20438</v>
      </c>
      <c r="P2519" s="10">
        <f t="shared" si="4955"/>
        <v>25.54188</v>
      </c>
      <c r="Q2519" s="10">
        <f t="shared" si="232"/>
        <v>1.3375</v>
      </c>
      <c r="R2519" s="11">
        <f t="shared" si="233"/>
        <v>105.5258594</v>
      </c>
      <c r="S2519" s="42"/>
      <c r="T2519" s="42"/>
      <c r="U2519" s="16"/>
      <c r="V2519" s="14"/>
      <c r="W2519" s="14"/>
      <c r="X2519" s="26">
        <f t="shared" si="314"/>
        <v>0.214</v>
      </c>
      <c r="Y2519" s="29"/>
      <c r="Z2519" s="29"/>
      <c r="AA2519" s="29"/>
      <c r="AB2519" s="29"/>
      <c r="AC2519" s="29"/>
    </row>
    <row r="2520">
      <c r="A2520" s="4">
        <v>45717.0</v>
      </c>
      <c r="B2520" s="5" t="s">
        <v>25</v>
      </c>
      <c r="C2520" s="6" t="s">
        <v>26</v>
      </c>
      <c r="D2520" s="5" t="s">
        <v>29</v>
      </c>
      <c r="E2520" s="7">
        <v>0.0</v>
      </c>
      <c r="F2520" s="7">
        <v>0.0</v>
      </c>
      <c r="G2520" s="7">
        <v>0.0</v>
      </c>
      <c r="H2520" s="40">
        <v>0.0</v>
      </c>
      <c r="I2520" s="10">
        <f t="shared" si="226"/>
        <v>0</v>
      </c>
      <c r="J2520" s="11">
        <f t="shared" si="227"/>
        <v>0</v>
      </c>
      <c r="K2520" s="7">
        <f t="shared" ref="K2520:L2520" si="4956">IFERROR(G2520+K2480,0)</f>
        <v>0</v>
      </c>
      <c r="L2520" s="7">
        <f t="shared" si="4956"/>
        <v>0.003</v>
      </c>
      <c r="M2520" s="10">
        <f t="shared" si="229"/>
        <v>0.003</v>
      </c>
      <c r="N2520" s="11">
        <f t="shared" si="3612"/>
        <v>0</v>
      </c>
      <c r="O2520" s="10">
        <f t="shared" ref="O2520:P2520" si="4957">IFERROR(G2520+O2480,0)</f>
        <v>0</v>
      </c>
      <c r="P2520" s="10">
        <f t="shared" si="4957"/>
        <v>0.003</v>
      </c>
      <c r="Q2520" s="10">
        <f t="shared" si="232"/>
        <v>0.003</v>
      </c>
      <c r="R2520" s="11">
        <f t="shared" si="233"/>
        <v>0</v>
      </c>
      <c r="S2520" s="42"/>
      <c r="T2520" s="42"/>
      <c r="U2520" s="16"/>
      <c r="V2520" s="14"/>
      <c r="W2520" s="14"/>
      <c r="X2520" s="26">
        <f t="shared" si="314"/>
        <v>0</v>
      </c>
      <c r="Y2520" s="29"/>
      <c r="Z2520" s="29"/>
      <c r="AA2520" s="29"/>
      <c r="AB2520" s="29"/>
      <c r="AC2520" s="29"/>
    </row>
    <row r="2521">
      <c r="A2521" s="4">
        <v>45717.0</v>
      </c>
      <c r="B2521" s="5" t="s">
        <v>25</v>
      </c>
      <c r="C2521" s="6" t="s">
        <v>26</v>
      </c>
      <c r="D2521" s="5" t="s">
        <v>30</v>
      </c>
      <c r="E2521" s="7">
        <v>0.0</v>
      </c>
      <c r="F2521" s="7">
        <v>0.0</v>
      </c>
      <c r="G2521" s="7">
        <v>0.0</v>
      </c>
      <c r="H2521" s="40">
        <v>0.0</v>
      </c>
      <c r="I2521" s="10">
        <f t="shared" si="226"/>
        <v>0</v>
      </c>
      <c r="J2521" s="11">
        <f t="shared" si="227"/>
        <v>0</v>
      </c>
      <c r="K2521" s="7">
        <f t="shared" ref="K2521:L2521" si="4958">IFERROR(G2521+K2481,0)</f>
        <v>0</v>
      </c>
      <c r="L2521" s="7">
        <f t="shared" si="4958"/>
        <v>0</v>
      </c>
      <c r="M2521" s="10">
        <f t="shared" si="229"/>
        <v>0</v>
      </c>
      <c r="N2521" s="11">
        <f t="shared" si="3612"/>
        <v>0</v>
      </c>
      <c r="O2521" s="10">
        <f t="shared" ref="O2521:P2521" si="4959">IFERROR(G2521+O2481,0)</f>
        <v>0</v>
      </c>
      <c r="P2521" s="10">
        <f t="shared" si="4959"/>
        <v>0</v>
      </c>
      <c r="Q2521" s="10">
        <f t="shared" si="232"/>
        <v>0</v>
      </c>
      <c r="R2521" s="11">
        <f t="shared" si="233"/>
        <v>0</v>
      </c>
      <c r="S2521" s="42"/>
      <c r="T2521" s="42"/>
      <c r="U2521" s="16"/>
      <c r="V2521" s="14"/>
      <c r="W2521" s="14"/>
      <c r="X2521" s="26">
        <f t="shared" si="314"/>
        <v>0</v>
      </c>
      <c r="Y2521" s="29"/>
      <c r="Z2521" s="29"/>
      <c r="AA2521" s="29"/>
      <c r="AB2521" s="29"/>
      <c r="AC2521" s="29"/>
    </row>
    <row r="2522">
      <c r="A2522" s="4">
        <v>45717.0</v>
      </c>
      <c r="B2522" s="5" t="s">
        <v>31</v>
      </c>
      <c r="C2522" s="6" t="s">
        <v>26</v>
      </c>
      <c r="D2522" s="5" t="s">
        <v>27</v>
      </c>
      <c r="E2522" s="7">
        <v>180.7</v>
      </c>
      <c r="F2522" s="7">
        <v>0.75</v>
      </c>
      <c r="G2522" s="7">
        <v>0.509677</v>
      </c>
      <c r="H2522" s="40">
        <v>0.557</v>
      </c>
      <c r="I2522" s="10">
        <f t="shared" si="226"/>
        <v>0.047323</v>
      </c>
      <c r="J2522" s="11">
        <f t="shared" si="227"/>
        <v>109.2849</v>
      </c>
      <c r="K2522" s="7">
        <f t="shared" ref="K2522:L2522" si="4960">IFERROR(G2522+K2482,0)</f>
        <v>14.909677</v>
      </c>
      <c r="L2522" s="7">
        <f t="shared" si="4960"/>
        <v>16.541</v>
      </c>
      <c r="M2522" s="10">
        <f t="shared" si="229"/>
        <v>1.631323</v>
      </c>
      <c r="N2522" s="11">
        <f t="shared" si="3612"/>
        <v>110.9413705</v>
      </c>
      <c r="O2522" s="10">
        <f t="shared" ref="O2522:P2522" si="4961">IFERROR(G2522+O2482,0)</f>
        <v>30.909676</v>
      </c>
      <c r="P2522" s="10">
        <f t="shared" si="4961"/>
        <v>35.51486</v>
      </c>
      <c r="Q2522" s="10">
        <f t="shared" si="232"/>
        <v>4.605184</v>
      </c>
      <c r="R2522" s="11">
        <f t="shared" si="233"/>
        <v>114.8988427</v>
      </c>
      <c r="S2522" s="41">
        <f>T2482</f>
        <v>0.884</v>
      </c>
      <c r="T2522" s="41">
        <f>H2522+T2482-H2523-U2522-H2524</f>
        <v>0.9308571429</v>
      </c>
      <c r="U2522" s="13">
        <f>0.004/28</f>
        <v>0.0001428571429</v>
      </c>
      <c r="V2522" s="14"/>
      <c r="W2522" s="14"/>
      <c r="X2522" s="26">
        <f t="shared" si="314"/>
        <v>0.548</v>
      </c>
      <c r="Y2522" s="29"/>
      <c r="Z2522" s="29"/>
      <c r="AA2522" s="29"/>
      <c r="AB2522" s="29"/>
      <c r="AC2522" s="29"/>
    </row>
    <row r="2523">
      <c r="A2523" s="4">
        <v>45717.0</v>
      </c>
      <c r="B2523" s="5" t="s">
        <v>31</v>
      </c>
      <c r="C2523" s="6" t="s">
        <v>26</v>
      </c>
      <c r="D2523" s="5" t="s">
        <v>28</v>
      </c>
      <c r="E2523" s="7">
        <v>180.1</v>
      </c>
      <c r="F2523" s="7">
        <v>1.048</v>
      </c>
      <c r="G2523" s="7">
        <v>0.50548</v>
      </c>
      <c r="H2523" s="40">
        <v>0.51</v>
      </c>
      <c r="I2523" s="10">
        <f t="shared" si="226"/>
        <v>0.00452</v>
      </c>
      <c r="J2523" s="11">
        <f t="shared" si="227"/>
        <v>100.8941996</v>
      </c>
      <c r="K2523" s="7">
        <f t="shared" ref="K2523:L2523" si="4962">IFERROR(G2523+K2483,0)</f>
        <v>14.78848</v>
      </c>
      <c r="L2523" s="7">
        <f t="shared" si="4962"/>
        <v>17.21</v>
      </c>
      <c r="M2523" s="10">
        <f t="shared" si="229"/>
        <v>2.42152</v>
      </c>
      <c r="N2523" s="11">
        <f t="shared" si="3612"/>
        <v>116.3743671</v>
      </c>
      <c r="O2523" s="10">
        <f t="shared" ref="O2523:P2523" si="4963">IFERROR(G2523+O2483,0)</f>
        <v>30.65831</v>
      </c>
      <c r="P2523" s="10">
        <f t="shared" si="4963"/>
        <v>36.20773</v>
      </c>
      <c r="Q2523" s="10">
        <f t="shared" si="232"/>
        <v>5.54942</v>
      </c>
      <c r="R2523" s="11">
        <f t="shared" si="233"/>
        <v>118.1008673</v>
      </c>
      <c r="S2523" s="42"/>
      <c r="T2523" s="42"/>
      <c r="U2523" s="20"/>
      <c r="V2523" s="14"/>
      <c r="W2523" s="14"/>
      <c r="X2523" s="26">
        <f t="shared" si="314"/>
        <v>0.415</v>
      </c>
      <c r="Y2523" s="29"/>
      <c r="Z2523" s="29"/>
      <c r="AA2523" s="29"/>
      <c r="AB2523" s="29"/>
      <c r="AC2523" s="29"/>
    </row>
    <row r="2524">
      <c r="A2524" s="4">
        <v>45717.0</v>
      </c>
      <c r="B2524" s="5" t="s">
        <v>31</v>
      </c>
      <c r="C2524" s="6" t="s">
        <v>26</v>
      </c>
      <c r="D2524" s="5" t="s">
        <v>29</v>
      </c>
      <c r="E2524" s="7">
        <v>0.0</v>
      </c>
      <c r="F2524" s="7">
        <v>0.22</v>
      </c>
      <c r="G2524" s="7">
        <v>0.0</v>
      </c>
      <c r="H2524" s="40">
        <v>0.0</v>
      </c>
      <c r="I2524" s="10">
        <f t="shared" si="226"/>
        <v>0</v>
      </c>
      <c r="J2524" s="11">
        <f t="shared" si="227"/>
        <v>0</v>
      </c>
      <c r="K2524" s="7">
        <f t="shared" ref="K2524:L2524" si="4964">IFERROR(G2524+K2484,0)</f>
        <v>0</v>
      </c>
      <c r="L2524" s="7">
        <f t="shared" si="4964"/>
        <v>0</v>
      </c>
      <c r="M2524" s="10">
        <f t="shared" si="229"/>
        <v>0</v>
      </c>
      <c r="N2524" s="11">
        <f t="shared" si="3612"/>
        <v>0</v>
      </c>
      <c r="O2524" s="10">
        <f t="shared" ref="O2524:P2524" si="4965">IFERROR(G2524+O2484,0)</f>
        <v>0</v>
      </c>
      <c r="P2524" s="10">
        <f t="shared" si="4965"/>
        <v>0</v>
      </c>
      <c r="Q2524" s="10">
        <f t="shared" si="232"/>
        <v>0</v>
      </c>
      <c r="R2524" s="11">
        <f t="shared" si="233"/>
        <v>0</v>
      </c>
      <c r="S2524" s="42"/>
      <c r="T2524" s="42"/>
      <c r="U2524" s="20"/>
      <c r="V2524" s="14"/>
      <c r="W2524" s="14"/>
      <c r="X2524" s="26">
        <f t="shared" si="314"/>
        <v>0</v>
      </c>
      <c r="Y2524" s="29"/>
      <c r="Z2524" s="29"/>
      <c r="AA2524" s="29"/>
      <c r="AB2524" s="29"/>
      <c r="AC2524" s="29"/>
    </row>
    <row r="2525">
      <c r="A2525" s="4">
        <v>45717.0</v>
      </c>
      <c r="B2525" s="5" t="s">
        <v>31</v>
      </c>
      <c r="C2525" s="6" t="s">
        <v>26</v>
      </c>
      <c r="D2525" s="5" t="s">
        <v>30</v>
      </c>
      <c r="E2525" s="7">
        <v>0.0</v>
      </c>
      <c r="F2525" s="7">
        <v>0.0</v>
      </c>
      <c r="G2525" s="7">
        <v>0.0</v>
      </c>
      <c r="H2525" s="40">
        <v>0.0</v>
      </c>
      <c r="I2525" s="10">
        <f t="shared" si="226"/>
        <v>0</v>
      </c>
      <c r="J2525" s="11">
        <f t="shared" si="227"/>
        <v>0</v>
      </c>
      <c r="K2525" s="7">
        <f t="shared" ref="K2525:L2525" si="4966">IFERROR(G2525+K2485,0)</f>
        <v>0</v>
      </c>
      <c r="L2525" s="7">
        <f t="shared" si="4966"/>
        <v>0</v>
      </c>
      <c r="M2525" s="10">
        <f t="shared" si="229"/>
        <v>0</v>
      </c>
      <c r="N2525" s="11">
        <f t="shared" si="3612"/>
        <v>0</v>
      </c>
      <c r="O2525" s="10">
        <f t="shared" ref="O2525:P2525" si="4967">IFERROR(G2525+O2485,0)</f>
        <v>0</v>
      </c>
      <c r="P2525" s="10">
        <f t="shared" si="4967"/>
        <v>0</v>
      </c>
      <c r="Q2525" s="10">
        <f t="shared" si="232"/>
        <v>0</v>
      </c>
      <c r="R2525" s="11">
        <f t="shared" si="233"/>
        <v>0</v>
      </c>
      <c r="S2525" s="42"/>
      <c r="T2525" s="42"/>
      <c r="U2525" s="20"/>
      <c r="V2525" s="14"/>
      <c r="W2525" s="14"/>
      <c r="X2525" s="26">
        <f t="shared" si="314"/>
        <v>0</v>
      </c>
      <c r="Y2525" s="29"/>
      <c r="Z2525" s="29"/>
      <c r="AA2525" s="29"/>
      <c r="AB2525" s="29"/>
      <c r="AC2525" s="29"/>
    </row>
    <row r="2526">
      <c r="A2526" s="4">
        <v>45717.0</v>
      </c>
      <c r="B2526" s="5" t="s">
        <v>32</v>
      </c>
      <c r="C2526" s="6" t="s">
        <v>26</v>
      </c>
      <c r="D2526" s="5" t="s">
        <v>27</v>
      </c>
      <c r="E2526" s="7">
        <v>78.6</v>
      </c>
      <c r="F2526" s="7">
        <v>0.209</v>
      </c>
      <c r="G2526" s="7">
        <v>0.22258</v>
      </c>
      <c r="H2526" s="40">
        <v>0.241</v>
      </c>
      <c r="I2526" s="10">
        <f t="shared" si="226"/>
        <v>0.01842</v>
      </c>
      <c r="J2526" s="11">
        <f t="shared" si="227"/>
        <v>108.2756762</v>
      </c>
      <c r="K2526" s="7">
        <f t="shared" ref="K2526:L2526" si="4968">IFERROR(G2526+K2486,0)</f>
        <v>6.52258</v>
      </c>
      <c r="L2526" s="7">
        <f t="shared" si="4968"/>
        <v>6.732</v>
      </c>
      <c r="M2526" s="10">
        <f t="shared" si="229"/>
        <v>0.20942</v>
      </c>
      <c r="N2526" s="11">
        <f t="shared" si="3612"/>
        <v>103.2106927</v>
      </c>
      <c r="O2526" s="10">
        <f t="shared" ref="O2526:P2526" si="4969">IFERROR(G2526+O2486,0)</f>
        <v>13.522566</v>
      </c>
      <c r="P2526" s="10">
        <f t="shared" si="4969"/>
        <v>13.86882</v>
      </c>
      <c r="Q2526" s="10">
        <f t="shared" si="232"/>
        <v>0.346254</v>
      </c>
      <c r="R2526" s="11">
        <f t="shared" si="233"/>
        <v>102.5605643</v>
      </c>
      <c r="S2526" s="41">
        <f>T2486</f>
        <v>0.50722</v>
      </c>
      <c r="T2526" s="41">
        <f>H2526+T2486-H2527-U2526-H2528</f>
        <v>0.511085</v>
      </c>
      <c r="U2526" s="13">
        <f>0.00378/28</f>
        <v>0.000135</v>
      </c>
      <c r="V2526" s="14"/>
      <c r="W2526" s="14"/>
      <c r="X2526" s="26">
        <f t="shared" si="314"/>
        <v>0.266</v>
      </c>
      <c r="Y2526" s="29"/>
      <c r="Z2526" s="29"/>
      <c r="AA2526" s="29"/>
      <c r="AB2526" s="29"/>
      <c r="AC2526" s="29"/>
    </row>
    <row r="2527">
      <c r="A2527" s="4">
        <v>45717.0</v>
      </c>
      <c r="B2527" s="5" t="s">
        <v>32</v>
      </c>
      <c r="C2527" s="6" t="s">
        <v>26</v>
      </c>
      <c r="D2527" s="5" t="s">
        <v>28</v>
      </c>
      <c r="E2527" s="7">
        <v>78.7</v>
      </c>
      <c r="F2527" s="7">
        <v>0.251</v>
      </c>
      <c r="G2527" s="7">
        <v>0.2222</v>
      </c>
      <c r="H2527" s="40">
        <v>0.237</v>
      </c>
      <c r="I2527" s="10">
        <f t="shared" si="226"/>
        <v>0.0148</v>
      </c>
      <c r="J2527" s="11">
        <f t="shared" si="227"/>
        <v>106.6606661</v>
      </c>
      <c r="K2527" s="7">
        <f t="shared" ref="K2527:L2527" si="4970">IFERROR(G2527+K2487,0)</f>
        <v>6.5122</v>
      </c>
      <c r="L2527" s="7">
        <f t="shared" si="4970"/>
        <v>6.535</v>
      </c>
      <c r="M2527" s="10">
        <f t="shared" si="229"/>
        <v>0.0228</v>
      </c>
      <c r="N2527" s="11">
        <f t="shared" si="3612"/>
        <v>100.3501121</v>
      </c>
      <c r="O2527" s="10">
        <f t="shared" ref="O2527:P2527" si="4971">IFERROR(G2527+O2487,0)</f>
        <v>13.50115</v>
      </c>
      <c r="P2527" s="10">
        <f t="shared" si="4971"/>
        <v>13.63183</v>
      </c>
      <c r="Q2527" s="10">
        <f t="shared" si="232"/>
        <v>0.13068</v>
      </c>
      <c r="R2527" s="11">
        <f t="shared" si="233"/>
        <v>100.9679175</v>
      </c>
      <c r="S2527" s="42"/>
      <c r="T2527" s="42"/>
      <c r="U2527" s="20"/>
      <c r="V2527" s="14"/>
      <c r="W2527" s="14"/>
      <c r="X2527" s="26">
        <f t="shared" si="314"/>
        <v>0.165</v>
      </c>
      <c r="Y2527" s="29"/>
      <c r="Z2527" s="29"/>
      <c r="AA2527" s="29"/>
      <c r="AB2527" s="29"/>
      <c r="AC2527" s="29"/>
    </row>
    <row r="2528">
      <c r="A2528" s="4">
        <v>45717.0</v>
      </c>
      <c r="B2528" s="5" t="s">
        <v>32</v>
      </c>
      <c r="C2528" s="6" t="s">
        <v>26</v>
      </c>
      <c r="D2528" s="5" t="s">
        <v>29</v>
      </c>
      <c r="E2528" s="7">
        <v>0.0</v>
      </c>
      <c r="F2528" s="7">
        <v>0.0</v>
      </c>
      <c r="G2528" s="7">
        <v>0.0</v>
      </c>
      <c r="H2528" s="40">
        <v>0.0</v>
      </c>
      <c r="I2528" s="10">
        <f t="shared" si="226"/>
        <v>0</v>
      </c>
      <c r="J2528" s="11">
        <f t="shared" si="227"/>
        <v>0</v>
      </c>
      <c r="K2528" s="7">
        <f t="shared" ref="K2528:L2528" si="4972">IFERROR(G2528+K2488,0)</f>
        <v>0</v>
      </c>
      <c r="L2528" s="7">
        <f t="shared" si="4972"/>
        <v>0</v>
      </c>
      <c r="M2528" s="10">
        <f t="shared" si="229"/>
        <v>0</v>
      </c>
      <c r="N2528" s="11">
        <f t="shared" si="3612"/>
        <v>0</v>
      </c>
      <c r="O2528" s="10">
        <f t="shared" ref="O2528:P2528" si="4973">IFERROR(G2528+O2488,0)</f>
        <v>0</v>
      </c>
      <c r="P2528" s="10">
        <f t="shared" si="4973"/>
        <v>0</v>
      </c>
      <c r="Q2528" s="10">
        <f t="shared" si="232"/>
        <v>0</v>
      </c>
      <c r="R2528" s="11">
        <f t="shared" si="233"/>
        <v>0</v>
      </c>
      <c r="S2528" s="42"/>
      <c r="T2528" s="42"/>
      <c r="U2528" s="20"/>
      <c r="V2528" s="14"/>
      <c r="W2528" s="14"/>
      <c r="X2528" s="26">
        <f t="shared" si="314"/>
        <v>0</v>
      </c>
      <c r="Y2528" s="29"/>
      <c r="Z2528" s="29"/>
      <c r="AA2528" s="29"/>
      <c r="AB2528" s="29"/>
      <c r="AC2528" s="29"/>
    </row>
    <row r="2529">
      <c r="A2529" s="4">
        <v>45717.0</v>
      </c>
      <c r="B2529" s="5" t="s">
        <v>32</v>
      </c>
      <c r="C2529" s="6" t="s">
        <v>26</v>
      </c>
      <c r="D2529" s="5" t="s">
        <v>30</v>
      </c>
      <c r="E2529" s="7">
        <v>0.0</v>
      </c>
      <c r="F2529" s="7">
        <v>0.0</v>
      </c>
      <c r="G2529" s="7">
        <v>0.0</v>
      </c>
      <c r="H2529" s="40">
        <v>0.0</v>
      </c>
      <c r="I2529" s="10">
        <f t="shared" si="226"/>
        <v>0</v>
      </c>
      <c r="J2529" s="11">
        <f t="shared" si="227"/>
        <v>0</v>
      </c>
      <c r="K2529" s="7">
        <f t="shared" ref="K2529:L2529" si="4974">IFERROR(G2529+K2489,0)</f>
        <v>0</v>
      </c>
      <c r="L2529" s="7">
        <f t="shared" si="4974"/>
        <v>0</v>
      </c>
      <c r="M2529" s="10">
        <f t="shared" si="229"/>
        <v>0</v>
      </c>
      <c r="N2529" s="11">
        <f t="shared" si="3612"/>
        <v>0</v>
      </c>
      <c r="O2529" s="10">
        <f t="shared" ref="O2529:P2529" si="4975">IFERROR(G2529+O2489,0)</f>
        <v>0</v>
      </c>
      <c r="P2529" s="10">
        <f t="shared" si="4975"/>
        <v>0</v>
      </c>
      <c r="Q2529" s="10">
        <f t="shared" si="232"/>
        <v>0</v>
      </c>
      <c r="R2529" s="11">
        <f t="shared" si="233"/>
        <v>0</v>
      </c>
      <c r="S2529" s="42"/>
      <c r="T2529" s="42"/>
      <c r="U2529" s="20"/>
      <c r="V2529" s="14"/>
      <c r="W2529" s="14"/>
      <c r="X2529" s="26">
        <f t="shared" si="314"/>
        <v>0</v>
      </c>
      <c r="Y2529" s="29"/>
      <c r="Z2529" s="29"/>
      <c r="AA2529" s="29"/>
      <c r="AB2529" s="29"/>
      <c r="AC2529" s="29"/>
    </row>
    <row r="2530">
      <c r="A2530" s="4">
        <v>45717.0</v>
      </c>
      <c r="B2530" s="5" t="s">
        <v>33</v>
      </c>
      <c r="C2530" s="6" t="s">
        <v>26</v>
      </c>
      <c r="D2530" s="5" t="s">
        <v>27</v>
      </c>
      <c r="E2530" s="7">
        <v>110.0</v>
      </c>
      <c r="F2530" s="7">
        <v>0.36</v>
      </c>
      <c r="G2530" s="7">
        <v>0.329032</v>
      </c>
      <c r="H2530" s="40">
        <v>0.39</v>
      </c>
      <c r="I2530" s="10">
        <f t="shared" si="226"/>
        <v>0.060968</v>
      </c>
      <c r="J2530" s="11">
        <f t="shared" si="227"/>
        <v>118.5295047</v>
      </c>
      <c r="K2530" s="7">
        <f t="shared" ref="K2530:L2530" si="4976">IFERROR(G2530+K2490,0)</f>
        <v>9.529032</v>
      </c>
      <c r="L2530" s="7">
        <f t="shared" si="4976"/>
        <v>10.9</v>
      </c>
      <c r="M2530" s="10">
        <f t="shared" si="229"/>
        <v>1.370968</v>
      </c>
      <c r="N2530" s="11">
        <f t="shared" si="3612"/>
        <v>114.3872746</v>
      </c>
      <c r="O2530" s="10">
        <f t="shared" ref="O2530:P2530" si="4977">IFERROR(G2530+O2490,0)</f>
        <v>19.728962</v>
      </c>
      <c r="P2530" s="10">
        <f t="shared" si="4977"/>
        <v>22.39573</v>
      </c>
      <c r="Q2530" s="10">
        <f t="shared" si="232"/>
        <v>2.666768</v>
      </c>
      <c r="R2530" s="11">
        <f t="shared" si="233"/>
        <v>113.5170213</v>
      </c>
      <c r="S2530" s="41">
        <f>T2490</f>
        <v>0.85269</v>
      </c>
      <c r="T2530" s="41">
        <f>H2530+T2490-H2531-U2530-H2532</f>
        <v>0.5665360714</v>
      </c>
      <c r="U2530" s="13">
        <f>0.00431/28</f>
        <v>0.0001539285714</v>
      </c>
      <c r="V2530" s="14"/>
      <c r="W2530" s="14"/>
      <c r="X2530" s="26">
        <f t="shared" si="314"/>
        <v>0.39</v>
      </c>
      <c r="Y2530" s="29"/>
      <c r="Z2530" s="29"/>
      <c r="AA2530" s="29"/>
      <c r="AB2530" s="29"/>
      <c r="AC2530" s="29"/>
    </row>
    <row r="2531">
      <c r="A2531" s="4">
        <v>45717.0</v>
      </c>
      <c r="B2531" s="5" t="s">
        <v>33</v>
      </c>
      <c r="C2531" s="6" t="s">
        <v>26</v>
      </c>
      <c r="D2531" s="5" t="s">
        <v>28</v>
      </c>
      <c r="E2531" s="7">
        <v>108.2</v>
      </c>
      <c r="F2531" s="7">
        <v>0.585</v>
      </c>
      <c r="G2531" s="7">
        <v>0.324096</v>
      </c>
      <c r="H2531" s="40">
        <v>0.676</v>
      </c>
      <c r="I2531" s="10">
        <f t="shared" si="226"/>
        <v>0.351904</v>
      </c>
      <c r="J2531" s="11">
        <f t="shared" si="227"/>
        <v>208.5801738</v>
      </c>
      <c r="K2531" s="7">
        <f t="shared" ref="K2531:L2531" si="4978">IFERROR(G2531+K2491,0)</f>
        <v>9.386096</v>
      </c>
      <c r="L2531" s="7">
        <f t="shared" si="4978"/>
        <v>11.683</v>
      </c>
      <c r="M2531" s="10">
        <f t="shared" si="229"/>
        <v>2.296904</v>
      </c>
      <c r="N2531" s="11">
        <f t="shared" si="3612"/>
        <v>124.4713457</v>
      </c>
      <c r="O2531" s="10">
        <f t="shared" ref="O2531:P2531" si="4979">IFERROR(G2531+O2491,0)</f>
        <v>19.430096</v>
      </c>
      <c r="P2531" s="10">
        <f t="shared" si="4979"/>
        <v>22.57795</v>
      </c>
      <c r="Q2531" s="10">
        <f t="shared" si="232"/>
        <v>3.147854</v>
      </c>
      <c r="R2531" s="11">
        <f t="shared" si="233"/>
        <v>116.2009184</v>
      </c>
      <c r="S2531" s="42"/>
      <c r="T2531" s="42"/>
      <c r="U2531" s="20"/>
      <c r="V2531" s="14"/>
      <c r="W2531" s="14"/>
      <c r="X2531" s="26">
        <f t="shared" si="314"/>
        <v>0.277</v>
      </c>
      <c r="Y2531" s="29"/>
      <c r="Z2531" s="29"/>
      <c r="AA2531" s="29"/>
      <c r="AB2531" s="29"/>
      <c r="AC2531" s="29"/>
    </row>
    <row r="2532">
      <c r="A2532" s="4">
        <v>45717.0</v>
      </c>
      <c r="B2532" s="5" t="s">
        <v>33</v>
      </c>
      <c r="C2532" s="6" t="s">
        <v>26</v>
      </c>
      <c r="D2532" s="5" t="s">
        <v>29</v>
      </c>
      <c r="E2532" s="7">
        <v>1.0</v>
      </c>
      <c r="F2532" s="7">
        <v>0.0</v>
      </c>
      <c r="G2532" s="7">
        <v>0.0027419</v>
      </c>
      <c r="H2532" s="40">
        <v>0.0</v>
      </c>
      <c r="I2532" s="10">
        <f t="shared" si="226"/>
        <v>-0.0027419</v>
      </c>
      <c r="J2532" s="11">
        <f t="shared" si="227"/>
        <v>0</v>
      </c>
      <c r="K2532" s="7">
        <f t="shared" ref="K2532:L2532" si="4980">IFERROR(G2532+K2492,0)</f>
        <v>0.0827419</v>
      </c>
      <c r="L2532" s="7">
        <f t="shared" si="4980"/>
        <v>0.084</v>
      </c>
      <c r="M2532" s="10">
        <f t="shared" si="229"/>
        <v>0.0012581</v>
      </c>
      <c r="N2532" s="11">
        <f t="shared" si="3612"/>
        <v>101.5205114</v>
      </c>
      <c r="O2532" s="10">
        <f t="shared" ref="O2532:P2532" si="4981">IFERROR(G2532+O2492,0)</f>
        <v>0.1676819</v>
      </c>
      <c r="P2532" s="10">
        <f t="shared" si="4981"/>
        <v>0.162988</v>
      </c>
      <c r="Q2532" s="10">
        <f t="shared" si="232"/>
        <v>-0.0046939</v>
      </c>
      <c r="R2532" s="11">
        <f t="shared" si="233"/>
        <v>97.20071159</v>
      </c>
      <c r="S2532" s="42"/>
      <c r="T2532" s="42"/>
      <c r="U2532" s="20"/>
      <c r="V2532" s="14"/>
      <c r="W2532" s="14"/>
      <c r="X2532" s="26">
        <f t="shared" si="314"/>
        <v>0</v>
      </c>
      <c r="Y2532" s="29"/>
      <c r="Z2532" s="29"/>
      <c r="AA2532" s="29"/>
      <c r="AB2532" s="29"/>
      <c r="AC2532" s="29"/>
    </row>
    <row r="2533">
      <c r="A2533" s="4">
        <v>45717.0</v>
      </c>
      <c r="B2533" s="5" t="s">
        <v>33</v>
      </c>
      <c r="C2533" s="6" t="s">
        <v>26</v>
      </c>
      <c r="D2533" s="5" t="s">
        <v>30</v>
      </c>
      <c r="E2533" s="7">
        <v>0.0</v>
      </c>
      <c r="F2533" s="7">
        <v>0.0</v>
      </c>
      <c r="G2533" s="7">
        <v>0.0</v>
      </c>
      <c r="H2533" s="40">
        <v>0.0</v>
      </c>
      <c r="I2533" s="10">
        <f t="shared" si="226"/>
        <v>0</v>
      </c>
      <c r="J2533" s="11">
        <f t="shared" si="227"/>
        <v>0</v>
      </c>
      <c r="K2533" s="7">
        <f t="shared" ref="K2533:L2533" si="4982">IFERROR(G2533+K2493,0)</f>
        <v>0</v>
      </c>
      <c r="L2533" s="7">
        <f t="shared" si="4982"/>
        <v>0</v>
      </c>
      <c r="M2533" s="10">
        <f t="shared" si="229"/>
        <v>0</v>
      </c>
      <c r="N2533" s="11">
        <f t="shared" si="3612"/>
        <v>0</v>
      </c>
      <c r="O2533" s="10">
        <f t="shared" ref="O2533:P2533" si="4983">IFERROR(G2533+O2493,0)</f>
        <v>0</v>
      </c>
      <c r="P2533" s="10">
        <f t="shared" si="4983"/>
        <v>0</v>
      </c>
      <c r="Q2533" s="10">
        <f t="shared" si="232"/>
        <v>0</v>
      </c>
      <c r="R2533" s="11">
        <f t="shared" si="233"/>
        <v>0</v>
      </c>
      <c r="S2533" s="42"/>
      <c r="T2533" s="42"/>
      <c r="U2533" s="20"/>
      <c r="V2533" s="14"/>
      <c r="W2533" s="14"/>
      <c r="X2533" s="26">
        <f t="shared" si="314"/>
        <v>0</v>
      </c>
      <c r="Y2533" s="29"/>
      <c r="Z2533" s="29"/>
      <c r="AA2533" s="29"/>
      <c r="AB2533" s="29"/>
      <c r="AC2533" s="29"/>
    </row>
    <row r="2534">
      <c r="A2534" s="4">
        <v>45717.0</v>
      </c>
      <c r="B2534" s="5" t="s">
        <v>34</v>
      </c>
      <c r="C2534" s="6" t="s">
        <v>26</v>
      </c>
      <c r="D2534" s="5" t="s">
        <v>27</v>
      </c>
      <c r="E2534" s="7">
        <v>14.3</v>
      </c>
      <c r="F2534" s="7">
        <v>0.032</v>
      </c>
      <c r="G2534" s="7">
        <v>0.041935</v>
      </c>
      <c r="H2534" s="40">
        <v>0.042</v>
      </c>
      <c r="I2534" s="10">
        <f t="shared" si="226"/>
        <v>0.000065</v>
      </c>
      <c r="J2534" s="11">
        <f t="shared" si="227"/>
        <v>100.1550018</v>
      </c>
      <c r="K2534" s="7">
        <f t="shared" ref="K2534:L2534" si="4984">IFERROR(G2534+K2494,0)</f>
        <v>1.241935</v>
      </c>
      <c r="L2534" s="7">
        <f t="shared" si="4984"/>
        <v>1.294</v>
      </c>
      <c r="M2534" s="10">
        <f t="shared" si="229"/>
        <v>0.052065</v>
      </c>
      <c r="N2534" s="11">
        <f t="shared" si="3612"/>
        <v>104.1922484</v>
      </c>
      <c r="O2534" s="10">
        <f t="shared" ref="O2534:P2534" si="4985">IFERROR(G2534+O2494,0)</f>
        <v>2.541765</v>
      </c>
      <c r="P2534" s="10">
        <f t="shared" si="4985"/>
        <v>2.837986</v>
      </c>
      <c r="Q2534" s="10">
        <f t="shared" si="232"/>
        <v>0.296221</v>
      </c>
      <c r="R2534" s="11">
        <f t="shared" si="233"/>
        <v>111.6541458</v>
      </c>
      <c r="S2534" s="41">
        <f>T2494</f>
        <v>0.32</v>
      </c>
      <c r="T2534" s="41">
        <f>H2534+T2494-H2535-U2534-H2536</f>
        <v>0.33</v>
      </c>
      <c r="U2534" s="13">
        <v>0.0</v>
      </c>
      <c r="V2534" s="14"/>
      <c r="W2534" s="14"/>
      <c r="X2534" s="26">
        <f t="shared" si="314"/>
        <v>0.045</v>
      </c>
      <c r="Y2534" s="29"/>
      <c r="Z2534" s="29"/>
      <c r="AA2534" s="29"/>
      <c r="AB2534" s="29"/>
      <c r="AC2534" s="29"/>
    </row>
    <row r="2535">
      <c r="A2535" s="4">
        <v>45717.0</v>
      </c>
      <c r="B2535" s="5" t="s">
        <v>34</v>
      </c>
      <c r="C2535" s="6" t="s">
        <v>26</v>
      </c>
      <c r="D2535" s="5" t="s">
        <v>28</v>
      </c>
      <c r="E2535" s="7">
        <v>14.3</v>
      </c>
      <c r="F2535" s="7">
        <v>0.066</v>
      </c>
      <c r="G2535" s="7">
        <v>0.041129</v>
      </c>
      <c r="H2535" s="40">
        <v>0.032</v>
      </c>
      <c r="I2535" s="10">
        <f t="shared" si="226"/>
        <v>-0.009129</v>
      </c>
      <c r="J2535" s="11">
        <f t="shared" si="227"/>
        <v>77.80398259</v>
      </c>
      <c r="K2535" s="7">
        <f t="shared" ref="K2535:L2535" si="4986">IFERROR(G2535+K2495,0)</f>
        <v>1.218129</v>
      </c>
      <c r="L2535" s="7">
        <f t="shared" si="4986"/>
        <v>1.167</v>
      </c>
      <c r="M2535" s="10">
        <f t="shared" si="229"/>
        <v>-0.051129</v>
      </c>
      <c r="N2535" s="11">
        <f t="shared" si="3612"/>
        <v>95.80266129</v>
      </c>
      <c r="O2535" s="10">
        <f t="shared" ref="O2535:P2535" si="4987">IFERROR(G2535+O2495,0)</f>
        <v>2.493128</v>
      </c>
      <c r="P2535" s="10">
        <f t="shared" si="4987"/>
        <v>2.57099</v>
      </c>
      <c r="Q2535" s="10">
        <f t="shared" si="232"/>
        <v>0.077862</v>
      </c>
      <c r="R2535" s="11">
        <f t="shared" si="233"/>
        <v>103.1230647</v>
      </c>
      <c r="S2535" s="42"/>
      <c r="T2535" s="42"/>
      <c r="U2535" s="20"/>
      <c r="V2535" s="14"/>
      <c r="W2535" s="14"/>
      <c r="X2535" s="26">
        <f t="shared" si="314"/>
        <v>0.098</v>
      </c>
      <c r="Y2535" s="29"/>
      <c r="Z2535" s="29"/>
      <c r="AA2535" s="29"/>
      <c r="AB2535" s="29"/>
      <c r="AC2535" s="29"/>
    </row>
    <row r="2536">
      <c r="A2536" s="4">
        <v>45717.0</v>
      </c>
      <c r="B2536" s="5" t="s">
        <v>34</v>
      </c>
      <c r="C2536" s="6" t="s">
        <v>26</v>
      </c>
      <c r="D2536" s="5" t="s">
        <v>29</v>
      </c>
      <c r="E2536" s="7">
        <v>0.0</v>
      </c>
      <c r="F2536" s="7">
        <v>0.0</v>
      </c>
      <c r="G2536" s="7">
        <v>0.0</v>
      </c>
      <c r="H2536" s="40">
        <v>0.0</v>
      </c>
      <c r="I2536" s="10">
        <f t="shared" si="226"/>
        <v>0</v>
      </c>
      <c r="J2536" s="11">
        <f t="shared" si="227"/>
        <v>0</v>
      </c>
      <c r="K2536" s="7">
        <f t="shared" ref="K2536:L2536" si="4988">IFERROR(G2536+K2496,0)</f>
        <v>0</v>
      </c>
      <c r="L2536" s="7">
        <f t="shared" si="4988"/>
        <v>0</v>
      </c>
      <c r="M2536" s="10">
        <f t="shared" si="229"/>
        <v>0</v>
      </c>
      <c r="N2536" s="11">
        <f t="shared" si="3612"/>
        <v>0</v>
      </c>
      <c r="O2536" s="10">
        <f t="shared" ref="O2536:P2536" si="4989">IFERROR(G2536+O2496,0)</f>
        <v>0</v>
      </c>
      <c r="P2536" s="10">
        <f t="shared" si="4989"/>
        <v>0</v>
      </c>
      <c r="Q2536" s="10">
        <f t="shared" si="232"/>
        <v>0</v>
      </c>
      <c r="R2536" s="11">
        <f t="shared" si="233"/>
        <v>0</v>
      </c>
      <c r="S2536" s="42"/>
      <c r="T2536" s="42"/>
      <c r="U2536" s="20"/>
      <c r="V2536" s="14"/>
      <c r="W2536" s="14"/>
      <c r="X2536" s="26">
        <f t="shared" si="314"/>
        <v>0</v>
      </c>
      <c r="Y2536" s="29"/>
      <c r="Z2536" s="29"/>
      <c r="AA2536" s="29"/>
      <c r="AB2536" s="29"/>
      <c r="AC2536" s="29"/>
    </row>
    <row r="2537">
      <c r="A2537" s="4">
        <v>45717.0</v>
      </c>
      <c r="B2537" s="5" t="s">
        <v>34</v>
      </c>
      <c r="C2537" s="6" t="s">
        <v>26</v>
      </c>
      <c r="D2537" s="5" t="s">
        <v>30</v>
      </c>
      <c r="E2537" s="7">
        <v>0.0</v>
      </c>
      <c r="F2537" s="7">
        <v>0.0</v>
      </c>
      <c r="G2537" s="7">
        <v>0.0</v>
      </c>
      <c r="H2537" s="40">
        <v>0.0</v>
      </c>
      <c r="I2537" s="10">
        <f t="shared" si="226"/>
        <v>0</v>
      </c>
      <c r="J2537" s="11">
        <f t="shared" si="227"/>
        <v>0</v>
      </c>
      <c r="K2537" s="7">
        <f t="shared" ref="K2537:L2537" si="4990">IFERROR(G2537+K2497,0)</f>
        <v>0</v>
      </c>
      <c r="L2537" s="7">
        <f t="shared" si="4990"/>
        <v>0</v>
      </c>
      <c r="M2537" s="10">
        <f t="shared" si="229"/>
        <v>0</v>
      </c>
      <c r="N2537" s="11">
        <f t="shared" si="3612"/>
        <v>0</v>
      </c>
      <c r="O2537" s="10">
        <f t="shared" ref="O2537:P2537" si="4991">IFERROR(G2537+O2497,0)</f>
        <v>0</v>
      </c>
      <c r="P2537" s="10">
        <f t="shared" si="4991"/>
        <v>0</v>
      </c>
      <c r="Q2537" s="10">
        <f t="shared" si="232"/>
        <v>0</v>
      </c>
      <c r="R2537" s="11">
        <f t="shared" si="233"/>
        <v>0</v>
      </c>
      <c r="S2537" s="42"/>
      <c r="T2537" s="42"/>
      <c r="U2537" s="20"/>
      <c r="V2537" s="14"/>
      <c r="W2537" s="14"/>
      <c r="X2537" s="26">
        <f t="shared" si="314"/>
        <v>0</v>
      </c>
      <c r="Y2537" s="29"/>
      <c r="Z2537" s="29"/>
      <c r="AA2537" s="29"/>
      <c r="AB2537" s="29"/>
      <c r="AC2537" s="29"/>
    </row>
    <row r="2538">
      <c r="A2538" s="4">
        <v>45717.0</v>
      </c>
      <c r="B2538" s="5" t="s">
        <v>35</v>
      </c>
      <c r="C2538" s="6" t="s">
        <v>26</v>
      </c>
      <c r="D2538" s="5" t="s">
        <v>27</v>
      </c>
      <c r="E2538" s="7">
        <v>16.6</v>
      </c>
      <c r="F2538" s="7">
        <v>0.005</v>
      </c>
      <c r="G2538" s="7">
        <v>0.048387</v>
      </c>
      <c r="H2538" s="40">
        <v>0.06</v>
      </c>
      <c r="I2538" s="10">
        <f t="shared" si="226"/>
        <v>0.011613</v>
      </c>
      <c r="J2538" s="11">
        <f t="shared" si="227"/>
        <v>124.000248</v>
      </c>
      <c r="K2538" s="7">
        <f t="shared" ref="K2538:L2538" si="4992">IFERROR(G2538+K2498,0)</f>
        <v>0.948387</v>
      </c>
      <c r="L2538" s="7">
        <f t="shared" si="4992"/>
        <v>0.546</v>
      </c>
      <c r="M2538" s="10">
        <f t="shared" si="229"/>
        <v>-0.402387</v>
      </c>
      <c r="N2538" s="11">
        <f t="shared" si="3612"/>
        <v>57.57143445</v>
      </c>
      <c r="O2538" s="10">
        <f t="shared" ref="O2538:P2538" si="4993">IFERROR(G2538+O2498,0)</f>
        <v>0.948387</v>
      </c>
      <c r="P2538" s="10">
        <f t="shared" si="4993"/>
        <v>0.546</v>
      </c>
      <c r="Q2538" s="10">
        <f t="shared" si="232"/>
        <v>-0.402387</v>
      </c>
      <c r="R2538" s="11">
        <f t="shared" si="233"/>
        <v>57.57143445</v>
      </c>
      <c r="S2538" s="41">
        <f>T2498</f>
        <v>0.486</v>
      </c>
      <c r="T2538" s="41">
        <f>H2538+T2498-H2539-U2538-H2540</f>
        <v>0.546</v>
      </c>
      <c r="U2538" s="13">
        <v>0.0</v>
      </c>
      <c r="V2538" s="14"/>
      <c r="W2538" s="14"/>
      <c r="X2538" s="26">
        <f t="shared" si="314"/>
        <v>0.059</v>
      </c>
      <c r="Y2538" s="29"/>
      <c r="Z2538" s="29"/>
      <c r="AA2538" s="29"/>
      <c r="AB2538" s="29"/>
      <c r="AC2538" s="29"/>
    </row>
    <row r="2539">
      <c r="A2539" s="4">
        <v>45717.0</v>
      </c>
      <c r="B2539" s="5" t="s">
        <v>35</v>
      </c>
      <c r="C2539" s="6" t="s">
        <v>26</v>
      </c>
      <c r="D2539" s="5" t="s">
        <v>28</v>
      </c>
      <c r="E2539" s="7">
        <v>0.0</v>
      </c>
      <c r="F2539" s="7">
        <v>0.0</v>
      </c>
      <c r="G2539" s="7">
        <v>0.0</v>
      </c>
      <c r="H2539" s="40">
        <v>0.0</v>
      </c>
      <c r="I2539" s="10">
        <f t="shared" si="226"/>
        <v>0</v>
      </c>
      <c r="J2539" s="11">
        <f t="shared" si="227"/>
        <v>0</v>
      </c>
      <c r="K2539" s="7">
        <f t="shared" ref="K2539:L2539" si="4994">IFERROR(G2539+K2499,0)</f>
        <v>0</v>
      </c>
      <c r="L2539" s="7">
        <f t="shared" si="4994"/>
        <v>0</v>
      </c>
      <c r="M2539" s="10">
        <f t="shared" si="229"/>
        <v>0</v>
      </c>
      <c r="N2539" s="11">
        <f t="shared" si="3612"/>
        <v>0</v>
      </c>
      <c r="O2539" s="10">
        <f t="shared" ref="O2539:P2539" si="4995">IFERROR(G2539+O2499,0)</f>
        <v>0</v>
      </c>
      <c r="P2539" s="10">
        <f t="shared" si="4995"/>
        <v>0</v>
      </c>
      <c r="Q2539" s="10">
        <f t="shared" si="232"/>
        <v>0</v>
      </c>
      <c r="R2539" s="11">
        <f t="shared" si="233"/>
        <v>0</v>
      </c>
      <c r="S2539" s="43"/>
      <c r="T2539" s="43"/>
      <c r="U2539" s="20"/>
      <c r="V2539" s="14"/>
      <c r="W2539" s="14"/>
      <c r="X2539" s="26">
        <f t="shared" si="314"/>
        <v>0</v>
      </c>
      <c r="Y2539" s="29"/>
      <c r="Z2539" s="29"/>
      <c r="AA2539" s="29"/>
      <c r="AB2539" s="29"/>
      <c r="AC2539" s="29"/>
    </row>
    <row r="2540">
      <c r="A2540" s="4">
        <v>45717.0</v>
      </c>
      <c r="B2540" s="5" t="s">
        <v>35</v>
      </c>
      <c r="C2540" s="6" t="s">
        <v>26</v>
      </c>
      <c r="D2540" s="5" t="s">
        <v>29</v>
      </c>
      <c r="E2540" s="7">
        <v>16.6</v>
      </c>
      <c r="F2540" s="7">
        <v>0.043</v>
      </c>
      <c r="G2540" s="7">
        <v>0.048387</v>
      </c>
      <c r="H2540" s="40">
        <v>0.0</v>
      </c>
      <c r="I2540" s="10">
        <f t="shared" si="226"/>
        <v>-0.048387</v>
      </c>
      <c r="J2540" s="11">
        <f t="shared" si="227"/>
        <v>0</v>
      </c>
      <c r="K2540" s="7">
        <f t="shared" ref="K2540:L2540" si="4996">IFERROR(G2540+K2500,0)</f>
        <v>0.948387</v>
      </c>
      <c r="L2540" s="7">
        <f t="shared" si="4996"/>
        <v>0</v>
      </c>
      <c r="M2540" s="10">
        <f t="shared" si="229"/>
        <v>-0.948387</v>
      </c>
      <c r="N2540" s="11">
        <f t="shared" si="3612"/>
        <v>0</v>
      </c>
      <c r="O2540" s="10">
        <f t="shared" ref="O2540:P2540" si="4997">IFERROR(G2540+O2500,0)</f>
        <v>0.948387</v>
      </c>
      <c r="P2540" s="10">
        <f t="shared" si="4997"/>
        <v>0.232996</v>
      </c>
      <c r="Q2540" s="10">
        <f t="shared" si="232"/>
        <v>-0.715391</v>
      </c>
      <c r="R2540" s="11">
        <f t="shared" si="233"/>
        <v>24.56760795</v>
      </c>
      <c r="S2540" s="43"/>
      <c r="T2540" s="43"/>
      <c r="U2540" s="20"/>
      <c r="V2540" s="14"/>
      <c r="W2540" s="14"/>
      <c r="X2540" s="26">
        <f t="shared" si="314"/>
        <v>0</v>
      </c>
      <c r="Y2540" s="29"/>
      <c r="Z2540" s="29"/>
      <c r="AA2540" s="29"/>
      <c r="AB2540" s="29"/>
      <c r="AC2540" s="29"/>
    </row>
    <row r="2541">
      <c r="A2541" s="4">
        <v>45717.0</v>
      </c>
      <c r="B2541" s="5" t="s">
        <v>35</v>
      </c>
      <c r="C2541" s="6" t="s">
        <v>26</v>
      </c>
      <c r="D2541" s="5" t="s">
        <v>30</v>
      </c>
      <c r="E2541" s="7">
        <v>0.0</v>
      </c>
      <c r="F2541" s="7">
        <v>0.0</v>
      </c>
      <c r="G2541" s="7">
        <v>0.0</v>
      </c>
      <c r="H2541" s="40">
        <v>0.0</v>
      </c>
      <c r="I2541" s="10">
        <f t="shared" si="226"/>
        <v>0</v>
      </c>
      <c r="J2541" s="11">
        <f t="shared" si="227"/>
        <v>0</v>
      </c>
      <c r="K2541" s="7">
        <f t="shared" ref="K2541:L2541" si="4998">IFERROR(G2541+K2501,0)</f>
        <v>0</v>
      </c>
      <c r="L2541" s="7">
        <f t="shared" si="4998"/>
        <v>0</v>
      </c>
      <c r="M2541" s="10">
        <f t="shared" si="229"/>
        <v>0</v>
      </c>
      <c r="N2541" s="11">
        <f t="shared" si="3612"/>
        <v>0</v>
      </c>
      <c r="O2541" s="10">
        <f t="shared" ref="O2541:P2541" si="4999">IFERROR(G2541+O2501,0)</f>
        <v>0</v>
      </c>
      <c r="P2541" s="10">
        <f t="shared" si="4999"/>
        <v>0</v>
      </c>
      <c r="Q2541" s="10">
        <f t="shared" si="232"/>
        <v>0</v>
      </c>
      <c r="R2541" s="11">
        <f t="shared" si="233"/>
        <v>0</v>
      </c>
      <c r="S2541" s="43"/>
      <c r="T2541" s="43"/>
      <c r="U2541" s="20"/>
      <c r="V2541" s="14"/>
      <c r="W2541" s="14"/>
      <c r="X2541" s="26">
        <f t="shared" si="314"/>
        <v>0</v>
      </c>
      <c r="Y2541" s="29"/>
      <c r="Z2541" s="29"/>
      <c r="AA2541" s="29"/>
      <c r="AB2541" s="29"/>
      <c r="AC2541" s="29"/>
    </row>
    <row r="2542">
      <c r="A2542" s="4">
        <v>45717.0</v>
      </c>
      <c r="B2542" s="5" t="s">
        <v>36</v>
      </c>
      <c r="C2542" s="6" t="s">
        <v>37</v>
      </c>
      <c r="D2542" s="5" t="s">
        <v>27</v>
      </c>
      <c r="E2542" s="7">
        <v>174.0</v>
      </c>
      <c r="F2542" s="25">
        <v>0.54</v>
      </c>
      <c r="G2542" s="7">
        <v>0.5387096</v>
      </c>
      <c r="H2542" s="40">
        <v>0.61</v>
      </c>
      <c r="I2542" s="10">
        <f t="shared" si="226"/>
        <v>0.0712904</v>
      </c>
      <c r="J2542" s="11">
        <f t="shared" si="227"/>
        <v>113.2335492</v>
      </c>
      <c r="K2542" s="7">
        <f t="shared" ref="K2542:L2542" si="5000">IFERROR(G2542+K2502,0)</f>
        <v>16.0387096</v>
      </c>
      <c r="L2542" s="7">
        <f t="shared" si="5000"/>
        <v>17.085</v>
      </c>
      <c r="M2542" s="10">
        <f t="shared" si="229"/>
        <v>1.0462904</v>
      </c>
      <c r="N2542" s="11">
        <f t="shared" si="3612"/>
        <v>106.5235323</v>
      </c>
      <c r="O2542" s="10">
        <f t="shared" ref="O2542:P2542" si="5001">IFERROR(G2542+O2502,0)</f>
        <v>33.1386816</v>
      </c>
      <c r="P2542" s="10">
        <f t="shared" si="5001"/>
        <v>35.66082</v>
      </c>
      <c r="Q2542" s="10">
        <f t="shared" si="232"/>
        <v>2.5221384</v>
      </c>
      <c r="R2542" s="11">
        <f t="shared" si="233"/>
        <v>107.6108592</v>
      </c>
      <c r="S2542" s="41">
        <f>T2502</f>
        <v>-0.412</v>
      </c>
      <c r="T2542" s="41">
        <f>H2542+T2502-H2543-U2542-H2544</f>
        <v>-0.3782857143</v>
      </c>
      <c r="U2542" s="13">
        <f>0.008/28</f>
        <v>0.0002857142857</v>
      </c>
      <c r="V2542" s="14"/>
      <c r="W2542" s="14"/>
      <c r="X2542" s="26">
        <f t="shared" si="314"/>
        <v>0.61</v>
      </c>
      <c r="Y2542" s="29"/>
      <c r="Z2542" s="29"/>
      <c r="AA2542" s="29"/>
      <c r="AB2542" s="29"/>
      <c r="AC2542" s="29"/>
    </row>
    <row r="2543">
      <c r="A2543" s="4">
        <v>45717.0</v>
      </c>
      <c r="B2543" s="5" t="s">
        <v>36</v>
      </c>
      <c r="C2543" s="6" t="s">
        <v>37</v>
      </c>
      <c r="D2543" s="5" t="s">
        <v>28</v>
      </c>
      <c r="E2543" s="7">
        <v>45.1</v>
      </c>
      <c r="F2543" s="25">
        <v>0.0</v>
      </c>
      <c r="G2543" s="7">
        <v>0.5135161</v>
      </c>
      <c r="H2543" s="40">
        <v>0.174</v>
      </c>
      <c r="I2543" s="10">
        <f t="shared" si="226"/>
        <v>-0.3395161</v>
      </c>
      <c r="J2543" s="11">
        <f t="shared" si="227"/>
        <v>33.88403986</v>
      </c>
      <c r="K2543" s="7">
        <f t="shared" ref="K2543:L2543" si="5002">IFERROR(G2543+K2503,0)</f>
        <v>14.1925157</v>
      </c>
      <c r="L2543" s="7">
        <f t="shared" si="5002"/>
        <v>9.171</v>
      </c>
      <c r="M2543" s="10">
        <f t="shared" si="229"/>
        <v>-5.0215157</v>
      </c>
      <c r="N2543" s="11">
        <f t="shared" si="3612"/>
        <v>64.61856512</v>
      </c>
      <c r="O2543" s="10">
        <f t="shared" ref="O2543:P2543" si="5003">IFERROR(G2543+O2503,0)</f>
        <v>29.7114257</v>
      </c>
      <c r="P2543" s="10">
        <f t="shared" si="5003"/>
        <v>14.76898</v>
      </c>
      <c r="Q2543" s="10">
        <f t="shared" si="232"/>
        <v>-14.9424457</v>
      </c>
      <c r="R2543" s="11">
        <f t="shared" si="233"/>
        <v>49.7080825</v>
      </c>
      <c r="S2543" s="43"/>
      <c r="T2543" s="43"/>
      <c r="U2543" s="20"/>
      <c r="V2543" s="14"/>
      <c r="W2543" s="14"/>
      <c r="X2543" s="26">
        <f t="shared" si="314"/>
        <v>0.091</v>
      </c>
      <c r="Y2543" s="29"/>
      <c r="Z2543" s="29"/>
      <c r="AA2543" s="29"/>
      <c r="AB2543" s="29"/>
      <c r="AC2543" s="29"/>
    </row>
    <row r="2544">
      <c r="A2544" s="4">
        <v>45717.0</v>
      </c>
      <c r="B2544" s="5" t="s">
        <v>36</v>
      </c>
      <c r="C2544" s="6" t="s">
        <v>37</v>
      </c>
      <c r="D2544" s="5" t="s">
        <v>29</v>
      </c>
      <c r="E2544" s="7">
        <f>E2542-E2543</f>
        <v>128.9</v>
      </c>
      <c r="F2544" s="25">
        <v>0.561</v>
      </c>
      <c r="G2544" s="7">
        <v>0.02496774</v>
      </c>
      <c r="H2544" s="40">
        <v>0.402</v>
      </c>
      <c r="I2544" s="10">
        <f t="shared" si="226"/>
        <v>0.37703226</v>
      </c>
      <c r="J2544" s="11">
        <f t="shared" si="227"/>
        <v>1610.077644</v>
      </c>
      <c r="K2544" s="7">
        <f t="shared" ref="K2544:L2544" si="5004">IFERROR(G2544+K2504,0)</f>
        <v>1.83992774</v>
      </c>
      <c r="L2544" s="7">
        <f t="shared" si="5004"/>
        <v>8.284</v>
      </c>
      <c r="M2544" s="10">
        <f t="shared" si="229"/>
        <v>6.44407226</v>
      </c>
      <c r="N2544" s="11">
        <f t="shared" si="3612"/>
        <v>450.2350728</v>
      </c>
      <c r="O2544" s="10">
        <f t="shared" ref="O2544:P2544" si="5005">IFERROR(G2544+O2504,0)</f>
        <v>3.41379774</v>
      </c>
      <c r="P2544" s="10">
        <f t="shared" si="5005"/>
        <v>21.90571</v>
      </c>
      <c r="Q2544" s="10">
        <f t="shared" si="232"/>
        <v>18.49191226</v>
      </c>
      <c r="R2544" s="11">
        <f t="shared" si="233"/>
        <v>641.6815426</v>
      </c>
      <c r="S2544" s="43"/>
      <c r="T2544" s="43"/>
      <c r="U2544" s="20"/>
      <c r="V2544" s="14"/>
      <c r="W2544" s="14"/>
      <c r="X2544" s="26">
        <f t="shared" si="314"/>
        <v>0.295</v>
      </c>
      <c r="Y2544" s="29"/>
      <c r="Z2544" s="29"/>
      <c r="AA2544" s="29"/>
      <c r="AB2544" s="29"/>
      <c r="AC2544" s="29"/>
    </row>
    <row r="2545">
      <c r="A2545" s="4">
        <v>45717.0</v>
      </c>
      <c r="B2545" s="5" t="s">
        <v>36</v>
      </c>
      <c r="C2545" s="6" t="s">
        <v>37</v>
      </c>
      <c r="D2545" s="5" t="s">
        <v>30</v>
      </c>
      <c r="E2545" s="7">
        <v>0.0</v>
      </c>
      <c r="F2545" s="25">
        <v>0.0</v>
      </c>
      <c r="G2545" s="7">
        <v>0.0</v>
      </c>
      <c r="H2545" s="40">
        <v>0.0</v>
      </c>
      <c r="I2545" s="10">
        <f t="shared" si="226"/>
        <v>0</v>
      </c>
      <c r="J2545" s="11">
        <f t="shared" si="227"/>
        <v>0</v>
      </c>
      <c r="K2545" s="7">
        <f t="shared" ref="K2545:L2545" si="5006">IFERROR(G2545+K2505,0)</f>
        <v>0</v>
      </c>
      <c r="L2545" s="7">
        <f t="shared" si="5006"/>
        <v>0</v>
      </c>
      <c r="M2545" s="10">
        <f t="shared" si="229"/>
        <v>0</v>
      </c>
      <c r="N2545" s="11">
        <f t="shared" si="3612"/>
        <v>0</v>
      </c>
      <c r="O2545" s="10">
        <f t="shared" ref="O2545:P2545" si="5007">IFERROR(G2545+O2505,0)</f>
        <v>0</v>
      </c>
      <c r="P2545" s="10">
        <f t="shared" si="5007"/>
        <v>0</v>
      </c>
      <c r="Q2545" s="10">
        <f t="shared" si="232"/>
        <v>0</v>
      </c>
      <c r="R2545" s="11">
        <f t="shared" si="233"/>
        <v>0</v>
      </c>
      <c r="S2545" s="43"/>
      <c r="T2545" s="43"/>
      <c r="U2545" s="20"/>
      <c r="V2545" s="14"/>
      <c r="W2545" s="14"/>
      <c r="X2545" s="26">
        <f t="shared" si="314"/>
        <v>0</v>
      </c>
      <c r="Y2545" s="29"/>
      <c r="Z2545" s="29"/>
      <c r="AA2545" s="29"/>
      <c r="AB2545" s="29"/>
      <c r="AC2545" s="29"/>
    </row>
    <row r="2546">
      <c r="A2546" s="4">
        <v>45717.0</v>
      </c>
      <c r="B2546" s="5" t="s">
        <v>38</v>
      </c>
      <c r="C2546" s="6" t="s">
        <v>37</v>
      </c>
      <c r="D2546" s="5" t="s">
        <v>27</v>
      </c>
      <c r="E2546" s="7">
        <v>40.1</v>
      </c>
      <c r="F2546" s="25">
        <v>0.1</v>
      </c>
      <c r="G2546" s="7">
        <v>0.09999999999999999</v>
      </c>
      <c r="H2546" s="40">
        <v>0.18</v>
      </c>
      <c r="I2546" s="10">
        <f t="shared" si="226"/>
        <v>0.08</v>
      </c>
      <c r="J2546" s="11">
        <f t="shared" si="227"/>
        <v>180</v>
      </c>
      <c r="K2546" s="7">
        <f t="shared" ref="K2546:L2546" si="5008">IFERROR(G2546+K2506,0)</f>
        <v>2.9</v>
      </c>
      <c r="L2546" s="7">
        <f t="shared" si="5008"/>
        <v>5.266</v>
      </c>
      <c r="M2546" s="10">
        <f t="shared" si="229"/>
        <v>2.366</v>
      </c>
      <c r="N2546" s="11">
        <f t="shared" si="3612"/>
        <v>181.5862069</v>
      </c>
      <c r="O2546" s="10">
        <f t="shared" ref="O2546:P2546" si="5009">IFERROR(G2546+O2506,0)</f>
        <v>6</v>
      </c>
      <c r="P2546" s="10">
        <f t="shared" si="5009"/>
        <v>11.189976</v>
      </c>
      <c r="Q2546" s="10">
        <f t="shared" si="232"/>
        <v>5.189976</v>
      </c>
      <c r="R2546" s="11">
        <f t="shared" si="233"/>
        <v>186.4996</v>
      </c>
      <c r="S2546" s="41">
        <f>T2506</f>
        <v>0.655</v>
      </c>
      <c r="T2546" s="41">
        <f>H2546+T2506-H2547-U2546-H2548</f>
        <v>0.6439642857</v>
      </c>
      <c r="U2546" s="13">
        <f>0.001/28</f>
        <v>0.00003571428571</v>
      </c>
      <c r="V2546" s="14"/>
      <c r="W2546" s="14"/>
      <c r="X2546" s="26">
        <f t="shared" si="314"/>
        <v>0.18</v>
      </c>
      <c r="Y2546" s="29"/>
      <c r="Z2546" s="29"/>
      <c r="AA2546" s="29"/>
      <c r="AB2546" s="29"/>
      <c r="AC2546" s="29"/>
    </row>
    <row r="2547">
      <c r="A2547" s="4">
        <v>45717.0</v>
      </c>
      <c r="B2547" s="5" t="s">
        <v>38</v>
      </c>
      <c r="C2547" s="6" t="s">
        <v>37</v>
      </c>
      <c r="D2547" s="5" t="s">
        <v>28</v>
      </c>
      <c r="E2547" s="7">
        <v>0.0</v>
      </c>
      <c r="F2547" s="25">
        <v>0.0</v>
      </c>
      <c r="G2547" s="7">
        <v>0.0</v>
      </c>
      <c r="H2547" s="40">
        <v>0.0</v>
      </c>
      <c r="I2547" s="10">
        <f t="shared" si="226"/>
        <v>0</v>
      </c>
      <c r="J2547" s="11">
        <f t="shared" si="227"/>
        <v>0</v>
      </c>
      <c r="K2547" s="7">
        <f t="shared" ref="K2547:L2547" si="5010">IFERROR(G2547+K2507,0)</f>
        <v>0</v>
      </c>
      <c r="L2547" s="7">
        <f t="shared" si="5010"/>
        <v>0</v>
      </c>
      <c r="M2547" s="10">
        <f t="shared" si="229"/>
        <v>0</v>
      </c>
      <c r="N2547" s="11">
        <f t="shared" si="3612"/>
        <v>0</v>
      </c>
      <c r="O2547" s="10">
        <f t="shared" ref="O2547:P2547" si="5011">IFERROR(G2547+O2507,0)</f>
        <v>0</v>
      </c>
      <c r="P2547" s="10">
        <f t="shared" si="5011"/>
        <v>0</v>
      </c>
      <c r="Q2547" s="10">
        <f t="shared" si="232"/>
        <v>0</v>
      </c>
      <c r="R2547" s="11">
        <f t="shared" si="233"/>
        <v>0</v>
      </c>
      <c r="S2547" s="43"/>
      <c r="T2547" s="43"/>
      <c r="U2547" s="20"/>
      <c r="V2547" s="14"/>
      <c r="W2547" s="14"/>
      <c r="X2547" s="26">
        <f t="shared" si="314"/>
        <v>0</v>
      </c>
      <c r="Y2547" s="29"/>
      <c r="Z2547" s="29"/>
      <c r="AA2547" s="29"/>
      <c r="AB2547" s="29"/>
      <c r="AC2547" s="29"/>
    </row>
    <row r="2548">
      <c r="A2548" s="4">
        <v>45717.0</v>
      </c>
      <c r="B2548" s="5" t="s">
        <v>38</v>
      </c>
      <c r="C2548" s="6" t="s">
        <v>37</v>
      </c>
      <c r="D2548" s="5" t="s">
        <v>29</v>
      </c>
      <c r="E2548" s="7">
        <v>40.1</v>
      </c>
      <c r="F2548" s="7">
        <v>0.072</v>
      </c>
      <c r="G2548" s="7">
        <v>0.099967</v>
      </c>
      <c r="H2548" s="40">
        <v>0.191</v>
      </c>
      <c r="I2548" s="10">
        <f t="shared" si="226"/>
        <v>0.091033</v>
      </c>
      <c r="J2548" s="11">
        <f t="shared" si="227"/>
        <v>191.0630508</v>
      </c>
      <c r="K2548" s="7">
        <f t="shared" ref="K2548:L2548" si="5012">IFERROR(G2548+K2508,0)</f>
        <v>2.888767</v>
      </c>
      <c r="L2548" s="7">
        <f t="shared" si="5012"/>
        <v>6.393</v>
      </c>
      <c r="M2548" s="10">
        <f t="shared" si="229"/>
        <v>3.504233</v>
      </c>
      <c r="N2548" s="11">
        <f t="shared" si="3612"/>
        <v>221.3054912</v>
      </c>
      <c r="O2548" s="10">
        <f t="shared" ref="O2548:P2548" si="5013">IFERROR(G2548+O2508,0)</f>
        <v>5.987527</v>
      </c>
      <c r="P2548" s="10">
        <f t="shared" si="5013"/>
        <v>12.22193</v>
      </c>
      <c r="Q2548" s="10">
        <f t="shared" si="232"/>
        <v>6.234403</v>
      </c>
      <c r="R2548" s="11">
        <f t="shared" si="233"/>
        <v>204.1231714</v>
      </c>
      <c r="S2548" s="43"/>
      <c r="T2548" s="43"/>
      <c r="U2548" s="20"/>
      <c r="V2548" s="14"/>
      <c r="W2548" s="14"/>
      <c r="X2548" s="26">
        <f t="shared" si="314"/>
        <v>0.177</v>
      </c>
      <c r="Y2548" s="29"/>
      <c r="Z2548" s="29"/>
      <c r="AA2548" s="29"/>
      <c r="AB2548" s="29"/>
      <c r="AC2548" s="29"/>
    </row>
    <row r="2549">
      <c r="A2549" s="4">
        <v>45717.0</v>
      </c>
      <c r="B2549" s="5" t="s">
        <v>38</v>
      </c>
      <c r="C2549" s="6" t="s">
        <v>37</v>
      </c>
      <c r="D2549" s="5" t="s">
        <v>30</v>
      </c>
      <c r="E2549" s="7">
        <v>0.0</v>
      </c>
      <c r="F2549" s="7">
        <v>0.0</v>
      </c>
      <c r="G2549" s="7">
        <v>0.0</v>
      </c>
      <c r="H2549" s="40">
        <v>0.0</v>
      </c>
      <c r="I2549" s="10">
        <f t="shared" si="226"/>
        <v>0</v>
      </c>
      <c r="J2549" s="11">
        <f t="shared" si="227"/>
        <v>0</v>
      </c>
      <c r="K2549" s="7">
        <f t="shared" ref="K2549:L2549" si="5014">IFERROR(G2549+K2509,0)</f>
        <v>0</v>
      </c>
      <c r="L2549" s="7">
        <f t="shared" si="5014"/>
        <v>0</v>
      </c>
      <c r="M2549" s="10">
        <f t="shared" si="229"/>
        <v>0</v>
      </c>
      <c r="N2549" s="11">
        <f t="shared" si="3612"/>
        <v>0</v>
      </c>
      <c r="O2549" s="10">
        <f t="shared" ref="O2549:P2549" si="5015">IFERROR(G2549+O2509,0)</f>
        <v>0</v>
      </c>
      <c r="P2549" s="10">
        <f t="shared" si="5015"/>
        <v>0</v>
      </c>
      <c r="Q2549" s="10">
        <f t="shared" si="232"/>
        <v>0</v>
      </c>
      <c r="R2549" s="11">
        <f t="shared" si="233"/>
        <v>0</v>
      </c>
      <c r="S2549" s="43"/>
      <c r="T2549" s="43"/>
      <c r="U2549" s="20"/>
      <c r="V2549" s="14"/>
      <c r="W2549" s="14"/>
      <c r="X2549" s="26">
        <f t="shared" si="314"/>
        <v>0</v>
      </c>
      <c r="Y2549" s="29"/>
      <c r="Z2549" s="29"/>
      <c r="AA2549" s="29"/>
      <c r="AB2549" s="29"/>
      <c r="AC2549" s="29"/>
    </row>
    <row r="2550">
      <c r="A2550" s="4">
        <v>45717.0</v>
      </c>
      <c r="B2550" s="5" t="s">
        <v>39</v>
      </c>
      <c r="C2550" s="6" t="s">
        <v>37</v>
      </c>
      <c r="D2550" s="5" t="s">
        <v>27</v>
      </c>
      <c r="E2550" s="7">
        <v>9.6</v>
      </c>
      <c r="F2550" s="7">
        <v>0.034</v>
      </c>
      <c r="G2550" s="7">
        <v>0.032258</v>
      </c>
      <c r="H2550" s="40">
        <v>0.0</v>
      </c>
      <c r="I2550" s="10">
        <f t="shared" si="226"/>
        <v>-0.032258</v>
      </c>
      <c r="J2550" s="11">
        <f t="shared" si="227"/>
        <v>0</v>
      </c>
      <c r="K2550" s="7">
        <f t="shared" ref="K2550:L2550" si="5016">IFERROR(G2550+K2510,0)</f>
        <v>0.732258</v>
      </c>
      <c r="L2550" s="7">
        <f t="shared" si="5016"/>
        <v>0.384</v>
      </c>
      <c r="M2550" s="10">
        <f t="shared" si="229"/>
        <v>-0.348258</v>
      </c>
      <c r="N2550" s="11">
        <f t="shared" si="3612"/>
        <v>52.44053325</v>
      </c>
      <c r="O2550" s="10">
        <f t="shared" ref="O2550:P2550" si="5017">IFERROR(G2550+O2510,0)</f>
        <v>1.632188</v>
      </c>
      <c r="P2550" s="10">
        <f t="shared" si="5017"/>
        <v>1.26874</v>
      </c>
      <c r="Q2550" s="10">
        <f t="shared" si="232"/>
        <v>-0.363448</v>
      </c>
      <c r="R2550" s="11">
        <f t="shared" si="233"/>
        <v>77.73246709</v>
      </c>
      <c r="S2550" s="41">
        <f>T2510</f>
        <v>0.093</v>
      </c>
      <c r="T2550" s="41">
        <f>H2550+T2510-H2551-U2550-H2552</f>
        <v>0.093</v>
      </c>
      <c r="U2550" s="13">
        <v>0.0</v>
      </c>
      <c r="V2550" s="14"/>
      <c r="W2550" s="14"/>
      <c r="X2550" s="26">
        <f t="shared" si="314"/>
        <v>0</v>
      </c>
      <c r="Y2550" s="29"/>
      <c r="Z2550" s="29"/>
      <c r="AA2550" s="29"/>
      <c r="AB2550" s="29"/>
      <c r="AC2550" s="29"/>
    </row>
    <row r="2551">
      <c r="A2551" s="4">
        <v>45717.0</v>
      </c>
      <c r="B2551" s="5" t="s">
        <v>39</v>
      </c>
      <c r="C2551" s="6" t="s">
        <v>37</v>
      </c>
      <c r="D2551" s="5" t="s">
        <v>28</v>
      </c>
      <c r="E2551" s="7">
        <v>0.0</v>
      </c>
      <c r="F2551" s="7">
        <v>0.0</v>
      </c>
      <c r="G2551" s="7">
        <v>0.0</v>
      </c>
      <c r="H2551" s="40">
        <v>0.0</v>
      </c>
      <c r="I2551" s="10">
        <f t="shared" si="226"/>
        <v>0</v>
      </c>
      <c r="J2551" s="11">
        <f t="shared" si="227"/>
        <v>0</v>
      </c>
      <c r="K2551" s="7">
        <f t="shared" ref="K2551:L2551" si="5018">IFERROR(G2551+K2511,0)</f>
        <v>0</v>
      </c>
      <c r="L2551" s="7">
        <f t="shared" si="5018"/>
        <v>0</v>
      </c>
      <c r="M2551" s="10">
        <f t="shared" si="229"/>
        <v>0</v>
      </c>
      <c r="N2551" s="11">
        <f t="shared" si="3612"/>
        <v>0</v>
      </c>
      <c r="O2551" s="10">
        <f t="shared" ref="O2551:P2551" si="5019">IFERROR(G2551+O2511,0)</f>
        <v>0</v>
      </c>
      <c r="P2551" s="10">
        <f t="shared" si="5019"/>
        <v>0</v>
      </c>
      <c r="Q2551" s="10">
        <f t="shared" si="232"/>
        <v>0</v>
      </c>
      <c r="R2551" s="11">
        <f t="shared" si="233"/>
        <v>0</v>
      </c>
      <c r="S2551" s="43"/>
      <c r="T2551" s="43"/>
      <c r="U2551" s="20"/>
      <c r="V2551" s="14"/>
      <c r="W2551" s="14"/>
      <c r="X2551" s="26">
        <f t="shared" si="314"/>
        <v>0</v>
      </c>
      <c r="Y2551" s="29"/>
      <c r="Z2551" s="29"/>
      <c r="AA2551" s="29"/>
      <c r="AB2551" s="29"/>
      <c r="AC2551" s="29"/>
    </row>
    <row r="2552">
      <c r="A2552" s="4">
        <v>45717.0</v>
      </c>
      <c r="B2552" s="5" t="s">
        <v>39</v>
      </c>
      <c r="C2552" s="6" t="s">
        <v>37</v>
      </c>
      <c r="D2552" s="5" t="s">
        <v>29</v>
      </c>
      <c r="E2552" s="7">
        <v>9.3</v>
      </c>
      <c r="F2552" s="7">
        <v>0.049</v>
      </c>
      <c r="G2552" s="7">
        <v>0.032</v>
      </c>
      <c r="H2552" s="40">
        <v>0.0</v>
      </c>
      <c r="I2552" s="10">
        <f t="shared" si="226"/>
        <v>-0.032</v>
      </c>
      <c r="J2552" s="11">
        <f t="shared" si="227"/>
        <v>0</v>
      </c>
      <c r="K2552" s="7">
        <f t="shared" ref="K2552:L2552" si="5020">IFERROR(G2552+K2512,0)</f>
        <v>0.72388</v>
      </c>
      <c r="L2552" s="7">
        <f t="shared" si="5020"/>
        <v>0.374</v>
      </c>
      <c r="M2552" s="10">
        <f t="shared" si="229"/>
        <v>-0.34988</v>
      </c>
      <c r="N2552" s="11">
        <f t="shared" si="3612"/>
        <v>51.66602199</v>
      </c>
      <c r="O2552" s="10">
        <f t="shared" ref="O2552:P2552" si="5021">IFERROR(G2552+O2512,0)</f>
        <v>1.615874</v>
      </c>
      <c r="P2552" s="10">
        <f t="shared" si="5021"/>
        <v>1.23394</v>
      </c>
      <c r="Q2552" s="10">
        <f t="shared" si="232"/>
        <v>-0.381934</v>
      </c>
      <c r="R2552" s="11">
        <f t="shared" si="233"/>
        <v>76.36362736</v>
      </c>
      <c r="S2552" s="43"/>
      <c r="T2552" s="43"/>
      <c r="U2552" s="20"/>
      <c r="V2552" s="14"/>
      <c r="W2552" s="14"/>
      <c r="X2552" s="26">
        <f t="shared" si="314"/>
        <v>0</v>
      </c>
      <c r="Y2552" s="29"/>
      <c r="Z2552" s="29"/>
      <c r="AA2552" s="29"/>
      <c r="AB2552" s="29"/>
      <c r="AC2552" s="29"/>
    </row>
    <row r="2553">
      <c r="A2553" s="4">
        <v>45717.0</v>
      </c>
      <c r="B2553" s="5" t="s">
        <v>39</v>
      </c>
      <c r="C2553" s="6" t="s">
        <v>37</v>
      </c>
      <c r="D2553" s="5" t="s">
        <v>30</v>
      </c>
      <c r="E2553" s="7">
        <v>0.0</v>
      </c>
      <c r="F2553" s="7">
        <v>0.0</v>
      </c>
      <c r="G2553" s="7">
        <v>0.0</v>
      </c>
      <c r="H2553" s="40">
        <v>0.0</v>
      </c>
      <c r="I2553" s="10">
        <f t="shared" si="226"/>
        <v>0</v>
      </c>
      <c r="J2553" s="11">
        <f t="shared" si="227"/>
        <v>0</v>
      </c>
      <c r="K2553" s="7">
        <f t="shared" ref="K2553:L2553" si="5022">IFERROR(G2553+K2513,0)</f>
        <v>0</v>
      </c>
      <c r="L2553" s="7">
        <f t="shared" si="5022"/>
        <v>0</v>
      </c>
      <c r="M2553" s="10">
        <f t="shared" si="229"/>
        <v>0</v>
      </c>
      <c r="N2553" s="11">
        <f t="shared" si="3612"/>
        <v>0</v>
      </c>
      <c r="O2553" s="10">
        <f t="shared" ref="O2553:P2553" si="5023">IFERROR(G2553+O2513,0)</f>
        <v>0</v>
      </c>
      <c r="P2553" s="10">
        <f t="shared" si="5023"/>
        <v>0</v>
      </c>
      <c r="Q2553" s="10">
        <f t="shared" si="232"/>
        <v>0</v>
      </c>
      <c r="R2553" s="11">
        <f t="shared" si="233"/>
        <v>0</v>
      </c>
      <c r="S2553" s="43"/>
      <c r="T2553" s="43"/>
      <c r="U2553" s="20"/>
      <c r="V2553" s="14"/>
      <c r="W2553" s="14"/>
      <c r="X2553" s="26">
        <f t="shared" si="314"/>
        <v>0</v>
      </c>
      <c r="Y2553" s="29"/>
      <c r="Z2553" s="29"/>
      <c r="AA2553" s="29"/>
      <c r="AB2553" s="29"/>
      <c r="AC2553" s="29"/>
    </row>
    <row r="2554">
      <c r="A2554" s="4">
        <v>45717.0</v>
      </c>
      <c r="B2554" s="5" t="s">
        <v>40</v>
      </c>
      <c r="C2554" s="6" t="s">
        <v>37</v>
      </c>
      <c r="D2554" s="5" t="s">
        <v>27</v>
      </c>
      <c r="E2554" s="7">
        <v>26.3</v>
      </c>
      <c r="F2554" s="7">
        <v>0.0</v>
      </c>
      <c r="G2554" s="7">
        <v>0.0709677</v>
      </c>
      <c r="H2554" s="40">
        <v>0.034</v>
      </c>
      <c r="I2554" s="10">
        <f t="shared" si="226"/>
        <v>-0.0369677</v>
      </c>
      <c r="J2554" s="11">
        <f t="shared" si="227"/>
        <v>47.90911922</v>
      </c>
      <c r="K2554" s="7">
        <f t="shared" ref="K2554:L2554" si="5024">IFERROR(G2554+K2514,0)</f>
        <v>2.0709677</v>
      </c>
      <c r="L2554" s="7">
        <f t="shared" si="5024"/>
        <v>0.993</v>
      </c>
      <c r="M2554" s="10">
        <f t="shared" si="229"/>
        <v>-1.0779677</v>
      </c>
      <c r="N2554" s="11">
        <f t="shared" si="3612"/>
        <v>47.9485991</v>
      </c>
      <c r="O2554" s="10">
        <f t="shared" ref="O2554:P2554" si="5025">IFERROR(G2554+O2514,0)</f>
        <v>4.285253414</v>
      </c>
      <c r="P2554" s="10">
        <f t="shared" si="5025"/>
        <v>2.1059</v>
      </c>
      <c r="Q2554" s="10">
        <f t="shared" si="232"/>
        <v>-2.179353414</v>
      </c>
      <c r="R2554" s="11">
        <f t="shared" si="233"/>
        <v>49.14295134</v>
      </c>
      <c r="S2554" s="13">
        <f>T2514</f>
        <v>0.63169</v>
      </c>
      <c r="T2554" s="13">
        <f>H2554+S2554-H2555-U2554-H2556</f>
        <v>0.6655717857</v>
      </c>
      <c r="U2554" s="13">
        <f>0.00331/28</f>
        <v>0.0001182142857</v>
      </c>
      <c r="V2554" s="14"/>
      <c r="W2554" s="14"/>
      <c r="X2554" s="26">
        <f t="shared" si="314"/>
        <v>0.034</v>
      </c>
      <c r="Y2554" s="29"/>
      <c r="Z2554" s="29"/>
      <c r="AA2554" s="29"/>
      <c r="AB2554" s="29"/>
      <c r="AC2554" s="29"/>
    </row>
    <row r="2555">
      <c r="A2555" s="4">
        <v>45717.0</v>
      </c>
      <c r="B2555" s="5" t="s">
        <v>40</v>
      </c>
      <c r="C2555" s="6" t="s">
        <v>37</v>
      </c>
      <c r="D2555" s="5" t="s">
        <v>28</v>
      </c>
      <c r="E2555" s="7">
        <v>0.0</v>
      </c>
      <c r="F2555" s="7">
        <v>0.0</v>
      </c>
      <c r="G2555" s="7">
        <v>0.0</v>
      </c>
      <c r="H2555" s="40">
        <v>0.0</v>
      </c>
      <c r="I2555" s="10">
        <f t="shared" si="226"/>
        <v>0</v>
      </c>
      <c r="J2555" s="11">
        <f t="shared" si="227"/>
        <v>0</v>
      </c>
      <c r="K2555" s="7">
        <f t="shared" ref="K2555:L2555" si="5026">IFERROR(G2555+K2515,0)</f>
        <v>0</v>
      </c>
      <c r="L2555" s="7">
        <f t="shared" si="5026"/>
        <v>0</v>
      </c>
      <c r="M2555" s="10">
        <f t="shared" si="229"/>
        <v>0</v>
      </c>
      <c r="N2555" s="11">
        <f t="shared" si="3612"/>
        <v>0</v>
      </c>
      <c r="O2555" s="10">
        <f t="shared" ref="O2555:P2555" si="5027">IFERROR(G2555+O2515,0)</f>
        <v>0</v>
      </c>
      <c r="P2555" s="10">
        <f t="shared" si="5027"/>
        <v>0</v>
      </c>
      <c r="Q2555" s="10">
        <f t="shared" si="232"/>
        <v>0</v>
      </c>
      <c r="R2555" s="11">
        <f t="shared" si="233"/>
        <v>0</v>
      </c>
      <c r="S2555" s="14"/>
      <c r="T2555" s="14"/>
      <c r="U2555" s="14"/>
      <c r="V2555" s="14"/>
      <c r="W2555" s="14"/>
      <c r="X2555" s="26">
        <f t="shared" si="314"/>
        <v>0</v>
      </c>
      <c r="Y2555" s="29"/>
      <c r="Z2555" s="29"/>
      <c r="AA2555" s="29"/>
      <c r="AB2555" s="29"/>
      <c r="AC2555" s="29"/>
    </row>
    <row r="2556">
      <c r="A2556" s="4">
        <v>45717.0</v>
      </c>
      <c r="B2556" s="5" t="s">
        <v>40</v>
      </c>
      <c r="C2556" s="6" t="s">
        <v>37</v>
      </c>
      <c r="D2556" s="5" t="s">
        <v>29</v>
      </c>
      <c r="E2556" s="7">
        <v>26.1</v>
      </c>
      <c r="F2556" s="7">
        <v>0.0</v>
      </c>
      <c r="G2556" s="7">
        <v>0.07142857142857142</v>
      </c>
      <c r="H2556" s="40">
        <v>0.0</v>
      </c>
      <c r="I2556" s="10">
        <f t="shared" si="226"/>
        <v>-0.07142857143</v>
      </c>
      <c r="J2556" s="11">
        <f t="shared" si="227"/>
        <v>0</v>
      </c>
      <c r="K2556" s="7">
        <f t="shared" ref="K2556:L2556" si="5028">IFERROR(G2556+K2516,0)</f>
        <v>2.071428571</v>
      </c>
      <c r="L2556" s="7">
        <f t="shared" si="5028"/>
        <v>1.658</v>
      </c>
      <c r="M2556" s="10">
        <f t="shared" si="229"/>
        <v>-0.4134285714</v>
      </c>
      <c r="N2556" s="11">
        <f t="shared" si="3612"/>
        <v>80.04137931</v>
      </c>
      <c r="O2556" s="10">
        <f t="shared" ref="O2556:P2556" si="5029">IFERROR(G2556+O2516,0)</f>
        <v>4.285714286</v>
      </c>
      <c r="P2556" s="10">
        <f t="shared" si="5029"/>
        <v>2.17198</v>
      </c>
      <c r="Q2556" s="10">
        <f t="shared" si="232"/>
        <v>-2.113734286</v>
      </c>
      <c r="R2556" s="11">
        <f t="shared" si="233"/>
        <v>50.67953333</v>
      </c>
      <c r="S2556" s="14"/>
      <c r="T2556" s="14"/>
      <c r="U2556" s="14"/>
      <c r="V2556" s="14"/>
      <c r="W2556" s="14"/>
      <c r="X2556" s="26">
        <f t="shared" si="314"/>
        <v>0.152</v>
      </c>
      <c r="Y2556" s="29"/>
      <c r="Z2556" s="29"/>
      <c r="AA2556" s="29"/>
      <c r="AB2556" s="29"/>
      <c r="AC2556" s="29"/>
    </row>
    <row r="2557">
      <c r="A2557" s="4">
        <v>45717.0</v>
      </c>
      <c r="B2557" s="5" t="s">
        <v>40</v>
      </c>
      <c r="C2557" s="6" t="s">
        <v>37</v>
      </c>
      <c r="D2557" s="5" t="s">
        <v>30</v>
      </c>
      <c r="E2557" s="7">
        <v>0.0</v>
      </c>
      <c r="F2557" s="7">
        <v>0.0</v>
      </c>
      <c r="G2557" s="7">
        <v>0.0</v>
      </c>
      <c r="H2557" s="40">
        <v>0.0</v>
      </c>
      <c r="I2557" s="10">
        <f t="shared" si="226"/>
        <v>0</v>
      </c>
      <c r="J2557" s="11">
        <f t="shared" si="227"/>
        <v>0</v>
      </c>
      <c r="K2557" s="7">
        <f t="shared" ref="K2557:L2557" si="5030">IFERROR(G2557+K2517,0)</f>
        <v>0</v>
      </c>
      <c r="L2557" s="7">
        <f t="shared" si="5030"/>
        <v>0</v>
      </c>
      <c r="M2557" s="10">
        <f t="shared" si="229"/>
        <v>0</v>
      </c>
      <c r="N2557" s="11">
        <f t="shared" si="3612"/>
        <v>0</v>
      </c>
      <c r="O2557" s="10">
        <f t="shared" ref="O2557:P2557" si="5031">IFERROR(G2557+O2517,0)</f>
        <v>0</v>
      </c>
      <c r="P2557" s="10">
        <f t="shared" si="5031"/>
        <v>0</v>
      </c>
      <c r="Q2557" s="10">
        <f t="shared" si="232"/>
        <v>0</v>
      </c>
      <c r="R2557" s="11">
        <f t="shared" si="233"/>
        <v>0</v>
      </c>
      <c r="S2557" s="14"/>
      <c r="T2557" s="14"/>
      <c r="U2557" s="14"/>
      <c r="V2557" s="14"/>
      <c r="W2557" s="14"/>
      <c r="X2557" s="26">
        <f t="shared" si="314"/>
        <v>0</v>
      </c>
      <c r="Y2557" s="29"/>
      <c r="Z2557" s="29"/>
      <c r="AA2557" s="29"/>
      <c r="AB2557" s="29"/>
      <c r="AC2557" s="29"/>
    </row>
    <row r="2558">
      <c r="A2558" s="4">
        <v>45718.0</v>
      </c>
      <c r="B2558" s="5" t="s">
        <v>25</v>
      </c>
      <c r="C2558" s="6" t="s">
        <v>26</v>
      </c>
      <c r="D2558" s="5" t="s">
        <v>27</v>
      </c>
      <c r="E2558" s="7">
        <v>140.3</v>
      </c>
      <c r="F2558" s="8">
        <v>0.502</v>
      </c>
      <c r="G2558" s="39">
        <v>0.4129</v>
      </c>
      <c r="H2558" s="40">
        <v>0.439</v>
      </c>
      <c r="I2558" s="10">
        <f t="shared" si="226"/>
        <v>0.0261</v>
      </c>
      <c r="J2558" s="11">
        <f t="shared" si="227"/>
        <v>106.3211431</v>
      </c>
      <c r="K2558" s="7">
        <f t="shared" ref="K2558:L2558" si="5032">IFERROR(G2558+K2518,0)</f>
        <v>12.42578</v>
      </c>
      <c r="L2558" s="7">
        <f t="shared" si="5032"/>
        <v>13.887</v>
      </c>
      <c r="M2558" s="10">
        <f t="shared" si="229"/>
        <v>1.46122</v>
      </c>
      <c r="N2558" s="11">
        <f t="shared" si="3612"/>
        <v>111.7595837</v>
      </c>
      <c r="O2558" s="10">
        <f t="shared" ref="O2558:P2558" si="5033">IFERROR(G2558+O2518,0)</f>
        <v>25.3255</v>
      </c>
      <c r="P2558" s="10">
        <f t="shared" si="5033"/>
        <v>27.608995</v>
      </c>
      <c r="Q2558" s="10">
        <f t="shared" si="232"/>
        <v>2.283495</v>
      </c>
      <c r="R2558" s="11">
        <f t="shared" si="233"/>
        <v>109.0165841</v>
      </c>
      <c r="S2558" s="41">
        <f>T2518</f>
        <v>1.254892857</v>
      </c>
      <c r="T2558" s="41">
        <f>H2558+T2518-H2559-U2558-H2560</f>
        <v>1.337785714</v>
      </c>
      <c r="U2558" s="13">
        <f>0.003/28</f>
        <v>0.0001071428571</v>
      </c>
      <c r="V2558" s="14"/>
      <c r="W2558" s="14"/>
      <c r="X2558" s="26">
        <f t="shared" si="314"/>
        <v>0.452</v>
      </c>
      <c r="Y2558" s="29"/>
      <c r="Z2558" s="29"/>
      <c r="AA2558" s="29"/>
      <c r="AB2558" s="29"/>
      <c r="AC2558" s="29"/>
    </row>
    <row r="2559">
      <c r="A2559" s="4">
        <v>45718.0</v>
      </c>
      <c r="B2559" s="5" t="s">
        <v>25</v>
      </c>
      <c r="C2559" s="6" t="s">
        <v>26</v>
      </c>
      <c r="D2559" s="5" t="s">
        <v>28</v>
      </c>
      <c r="E2559" s="7">
        <v>165.12</v>
      </c>
      <c r="F2559" s="7">
        <v>0.571</v>
      </c>
      <c r="G2559" s="7">
        <v>0.39358</v>
      </c>
      <c r="H2559" s="40">
        <v>0.356</v>
      </c>
      <c r="I2559" s="10">
        <f t="shared" si="226"/>
        <v>-0.03758</v>
      </c>
      <c r="J2559" s="11">
        <f t="shared" si="227"/>
        <v>90.4517506</v>
      </c>
      <c r="K2559" s="7">
        <f t="shared" ref="K2559:L2559" si="5034">IFERROR(G2559+K2519,0)</f>
        <v>12.29716</v>
      </c>
      <c r="L2559" s="7">
        <f t="shared" si="5034"/>
        <v>12.677</v>
      </c>
      <c r="M2559" s="10">
        <f t="shared" si="229"/>
        <v>0.37984</v>
      </c>
      <c r="N2559" s="11">
        <f t="shared" si="3612"/>
        <v>103.0888433</v>
      </c>
      <c r="O2559" s="10">
        <f t="shared" ref="O2559:P2559" si="5035">IFERROR(G2559+O2519,0)</f>
        <v>24.59796</v>
      </c>
      <c r="P2559" s="10">
        <f t="shared" si="5035"/>
        <v>25.89788</v>
      </c>
      <c r="Q2559" s="10">
        <f t="shared" si="232"/>
        <v>1.29992</v>
      </c>
      <c r="R2559" s="11">
        <f t="shared" si="233"/>
        <v>105.2846659</v>
      </c>
      <c r="S2559" s="42"/>
      <c r="T2559" s="42"/>
      <c r="U2559" s="16"/>
      <c r="V2559" s="14"/>
      <c r="W2559" s="14"/>
      <c r="X2559" s="26">
        <f t="shared" si="314"/>
        <v>0.302</v>
      </c>
      <c r="Y2559" s="29"/>
      <c r="Z2559" s="29"/>
      <c r="AA2559" s="29"/>
      <c r="AB2559" s="29"/>
      <c r="AC2559" s="29"/>
    </row>
    <row r="2560">
      <c r="A2560" s="4">
        <v>45718.0</v>
      </c>
      <c r="B2560" s="5" t="s">
        <v>25</v>
      </c>
      <c r="C2560" s="6" t="s">
        <v>26</v>
      </c>
      <c r="D2560" s="5" t="s">
        <v>29</v>
      </c>
      <c r="E2560" s="7">
        <v>0.0</v>
      </c>
      <c r="F2560" s="7">
        <v>0.0</v>
      </c>
      <c r="G2560" s="7">
        <v>0.0</v>
      </c>
      <c r="H2560" s="40">
        <v>0.0</v>
      </c>
      <c r="I2560" s="10">
        <f t="shared" si="226"/>
        <v>0</v>
      </c>
      <c r="J2560" s="11">
        <f t="shared" si="227"/>
        <v>0</v>
      </c>
      <c r="K2560" s="7">
        <f t="shared" ref="K2560:L2560" si="5036">IFERROR(G2560+K2520,0)</f>
        <v>0</v>
      </c>
      <c r="L2560" s="7">
        <f t="shared" si="5036"/>
        <v>0.003</v>
      </c>
      <c r="M2560" s="10">
        <f t="shared" si="229"/>
        <v>0.003</v>
      </c>
      <c r="N2560" s="11">
        <f t="shared" si="3612"/>
        <v>0</v>
      </c>
      <c r="O2560" s="10">
        <f t="shared" ref="O2560:P2560" si="5037">IFERROR(G2560+O2520,0)</f>
        <v>0</v>
      </c>
      <c r="P2560" s="10">
        <f t="shared" si="5037"/>
        <v>0.003</v>
      </c>
      <c r="Q2560" s="10">
        <f t="shared" si="232"/>
        <v>0.003</v>
      </c>
      <c r="R2560" s="11">
        <f t="shared" si="233"/>
        <v>0</v>
      </c>
      <c r="S2560" s="42"/>
      <c r="T2560" s="42"/>
      <c r="U2560" s="16"/>
      <c r="V2560" s="14"/>
      <c r="W2560" s="14"/>
      <c r="X2560" s="26">
        <f t="shared" si="314"/>
        <v>0</v>
      </c>
      <c r="Y2560" s="29"/>
      <c r="Z2560" s="29"/>
      <c r="AA2560" s="29"/>
      <c r="AB2560" s="29"/>
      <c r="AC2560" s="29"/>
    </row>
    <row r="2561">
      <c r="A2561" s="4">
        <v>45718.0</v>
      </c>
      <c r="B2561" s="5" t="s">
        <v>25</v>
      </c>
      <c r="C2561" s="6" t="s">
        <v>26</v>
      </c>
      <c r="D2561" s="5" t="s">
        <v>30</v>
      </c>
      <c r="E2561" s="7">
        <v>0.0</v>
      </c>
      <c r="F2561" s="7">
        <v>0.0</v>
      </c>
      <c r="G2561" s="7">
        <v>0.0</v>
      </c>
      <c r="H2561" s="40">
        <v>0.0</v>
      </c>
      <c r="I2561" s="10">
        <f t="shared" si="226"/>
        <v>0</v>
      </c>
      <c r="J2561" s="11">
        <f t="shared" si="227"/>
        <v>0</v>
      </c>
      <c r="K2561" s="7">
        <f t="shared" ref="K2561:L2561" si="5038">IFERROR(G2561+K2521,0)</f>
        <v>0</v>
      </c>
      <c r="L2561" s="7">
        <f t="shared" si="5038"/>
        <v>0</v>
      </c>
      <c r="M2561" s="10">
        <f t="shared" si="229"/>
        <v>0</v>
      </c>
      <c r="N2561" s="11">
        <f t="shared" si="3612"/>
        <v>0</v>
      </c>
      <c r="O2561" s="10">
        <f t="shared" ref="O2561:P2561" si="5039">IFERROR(G2561+O2521,0)</f>
        <v>0</v>
      </c>
      <c r="P2561" s="10">
        <f t="shared" si="5039"/>
        <v>0</v>
      </c>
      <c r="Q2561" s="10">
        <f t="shared" si="232"/>
        <v>0</v>
      </c>
      <c r="R2561" s="11">
        <f t="shared" si="233"/>
        <v>0</v>
      </c>
      <c r="S2561" s="42"/>
      <c r="T2561" s="42"/>
      <c r="U2561" s="16"/>
      <c r="V2561" s="14"/>
      <c r="W2561" s="14"/>
      <c r="X2561" s="26">
        <f t="shared" si="314"/>
        <v>0</v>
      </c>
      <c r="Y2561" s="29"/>
      <c r="Z2561" s="29"/>
      <c r="AA2561" s="29"/>
      <c r="AB2561" s="29"/>
      <c r="AC2561" s="29"/>
    </row>
    <row r="2562">
      <c r="A2562" s="4">
        <v>45718.0</v>
      </c>
      <c r="B2562" s="5" t="s">
        <v>31</v>
      </c>
      <c r="C2562" s="6" t="s">
        <v>26</v>
      </c>
      <c r="D2562" s="5" t="s">
        <v>27</v>
      </c>
      <c r="E2562" s="7">
        <v>180.7</v>
      </c>
      <c r="F2562" s="7">
        <v>0.751</v>
      </c>
      <c r="G2562" s="7">
        <v>0.509677</v>
      </c>
      <c r="H2562" s="40">
        <v>0.557</v>
      </c>
      <c r="I2562" s="10">
        <f t="shared" si="226"/>
        <v>0.047323</v>
      </c>
      <c r="J2562" s="11">
        <f t="shared" si="227"/>
        <v>109.2849</v>
      </c>
      <c r="K2562" s="7">
        <f t="shared" ref="K2562:L2562" si="5040">IFERROR(G2562+K2522,0)</f>
        <v>15.419354</v>
      </c>
      <c r="L2562" s="7">
        <f t="shared" si="5040"/>
        <v>17.098</v>
      </c>
      <c r="M2562" s="10">
        <f t="shared" si="229"/>
        <v>1.678646</v>
      </c>
      <c r="N2562" s="11">
        <f t="shared" si="3612"/>
        <v>110.8866169</v>
      </c>
      <c r="O2562" s="10">
        <f t="shared" ref="O2562:P2562" si="5041">IFERROR(G2562+O2522,0)</f>
        <v>31.419353</v>
      </c>
      <c r="P2562" s="10">
        <f t="shared" si="5041"/>
        <v>36.07186</v>
      </c>
      <c r="Q2562" s="10">
        <f t="shared" si="232"/>
        <v>4.652507</v>
      </c>
      <c r="R2562" s="11">
        <f t="shared" si="233"/>
        <v>114.8077747</v>
      </c>
      <c r="S2562" s="41">
        <f>T2522</f>
        <v>0.9308571429</v>
      </c>
      <c r="T2562" s="41">
        <f>H2562+T2522-H2563-U2562-H2564</f>
        <v>0.8797142857</v>
      </c>
      <c r="U2562" s="13">
        <f>0.004/28</f>
        <v>0.0001428571429</v>
      </c>
      <c r="V2562" s="14"/>
      <c r="W2562" s="14"/>
      <c r="X2562" s="26">
        <f t="shared" si="314"/>
        <v>0.557</v>
      </c>
      <c r="Y2562" s="29"/>
      <c r="Z2562" s="29"/>
      <c r="AA2562" s="29"/>
      <c r="AB2562" s="29"/>
      <c r="AC2562" s="29"/>
    </row>
    <row r="2563">
      <c r="A2563" s="4">
        <v>45718.0</v>
      </c>
      <c r="B2563" s="5" t="s">
        <v>31</v>
      </c>
      <c r="C2563" s="6" t="s">
        <v>26</v>
      </c>
      <c r="D2563" s="5" t="s">
        <v>28</v>
      </c>
      <c r="E2563" s="7">
        <v>180.1</v>
      </c>
      <c r="F2563" s="7">
        <v>0.552</v>
      </c>
      <c r="G2563" s="7">
        <v>0.50548</v>
      </c>
      <c r="H2563" s="40">
        <v>0.608</v>
      </c>
      <c r="I2563" s="10">
        <f t="shared" si="226"/>
        <v>0.10252</v>
      </c>
      <c r="J2563" s="11">
        <f t="shared" si="227"/>
        <v>120.2817124</v>
      </c>
      <c r="K2563" s="7">
        <f t="shared" ref="K2563:L2563" si="5042">IFERROR(G2563+K2523,0)</f>
        <v>15.29396</v>
      </c>
      <c r="L2563" s="7">
        <f t="shared" si="5042"/>
        <v>17.818</v>
      </c>
      <c r="M2563" s="10">
        <f t="shared" si="229"/>
        <v>2.52404</v>
      </c>
      <c r="N2563" s="11">
        <f t="shared" si="3612"/>
        <v>116.5035086</v>
      </c>
      <c r="O2563" s="10">
        <f t="shared" ref="O2563:P2563" si="5043">IFERROR(G2563+O2523,0)</f>
        <v>31.16379</v>
      </c>
      <c r="P2563" s="10">
        <f t="shared" si="5043"/>
        <v>36.81573</v>
      </c>
      <c r="Q2563" s="10">
        <f t="shared" si="232"/>
        <v>5.65194</v>
      </c>
      <c r="R2563" s="11">
        <f t="shared" si="233"/>
        <v>118.1362408</v>
      </c>
      <c r="S2563" s="42"/>
      <c r="T2563" s="42"/>
      <c r="U2563" s="20"/>
      <c r="V2563" s="14"/>
      <c r="W2563" s="14"/>
      <c r="X2563" s="26">
        <f t="shared" si="314"/>
        <v>0.51</v>
      </c>
      <c r="Y2563" s="29"/>
      <c r="Z2563" s="29"/>
      <c r="AA2563" s="29"/>
      <c r="AB2563" s="29"/>
      <c r="AC2563" s="29"/>
    </row>
    <row r="2564">
      <c r="A2564" s="4">
        <v>45718.0</v>
      </c>
      <c r="B2564" s="5" t="s">
        <v>31</v>
      </c>
      <c r="C2564" s="6" t="s">
        <v>26</v>
      </c>
      <c r="D2564" s="5" t="s">
        <v>29</v>
      </c>
      <c r="E2564" s="7">
        <v>0.0</v>
      </c>
      <c r="F2564" s="7">
        <v>0.042</v>
      </c>
      <c r="G2564" s="7">
        <v>0.0</v>
      </c>
      <c r="H2564" s="40">
        <v>0.0</v>
      </c>
      <c r="I2564" s="10">
        <f t="shared" si="226"/>
        <v>0</v>
      </c>
      <c r="J2564" s="11">
        <f t="shared" si="227"/>
        <v>0</v>
      </c>
      <c r="K2564" s="7">
        <f t="shared" ref="K2564:L2564" si="5044">IFERROR(G2564+K2524,0)</f>
        <v>0</v>
      </c>
      <c r="L2564" s="7">
        <f t="shared" si="5044"/>
        <v>0</v>
      </c>
      <c r="M2564" s="10">
        <f t="shared" si="229"/>
        <v>0</v>
      </c>
      <c r="N2564" s="11">
        <f t="shared" si="3612"/>
        <v>0</v>
      </c>
      <c r="O2564" s="10">
        <f t="shared" ref="O2564:P2564" si="5045">IFERROR(G2564+O2524,0)</f>
        <v>0</v>
      </c>
      <c r="P2564" s="10">
        <f t="shared" si="5045"/>
        <v>0</v>
      </c>
      <c r="Q2564" s="10">
        <f t="shared" si="232"/>
        <v>0</v>
      </c>
      <c r="R2564" s="11">
        <f t="shared" si="233"/>
        <v>0</v>
      </c>
      <c r="S2564" s="42"/>
      <c r="T2564" s="42"/>
      <c r="U2564" s="20"/>
      <c r="V2564" s="14"/>
      <c r="W2564" s="14"/>
      <c r="X2564" s="26">
        <f t="shared" si="314"/>
        <v>0</v>
      </c>
      <c r="Y2564" s="29"/>
      <c r="Z2564" s="29"/>
      <c r="AA2564" s="29"/>
      <c r="AB2564" s="29"/>
      <c r="AC2564" s="29"/>
    </row>
    <row r="2565">
      <c r="A2565" s="4">
        <v>45718.0</v>
      </c>
      <c r="B2565" s="5" t="s">
        <v>31</v>
      </c>
      <c r="C2565" s="6" t="s">
        <v>26</v>
      </c>
      <c r="D2565" s="5" t="s">
        <v>30</v>
      </c>
      <c r="E2565" s="7">
        <v>0.0</v>
      </c>
      <c r="F2565" s="7">
        <v>0.0</v>
      </c>
      <c r="G2565" s="7">
        <v>0.0</v>
      </c>
      <c r="H2565" s="40">
        <v>0.0</v>
      </c>
      <c r="I2565" s="10">
        <f t="shared" si="226"/>
        <v>0</v>
      </c>
      <c r="J2565" s="11">
        <f t="shared" si="227"/>
        <v>0</v>
      </c>
      <c r="K2565" s="7">
        <f t="shared" ref="K2565:L2565" si="5046">IFERROR(G2565+K2525,0)</f>
        <v>0</v>
      </c>
      <c r="L2565" s="7">
        <f t="shared" si="5046"/>
        <v>0</v>
      </c>
      <c r="M2565" s="10">
        <f t="shared" si="229"/>
        <v>0</v>
      </c>
      <c r="N2565" s="11">
        <f t="shared" si="3612"/>
        <v>0</v>
      </c>
      <c r="O2565" s="10">
        <f t="shared" ref="O2565:P2565" si="5047">IFERROR(G2565+O2525,0)</f>
        <v>0</v>
      </c>
      <c r="P2565" s="10">
        <f t="shared" si="5047"/>
        <v>0</v>
      </c>
      <c r="Q2565" s="10">
        <f t="shared" si="232"/>
        <v>0</v>
      </c>
      <c r="R2565" s="11">
        <f t="shared" si="233"/>
        <v>0</v>
      </c>
      <c r="S2565" s="42"/>
      <c r="T2565" s="42"/>
      <c r="U2565" s="20"/>
      <c r="V2565" s="14"/>
      <c r="W2565" s="14"/>
      <c r="X2565" s="26">
        <f t="shared" si="314"/>
        <v>0</v>
      </c>
      <c r="Y2565" s="29"/>
      <c r="Z2565" s="29"/>
      <c r="AA2565" s="29"/>
      <c r="AB2565" s="29"/>
      <c r="AC2565" s="29"/>
    </row>
    <row r="2566">
      <c r="A2566" s="4">
        <v>45718.0</v>
      </c>
      <c r="B2566" s="5" t="s">
        <v>32</v>
      </c>
      <c r="C2566" s="6" t="s">
        <v>26</v>
      </c>
      <c r="D2566" s="5" t="s">
        <v>27</v>
      </c>
      <c r="E2566" s="7">
        <v>78.6</v>
      </c>
      <c r="F2566" s="7">
        <v>0.203</v>
      </c>
      <c r="G2566" s="7">
        <v>0.22258</v>
      </c>
      <c r="H2566" s="40">
        <v>0.256</v>
      </c>
      <c r="I2566" s="10">
        <f t="shared" si="226"/>
        <v>0.03342</v>
      </c>
      <c r="J2566" s="11">
        <f t="shared" si="227"/>
        <v>115.0148261</v>
      </c>
      <c r="K2566" s="7">
        <f t="shared" ref="K2566:L2566" si="5048">IFERROR(G2566+K2526,0)</f>
        <v>6.74516</v>
      </c>
      <c r="L2566" s="7">
        <f t="shared" si="5048"/>
        <v>6.988</v>
      </c>
      <c r="M2566" s="10">
        <f t="shared" si="229"/>
        <v>0.24284</v>
      </c>
      <c r="N2566" s="11">
        <f t="shared" si="3612"/>
        <v>103.6002111</v>
      </c>
      <c r="O2566" s="10">
        <f t="shared" ref="O2566:P2566" si="5049">IFERROR(G2566+O2526,0)</f>
        <v>13.745146</v>
      </c>
      <c r="P2566" s="10">
        <f t="shared" si="5049"/>
        <v>14.12482</v>
      </c>
      <c r="Q2566" s="10">
        <f t="shared" si="232"/>
        <v>0.379674</v>
      </c>
      <c r="R2566" s="11">
        <f t="shared" si="233"/>
        <v>102.7622406</v>
      </c>
      <c r="S2566" s="41">
        <f>T2526</f>
        <v>0.511085</v>
      </c>
      <c r="T2566" s="41">
        <f>H2566+T2526-H2567-U2566-H2568</f>
        <v>0.53795</v>
      </c>
      <c r="U2566" s="13">
        <f>0.00378/28</f>
        <v>0.000135</v>
      </c>
      <c r="V2566" s="14"/>
      <c r="W2566" s="14"/>
      <c r="X2566" s="26">
        <f t="shared" si="314"/>
        <v>0.241</v>
      </c>
      <c r="Y2566" s="29"/>
      <c r="Z2566" s="29"/>
      <c r="AA2566" s="29"/>
      <c r="AB2566" s="29"/>
      <c r="AC2566" s="29"/>
    </row>
    <row r="2567">
      <c r="A2567" s="4">
        <v>45718.0</v>
      </c>
      <c r="B2567" s="5" t="s">
        <v>32</v>
      </c>
      <c r="C2567" s="6" t="s">
        <v>26</v>
      </c>
      <c r="D2567" s="5" t="s">
        <v>28</v>
      </c>
      <c r="E2567" s="7">
        <v>78.7</v>
      </c>
      <c r="F2567" s="7">
        <v>0.225</v>
      </c>
      <c r="G2567" s="7">
        <v>0.2222</v>
      </c>
      <c r="H2567" s="40">
        <v>0.229</v>
      </c>
      <c r="I2567" s="10">
        <f t="shared" si="226"/>
        <v>0.0068</v>
      </c>
      <c r="J2567" s="11">
        <f t="shared" si="227"/>
        <v>103.060306</v>
      </c>
      <c r="K2567" s="7">
        <f t="shared" ref="K2567:L2567" si="5050">IFERROR(G2567+K2527,0)</f>
        <v>6.7344</v>
      </c>
      <c r="L2567" s="7">
        <f t="shared" si="5050"/>
        <v>6.764</v>
      </c>
      <c r="M2567" s="10">
        <f t="shared" si="229"/>
        <v>0.0296</v>
      </c>
      <c r="N2567" s="11">
        <f t="shared" si="3612"/>
        <v>100.4395343</v>
      </c>
      <c r="O2567" s="10">
        <f t="shared" ref="O2567:P2567" si="5051">IFERROR(G2567+O2527,0)</f>
        <v>13.72335</v>
      </c>
      <c r="P2567" s="10">
        <f t="shared" si="5051"/>
        <v>13.86083</v>
      </c>
      <c r="Q2567" s="10">
        <f t="shared" si="232"/>
        <v>0.13748</v>
      </c>
      <c r="R2567" s="11">
        <f t="shared" si="233"/>
        <v>101.0017962</v>
      </c>
      <c r="S2567" s="42"/>
      <c r="T2567" s="42"/>
      <c r="U2567" s="20"/>
      <c r="V2567" s="14"/>
      <c r="W2567" s="14"/>
      <c r="X2567" s="26">
        <f t="shared" si="314"/>
        <v>0.237</v>
      </c>
      <c r="Y2567" s="29"/>
      <c r="Z2567" s="29"/>
      <c r="AA2567" s="29"/>
      <c r="AB2567" s="29"/>
      <c r="AC2567" s="29"/>
    </row>
    <row r="2568">
      <c r="A2568" s="4">
        <v>45718.0</v>
      </c>
      <c r="B2568" s="5" t="s">
        <v>32</v>
      </c>
      <c r="C2568" s="6" t="s">
        <v>26</v>
      </c>
      <c r="D2568" s="5" t="s">
        <v>29</v>
      </c>
      <c r="E2568" s="7">
        <v>0.0</v>
      </c>
      <c r="F2568" s="7">
        <v>0.0</v>
      </c>
      <c r="G2568" s="7">
        <v>0.0</v>
      </c>
      <c r="H2568" s="40">
        <v>0.0</v>
      </c>
      <c r="I2568" s="10">
        <f t="shared" si="226"/>
        <v>0</v>
      </c>
      <c r="J2568" s="11">
        <f t="shared" si="227"/>
        <v>0</v>
      </c>
      <c r="K2568" s="7">
        <f t="shared" ref="K2568:L2568" si="5052">IFERROR(G2568+K2528,0)</f>
        <v>0</v>
      </c>
      <c r="L2568" s="7">
        <f t="shared" si="5052"/>
        <v>0</v>
      </c>
      <c r="M2568" s="10">
        <f t="shared" si="229"/>
        <v>0</v>
      </c>
      <c r="N2568" s="11">
        <f t="shared" si="3612"/>
        <v>0</v>
      </c>
      <c r="O2568" s="10">
        <f t="shared" ref="O2568:P2568" si="5053">IFERROR(G2568+O2528,0)</f>
        <v>0</v>
      </c>
      <c r="P2568" s="10">
        <f t="shared" si="5053"/>
        <v>0</v>
      </c>
      <c r="Q2568" s="10">
        <f t="shared" si="232"/>
        <v>0</v>
      </c>
      <c r="R2568" s="11">
        <f t="shared" si="233"/>
        <v>0</v>
      </c>
      <c r="S2568" s="42"/>
      <c r="T2568" s="42"/>
      <c r="U2568" s="20"/>
      <c r="V2568" s="14"/>
      <c r="W2568" s="14"/>
      <c r="X2568" s="26">
        <f t="shared" si="314"/>
        <v>0</v>
      </c>
      <c r="Y2568" s="29"/>
      <c r="Z2568" s="29"/>
      <c r="AA2568" s="29"/>
      <c r="AB2568" s="29"/>
      <c r="AC2568" s="29"/>
    </row>
    <row r="2569">
      <c r="A2569" s="4">
        <v>45718.0</v>
      </c>
      <c r="B2569" s="5" t="s">
        <v>32</v>
      </c>
      <c r="C2569" s="6" t="s">
        <v>26</v>
      </c>
      <c r="D2569" s="5" t="s">
        <v>30</v>
      </c>
      <c r="E2569" s="7">
        <v>0.0</v>
      </c>
      <c r="F2569" s="7">
        <v>0.0</v>
      </c>
      <c r="G2569" s="7">
        <v>0.0</v>
      </c>
      <c r="H2569" s="40">
        <v>0.0</v>
      </c>
      <c r="I2569" s="10">
        <f t="shared" si="226"/>
        <v>0</v>
      </c>
      <c r="J2569" s="11">
        <f t="shared" si="227"/>
        <v>0</v>
      </c>
      <c r="K2569" s="7">
        <f t="shared" ref="K2569:L2569" si="5054">IFERROR(G2569+K2529,0)</f>
        <v>0</v>
      </c>
      <c r="L2569" s="7">
        <f t="shared" si="5054"/>
        <v>0</v>
      </c>
      <c r="M2569" s="10">
        <f t="shared" si="229"/>
        <v>0</v>
      </c>
      <c r="N2569" s="11">
        <f t="shared" si="3612"/>
        <v>0</v>
      </c>
      <c r="O2569" s="10">
        <f t="shared" ref="O2569:P2569" si="5055">IFERROR(G2569+O2529,0)</f>
        <v>0</v>
      </c>
      <c r="P2569" s="10">
        <f t="shared" si="5055"/>
        <v>0</v>
      </c>
      <c r="Q2569" s="10">
        <f t="shared" si="232"/>
        <v>0</v>
      </c>
      <c r="R2569" s="11">
        <f t="shared" si="233"/>
        <v>0</v>
      </c>
      <c r="S2569" s="42"/>
      <c r="T2569" s="42"/>
      <c r="U2569" s="20"/>
      <c r="V2569" s="14"/>
      <c r="W2569" s="14"/>
      <c r="X2569" s="26">
        <f t="shared" si="314"/>
        <v>0</v>
      </c>
      <c r="Y2569" s="29"/>
      <c r="Z2569" s="29"/>
      <c r="AA2569" s="29"/>
      <c r="AB2569" s="29"/>
      <c r="AC2569" s="29"/>
    </row>
    <row r="2570">
      <c r="A2570" s="4">
        <v>45718.0</v>
      </c>
      <c r="B2570" s="5" t="s">
        <v>33</v>
      </c>
      <c r="C2570" s="6" t="s">
        <v>26</v>
      </c>
      <c r="D2570" s="5" t="s">
        <v>27</v>
      </c>
      <c r="E2570" s="7">
        <v>110.0</v>
      </c>
      <c r="F2570" s="7">
        <v>0.355</v>
      </c>
      <c r="G2570" s="7">
        <v>0.329032</v>
      </c>
      <c r="H2570" s="40">
        <v>0.384</v>
      </c>
      <c r="I2570" s="10">
        <f t="shared" si="226"/>
        <v>0.054968</v>
      </c>
      <c r="J2570" s="11">
        <f t="shared" si="227"/>
        <v>116.7059739</v>
      </c>
      <c r="K2570" s="7">
        <f t="shared" ref="K2570:L2570" si="5056">IFERROR(G2570+K2530,0)</f>
        <v>9.858064</v>
      </c>
      <c r="L2570" s="7">
        <f t="shared" si="5056"/>
        <v>11.284</v>
      </c>
      <c r="M2570" s="10">
        <f t="shared" si="229"/>
        <v>1.425936</v>
      </c>
      <c r="N2570" s="11">
        <f t="shared" si="3612"/>
        <v>114.4646657</v>
      </c>
      <c r="O2570" s="10">
        <f t="shared" ref="O2570:P2570" si="5057">IFERROR(G2570+O2530,0)</f>
        <v>20.057994</v>
      </c>
      <c r="P2570" s="10">
        <f t="shared" si="5057"/>
        <v>22.77973</v>
      </c>
      <c r="Q2570" s="10">
        <f t="shared" si="232"/>
        <v>2.721736</v>
      </c>
      <c r="R2570" s="11">
        <f t="shared" si="233"/>
        <v>113.569333</v>
      </c>
      <c r="S2570" s="41">
        <f>T2530</f>
        <v>0.5665360714</v>
      </c>
      <c r="T2570" s="41">
        <f>H2570+T2530-H2571-U2570-H2572</f>
        <v>0.3193821429</v>
      </c>
      <c r="U2570" s="13">
        <f>0.00431/28</f>
        <v>0.0001539285714</v>
      </c>
      <c r="V2570" s="14"/>
      <c r="W2570" s="14"/>
      <c r="X2570" s="26">
        <f t="shared" si="314"/>
        <v>0.39</v>
      </c>
      <c r="Y2570" s="29"/>
      <c r="Z2570" s="29"/>
      <c r="AA2570" s="29"/>
      <c r="AB2570" s="29"/>
      <c r="AC2570" s="29"/>
    </row>
    <row r="2571">
      <c r="A2571" s="4">
        <v>45718.0</v>
      </c>
      <c r="B2571" s="5" t="s">
        <v>33</v>
      </c>
      <c r="C2571" s="6" t="s">
        <v>26</v>
      </c>
      <c r="D2571" s="5" t="s">
        <v>28</v>
      </c>
      <c r="E2571" s="7">
        <v>108.2</v>
      </c>
      <c r="F2571" s="7">
        <v>0.348</v>
      </c>
      <c r="G2571" s="7">
        <v>0.324096</v>
      </c>
      <c r="H2571" s="40">
        <v>0.631</v>
      </c>
      <c r="I2571" s="10">
        <f t="shared" si="226"/>
        <v>0.306904</v>
      </c>
      <c r="J2571" s="11">
        <f t="shared" si="227"/>
        <v>194.6953989</v>
      </c>
      <c r="K2571" s="7">
        <f t="shared" ref="K2571:L2571" si="5058">IFERROR(G2571+K2531,0)</f>
        <v>9.710192</v>
      </c>
      <c r="L2571" s="7">
        <f t="shared" si="5058"/>
        <v>12.314</v>
      </c>
      <c r="M2571" s="10">
        <f t="shared" si="229"/>
        <v>2.603808</v>
      </c>
      <c r="N2571" s="11">
        <f t="shared" si="3612"/>
        <v>126.8152061</v>
      </c>
      <c r="O2571" s="10">
        <f t="shared" ref="O2571:P2571" si="5059">IFERROR(G2571+O2531,0)</f>
        <v>19.754192</v>
      </c>
      <c r="P2571" s="10">
        <f t="shared" si="5059"/>
        <v>23.20895</v>
      </c>
      <c r="Q2571" s="10">
        <f t="shared" si="232"/>
        <v>3.454758</v>
      </c>
      <c r="R2571" s="11">
        <f t="shared" si="233"/>
        <v>117.4887335</v>
      </c>
      <c r="S2571" s="42"/>
      <c r="T2571" s="42"/>
      <c r="U2571" s="20"/>
      <c r="V2571" s="14"/>
      <c r="W2571" s="14"/>
      <c r="X2571" s="26">
        <f t="shared" si="314"/>
        <v>0.676</v>
      </c>
      <c r="Y2571" s="29"/>
      <c r="Z2571" s="29"/>
      <c r="AA2571" s="29"/>
      <c r="AB2571" s="29"/>
      <c r="AC2571" s="29"/>
    </row>
    <row r="2572">
      <c r="A2572" s="4">
        <v>45718.0</v>
      </c>
      <c r="B2572" s="5" t="s">
        <v>33</v>
      </c>
      <c r="C2572" s="6" t="s">
        <v>26</v>
      </c>
      <c r="D2572" s="5" t="s">
        <v>29</v>
      </c>
      <c r="E2572" s="7">
        <v>1.0</v>
      </c>
      <c r="F2572" s="7">
        <v>0.0</v>
      </c>
      <c r="G2572" s="7">
        <v>0.0027419</v>
      </c>
      <c r="H2572" s="40">
        <v>0.0</v>
      </c>
      <c r="I2572" s="10">
        <f t="shared" si="226"/>
        <v>-0.0027419</v>
      </c>
      <c r="J2572" s="11">
        <f t="shared" si="227"/>
        <v>0</v>
      </c>
      <c r="K2572" s="7">
        <f t="shared" ref="K2572:L2572" si="5060">IFERROR(G2572+K2532,0)</f>
        <v>0.0854838</v>
      </c>
      <c r="L2572" s="7">
        <f t="shared" si="5060"/>
        <v>0.084</v>
      </c>
      <c r="M2572" s="10">
        <f t="shared" si="229"/>
        <v>-0.0014838</v>
      </c>
      <c r="N2572" s="11">
        <f t="shared" si="3612"/>
        <v>98.26423252</v>
      </c>
      <c r="O2572" s="10">
        <f t="shared" ref="O2572:P2572" si="5061">IFERROR(G2572+O2532,0)</f>
        <v>0.1704238</v>
      </c>
      <c r="P2572" s="10">
        <f t="shared" si="5061"/>
        <v>0.162988</v>
      </c>
      <c r="Q2572" s="10">
        <f t="shared" si="232"/>
        <v>-0.0074358</v>
      </c>
      <c r="R2572" s="11">
        <f t="shared" si="233"/>
        <v>95.63687701</v>
      </c>
      <c r="S2572" s="42"/>
      <c r="T2572" s="42"/>
      <c r="U2572" s="20"/>
      <c r="V2572" s="14"/>
      <c r="W2572" s="14"/>
      <c r="X2572" s="26">
        <f t="shared" si="314"/>
        <v>0</v>
      </c>
      <c r="Y2572" s="29"/>
      <c r="Z2572" s="29"/>
      <c r="AA2572" s="29"/>
      <c r="AB2572" s="29"/>
      <c r="AC2572" s="29"/>
    </row>
    <row r="2573">
      <c r="A2573" s="4">
        <v>45718.0</v>
      </c>
      <c r="B2573" s="5" t="s">
        <v>33</v>
      </c>
      <c r="C2573" s="6" t="s">
        <v>26</v>
      </c>
      <c r="D2573" s="5" t="s">
        <v>30</v>
      </c>
      <c r="E2573" s="7">
        <v>0.0</v>
      </c>
      <c r="F2573" s="7">
        <v>0.0</v>
      </c>
      <c r="G2573" s="7">
        <v>0.0</v>
      </c>
      <c r="H2573" s="40">
        <v>0.0</v>
      </c>
      <c r="I2573" s="10">
        <f t="shared" si="226"/>
        <v>0</v>
      </c>
      <c r="J2573" s="11">
        <f t="shared" si="227"/>
        <v>0</v>
      </c>
      <c r="K2573" s="7">
        <f t="shared" ref="K2573:L2573" si="5062">IFERROR(G2573+K2533,0)</f>
        <v>0</v>
      </c>
      <c r="L2573" s="7">
        <f t="shared" si="5062"/>
        <v>0</v>
      </c>
      <c r="M2573" s="10">
        <f t="shared" si="229"/>
        <v>0</v>
      </c>
      <c r="N2573" s="11">
        <f t="shared" si="3612"/>
        <v>0</v>
      </c>
      <c r="O2573" s="10">
        <f t="shared" ref="O2573:P2573" si="5063">IFERROR(G2573+O2533,0)</f>
        <v>0</v>
      </c>
      <c r="P2573" s="10">
        <f t="shared" si="5063"/>
        <v>0</v>
      </c>
      <c r="Q2573" s="10">
        <f t="shared" si="232"/>
        <v>0</v>
      </c>
      <c r="R2573" s="11">
        <f t="shared" si="233"/>
        <v>0</v>
      </c>
      <c r="S2573" s="42"/>
      <c r="T2573" s="42"/>
      <c r="U2573" s="20"/>
      <c r="V2573" s="14"/>
      <c r="W2573" s="14"/>
      <c r="X2573" s="26">
        <f t="shared" si="314"/>
        <v>0</v>
      </c>
      <c r="Y2573" s="29"/>
      <c r="Z2573" s="29"/>
      <c r="AA2573" s="29"/>
      <c r="AB2573" s="29"/>
      <c r="AC2573" s="29"/>
    </row>
    <row r="2574">
      <c r="A2574" s="4">
        <v>45718.0</v>
      </c>
      <c r="B2574" s="5" t="s">
        <v>34</v>
      </c>
      <c r="C2574" s="6" t="s">
        <v>26</v>
      </c>
      <c r="D2574" s="5" t="s">
        <v>27</v>
      </c>
      <c r="E2574" s="7">
        <v>14.3</v>
      </c>
      <c r="F2574" s="7">
        <v>0.032</v>
      </c>
      <c r="G2574" s="7">
        <v>0.041935</v>
      </c>
      <c r="H2574" s="40">
        <v>0.045</v>
      </c>
      <c r="I2574" s="10">
        <f t="shared" si="226"/>
        <v>0.003065</v>
      </c>
      <c r="J2574" s="11">
        <f t="shared" si="227"/>
        <v>107.3089305</v>
      </c>
      <c r="K2574" s="7">
        <f t="shared" ref="K2574:L2574" si="5064">IFERROR(G2574+K2534,0)</f>
        <v>1.28387</v>
      </c>
      <c r="L2574" s="7">
        <f t="shared" si="5064"/>
        <v>1.339</v>
      </c>
      <c r="M2574" s="10">
        <f t="shared" si="229"/>
        <v>0.05513</v>
      </c>
      <c r="N2574" s="11">
        <f t="shared" si="3612"/>
        <v>104.2940485</v>
      </c>
      <c r="O2574" s="10">
        <f t="shared" ref="O2574:P2574" si="5065">IFERROR(G2574+O2534,0)</f>
        <v>2.5837</v>
      </c>
      <c r="P2574" s="10">
        <f t="shared" si="5065"/>
        <v>2.882986</v>
      </c>
      <c r="Q2574" s="10">
        <f t="shared" si="232"/>
        <v>0.299286</v>
      </c>
      <c r="R2574" s="11">
        <f t="shared" si="233"/>
        <v>111.5836204</v>
      </c>
      <c r="S2574" s="41">
        <f>T2534</f>
        <v>0.33</v>
      </c>
      <c r="T2574" s="41">
        <f>H2574+T2534-H2575-U2574-H2576</f>
        <v>0.375</v>
      </c>
      <c r="U2574" s="13">
        <v>0.0</v>
      </c>
      <c r="V2574" s="14"/>
      <c r="W2574" s="14"/>
      <c r="X2574" s="26">
        <f t="shared" si="314"/>
        <v>0.042</v>
      </c>
      <c r="Y2574" s="29"/>
      <c r="Z2574" s="29"/>
      <c r="AA2574" s="29"/>
      <c r="AB2574" s="29"/>
      <c r="AC2574" s="29"/>
    </row>
    <row r="2575">
      <c r="A2575" s="4">
        <v>45718.0</v>
      </c>
      <c r="B2575" s="5" t="s">
        <v>34</v>
      </c>
      <c r="C2575" s="6" t="s">
        <v>26</v>
      </c>
      <c r="D2575" s="5" t="s">
        <v>28</v>
      </c>
      <c r="E2575" s="7">
        <v>14.3</v>
      </c>
      <c r="F2575" s="7">
        <v>0.0</v>
      </c>
      <c r="G2575" s="7">
        <v>0.041129</v>
      </c>
      <c r="H2575" s="40">
        <v>0.0</v>
      </c>
      <c r="I2575" s="10">
        <f t="shared" si="226"/>
        <v>-0.041129</v>
      </c>
      <c r="J2575" s="11">
        <f t="shared" si="227"/>
        <v>0</v>
      </c>
      <c r="K2575" s="7">
        <f t="shared" ref="K2575:L2575" si="5066">IFERROR(G2575+K2535,0)</f>
        <v>1.259258</v>
      </c>
      <c r="L2575" s="7">
        <f t="shared" si="5066"/>
        <v>1.167</v>
      </c>
      <c r="M2575" s="10">
        <f t="shared" si="229"/>
        <v>-0.092258</v>
      </c>
      <c r="N2575" s="11">
        <f t="shared" si="3612"/>
        <v>92.67362209</v>
      </c>
      <c r="O2575" s="10">
        <f t="shared" ref="O2575:P2575" si="5067">IFERROR(G2575+O2535,0)</f>
        <v>2.534257</v>
      </c>
      <c r="P2575" s="10">
        <f t="shared" si="5067"/>
        <v>2.57099</v>
      </c>
      <c r="Q2575" s="10">
        <f t="shared" si="232"/>
        <v>0.036733</v>
      </c>
      <c r="R2575" s="11">
        <f t="shared" si="233"/>
        <v>101.4494584</v>
      </c>
      <c r="S2575" s="42"/>
      <c r="T2575" s="42"/>
      <c r="U2575" s="20"/>
      <c r="V2575" s="14"/>
      <c r="W2575" s="14"/>
      <c r="X2575" s="26">
        <f t="shared" si="314"/>
        <v>0.032</v>
      </c>
      <c r="Y2575" s="29"/>
      <c r="Z2575" s="29"/>
      <c r="AA2575" s="29"/>
      <c r="AB2575" s="29"/>
      <c r="AC2575" s="29"/>
    </row>
    <row r="2576">
      <c r="A2576" s="4">
        <v>45718.0</v>
      </c>
      <c r="B2576" s="5" t="s">
        <v>34</v>
      </c>
      <c r="C2576" s="6" t="s">
        <v>26</v>
      </c>
      <c r="D2576" s="5" t="s">
        <v>29</v>
      </c>
      <c r="E2576" s="7">
        <v>0.0</v>
      </c>
      <c r="F2576" s="7">
        <v>0.0</v>
      </c>
      <c r="G2576" s="7">
        <v>0.0</v>
      </c>
      <c r="H2576" s="40">
        <v>0.0</v>
      </c>
      <c r="I2576" s="10">
        <f t="shared" si="226"/>
        <v>0</v>
      </c>
      <c r="J2576" s="11">
        <f t="shared" si="227"/>
        <v>0</v>
      </c>
      <c r="K2576" s="7">
        <f t="shared" ref="K2576:L2576" si="5068">IFERROR(G2576+K2536,0)</f>
        <v>0</v>
      </c>
      <c r="L2576" s="7">
        <f t="shared" si="5068"/>
        <v>0</v>
      </c>
      <c r="M2576" s="10">
        <f t="shared" si="229"/>
        <v>0</v>
      </c>
      <c r="N2576" s="11">
        <f t="shared" si="3612"/>
        <v>0</v>
      </c>
      <c r="O2576" s="10">
        <f t="shared" ref="O2576:P2576" si="5069">IFERROR(G2576+O2536,0)</f>
        <v>0</v>
      </c>
      <c r="P2576" s="10">
        <f t="shared" si="5069"/>
        <v>0</v>
      </c>
      <c r="Q2576" s="10">
        <f t="shared" si="232"/>
        <v>0</v>
      </c>
      <c r="R2576" s="11">
        <f t="shared" si="233"/>
        <v>0</v>
      </c>
      <c r="S2576" s="42"/>
      <c r="T2576" s="42"/>
      <c r="U2576" s="20"/>
      <c r="V2576" s="14"/>
      <c r="W2576" s="14"/>
      <c r="X2576" s="26">
        <f t="shared" si="314"/>
        <v>0</v>
      </c>
      <c r="Y2576" s="29"/>
      <c r="Z2576" s="29"/>
      <c r="AA2576" s="29"/>
      <c r="AB2576" s="29"/>
      <c r="AC2576" s="29"/>
    </row>
    <row r="2577">
      <c r="A2577" s="4">
        <v>45718.0</v>
      </c>
      <c r="B2577" s="5" t="s">
        <v>34</v>
      </c>
      <c r="C2577" s="6" t="s">
        <v>26</v>
      </c>
      <c r="D2577" s="5" t="s">
        <v>30</v>
      </c>
      <c r="E2577" s="7">
        <v>0.0</v>
      </c>
      <c r="F2577" s="7">
        <v>0.0</v>
      </c>
      <c r="G2577" s="7">
        <v>0.0</v>
      </c>
      <c r="H2577" s="40">
        <v>0.0</v>
      </c>
      <c r="I2577" s="10">
        <f t="shared" si="226"/>
        <v>0</v>
      </c>
      <c r="J2577" s="11">
        <f t="shared" si="227"/>
        <v>0</v>
      </c>
      <c r="K2577" s="7">
        <f t="shared" ref="K2577:L2577" si="5070">IFERROR(G2577+K2537,0)</f>
        <v>0</v>
      </c>
      <c r="L2577" s="7">
        <f t="shared" si="5070"/>
        <v>0</v>
      </c>
      <c r="M2577" s="10">
        <f t="shared" si="229"/>
        <v>0</v>
      </c>
      <c r="N2577" s="11">
        <f t="shared" si="3612"/>
        <v>0</v>
      </c>
      <c r="O2577" s="10">
        <f t="shared" ref="O2577:P2577" si="5071">IFERROR(G2577+O2537,0)</f>
        <v>0</v>
      </c>
      <c r="P2577" s="10">
        <f t="shared" si="5071"/>
        <v>0</v>
      </c>
      <c r="Q2577" s="10">
        <f t="shared" si="232"/>
        <v>0</v>
      </c>
      <c r="R2577" s="11">
        <f t="shared" si="233"/>
        <v>0</v>
      </c>
      <c r="S2577" s="42"/>
      <c r="T2577" s="42"/>
      <c r="U2577" s="20"/>
      <c r="V2577" s="14"/>
      <c r="W2577" s="14"/>
      <c r="X2577" s="26">
        <f t="shared" si="314"/>
        <v>0</v>
      </c>
      <c r="Y2577" s="29"/>
      <c r="Z2577" s="29"/>
      <c r="AA2577" s="29"/>
      <c r="AB2577" s="29"/>
      <c r="AC2577" s="29"/>
    </row>
    <row r="2578">
      <c r="A2578" s="4">
        <v>45718.0</v>
      </c>
      <c r="B2578" s="5" t="s">
        <v>35</v>
      </c>
      <c r="C2578" s="6" t="s">
        <v>26</v>
      </c>
      <c r="D2578" s="5" t="s">
        <v>27</v>
      </c>
      <c r="E2578" s="7">
        <v>16.6</v>
      </c>
      <c r="F2578" s="7">
        <v>0.043</v>
      </c>
      <c r="G2578" s="7">
        <v>0.048387</v>
      </c>
      <c r="H2578" s="40">
        <v>0.06</v>
      </c>
      <c r="I2578" s="10">
        <f t="shared" si="226"/>
        <v>0.011613</v>
      </c>
      <c r="J2578" s="11">
        <f t="shared" si="227"/>
        <v>124.000248</v>
      </c>
      <c r="K2578" s="7">
        <f t="shared" ref="K2578:L2578" si="5072">IFERROR(G2578+K2538,0)</f>
        <v>0.996774</v>
      </c>
      <c r="L2578" s="7">
        <f t="shared" si="5072"/>
        <v>0.606</v>
      </c>
      <c r="M2578" s="10">
        <f t="shared" si="229"/>
        <v>-0.390774</v>
      </c>
      <c r="N2578" s="11">
        <f t="shared" si="3612"/>
        <v>60.79612831</v>
      </c>
      <c r="O2578" s="10">
        <f t="shared" ref="O2578:P2578" si="5073">IFERROR(G2578+O2538,0)</f>
        <v>0.996774</v>
      </c>
      <c r="P2578" s="10">
        <f t="shared" si="5073"/>
        <v>0.606</v>
      </c>
      <c r="Q2578" s="10">
        <f t="shared" si="232"/>
        <v>-0.390774</v>
      </c>
      <c r="R2578" s="11">
        <f t="shared" si="233"/>
        <v>60.79612831</v>
      </c>
      <c r="S2578" s="41">
        <f>T2538</f>
        <v>0.546</v>
      </c>
      <c r="T2578" s="41">
        <f>H2578+T2538-H2579-U2578-H2580</f>
        <v>0.606</v>
      </c>
      <c r="U2578" s="13">
        <v>0.0</v>
      </c>
      <c r="V2578" s="14"/>
      <c r="W2578" s="14"/>
      <c r="X2578" s="26">
        <f t="shared" si="314"/>
        <v>0.06</v>
      </c>
      <c r="Y2578" s="29"/>
      <c r="Z2578" s="29"/>
      <c r="AA2578" s="29"/>
      <c r="AB2578" s="29"/>
      <c r="AC2578" s="29"/>
    </row>
    <row r="2579">
      <c r="A2579" s="4">
        <v>45718.0</v>
      </c>
      <c r="B2579" s="5" t="s">
        <v>35</v>
      </c>
      <c r="C2579" s="6" t="s">
        <v>26</v>
      </c>
      <c r="D2579" s="5" t="s">
        <v>28</v>
      </c>
      <c r="E2579" s="7">
        <v>0.0</v>
      </c>
      <c r="F2579" s="7">
        <v>0.0</v>
      </c>
      <c r="G2579" s="7">
        <v>0.0</v>
      </c>
      <c r="H2579" s="40">
        <v>0.0</v>
      </c>
      <c r="I2579" s="10">
        <f t="shared" si="226"/>
        <v>0</v>
      </c>
      <c r="J2579" s="11">
        <f t="shared" si="227"/>
        <v>0</v>
      </c>
      <c r="K2579" s="7">
        <f t="shared" ref="K2579:L2579" si="5074">IFERROR(G2579+K2539,0)</f>
        <v>0</v>
      </c>
      <c r="L2579" s="7">
        <f t="shared" si="5074"/>
        <v>0</v>
      </c>
      <c r="M2579" s="10">
        <f t="shared" si="229"/>
        <v>0</v>
      </c>
      <c r="N2579" s="11">
        <f t="shared" si="3612"/>
        <v>0</v>
      </c>
      <c r="O2579" s="10">
        <f t="shared" ref="O2579:P2579" si="5075">IFERROR(G2579+O2539,0)</f>
        <v>0</v>
      </c>
      <c r="P2579" s="10">
        <f t="shared" si="5075"/>
        <v>0</v>
      </c>
      <c r="Q2579" s="10">
        <f t="shared" si="232"/>
        <v>0</v>
      </c>
      <c r="R2579" s="11">
        <f t="shared" si="233"/>
        <v>0</v>
      </c>
      <c r="S2579" s="43"/>
      <c r="T2579" s="43"/>
      <c r="U2579" s="20"/>
      <c r="V2579" s="14"/>
      <c r="W2579" s="14"/>
      <c r="X2579" s="26">
        <f t="shared" si="314"/>
        <v>0</v>
      </c>
      <c r="Y2579" s="29"/>
      <c r="Z2579" s="29"/>
      <c r="AA2579" s="29"/>
      <c r="AB2579" s="29"/>
      <c r="AC2579" s="29"/>
    </row>
    <row r="2580">
      <c r="A2580" s="4">
        <v>45718.0</v>
      </c>
      <c r="B2580" s="5" t="s">
        <v>35</v>
      </c>
      <c r="C2580" s="6" t="s">
        <v>26</v>
      </c>
      <c r="D2580" s="5" t="s">
        <v>29</v>
      </c>
      <c r="E2580" s="7">
        <v>16.6</v>
      </c>
      <c r="F2580" s="7">
        <v>0.0</v>
      </c>
      <c r="G2580" s="7">
        <v>0.048387</v>
      </c>
      <c r="H2580" s="40">
        <v>0.0</v>
      </c>
      <c r="I2580" s="10">
        <f t="shared" si="226"/>
        <v>-0.048387</v>
      </c>
      <c r="J2580" s="11">
        <f t="shared" si="227"/>
        <v>0</v>
      </c>
      <c r="K2580" s="7">
        <f t="shared" ref="K2580:L2580" si="5076">IFERROR(G2580+K2540,0)</f>
        <v>0.996774</v>
      </c>
      <c r="L2580" s="7">
        <f t="shared" si="5076"/>
        <v>0</v>
      </c>
      <c r="M2580" s="10">
        <f t="shared" si="229"/>
        <v>-0.996774</v>
      </c>
      <c r="N2580" s="11">
        <f t="shared" si="3612"/>
        <v>0</v>
      </c>
      <c r="O2580" s="10">
        <f t="shared" ref="O2580:P2580" si="5077">IFERROR(G2580+O2540,0)</f>
        <v>0.996774</v>
      </c>
      <c r="P2580" s="10">
        <f t="shared" si="5077"/>
        <v>0.232996</v>
      </c>
      <c r="Q2580" s="10">
        <f t="shared" si="232"/>
        <v>-0.763778</v>
      </c>
      <c r="R2580" s="11">
        <f t="shared" si="233"/>
        <v>23.37500778</v>
      </c>
      <c r="S2580" s="43"/>
      <c r="T2580" s="43"/>
      <c r="U2580" s="20"/>
      <c r="V2580" s="14"/>
      <c r="W2580" s="14"/>
      <c r="X2580" s="26">
        <f t="shared" si="314"/>
        <v>0</v>
      </c>
      <c r="Y2580" s="29"/>
      <c r="Z2580" s="29"/>
      <c r="AA2580" s="29"/>
      <c r="AB2580" s="29"/>
      <c r="AC2580" s="29"/>
    </row>
    <row r="2581">
      <c r="A2581" s="4">
        <v>45718.0</v>
      </c>
      <c r="B2581" s="5" t="s">
        <v>35</v>
      </c>
      <c r="C2581" s="6" t="s">
        <v>26</v>
      </c>
      <c r="D2581" s="5" t="s">
        <v>30</v>
      </c>
      <c r="E2581" s="7">
        <v>0.0</v>
      </c>
      <c r="F2581" s="7">
        <v>0.0</v>
      </c>
      <c r="G2581" s="7">
        <v>0.0</v>
      </c>
      <c r="H2581" s="40">
        <v>0.0</v>
      </c>
      <c r="I2581" s="10">
        <f t="shared" si="226"/>
        <v>0</v>
      </c>
      <c r="J2581" s="11">
        <f t="shared" si="227"/>
        <v>0</v>
      </c>
      <c r="K2581" s="7">
        <f t="shared" ref="K2581:L2581" si="5078">IFERROR(G2581+K2541,0)</f>
        <v>0</v>
      </c>
      <c r="L2581" s="7">
        <f t="shared" si="5078"/>
        <v>0</v>
      </c>
      <c r="M2581" s="10">
        <f t="shared" si="229"/>
        <v>0</v>
      </c>
      <c r="N2581" s="11">
        <f t="shared" si="3612"/>
        <v>0</v>
      </c>
      <c r="O2581" s="10">
        <f t="shared" ref="O2581:P2581" si="5079">IFERROR(G2581+O2541,0)</f>
        <v>0</v>
      </c>
      <c r="P2581" s="10">
        <f t="shared" si="5079"/>
        <v>0</v>
      </c>
      <c r="Q2581" s="10">
        <f t="shared" si="232"/>
        <v>0</v>
      </c>
      <c r="R2581" s="11">
        <f t="shared" si="233"/>
        <v>0</v>
      </c>
      <c r="S2581" s="43"/>
      <c r="T2581" s="43"/>
      <c r="U2581" s="20"/>
      <c r="V2581" s="14"/>
      <c r="W2581" s="14"/>
      <c r="X2581" s="26">
        <f t="shared" si="314"/>
        <v>0</v>
      </c>
      <c r="Y2581" s="29"/>
      <c r="Z2581" s="29"/>
      <c r="AA2581" s="29"/>
      <c r="AB2581" s="29"/>
      <c r="AC2581" s="29"/>
    </row>
    <row r="2582">
      <c r="A2582" s="4">
        <v>45718.0</v>
      </c>
      <c r="B2582" s="5" t="s">
        <v>36</v>
      </c>
      <c r="C2582" s="6" t="s">
        <v>37</v>
      </c>
      <c r="D2582" s="5" t="s">
        <v>27</v>
      </c>
      <c r="E2582" s="7">
        <v>174.0</v>
      </c>
      <c r="F2582" s="25">
        <v>0.54</v>
      </c>
      <c r="G2582" s="7">
        <v>0.5387096</v>
      </c>
      <c r="H2582" s="40">
        <v>0.61</v>
      </c>
      <c r="I2582" s="10">
        <f t="shared" si="226"/>
        <v>0.0712904</v>
      </c>
      <c r="J2582" s="11">
        <f t="shared" si="227"/>
        <v>113.2335492</v>
      </c>
      <c r="K2582" s="7">
        <f t="shared" ref="K2582:L2582" si="5080">IFERROR(G2582+K2542,0)</f>
        <v>16.5774192</v>
      </c>
      <c r="L2582" s="7">
        <f t="shared" si="5080"/>
        <v>17.695</v>
      </c>
      <c r="M2582" s="10">
        <f t="shared" si="229"/>
        <v>1.1175808</v>
      </c>
      <c r="N2582" s="11">
        <f t="shared" si="3612"/>
        <v>106.741585</v>
      </c>
      <c r="O2582" s="10">
        <f t="shared" ref="O2582:P2582" si="5081">IFERROR(G2582+O2542,0)</f>
        <v>33.6773912</v>
      </c>
      <c r="P2582" s="10">
        <f t="shared" si="5081"/>
        <v>36.27082</v>
      </c>
      <c r="Q2582" s="10">
        <f t="shared" si="232"/>
        <v>2.5934288</v>
      </c>
      <c r="R2582" s="11">
        <f t="shared" si="233"/>
        <v>107.7008008</v>
      </c>
      <c r="S2582" s="41">
        <f>T2542</f>
        <v>-0.3782857143</v>
      </c>
      <c r="T2582" s="41">
        <f>H2582+T2542-H2583-U2582-H2584</f>
        <v>-0.3265714286</v>
      </c>
      <c r="U2582" s="13">
        <f>0.008/28</f>
        <v>0.0002857142857</v>
      </c>
      <c r="V2582" s="14"/>
      <c r="W2582" s="14"/>
      <c r="X2582" s="26">
        <f t="shared" si="314"/>
        <v>0.61</v>
      </c>
      <c r="Y2582" s="29"/>
      <c r="Z2582" s="29"/>
      <c r="AA2582" s="29"/>
      <c r="AB2582" s="29"/>
      <c r="AC2582" s="29"/>
    </row>
    <row r="2583">
      <c r="A2583" s="4">
        <v>45718.0</v>
      </c>
      <c r="B2583" s="5" t="s">
        <v>36</v>
      </c>
      <c r="C2583" s="6" t="s">
        <v>37</v>
      </c>
      <c r="D2583" s="5" t="s">
        <v>28</v>
      </c>
      <c r="E2583" s="7">
        <v>45.1</v>
      </c>
      <c r="F2583" s="25">
        <v>0.0</v>
      </c>
      <c r="G2583" s="7">
        <v>0.5135161</v>
      </c>
      <c r="H2583" s="40">
        <v>0.177</v>
      </c>
      <c r="I2583" s="10">
        <f t="shared" si="226"/>
        <v>-0.3365161</v>
      </c>
      <c r="J2583" s="11">
        <f t="shared" si="227"/>
        <v>34.46824744</v>
      </c>
      <c r="K2583" s="7">
        <f t="shared" ref="K2583:L2583" si="5082">IFERROR(G2583+K2543,0)</f>
        <v>14.7060318</v>
      </c>
      <c r="L2583" s="7">
        <f t="shared" si="5082"/>
        <v>9.348</v>
      </c>
      <c r="M2583" s="10">
        <f t="shared" si="229"/>
        <v>-5.3580318</v>
      </c>
      <c r="N2583" s="11">
        <f t="shared" si="3612"/>
        <v>63.56575402</v>
      </c>
      <c r="O2583" s="10">
        <f t="shared" ref="O2583:P2583" si="5083">IFERROR(G2583+O2543,0)</f>
        <v>30.2249418</v>
      </c>
      <c r="P2583" s="10">
        <f t="shared" si="5083"/>
        <v>14.94598</v>
      </c>
      <c r="Q2583" s="10">
        <f t="shared" si="232"/>
        <v>-15.2789618</v>
      </c>
      <c r="R2583" s="11">
        <f t="shared" si="233"/>
        <v>49.44916056</v>
      </c>
      <c r="S2583" s="43"/>
      <c r="T2583" s="43"/>
      <c r="U2583" s="20"/>
      <c r="V2583" s="14"/>
      <c r="W2583" s="14"/>
      <c r="X2583" s="26">
        <f t="shared" si="314"/>
        <v>0.174</v>
      </c>
      <c r="Y2583" s="29"/>
      <c r="Z2583" s="29"/>
      <c r="AA2583" s="29"/>
      <c r="AB2583" s="29"/>
      <c r="AC2583" s="29"/>
    </row>
    <row r="2584">
      <c r="A2584" s="4">
        <v>45718.0</v>
      </c>
      <c r="B2584" s="5" t="s">
        <v>36</v>
      </c>
      <c r="C2584" s="6" t="s">
        <v>37</v>
      </c>
      <c r="D2584" s="5" t="s">
        <v>29</v>
      </c>
      <c r="E2584" s="7">
        <f>E2582-E2583</f>
        <v>128.9</v>
      </c>
      <c r="F2584" s="25">
        <v>0.599</v>
      </c>
      <c r="G2584" s="7">
        <v>0.02496774</v>
      </c>
      <c r="H2584" s="40">
        <v>0.381</v>
      </c>
      <c r="I2584" s="10">
        <f t="shared" si="226"/>
        <v>0.35603226</v>
      </c>
      <c r="J2584" s="11">
        <f t="shared" si="227"/>
        <v>1525.969111</v>
      </c>
      <c r="K2584" s="7">
        <f t="shared" ref="K2584:L2584" si="5084">IFERROR(G2584+K2544,0)</f>
        <v>1.86489548</v>
      </c>
      <c r="L2584" s="7">
        <f t="shared" si="5084"/>
        <v>8.665</v>
      </c>
      <c r="M2584" s="10">
        <f t="shared" si="229"/>
        <v>6.80010452</v>
      </c>
      <c r="N2584" s="11">
        <f t="shared" si="3612"/>
        <v>464.6372997</v>
      </c>
      <c r="O2584" s="10">
        <f t="shared" ref="O2584:P2584" si="5085">IFERROR(G2584+O2544,0)</f>
        <v>3.43876548</v>
      </c>
      <c r="P2584" s="10">
        <f t="shared" si="5085"/>
        <v>22.28671</v>
      </c>
      <c r="Q2584" s="10">
        <f t="shared" si="232"/>
        <v>18.84794452</v>
      </c>
      <c r="R2584" s="11">
        <f t="shared" si="233"/>
        <v>648.1020625</v>
      </c>
      <c r="S2584" s="43"/>
      <c r="T2584" s="43"/>
      <c r="U2584" s="20"/>
      <c r="V2584" s="14"/>
      <c r="W2584" s="14"/>
      <c r="X2584" s="26">
        <f t="shared" si="314"/>
        <v>0.402</v>
      </c>
      <c r="Y2584" s="29"/>
      <c r="Z2584" s="29"/>
      <c r="AA2584" s="29"/>
      <c r="AB2584" s="29"/>
      <c r="AC2584" s="29"/>
    </row>
    <row r="2585">
      <c r="A2585" s="4">
        <v>45718.0</v>
      </c>
      <c r="B2585" s="5" t="s">
        <v>36</v>
      </c>
      <c r="C2585" s="6" t="s">
        <v>37</v>
      </c>
      <c r="D2585" s="5" t="s">
        <v>30</v>
      </c>
      <c r="E2585" s="7">
        <v>0.0</v>
      </c>
      <c r="F2585" s="25">
        <v>0.0</v>
      </c>
      <c r="G2585" s="7">
        <v>0.0</v>
      </c>
      <c r="H2585" s="40">
        <v>0.0</v>
      </c>
      <c r="I2585" s="10">
        <f t="shared" si="226"/>
        <v>0</v>
      </c>
      <c r="J2585" s="11">
        <f t="shared" si="227"/>
        <v>0</v>
      </c>
      <c r="K2585" s="7">
        <f t="shared" ref="K2585:L2585" si="5086">IFERROR(G2585+K2545,0)</f>
        <v>0</v>
      </c>
      <c r="L2585" s="7">
        <f t="shared" si="5086"/>
        <v>0</v>
      </c>
      <c r="M2585" s="10">
        <f t="shared" si="229"/>
        <v>0</v>
      </c>
      <c r="N2585" s="11">
        <f t="shared" si="3612"/>
        <v>0</v>
      </c>
      <c r="O2585" s="10">
        <f t="shared" ref="O2585:P2585" si="5087">IFERROR(G2585+O2545,0)</f>
        <v>0</v>
      </c>
      <c r="P2585" s="10">
        <f t="shared" si="5087"/>
        <v>0</v>
      </c>
      <c r="Q2585" s="10">
        <f t="shared" si="232"/>
        <v>0</v>
      </c>
      <c r="R2585" s="11">
        <f t="shared" si="233"/>
        <v>0</v>
      </c>
      <c r="S2585" s="43"/>
      <c r="T2585" s="43"/>
      <c r="U2585" s="20"/>
      <c r="V2585" s="14"/>
      <c r="W2585" s="14"/>
      <c r="X2585" s="26">
        <f t="shared" si="314"/>
        <v>0</v>
      </c>
      <c r="Y2585" s="29"/>
      <c r="Z2585" s="29"/>
      <c r="AA2585" s="29"/>
      <c r="AB2585" s="29"/>
      <c r="AC2585" s="29"/>
    </row>
    <row r="2586">
      <c r="A2586" s="4">
        <v>45718.0</v>
      </c>
      <c r="B2586" s="5" t="s">
        <v>38</v>
      </c>
      <c r="C2586" s="6" t="s">
        <v>37</v>
      </c>
      <c r="D2586" s="5" t="s">
        <v>27</v>
      </c>
      <c r="E2586" s="7">
        <v>40.1</v>
      </c>
      <c r="F2586" s="25">
        <v>0.1</v>
      </c>
      <c r="G2586" s="7">
        <v>0.09999999999999999</v>
      </c>
      <c r="H2586" s="40">
        <v>0.18</v>
      </c>
      <c r="I2586" s="10">
        <f t="shared" si="226"/>
        <v>0.08</v>
      </c>
      <c r="J2586" s="11">
        <f t="shared" si="227"/>
        <v>180</v>
      </c>
      <c r="K2586" s="7">
        <f t="shared" ref="K2586:L2586" si="5088">IFERROR(G2586+K2546,0)</f>
        <v>3</v>
      </c>
      <c r="L2586" s="7">
        <f t="shared" si="5088"/>
        <v>5.446</v>
      </c>
      <c r="M2586" s="10">
        <f t="shared" si="229"/>
        <v>2.446</v>
      </c>
      <c r="N2586" s="11">
        <f t="shared" si="3612"/>
        <v>181.5333333</v>
      </c>
      <c r="O2586" s="10">
        <f t="shared" ref="O2586:P2586" si="5089">IFERROR(G2586+O2546,0)</f>
        <v>6.1</v>
      </c>
      <c r="P2586" s="10">
        <f t="shared" si="5089"/>
        <v>11.369976</v>
      </c>
      <c r="Q2586" s="10">
        <f t="shared" si="232"/>
        <v>5.269976</v>
      </c>
      <c r="R2586" s="11">
        <f t="shared" si="233"/>
        <v>186.3930492</v>
      </c>
      <c r="S2586" s="41">
        <f>T2546</f>
        <v>0.6439642857</v>
      </c>
      <c r="T2586" s="41">
        <f>H2586+T2546-H2587-U2586-H2588</f>
        <v>0.6219285714</v>
      </c>
      <c r="U2586" s="13">
        <f>0.001/28</f>
        <v>0.00003571428571</v>
      </c>
      <c r="V2586" s="14"/>
      <c r="W2586" s="14"/>
      <c r="X2586" s="26">
        <f t="shared" si="314"/>
        <v>0.18</v>
      </c>
      <c r="Y2586" s="29"/>
      <c r="Z2586" s="29"/>
      <c r="AA2586" s="29"/>
      <c r="AB2586" s="29"/>
      <c r="AC2586" s="29"/>
    </row>
    <row r="2587">
      <c r="A2587" s="4">
        <v>45718.0</v>
      </c>
      <c r="B2587" s="5" t="s">
        <v>38</v>
      </c>
      <c r="C2587" s="6" t="s">
        <v>37</v>
      </c>
      <c r="D2587" s="5" t="s">
        <v>28</v>
      </c>
      <c r="E2587" s="7">
        <v>0.0</v>
      </c>
      <c r="F2587" s="7">
        <v>0.0</v>
      </c>
      <c r="G2587" s="7">
        <v>0.0</v>
      </c>
      <c r="H2587" s="40">
        <v>0.0</v>
      </c>
      <c r="I2587" s="10">
        <f t="shared" si="226"/>
        <v>0</v>
      </c>
      <c r="J2587" s="11">
        <f t="shared" si="227"/>
        <v>0</v>
      </c>
      <c r="K2587" s="7">
        <f t="shared" ref="K2587:L2587" si="5090">IFERROR(G2587+K2547,0)</f>
        <v>0</v>
      </c>
      <c r="L2587" s="7">
        <f t="shared" si="5090"/>
        <v>0</v>
      </c>
      <c r="M2587" s="10">
        <f t="shared" si="229"/>
        <v>0</v>
      </c>
      <c r="N2587" s="11">
        <f t="shared" si="3612"/>
        <v>0</v>
      </c>
      <c r="O2587" s="10">
        <f t="shared" ref="O2587:P2587" si="5091">IFERROR(G2587+O2547,0)</f>
        <v>0</v>
      </c>
      <c r="P2587" s="10">
        <f t="shared" si="5091"/>
        <v>0</v>
      </c>
      <c r="Q2587" s="10">
        <f t="shared" si="232"/>
        <v>0</v>
      </c>
      <c r="R2587" s="11">
        <f t="shared" si="233"/>
        <v>0</v>
      </c>
      <c r="S2587" s="43"/>
      <c r="T2587" s="43"/>
      <c r="U2587" s="20"/>
      <c r="V2587" s="14"/>
      <c r="W2587" s="14"/>
      <c r="X2587" s="26">
        <f t="shared" si="314"/>
        <v>0</v>
      </c>
      <c r="Y2587" s="29"/>
      <c r="Z2587" s="29"/>
      <c r="AA2587" s="29"/>
      <c r="AB2587" s="29"/>
      <c r="AC2587" s="29"/>
    </row>
    <row r="2588">
      <c r="A2588" s="4">
        <v>45718.0</v>
      </c>
      <c r="B2588" s="5" t="s">
        <v>38</v>
      </c>
      <c r="C2588" s="6" t="s">
        <v>37</v>
      </c>
      <c r="D2588" s="5" t="s">
        <v>29</v>
      </c>
      <c r="E2588" s="7">
        <v>40.1</v>
      </c>
      <c r="F2588" s="7">
        <v>0.041</v>
      </c>
      <c r="G2588" s="7">
        <v>0.099967</v>
      </c>
      <c r="H2588" s="40">
        <v>0.202</v>
      </c>
      <c r="I2588" s="10">
        <f t="shared" si="226"/>
        <v>0.102033</v>
      </c>
      <c r="J2588" s="11">
        <f t="shared" si="227"/>
        <v>202.066682</v>
      </c>
      <c r="K2588" s="7">
        <f t="shared" ref="K2588:L2588" si="5092">IFERROR(G2588+K2548,0)</f>
        <v>2.988734</v>
      </c>
      <c r="L2588" s="7">
        <f t="shared" si="5092"/>
        <v>6.595</v>
      </c>
      <c r="M2588" s="10">
        <f t="shared" si="229"/>
        <v>3.606266</v>
      </c>
      <c r="N2588" s="11">
        <f t="shared" si="3612"/>
        <v>220.6619927</v>
      </c>
      <c r="O2588" s="10">
        <f t="shared" ref="O2588:P2588" si="5093">IFERROR(G2588+O2548,0)</f>
        <v>6.087494</v>
      </c>
      <c r="P2588" s="10">
        <f t="shared" si="5093"/>
        <v>12.42393</v>
      </c>
      <c r="Q2588" s="10">
        <f t="shared" si="232"/>
        <v>6.336436</v>
      </c>
      <c r="R2588" s="11">
        <f t="shared" si="233"/>
        <v>204.0894003</v>
      </c>
      <c r="S2588" s="43"/>
      <c r="T2588" s="43"/>
      <c r="U2588" s="20"/>
      <c r="V2588" s="14"/>
      <c r="W2588" s="14"/>
      <c r="X2588" s="26">
        <f t="shared" si="314"/>
        <v>0.191</v>
      </c>
      <c r="Y2588" s="29"/>
      <c r="Z2588" s="29"/>
      <c r="AA2588" s="29"/>
      <c r="AB2588" s="29"/>
      <c r="AC2588" s="29"/>
    </row>
    <row r="2589">
      <c r="A2589" s="4">
        <v>45718.0</v>
      </c>
      <c r="B2589" s="5" t="s">
        <v>38</v>
      </c>
      <c r="C2589" s="6" t="s">
        <v>37</v>
      </c>
      <c r="D2589" s="5" t="s">
        <v>30</v>
      </c>
      <c r="E2589" s="7">
        <v>0.0</v>
      </c>
      <c r="F2589" s="7">
        <v>0.0</v>
      </c>
      <c r="G2589" s="7">
        <v>0.0</v>
      </c>
      <c r="H2589" s="40">
        <v>0.0</v>
      </c>
      <c r="I2589" s="10">
        <f t="shared" si="226"/>
        <v>0</v>
      </c>
      <c r="J2589" s="11">
        <f t="shared" si="227"/>
        <v>0</v>
      </c>
      <c r="K2589" s="7">
        <f t="shared" ref="K2589:L2589" si="5094">IFERROR(G2589+K2549,0)</f>
        <v>0</v>
      </c>
      <c r="L2589" s="7">
        <f t="shared" si="5094"/>
        <v>0</v>
      </c>
      <c r="M2589" s="10">
        <f t="shared" si="229"/>
        <v>0</v>
      </c>
      <c r="N2589" s="11">
        <f t="shared" si="3612"/>
        <v>0</v>
      </c>
      <c r="O2589" s="10">
        <f t="shared" ref="O2589:P2589" si="5095">IFERROR(G2589+O2549,0)</f>
        <v>0</v>
      </c>
      <c r="P2589" s="10">
        <f t="shared" si="5095"/>
        <v>0</v>
      </c>
      <c r="Q2589" s="10">
        <f t="shared" si="232"/>
        <v>0</v>
      </c>
      <c r="R2589" s="11">
        <f t="shared" si="233"/>
        <v>0</v>
      </c>
      <c r="S2589" s="43"/>
      <c r="T2589" s="43"/>
      <c r="U2589" s="20"/>
      <c r="V2589" s="14"/>
      <c r="W2589" s="14"/>
      <c r="X2589" s="26">
        <f t="shared" si="314"/>
        <v>0</v>
      </c>
      <c r="Y2589" s="29"/>
      <c r="Z2589" s="29"/>
      <c r="AA2589" s="29"/>
      <c r="AB2589" s="29"/>
      <c r="AC2589" s="29"/>
    </row>
    <row r="2590">
      <c r="A2590" s="4">
        <v>45718.0</v>
      </c>
      <c r="B2590" s="5" t="s">
        <v>39</v>
      </c>
      <c r="C2590" s="6" t="s">
        <v>37</v>
      </c>
      <c r="D2590" s="5" t="s">
        <v>27</v>
      </c>
      <c r="E2590" s="7">
        <v>9.6</v>
      </c>
      <c r="F2590" s="7">
        <v>0.029</v>
      </c>
      <c r="G2590" s="7">
        <v>0.032258</v>
      </c>
      <c r="H2590" s="40">
        <v>0.0</v>
      </c>
      <c r="I2590" s="10">
        <f t="shared" si="226"/>
        <v>-0.032258</v>
      </c>
      <c r="J2590" s="11">
        <f t="shared" si="227"/>
        <v>0</v>
      </c>
      <c r="K2590" s="7">
        <f t="shared" ref="K2590:L2590" si="5096">IFERROR(G2590+K2550,0)</f>
        <v>0.764516</v>
      </c>
      <c r="L2590" s="7">
        <f t="shared" si="5096"/>
        <v>0.384</v>
      </c>
      <c r="M2590" s="10">
        <f t="shared" si="229"/>
        <v>-0.380516</v>
      </c>
      <c r="N2590" s="11">
        <f t="shared" si="3612"/>
        <v>50.22785658</v>
      </c>
      <c r="O2590" s="10">
        <f t="shared" ref="O2590:P2590" si="5097">IFERROR(G2590+O2550,0)</f>
        <v>1.664446</v>
      </c>
      <c r="P2590" s="10">
        <f t="shared" si="5097"/>
        <v>1.26874</v>
      </c>
      <c r="Q2590" s="10">
        <f t="shared" si="232"/>
        <v>-0.395706</v>
      </c>
      <c r="R2590" s="11">
        <f t="shared" si="233"/>
        <v>76.22596347</v>
      </c>
      <c r="S2590" s="41">
        <f>T2550</f>
        <v>0.093</v>
      </c>
      <c r="T2590" s="41">
        <f>H2590+T2550-H2591-U2590-H2592</f>
        <v>0.093</v>
      </c>
      <c r="U2590" s="13">
        <v>0.0</v>
      </c>
      <c r="V2590" s="14"/>
      <c r="W2590" s="14"/>
      <c r="X2590" s="26">
        <f t="shared" si="314"/>
        <v>0</v>
      </c>
      <c r="Y2590" s="29"/>
      <c r="Z2590" s="29"/>
      <c r="AA2590" s="29"/>
      <c r="AB2590" s="29"/>
      <c r="AC2590" s="29"/>
    </row>
    <row r="2591">
      <c r="A2591" s="4">
        <v>45718.0</v>
      </c>
      <c r="B2591" s="5" t="s">
        <v>39</v>
      </c>
      <c r="C2591" s="6" t="s">
        <v>37</v>
      </c>
      <c r="D2591" s="5" t="s">
        <v>28</v>
      </c>
      <c r="E2591" s="7">
        <v>0.0</v>
      </c>
      <c r="F2591" s="7">
        <v>0.0</v>
      </c>
      <c r="G2591" s="7">
        <v>0.0</v>
      </c>
      <c r="H2591" s="40">
        <v>0.0</v>
      </c>
      <c r="I2591" s="10">
        <f t="shared" si="226"/>
        <v>0</v>
      </c>
      <c r="J2591" s="11">
        <f t="shared" si="227"/>
        <v>0</v>
      </c>
      <c r="K2591" s="7">
        <f t="shared" ref="K2591:L2591" si="5098">IFERROR(G2591+K2551,0)</f>
        <v>0</v>
      </c>
      <c r="L2591" s="7">
        <f t="shared" si="5098"/>
        <v>0</v>
      </c>
      <c r="M2591" s="10">
        <f t="shared" si="229"/>
        <v>0</v>
      </c>
      <c r="N2591" s="11">
        <f t="shared" si="3612"/>
        <v>0</v>
      </c>
      <c r="O2591" s="10">
        <f t="shared" ref="O2591:P2591" si="5099">IFERROR(G2591+O2551,0)</f>
        <v>0</v>
      </c>
      <c r="P2591" s="10">
        <f t="shared" si="5099"/>
        <v>0</v>
      </c>
      <c r="Q2591" s="10">
        <f t="shared" si="232"/>
        <v>0</v>
      </c>
      <c r="R2591" s="11">
        <f t="shared" si="233"/>
        <v>0</v>
      </c>
      <c r="S2591" s="43"/>
      <c r="T2591" s="43"/>
      <c r="U2591" s="20"/>
      <c r="V2591" s="14"/>
      <c r="W2591" s="14"/>
      <c r="X2591" s="26">
        <f t="shared" si="314"/>
        <v>0</v>
      </c>
      <c r="Y2591" s="29"/>
      <c r="Z2591" s="29"/>
      <c r="AA2591" s="29"/>
      <c r="AB2591" s="29"/>
      <c r="AC2591" s="29"/>
    </row>
    <row r="2592">
      <c r="A2592" s="4">
        <v>45718.0</v>
      </c>
      <c r="B2592" s="5" t="s">
        <v>39</v>
      </c>
      <c r="C2592" s="6" t="s">
        <v>37</v>
      </c>
      <c r="D2592" s="5" t="s">
        <v>29</v>
      </c>
      <c r="E2592" s="7">
        <v>9.3</v>
      </c>
      <c r="F2592" s="7">
        <v>0.092</v>
      </c>
      <c r="G2592" s="7">
        <v>0.032</v>
      </c>
      <c r="H2592" s="40">
        <v>0.0</v>
      </c>
      <c r="I2592" s="10">
        <f t="shared" si="226"/>
        <v>-0.032</v>
      </c>
      <c r="J2592" s="11">
        <f t="shared" si="227"/>
        <v>0</v>
      </c>
      <c r="K2592" s="7">
        <f t="shared" ref="K2592:L2592" si="5100">IFERROR(G2592+K2552,0)</f>
        <v>0.75588</v>
      </c>
      <c r="L2592" s="7">
        <f t="shared" si="5100"/>
        <v>0.374</v>
      </c>
      <c r="M2592" s="10">
        <f t="shared" si="229"/>
        <v>-0.38188</v>
      </c>
      <c r="N2592" s="11">
        <f t="shared" si="3612"/>
        <v>49.47875324</v>
      </c>
      <c r="O2592" s="10">
        <f t="shared" ref="O2592:P2592" si="5101">IFERROR(G2592+O2552,0)</f>
        <v>1.647874</v>
      </c>
      <c r="P2592" s="10">
        <f t="shared" si="5101"/>
        <v>1.23394</v>
      </c>
      <c r="Q2592" s="10">
        <f t="shared" si="232"/>
        <v>-0.413934</v>
      </c>
      <c r="R2592" s="11">
        <f t="shared" si="233"/>
        <v>74.8807251</v>
      </c>
      <c r="S2592" s="43"/>
      <c r="T2592" s="43"/>
      <c r="U2592" s="20"/>
      <c r="V2592" s="14"/>
      <c r="W2592" s="14"/>
      <c r="X2592" s="26">
        <f t="shared" si="314"/>
        <v>0</v>
      </c>
      <c r="Y2592" s="29"/>
      <c r="Z2592" s="29"/>
      <c r="AA2592" s="29"/>
      <c r="AB2592" s="29"/>
      <c r="AC2592" s="29"/>
    </row>
    <row r="2593">
      <c r="A2593" s="4">
        <v>45718.0</v>
      </c>
      <c r="B2593" s="5" t="s">
        <v>39</v>
      </c>
      <c r="C2593" s="6" t="s">
        <v>37</v>
      </c>
      <c r="D2593" s="5" t="s">
        <v>30</v>
      </c>
      <c r="E2593" s="7">
        <v>0.0</v>
      </c>
      <c r="F2593" s="7">
        <v>0.0</v>
      </c>
      <c r="G2593" s="7">
        <v>0.0</v>
      </c>
      <c r="H2593" s="40">
        <v>0.0</v>
      </c>
      <c r="I2593" s="10">
        <f t="shared" si="226"/>
        <v>0</v>
      </c>
      <c r="J2593" s="11">
        <f t="shared" si="227"/>
        <v>0</v>
      </c>
      <c r="K2593" s="7">
        <f t="shared" ref="K2593:L2593" si="5102">IFERROR(G2593+K2553,0)</f>
        <v>0</v>
      </c>
      <c r="L2593" s="7">
        <f t="shared" si="5102"/>
        <v>0</v>
      </c>
      <c r="M2593" s="10">
        <f t="shared" si="229"/>
        <v>0</v>
      </c>
      <c r="N2593" s="11">
        <f t="shared" si="3612"/>
        <v>0</v>
      </c>
      <c r="O2593" s="10">
        <f t="shared" ref="O2593:P2593" si="5103">IFERROR(G2593+O2553,0)</f>
        <v>0</v>
      </c>
      <c r="P2593" s="10">
        <f t="shared" si="5103"/>
        <v>0</v>
      </c>
      <c r="Q2593" s="10">
        <f t="shared" si="232"/>
        <v>0</v>
      </c>
      <c r="R2593" s="11">
        <f t="shared" si="233"/>
        <v>0</v>
      </c>
      <c r="S2593" s="43"/>
      <c r="T2593" s="43"/>
      <c r="U2593" s="20"/>
      <c r="V2593" s="14"/>
      <c r="W2593" s="14"/>
      <c r="X2593" s="26">
        <f t="shared" si="314"/>
        <v>0</v>
      </c>
      <c r="Y2593" s="29"/>
      <c r="Z2593" s="29"/>
      <c r="AA2593" s="29"/>
      <c r="AB2593" s="29"/>
      <c r="AC2593" s="29"/>
    </row>
    <row r="2594">
      <c r="A2594" s="4">
        <v>45718.0</v>
      </c>
      <c r="B2594" s="5" t="s">
        <v>40</v>
      </c>
      <c r="C2594" s="6" t="s">
        <v>37</v>
      </c>
      <c r="D2594" s="5" t="s">
        <v>27</v>
      </c>
      <c r="E2594" s="7">
        <v>26.3</v>
      </c>
      <c r="F2594" s="7">
        <v>0.0</v>
      </c>
      <c r="G2594" s="7">
        <v>0.0709677</v>
      </c>
      <c r="H2594" s="40">
        <v>0.034</v>
      </c>
      <c r="I2594" s="10">
        <f t="shared" si="226"/>
        <v>-0.0369677</v>
      </c>
      <c r="J2594" s="11">
        <f t="shared" si="227"/>
        <v>47.90911922</v>
      </c>
      <c r="K2594" s="7">
        <f t="shared" ref="K2594:L2594" si="5104">IFERROR(G2594+K2554,0)</f>
        <v>2.1419354</v>
      </c>
      <c r="L2594" s="7">
        <f t="shared" si="5104"/>
        <v>1.027</v>
      </c>
      <c r="M2594" s="10">
        <f t="shared" si="229"/>
        <v>-1.1149354</v>
      </c>
      <c r="N2594" s="11">
        <f t="shared" si="3612"/>
        <v>47.94729103</v>
      </c>
      <c r="O2594" s="10">
        <f t="shared" ref="O2594:P2594" si="5105">IFERROR(G2594+O2554,0)</f>
        <v>4.356221114</v>
      </c>
      <c r="P2594" s="10">
        <f t="shared" si="5105"/>
        <v>2.1399</v>
      </c>
      <c r="Q2594" s="10">
        <f t="shared" si="232"/>
        <v>-2.216321114</v>
      </c>
      <c r="R2594" s="11">
        <f t="shared" si="233"/>
        <v>49.12285083</v>
      </c>
      <c r="S2594" s="13">
        <f>T2554</f>
        <v>0.6655717857</v>
      </c>
      <c r="T2594" s="13">
        <f>H2594+S2594-H2595-U2594-H2596</f>
        <v>0.6994535714</v>
      </c>
      <c r="U2594" s="13">
        <f>0.00331/28</f>
        <v>0.0001182142857</v>
      </c>
      <c r="V2594" s="14"/>
      <c r="W2594" s="14"/>
      <c r="X2594" s="26">
        <f t="shared" si="314"/>
        <v>0.034</v>
      </c>
      <c r="Y2594" s="29"/>
      <c r="Z2594" s="29"/>
      <c r="AA2594" s="29"/>
      <c r="AB2594" s="29"/>
      <c r="AC2594" s="29"/>
    </row>
    <row r="2595">
      <c r="A2595" s="4">
        <v>45718.0</v>
      </c>
      <c r="B2595" s="5" t="s">
        <v>40</v>
      </c>
      <c r="C2595" s="6" t="s">
        <v>37</v>
      </c>
      <c r="D2595" s="5" t="s">
        <v>28</v>
      </c>
      <c r="E2595" s="7">
        <v>0.0</v>
      </c>
      <c r="F2595" s="7">
        <v>0.0</v>
      </c>
      <c r="G2595" s="7">
        <v>0.0</v>
      </c>
      <c r="H2595" s="40">
        <v>0.0</v>
      </c>
      <c r="I2595" s="10">
        <f t="shared" si="226"/>
        <v>0</v>
      </c>
      <c r="J2595" s="11">
        <f t="shared" si="227"/>
        <v>0</v>
      </c>
      <c r="K2595" s="7">
        <f t="shared" ref="K2595:L2595" si="5106">IFERROR(G2595+K2555,0)</f>
        <v>0</v>
      </c>
      <c r="L2595" s="7">
        <f t="shared" si="5106"/>
        <v>0</v>
      </c>
      <c r="M2595" s="10">
        <f t="shared" si="229"/>
        <v>0</v>
      </c>
      <c r="N2595" s="11">
        <f t="shared" si="3612"/>
        <v>0</v>
      </c>
      <c r="O2595" s="10">
        <f t="shared" ref="O2595:P2595" si="5107">IFERROR(G2595+O2555,0)</f>
        <v>0</v>
      </c>
      <c r="P2595" s="10">
        <f t="shared" si="5107"/>
        <v>0</v>
      </c>
      <c r="Q2595" s="10">
        <f t="shared" si="232"/>
        <v>0</v>
      </c>
      <c r="R2595" s="11">
        <f t="shared" si="233"/>
        <v>0</v>
      </c>
      <c r="S2595" s="14"/>
      <c r="T2595" s="14"/>
      <c r="U2595" s="14"/>
      <c r="V2595" s="14"/>
      <c r="W2595" s="14"/>
      <c r="X2595" s="26">
        <f t="shared" si="314"/>
        <v>0</v>
      </c>
      <c r="Y2595" s="29"/>
      <c r="Z2595" s="29"/>
      <c r="AA2595" s="29"/>
      <c r="AB2595" s="29"/>
      <c r="AC2595" s="29"/>
    </row>
    <row r="2596">
      <c r="A2596" s="4">
        <v>45718.0</v>
      </c>
      <c r="B2596" s="5" t="s">
        <v>40</v>
      </c>
      <c r="C2596" s="6" t="s">
        <v>37</v>
      </c>
      <c r="D2596" s="5" t="s">
        <v>29</v>
      </c>
      <c r="E2596" s="7">
        <v>26.1</v>
      </c>
      <c r="F2596" s="7">
        <v>0.0</v>
      </c>
      <c r="G2596" s="7">
        <v>0.07142857142857142</v>
      </c>
      <c r="H2596" s="40">
        <v>0.0</v>
      </c>
      <c r="I2596" s="10">
        <f t="shared" si="226"/>
        <v>-0.07142857143</v>
      </c>
      <c r="J2596" s="11">
        <f t="shared" si="227"/>
        <v>0</v>
      </c>
      <c r="K2596" s="7">
        <f t="shared" ref="K2596:L2596" si="5108">IFERROR(G2596+K2556,0)</f>
        <v>2.142857143</v>
      </c>
      <c r="L2596" s="7">
        <f t="shared" si="5108"/>
        <v>1.658</v>
      </c>
      <c r="M2596" s="10">
        <f t="shared" si="229"/>
        <v>-0.4848571429</v>
      </c>
      <c r="N2596" s="11">
        <f t="shared" si="3612"/>
        <v>77.37333333</v>
      </c>
      <c r="O2596" s="10">
        <f t="shared" ref="O2596:P2596" si="5109">IFERROR(G2596+O2556,0)</f>
        <v>4.357142857</v>
      </c>
      <c r="P2596" s="10">
        <f t="shared" si="5109"/>
        <v>2.17198</v>
      </c>
      <c r="Q2596" s="10">
        <f t="shared" si="232"/>
        <v>-2.185162857</v>
      </c>
      <c r="R2596" s="11">
        <f t="shared" si="233"/>
        <v>49.84872131</v>
      </c>
      <c r="S2596" s="14"/>
      <c r="T2596" s="14"/>
      <c r="U2596" s="14"/>
      <c r="V2596" s="14"/>
      <c r="W2596" s="14"/>
      <c r="X2596" s="26">
        <f t="shared" si="314"/>
        <v>0</v>
      </c>
      <c r="Y2596" s="29"/>
      <c r="Z2596" s="29"/>
      <c r="AA2596" s="29"/>
      <c r="AB2596" s="29"/>
      <c r="AC2596" s="29"/>
    </row>
    <row r="2597">
      <c r="A2597" s="4">
        <v>45718.0</v>
      </c>
      <c r="B2597" s="5" t="s">
        <v>40</v>
      </c>
      <c r="C2597" s="6" t="s">
        <v>37</v>
      </c>
      <c r="D2597" s="5" t="s">
        <v>30</v>
      </c>
      <c r="E2597" s="7">
        <v>0.0</v>
      </c>
      <c r="F2597" s="7">
        <v>0.0</v>
      </c>
      <c r="G2597" s="7">
        <v>0.0</v>
      </c>
      <c r="H2597" s="40">
        <v>0.0</v>
      </c>
      <c r="I2597" s="10">
        <f t="shared" si="226"/>
        <v>0</v>
      </c>
      <c r="J2597" s="11">
        <f t="shared" si="227"/>
        <v>0</v>
      </c>
      <c r="K2597" s="7">
        <f t="shared" ref="K2597:L2597" si="5110">IFERROR(G2597+K2557,0)</f>
        <v>0</v>
      </c>
      <c r="L2597" s="7">
        <f t="shared" si="5110"/>
        <v>0</v>
      </c>
      <c r="M2597" s="10">
        <f t="shared" si="229"/>
        <v>0</v>
      </c>
      <c r="N2597" s="11">
        <f t="shared" si="3612"/>
        <v>0</v>
      </c>
      <c r="O2597" s="10">
        <f t="shared" ref="O2597:P2597" si="5111">IFERROR(G2597+O2557,0)</f>
        <v>0</v>
      </c>
      <c r="P2597" s="10">
        <f t="shared" si="5111"/>
        <v>0</v>
      </c>
      <c r="Q2597" s="10">
        <f t="shared" si="232"/>
        <v>0</v>
      </c>
      <c r="R2597" s="11">
        <f t="shared" si="233"/>
        <v>0</v>
      </c>
      <c r="S2597" s="14"/>
      <c r="T2597" s="14"/>
      <c r="U2597" s="14"/>
      <c r="V2597" s="14"/>
      <c r="W2597" s="14"/>
      <c r="X2597" s="26">
        <f t="shared" si="314"/>
        <v>0</v>
      </c>
      <c r="Y2597" s="29"/>
      <c r="Z2597" s="29"/>
      <c r="AA2597" s="29"/>
      <c r="AB2597" s="29"/>
      <c r="AC2597" s="29"/>
    </row>
    <row r="2598">
      <c r="A2598" s="4">
        <v>45719.0</v>
      </c>
      <c r="B2598" s="5" t="s">
        <v>25</v>
      </c>
      <c r="C2598" s="6" t="s">
        <v>26</v>
      </c>
      <c r="D2598" s="5" t="s">
        <v>27</v>
      </c>
      <c r="E2598" s="7">
        <v>140.3</v>
      </c>
      <c r="F2598" s="8">
        <v>0.529</v>
      </c>
      <c r="G2598" s="39">
        <v>0.4129</v>
      </c>
      <c r="H2598" s="40">
        <v>0.434</v>
      </c>
      <c r="I2598" s="10">
        <f t="shared" si="226"/>
        <v>0.0211</v>
      </c>
      <c r="J2598" s="11">
        <f t="shared" si="227"/>
        <v>105.1101962</v>
      </c>
      <c r="K2598" s="7">
        <f t="shared" ref="K2598:L2598" si="5112">IFERROR(G2598+K2558,0)</f>
        <v>12.83868</v>
      </c>
      <c r="L2598" s="7">
        <f t="shared" si="5112"/>
        <v>14.321</v>
      </c>
      <c r="M2598" s="10">
        <f t="shared" si="229"/>
        <v>1.48232</v>
      </c>
      <c r="N2598" s="11">
        <f t="shared" si="3612"/>
        <v>111.5457352</v>
      </c>
      <c r="O2598" s="10">
        <f t="shared" ref="O2598:P2598" si="5113">IFERROR(G2598+O2558,0)</f>
        <v>25.7384</v>
      </c>
      <c r="P2598" s="10">
        <f t="shared" si="5113"/>
        <v>28.042995</v>
      </c>
      <c r="Q2598" s="10">
        <f t="shared" si="232"/>
        <v>2.304595</v>
      </c>
      <c r="R2598" s="11">
        <f t="shared" si="233"/>
        <v>108.9539171</v>
      </c>
      <c r="S2598" s="41">
        <f>T2558</f>
        <v>1.337785714</v>
      </c>
      <c r="T2598" s="41">
        <f>H2598+T2558-H2599-U2598-H2600</f>
        <v>1.329678571</v>
      </c>
      <c r="U2598" s="13">
        <f>0.003/28</f>
        <v>0.0001071428571</v>
      </c>
      <c r="V2598" s="14"/>
      <c r="W2598" s="14"/>
      <c r="X2598" s="26">
        <f t="shared" si="314"/>
        <v>0.439</v>
      </c>
      <c r="Y2598" s="29"/>
      <c r="Z2598" s="29"/>
      <c r="AA2598" s="29"/>
      <c r="AB2598" s="29"/>
      <c r="AC2598" s="29"/>
    </row>
    <row r="2599">
      <c r="A2599" s="4">
        <v>45719.0</v>
      </c>
      <c r="B2599" s="5" t="s">
        <v>25</v>
      </c>
      <c r="C2599" s="6" t="s">
        <v>26</v>
      </c>
      <c r="D2599" s="5" t="s">
        <v>28</v>
      </c>
      <c r="E2599" s="7">
        <v>165.12</v>
      </c>
      <c r="F2599" s="7">
        <v>0.574</v>
      </c>
      <c r="G2599" s="7">
        <v>0.39358</v>
      </c>
      <c r="H2599" s="40">
        <v>0.442</v>
      </c>
      <c r="I2599" s="10">
        <f t="shared" si="226"/>
        <v>0.04842</v>
      </c>
      <c r="J2599" s="11">
        <f t="shared" si="227"/>
        <v>112.3024544</v>
      </c>
      <c r="K2599" s="7">
        <f t="shared" ref="K2599:L2599" si="5114">IFERROR(G2599+K2559,0)</f>
        <v>12.69074</v>
      </c>
      <c r="L2599" s="7">
        <f t="shared" si="5114"/>
        <v>13.119</v>
      </c>
      <c r="M2599" s="10">
        <f t="shared" si="229"/>
        <v>0.42826</v>
      </c>
      <c r="N2599" s="11">
        <f t="shared" si="3612"/>
        <v>103.3745865</v>
      </c>
      <c r="O2599" s="10">
        <f t="shared" ref="O2599:P2599" si="5115">IFERROR(G2599+O2559,0)</f>
        <v>24.99154</v>
      </c>
      <c r="P2599" s="10">
        <f t="shared" si="5115"/>
        <v>26.33988</v>
      </c>
      <c r="Q2599" s="10">
        <f t="shared" si="232"/>
        <v>1.34834</v>
      </c>
      <c r="R2599" s="11">
        <f t="shared" si="233"/>
        <v>105.3951857</v>
      </c>
      <c r="S2599" s="42"/>
      <c r="T2599" s="42"/>
      <c r="U2599" s="16"/>
      <c r="V2599" s="14"/>
      <c r="W2599" s="14"/>
      <c r="X2599" s="26">
        <f t="shared" si="314"/>
        <v>0.356</v>
      </c>
      <c r="Y2599" s="29"/>
      <c r="Z2599" s="29"/>
      <c r="AA2599" s="29"/>
      <c r="AB2599" s="29"/>
      <c r="AC2599" s="29"/>
    </row>
    <row r="2600">
      <c r="A2600" s="4">
        <v>45719.0</v>
      </c>
      <c r="B2600" s="5" t="s">
        <v>25</v>
      </c>
      <c r="C2600" s="6" t="s">
        <v>26</v>
      </c>
      <c r="D2600" s="5" t="s">
        <v>29</v>
      </c>
      <c r="E2600" s="7">
        <v>0.0</v>
      </c>
      <c r="F2600" s="7">
        <v>0.0</v>
      </c>
      <c r="G2600" s="7">
        <v>0.0</v>
      </c>
      <c r="H2600" s="40">
        <v>0.0</v>
      </c>
      <c r="I2600" s="10">
        <f t="shared" si="226"/>
        <v>0</v>
      </c>
      <c r="J2600" s="11">
        <f t="shared" si="227"/>
        <v>0</v>
      </c>
      <c r="K2600" s="7">
        <f t="shared" ref="K2600:L2600" si="5116">IFERROR(G2600+K2560,0)</f>
        <v>0</v>
      </c>
      <c r="L2600" s="7">
        <f t="shared" si="5116"/>
        <v>0.003</v>
      </c>
      <c r="M2600" s="10">
        <f t="shared" si="229"/>
        <v>0.003</v>
      </c>
      <c r="N2600" s="11">
        <f t="shared" si="3612"/>
        <v>0</v>
      </c>
      <c r="O2600" s="10">
        <f t="shared" ref="O2600:P2600" si="5117">IFERROR(G2600+O2560,0)</f>
        <v>0</v>
      </c>
      <c r="P2600" s="10">
        <f t="shared" si="5117"/>
        <v>0.003</v>
      </c>
      <c r="Q2600" s="10">
        <f t="shared" si="232"/>
        <v>0.003</v>
      </c>
      <c r="R2600" s="11">
        <f t="shared" si="233"/>
        <v>0</v>
      </c>
      <c r="S2600" s="42"/>
      <c r="T2600" s="42"/>
      <c r="U2600" s="16"/>
      <c r="V2600" s="14"/>
      <c r="W2600" s="14"/>
      <c r="X2600" s="26">
        <f t="shared" si="314"/>
        <v>0</v>
      </c>
      <c r="Y2600" s="29"/>
      <c r="Z2600" s="29"/>
      <c r="AA2600" s="29"/>
      <c r="AB2600" s="29"/>
      <c r="AC2600" s="29"/>
    </row>
    <row r="2601">
      <c r="A2601" s="4">
        <v>45719.0</v>
      </c>
      <c r="B2601" s="5" t="s">
        <v>25</v>
      </c>
      <c r="C2601" s="6" t="s">
        <v>26</v>
      </c>
      <c r="D2601" s="5" t="s">
        <v>30</v>
      </c>
      <c r="E2601" s="7">
        <v>0.0</v>
      </c>
      <c r="F2601" s="7">
        <v>0.0</v>
      </c>
      <c r="G2601" s="7">
        <v>0.0</v>
      </c>
      <c r="H2601" s="40">
        <v>0.0</v>
      </c>
      <c r="I2601" s="10">
        <f t="shared" si="226"/>
        <v>0</v>
      </c>
      <c r="J2601" s="11">
        <f t="shared" si="227"/>
        <v>0</v>
      </c>
      <c r="K2601" s="7">
        <f t="shared" ref="K2601:L2601" si="5118">IFERROR(G2601+K2561,0)</f>
        <v>0</v>
      </c>
      <c r="L2601" s="7">
        <f t="shared" si="5118"/>
        <v>0</v>
      </c>
      <c r="M2601" s="10">
        <f t="shared" si="229"/>
        <v>0</v>
      </c>
      <c r="N2601" s="11">
        <f t="shared" si="3612"/>
        <v>0</v>
      </c>
      <c r="O2601" s="10">
        <f t="shared" ref="O2601:P2601" si="5119">IFERROR(G2601+O2561,0)</f>
        <v>0</v>
      </c>
      <c r="P2601" s="10">
        <f t="shared" si="5119"/>
        <v>0</v>
      </c>
      <c r="Q2601" s="10">
        <f t="shared" si="232"/>
        <v>0</v>
      </c>
      <c r="R2601" s="11">
        <f t="shared" si="233"/>
        <v>0</v>
      </c>
      <c r="S2601" s="42"/>
      <c r="T2601" s="42"/>
      <c r="U2601" s="16"/>
      <c r="V2601" s="14"/>
      <c r="W2601" s="14"/>
      <c r="X2601" s="26">
        <f t="shared" si="314"/>
        <v>0</v>
      </c>
      <c r="Y2601" s="29"/>
      <c r="Z2601" s="29"/>
      <c r="AA2601" s="29"/>
      <c r="AB2601" s="29"/>
      <c r="AC2601" s="29"/>
    </row>
    <row r="2602">
      <c r="A2602" s="4">
        <v>45719.0</v>
      </c>
      <c r="B2602" s="5" t="s">
        <v>31</v>
      </c>
      <c r="C2602" s="6" t="s">
        <v>26</v>
      </c>
      <c r="D2602" s="5" t="s">
        <v>27</v>
      </c>
      <c r="E2602" s="7">
        <v>180.7</v>
      </c>
      <c r="F2602" s="7">
        <v>0.75</v>
      </c>
      <c r="G2602" s="7">
        <v>0.509677</v>
      </c>
      <c r="H2602" s="40">
        <v>0.557</v>
      </c>
      <c r="I2602" s="10">
        <f t="shared" si="226"/>
        <v>0.047323</v>
      </c>
      <c r="J2602" s="11">
        <f t="shared" si="227"/>
        <v>109.2849</v>
      </c>
      <c r="K2602" s="7">
        <f t="shared" ref="K2602:L2602" si="5120">IFERROR(G2602+K2562,0)</f>
        <v>15.929031</v>
      </c>
      <c r="L2602" s="7">
        <f t="shared" si="5120"/>
        <v>17.655</v>
      </c>
      <c r="M2602" s="10">
        <f t="shared" si="229"/>
        <v>1.725969</v>
      </c>
      <c r="N2602" s="11">
        <f t="shared" si="3612"/>
        <v>110.8353672</v>
      </c>
      <c r="O2602" s="10">
        <f t="shared" ref="O2602:P2602" si="5121">IFERROR(G2602+O2562,0)</f>
        <v>31.92903</v>
      </c>
      <c r="P2602" s="10">
        <f t="shared" si="5121"/>
        <v>36.62886</v>
      </c>
      <c r="Q2602" s="10">
        <f t="shared" si="232"/>
        <v>4.69983</v>
      </c>
      <c r="R2602" s="11">
        <f t="shared" si="233"/>
        <v>114.7196141</v>
      </c>
      <c r="S2602" s="41">
        <f>T2562</f>
        <v>0.8797142857</v>
      </c>
      <c r="T2602" s="41">
        <f>H2602+T2562-H2603-U2602-H2604</f>
        <v>0.8815714286</v>
      </c>
      <c r="U2602" s="13">
        <f>0.004/28</f>
        <v>0.0001428571429</v>
      </c>
      <c r="V2602" s="14"/>
      <c r="W2602" s="14"/>
      <c r="X2602" s="26">
        <f t="shared" si="314"/>
        <v>0.557</v>
      </c>
      <c r="Y2602" s="29"/>
      <c r="Z2602" s="29"/>
      <c r="AA2602" s="29"/>
      <c r="AB2602" s="29"/>
      <c r="AC2602" s="29"/>
    </row>
    <row r="2603">
      <c r="A2603" s="4">
        <v>45719.0</v>
      </c>
      <c r="B2603" s="5" t="s">
        <v>31</v>
      </c>
      <c r="C2603" s="6" t="s">
        <v>26</v>
      </c>
      <c r="D2603" s="5" t="s">
        <v>28</v>
      </c>
      <c r="E2603" s="7">
        <v>180.1</v>
      </c>
      <c r="F2603" s="7">
        <v>0.165</v>
      </c>
      <c r="G2603" s="7">
        <v>0.50548</v>
      </c>
      <c r="H2603" s="40">
        <v>0.555</v>
      </c>
      <c r="I2603" s="10">
        <f t="shared" si="226"/>
        <v>0.04952</v>
      </c>
      <c r="J2603" s="11">
        <f t="shared" si="227"/>
        <v>109.7966289</v>
      </c>
      <c r="K2603" s="7">
        <f t="shared" ref="K2603:L2603" si="5122">IFERROR(G2603+K2563,0)</f>
        <v>15.79944</v>
      </c>
      <c r="L2603" s="7">
        <f t="shared" si="5122"/>
        <v>18.373</v>
      </c>
      <c r="M2603" s="10">
        <f t="shared" si="229"/>
        <v>2.57356</v>
      </c>
      <c r="N2603" s="11">
        <f t="shared" si="3612"/>
        <v>116.2889318</v>
      </c>
      <c r="O2603" s="10">
        <f t="shared" ref="O2603:P2603" si="5123">IFERROR(G2603+O2563,0)</f>
        <v>31.66927</v>
      </c>
      <c r="P2603" s="10">
        <f t="shared" si="5123"/>
        <v>37.37073</v>
      </c>
      <c r="Q2603" s="10">
        <f t="shared" si="232"/>
        <v>5.70146</v>
      </c>
      <c r="R2603" s="11">
        <f t="shared" si="233"/>
        <v>118.0031305</v>
      </c>
      <c r="S2603" s="42"/>
      <c r="T2603" s="42"/>
      <c r="U2603" s="20"/>
      <c r="V2603" s="14"/>
      <c r="W2603" s="14"/>
      <c r="X2603" s="26">
        <f t="shared" si="314"/>
        <v>0.608</v>
      </c>
      <c r="Y2603" s="29"/>
      <c r="Z2603" s="29"/>
      <c r="AA2603" s="29"/>
      <c r="AB2603" s="29"/>
      <c r="AC2603" s="29"/>
    </row>
    <row r="2604">
      <c r="A2604" s="4">
        <v>45719.0</v>
      </c>
      <c r="B2604" s="5" t="s">
        <v>31</v>
      </c>
      <c r="C2604" s="6" t="s">
        <v>26</v>
      </c>
      <c r="D2604" s="5" t="s">
        <v>29</v>
      </c>
      <c r="E2604" s="7">
        <v>0.0</v>
      </c>
      <c r="F2604" s="7">
        <v>0.037</v>
      </c>
      <c r="G2604" s="7">
        <v>0.0</v>
      </c>
      <c r="H2604" s="40">
        <v>0.0</v>
      </c>
      <c r="I2604" s="10">
        <f t="shared" si="226"/>
        <v>0</v>
      </c>
      <c r="J2604" s="11">
        <f t="shared" si="227"/>
        <v>0</v>
      </c>
      <c r="K2604" s="7">
        <f t="shared" ref="K2604:L2604" si="5124">IFERROR(G2604+K2564,0)</f>
        <v>0</v>
      </c>
      <c r="L2604" s="7">
        <f t="shared" si="5124"/>
        <v>0</v>
      </c>
      <c r="M2604" s="10">
        <f t="shared" si="229"/>
        <v>0</v>
      </c>
      <c r="N2604" s="11">
        <f t="shared" si="3612"/>
        <v>0</v>
      </c>
      <c r="O2604" s="10">
        <f t="shared" ref="O2604:P2604" si="5125">IFERROR(G2604+O2564,0)</f>
        <v>0</v>
      </c>
      <c r="P2604" s="10">
        <f t="shared" si="5125"/>
        <v>0</v>
      </c>
      <c r="Q2604" s="10">
        <f t="shared" si="232"/>
        <v>0</v>
      </c>
      <c r="R2604" s="11">
        <f t="shared" si="233"/>
        <v>0</v>
      </c>
      <c r="S2604" s="42"/>
      <c r="T2604" s="42"/>
      <c r="U2604" s="20"/>
      <c r="V2604" s="14"/>
      <c r="W2604" s="14"/>
      <c r="X2604" s="26">
        <f t="shared" si="314"/>
        <v>0</v>
      </c>
      <c r="Y2604" s="29"/>
      <c r="Z2604" s="29"/>
      <c r="AA2604" s="29"/>
      <c r="AB2604" s="29"/>
      <c r="AC2604" s="29"/>
    </row>
    <row r="2605">
      <c r="A2605" s="4">
        <v>45719.0</v>
      </c>
      <c r="B2605" s="5" t="s">
        <v>31</v>
      </c>
      <c r="C2605" s="6" t="s">
        <v>26</v>
      </c>
      <c r="D2605" s="5" t="s">
        <v>30</v>
      </c>
      <c r="E2605" s="7">
        <v>0.0</v>
      </c>
      <c r="F2605" s="7">
        <v>0.0</v>
      </c>
      <c r="G2605" s="7">
        <v>0.0</v>
      </c>
      <c r="H2605" s="40">
        <v>0.0</v>
      </c>
      <c r="I2605" s="10">
        <f t="shared" si="226"/>
        <v>0</v>
      </c>
      <c r="J2605" s="11">
        <f t="shared" si="227"/>
        <v>0</v>
      </c>
      <c r="K2605" s="7">
        <f t="shared" ref="K2605:L2605" si="5126">IFERROR(G2605+K2565,0)</f>
        <v>0</v>
      </c>
      <c r="L2605" s="7">
        <f t="shared" si="5126"/>
        <v>0</v>
      </c>
      <c r="M2605" s="10">
        <f t="shared" si="229"/>
        <v>0</v>
      </c>
      <c r="N2605" s="11">
        <f t="shared" si="3612"/>
        <v>0</v>
      </c>
      <c r="O2605" s="10">
        <f t="shared" ref="O2605:P2605" si="5127">IFERROR(G2605+O2565,0)</f>
        <v>0</v>
      </c>
      <c r="P2605" s="10">
        <f t="shared" si="5127"/>
        <v>0</v>
      </c>
      <c r="Q2605" s="10">
        <f t="shared" si="232"/>
        <v>0</v>
      </c>
      <c r="R2605" s="11">
        <f t="shared" si="233"/>
        <v>0</v>
      </c>
      <c r="S2605" s="42"/>
      <c r="T2605" s="42"/>
      <c r="U2605" s="20"/>
      <c r="V2605" s="14"/>
      <c r="W2605" s="14"/>
      <c r="X2605" s="26">
        <f t="shared" si="314"/>
        <v>0</v>
      </c>
      <c r="Y2605" s="29"/>
      <c r="Z2605" s="29"/>
      <c r="AA2605" s="29"/>
      <c r="AB2605" s="29"/>
      <c r="AC2605" s="29"/>
    </row>
    <row r="2606">
      <c r="A2606" s="4">
        <v>45719.0</v>
      </c>
      <c r="B2606" s="5" t="s">
        <v>32</v>
      </c>
      <c r="C2606" s="6" t="s">
        <v>26</v>
      </c>
      <c r="D2606" s="5" t="s">
        <v>27</v>
      </c>
      <c r="E2606" s="7">
        <v>78.6</v>
      </c>
      <c r="F2606" s="7">
        <v>0.212</v>
      </c>
      <c r="G2606" s="7">
        <v>0.22258</v>
      </c>
      <c r="H2606" s="40">
        <v>0.237</v>
      </c>
      <c r="I2606" s="10">
        <f t="shared" si="226"/>
        <v>0.01442</v>
      </c>
      <c r="J2606" s="11">
        <f t="shared" si="227"/>
        <v>106.4785695</v>
      </c>
      <c r="K2606" s="7">
        <f t="shared" ref="K2606:L2606" si="5128">IFERROR(G2606+K2566,0)</f>
        <v>6.96774</v>
      </c>
      <c r="L2606" s="7">
        <f t="shared" si="5128"/>
        <v>7.225</v>
      </c>
      <c r="M2606" s="10">
        <f t="shared" si="229"/>
        <v>0.25726</v>
      </c>
      <c r="N2606" s="11">
        <f t="shared" si="3612"/>
        <v>103.6921584</v>
      </c>
      <c r="O2606" s="10">
        <f t="shared" ref="O2606:P2606" si="5129">IFERROR(G2606+O2566,0)</f>
        <v>13.967726</v>
      </c>
      <c r="P2606" s="10">
        <f t="shared" si="5129"/>
        <v>14.36182</v>
      </c>
      <c r="Q2606" s="10">
        <f t="shared" si="232"/>
        <v>0.394094</v>
      </c>
      <c r="R2606" s="11">
        <f t="shared" si="233"/>
        <v>102.8214614</v>
      </c>
      <c r="S2606" s="41">
        <f>T2566</f>
        <v>0.53795</v>
      </c>
      <c r="T2606" s="41">
        <f>H2606+T2566-H2607-U2606-H2608</f>
        <v>0.540815</v>
      </c>
      <c r="U2606" s="13">
        <f>0.00378/28</f>
        <v>0.000135</v>
      </c>
      <c r="V2606" s="14"/>
      <c r="W2606" s="14"/>
      <c r="X2606" s="26">
        <f t="shared" si="314"/>
        <v>0.256</v>
      </c>
      <c r="Y2606" s="29"/>
      <c r="Z2606" s="29"/>
      <c r="AA2606" s="29"/>
      <c r="AB2606" s="29"/>
      <c r="AC2606" s="29"/>
    </row>
    <row r="2607">
      <c r="A2607" s="4">
        <v>45719.0</v>
      </c>
      <c r="B2607" s="5" t="s">
        <v>32</v>
      </c>
      <c r="C2607" s="6" t="s">
        <v>26</v>
      </c>
      <c r="D2607" s="5" t="s">
        <v>28</v>
      </c>
      <c r="E2607" s="7">
        <v>78.7</v>
      </c>
      <c r="F2607" s="7">
        <v>0.172</v>
      </c>
      <c r="G2607" s="7">
        <v>0.2222</v>
      </c>
      <c r="H2607" s="40">
        <v>0.234</v>
      </c>
      <c r="I2607" s="10">
        <f t="shared" si="226"/>
        <v>0.0118</v>
      </c>
      <c r="J2607" s="11">
        <f t="shared" si="227"/>
        <v>105.3105311</v>
      </c>
      <c r="K2607" s="7">
        <f t="shared" ref="K2607:L2607" si="5130">IFERROR(G2607+K2567,0)</f>
        <v>6.9566</v>
      </c>
      <c r="L2607" s="7">
        <f t="shared" si="5130"/>
        <v>6.998</v>
      </c>
      <c r="M2607" s="10">
        <f t="shared" si="229"/>
        <v>0.0414</v>
      </c>
      <c r="N2607" s="11">
        <f t="shared" si="3612"/>
        <v>100.5951183</v>
      </c>
      <c r="O2607" s="10">
        <f t="shared" ref="O2607:P2607" si="5131">IFERROR(G2607+O2567,0)</f>
        <v>13.94555</v>
      </c>
      <c r="P2607" s="10">
        <f t="shared" si="5131"/>
        <v>14.09483</v>
      </c>
      <c r="Q2607" s="10">
        <f t="shared" si="232"/>
        <v>0.14928</v>
      </c>
      <c r="R2607" s="11">
        <f t="shared" si="233"/>
        <v>101.070449</v>
      </c>
      <c r="S2607" s="42"/>
      <c r="T2607" s="42"/>
      <c r="U2607" s="20"/>
      <c r="V2607" s="14"/>
      <c r="W2607" s="14"/>
      <c r="X2607" s="26">
        <f t="shared" si="314"/>
        <v>0.229</v>
      </c>
      <c r="Y2607" s="29"/>
      <c r="Z2607" s="29"/>
      <c r="AA2607" s="29"/>
      <c r="AB2607" s="29"/>
      <c r="AC2607" s="29"/>
    </row>
    <row r="2608">
      <c r="A2608" s="4">
        <v>45719.0</v>
      </c>
      <c r="B2608" s="5" t="s">
        <v>32</v>
      </c>
      <c r="C2608" s="6" t="s">
        <v>26</v>
      </c>
      <c r="D2608" s="5" t="s">
        <v>29</v>
      </c>
      <c r="E2608" s="7">
        <v>0.0</v>
      </c>
      <c r="F2608" s="7">
        <v>0.0</v>
      </c>
      <c r="G2608" s="7">
        <v>0.0</v>
      </c>
      <c r="H2608" s="40">
        <v>0.0</v>
      </c>
      <c r="I2608" s="10">
        <f t="shared" si="226"/>
        <v>0</v>
      </c>
      <c r="J2608" s="11">
        <f t="shared" si="227"/>
        <v>0</v>
      </c>
      <c r="K2608" s="7">
        <f t="shared" ref="K2608:L2608" si="5132">IFERROR(G2608+K2568,0)</f>
        <v>0</v>
      </c>
      <c r="L2608" s="7">
        <f t="shared" si="5132"/>
        <v>0</v>
      </c>
      <c r="M2608" s="10">
        <f t="shared" si="229"/>
        <v>0</v>
      </c>
      <c r="N2608" s="11">
        <f t="shared" si="3612"/>
        <v>0</v>
      </c>
      <c r="O2608" s="10">
        <f t="shared" ref="O2608:P2608" si="5133">IFERROR(G2608+O2568,0)</f>
        <v>0</v>
      </c>
      <c r="P2608" s="10">
        <f t="shared" si="5133"/>
        <v>0</v>
      </c>
      <c r="Q2608" s="10">
        <f t="shared" si="232"/>
        <v>0</v>
      </c>
      <c r="R2608" s="11">
        <f t="shared" si="233"/>
        <v>0</v>
      </c>
      <c r="S2608" s="42"/>
      <c r="T2608" s="42"/>
      <c r="U2608" s="20"/>
      <c r="V2608" s="14"/>
      <c r="W2608" s="14"/>
      <c r="X2608" s="26">
        <f t="shared" si="314"/>
        <v>0</v>
      </c>
      <c r="Y2608" s="29"/>
      <c r="Z2608" s="29"/>
      <c r="AA2608" s="29"/>
      <c r="AB2608" s="29"/>
      <c r="AC2608" s="29"/>
    </row>
    <row r="2609">
      <c r="A2609" s="4">
        <v>45719.0</v>
      </c>
      <c r="B2609" s="5" t="s">
        <v>32</v>
      </c>
      <c r="C2609" s="6" t="s">
        <v>26</v>
      </c>
      <c r="D2609" s="5" t="s">
        <v>30</v>
      </c>
      <c r="E2609" s="7">
        <v>0.0</v>
      </c>
      <c r="F2609" s="7">
        <v>0.0</v>
      </c>
      <c r="G2609" s="7">
        <v>0.0</v>
      </c>
      <c r="H2609" s="40">
        <v>0.0</v>
      </c>
      <c r="I2609" s="10">
        <f t="shared" si="226"/>
        <v>0</v>
      </c>
      <c r="J2609" s="11">
        <f t="shared" si="227"/>
        <v>0</v>
      </c>
      <c r="K2609" s="7">
        <f t="shared" ref="K2609:L2609" si="5134">IFERROR(G2609+K2569,0)</f>
        <v>0</v>
      </c>
      <c r="L2609" s="7">
        <f t="shared" si="5134"/>
        <v>0</v>
      </c>
      <c r="M2609" s="10">
        <f t="shared" si="229"/>
        <v>0</v>
      </c>
      <c r="N2609" s="11">
        <f t="shared" si="3612"/>
        <v>0</v>
      </c>
      <c r="O2609" s="10">
        <f t="shared" ref="O2609:P2609" si="5135">IFERROR(G2609+O2569,0)</f>
        <v>0</v>
      </c>
      <c r="P2609" s="10">
        <f t="shared" si="5135"/>
        <v>0</v>
      </c>
      <c r="Q2609" s="10">
        <f t="shared" si="232"/>
        <v>0</v>
      </c>
      <c r="R2609" s="11">
        <f t="shared" si="233"/>
        <v>0</v>
      </c>
      <c r="S2609" s="42"/>
      <c r="T2609" s="42"/>
      <c r="U2609" s="20"/>
      <c r="V2609" s="14"/>
      <c r="W2609" s="14"/>
      <c r="X2609" s="26">
        <f t="shared" si="314"/>
        <v>0</v>
      </c>
      <c r="Y2609" s="29"/>
      <c r="Z2609" s="29"/>
      <c r="AA2609" s="29"/>
      <c r="AB2609" s="29"/>
      <c r="AC2609" s="29"/>
    </row>
    <row r="2610">
      <c r="A2610" s="4">
        <v>45719.0</v>
      </c>
      <c r="B2610" s="5" t="s">
        <v>33</v>
      </c>
      <c r="C2610" s="6" t="s">
        <v>26</v>
      </c>
      <c r="D2610" s="5" t="s">
        <v>27</v>
      </c>
      <c r="E2610" s="7">
        <v>110.0</v>
      </c>
      <c r="F2610" s="7">
        <v>0.363</v>
      </c>
      <c r="G2610" s="7">
        <v>0.329032</v>
      </c>
      <c r="H2610" s="40">
        <v>0.384</v>
      </c>
      <c r="I2610" s="10">
        <f t="shared" si="226"/>
        <v>0.054968</v>
      </c>
      <c r="J2610" s="11">
        <f t="shared" si="227"/>
        <v>116.7059739</v>
      </c>
      <c r="K2610" s="7">
        <f t="shared" ref="K2610:L2610" si="5136">IFERROR(G2610+K2570,0)</f>
        <v>10.187096</v>
      </c>
      <c r="L2610" s="7">
        <f t="shared" si="5136"/>
        <v>11.668</v>
      </c>
      <c r="M2610" s="10">
        <f t="shared" si="229"/>
        <v>1.480904</v>
      </c>
      <c r="N2610" s="11">
        <f t="shared" si="3612"/>
        <v>114.5370575</v>
      </c>
      <c r="O2610" s="10">
        <f t="shared" ref="O2610:P2610" si="5137">IFERROR(G2610+O2570,0)</f>
        <v>20.387026</v>
      </c>
      <c r="P2610" s="10">
        <f t="shared" si="5137"/>
        <v>23.16373</v>
      </c>
      <c r="Q2610" s="10">
        <f t="shared" si="232"/>
        <v>2.776704</v>
      </c>
      <c r="R2610" s="11">
        <f t="shared" si="233"/>
        <v>113.6199561</v>
      </c>
      <c r="S2610" s="41">
        <f>T2570</f>
        <v>0.3193821429</v>
      </c>
      <c r="T2610" s="41">
        <f>H2610+T2570-H2611-U2610-H2612</f>
        <v>0.3512282143</v>
      </c>
      <c r="U2610" s="13">
        <f>0.00431/28</f>
        <v>0.0001539285714</v>
      </c>
      <c r="V2610" s="14"/>
      <c r="W2610" s="14"/>
      <c r="X2610" s="26">
        <f t="shared" si="314"/>
        <v>0.384</v>
      </c>
      <c r="Y2610" s="29"/>
      <c r="Z2610" s="29"/>
      <c r="AA2610" s="29"/>
      <c r="AB2610" s="29"/>
      <c r="AC2610" s="29"/>
    </row>
    <row r="2611">
      <c r="A2611" s="4">
        <v>45719.0</v>
      </c>
      <c r="B2611" s="5" t="s">
        <v>33</v>
      </c>
      <c r="C2611" s="6" t="s">
        <v>26</v>
      </c>
      <c r="D2611" s="5" t="s">
        <v>28</v>
      </c>
      <c r="E2611" s="7">
        <v>108.2</v>
      </c>
      <c r="F2611" s="7">
        <v>0.64</v>
      </c>
      <c r="G2611" s="7">
        <v>0.324096</v>
      </c>
      <c r="H2611" s="40">
        <v>0.352</v>
      </c>
      <c r="I2611" s="10">
        <f t="shared" si="226"/>
        <v>0.027904</v>
      </c>
      <c r="J2611" s="11">
        <f t="shared" si="227"/>
        <v>108.6097946</v>
      </c>
      <c r="K2611" s="7">
        <f t="shared" ref="K2611:L2611" si="5138">IFERROR(G2611+K2571,0)</f>
        <v>10.034288</v>
      </c>
      <c r="L2611" s="7">
        <f t="shared" si="5138"/>
        <v>12.666</v>
      </c>
      <c r="M2611" s="10">
        <f t="shared" si="229"/>
        <v>2.631712</v>
      </c>
      <c r="N2611" s="11">
        <f t="shared" si="3612"/>
        <v>126.2271922</v>
      </c>
      <c r="O2611" s="10">
        <f t="shared" ref="O2611:P2611" si="5139">IFERROR(G2611+O2571,0)</f>
        <v>20.078288</v>
      </c>
      <c r="P2611" s="10">
        <f t="shared" si="5139"/>
        <v>23.56095</v>
      </c>
      <c r="Q2611" s="10">
        <f t="shared" si="232"/>
        <v>3.482662</v>
      </c>
      <c r="R2611" s="11">
        <f t="shared" si="233"/>
        <v>117.3454131</v>
      </c>
      <c r="S2611" s="42"/>
      <c r="T2611" s="42"/>
      <c r="U2611" s="20"/>
      <c r="V2611" s="14"/>
      <c r="W2611" s="14"/>
      <c r="X2611" s="26">
        <f t="shared" si="314"/>
        <v>0.631</v>
      </c>
      <c r="Y2611" s="29"/>
      <c r="Z2611" s="29"/>
      <c r="AA2611" s="29"/>
      <c r="AB2611" s="29"/>
      <c r="AC2611" s="29"/>
    </row>
    <row r="2612">
      <c r="A2612" s="4">
        <v>45719.0</v>
      </c>
      <c r="B2612" s="5" t="s">
        <v>33</v>
      </c>
      <c r="C2612" s="6" t="s">
        <v>26</v>
      </c>
      <c r="D2612" s="5" t="s">
        <v>29</v>
      </c>
      <c r="E2612" s="7">
        <v>1.0</v>
      </c>
      <c r="F2612" s="7">
        <v>0.0</v>
      </c>
      <c r="G2612" s="7">
        <v>0.0027419</v>
      </c>
      <c r="H2612" s="40">
        <v>0.0</v>
      </c>
      <c r="I2612" s="10">
        <f t="shared" si="226"/>
        <v>-0.0027419</v>
      </c>
      <c r="J2612" s="11">
        <f t="shared" si="227"/>
        <v>0</v>
      </c>
      <c r="K2612" s="7">
        <f t="shared" ref="K2612:L2612" si="5140">IFERROR(G2612+K2572,0)</f>
        <v>0.0882257</v>
      </c>
      <c r="L2612" s="7">
        <f t="shared" si="5140"/>
        <v>0.084</v>
      </c>
      <c r="M2612" s="10">
        <f t="shared" si="229"/>
        <v>-0.0042257</v>
      </c>
      <c r="N2612" s="11">
        <f t="shared" si="3612"/>
        <v>95.21035254</v>
      </c>
      <c r="O2612" s="10">
        <f t="shared" ref="O2612:P2612" si="5141">IFERROR(G2612+O2572,0)</f>
        <v>0.1731657</v>
      </c>
      <c r="P2612" s="10">
        <f t="shared" si="5141"/>
        <v>0.162988</v>
      </c>
      <c r="Q2612" s="10">
        <f t="shared" si="232"/>
        <v>-0.0101777</v>
      </c>
      <c r="R2612" s="11">
        <f t="shared" si="233"/>
        <v>94.12256584</v>
      </c>
      <c r="S2612" s="42"/>
      <c r="T2612" s="42"/>
      <c r="U2612" s="20"/>
      <c r="V2612" s="14"/>
      <c r="W2612" s="14"/>
      <c r="X2612" s="26">
        <f t="shared" si="314"/>
        <v>0</v>
      </c>
      <c r="Y2612" s="29"/>
      <c r="Z2612" s="29"/>
      <c r="AA2612" s="29"/>
      <c r="AB2612" s="29"/>
      <c r="AC2612" s="29"/>
    </row>
    <row r="2613">
      <c r="A2613" s="4">
        <v>45719.0</v>
      </c>
      <c r="B2613" s="5" t="s">
        <v>33</v>
      </c>
      <c r="C2613" s="6" t="s">
        <v>26</v>
      </c>
      <c r="D2613" s="5" t="s">
        <v>30</v>
      </c>
      <c r="E2613" s="7">
        <v>0.0</v>
      </c>
      <c r="F2613" s="7">
        <v>0.0</v>
      </c>
      <c r="G2613" s="7">
        <v>0.0</v>
      </c>
      <c r="H2613" s="40">
        <v>0.0</v>
      </c>
      <c r="I2613" s="10">
        <f t="shared" si="226"/>
        <v>0</v>
      </c>
      <c r="J2613" s="11">
        <f t="shared" si="227"/>
        <v>0</v>
      </c>
      <c r="K2613" s="7">
        <f t="shared" ref="K2613:L2613" si="5142">IFERROR(G2613+K2573,0)</f>
        <v>0</v>
      </c>
      <c r="L2613" s="7">
        <f t="shared" si="5142"/>
        <v>0</v>
      </c>
      <c r="M2613" s="10">
        <f t="shared" si="229"/>
        <v>0</v>
      </c>
      <c r="N2613" s="11">
        <f t="shared" si="3612"/>
        <v>0</v>
      </c>
      <c r="O2613" s="10">
        <f t="shared" ref="O2613:P2613" si="5143">IFERROR(G2613+O2573,0)</f>
        <v>0</v>
      </c>
      <c r="P2613" s="10">
        <f t="shared" si="5143"/>
        <v>0</v>
      </c>
      <c r="Q2613" s="10">
        <f t="shared" si="232"/>
        <v>0</v>
      </c>
      <c r="R2613" s="11">
        <f t="shared" si="233"/>
        <v>0</v>
      </c>
      <c r="S2613" s="42"/>
      <c r="T2613" s="42"/>
      <c r="U2613" s="20"/>
      <c r="V2613" s="14"/>
      <c r="W2613" s="14"/>
      <c r="X2613" s="26">
        <f t="shared" si="314"/>
        <v>0</v>
      </c>
      <c r="Y2613" s="29"/>
      <c r="Z2613" s="29"/>
      <c r="AA2613" s="29"/>
      <c r="AB2613" s="29"/>
      <c r="AC2613" s="29"/>
    </row>
    <row r="2614">
      <c r="A2614" s="4">
        <v>45719.0</v>
      </c>
      <c r="B2614" s="5" t="s">
        <v>34</v>
      </c>
      <c r="C2614" s="6" t="s">
        <v>26</v>
      </c>
      <c r="D2614" s="5" t="s">
        <v>27</v>
      </c>
      <c r="E2614" s="7">
        <v>14.3</v>
      </c>
      <c r="F2614" s="7">
        <v>0.044</v>
      </c>
      <c r="G2614" s="7">
        <v>0.041935</v>
      </c>
      <c r="H2614" s="40">
        <v>0.045</v>
      </c>
      <c r="I2614" s="10">
        <f t="shared" si="226"/>
        <v>0.003065</v>
      </c>
      <c r="J2614" s="11">
        <f t="shared" si="227"/>
        <v>107.3089305</v>
      </c>
      <c r="K2614" s="7">
        <f t="shared" ref="K2614:L2614" si="5144">IFERROR(G2614+K2574,0)</f>
        <v>1.325805</v>
      </c>
      <c r="L2614" s="7">
        <f t="shared" si="5144"/>
        <v>1.384</v>
      </c>
      <c r="M2614" s="10">
        <f t="shared" si="229"/>
        <v>0.058195</v>
      </c>
      <c r="N2614" s="11">
        <f t="shared" si="3612"/>
        <v>104.3894087</v>
      </c>
      <c r="O2614" s="10">
        <f t="shared" ref="O2614:P2614" si="5145">IFERROR(G2614+O2574,0)</f>
        <v>2.625635</v>
      </c>
      <c r="P2614" s="10">
        <f t="shared" si="5145"/>
        <v>2.927986</v>
      </c>
      <c r="Q2614" s="10">
        <f t="shared" si="232"/>
        <v>0.302351</v>
      </c>
      <c r="R2614" s="11">
        <f t="shared" si="233"/>
        <v>111.5153477</v>
      </c>
      <c r="S2614" s="41">
        <f>T2574</f>
        <v>0.375</v>
      </c>
      <c r="T2614" s="41">
        <f>H2614+T2574-H2615-U2614-H2616</f>
        <v>0.42</v>
      </c>
      <c r="U2614" s="13">
        <v>0.0</v>
      </c>
      <c r="V2614" s="14"/>
      <c r="W2614" s="14"/>
      <c r="X2614" s="26">
        <f t="shared" si="314"/>
        <v>0.045</v>
      </c>
      <c r="Y2614" s="29"/>
      <c r="Z2614" s="29"/>
      <c r="AA2614" s="29"/>
      <c r="AB2614" s="29"/>
      <c r="AC2614" s="29"/>
    </row>
    <row r="2615">
      <c r="A2615" s="4">
        <v>45719.0</v>
      </c>
      <c r="B2615" s="5" t="s">
        <v>34</v>
      </c>
      <c r="C2615" s="6" t="s">
        <v>26</v>
      </c>
      <c r="D2615" s="5" t="s">
        <v>28</v>
      </c>
      <c r="E2615" s="7">
        <v>14.3</v>
      </c>
      <c r="F2615" s="7">
        <v>0.0</v>
      </c>
      <c r="G2615" s="7">
        <v>0.041129</v>
      </c>
      <c r="H2615" s="40">
        <v>0.0</v>
      </c>
      <c r="I2615" s="10">
        <f t="shared" si="226"/>
        <v>-0.041129</v>
      </c>
      <c r="J2615" s="11">
        <f t="shared" si="227"/>
        <v>0</v>
      </c>
      <c r="K2615" s="7">
        <f t="shared" ref="K2615:L2615" si="5146">IFERROR(G2615+K2575,0)</f>
        <v>1.300387</v>
      </c>
      <c r="L2615" s="7">
        <f t="shared" si="5146"/>
        <v>1.167</v>
      </c>
      <c r="M2615" s="10">
        <f t="shared" si="229"/>
        <v>-0.133387</v>
      </c>
      <c r="N2615" s="11">
        <f t="shared" si="3612"/>
        <v>89.74251511</v>
      </c>
      <c r="O2615" s="10">
        <f t="shared" ref="O2615:P2615" si="5147">IFERROR(G2615+O2575,0)</f>
        <v>2.575386</v>
      </c>
      <c r="P2615" s="10">
        <f t="shared" si="5147"/>
        <v>2.57099</v>
      </c>
      <c r="Q2615" s="10">
        <f t="shared" si="232"/>
        <v>-0.004396</v>
      </c>
      <c r="R2615" s="11">
        <f t="shared" si="233"/>
        <v>99.82930714</v>
      </c>
      <c r="S2615" s="42"/>
      <c r="T2615" s="42"/>
      <c r="U2615" s="20"/>
      <c r="V2615" s="14"/>
      <c r="W2615" s="14"/>
      <c r="X2615" s="26">
        <f t="shared" si="314"/>
        <v>0</v>
      </c>
      <c r="Y2615" s="29"/>
      <c r="Z2615" s="29"/>
      <c r="AA2615" s="29"/>
      <c r="AB2615" s="29"/>
      <c r="AC2615" s="29"/>
    </row>
    <row r="2616">
      <c r="A2616" s="4">
        <v>45719.0</v>
      </c>
      <c r="B2616" s="5" t="s">
        <v>34</v>
      </c>
      <c r="C2616" s="6" t="s">
        <v>26</v>
      </c>
      <c r="D2616" s="5" t="s">
        <v>29</v>
      </c>
      <c r="E2616" s="7">
        <v>0.0</v>
      </c>
      <c r="F2616" s="7">
        <v>0.0</v>
      </c>
      <c r="G2616" s="7">
        <v>0.0</v>
      </c>
      <c r="H2616" s="40">
        <v>0.0</v>
      </c>
      <c r="I2616" s="10">
        <f t="shared" si="226"/>
        <v>0</v>
      </c>
      <c r="J2616" s="11">
        <f t="shared" si="227"/>
        <v>0</v>
      </c>
      <c r="K2616" s="7">
        <f t="shared" ref="K2616:L2616" si="5148">IFERROR(G2616+K2576,0)</f>
        <v>0</v>
      </c>
      <c r="L2616" s="7">
        <f t="shared" si="5148"/>
        <v>0</v>
      </c>
      <c r="M2616" s="10">
        <f t="shared" si="229"/>
        <v>0</v>
      </c>
      <c r="N2616" s="11">
        <f t="shared" si="3612"/>
        <v>0</v>
      </c>
      <c r="O2616" s="10">
        <f t="shared" ref="O2616:P2616" si="5149">IFERROR(G2616+O2576,0)</f>
        <v>0</v>
      </c>
      <c r="P2616" s="10">
        <f t="shared" si="5149"/>
        <v>0</v>
      </c>
      <c r="Q2616" s="10">
        <f t="shared" si="232"/>
        <v>0</v>
      </c>
      <c r="R2616" s="11">
        <f t="shared" si="233"/>
        <v>0</v>
      </c>
      <c r="S2616" s="42"/>
      <c r="T2616" s="42"/>
      <c r="U2616" s="20"/>
      <c r="V2616" s="14"/>
      <c r="W2616" s="14"/>
      <c r="X2616" s="26">
        <f t="shared" si="314"/>
        <v>0</v>
      </c>
      <c r="Y2616" s="29"/>
      <c r="Z2616" s="29"/>
      <c r="AA2616" s="29"/>
      <c r="AB2616" s="29"/>
      <c r="AC2616" s="29"/>
    </row>
    <row r="2617">
      <c r="A2617" s="4">
        <v>45719.0</v>
      </c>
      <c r="B2617" s="5" t="s">
        <v>34</v>
      </c>
      <c r="C2617" s="6" t="s">
        <v>26</v>
      </c>
      <c r="D2617" s="5" t="s">
        <v>30</v>
      </c>
      <c r="E2617" s="7">
        <v>0.0</v>
      </c>
      <c r="F2617" s="7">
        <v>0.0</v>
      </c>
      <c r="G2617" s="7">
        <v>0.0</v>
      </c>
      <c r="H2617" s="40">
        <v>0.0</v>
      </c>
      <c r="I2617" s="10">
        <f t="shared" si="226"/>
        <v>0</v>
      </c>
      <c r="J2617" s="11">
        <f t="shared" si="227"/>
        <v>0</v>
      </c>
      <c r="K2617" s="7">
        <f t="shared" ref="K2617:L2617" si="5150">IFERROR(G2617+K2577,0)</f>
        <v>0</v>
      </c>
      <c r="L2617" s="7">
        <f t="shared" si="5150"/>
        <v>0</v>
      </c>
      <c r="M2617" s="10">
        <f t="shared" si="229"/>
        <v>0</v>
      </c>
      <c r="N2617" s="11">
        <f t="shared" si="3612"/>
        <v>0</v>
      </c>
      <c r="O2617" s="10">
        <f t="shared" ref="O2617:P2617" si="5151">IFERROR(G2617+O2577,0)</f>
        <v>0</v>
      </c>
      <c r="P2617" s="10">
        <f t="shared" si="5151"/>
        <v>0</v>
      </c>
      <c r="Q2617" s="10">
        <f t="shared" si="232"/>
        <v>0</v>
      </c>
      <c r="R2617" s="11">
        <f t="shared" si="233"/>
        <v>0</v>
      </c>
      <c r="S2617" s="42"/>
      <c r="T2617" s="42"/>
      <c r="U2617" s="20"/>
      <c r="V2617" s="14"/>
      <c r="W2617" s="14"/>
      <c r="X2617" s="26">
        <f t="shared" si="314"/>
        <v>0</v>
      </c>
      <c r="Y2617" s="29"/>
      <c r="Z2617" s="29"/>
      <c r="AA2617" s="29"/>
      <c r="AB2617" s="29"/>
      <c r="AC2617" s="29"/>
    </row>
    <row r="2618">
      <c r="A2618" s="4">
        <v>45719.0</v>
      </c>
      <c r="B2618" s="5" t="s">
        <v>35</v>
      </c>
      <c r="C2618" s="6" t="s">
        <v>26</v>
      </c>
      <c r="D2618" s="5" t="s">
        <v>27</v>
      </c>
      <c r="E2618" s="7">
        <v>16.6</v>
      </c>
      <c r="F2618" s="7">
        <v>0.056</v>
      </c>
      <c r="G2618" s="7">
        <v>0.048387</v>
      </c>
      <c r="H2618" s="40">
        <v>0.065</v>
      </c>
      <c r="I2618" s="10">
        <f t="shared" si="226"/>
        <v>0.016613</v>
      </c>
      <c r="J2618" s="11">
        <f t="shared" si="227"/>
        <v>134.333602</v>
      </c>
      <c r="K2618" s="7">
        <f t="shared" ref="K2618:L2618" si="5152">IFERROR(G2618+K2578,0)</f>
        <v>1.045161</v>
      </c>
      <c r="L2618" s="7">
        <f t="shared" si="5152"/>
        <v>0.671</v>
      </c>
      <c r="M2618" s="10">
        <f t="shared" si="229"/>
        <v>-0.374161</v>
      </c>
      <c r="N2618" s="11">
        <f t="shared" si="3612"/>
        <v>64.20063512</v>
      </c>
      <c r="O2618" s="10">
        <f t="shared" ref="O2618:P2618" si="5153">IFERROR(G2618+O2578,0)</f>
        <v>1.045161</v>
      </c>
      <c r="P2618" s="10">
        <f t="shared" si="5153"/>
        <v>0.671</v>
      </c>
      <c r="Q2618" s="10">
        <f t="shared" si="232"/>
        <v>-0.374161</v>
      </c>
      <c r="R2618" s="11">
        <f t="shared" si="233"/>
        <v>64.20063512</v>
      </c>
      <c r="S2618" s="41">
        <f>T2578</f>
        <v>0.606</v>
      </c>
      <c r="T2618" s="41">
        <f>H2618+T2578-H2619-U2618-H2620</f>
        <v>0.671</v>
      </c>
      <c r="U2618" s="13">
        <v>0.0</v>
      </c>
      <c r="V2618" s="14"/>
      <c r="W2618" s="14"/>
      <c r="X2618" s="26">
        <f t="shared" si="314"/>
        <v>0.06</v>
      </c>
      <c r="Y2618" s="29"/>
      <c r="Z2618" s="29"/>
      <c r="AA2618" s="29"/>
      <c r="AB2618" s="29"/>
      <c r="AC2618" s="29"/>
    </row>
    <row r="2619">
      <c r="A2619" s="4">
        <v>45719.0</v>
      </c>
      <c r="B2619" s="5" t="s">
        <v>35</v>
      </c>
      <c r="C2619" s="6" t="s">
        <v>26</v>
      </c>
      <c r="D2619" s="5" t="s">
        <v>28</v>
      </c>
      <c r="E2619" s="7">
        <v>0.0</v>
      </c>
      <c r="F2619" s="7">
        <v>0.0</v>
      </c>
      <c r="G2619" s="7">
        <v>0.0</v>
      </c>
      <c r="H2619" s="40">
        <v>0.0</v>
      </c>
      <c r="I2619" s="10">
        <f t="shared" si="226"/>
        <v>0</v>
      </c>
      <c r="J2619" s="11">
        <f t="shared" si="227"/>
        <v>0</v>
      </c>
      <c r="K2619" s="7">
        <f t="shared" ref="K2619:L2619" si="5154">IFERROR(G2619+K2579,0)</f>
        <v>0</v>
      </c>
      <c r="L2619" s="7">
        <f t="shared" si="5154"/>
        <v>0</v>
      </c>
      <c r="M2619" s="10">
        <f t="shared" si="229"/>
        <v>0</v>
      </c>
      <c r="N2619" s="11">
        <f t="shared" si="3612"/>
        <v>0</v>
      </c>
      <c r="O2619" s="10">
        <f t="shared" ref="O2619:P2619" si="5155">IFERROR(G2619+O2579,0)</f>
        <v>0</v>
      </c>
      <c r="P2619" s="10">
        <f t="shared" si="5155"/>
        <v>0</v>
      </c>
      <c r="Q2619" s="10">
        <f t="shared" si="232"/>
        <v>0</v>
      </c>
      <c r="R2619" s="11">
        <f t="shared" si="233"/>
        <v>0</v>
      </c>
      <c r="S2619" s="43"/>
      <c r="T2619" s="43"/>
      <c r="U2619" s="20"/>
      <c r="V2619" s="14"/>
      <c r="W2619" s="14"/>
      <c r="X2619" s="26">
        <f t="shared" si="314"/>
        <v>0</v>
      </c>
      <c r="Y2619" s="29"/>
      <c r="Z2619" s="29"/>
      <c r="AA2619" s="29"/>
      <c r="AB2619" s="29"/>
      <c r="AC2619" s="29"/>
    </row>
    <row r="2620">
      <c r="A2620" s="4">
        <v>45719.0</v>
      </c>
      <c r="B2620" s="5" t="s">
        <v>35</v>
      </c>
      <c r="C2620" s="6" t="s">
        <v>26</v>
      </c>
      <c r="D2620" s="5" t="s">
        <v>29</v>
      </c>
      <c r="E2620" s="7">
        <v>16.6</v>
      </c>
      <c r="F2620" s="7">
        <v>0.0</v>
      </c>
      <c r="G2620" s="7">
        <v>0.048387</v>
      </c>
      <c r="H2620" s="40">
        <v>0.0</v>
      </c>
      <c r="I2620" s="10">
        <f t="shared" si="226"/>
        <v>-0.048387</v>
      </c>
      <c r="J2620" s="11">
        <f t="shared" si="227"/>
        <v>0</v>
      </c>
      <c r="K2620" s="7">
        <f t="shared" ref="K2620:L2620" si="5156">IFERROR(G2620+K2580,0)</f>
        <v>1.045161</v>
      </c>
      <c r="L2620" s="7">
        <f t="shared" si="5156"/>
        <v>0</v>
      </c>
      <c r="M2620" s="10">
        <f t="shared" si="229"/>
        <v>-1.045161</v>
      </c>
      <c r="N2620" s="11">
        <f t="shared" si="3612"/>
        <v>0</v>
      </c>
      <c r="O2620" s="10">
        <f t="shared" ref="O2620:P2620" si="5157">IFERROR(G2620+O2580,0)</f>
        <v>1.045161</v>
      </c>
      <c r="P2620" s="10">
        <f t="shared" si="5157"/>
        <v>0.232996</v>
      </c>
      <c r="Q2620" s="10">
        <f t="shared" si="232"/>
        <v>-0.812165</v>
      </c>
      <c r="R2620" s="11">
        <f t="shared" si="233"/>
        <v>22.29283335</v>
      </c>
      <c r="S2620" s="43"/>
      <c r="T2620" s="43"/>
      <c r="U2620" s="20"/>
      <c r="V2620" s="14"/>
      <c r="W2620" s="14"/>
      <c r="X2620" s="26">
        <f t="shared" si="314"/>
        <v>0</v>
      </c>
      <c r="Y2620" s="29"/>
      <c r="Z2620" s="29"/>
      <c r="AA2620" s="29"/>
      <c r="AB2620" s="29"/>
      <c r="AC2620" s="29"/>
    </row>
    <row r="2621">
      <c r="A2621" s="4">
        <v>45719.0</v>
      </c>
      <c r="B2621" s="5" t="s">
        <v>35</v>
      </c>
      <c r="C2621" s="6" t="s">
        <v>26</v>
      </c>
      <c r="D2621" s="5" t="s">
        <v>30</v>
      </c>
      <c r="E2621" s="7">
        <v>0.0</v>
      </c>
      <c r="F2621" s="7">
        <v>0.0</v>
      </c>
      <c r="G2621" s="7">
        <v>0.0</v>
      </c>
      <c r="H2621" s="40">
        <v>0.0</v>
      </c>
      <c r="I2621" s="10">
        <f t="shared" si="226"/>
        <v>0</v>
      </c>
      <c r="J2621" s="11">
        <f t="shared" si="227"/>
        <v>0</v>
      </c>
      <c r="K2621" s="7">
        <f t="shared" ref="K2621:L2621" si="5158">IFERROR(G2621+K2581,0)</f>
        <v>0</v>
      </c>
      <c r="L2621" s="7">
        <f t="shared" si="5158"/>
        <v>0</v>
      </c>
      <c r="M2621" s="10">
        <f t="shared" si="229"/>
        <v>0</v>
      </c>
      <c r="N2621" s="11">
        <f t="shared" si="3612"/>
        <v>0</v>
      </c>
      <c r="O2621" s="10">
        <f t="shared" ref="O2621:P2621" si="5159">IFERROR(G2621+O2581,0)</f>
        <v>0</v>
      </c>
      <c r="P2621" s="10">
        <f t="shared" si="5159"/>
        <v>0</v>
      </c>
      <c r="Q2621" s="10">
        <f t="shared" si="232"/>
        <v>0</v>
      </c>
      <c r="R2621" s="11">
        <f t="shared" si="233"/>
        <v>0</v>
      </c>
      <c r="S2621" s="43"/>
      <c r="T2621" s="43"/>
      <c r="U2621" s="20"/>
      <c r="V2621" s="14"/>
      <c r="W2621" s="14"/>
      <c r="X2621" s="26">
        <f t="shared" si="314"/>
        <v>0</v>
      </c>
      <c r="Y2621" s="29"/>
      <c r="Z2621" s="29"/>
      <c r="AA2621" s="29"/>
      <c r="AB2621" s="29"/>
      <c r="AC2621" s="29"/>
    </row>
    <row r="2622">
      <c r="A2622" s="4">
        <v>45719.0</v>
      </c>
      <c r="B2622" s="5" t="s">
        <v>36</v>
      </c>
      <c r="C2622" s="6" t="s">
        <v>37</v>
      </c>
      <c r="D2622" s="5" t="s">
        <v>27</v>
      </c>
      <c r="E2622" s="7">
        <v>174.0</v>
      </c>
      <c r="F2622" s="25">
        <v>0.54</v>
      </c>
      <c r="G2622" s="7">
        <v>0.5387096</v>
      </c>
      <c r="H2622" s="40">
        <v>0.605</v>
      </c>
      <c r="I2622" s="10">
        <f t="shared" si="226"/>
        <v>0.0662904</v>
      </c>
      <c r="J2622" s="11">
        <f t="shared" si="227"/>
        <v>112.3054054</v>
      </c>
      <c r="K2622" s="7">
        <f t="shared" ref="K2622:L2622" si="5160">IFERROR(G2622+K2582,0)</f>
        <v>17.1161288</v>
      </c>
      <c r="L2622" s="7">
        <f t="shared" si="5160"/>
        <v>18.3</v>
      </c>
      <c r="M2622" s="10">
        <f t="shared" si="229"/>
        <v>1.1838712</v>
      </c>
      <c r="N2622" s="11">
        <f t="shared" si="3612"/>
        <v>106.9166995</v>
      </c>
      <c r="O2622" s="10">
        <f t="shared" ref="O2622:P2622" si="5161">IFERROR(G2622+O2582,0)</f>
        <v>34.2161008</v>
      </c>
      <c r="P2622" s="10">
        <f t="shared" si="5161"/>
        <v>36.87582</v>
      </c>
      <c r="Q2622" s="10">
        <f t="shared" si="232"/>
        <v>2.6597192</v>
      </c>
      <c r="R2622" s="11">
        <f t="shared" si="233"/>
        <v>107.7732972</v>
      </c>
      <c r="S2622" s="41">
        <f>T2582</f>
        <v>-0.3265714286</v>
      </c>
      <c r="T2622" s="41">
        <f>H2622+T2582-H2623-U2622-H2624</f>
        <v>-0.2338571429</v>
      </c>
      <c r="U2622" s="13">
        <f>0.008/28</f>
        <v>0.0002857142857</v>
      </c>
      <c r="V2622" s="14"/>
      <c r="W2622" s="14"/>
      <c r="X2622" s="26">
        <f t="shared" si="314"/>
        <v>0.61</v>
      </c>
      <c r="Y2622" s="29"/>
      <c r="Z2622" s="29"/>
      <c r="AA2622" s="29"/>
      <c r="AB2622" s="29"/>
      <c r="AC2622" s="29"/>
    </row>
    <row r="2623">
      <c r="A2623" s="4">
        <v>45719.0</v>
      </c>
      <c r="B2623" s="5" t="s">
        <v>36</v>
      </c>
      <c r="C2623" s="6" t="s">
        <v>37</v>
      </c>
      <c r="D2623" s="5" t="s">
        <v>28</v>
      </c>
      <c r="E2623" s="7">
        <v>45.1</v>
      </c>
      <c r="F2623" s="25">
        <v>0.0</v>
      </c>
      <c r="G2623" s="7">
        <v>0.5135161</v>
      </c>
      <c r="H2623" s="40">
        <v>0.176</v>
      </c>
      <c r="I2623" s="10">
        <f t="shared" si="226"/>
        <v>-0.3375161</v>
      </c>
      <c r="J2623" s="11">
        <f t="shared" si="227"/>
        <v>34.27351158</v>
      </c>
      <c r="K2623" s="7">
        <f t="shared" ref="K2623:L2623" si="5162">IFERROR(G2623+K2583,0)</f>
        <v>15.2195479</v>
      </c>
      <c r="L2623" s="7">
        <f t="shared" si="5162"/>
        <v>9.524</v>
      </c>
      <c r="M2623" s="10">
        <f t="shared" si="229"/>
        <v>-5.6955479</v>
      </c>
      <c r="N2623" s="11">
        <f t="shared" si="3612"/>
        <v>62.5774173</v>
      </c>
      <c r="O2623" s="10">
        <f t="shared" ref="O2623:P2623" si="5163">IFERROR(G2623+O2583,0)</f>
        <v>30.7384579</v>
      </c>
      <c r="P2623" s="10">
        <f t="shared" si="5163"/>
        <v>15.12198</v>
      </c>
      <c r="Q2623" s="10">
        <f t="shared" si="232"/>
        <v>-15.6164779</v>
      </c>
      <c r="R2623" s="11">
        <f t="shared" si="233"/>
        <v>49.19563645</v>
      </c>
      <c r="S2623" s="43"/>
      <c r="T2623" s="43"/>
      <c r="U2623" s="20"/>
      <c r="V2623" s="14"/>
      <c r="W2623" s="14"/>
      <c r="X2623" s="26">
        <f t="shared" si="314"/>
        <v>0.177</v>
      </c>
      <c r="Y2623" s="29"/>
      <c r="Z2623" s="29"/>
      <c r="AA2623" s="29"/>
      <c r="AB2623" s="29"/>
      <c r="AC2623" s="29"/>
    </row>
    <row r="2624">
      <c r="A2624" s="4">
        <v>45719.0</v>
      </c>
      <c r="B2624" s="5" t="s">
        <v>36</v>
      </c>
      <c r="C2624" s="6" t="s">
        <v>37</v>
      </c>
      <c r="D2624" s="5" t="s">
        <v>29</v>
      </c>
      <c r="E2624" s="7">
        <f>E2622-E2623</f>
        <v>128.9</v>
      </c>
      <c r="F2624" s="25">
        <v>0.347</v>
      </c>
      <c r="G2624" s="7">
        <v>0.02496774</v>
      </c>
      <c r="H2624" s="40">
        <v>0.336</v>
      </c>
      <c r="I2624" s="10">
        <f t="shared" si="226"/>
        <v>0.31103226</v>
      </c>
      <c r="J2624" s="11">
        <f t="shared" si="227"/>
        <v>1345.736538</v>
      </c>
      <c r="K2624" s="7">
        <f t="shared" ref="K2624:L2624" si="5164">IFERROR(G2624+K2584,0)</f>
        <v>1.88986322</v>
      </c>
      <c r="L2624" s="7">
        <f t="shared" si="5164"/>
        <v>9.001</v>
      </c>
      <c r="M2624" s="10">
        <f t="shared" si="229"/>
        <v>7.11113678</v>
      </c>
      <c r="N2624" s="11">
        <f t="shared" si="3612"/>
        <v>476.2778546</v>
      </c>
      <c r="O2624" s="10">
        <f t="shared" ref="O2624:P2624" si="5165">IFERROR(G2624+O2584,0)</f>
        <v>3.46373322</v>
      </c>
      <c r="P2624" s="10">
        <f t="shared" si="5165"/>
        <v>22.62271</v>
      </c>
      <c r="Q2624" s="10">
        <f t="shared" si="232"/>
        <v>19.15897678</v>
      </c>
      <c r="R2624" s="11">
        <f t="shared" si="233"/>
        <v>653.1308436</v>
      </c>
      <c r="S2624" s="43"/>
      <c r="T2624" s="43"/>
      <c r="U2624" s="20"/>
      <c r="V2624" s="14"/>
      <c r="W2624" s="14"/>
      <c r="X2624" s="26">
        <f t="shared" si="314"/>
        <v>0.381</v>
      </c>
      <c r="Y2624" s="29"/>
      <c r="Z2624" s="29"/>
      <c r="AA2624" s="29"/>
      <c r="AB2624" s="29"/>
      <c r="AC2624" s="29"/>
    </row>
    <row r="2625">
      <c r="A2625" s="4">
        <v>45719.0</v>
      </c>
      <c r="B2625" s="5" t="s">
        <v>36</v>
      </c>
      <c r="C2625" s="6" t="s">
        <v>37</v>
      </c>
      <c r="D2625" s="5" t="s">
        <v>30</v>
      </c>
      <c r="E2625" s="7">
        <v>0.0</v>
      </c>
      <c r="F2625" s="25">
        <v>0.0</v>
      </c>
      <c r="G2625" s="7">
        <v>0.0</v>
      </c>
      <c r="H2625" s="40">
        <v>0.0</v>
      </c>
      <c r="I2625" s="10">
        <f t="shared" si="226"/>
        <v>0</v>
      </c>
      <c r="J2625" s="11">
        <f t="shared" si="227"/>
        <v>0</v>
      </c>
      <c r="K2625" s="7">
        <f t="shared" ref="K2625:L2625" si="5166">IFERROR(G2625+K2585,0)</f>
        <v>0</v>
      </c>
      <c r="L2625" s="7">
        <f t="shared" si="5166"/>
        <v>0</v>
      </c>
      <c r="M2625" s="10">
        <f t="shared" si="229"/>
        <v>0</v>
      </c>
      <c r="N2625" s="11">
        <f t="shared" si="3612"/>
        <v>0</v>
      </c>
      <c r="O2625" s="10">
        <f t="shared" ref="O2625:P2625" si="5167">IFERROR(G2625+O2585,0)</f>
        <v>0</v>
      </c>
      <c r="P2625" s="10">
        <f t="shared" si="5167"/>
        <v>0</v>
      </c>
      <c r="Q2625" s="10">
        <f t="shared" si="232"/>
        <v>0</v>
      </c>
      <c r="R2625" s="11">
        <f t="shared" si="233"/>
        <v>0</v>
      </c>
      <c r="S2625" s="43"/>
      <c r="T2625" s="43"/>
      <c r="U2625" s="20"/>
      <c r="V2625" s="14"/>
      <c r="W2625" s="14"/>
      <c r="X2625" s="26">
        <f t="shared" si="314"/>
        <v>0</v>
      </c>
      <c r="Y2625" s="29"/>
      <c r="Z2625" s="29"/>
      <c r="AA2625" s="29"/>
      <c r="AB2625" s="29"/>
      <c r="AC2625" s="29"/>
    </row>
    <row r="2626">
      <c r="A2626" s="4">
        <v>45719.0</v>
      </c>
      <c r="B2626" s="5" t="s">
        <v>38</v>
      </c>
      <c r="C2626" s="6" t="s">
        <v>37</v>
      </c>
      <c r="D2626" s="5" t="s">
        <v>27</v>
      </c>
      <c r="E2626" s="7">
        <v>40.1</v>
      </c>
      <c r="F2626" s="25">
        <v>0.1</v>
      </c>
      <c r="G2626" s="7">
        <v>0.09999999999999999</v>
      </c>
      <c r="H2626" s="40">
        <v>0.175</v>
      </c>
      <c r="I2626" s="10">
        <f t="shared" si="226"/>
        <v>0.075</v>
      </c>
      <c r="J2626" s="11">
        <f t="shared" si="227"/>
        <v>175</v>
      </c>
      <c r="K2626" s="7">
        <f t="shared" ref="K2626:L2626" si="5168">IFERROR(G2626+K2586,0)</f>
        <v>3.1</v>
      </c>
      <c r="L2626" s="7">
        <f t="shared" si="5168"/>
        <v>5.621</v>
      </c>
      <c r="M2626" s="10">
        <f t="shared" si="229"/>
        <v>2.521</v>
      </c>
      <c r="N2626" s="11">
        <f t="shared" si="3612"/>
        <v>181.3225806</v>
      </c>
      <c r="O2626" s="10">
        <f t="shared" ref="O2626:P2626" si="5169">IFERROR(G2626+O2586,0)</f>
        <v>6.2</v>
      </c>
      <c r="P2626" s="10">
        <f t="shared" si="5169"/>
        <v>11.544976</v>
      </c>
      <c r="Q2626" s="10">
        <f t="shared" si="232"/>
        <v>5.344976</v>
      </c>
      <c r="R2626" s="11">
        <f t="shared" si="233"/>
        <v>186.2092903</v>
      </c>
      <c r="S2626" s="41">
        <f>T2586</f>
        <v>0.6219285714</v>
      </c>
      <c r="T2626" s="41">
        <f>H2626+T2586-H2627-U2626-H2628</f>
        <v>0.6058928571</v>
      </c>
      <c r="U2626" s="13">
        <f>0.001/28</f>
        <v>0.00003571428571</v>
      </c>
      <c r="V2626" s="14"/>
      <c r="W2626" s="14"/>
      <c r="X2626" s="26">
        <f t="shared" si="314"/>
        <v>0.18</v>
      </c>
      <c r="Y2626" s="29"/>
      <c r="Z2626" s="29"/>
      <c r="AA2626" s="29"/>
      <c r="AB2626" s="29"/>
      <c r="AC2626" s="29"/>
    </row>
    <row r="2627">
      <c r="A2627" s="4">
        <v>45719.0</v>
      </c>
      <c r="B2627" s="5" t="s">
        <v>38</v>
      </c>
      <c r="C2627" s="6" t="s">
        <v>37</v>
      </c>
      <c r="D2627" s="5" t="s">
        <v>28</v>
      </c>
      <c r="E2627" s="7">
        <v>0.0</v>
      </c>
      <c r="F2627" s="7">
        <v>0.0</v>
      </c>
      <c r="G2627" s="7">
        <v>0.0</v>
      </c>
      <c r="H2627" s="40">
        <v>0.0</v>
      </c>
      <c r="I2627" s="10">
        <f t="shared" si="226"/>
        <v>0</v>
      </c>
      <c r="J2627" s="11">
        <f t="shared" si="227"/>
        <v>0</v>
      </c>
      <c r="K2627" s="7">
        <f t="shared" ref="K2627:L2627" si="5170">IFERROR(G2627+K2587,0)</f>
        <v>0</v>
      </c>
      <c r="L2627" s="7">
        <f t="shared" si="5170"/>
        <v>0</v>
      </c>
      <c r="M2627" s="10">
        <f t="shared" si="229"/>
        <v>0</v>
      </c>
      <c r="N2627" s="11">
        <f t="shared" si="3612"/>
        <v>0</v>
      </c>
      <c r="O2627" s="10">
        <f t="shared" ref="O2627:P2627" si="5171">IFERROR(G2627+O2587,0)</f>
        <v>0</v>
      </c>
      <c r="P2627" s="10">
        <f t="shared" si="5171"/>
        <v>0</v>
      </c>
      <c r="Q2627" s="10">
        <f t="shared" si="232"/>
        <v>0</v>
      </c>
      <c r="R2627" s="11">
        <f t="shared" si="233"/>
        <v>0</v>
      </c>
      <c r="S2627" s="43"/>
      <c r="T2627" s="43"/>
      <c r="U2627" s="20"/>
      <c r="V2627" s="14"/>
      <c r="W2627" s="14"/>
      <c r="X2627" s="26">
        <f t="shared" si="314"/>
        <v>0</v>
      </c>
      <c r="Y2627" s="29"/>
      <c r="Z2627" s="29"/>
      <c r="AA2627" s="29"/>
      <c r="AB2627" s="29"/>
      <c r="AC2627" s="29"/>
    </row>
    <row r="2628">
      <c r="A2628" s="4">
        <v>45719.0</v>
      </c>
      <c r="B2628" s="5" t="s">
        <v>38</v>
      </c>
      <c r="C2628" s="6" t="s">
        <v>37</v>
      </c>
      <c r="D2628" s="5" t="s">
        <v>29</v>
      </c>
      <c r="E2628" s="7">
        <v>40.1</v>
      </c>
      <c r="F2628" s="7">
        <v>0.0</v>
      </c>
      <c r="G2628" s="7">
        <v>0.099967</v>
      </c>
      <c r="H2628" s="40">
        <v>0.191</v>
      </c>
      <c r="I2628" s="10">
        <f t="shared" si="226"/>
        <v>0.091033</v>
      </c>
      <c r="J2628" s="11">
        <f t="shared" si="227"/>
        <v>191.0630508</v>
      </c>
      <c r="K2628" s="7">
        <f t="shared" ref="K2628:L2628" si="5172">IFERROR(G2628+K2588,0)</f>
        <v>3.088701</v>
      </c>
      <c r="L2628" s="7">
        <f t="shared" si="5172"/>
        <v>6.786</v>
      </c>
      <c r="M2628" s="10">
        <f t="shared" si="229"/>
        <v>3.697299</v>
      </c>
      <c r="N2628" s="11">
        <f t="shared" si="3612"/>
        <v>219.7040115</v>
      </c>
      <c r="O2628" s="10">
        <f t="shared" ref="O2628:P2628" si="5173">IFERROR(G2628+O2588,0)</f>
        <v>6.187461</v>
      </c>
      <c r="P2628" s="10">
        <f t="shared" si="5173"/>
        <v>12.61493</v>
      </c>
      <c r="Q2628" s="10">
        <f t="shared" si="232"/>
        <v>6.427469</v>
      </c>
      <c r="R2628" s="11">
        <f t="shared" si="233"/>
        <v>203.8789416</v>
      </c>
      <c r="S2628" s="43"/>
      <c r="T2628" s="43"/>
      <c r="U2628" s="20"/>
      <c r="V2628" s="14"/>
      <c r="W2628" s="14"/>
      <c r="X2628" s="26">
        <f t="shared" si="314"/>
        <v>0.202</v>
      </c>
      <c r="Y2628" s="29"/>
      <c r="Z2628" s="29"/>
      <c r="AA2628" s="29"/>
      <c r="AB2628" s="29"/>
      <c r="AC2628" s="29"/>
    </row>
    <row r="2629">
      <c r="A2629" s="4">
        <v>45719.0</v>
      </c>
      <c r="B2629" s="5" t="s">
        <v>38</v>
      </c>
      <c r="C2629" s="6" t="s">
        <v>37</v>
      </c>
      <c r="D2629" s="5" t="s">
        <v>30</v>
      </c>
      <c r="E2629" s="7">
        <v>0.0</v>
      </c>
      <c r="F2629" s="7">
        <v>0.0</v>
      </c>
      <c r="G2629" s="7">
        <v>0.0</v>
      </c>
      <c r="H2629" s="40">
        <v>0.0</v>
      </c>
      <c r="I2629" s="10">
        <f t="shared" si="226"/>
        <v>0</v>
      </c>
      <c r="J2629" s="11">
        <f t="shared" si="227"/>
        <v>0</v>
      </c>
      <c r="K2629" s="7">
        <f t="shared" ref="K2629:L2629" si="5174">IFERROR(G2629+K2589,0)</f>
        <v>0</v>
      </c>
      <c r="L2629" s="7">
        <f t="shared" si="5174"/>
        <v>0</v>
      </c>
      <c r="M2629" s="10">
        <f t="shared" si="229"/>
        <v>0</v>
      </c>
      <c r="N2629" s="11">
        <f t="shared" si="3612"/>
        <v>0</v>
      </c>
      <c r="O2629" s="10">
        <f t="shared" ref="O2629:P2629" si="5175">IFERROR(G2629+O2589,0)</f>
        <v>0</v>
      </c>
      <c r="P2629" s="10">
        <f t="shared" si="5175"/>
        <v>0</v>
      </c>
      <c r="Q2629" s="10">
        <f t="shared" si="232"/>
        <v>0</v>
      </c>
      <c r="R2629" s="11">
        <f t="shared" si="233"/>
        <v>0</v>
      </c>
      <c r="S2629" s="43"/>
      <c r="T2629" s="43"/>
      <c r="U2629" s="20"/>
      <c r="V2629" s="14"/>
      <c r="W2629" s="14"/>
      <c r="X2629" s="26">
        <f t="shared" si="314"/>
        <v>0</v>
      </c>
      <c r="Y2629" s="29"/>
      <c r="Z2629" s="29"/>
      <c r="AA2629" s="29"/>
      <c r="AB2629" s="29"/>
      <c r="AC2629" s="29"/>
    </row>
    <row r="2630">
      <c r="A2630" s="4">
        <v>45719.0</v>
      </c>
      <c r="B2630" s="5" t="s">
        <v>39</v>
      </c>
      <c r="C2630" s="6" t="s">
        <v>37</v>
      </c>
      <c r="D2630" s="5" t="s">
        <v>27</v>
      </c>
      <c r="E2630" s="7">
        <v>9.6</v>
      </c>
      <c r="F2630" s="7">
        <v>0.031</v>
      </c>
      <c r="G2630" s="7">
        <v>0.032258</v>
      </c>
      <c r="H2630" s="40">
        <v>0.0</v>
      </c>
      <c r="I2630" s="10">
        <f t="shared" si="226"/>
        <v>-0.032258</v>
      </c>
      <c r="J2630" s="11">
        <f t="shared" si="227"/>
        <v>0</v>
      </c>
      <c r="K2630" s="7">
        <f t="shared" ref="K2630:L2630" si="5176">IFERROR(G2630+K2590,0)</f>
        <v>0.796774</v>
      </c>
      <c r="L2630" s="7">
        <f t="shared" si="5176"/>
        <v>0.384</v>
      </c>
      <c r="M2630" s="10">
        <f t="shared" si="229"/>
        <v>-0.412774</v>
      </c>
      <c r="N2630" s="11">
        <f t="shared" si="3612"/>
        <v>48.19434369</v>
      </c>
      <c r="O2630" s="10">
        <f t="shared" ref="O2630:P2630" si="5177">IFERROR(G2630+O2590,0)</f>
        <v>1.696704</v>
      </c>
      <c r="P2630" s="10">
        <f t="shared" si="5177"/>
        <v>1.26874</v>
      </c>
      <c r="Q2630" s="10">
        <f t="shared" si="232"/>
        <v>-0.427964</v>
      </c>
      <c r="R2630" s="11">
        <f t="shared" si="233"/>
        <v>74.77674362</v>
      </c>
      <c r="S2630" s="41">
        <f>T2590</f>
        <v>0.093</v>
      </c>
      <c r="T2630" s="41">
        <f>H2630+T2590-H2631-U2630-H2632</f>
        <v>0.093</v>
      </c>
      <c r="U2630" s="13">
        <v>0.0</v>
      </c>
      <c r="V2630" s="14"/>
      <c r="W2630" s="14"/>
      <c r="X2630" s="26">
        <f t="shared" si="314"/>
        <v>0</v>
      </c>
      <c r="Y2630" s="29"/>
      <c r="Z2630" s="29"/>
      <c r="AA2630" s="29"/>
      <c r="AB2630" s="29"/>
      <c r="AC2630" s="29"/>
    </row>
    <row r="2631">
      <c r="A2631" s="4">
        <v>45719.0</v>
      </c>
      <c r="B2631" s="5" t="s">
        <v>39</v>
      </c>
      <c r="C2631" s="6" t="s">
        <v>37</v>
      </c>
      <c r="D2631" s="5" t="s">
        <v>28</v>
      </c>
      <c r="E2631" s="7">
        <v>0.0</v>
      </c>
      <c r="F2631" s="7">
        <v>0.0</v>
      </c>
      <c r="G2631" s="7">
        <v>0.0</v>
      </c>
      <c r="H2631" s="40">
        <v>0.0</v>
      </c>
      <c r="I2631" s="10">
        <f t="shared" si="226"/>
        <v>0</v>
      </c>
      <c r="J2631" s="11">
        <f t="shared" si="227"/>
        <v>0</v>
      </c>
      <c r="K2631" s="7">
        <f t="shared" ref="K2631:L2631" si="5178">IFERROR(G2631+K2591,0)</f>
        <v>0</v>
      </c>
      <c r="L2631" s="7">
        <f t="shared" si="5178"/>
        <v>0</v>
      </c>
      <c r="M2631" s="10">
        <f t="shared" si="229"/>
        <v>0</v>
      </c>
      <c r="N2631" s="11">
        <f t="shared" si="3612"/>
        <v>0</v>
      </c>
      <c r="O2631" s="10">
        <f t="shared" ref="O2631:P2631" si="5179">IFERROR(G2631+O2591,0)</f>
        <v>0</v>
      </c>
      <c r="P2631" s="10">
        <f t="shared" si="5179"/>
        <v>0</v>
      </c>
      <c r="Q2631" s="10">
        <f t="shared" si="232"/>
        <v>0</v>
      </c>
      <c r="R2631" s="11">
        <f t="shared" si="233"/>
        <v>0</v>
      </c>
      <c r="S2631" s="43"/>
      <c r="T2631" s="43"/>
      <c r="U2631" s="20"/>
      <c r="V2631" s="14"/>
      <c r="W2631" s="14"/>
      <c r="X2631" s="26">
        <f t="shared" si="314"/>
        <v>0</v>
      </c>
      <c r="Y2631" s="29"/>
      <c r="Z2631" s="29"/>
      <c r="AA2631" s="29"/>
      <c r="AB2631" s="29"/>
      <c r="AC2631" s="29"/>
    </row>
    <row r="2632">
      <c r="A2632" s="4">
        <v>45719.0</v>
      </c>
      <c r="B2632" s="5" t="s">
        <v>39</v>
      </c>
      <c r="C2632" s="6" t="s">
        <v>37</v>
      </c>
      <c r="D2632" s="5" t="s">
        <v>29</v>
      </c>
      <c r="E2632" s="7">
        <v>9.3</v>
      </c>
      <c r="F2632" s="7">
        <v>0.01</v>
      </c>
      <c r="G2632" s="7">
        <v>0.032</v>
      </c>
      <c r="H2632" s="40">
        <v>0.0</v>
      </c>
      <c r="I2632" s="10">
        <f t="shared" si="226"/>
        <v>-0.032</v>
      </c>
      <c r="J2632" s="11">
        <f t="shared" si="227"/>
        <v>0</v>
      </c>
      <c r="K2632" s="7">
        <f t="shared" ref="K2632:L2632" si="5180">IFERROR(G2632+K2592,0)</f>
        <v>0.78788</v>
      </c>
      <c r="L2632" s="7">
        <f t="shared" si="5180"/>
        <v>0.374</v>
      </c>
      <c r="M2632" s="10">
        <f t="shared" si="229"/>
        <v>-0.41388</v>
      </c>
      <c r="N2632" s="11">
        <f t="shared" si="3612"/>
        <v>47.46915774</v>
      </c>
      <c r="O2632" s="10">
        <f t="shared" ref="O2632:P2632" si="5181">IFERROR(G2632+O2592,0)</f>
        <v>1.679874</v>
      </c>
      <c r="P2632" s="10">
        <f t="shared" si="5181"/>
        <v>1.23394</v>
      </c>
      <c r="Q2632" s="10">
        <f t="shared" si="232"/>
        <v>-0.445934</v>
      </c>
      <c r="R2632" s="11">
        <f t="shared" si="233"/>
        <v>73.4543186</v>
      </c>
      <c r="S2632" s="43"/>
      <c r="T2632" s="43"/>
      <c r="U2632" s="20"/>
      <c r="V2632" s="14"/>
      <c r="W2632" s="14"/>
      <c r="X2632" s="26">
        <f t="shared" si="314"/>
        <v>0</v>
      </c>
      <c r="Y2632" s="29"/>
      <c r="Z2632" s="29"/>
      <c r="AA2632" s="29"/>
      <c r="AB2632" s="29"/>
      <c r="AC2632" s="29"/>
    </row>
    <row r="2633">
      <c r="A2633" s="4">
        <v>45719.0</v>
      </c>
      <c r="B2633" s="5" t="s">
        <v>39</v>
      </c>
      <c r="C2633" s="6" t="s">
        <v>37</v>
      </c>
      <c r="D2633" s="5" t="s">
        <v>30</v>
      </c>
      <c r="E2633" s="7">
        <v>0.0</v>
      </c>
      <c r="F2633" s="7">
        <v>0.0</v>
      </c>
      <c r="G2633" s="7">
        <v>0.0</v>
      </c>
      <c r="H2633" s="40">
        <v>0.0</v>
      </c>
      <c r="I2633" s="10">
        <f t="shared" si="226"/>
        <v>0</v>
      </c>
      <c r="J2633" s="11">
        <f t="shared" si="227"/>
        <v>0</v>
      </c>
      <c r="K2633" s="7">
        <f t="shared" ref="K2633:L2633" si="5182">IFERROR(G2633+K2593,0)</f>
        <v>0</v>
      </c>
      <c r="L2633" s="7">
        <f t="shared" si="5182"/>
        <v>0</v>
      </c>
      <c r="M2633" s="10">
        <f t="shared" si="229"/>
        <v>0</v>
      </c>
      <c r="N2633" s="11">
        <f t="shared" si="3612"/>
        <v>0</v>
      </c>
      <c r="O2633" s="10">
        <f t="shared" ref="O2633:P2633" si="5183">IFERROR(G2633+O2593,0)</f>
        <v>0</v>
      </c>
      <c r="P2633" s="10">
        <f t="shared" si="5183"/>
        <v>0</v>
      </c>
      <c r="Q2633" s="10">
        <f t="shared" si="232"/>
        <v>0</v>
      </c>
      <c r="R2633" s="11">
        <f t="shared" si="233"/>
        <v>0</v>
      </c>
      <c r="S2633" s="43"/>
      <c r="T2633" s="43"/>
      <c r="U2633" s="20"/>
      <c r="V2633" s="14"/>
      <c r="W2633" s="14"/>
      <c r="X2633" s="26">
        <f t="shared" si="314"/>
        <v>0</v>
      </c>
      <c r="Y2633" s="29"/>
      <c r="Z2633" s="29"/>
      <c r="AA2633" s="29"/>
      <c r="AB2633" s="29"/>
      <c r="AC2633" s="29"/>
    </row>
    <row r="2634">
      <c r="A2634" s="4">
        <v>45719.0</v>
      </c>
      <c r="B2634" s="5" t="s">
        <v>40</v>
      </c>
      <c r="C2634" s="6" t="s">
        <v>37</v>
      </c>
      <c r="D2634" s="5" t="s">
        <v>27</v>
      </c>
      <c r="E2634" s="7">
        <v>26.3</v>
      </c>
      <c r="F2634" s="7">
        <v>0.0</v>
      </c>
      <c r="G2634" s="7">
        <v>0.0709677</v>
      </c>
      <c r="H2634" s="40">
        <v>0.034</v>
      </c>
      <c r="I2634" s="10">
        <f t="shared" si="226"/>
        <v>-0.0369677</v>
      </c>
      <c r="J2634" s="11">
        <f t="shared" si="227"/>
        <v>47.90911922</v>
      </c>
      <c r="K2634" s="7">
        <f t="shared" ref="K2634:L2634" si="5184">IFERROR(G2634+K2594,0)</f>
        <v>2.2129031</v>
      </c>
      <c r="L2634" s="7">
        <f t="shared" si="5184"/>
        <v>1.061</v>
      </c>
      <c r="M2634" s="10">
        <f t="shared" si="229"/>
        <v>-1.1519031</v>
      </c>
      <c r="N2634" s="11">
        <f t="shared" si="3612"/>
        <v>47.94606687</v>
      </c>
      <c r="O2634" s="10">
        <f t="shared" ref="O2634:P2634" si="5185">IFERROR(G2634+O2594,0)</f>
        <v>4.427188814</v>
      </c>
      <c r="P2634" s="10">
        <f t="shared" si="5185"/>
        <v>2.1739</v>
      </c>
      <c r="Q2634" s="10">
        <f t="shared" si="232"/>
        <v>-2.253288814</v>
      </c>
      <c r="R2634" s="11">
        <f t="shared" si="233"/>
        <v>49.10339475</v>
      </c>
      <c r="S2634" s="13">
        <f>T2594</f>
        <v>0.6994535714</v>
      </c>
      <c r="T2634" s="13">
        <f>H2634+S2634-H2635-U2634-H2636</f>
        <v>0.7333353571</v>
      </c>
      <c r="U2634" s="13">
        <f>0.00331/28</f>
        <v>0.0001182142857</v>
      </c>
      <c r="V2634" s="14"/>
      <c r="W2634" s="14"/>
      <c r="X2634" s="26">
        <f t="shared" si="314"/>
        <v>0.034</v>
      </c>
      <c r="Y2634" s="29"/>
      <c r="Z2634" s="29"/>
      <c r="AA2634" s="29"/>
      <c r="AB2634" s="29"/>
      <c r="AC2634" s="29"/>
    </row>
    <row r="2635">
      <c r="A2635" s="4">
        <v>45719.0</v>
      </c>
      <c r="B2635" s="5" t="s">
        <v>40</v>
      </c>
      <c r="C2635" s="6" t="s">
        <v>37</v>
      </c>
      <c r="D2635" s="5" t="s">
        <v>28</v>
      </c>
      <c r="E2635" s="7">
        <v>0.0</v>
      </c>
      <c r="F2635" s="7">
        <v>0.0</v>
      </c>
      <c r="G2635" s="7">
        <v>0.0</v>
      </c>
      <c r="H2635" s="40">
        <v>0.0</v>
      </c>
      <c r="I2635" s="10">
        <f t="shared" si="226"/>
        <v>0</v>
      </c>
      <c r="J2635" s="11">
        <f t="shared" si="227"/>
        <v>0</v>
      </c>
      <c r="K2635" s="7">
        <f t="shared" ref="K2635:L2635" si="5186">IFERROR(G2635+K2595,0)</f>
        <v>0</v>
      </c>
      <c r="L2635" s="7">
        <f t="shared" si="5186"/>
        <v>0</v>
      </c>
      <c r="M2635" s="10">
        <f t="shared" si="229"/>
        <v>0</v>
      </c>
      <c r="N2635" s="11">
        <f t="shared" si="3612"/>
        <v>0</v>
      </c>
      <c r="O2635" s="10">
        <f t="shared" ref="O2635:P2635" si="5187">IFERROR(G2635+O2595,0)</f>
        <v>0</v>
      </c>
      <c r="P2635" s="10">
        <f t="shared" si="5187"/>
        <v>0</v>
      </c>
      <c r="Q2635" s="10">
        <f t="shared" si="232"/>
        <v>0</v>
      </c>
      <c r="R2635" s="11">
        <f t="shared" si="233"/>
        <v>0</v>
      </c>
      <c r="S2635" s="14"/>
      <c r="T2635" s="14"/>
      <c r="U2635" s="14"/>
      <c r="V2635" s="14"/>
      <c r="W2635" s="14"/>
      <c r="X2635" s="26">
        <f t="shared" si="314"/>
        <v>0</v>
      </c>
      <c r="Y2635" s="29"/>
      <c r="Z2635" s="29"/>
      <c r="AA2635" s="29"/>
      <c r="AB2635" s="29"/>
      <c r="AC2635" s="29"/>
    </row>
    <row r="2636">
      <c r="A2636" s="4">
        <v>45719.0</v>
      </c>
      <c r="B2636" s="5" t="s">
        <v>40</v>
      </c>
      <c r="C2636" s="6" t="s">
        <v>37</v>
      </c>
      <c r="D2636" s="5" t="s">
        <v>29</v>
      </c>
      <c r="E2636" s="7">
        <v>26.1</v>
      </c>
      <c r="F2636" s="7">
        <v>0.0</v>
      </c>
      <c r="G2636" s="7">
        <v>0.07142857142857142</v>
      </c>
      <c r="H2636" s="40">
        <v>0.0</v>
      </c>
      <c r="I2636" s="10">
        <f t="shared" si="226"/>
        <v>-0.07142857143</v>
      </c>
      <c r="J2636" s="11">
        <f t="shared" si="227"/>
        <v>0</v>
      </c>
      <c r="K2636" s="7">
        <f t="shared" ref="K2636:L2636" si="5188">IFERROR(G2636+K2596,0)</f>
        <v>2.214285714</v>
      </c>
      <c r="L2636" s="7">
        <f t="shared" si="5188"/>
        <v>1.658</v>
      </c>
      <c r="M2636" s="10">
        <f t="shared" si="229"/>
        <v>-0.5562857143</v>
      </c>
      <c r="N2636" s="11">
        <f t="shared" si="3612"/>
        <v>74.87741935</v>
      </c>
      <c r="O2636" s="10">
        <f t="shared" ref="O2636:P2636" si="5189">IFERROR(G2636+O2596,0)</f>
        <v>4.428571429</v>
      </c>
      <c r="P2636" s="10">
        <f t="shared" si="5189"/>
        <v>2.17198</v>
      </c>
      <c r="Q2636" s="10">
        <f t="shared" si="232"/>
        <v>-2.256591429</v>
      </c>
      <c r="R2636" s="11">
        <f t="shared" si="233"/>
        <v>49.04470968</v>
      </c>
      <c r="S2636" s="14"/>
      <c r="T2636" s="14"/>
      <c r="U2636" s="14"/>
      <c r="V2636" s="14"/>
      <c r="W2636" s="14"/>
      <c r="X2636" s="26">
        <f t="shared" si="314"/>
        <v>0</v>
      </c>
      <c r="Y2636" s="29"/>
      <c r="Z2636" s="29"/>
      <c r="AA2636" s="29"/>
      <c r="AB2636" s="29"/>
      <c r="AC2636" s="29"/>
    </row>
    <row r="2637">
      <c r="A2637" s="4">
        <v>45719.0</v>
      </c>
      <c r="B2637" s="5" t="s">
        <v>40</v>
      </c>
      <c r="C2637" s="6" t="s">
        <v>37</v>
      </c>
      <c r="D2637" s="5" t="s">
        <v>30</v>
      </c>
      <c r="E2637" s="7">
        <v>0.0</v>
      </c>
      <c r="F2637" s="7">
        <v>0.0</v>
      </c>
      <c r="G2637" s="7">
        <v>0.0</v>
      </c>
      <c r="H2637" s="40">
        <v>0.0</v>
      </c>
      <c r="I2637" s="10">
        <f t="shared" si="226"/>
        <v>0</v>
      </c>
      <c r="J2637" s="11">
        <f t="shared" si="227"/>
        <v>0</v>
      </c>
      <c r="K2637" s="7">
        <f t="shared" ref="K2637:L2637" si="5190">IFERROR(G2637+K2597,0)</f>
        <v>0</v>
      </c>
      <c r="L2637" s="7">
        <f t="shared" si="5190"/>
        <v>0</v>
      </c>
      <c r="M2637" s="10">
        <f t="shared" si="229"/>
        <v>0</v>
      </c>
      <c r="N2637" s="11">
        <f t="shared" si="3612"/>
        <v>0</v>
      </c>
      <c r="O2637" s="10">
        <f t="shared" ref="O2637:P2637" si="5191">IFERROR(G2637+O2597,0)</f>
        <v>0</v>
      </c>
      <c r="P2637" s="10">
        <f t="shared" si="5191"/>
        <v>0</v>
      </c>
      <c r="Q2637" s="10">
        <f t="shared" si="232"/>
        <v>0</v>
      </c>
      <c r="R2637" s="11">
        <f t="shared" si="233"/>
        <v>0</v>
      </c>
      <c r="S2637" s="14"/>
      <c r="T2637" s="14"/>
      <c r="U2637" s="14"/>
      <c r="V2637" s="14"/>
      <c r="W2637" s="14"/>
      <c r="X2637" s="26">
        <f t="shared" si="314"/>
        <v>0</v>
      </c>
      <c r="Y2637" s="29"/>
      <c r="Z2637" s="29"/>
      <c r="AA2637" s="29"/>
      <c r="AB2637" s="29"/>
      <c r="AC2637" s="29"/>
    </row>
    <row r="2638">
      <c r="A2638" s="4">
        <v>45720.0</v>
      </c>
      <c r="B2638" s="5" t="s">
        <v>25</v>
      </c>
      <c r="C2638" s="6" t="s">
        <v>26</v>
      </c>
      <c r="D2638" s="5" t="s">
        <v>27</v>
      </c>
      <c r="E2638" s="7">
        <v>140.3</v>
      </c>
      <c r="F2638" s="8">
        <v>0.537</v>
      </c>
      <c r="G2638" s="39">
        <v>0.4129</v>
      </c>
      <c r="H2638" s="40">
        <v>0.449</v>
      </c>
      <c r="I2638" s="10">
        <f t="shared" si="226"/>
        <v>0.0361</v>
      </c>
      <c r="J2638" s="11">
        <f t="shared" si="227"/>
        <v>108.7430371</v>
      </c>
      <c r="K2638" s="7">
        <f t="shared" ref="K2638:L2638" si="5192">IFERROR(G2638+K2598,0)</f>
        <v>13.25158</v>
      </c>
      <c r="L2638" s="7">
        <f t="shared" si="5192"/>
        <v>14.77</v>
      </c>
      <c r="M2638" s="10">
        <f t="shared" si="229"/>
        <v>1.51842</v>
      </c>
      <c r="N2638" s="11">
        <f t="shared" si="3612"/>
        <v>111.4584072</v>
      </c>
      <c r="O2638" s="10">
        <f t="shared" ref="O2638:P2638" si="5193">IFERROR(G2638+O2598,0)</f>
        <v>26.1513</v>
      </c>
      <c r="P2638" s="10">
        <f t="shared" si="5193"/>
        <v>28.491995</v>
      </c>
      <c r="Q2638" s="10">
        <f t="shared" si="232"/>
        <v>2.340695</v>
      </c>
      <c r="R2638" s="11">
        <f t="shared" si="233"/>
        <v>108.9505875</v>
      </c>
      <c r="S2638" s="41">
        <f>T2598</f>
        <v>1.329678571</v>
      </c>
      <c r="T2638" s="41">
        <f>H2638+T2598-H2639-U2638-H2640</f>
        <v>1.355571429</v>
      </c>
      <c r="U2638" s="13">
        <f>0.003/28</f>
        <v>0.0001071428571</v>
      </c>
      <c r="V2638" s="14"/>
      <c r="W2638" s="14"/>
      <c r="X2638" s="26">
        <f t="shared" si="314"/>
        <v>0.434</v>
      </c>
      <c r="Y2638" s="29"/>
      <c r="Z2638" s="29"/>
      <c r="AA2638" s="29"/>
      <c r="AB2638" s="29"/>
      <c r="AC2638" s="29"/>
    </row>
    <row r="2639">
      <c r="A2639" s="4">
        <v>45720.0</v>
      </c>
      <c r="B2639" s="5" t="s">
        <v>25</v>
      </c>
      <c r="C2639" s="6" t="s">
        <v>26</v>
      </c>
      <c r="D2639" s="5" t="s">
        <v>28</v>
      </c>
      <c r="E2639" s="7">
        <v>165.12</v>
      </c>
      <c r="F2639" s="7">
        <v>0.823</v>
      </c>
      <c r="G2639" s="7">
        <v>0.39358</v>
      </c>
      <c r="H2639" s="40">
        <v>0.423</v>
      </c>
      <c r="I2639" s="10">
        <f t="shared" si="226"/>
        <v>0.02942</v>
      </c>
      <c r="J2639" s="11">
        <f t="shared" si="227"/>
        <v>107.4749733</v>
      </c>
      <c r="K2639" s="7">
        <f t="shared" ref="K2639:L2639" si="5194">IFERROR(G2639+K2599,0)</f>
        <v>13.08432</v>
      </c>
      <c r="L2639" s="7">
        <f t="shared" si="5194"/>
        <v>13.542</v>
      </c>
      <c r="M2639" s="10">
        <f t="shared" si="229"/>
        <v>0.45768</v>
      </c>
      <c r="N2639" s="11">
        <f t="shared" si="3612"/>
        <v>103.4979273</v>
      </c>
      <c r="O2639" s="10">
        <f t="shared" ref="O2639:P2639" si="5195">IFERROR(G2639+O2599,0)</f>
        <v>25.38512</v>
      </c>
      <c r="P2639" s="10">
        <f t="shared" si="5195"/>
        <v>26.76288</v>
      </c>
      <c r="Q2639" s="10">
        <f t="shared" si="232"/>
        <v>1.37776</v>
      </c>
      <c r="R2639" s="11">
        <f t="shared" si="233"/>
        <v>105.4274315</v>
      </c>
      <c r="S2639" s="42"/>
      <c r="T2639" s="42"/>
      <c r="U2639" s="16"/>
      <c r="V2639" s="14"/>
      <c r="W2639" s="14"/>
      <c r="X2639" s="26">
        <f t="shared" si="314"/>
        <v>0.442</v>
      </c>
      <c r="Y2639" s="29"/>
      <c r="Z2639" s="29"/>
      <c r="AA2639" s="29"/>
      <c r="AB2639" s="29"/>
      <c r="AC2639" s="29"/>
    </row>
    <row r="2640">
      <c r="A2640" s="4">
        <v>45720.0</v>
      </c>
      <c r="B2640" s="5" t="s">
        <v>25</v>
      </c>
      <c r="C2640" s="6" t="s">
        <v>26</v>
      </c>
      <c r="D2640" s="5" t="s">
        <v>29</v>
      </c>
      <c r="E2640" s="7">
        <v>0.0</v>
      </c>
      <c r="F2640" s="7">
        <v>0.0</v>
      </c>
      <c r="G2640" s="7">
        <v>0.0</v>
      </c>
      <c r="H2640" s="40">
        <v>0.0</v>
      </c>
      <c r="I2640" s="10">
        <f t="shared" si="226"/>
        <v>0</v>
      </c>
      <c r="J2640" s="11">
        <f t="shared" si="227"/>
        <v>0</v>
      </c>
      <c r="K2640" s="7">
        <f t="shared" ref="K2640:L2640" si="5196">IFERROR(G2640+K2600,0)</f>
        <v>0</v>
      </c>
      <c r="L2640" s="7">
        <f t="shared" si="5196"/>
        <v>0.003</v>
      </c>
      <c r="M2640" s="10">
        <f t="shared" si="229"/>
        <v>0.003</v>
      </c>
      <c r="N2640" s="11">
        <f t="shared" si="3612"/>
        <v>0</v>
      </c>
      <c r="O2640" s="10">
        <f t="shared" ref="O2640:P2640" si="5197">IFERROR(G2640+O2600,0)</f>
        <v>0</v>
      </c>
      <c r="P2640" s="10">
        <f t="shared" si="5197"/>
        <v>0.003</v>
      </c>
      <c r="Q2640" s="10">
        <f t="shared" si="232"/>
        <v>0.003</v>
      </c>
      <c r="R2640" s="11">
        <f t="shared" si="233"/>
        <v>0</v>
      </c>
      <c r="S2640" s="42"/>
      <c r="T2640" s="42"/>
      <c r="U2640" s="16"/>
      <c r="V2640" s="14"/>
      <c r="W2640" s="14"/>
      <c r="X2640" s="26">
        <f t="shared" si="314"/>
        <v>0</v>
      </c>
      <c r="Y2640" s="29"/>
      <c r="Z2640" s="29"/>
      <c r="AA2640" s="29"/>
      <c r="AB2640" s="29"/>
      <c r="AC2640" s="29"/>
    </row>
    <row r="2641">
      <c r="A2641" s="4">
        <v>45720.0</v>
      </c>
      <c r="B2641" s="5" t="s">
        <v>25</v>
      </c>
      <c r="C2641" s="6" t="s">
        <v>26</v>
      </c>
      <c r="D2641" s="5" t="s">
        <v>30</v>
      </c>
      <c r="E2641" s="7">
        <v>0.0</v>
      </c>
      <c r="F2641" s="7">
        <v>0.0</v>
      </c>
      <c r="G2641" s="7">
        <v>0.0</v>
      </c>
      <c r="H2641" s="40">
        <v>0.0</v>
      </c>
      <c r="I2641" s="10">
        <f t="shared" si="226"/>
        <v>0</v>
      </c>
      <c r="J2641" s="11">
        <f t="shared" si="227"/>
        <v>0</v>
      </c>
      <c r="K2641" s="7">
        <f t="shared" ref="K2641:L2641" si="5198">IFERROR(G2641+K2601,0)</f>
        <v>0</v>
      </c>
      <c r="L2641" s="7">
        <f t="shared" si="5198"/>
        <v>0</v>
      </c>
      <c r="M2641" s="10">
        <f t="shared" si="229"/>
        <v>0</v>
      </c>
      <c r="N2641" s="11">
        <f t="shared" si="3612"/>
        <v>0</v>
      </c>
      <c r="O2641" s="10">
        <f t="shared" ref="O2641:P2641" si="5199">IFERROR(G2641+O2601,0)</f>
        <v>0</v>
      </c>
      <c r="P2641" s="10">
        <f t="shared" si="5199"/>
        <v>0</v>
      </c>
      <c r="Q2641" s="10">
        <f t="shared" si="232"/>
        <v>0</v>
      </c>
      <c r="R2641" s="11">
        <f t="shared" si="233"/>
        <v>0</v>
      </c>
      <c r="S2641" s="42"/>
      <c r="T2641" s="42"/>
      <c r="U2641" s="16"/>
      <c r="V2641" s="14"/>
      <c r="W2641" s="14"/>
      <c r="X2641" s="26">
        <f t="shared" si="314"/>
        <v>0</v>
      </c>
      <c r="Y2641" s="29"/>
      <c r="Z2641" s="29"/>
      <c r="AA2641" s="29"/>
      <c r="AB2641" s="29"/>
      <c r="AC2641" s="29"/>
    </row>
    <row r="2642">
      <c r="A2642" s="4">
        <v>45720.0</v>
      </c>
      <c r="B2642" s="5" t="s">
        <v>31</v>
      </c>
      <c r="C2642" s="6" t="s">
        <v>26</v>
      </c>
      <c r="D2642" s="5" t="s">
        <v>27</v>
      </c>
      <c r="E2642" s="7">
        <v>180.7</v>
      </c>
      <c r="F2642" s="7">
        <v>0.75</v>
      </c>
      <c r="G2642" s="7">
        <v>0.509677</v>
      </c>
      <c r="H2642" s="40">
        <v>0.54</v>
      </c>
      <c r="I2642" s="10">
        <f t="shared" si="226"/>
        <v>0.030323</v>
      </c>
      <c r="J2642" s="11">
        <f t="shared" si="227"/>
        <v>105.9494543</v>
      </c>
      <c r="K2642" s="7">
        <f t="shared" ref="K2642:L2642" si="5200">IFERROR(G2642+K2602,0)</f>
        <v>16.438708</v>
      </c>
      <c r="L2642" s="7">
        <f t="shared" si="5200"/>
        <v>18.195</v>
      </c>
      <c r="M2642" s="10">
        <f t="shared" si="229"/>
        <v>1.756292</v>
      </c>
      <c r="N2642" s="11">
        <f t="shared" si="3612"/>
        <v>110.683881</v>
      </c>
      <c r="O2642" s="10">
        <f t="shared" ref="O2642:P2642" si="5201">IFERROR(G2642+O2602,0)</f>
        <v>32.438707</v>
      </c>
      <c r="P2642" s="10">
        <f t="shared" si="5201"/>
        <v>37.16886</v>
      </c>
      <c r="Q2642" s="10">
        <f t="shared" si="232"/>
        <v>4.730153</v>
      </c>
      <c r="R2642" s="11">
        <f t="shared" si="233"/>
        <v>114.5818173</v>
      </c>
      <c r="S2642" s="41">
        <f>T2602</f>
        <v>0.8815714286</v>
      </c>
      <c r="T2642" s="41">
        <f>H2642+T2602-H2643-U2642-H2644</f>
        <v>0.8684285714</v>
      </c>
      <c r="U2642" s="13">
        <f>0.004/28</f>
        <v>0.0001428571429</v>
      </c>
      <c r="V2642" s="14"/>
      <c r="W2642" s="14"/>
      <c r="X2642" s="26">
        <f t="shared" si="314"/>
        <v>0.557</v>
      </c>
      <c r="Y2642" s="29"/>
      <c r="Z2642" s="29"/>
      <c r="AA2642" s="29"/>
      <c r="AB2642" s="29"/>
      <c r="AC2642" s="29"/>
    </row>
    <row r="2643">
      <c r="A2643" s="4">
        <v>45720.0</v>
      </c>
      <c r="B2643" s="5" t="s">
        <v>31</v>
      </c>
      <c r="C2643" s="6" t="s">
        <v>26</v>
      </c>
      <c r="D2643" s="5" t="s">
        <v>28</v>
      </c>
      <c r="E2643" s="7">
        <v>180.1</v>
      </c>
      <c r="F2643" s="7">
        <v>0.761</v>
      </c>
      <c r="G2643" s="7">
        <v>0.50548</v>
      </c>
      <c r="H2643" s="40">
        <v>0.553</v>
      </c>
      <c r="I2643" s="10">
        <f t="shared" si="226"/>
        <v>0.04752</v>
      </c>
      <c r="J2643" s="11">
        <f t="shared" si="227"/>
        <v>109.4009654</v>
      </c>
      <c r="K2643" s="7">
        <f t="shared" ref="K2643:L2643" si="5202">IFERROR(G2643+K2603,0)</f>
        <v>16.30492</v>
      </c>
      <c r="L2643" s="7">
        <f t="shared" si="5202"/>
        <v>18.926</v>
      </c>
      <c r="M2643" s="10">
        <f t="shared" si="229"/>
        <v>2.62108</v>
      </c>
      <c r="N2643" s="11">
        <f t="shared" si="3612"/>
        <v>116.0753932</v>
      </c>
      <c r="O2643" s="10">
        <f t="shared" ref="O2643:P2643" si="5203">IFERROR(G2643+O2603,0)</f>
        <v>32.17475</v>
      </c>
      <c r="P2643" s="10">
        <f t="shared" si="5203"/>
        <v>37.92373</v>
      </c>
      <c r="Q2643" s="10">
        <f t="shared" si="232"/>
        <v>5.74898</v>
      </c>
      <c r="R2643" s="11">
        <f t="shared" si="233"/>
        <v>117.8679865</v>
      </c>
      <c r="S2643" s="42"/>
      <c r="T2643" s="42"/>
      <c r="U2643" s="20"/>
      <c r="V2643" s="14"/>
      <c r="W2643" s="14"/>
      <c r="X2643" s="26">
        <f t="shared" si="314"/>
        <v>0.555</v>
      </c>
      <c r="Y2643" s="29"/>
      <c r="Z2643" s="29"/>
      <c r="AA2643" s="29"/>
      <c r="AB2643" s="29"/>
      <c r="AC2643" s="29"/>
    </row>
    <row r="2644">
      <c r="A2644" s="4">
        <v>45720.0</v>
      </c>
      <c r="B2644" s="5" t="s">
        <v>31</v>
      </c>
      <c r="C2644" s="6" t="s">
        <v>26</v>
      </c>
      <c r="D2644" s="5" t="s">
        <v>29</v>
      </c>
      <c r="E2644" s="7">
        <v>0.0</v>
      </c>
      <c r="F2644" s="7">
        <v>0.154</v>
      </c>
      <c r="G2644" s="7">
        <v>0.0</v>
      </c>
      <c r="H2644" s="40">
        <v>0.0</v>
      </c>
      <c r="I2644" s="10">
        <f t="shared" si="226"/>
        <v>0</v>
      </c>
      <c r="J2644" s="11">
        <f t="shared" si="227"/>
        <v>0</v>
      </c>
      <c r="K2644" s="7">
        <f t="shared" ref="K2644:L2644" si="5204">IFERROR(G2644+K2604,0)</f>
        <v>0</v>
      </c>
      <c r="L2644" s="7">
        <f t="shared" si="5204"/>
        <v>0</v>
      </c>
      <c r="M2644" s="10">
        <f t="shared" si="229"/>
        <v>0</v>
      </c>
      <c r="N2644" s="11">
        <f t="shared" si="3612"/>
        <v>0</v>
      </c>
      <c r="O2644" s="10">
        <f t="shared" ref="O2644:P2644" si="5205">IFERROR(G2644+O2604,0)</f>
        <v>0</v>
      </c>
      <c r="P2644" s="10">
        <f t="shared" si="5205"/>
        <v>0</v>
      </c>
      <c r="Q2644" s="10">
        <f t="shared" si="232"/>
        <v>0</v>
      </c>
      <c r="R2644" s="11">
        <f t="shared" si="233"/>
        <v>0</v>
      </c>
      <c r="S2644" s="42"/>
      <c r="T2644" s="42"/>
      <c r="U2644" s="20"/>
      <c r="V2644" s="14"/>
      <c r="W2644" s="14"/>
      <c r="X2644" s="26">
        <f t="shared" si="314"/>
        <v>0</v>
      </c>
      <c r="Y2644" s="29"/>
      <c r="Z2644" s="29"/>
      <c r="AA2644" s="29"/>
      <c r="AB2644" s="29"/>
      <c r="AC2644" s="29"/>
    </row>
    <row r="2645">
      <c r="A2645" s="4">
        <v>45720.0</v>
      </c>
      <c r="B2645" s="5" t="s">
        <v>31</v>
      </c>
      <c r="C2645" s="6" t="s">
        <v>26</v>
      </c>
      <c r="D2645" s="5" t="s">
        <v>30</v>
      </c>
      <c r="E2645" s="7">
        <v>0.0</v>
      </c>
      <c r="F2645" s="7">
        <v>0.0</v>
      </c>
      <c r="G2645" s="7">
        <v>0.0</v>
      </c>
      <c r="H2645" s="40">
        <v>0.0</v>
      </c>
      <c r="I2645" s="10">
        <f t="shared" si="226"/>
        <v>0</v>
      </c>
      <c r="J2645" s="11">
        <f t="shared" si="227"/>
        <v>0</v>
      </c>
      <c r="K2645" s="7">
        <f t="shared" ref="K2645:L2645" si="5206">IFERROR(G2645+K2605,0)</f>
        <v>0</v>
      </c>
      <c r="L2645" s="7">
        <f t="shared" si="5206"/>
        <v>0</v>
      </c>
      <c r="M2645" s="10">
        <f t="shared" si="229"/>
        <v>0</v>
      </c>
      <c r="N2645" s="11">
        <f t="shared" si="3612"/>
        <v>0</v>
      </c>
      <c r="O2645" s="10">
        <f t="shared" ref="O2645:P2645" si="5207">IFERROR(G2645+O2605,0)</f>
        <v>0</v>
      </c>
      <c r="P2645" s="10">
        <f t="shared" si="5207"/>
        <v>0</v>
      </c>
      <c r="Q2645" s="10">
        <f t="shared" si="232"/>
        <v>0</v>
      </c>
      <c r="R2645" s="11">
        <f t="shared" si="233"/>
        <v>0</v>
      </c>
      <c r="S2645" s="42"/>
      <c r="T2645" s="42"/>
      <c r="U2645" s="20"/>
      <c r="V2645" s="14"/>
      <c r="W2645" s="14"/>
      <c r="X2645" s="26">
        <f t="shared" si="314"/>
        <v>0</v>
      </c>
      <c r="Y2645" s="29"/>
      <c r="Z2645" s="29"/>
      <c r="AA2645" s="29"/>
      <c r="AB2645" s="29"/>
      <c r="AC2645" s="29"/>
    </row>
    <row r="2646">
      <c r="A2646" s="4">
        <v>45720.0</v>
      </c>
      <c r="B2646" s="5" t="s">
        <v>32</v>
      </c>
      <c r="C2646" s="6" t="s">
        <v>26</v>
      </c>
      <c r="D2646" s="5" t="s">
        <v>27</v>
      </c>
      <c r="E2646" s="7">
        <v>78.6</v>
      </c>
      <c r="F2646" s="7">
        <v>0.234</v>
      </c>
      <c r="G2646" s="7">
        <v>0.22258</v>
      </c>
      <c r="H2646" s="40">
        <v>0.252</v>
      </c>
      <c r="I2646" s="10">
        <f t="shared" si="226"/>
        <v>0.02942</v>
      </c>
      <c r="J2646" s="11">
        <f t="shared" si="227"/>
        <v>113.2177195</v>
      </c>
      <c r="K2646" s="7">
        <f t="shared" ref="K2646:L2646" si="5208">IFERROR(G2646+K2606,0)</f>
        <v>7.19032</v>
      </c>
      <c r="L2646" s="7">
        <f t="shared" si="5208"/>
        <v>7.477</v>
      </c>
      <c r="M2646" s="10">
        <f t="shared" si="229"/>
        <v>0.28668</v>
      </c>
      <c r="N2646" s="11">
        <f t="shared" si="3612"/>
        <v>103.987027</v>
      </c>
      <c r="O2646" s="10">
        <f t="shared" ref="O2646:P2646" si="5209">IFERROR(G2646+O2606,0)</f>
        <v>14.190306</v>
      </c>
      <c r="P2646" s="10">
        <f t="shared" si="5209"/>
        <v>14.61382</v>
      </c>
      <c r="Q2646" s="10">
        <f t="shared" si="232"/>
        <v>0.423514</v>
      </c>
      <c r="R2646" s="11">
        <f t="shared" si="233"/>
        <v>102.9845304</v>
      </c>
      <c r="S2646" s="41">
        <f>T2606</f>
        <v>0.540815</v>
      </c>
      <c r="T2646" s="41">
        <f>H2646+T2606-H2647-U2646-H2648</f>
        <v>0.49568</v>
      </c>
      <c r="U2646" s="13">
        <f>0.00378/28</f>
        <v>0.000135</v>
      </c>
      <c r="V2646" s="14"/>
      <c r="W2646" s="14"/>
      <c r="X2646" s="26">
        <f t="shared" si="314"/>
        <v>0.237</v>
      </c>
      <c r="Y2646" s="29"/>
      <c r="Z2646" s="29"/>
      <c r="AA2646" s="29"/>
      <c r="AB2646" s="29"/>
      <c r="AC2646" s="29"/>
    </row>
    <row r="2647">
      <c r="A2647" s="4">
        <v>45720.0</v>
      </c>
      <c r="B2647" s="5" t="s">
        <v>32</v>
      </c>
      <c r="C2647" s="6" t="s">
        <v>26</v>
      </c>
      <c r="D2647" s="5" t="s">
        <v>28</v>
      </c>
      <c r="E2647" s="7">
        <v>78.7</v>
      </c>
      <c r="F2647" s="7">
        <v>0.269</v>
      </c>
      <c r="G2647" s="7">
        <v>0.2222</v>
      </c>
      <c r="H2647" s="40">
        <v>0.297</v>
      </c>
      <c r="I2647" s="10">
        <f t="shared" si="226"/>
        <v>0.0748</v>
      </c>
      <c r="J2647" s="11">
        <f t="shared" si="227"/>
        <v>133.6633663</v>
      </c>
      <c r="K2647" s="7">
        <f t="shared" ref="K2647:L2647" si="5210">IFERROR(G2647+K2607,0)</f>
        <v>7.1788</v>
      </c>
      <c r="L2647" s="7">
        <f t="shared" si="5210"/>
        <v>7.295</v>
      </c>
      <c r="M2647" s="10">
        <f t="shared" si="229"/>
        <v>0.1162</v>
      </c>
      <c r="N2647" s="11">
        <f t="shared" si="3612"/>
        <v>101.6186549</v>
      </c>
      <c r="O2647" s="10">
        <f t="shared" ref="O2647:P2647" si="5211">IFERROR(G2647+O2607,0)</f>
        <v>14.16775</v>
      </c>
      <c r="P2647" s="10">
        <f t="shared" si="5211"/>
        <v>14.39183</v>
      </c>
      <c r="Q2647" s="10">
        <f t="shared" si="232"/>
        <v>0.22408</v>
      </c>
      <c r="R2647" s="11">
        <f t="shared" si="233"/>
        <v>101.5816202</v>
      </c>
      <c r="S2647" s="42"/>
      <c r="T2647" s="42"/>
      <c r="U2647" s="20"/>
      <c r="V2647" s="14"/>
      <c r="W2647" s="14"/>
      <c r="X2647" s="26">
        <f t="shared" si="314"/>
        <v>0.234</v>
      </c>
      <c r="Y2647" s="29"/>
      <c r="Z2647" s="29"/>
      <c r="AA2647" s="29"/>
      <c r="AB2647" s="29"/>
      <c r="AC2647" s="29"/>
    </row>
    <row r="2648">
      <c r="A2648" s="4">
        <v>45720.0</v>
      </c>
      <c r="B2648" s="5" t="s">
        <v>32</v>
      </c>
      <c r="C2648" s="6" t="s">
        <v>26</v>
      </c>
      <c r="D2648" s="5" t="s">
        <v>29</v>
      </c>
      <c r="E2648" s="7">
        <v>0.0</v>
      </c>
      <c r="F2648" s="7">
        <v>0.0</v>
      </c>
      <c r="G2648" s="7">
        <v>0.0</v>
      </c>
      <c r="H2648" s="40">
        <v>0.0</v>
      </c>
      <c r="I2648" s="10">
        <f t="shared" si="226"/>
        <v>0</v>
      </c>
      <c r="J2648" s="11">
        <f t="shared" si="227"/>
        <v>0</v>
      </c>
      <c r="K2648" s="7">
        <f t="shared" ref="K2648:L2648" si="5212">IFERROR(G2648+K2608,0)</f>
        <v>0</v>
      </c>
      <c r="L2648" s="7">
        <f t="shared" si="5212"/>
        <v>0</v>
      </c>
      <c r="M2648" s="10">
        <f t="shared" si="229"/>
        <v>0</v>
      </c>
      <c r="N2648" s="11">
        <f t="shared" si="3612"/>
        <v>0</v>
      </c>
      <c r="O2648" s="10">
        <f t="shared" ref="O2648:P2648" si="5213">IFERROR(G2648+O2608,0)</f>
        <v>0</v>
      </c>
      <c r="P2648" s="10">
        <f t="shared" si="5213"/>
        <v>0</v>
      </c>
      <c r="Q2648" s="10">
        <f t="shared" si="232"/>
        <v>0</v>
      </c>
      <c r="R2648" s="11">
        <f t="shared" si="233"/>
        <v>0</v>
      </c>
      <c r="S2648" s="42"/>
      <c r="T2648" s="42"/>
      <c r="U2648" s="20"/>
      <c r="V2648" s="14"/>
      <c r="W2648" s="14"/>
      <c r="X2648" s="26">
        <f t="shared" si="314"/>
        <v>0</v>
      </c>
      <c r="Y2648" s="29"/>
      <c r="Z2648" s="29"/>
      <c r="AA2648" s="29"/>
      <c r="AB2648" s="29"/>
      <c r="AC2648" s="29"/>
    </row>
    <row r="2649">
      <c r="A2649" s="4">
        <v>45720.0</v>
      </c>
      <c r="B2649" s="5" t="s">
        <v>32</v>
      </c>
      <c r="C2649" s="6" t="s">
        <v>26</v>
      </c>
      <c r="D2649" s="5" t="s">
        <v>30</v>
      </c>
      <c r="E2649" s="7">
        <v>0.0</v>
      </c>
      <c r="F2649" s="7">
        <v>0.0</v>
      </c>
      <c r="G2649" s="7">
        <v>0.0</v>
      </c>
      <c r="H2649" s="40">
        <v>0.0</v>
      </c>
      <c r="I2649" s="10">
        <f t="shared" si="226"/>
        <v>0</v>
      </c>
      <c r="J2649" s="11">
        <f t="shared" si="227"/>
        <v>0</v>
      </c>
      <c r="K2649" s="7">
        <f t="shared" ref="K2649:L2649" si="5214">IFERROR(G2649+K2609,0)</f>
        <v>0</v>
      </c>
      <c r="L2649" s="7">
        <f t="shared" si="5214"/>
        <v>0</v>
      </c>
      <c r="M2649" s="10">
        <f t="shared" si="229"/>
        <v>0</v>
      </c>
      <c r="N2649" s="11">
        <f t="shared" si="3612"/>
        <v>0</v>
      </c>
      <c r="O2649" s="10">
        <f t="shared" ref="O2649:P2649" si="5215">IFERROR(G2649+O2609,0)</f>
        <v>0</v>
      </c>
      <c r="P2649" s="10">
        <f t="shared" si="5215"/>
        <v>0</v>
      </c>
      <c r="Q2649" s="10">
        <f t="shared" si="232"/>
        <v>0</v>
      </c>
      <c r="R2649" s="11">
        <f t="shared" si="233"/>
        <v>0</v>
      </c>
      <c r="S2649" s="42"/>
      <c r="T2649" s="42"/>
      <c r="U2649" s="20"/>
      <c r="V2649" s="14"/>
      <c r="W2649" s="14"/>
      <c r="X2649" s="26">
        <f t="shared" si="314"/>
        <v>0</v>
      </c>
      <c r="Y2649" s="29"/>
      <c r="Z2649" s="29"/>
      <c r="AA2649" s="29"/>
      <c r="AB2649" s="29"/>
      <c r="AC2649" s="29"/>
    </row>
    <row r="2650">
      <c r="A2650" s="4">
        <v>45720.0</v>
      </c>
      <c r="B2650" s="5" t="s">
        <v>33</v>
      </c>
      <c r="C2650" s="6" t="s">
        <v>26</v>
      </c>
      <c r="D2650" s="5" t="s">
        <v>27</v>
      </c>
      <c r="E2650" s="7">
        <v>110.0</v>
      </c>
      <c r="F2650" s="7">
        <v>0.365</v>
      </c>
      <c r="G2650" s="7">
        <v>0.329032</v>
      </c>
      <c r="H2650" s="40">
        <v>0.383</v>
      </c>
      <c r="I2650" s="10">
        <f t="shared" si="226"/>
        <v>0.053968</v>
      </c>
      <c r="J2650" s="11">
        <f t="shared" si="227"/>
        <v>116.4020521</v>
      </c>
      <c r="K2650" s="7">
        <f t="shared" ref="K2650:L2650" si="5216">IFERROR(G2650+K2610,0)</f>
        <v>10.516128</v>
      </c>
      <c r="L2650" s="7">
        <f t="shared" si="5216"/>
        <v>12.051</v>
      </c>
      <c r="M2650" s="10">
        <f t="shared" si="229"/>
        <v>1.534872</v>
      </c>
      <c r="N2650" s="11">
        <f t="shared" si="3612"/>
        <v>114.59541</v>
      </c>
      <c r="O2650" s="10">
        <f t="shared" ref="O2650:P2650" si="5217">IFERROR(G2650+O2610,0)</f>
        <v>20.716058</v>
      </c>
      <c r="P2650" s="10">
        <f t="shared" si="5217"/>
        <v>23.54673</v>
      </c>
      <c r="Q2650" s="10">
        <f t="shared" si="232"/>
        <v>2.830672</v>
      </c>
      <c r="R2650" s="11">
        <f t="shared" si="233"/>
        <v>113.664144</v>
      </c>
      <c r="S2650" s="41">
        <f>T2610</f>
        <v>0.3512282143</v>
      </c>
      <c r="T2650" s="41">
        <f>H2650+T2610-H2651-U2650-H2652</f>
        <v>0.2560742857</v>
      </c>
      <c r="U2650" s="13">
        <f>0.00431/28</f>
        <v>0.0001539285714</v>
      </c>
      <c r="V2650" s="14"/>
      <c r="W2650" s="14"/>
      <c r="X2650" s="26">
        <f t="shared" si="314"/>
        <v>0.384</v>
      </c>
      <c r="Y2650" s="29"/>
      <c r="Z2650" s="29"/>
      <c r="AA2650" s="29"/>
      <c r="AB2650" s="29"/>
      <c r="AC2650" s="29"/>
    </row>
    <row r="2651">
      <c r="A2651" s="4">
        <v>45720.0</v>
      </c>
      <c r="B2651" s="5" t="s">
        <v>33</v>
      </c>
      <c r="C2651" s="6" t="s">
        <v>26</v>
      </c>
      <c r="D2651" s="5" t="s">
        <v>28</v>
      </c>
      <c r="E2651" s="7">
        <v>108.2</v>
      </c>
      <c r="F2651" s="7">
        <v>0.479</v>
      </c>
      <c r="G2651" s="7">
        <v>0.324096</v>
      </c>
      <c r="H2651" s="40">
        <v>0.478</v>
      </c>
      <c r="I2651" s="10">
        <f t="shared" si="226"/>
        <v>0.153904</v>
      </c>
      <c r="J2651" s="11">
        <f t="shared" si="227"/>
        <v>147.4871643</v>
      </c>
      <c r="K2651" s="7">
        <f t="shared" ref="K2651:L2651" si="5218">IFERROR(G2651+K2611,0)</f>
        <v>10.358384</v>
      </c>
      <c r="L2651" s="7">
        <f t="shared" si="5218"/>
        <v>13.144</v>
      </c>
      <c r="M2651" s="10">
        <f t="shared" si="229"/>
        <v>2.785616</v>
      </c>
      <c r="N2651" s="11">
        <f t="shared" si="3612"/>
        <v>126.8923801</v>
      </c>
      <c r="O2651" s="10">
        <f t="shared" ref="O2651:P2651" si="5219">IFERROR(G2651+O2611,0)</f>
        <v>20.402384</v>
      </c>
      <c r="P2651" s="10">
        <f t="shared" si="5219"/>
        <v>24.03895</v>
      </c>
      <c r="Q2651" s="10">
        <f t="shared" si="232"/>
        <v>3.636566</v>
      </c>
      <c r="R2651" s="11">
        <f t="shared" si="233"/>
        <v>117.8242209</v>
      </c>
      <c r="S2651" s="42"/>
      <c r="T2651" s="42"/>
      <c r="U2651" s="20"/>
      <c r="V2651" s="14"/>
      <c r="W2651" s="14"/>
      <c r="X2651" s="26">
        <f t="shared" si="314"/>
        <v>0.352</v>
      </c>
      <c r="Y2651" s="29"/>
      <c r="Z2651" s="29"/>
      <c r="AA2651" s="29"/>
      <c r="AB2651" s="29"/>
      <c r="AC2651" s="29"/>
    </row>
    <row r="2652">
      <c r="A2652" s="4">
        <v>45720.0</v>
      </c>
      <c r="B2652" s="5" t="s">
        <v>33</v>
      </c>
      <c r="C2652" s="6" t="s">
        <v>26</v>
      </c>
      <c r="D2652" s="5" t="s">
        <v>29</v>
      </c>
      <c r="E2652" s="7">
        <v>1.0</v>
      </c>
      <c r="F2652" s="7">
        <v>0.021</v>
      </c>
      <c r="G2652" s="7">
        <v>0.0027419</v>
      </c>
      <c r="H2652" s="40">
        <v>0.0</v>
      </c>
      <c r="I2652" s="10">
        <f t="shared" si="226"/>
        <v>-0.0027419</v>
      </c>
      <c r="J2652" s="11">
        <f t="shared" si="227"/>
        <v>0</v>
      </c>
      <c r="K2652" s="7">
        <f t="shared" ref="K2652:L2652" si="5220">IFERROR(G2652+K2612,0)</f>
        <v>0.0909676</v>
      </c>
      <c r="L2652" s="7">
        <f t="shared" si="5220"/>
        <v>0.084</v>
      </c>
      <c r="M2652" s="10">
        <f t="shared" si="229"/>
        <v>-0.0069676</v>
      </c>
      <c r="N2652" s="11">
        <f t="shared" si="3612"/>
        <v>92.34056961</v>
      </c>
      <c r="O2652" s="10">
        <f t="shared" ref="O2652:P2652" si="5221">IFERROR(G2652+O2612,0)</f>
        <v>0.1759076</v>
      </c>
      <c r="P2652" s="10">
        <f t="shared" si="5221"/>
        <v>0.162988</v>
      </c>
      <c r="Q2652" s="10">
        <f t="shared" si="232"/>
        <v>-0.0129196</v>
      </c>
      <c r="R2652" s="11">
        <f t="shared" si="233"/>
        <v>92.6554623</v>
      </c>
      <c r="S2652" s="42"/>
      <c r="T2652" s="42"/>
      <c r="U2652" s="20"/>
      <c r="V2652" s="14"/>
      <c r="W2652" s="14"/>
      <c r="X2652" s="26">
        <f t="shared" si="314"/>
        <v>0</v>
      </c>
      <c r="Y2652" s="29"/>
      <c r="Z2652" s="29"/>
      <c r="AA2652" s="29"/>
      <c r="AB2652" s="29"/>
      <c r="AC2652" s="29"/>
    </row>
    <row r="2653">
      <c r="A2653" s="4">
        <v>45720.0</v>
      </c>
      <c r="B2653" s="5" t="s">
        <v>33</v>
      </c>
      <c r="C2653" s="6" t="s">
        <v>26</v>
      </c>
      <c r="D2653" s="5" t="s">
        <v>30</v>
      </c>
      <c r="E2653" s="7">
        <v>0.0</v>
      </c>
      <c r="F2653" s="7">
        <v>0.0</v>
      </c>
      <c r="G2653" s="7">
        <v>0.0</v>
      </c>
      <c r="H2653" s="40">
        <v>0.0</v>
      </c>
      <c r="I2653" s="10">
        <f t="shared" si="226"/>
        <v>0</v>
      </c>
      <c r="J2653" s="11">
        <f t="shared" si="227"/>
        <v>0</v>
      </c>
      <c r="K2653" s="7">
        <f t="shared" ref="K2653:L2653" si="5222">IFERROR(G2653+K2613,0)</f>
        <v>0</v>
      </c>
      <c r="L2653" s="7">
        <f t="shared" si="5222"/>
        <v>0</v>
      </c>
      <c r="M2653" s="10">
        <f t="shared" si="229"/>
        <v>0</v>
      </c>
      <c r="N2653" s="11">
        <f t="shared" si="3612"/>
        <v>0</v>
      </c>
      <c r="O2653" s="10">
        <f t="shared" ref="O2653:P2653" si="5223">IFERROR(G2653+O2613,0)</f>
        <v>0</v>
      </c>
      <c r="P2653" s="10">
        <f t="shared" si="5223"/>
        <v>0</v>
      </c>
      <c r="Q2653" s="10">
        <f t="shared" si="232"/>
        <v>0</v>
      </c>
      <c r="R2653" s="11">
        <f t="shared" si="233"/>
        <v>0</v>
      </c>
      <c r="S2653" s="42"/>
      <c r="T2653" s="42"/>
      <c r="U2653" s="20"/>
      <c r="V2653" s="14"/>
      <c r="W2653" s="14"/>
      <c r="X2653" s="26">
        <f t="shared" si="314"/>
        <v>0</v>
      </c>
      <c r="Y2653" s="29"/>
      <c r="Z2653" s="29"/>
      <c r="AA2653" s="29"/>
      <c r="AB2653" s="29"/>
      <c r="AC2653" s="29"/>
    </row>
    <row r="2654">
      <c r="A2654" s="4">
        <v>45720.0</v>
      </c>
      <c r="B2654" s="5" t="s">
        <v>34</v>
      </c>
      <c r="C2654" s="6" t="s">
        <v>26</v>
      </c>
      <c r="D2654" s="5" t="s">
        <v>27</v>
      </c>
      <c r="E2654" s="7">
        <v>14.3</v>
      </c>
      <c r="F2654" s="7">
        <v>0.041</v>
      </c>
      <c r="G2654" s="7">
        <v>0.041935</v>
      </c>
      <c r="H2654" s="40">
        <v>0.044</v>
      </c>
      <c r="I2654" s="10">
        <f t="shared" si="226"/>
        <v>0.002065</v>
      </c>
      <c r="J2654" s="11">
        <f t="shared" si="227"/>
        <v>104.9242876</v>
      </c>
      <c r="K2654" s="7">
        <f t="shared" ref="K2654:L2654" si="5224">IFERROR(G2654+K2614,0)</f>
        <v>1.36774</v>
      </c>
      <c r="L2654" s="7">
        <f t="shared" si="5224"/>
        <v>1.428</v>
      </c>
      <c r="M2654" s="10">
        <f t="shared" si="229"/>
        <v>0.06026</v>
      </c>
      <c r="N2654" s="11">
        <f t="shared" si="3612"/>
        <v>104.4058081</v>
      </c>
      <c r="O2654" s="10">
        <f t="shared" ref="O2654:P2654" si="5225">IFERROR(G2654+O2614,0)</f>
        <v>2.66757</v>
      </c>
      <c r="P2654" s="10">
        <f t="shared" si="5225"/>
        <v>2.971986</v>
      </c>
      <c r="Q2654" s="10">
        <f t="shared" si="232"/>
        <v>0.304416</v>
      </c>
      <c r="R2654" s="11">
        <f t="shared" si="233"/>
        <v>111.4117343</v>
      </c>
      <c r="S2654" s="41">
        <f>T2614</f>
        <v>0.42</v>
      </c>
      <c r="T2654" s="41">
        <f>H2654+T2614-H2655-U2654-H2656</f>
        <v>0.362</v>
      </c>
      <c r="U2654" s="13">
        <v>0.0</v>
      </c>
      <c r="V2654" s="14"/>
      <c r="W2654" s="14"/>
      <c r="X2654" s="26">
        <f t="shared" si="314"/>
        <v>0.045</v>
      </c>
      <c r="Y2654" s="29"/>
      <c r="Z2654" s="29"/>
      <c r="AA2654" s="29"/>
      <c r="AB2654" s="29"/>
      <c r="AC2654" s="29"/>
    </row>
    <row r="2655">
      <c r="A2655" s="4">
        <v>45720.0</v>
      </c>
      <c r="B2655" s="5" t="s">
        <v>34</v>
      </c>
      <c r="C2655" s="6" t="s">
        <v>26</v>
      </c>
      <c r="D2655" s="5" t="s">
        <v>28</v>
      </c>
      <c r="E2655" s="7">
        <v>14.3</v>
      </c>
      <c r="F2655" s="7">
        <v>0.066</v>
      </c>
      <c r="G2655" s="7">
        <v>0.041129</v>
      </c>
      <c r="H2655" s="40">
        <v>0.102</v>
      </c>
      <c r="I2655" s="10">
        <f t="shared" si="226"/>
        <v>0.060871</v>
      </c>
      <c r="J2655" s="11">
        <f t="shared" si="227"/>
        <v>248.0001945</v>
      </c>
      <c r="K2655" s="7">
        <f t="shared" ref="K2655:L2655" si="5226">IFERROR(G2655+K2615,0)</f>
        <v>1.341516</v>
      </c>
      <c r="L2655" s="7">
        <f t="shared" si="5226"/>
        <v>1.269</v>
      </c>
      <c r="M2655" s="10">
        <f t="shared" si="229"/>
        <v>-0.072516</v>
      </c>
      <c r="N2655" s="11">
        <f t="shared" si="3612"/>
        <v>94.59447371</v>
      </c>
      <c r="O2655" s="10">
        <f t="shared" ref="O2655:P2655" si="5227">IFERROR(G2655+O2615,0)</f>
        <v>2.616515</v>
      </c>
      <c r="P2655" s="10">
        <f t="shared" si="5227"/>
        <v>2.67299</v>
      </c>
      <c r="Q2655" s="10">
        <f t="shared" si="232"/>
        <v>0.056475</v>
      </c>
      <c r="R2655" s="11">
        <f t="shared" si="233"/>
        <v>102.1584054</v>
      </c>
      <c r="S2655" s="42"/>
      <c r="T2655" s="42"/>
      <c r="U2655" s="20"/>
      <c r="V2655" s="14"/>
      <c r="W2655" s="14"/>
      <c r="X2655" s="26">
        <f t="shared" si="314"/>
        <v>0</v>
      </c>
      <c r="Y2655" s="29"/>
      <c r="Z2655" s="29"/>
      <c r="AA2655" s="29"/>
      <c r="AB2655" s="29"/>
      <c r="AC2655" s="29"/>
    </row>
    <row r="2656">
      <c r="A2656" s="4">
        <v>45720.0</v>
      </c>
      <c r="B2656" s="5" t="s">
        <v>34</v>
      </c>
      <c r="C2656" s="6" t="s">
        <v>26</v>
      </c>
      <c r="D2656" s="5" t="s">
        <v>29</v>
      </c>
      <c r="E2656" s="7">
        <v>0.0</v>
      </c>
      <c r="F2656" s="7">
        <v>0.0</v>
      </c>
      <c r="G2656" s="7">
        <v>0.0</v>
      </c>
      <c r="H2656" s="40">
        <v>0.0</v>
      </c>
      <c r="I2656" s="10">
        <f t="shared" si="226"/>
        <v>0</v>
      </c>
      <c r="J2656" s="11">
        <f t="shared" si="227"/>
        <v>0</v>
      </c>
      <c r="K2656" s="7">
        <f t="shared" ref="K2656:L2656" si="5228">IFERROR(G2656+K2616,0)</f>
        <v>0</v>
      </c>
      <c r="L2656" s="7">
        <f t="shared" si="5228"/>
        <v>0</v>
      </c>
      <c r="M2656" s="10">
        <f t="shared" si="229"/>
        <v>0</v>
      </c>
      <c r="N2656" s="11">
        <f t="shared" si="3612"/>
        <v>0</v>
      </c>
      <c r="O2656" s="10">
        <f t="shared" ref="O2656:P2656" si="5229">IFERROR(G2656+O2616,0)</f>
        <v>0</v>
      </c>
      <c r="P2656" s="10">
        <f t="shared" si="5229"/>
        <v>0</v>
      </c>
      <c r="Q2656" s="10">
        <f t="shared" si="232"/>
        <v>0</v>
      </c>
      <c r="R2656" s="11">
        <f t="shared" si="233"/>
        <v>0</v>
      </c>
      <c r="S2656" s="42"/>
      <c r="T2656" s="42"/>
      <c r="U2656" s="20"/>
      <c r="V2656" s="14"/>
      <c r="W2656" s="14"/>
      <c r="X2656" s="26">
        <f t="shared" si="314"/>
        <v>0</v>
      </c>
      <c r="Y2656" s="29"/>
      <c r="Z2656" s="29"/>
      <c r="AA2656" s="29"/>
      <c r="AB2656" s="29"/>
      <c r="AC2656" s="29"/>
    </row>
    <row r="2657">
      <c r="A2657" s="4">
        <v>45720.0</v>
      </c>
      <c r="B2657" s="5" t="s">
        <v>34</v>
      </c>
      <c r="C2657" s="6" t="s">
        <v>26</v>
      </c>
      <c r="D2657" s="5" t="s">
        <v>30</v>
      </c>
      <c r="E2657" s="7">
        <v>0.0</v>
      </c>
      <c r="F2657" s="7">
        <v>0.0</v>
      </c>
      <c r="G2657" s="7">
        <v>0.0</v>
      </c>
      <c r="H2657" s="40">
        <v>0.0</v>
      </c>
      <c r="I2657" s="10">
        <f t="shared" si="226"/>
        <v>0</v>
      </c>
      <c r="J2657" s="11">
        <f t="shared" si="227"/>
        <v>0</v>
      </c>
      <c r="K2657" s="7">
        <f t="shared" ref="K2657:L2657" si="5230">IFERROR(G2657+K2617,0)</f>
        <v>0</v>
      </c>
      <c r="L2657" s="7">
        <f t="shared" si="5230"/>
        <v>0</v>
      </c>
      <c r="M2657" s="10">
        <f t="shared" si="229"/>
        <v>0</v>
      </c>
      <c r="N2657" s="11">
        <f t="shared" si="3612"/>
        <v>0</v>
      </c>
      <c r="O2657" s="10">
        <f t="shared" ref="O2657:P2657" si="5231">IFERROR(G2657+O2617,0)</f>
        <v>0</v>
      </c>
      <c r="P2657" s="10">
        <f t="shared" si="5231"/>
        <v>0</v>
      </c>
      <c r="Q2657" s="10">
        <f t="shared" si="232"/>
        <v>0</v>
      </c>
      <c r="R2657" s="11">
        <f t="shared" si="233"/>
        <v>0</v>
      </c>
      <c r="S2657" s="42"/>
      <c r="T2657" s="42"/>
      <c r="U2657" s="20"/>
      <c r="V2657" s="14"/>
      <c r="W2657" s="14"/>
      <c r="X2657" s="26">
        <f t="shared" si="314"/>
        <v>0</v>
      </c>
      <c r="Y2657" s="29"/>
      <c r="Z2657" s="29"/>
      <c r="AA2657" s="29"/>
      <c r="AB2657" s="29"/>
      <c r="AC2657" s="29"/>
    </row>
    <row r="2658">
      <c r="A2658" s="4">
        <v>45720.0</v>
      </c>
      <c r="B2658" s="5" t="s">
        <v>35</v>
      </c>
      <c r="C2658" s="6" t="s">
        <v>26</v>
      </c>
      <c r="D2658" s="5" t="s">
        <v>27</v>
      </c>
      <c r="E2658" s="7">
        <v>16.6</v>
      </c>
      <c r="F2658" s="7">
        <v>0.042</v>
      </c>
      <c r="G2658" s="7">
        <v>0.048387</v>
      </c>
      <c r="H2658" s="40">
        <v>0.066</v>
      </c>
      <c r="I2658" s="10">
        <f t="shared" si="226"/>
        <v>0.017613</v>
      </c>
      <c r="J2658" s="11">
        <f t="shared" si="227"/>
        <v>136.4002728</v>
      </c>
      <c r="K2658" s="7">
        <f t="shared" ref="K2658:L2658" si="5232">IFERROR(G2658+K2618,0)</f>
        <v>1.093548</v>
      </c>
      <c r="L2658" s="7">
        <f t="shared" si="5232"/>
        <v>0.737</v>
      </c>
      <c r="M2658" s="10">
        <f t="shared" si="229"/>
        <v>-0.356548</v>
      </c>
      <c r="N2658" s="11">
        <f t="shared" si="3612"/>
        <v>67.39530409</v>
      </c>
      <c r="O2658" s="10">
        <f t="shared" ref="O2658:P2658" si="5233">IFERROR(G2658+O2618,0)</f>
        <v>1.093548</v>
      </c>
      <c r="P2658" s="10">
        <f t="shared" si="5233"/>
        <v>0.737</v>
      </c>
      <c r="Q2658" s="10">
        <f t="shared" si="232"/>
        <v>-0.356548</v>
      </c>
      <c r="R2658" s="11">
        <f t="shared" si="233"/>
        <v>67.39530409</v>
      </c>
      <c r="S2658" s="41">
        <f>T2618</f>
        <v>0.671</v>
      </c>
      <c r="T2658" s="41">
        <f>H2658+T2618-H2659-U2658-H2660</f>
        <v>0.737</v>
      </c>
      <c r="U2658" s="13">
        <v>0.0</v>
      </c>
      <c r="V2658" s="14"/>
      <c r="W2658" s="14"/>
      <c r="X2658" s="26">
        <f t="shared" si="314"/>
        <v>0.065</v>
      </c>
      <c r="Y2658" s="29"/>
      <c r="Z2658" s="29"/>
      <c r="AA2658" s="29"/>
      <c r="AB2658" s="29"/>
      <c r="AC2658" s="29"/>
    </row>
    <row r="2659">
      <c r="A2659" s="4">
        <v>45720.0</v>
      </c>
      <c r="B2659" s="5" t="s">
        <v>35</v>
      </c>
      <c r="C2659" s="6" t="s">
        <v>26</v>
      </c>
      <c r="D2659" s="5" t="s">
        <v>28</v>
      </c>
      <c r="E2659" s="7">
        <v>0.0</v>
      </c>
      <c r="F2659" s="7">
        <v>0.0</v>
      </c>
      <c r="G2659" s="7">
        <v>0.0</v>
      </c>
      <c r="H2659" s="40">
        <v>0.0</v>
      </c>
      <c r="I2659" s="10">
        <f t="shared" si="226"/>
        <v>0</v>
      </c>
      <c r="J2659" s="11">
        <f t="shared" si="227"/>
        <v>0</v>
      </c>
      <c r="K2659" s="7">
        <f t="shared" ref="K2659:L2659" si="5234">IFERROR(G2659+K2619,0)</f>
        <v>0</v>
      </c>
      <c r="L2659" s="7">
        <f t="shared" si="5234"/>
        <v>0</v>
      </c>
      <c r="M2659" s="10">
        <f t="shared" si="229"/>
        <v>0</v>
      </c>
      <c r="N2659" s="11">
        <f t="shared" si="3612"/>
        <v>0</v>
      </c>
      <c r="O2659" s="10">
        <f t="shared" ref="O2659:P2659" si="5235">IFERROR(G2659+O2619,0)</f>
        <v>0</v>
      </c>
      <c r="P2659" s="10">
        <f t="shared" si="5235"/>
        <v>0</v>
      </c>
      <c r="Q2659" s="10">
        <f t="shared" si="232"/>
        <v>0</v>
      </c>
      <c r="R2659" s="11">
        <f t="shared" si="233"/>
        <v>0</v>
      </c>
      <c r="S2659" s="43"/>
      <c r="T2659" s="43"/>
      <c r="U2659" s="20"/>
      <c r="V2659" s="14"/>
      <c r="W2659" s="14"/>
      <c r="X2659" s="26">
        <f t="shared" si="314"/>
        <v>0</v>
      </c>
      <c r="Y2659" s="29"/>
      <c r="Z2659" s="29"/>
      <c r="AA2659" s="29"/>
      <c r="AB2659" s="29"/>
      <c r="AC2659" s="29"/>
    </row>
    <row r="2660">
      <c r="A2660" s="4">
        <v>45720.0</v>
      </c>
      <c r="B2660" s="5" t="s">
        <v>35</v>
      </c>
      <c r="C2660" s="6" t="s">
        <v>26</v>
      </c>
      <c r="D2660" s="5" t="s">
        <v>29</v>
      </c>
      <c r="E2660" s="7">
        <v>16.6</v>
      </c>
      <c r="F2660" s="7">
        <v>0.084</v>
      </c>
      <c r="G2660" s="7">
        <v>0.048387</v>
      </c>
      <c r="H2660" s="40">
        <v>0.0</v>
      </c>
      <c r="I2660" s="10">
        <f t="shared" si="226"/>
        <v>-0.048387</v>
      </c>
      <c r="J2660" s="11">
        <f t="shared" si="227"/>
        <v>0</v>
      </c>
      <c r="K2660" s="7">
        <f t="shared" ref="K2660:L2660" si="5236">IFERROR(G2660+K2620,0)</f>
        <v>1.093548</v>
      </c>
      <c r="L2660" s="7">
        <f t="shared" si="5236"/>
        <v>0</v>
      </c>
      <c r="M2660" s="10">
        <f t="shared" si="229"/>
        <v>-1.093548</v>
      </c>
      <c r="N2660" s="11">
        <f t="shared" si="3612"/>
        <v>0</v>
      </c>
      <c r="O2660" s="10">
        <f t="shared" ref="O2660:P2660" si="5237">IFERROR(G2660+O2620,0)</f>
        <v>1.093548</v>
      </c>
      <c r="P2660" s="10">
        <f t="shared" si="5237"/>
        <v>0.232996</v>
      </c>
      <c r="Q2660" s="10">
        <f t="shared" si="232"/>
        <v>-0.860552</v>
      </c>
      <c r="R2660" s="11">
        <f t="shared" si="233"/>
        <v>21.30642642</v>
      </c>
      <c r="S2660" s="43"/>
      <c r="T2660" s="43"/>
      <c r="U2660" s="20"/>
      <c r="V2660" s="14"/>
      <c r="W2660" s="14"/>
      <c r="X2660" s="26">
        <f t="shared" si="314"/>
        <v>0</v>
      </c>
      <c r="Y2660" s="29"/>
      <c r="Z2660" s="29"/>
      <c r="AA2660" s="29"/>
      <c r="AB2660" s="29"/>
      <c r="AC2660" s="29"/>
    </row>
    <row r="2661">
      <c r="A2661" s="4">
        <v>45720.0</v>
      </c>
      <c r="B2661" s="5" t="s">
        <v>35</v>
      </c>
      <c r="C2661" s="6" t="s">
        <v>26</v>
      </c>
      <c r="D2661" s="5" t="s">
        <v>30</v>
      </c>
      <c r="E2661" s="7">
        <v>0.0</v>
      </c>
      <c r="F2661" s="7">
        <v>0.0</v>
      </c>
      <c r="G2661" s="7">
        <v>0.0</v>
      </c>
      <c r="H2661" s="40">
        <v>0.0</v>
      </c>
      <c r="I2661" s="10">
        <f t="shared" si="226"/>
        <v>0</v>
      </c>
      <c r="J2661" s="11">
        <f t="shared" si="227"/>
        <v>0</v>
      </c>
      <c r="K2661" s="7">
        <f t="shared" ref="K2661:L2661" si="5238">IFERROR(G2661+K2621,0)</f>
        <v>0</v>
      </c>
      <c r="L2661" s="7">
        <f t="shared" si="5238"/>
        <v>0</v>
      </c>
      <c r="M2661" s="10">
        <f t="shared" si="229"/>
        <v>0</v>
      </c>
      <c r="N2661" s="11">
        <f t="shared" si="3612"/>
        <v>0</v>
      </c>
      <c r="O2661" s="10">
        <f t="shared" ref="O2661:P2661" si="5239">IFERROR(G2661+O2621,0)</f>
        <v>0</v>
      </c>
      <c r="P2661" s="10">
        <f t="shared" si="5239"/>
        <v>0</v>
      </c>
      <c r="Q2661" s="10">
        <f t="shared" si="232"/>
        <v>0</v>
      </c>
      <c r="R2661" s="11">
        <f t="shared" si="233"/>
        <v>0</v>
      </c>
      <c r="S2661" s="43"/>
      <c r="T2661" s="43"/>
      <c r="U2661" s="20"/>
      <c r="V2661" s="14"/>
      <c r="W2661" s="14"/>
      <c r="X2661" s="26">
        <f t="shared" si="314"/>
        <v>0</v>
      </c>
      <c r="Y2661" s="29"/>
      <c r="Z2661" s="29"/>
      <c r="AA2661" s="29"/>
      <c r="AB2661" s="29"/>
      <c r="AC2661" s="29"/>
    </row>
    <row r="2662">
      <c r="A2662" s="4">
        <v>45720.0</v>
      </c>
      <c r="B2662" s="5" t="s">
        <v>36</v>
      </c>
      <c r="C2662" s="6" t="s">
        <v>37</v>
      </c>
      <c r="D2662" s="5" t="s">
        <v>27</v>
      </c>
      <c r="E2662" s="7">
        <v>174.0</v>
      </c>
      <c r="F2662" s="25">
        <v>0.55</v>
      </c>
      <c r="G2662" s="7">
        <v>0.5387096</v>
      </c>
      <c r="H2662" s="40">
        <v>0.61</v>
      </c>
      <c r="I2662" s="10">
        <f t="shared" si="226"/>
        <v>0.0712904</v>
      </c>
      <c r="J2662" s="11">
        <f t="shared" si="227"/>
        <v>113.2335492</v>
      </c>
      <c r="K2662" s="7">
        <f t="shared" ref="K2662:L2662" si="5240">IFERROR(G2662+K2622,0)</f>
        <v>17.6548384</v>
      </c>
      <c r="L2662" s="7">
        <f t="shared" si="5240"/>
        <v>18.91</v>
      </c>
      <c r="M2662" s="10">
        <f t="shared" si="229"/>
        <v>1.2551616</v>
      </c>
      <c r="N2662" s="11">
        <f t="shared" si="3612"/>
        <v>107.1094483</v>
      </c>
      <c r="O2662" s="10">
        <f t="shared" ref="O2662:P2662" si="5241">IFERROR(G2662+O2622,0)</f>
        <v>34.7548104</v>
      </c>
      <c r="P2662" s="10">
        <f t="shared" si="5241"/>
        <v>37.48582</v>
      </c>
      <c r="Q2662" s="10">
        <f t="shared" si="232"/>
        <v>2.7310096</v>
      </c>
      <c r="R2662" s="11">
        <f t="shared" si="233"/>
        <v>107.8579327</v>
      </c>
      <c r="S2662" s="41">
        <f>T2622</f>
        <v>-0.2338571429</v>
      </c>
      <c r="T2662" s="41">
        <f>H2662+T2622-H2663-U2662-H2664</f>
        <v>-0.1691428571</v>
      </c>
      <c r="U2662" s="13">
        <f>0.008/28</f>
        <v>0.0002857142857</v>
      </c>
      <c r="V2662" s="14"/>
      <c r="W2662" s="14"/>
      <c r="X2662" s="26">
        <f t="shared" si="314"/>
        <v>0.605</v>
      </c>
      <c r="Y2662" s="29"/>
      <c r="Z2662" s="29"/>
      <c r="AA2662" s="29"/>
      <c r="AB2662" s="29"/>
      <c r="AC2662" s="29"/>
    </row>
    <row r="2663">
      <c r="A2663" s="4">
        <v>45720.0</v>
      </c>
      <c r="B2663" s="5" t="s">
        <v>36</v>
      </c>
      <c r="C2663" s="6" t="s">
        <v>37</v>
      </c>
      <c r="D2663" s="5" t="s">
        <v>28</v>
      </c>
      <c r="E2663" s="7">
        <v>45.1</v>
      </c>
      <c r="F2663" s="25">
        <v>0.0</v>
      </c>
      <c r="G2663" s="7">
        <v>0.5135161</v>
      </c>
      <c r="H2663" s="40">
        <v>0.183</v>
      </c>
      <c r="I2663" s="10">
        <f t="shared" si="226"/>
        <v>-0.3305161</v>
      </c>
      <c r="J2663" s="11">
        <f t="shared" si="227"/>
        <v>35.63666261</v>
      </c>
      <c r="K2663" s="7">
        <f t="shared" ref="K2663:L2663" si="5242">IFERROR(G2663+K2623,0)</f>
        <v>15.733064</v>
      </c>
      <c r="L2663" s="7">
        <f t="shared" si="5242"/>
        <v>9.707</v>
      </c>
      <c r="M2663" s="10">
        <f t="shared" si="229"/>
        <v>-6.026064</v>
      </c>
      <c r="N2663" s="11">
        <f t="shared" si="3612"/>
        <v>61.69809009</v>
      </c>
      <c r="O2663" s="10">
        <f t="shared" ref="O2663:P2663" si="5243">IFERROR(G2663+O2623,0)</f>
        <v>31.251974</v>
      </c>
      <c r="P2663" s="10">
        <f t="shared" si="5243"/>
        <v>15.30498</v>
      </c>
      <c r="Q2663" s="10">
        <f t="shared" si="232"/>
        <v>-15.946994</v>
      </c>
      <c r="R2663" s="11">
        <f t="shared" si="233"/>
        <v>48.97284248</v>
      </c>
      <c r="S2663" s="43"/>
      <c r="T2663" s="43"/>
      <c r="U2663" s="20"/>
      <c r="V2663" s="14"/>
      <c r="W2663" s="14"/>
      <c r="X2663" s="26">
        <f t="shared" si="314"/>
        <v>0.176</v>
      </c>
      <c r="Y2663" s="29"/>
      <c r="Z2663" s="29"/>
      <c r="AA2663" s="29"/>
      <c r="AB2663" s="29"/>
      <c r="AC2663" s="29"/>
    </row>
    <row r="2664">
      <c r="A2664" s="4">
        <v>45720.0</v>
      </c>
      <c r="B2664" s="5" t="s">
        <v>36</v>
      </c>
      <c r="C2664" s="6" t="s">
        <v>37</v>
      </c>
      <c r="D2664" s="5" t="s">
        <v>29</v>
      </c>
      <c r="E2664" s="7">
        <f>E2662-E2663</f>
        <v>128.9</v>
      </c>
      <c r="F2664" s="25">
        <v>0.634</v>
      </c>
      <c r="G2664" s="7">
        <v>0.02496774</v>
      </c>
      <c r="H2664" s="40">
        <v>0.362</v>
      </c>
      <c r="I2664" s="10">
        <f t="shared" si="226"/>
        <v>0.33703226</v>
      </c>
      <c r="J2664" s="11">
        <f t="shared" si="227"/>
        <v>1449.870913</v>
      </c>
      <c r="K2664" s="7">
        <f t="shared" ref="K2664:L2664" si="5244">IFERROR(G2664+K2624,0)</f>
        <v>1.91483096</v>
      </c>
      <c r="L2664" s="7">
        <f t="shared" si="5244"/>
        <v>9.363</v>
      </c>
      <c r="M2664" s="10">
        <f t="shared" si="229"/>
        <v>7.44816904</v>
      </c>
      <c r="N2664" s="11">
        <f t="shared" si="3612"/>
        <v>488.9726663</v>
      </c>
      <c r="O2664" s="10">
        <f t="shared" ref="O2664:P2664" si="5245">IFERROR(G2664+O2624,0)</f>
        <v>3.48870096</v>
      </c>
      <c r="P2664" s="10">
        <f t="shared" si="5245"/>
        <v>22.98471</v>
      </c>
      <c r="Q2664" s="10">
        <f t="shared" si="232"/>
        <v>19.49600904</v>
      </c>
      <c r="R2664" s="11">
        <f t="shared" si="233"/>
        <v>658.8329084</v>
      </c>
      <c r="S2664" s="43"/>
      <c r="T2664" s="43"/>
      <c r="U2664" s="20"/>
      <c r="V2664" s="14"/>
      <c r="W2664" s="14"/>
      <c r="X2664" s="26">
        <f t="shared" si="314"/>
        <v>0.336</v>
      </c>
      <c r="Y2664" s="29"/>
      <c r="Z2664" s="29"/>
      <c r="AA2664" s="29"/>
      <c r="AB2664" s="29"/>
      <c r="AC2664" s="29"/>
    </row>
    <row r="2665">
      <c r="A2665" s="4">
        <v>45720.0</v>
      </c>
      <c r="B2665" s="5" t="s">
        <v>36</v>
      </c>
      <c r="C2665" s="6" t="s">
        <v>37</v>
      </c>
      <c r="D2665" s="5" t="s">
        <v>30</v>
      </c>
      <c r="E2665" s="7">
        <v>0.0</v>
      </c>
      <c r="F2665" s="25">
        <v>0.0</v>
      </c>
      <c r="G2665" s="7">
        <v>0.0</v>
      </c>
      <c r="H2665" s="40">
        <v>0.0</v>
      </c>
      <c r="I2665" s="10">
        <f t="shared" si="226"/>
        <v>0</v>
      </c>
      <c r="J2665" s="11">
        <f t="shared" si="227"/>
        <v>0</v>
      </c>
      <c r="K2665" s="7">
        <f t="shared" ref="K2665:L2665" si="5246">IFERROR(G2665+K2625,0)</f>
        <v>0</v>
      </c>
      <c r="L2665" s="7">
        <f t="shared" si="5246"/>
        <v>0</v>
      </c>
      <c r="M2665" s="10">
        <f t="shared" si="229"/>
        <v>0</v>
      </c>
      <c r="N2665" s="11">
        <f t="shared" si="3612"/>
        <v>0</v>
      </c>
      <c r="O2665" s="10">
        <f t="shared" ref="O2665:P2665" si="5247">IFERROR(G2665+O2625,0)</f>
        <v>0</v>
      </c>
      <c r="P2665" s="10">
        <f t="shared" si="5247"/>
        <v>0</v>
      </c>
      <c r="Q2665" s="10">
        <f t="shared" si="232"/>
        <v>0</v>
      </c>
      <c r="R2665" s="11">
        <f t="shared" si="233"/>
        <v>0</v>
      </c>
      <c r="S2665" s="43"/>
      <c r="T2665" s="43"/>
      <c r="U2665" s="20"/>
      <c r="V2665" s="14"/>
      <c r="W2665" s="14"/>
      <c r="X2665" s="26">
        <f t="shared" si="314"/>
        <v>0</v>
      </c>
      <c r="Y2665" s="29"/>
      <c r="Z2665" s="29"/>
      <c r="AA2665" s="29"/>
      <c r="AB2665" s="29"/>
      <c r="AC2665" s="29"/>
    </row>
    <row r="2666">
      <c r="A2666" s="4">
        <v>45720.0</v>
      </c>
      <c r="B2666" s="5" t="s">
        <v>38</v>
      </c>
      <c r="C2666" s="6" t="s">
        <v>37</v>
      </c>
      <c r="D2666" s="5" t="s">
        <v>27</v>
      </c>
      <c r="E2666" s="7">
        <v>40.1</v>
      </c>
      <c r="F2666" s="25">
        <v>0.1</v>
      </c>
      <c r="G2666" s="7">
        <v>0.09999999999999999</v>
      </c>
      <c r="H2666" s="40">
        <v>0.175</v>
      </c>
      <c r="I2666" s="10">
        <f t="shared" si="226"/>
        <v>0.075</v>
      </c>
      <c r="J2666" s="11">
        <f t="shared" si="227"/>
        <v>175</v>
      </c>
      <c r="K2666" s="7">
        <f t="shared" ref="K2666:L2666" si="5248">IFERROR(G2666+K2626,0)</f>
        <v>3.2</v>
      </c>
      <c r="L2666" s="7">
        <f t="shared" si="5248"/>
        <v>5.796</v>
      </c>
      <c r="M2666" s="10">
        <f t="shared" si="229"/>
        <v>2.596</v>
      </c>
      <c r="N2666" s="11">
        <f t="shared" si="3612"/>
        <v>181.125</v>
      </c>
      <c r="O2666" s="10">
        <f t="shared" ref="O2666:P2666" si="5249">IFERROR(G2666+O2626,0)</f>
        <v>6.3</v>
      </c>
      <c r="P2666" s="10">
        <f t="shared" si="5249"/>
        <v>11.719976</v>
      </c>
      <c r="Q2666" s="10">
        <f t="shared" si="232"/>
        <v>5.419976</v>
      </c>
      <c r="R2666" s="11">
        <f t="shared" si="233"/>
        <v>186.0313651</v>
      </c>
      <c r="S2666" s="41">
        <f>T2626</f>
        <v>0.6058928571</v>
      </c>
      <c r="T2666" s="41">
        <f>H2666+T2626-H2667-U2666-H2668</f>
        <v>0.5738571429</v>
      </c>
      <c r="U2666" s="13">
        <f>0.001/28</f>
        <v>0.00003571428571</v>
      </c>
      <c r="V2666" s="14"/>
      <c r="W2666" s="14"/>
      <c r="X2666" s="26">
        <f t="shared" si="314"/>
        <v>0.175</v>
      </c>
      <c r="Y2666" s="29"/>
      <c r="Z2666" s="29"/>
      <c r="AA2666" s="29"/>
      <c r="AB2666" s="29"/>
      <c r="AC2666" s="29"/>
    </row>
    <row r="2667">
      <c r="A2667" s="4">
        <v>45720.0</v>
      </c>
      <c r="B2667" s="5" t="s">
        <v>38</v>
      </c>
      <c r="C2667" s="6" t="s">
        <v>37</v>
      </c>
      <c r="D2667" s="5" t="s">
        <v>28</v>
      </c>
      <c r="E2667" s="7">
        <v>0.0</v>
      </c>
      <c r="F2667" s="7">
        <v>0.0</v>
      </c>
      <c r="G2667" s="7">
        <v>0.0</v>
      </c>
      <c r="H2667" s="40">
        <v>0.0</v>
      </c>
      <c r="I2667" s="10">
        <f t="shared" si="226"/>
        <v>0</v>
      </c>
      <c r="J2667" s="11">
        <f t="shared" si="227"/>
        <v>0</v>
      </c>
      <c r="K2667" s="7">
        <f t="shared" ref="K2667:L2667" si="5250">IFERROR(G2667+K2627,0)</f>
        <v>0</v>
      </c>
      <c r="L2667" s="7">
        <f t="shared" si="5250"/>
        <v>0</v>
      </c>
      <c r="M2667" s="10">
        <f t="shared" si="229"/>
        <v>0</v>
      </c>
      <c r="N2667" s="11">
        <f t="shared" si="3612"/>
        <v>0</v>
      </c>
      <c r="O2667" s="10">
        <f t="shared" ref="O2667:P2667" si="5251">IFERROR(G2667+O2627,0)</f>
        <v>0</v>
      </c>
      <c r="P2667" s="10">
        <f t="shared" si="5251"/>
        <v>0</v>
      </c>
      <c r="Q2667" s="10">
        <f t="shared" si="232"/>
        <v>0</v>
      </c>
      <c r="R2667" s="11">
        <f t="shared" si="233"/>
        <v>0</v>
      </c>
      <c r="S2667" s="43"/>
      <c r="T2667" s="43"/>
      <c r="U2667" s="20"/>
      <c r="V2667" s="14"/>
      <c r="W2667" s="14"/>
      <c r="X2667" s="26">
        <f t="shared" si="314"/>
        <v>0</v>
      </c>
      <c r="Y2667" s="29"/>
      <c r="Z2667" s="29"/>
      <c r="AA2667" s="29"/>
      <c r="AB2667" s="29"/>
      <c r="AC2667" s="29"/>
    </row>
    <row r="2668">
      <c r="A2668" s="4">
        <v>45720.0</v>
      </c>
      <c r="B2668" s="5" t="s">
        <v>38</v>
      </c>
      <c r="C2668" s="6" t="s">
        <v>37</v>
      </c>
      <c r="D2668" s="5" t="s">
        <v>29</v>
      </c>
      <c r="E2668" s="7">
        <v>40.1</v>
      </c>
      <c r="F2668" s="7">
        <v>0.078</v>
      </c>
      <c r="G2668" s="7">
        <v>0.099967</v>
      </c>
      <c r="H2668" s="40">
        <v>0.207</v>
      </c>
      <c r="I2668" s="10">
        <f t="shared" si="226"/>
        <v>0.107033</v>
      </c>
      <c r="J2668" s="11">
        <f t="shared" si="227"/>
        <v>207.0683325</v>
      </c>
      <c r="K2668" s="7">
        <f t="shared" ref="K2668:L2668" si="5252">IFERROR(G2668+K2628,0)</f>
        <v>3.188668</v>
      </c>
      <c r="L2668" s="7">
        <f t="shared" si="5252"/>
        <v>6.993</v>
      </c>
      <c r="M2668" s="10">
        <f t="shared" si="229"/>
        <v>3.804332</v>
      </c>
      <c r="N2668" s="11">
        <f t="shared" si="3612"/>
        <v>219.307874</v>
      </c>
      <c r="O2668" s="10">
        <f t="shared" ref="O2668:P2668" si="5253">IFERROR(G2668+O2628,0)</f>
        <v>6.287428</v>
      </c>
      <c r="P2668" s="10">
        <f t="shared" si="5253"/>
        <v>12.82193</v>
      </c>
      <c r="Q2668" s="10">
        <f t="shared" si="232"/>
        <v>6.534502</v>
      </c>
      <c r="R2668" s="11">
        <f t="shared" si="233"/>
        <v>203.9296514</v>
      </c>
      <c r="S2668" s="43"/>
      <c r="T2668" s="43"/>
      <c r="U2668" s="20"/>
      <c r="V2668" s="14"/>
      <c r="W2668" s="14"/>
      <c r="X2668" s="26">
        <f t="shared" si="314"/>
        <v>0.191</v>
      </c>
      <c r="Y2668" s="29"/>
      <c r="Z2668" s="29"/>
      <c r="AA2668" s="29"/>
      <c r="AB2668" s="29"/>
      <c r="AC2668" s="29"/>
    </row>
    <row r="2669">
      <c r="A2669" s="4">
        <v>45720.0</v>
      </c>
      <c r="B2669" s="5" t="s">
        <v>38</v>
      </c>
      <c r="C2669" s="6" t="s">
        <v>37</v>
      </c>
      <c r="D2669" s="5" t="s">
        <v>30</v>
      </c>
      <c r="E2669" s="7">
        <v>0.0</v>
      </c>
      <c r="F2669" s="7">
        <v>0.0</v>
      </c>
      <c r="G2669" s="7">
        <v>0.0</v>
      </c>
      <c r="H2669" s="40">
        <v>0.0</v>
      </c>
      <c r="I2669" s="10">
        <f t="shared" si="226"/>
        <v>0</v>
      </c>
      <c r="J2669" s="11">
        <f t="shared" si="227"/>
        <v>0</v>
      </c>
      <c r="K2669" s="7">
        <f t="shared" ref="K2669:L2669" si="5254">IFERROR(G2669+K2629,0)</f>
        <v>0</v>
      </c>
      <c r="L2669" s="7">
        <f t="shared" si="5254"/>
        <v>0</v>
      </c>
      <c r="M2669" s="10">
        <f t="shared" si="229"/>
        <v>0</v>
      </c>
      <c r="N2669" s="11">
        <f t="shared" si="3612"/>
        <v>0</v>
      </c>
      <c r="O2669" s="10">
        <f t="shared" ref="O2669:P2669" si="5255">IFERROR(G2669+O2629,0)</f>
        <v>0</v>
      </c>
      <c r="P2669" s="10">
        <f t="shared" si="5255"/>
        <v>0</v>
      </c>
      <c r="Q2669" s="10">
        <f t="shared" si="232"/>
        <v>0</v>
      </c>
      <c r="R2669" s="11">
        <f t="shared" si="233"/>
        <v>0</v>
      </c>
      <c r="S2669" s="43"/>
      <c r="T2669" s="43"/>
      <c r="U2669" s="20"/>
      <c r="V2669" s="14"/>
      <c r="W2669" s="14"/>
      <c r="X2669" s="26">
        <f t="shared" si="314"/>
        <v>0</v>
      </c>
      <c r="Y2669" s="29"/>
      <c r="Z2669" s="29"/>
      <c r="AA2669" s="29"/>
      <c r="AB2669" s="29"/>
      <c r="AC2669" s="29"/>
    </row>
    <row r="2670">
      <c r="A2670" s="4">
        <v>45720.0</v>
      </c>
      <c r="B2670" s="5" t="s">
        <v>39</v>
      </c>
      <c r="C2670" s="6" t="s">
        <v>37</v>
      </c>
      <c r="D2670" s="5" t="s">
        <v>27</v>
      </c>
      <c r="E2670" s="7">
        <v>9.6</v>
      </c>
      <c r="F2670" s="7">
        <v>0.034</v>
      </c>
      <c r="G2670" s="7">
        <v>0.032258</v>
      </c>
      <c r="H2670" s="40">
        <v>0.0</v>
      </c>
      <c r="I2670" s="10">
        <f t="shared" si="226"/>
        <v>-0.032258</v>
      </c>
      <c r="J2670" s="11">
        <f t="shared" si="227"/>
        <v>0</v>
      </c>
      <c r="K2670" s="7">
        <f t="shared" ref="K2670:L2670" si="5256">IFERROR(G2670+K2630,0)</f>
        <v>0.829032</v>
      </c>
      <c r="L2670" s="7">
        <f t="shared" si="5256"/>
        <v>0.384</v>
      </c>
      <c r="M2670" s="10">
        <f t="shared" si="229"/>
        <v>-0.445032</v>
      </c>
      <c r="N2670" s="11">
        <f t="shared" si="3612"/>
        <v>46.31908057</v>
      </c>
      <c r="O2670" s="10">
        <f t="shared" ref="O2670:P2670" si="5257">IFERROR(G2670+O2630,0)</f>
        <v>1.728962</v>
      </c>
      <c r="P2670" s="10">
        <f t="shared" si="5257"/>
        <v>1.26874</v>
      </c>
      <c r="Q2670" s="10">
        <f t="shared" si="232"/>
        <v>-0.460222</v>
      </c>
      <c r="R2670" s="11">
        <f t="shared" si="233"/>
        <v>73.38160122</v>
      </c>
      <c r="S2670" s="41">
        <f>T2630</f>
        <v>0.093</v>
      </c>
      <c r="T2670" s="41">
        <f>H2670+T2630-H2671-U2670-H2672</f>
        <v>0.093</v>
      </c>
      <c r="U2670" s="13">
        <v>0.0</v>
      </c>
      <c r="V2670" s="14"/>
      <c r="W2670" s="14"/>
      <c r="X2670" s="26">
        <f t="shared" si="314"/>
        <v>0</v>
      </c>
      <c r="Y2670" s="29"/>
      <c r="Z2670" s="29"/>
      <c r="AA2670" s="29"/>
      <c r="AB2670" s="29"/>
      <c r="AC2670" s="29"/>
    </row>
    <row r="2671">
      <c r="A2671" s="4">
        <v>45720.0</v>
      </c>
      <c r="B2671" s="5" t="s">
        <v>39</v>
      </c>
      <c r="C2671" s="6" t="s">
        <v>37</v>
      </c>
      <c r="D2671" s="5" t="s">
        <v>28</v>
      </c>
      <c r="E2671" s="7">
        <v>0.0</v>
      </c>
      <c r="F2671" s="7">
        <v>0.0</v>
      </c>
      <c r="G2671" s="7">
        <v>0.0</v>
      </c>
      <c r="H2671" s="40">
        <v>0.0</v>
      </c>
      <c r="I2671" s="10">
        <f t="shared" si="226"/>
        <v>0</v>
      </c>
      <c r="J2671" s="11">
        <f t="shared" si="227"/>
        <v>0</v>
      </c>
      <c r="K2671" s="7">
        <f t="shared" ref="K2671:L2671" si="5258">IFERROR(G2671+K2631,0)</f>
        <v>0</v>
      </c>
      <c r="L2671" s="7">
        <f t="shared" si="5258"/>
        <v>0</v>
      </c>
      <c r="M2671" s="10">
        <f t="shared" si="229"/>
        <v>0</v>
      </c>
      <c r="N2671" s="11">
        <f t="shared" si="3612"/>
        <v>0</v>
      </c>
      <c r="O2671" s="10">
        <f t="shared" ref="O2671:P2671" si="5259">IFERROR(G2671+O2631,0)</f>
        <v>0</v>
      </c>
      <c r="P2671" s="10">
        <f t="shared" si="5259"/>
        <v>0</v>
      </c>
      <c r="Q2671" s="10">
        <f t="shared" si="232"/>
        <v>0</v>
      </c>
      <c r="R2671" s="11">
        <f t="shared" si="233"/>
        <v>0</v>
      </c>
      <c r="S2671" s="43"/>
      <c r="T2671" s="43"/>
      <c r="U2671" s="20"/>
      <c r="V2671" s="14"/>
      <c r="W2671" s="14"/>
      <c r="X2671" s="26">
        <f t="shared" si="314"/>
        <v>0</v>
      </c>
      <c r="Y2671" s="29"/>
      <c r="Z2671" s="29"/>
      <c r="AA2671" s="29"/>
      <c r="AB2671" s="29"/>
      <c r="AC2671" s="29"/>
    </row>
    <row r="2672">
      <c r="A2672" s="4">
        <v>45720.0</v>
      </c>
      <c r="B2672" s="5" t="s">
        <v>39</v>
      </c>
      <c r="C2672" s="6" t="s">
        <v>37</v>
      </c>
      <c r="D2672" s="5" t="s">
        <v>29</v>
      </c>
      <c r="E2672" s="7">
        <v>9.3</v>
      </c>
      <c r="F2672" s="7">
        <v>0.0</v>
      </c>
      <c r="G2672" s="7">
        <v>0.032</v>
      </c>
      <c r="H2672" s="40">
        <v>0.0</v>
      </c>
      <c r="I2672" s="10">
        <f t="shared" si="226"/>
        <v>-0.032</v>
      </c>
      <c r="J2672" s="11">
        <f t="shared" si="227"/>
        <v>0</v>
      </c>
      <c r="K2672" s="7">
        <f t="shared" ref="K2672:L2672" si="5260">IFERROR(G2672+K2632,0)</f>
        <v>0.81988</v>
      </c>
      <c r="L2672" s="7">
        <f t="shared" si="5260"/>
        <v>0.374</v>
      </c>
      <c r="M2672" s="10">
        <f t="shared" si="229"/>
        <v>-0.44588</v>
      </c>
      <c r="N2672" s="11">
        <f t="shared" si="3612"/>
        <v>45.61643167</v>
      </c>
      <c r="O2672" s="10">
        <f t="shared" ref="O2672:P2672" si="5261">IFERROR(G2672+O2632,0)</f>
        <v>1.711874</v>
      </c>
      <c r="P2672" s="10">
        <f t="shared" si="5261"/>
        <v>1.23394</v>
      </c>
      <c r="Q2672" s="10">
        <f t="shared" si="232"/>
        <v>-0.477934</v>
      </c>
      <c r="R2672" s="11">
        <f t="shared" si="233"/>
        <v>72.08123962</v>
      </c>
      <c r="S2672" s="43"/>
      <c r="T2672" s="43"/>
      <c r="U2672" s="20"/>
      <c r="V2672" s="14"/>
      <c r="W2672" s="14"/>
      <c r="X2672" s="26">
        <f t="shared" si="314"/>
        <v>0</v>
      </c>
      <c r="Y2672" s="29"/>
      <c r="Z2672" s="29"/>
      <c r="AA2672" s="29"/>
      <c r="AB2672" s="29"/>
      <c r="AC2672" s="29"/>
    </row>
    <row r="2673">
      <c r="A2673" s="4">
        <v>45720.0</v>
      </c>
      <c r="B2673" s="5" t="s">
        <v>39</v>
      </c>
      <c r="C2673" s="6" t="s">
        <v>37</v>
      </c>
      <c r="D2673" s="5" t="s">
        <v>30</v>
      </c>
      <c r="E2673" s="7">
        <v>0.0</v>
      </c>
      <c r="F2673" s="7">
        <v>0.0</v>
      </c>
      <c r="G2673" s="7">
        <v>0.0</v>
      </c>
      <c r="H2673" s="40">
        <v>0.0</v>
      </c>
      <c r="I2673" s="10">
        <f t="shared" si="226"/>
        <v>0</v>
      </c>
      <c r="J2673" s="11">
        <f t="shared" si="227"/>
        <v>0</v>
      </c>
      <c r="K2673" s="7">
        <f t="shared" ref="K2673:L2673" si="5262">IFERROR(G2673+K2633,0)</f>
        <v>0</v>
      </c>
      <c r="L2673" s="7">
        <f t="shared" si="5262"/>
        <v>0</v>
      </c>
      <c r="M2673" s="10">
        <f t="shared" si="229"/>
        <v>0</v>
      </c>
      <c r="N2673" s="11">
        <f t="shared" si="3612"/>
        <v>0</v>
      </c>
      <c r="O2673" s="10">
        <f t="shared" ref="O2673:P2673" si="5263">IFERROR(G2673+O2633,0)</f>
        <v>0</v>
      </c>
      <c r="P2673" s="10">
        <f t="shared" si="5263"/>
        <v>0</v>
      </c>
      <c r="Q2673" s="10">
        <f t="shared" si="232"/>
        <v>0</v>
      </c>
      <c r="R2673" s="11">
        <f t="shared" si="233"/>
        <v>0</v>
      </c>
      <c r="S2673" s="43"/>
      <c r="T2673" s="43"/>
      <c r="U2673" s="20"/>
      <c r="V2673" s="14"/>
      <c r="W2673" s="14"/>
      <c r="X2673" s="26">
        <f t="shared" si="314"/>
        <v>0</v>
      </c>
      <c r="Y2673" s="29"/>
      <c r="Z2673" s="29"/>
      <c r="AA2673" s="29"/>
      <c r="AB2673" s="29"/>
      <c r="AC2673" s="29"/>
    </row>
    <row r="2674">
      <c r="A2674" s="4">
        <v>45720.0</v>
      </c>
      <c r="B2674" s="5" t="s">
        <v>40</v>
      </c>
      <c r="C2674" s="6" t="s">
        <v>37</v>
      </c>
      <c r="D2674" s="5" t="s">
        <v>27</v>
      </c>
      <c r="E2674" s="7">
        <v>26.3</v>
      </c>
      <c r="F2674" s="7">
        <v>0.0</v>
      </c>
      <c r="G2674" s="7">
        <v>0.0709677</v>
      </c>
      <c r="H2674" s="40">
        <v>0.03</v>
      </c>
      <c r="I2674" s="10">
        <f t="shared" si="226"/>
        <v>-0.0409677</v>
      </c>
      <c r="J2674" s="11">
        <f t="shared" si="227"/>
        <v>42.27275225</v>
      </c>
      <c r="K2674" s="7">
        <f t="shared" ref="K2674:L2674" si="5264">IFERROR(G2674+K2634,0)</f>
        <v>2.2838708</v>
      </c>
      <c r="L2674" s="7">
        <f t="shared" si="5264"/>
        <v>1.091</v>
      </c>
      <c r="M2674" s="10">
        <f t="shared" si="229"/>
        <v>-1.1928708</v>
      </c>
      <c r="N2674" s="11">
        <f t="shared" si="3612"/>
        <v>47.76977752</v>
      </c>
      <c r="O2674" s="10">
        <f t="shared" ref="O2674:P2674" si="5265">IFERROR(G2674+O2634,0)</f>
        <v>4.498156514</v>
      </c>
      <c r="P2674" s="10">
        <f t="shared" si="5265"/>
        <v>2.2039</v>
      </c>
      <c r="Q2674" s="10">
        <f t="shared" si="232"/>
        <v>-2.294256514</v>
      </c>
      <c r="R2674" s="11">
        <f t="shared" si="233"/>
        <v>48.99562728</v>
      </c>
      <c r="S2674" s="13">
        <f>T2634</f>
        <v>0.7333353571</v>
      </c>
      <c r="T2674" s="13">
        <f>H2674+S2674-H2675-U2674-H2676</f>
        <v>0.7632171429</v>
      </c>
      <c r="U2674" s="13">
        <f>0.00331/28</f>
        <v>0.0001182142857</v>
      </c>
      <c r="V2674" s="14"/>
      <c r="W2674" s="14"/>
      <c r="X2674" s="26">
        <f t="shared" si="314"/>
        <v>0.034</v>
      </c>
      <c r="Y2674" s="29"/>
      <c r="Z2674" s="29"/>
      <c r="AA2674" s="29"/>
      <c r="AB2674" s="29"/>
      <c r="AC2674" s="29"/>
    </row>
    <row r="2675">
      <c r="A2675" s="4">
        <v>45720.0</v>
      </c>
      <c r="B2675" s="5" t="s">
        <v>40</v>
      </c>
      <c r="C2675" s="6" t="s">
        <v>37</v>
      </c>
      <c r="D2675" s="5" t="s">
        <v>28</v>
      </c>
      <c r="E2675" s="7">
        <v>0.0</v>
      </c>
      <c r="F2675" s="7">
        <v>0.0</v>
      </c>
      <c r="G2675" s="7">
        <v>0.0</v>
      </c>
      <c r="H2675" s="40">
        <v>0.0</v>
      </c>
      <c r="I2675" s="10">
        <f t="shared" si="226"/>
        <v>0</v>
      </c>
      <c r="J2675" s="11">
        <f t="shared" si="227"/>
        <v>0</v>
      </c>
      <c r="K2675" s="7">
        <f t="shared" ref="K2675:L2675" si="5266">IFERROR(G2675+K2635,0)</f>
        <v>0</v>
      </c>
      <c r="L2675" s="7">
        <f t="shared" si="5266"/>
        <v>0</v>
      </c>
      <c r="M2675" s="10">
        <f t="shared" si="229"/>
        <v>0</v>
      </c>
      <c r="N2675" s="11">
        <f t="shared" si="3612"/>
        <v>0</v>
      </c>
      <c r="O2675" s="10">
        <f t="shared" ref="O2675:P2675" si="5267">IFERROR(G2675+O2635,0)</f>
        <v>0</v>
      </c>
      <c r="P2675" s="10">
        <f t="shared" si="5267"/>
        <v>0</v>
      </c>
      <c r="Q2675" s="10">
        <f t="shared" si="232"/>
        <v>0</v>
      </c>
      <c r="R2675" s="11">
        <f t="shared" si="233"/>
        <v>0</v>
      </c>
      <c r="S2675" s="14"/>
      <c r="T2675" s="14"/>
      <c r="U2675" s="14"/>
      <c r="V2675" s="14"/>
      <c r="W2675" s="14"/>
      <c r="X2675" s="26">
        <f t="shared" si="314"/>
        <v>0</v>
      </c>
      <c r="Y2675" s="29"/>
      <c r="Z2675" s="29"/>
      <c r="AA2675" s="29"/>
      <c r="AB2675" s="29"/>
      <c r="AC2675" s="29"/>
    </row>
    <row r="2676">
      <c r="A2676" s="4">
        <v>45720.0</v>
      </c>
      <c r="B2676" s="5" t="s">
        <v>40</v>
      </c>
      <c r="C2676" s="6" t="s">
        <v>37</v>
      </c>
      <c r="D2676" s="5" t="s">
        <v>29</v>
      </c>
      <c r="E2676" s="7">
        <v>26.1</v>
      </c>
      <c r="F2676" s="7">
        <v>0.0</v>
      </c>
      <c r="G2676" s="7">
        <v>0.07142857142857142</v>
      </c>
      <c r="H2676" s="40">
        <v>0.0</v>
      </c>
      <c r="I2676" s="10">
        <f t="shared" si="226"/>
        <v>-0.07142857143</v>
      </c>
      <c r="J2676" s="11">
        <f t="shared" si="227"/>
        <v>0</v>
      </c>
      <c r="K2676" s="7">
        <f t="shared" ref="K2676:L2676" si="5268">IFERROR(G2676+K2636,0)</f>
        <v>2.285714286</v>
      </c>
      <c r="L2676" s="7">
        <f t="shared" si="5268"/>
        <v>1.658</v>
      </c>
      <c r="M2676" s="10">
        <f t="shared" si="229"/>
        <v>-0.6277142857</v>
      </c>
      <c r="N2676" s="11">
        <f t="shared" si="3612"/>
        <v>72.5375</v>
      </c>
      <c r="O2676" s="10">
        <f t="shared" ref="O2676:P2676" si="5269">IFERROR(G2676+O2636,0)</f>
        <v>4.5</v>
      </c>
      <c r="P2676" s="10">
        <f t="shared" si="5269"/>
        <v>2.17198</v>
      </c>
      <c r="Q2676" s="10">
        <f t="shared" si="232"/>
        <v>-2.32802</v>
      </c>
      <c r="R2676" s="11">
        <f t="shared" si="233"/>
        <v>48.26622222</v>
      </c>
      <c r="S2676" s="14"/>
      <c r="T2676" s="14"/>
      <c r="U2676" s="14"/>
      <c r="V2676" s="14"/>
      <c r="W2676" s="14"/>
      <c r="X2676" s="26">
        <f t="shared" si="314"/>
        <v>0</v>
      </c>
      <c r="Y2676" s="29"/>
      <c r="Z2676" s="29"/>
      <c r="AA2676" s="29"/>
      <c r="AB2676" s="29"/>
      <c r="AC2676" s="29"/>
    </row>
    <row r="2677">
      <c r="A2677" s="4">
        <v>45720.0</v>
      </c>
      <c r="B2677" s="5" t="s">
        <v>40</v>
      </c>
      <c r="C2677" s="6" t="s">
        <v>37</v>
      </c>
      <c r="D2677" s="5" t="s">
        <v>30</v>
      </c>
      <c r="E2677" s="7">
        <v>0.0</v>
      </c>
      <c r="F2677" s="7">
        <v>0.0</v>
      </c>
      <c r="G2677" s="7">
        <v>0.0</v>
      </c>
      <c r="H2677" s="40">
        <v>0.0</v>
      </c>
      <c r="I2677" s="10">
        <f t="shared" si="226"/>
        <v>0</v>
      </c>
      <c r="J2677" s="11">
        <f t="shared" si="227"/>
        <v>0</v>
      </c>
      <c r="K2677" s="7">
        <f t="shared" ref="K2677:L2677" si="5270">IFERROR(G2677+K2637,0)</f>
        <v>0</v>
      </c>
      <c r="L2677" s="7">
        <f t="shared" si="5270"/>
        <v>0</v>
      </c>
      <c r="M2677" s="10">
        <f t="shared" si="229"/>
        <v>0</v>
      </c>
      <c r="N2677" s="11">
        <f t="shared" si="3612"/>
        <v>0</v>
      </c>
      <c r="O2677" s="10">
        <f t="shared" ref="O2677:P2677" si="5271">IFERROR(G2677+O2637,0)</f>
        <v>0</v>
      </c>
      <c r="P2677" s="10">
        <f t="shared" si="5271"/>
        <v>0</v>
      </c>
      <c r="Q2677" s="10">
        <f t="shared" si="232"/>
        <v>0</v>
      </c>
      <c r="R2677" s="11">
        <f t="shared" si="233"/>
        <v>0</v>
      </c>
      <c r="S2677" s="14"/>
      <c r="T2677" s="14"/>
      <c r="U2677" s="14"/>
      <c r="V2677" s="14"/>
      <c r="W2677" s="14"/>
      <c r="X2677" s="26">
        <f t="shared" si="314"/>
        <v>0</v>
      </c>
      <c r="Y2677" s="29"/>
      <c r="Z2677" s="29"/>
      <c r="AA2677" s="29"/>
      <c r="AB2677" s="29"/>
      <c r="AC2677" s="29"/>
    </row>
    <row r="2678">
      <c r="A2678" s="4">
        <v>45721.0</v>
      </c>
      <c r="B2678" s="5" t="s">
        <v>25</v>
      </c>
      <c r="C2678" s="6" t="s">
        <v>26</v>
      </c>
      <c r="D2678" s="5" t="s">
        <v>27</v>
      </c>
      <c r="E2678" s="7">
        <v>140.3</v>
      </c>
      <c r="F2678" s="8">
        <v>0.482</v>
      </c>
      <c r="G2678" s="39">
        <v>0.4129</v>
      </c>
      <c r="H2678" s="47">
        <v>0.448</v>
      </c>
      <c r="I2678" s="10">
        <f t="shared" si="226"/>
        <v>0.0351</v>
      </c>
      <c r="J2678" s="11">
        <f t="shared" si="227"/>
        <v>108.5008477</v>
      </c>
      <c r="K2678" s="7">
        <f t="shared" ref="K2678:L2678" si="5272">IFERROR(G2678+K2638,0)</f>
        <v>13.66448</v>
      </c>
      <c r="L2678" s="7">
        <f t="shared" si="5272"/>
        <v>15.218</v>
      </c>
      <c r="M2678" s="10">
        <f t="shared" si="229"/>
        <v>1.55352</v>
      </c>
      <c r="N2678" s="11">
        <f t="shared" si="3612"/>
        <v>111.3690386</v>
      </c>
      <c r="O2678" s="10">
        <f t="shared" ref="O2678:P2678" si="5273">IFERROR(G2678+O2638,0)</f>
        <v>26.5642</v>
      </c>
      <c r="P2678" s="10">
        <f t="shared" si="5273"/>
        <v>28.939995</v>
      </c>
      <c r="Q2678" s="10">
        <f t="shared" si="232"/>
        <v>2.375795</v>
      </c>
      <c r="R2678" s="11">
        <f t="shared" si="233"/>
        <v>108.943597</v>
      </c>
      <c r="S2678" s="41">
        <f>T2638</f>
        <v>1.355571429</v>
      </c>
      <c r="T2678" s="41">
        <f>H2678+T2638-H2679-U2678-H2680</f>
        <v>1.439464286</v>
      </c>
      <c r="U2678" s="13">
        <f>0.003/28</f>
        <v>0.0001071428571</v>
      </c>
      <c r="V2678" s="14"/>
      <c r="W2678" s="14"/>
      <c r="X2678" s="26">
        <f t="shared" si="314"/>
        <v>0.449</v>
      </c>
      <c r="Y2678" s="29"/>
      <c r="Z2678" s="29"/>
      <c r="AA2678" s="29"/>
      <c r="AB2678" s="29"/>
      <c r="AC2678" s="29"/>
    </row>
    <row r="2679">
      <c r="A2679" s="4">
        <v>45721.0</v>
      </c>
      <c r="B2679" s="5" t="s">
        <v>25</v>
      </c>
      <c r="C2679" s="6" t="s">
        <v>26</v>
      </c>
      <c r="D2679" s="5" t="s">
        <v>28</v>
      </c>
      <c r="E2679" s="7">
        <v>165.12</v>
      </c>
      <c r="F2679" s="7">
        <v>0.744</v>
      </c>
      <c r="G2679" s="7">
        <v>0.39358</v>
      </c>
      <c r="H2679" s="40">
        <v>0.364</v>
      </c>
      <c r="I2679" s="10">
        <f t="shared" si="226"/>
        <v>-0.02958</v>
      </c>
      <c r="J2679" s="11">
        <f t="shared" si="227"/>
        <v>92.48437421</v>
      </c>
      <c r="K2679" s="7">
        <f t="shared" ref="K2679:L2679" si="5274">IFERROR(G2679+K2639,0)</f>
        <v>13.4779</v>
      </c>
      <c r="L2679" s="7">
        <f t="shared" si="5274"/>
        <v>13.906</v>
      </c>
      <c r="M2679" s="10">
        <f t="shared" si="229"/>
        <v>0.4281</v>
      </c>
      <c r="N2679" s="11">
        <f t="shared" si="3612"/>
        <v>103.1763108</v>
      </c>
      <c r="O2679" s="10">
        <f t="shared" ref="O2679:P2679" si="5275">IFERROR(G2679+O2639,0)</f>
        <v>25.7787</v>
      </c>
      <c r="P2679" s="10">
        <f t="shared" si="5275"/>
        <v>27.12688</v>
      </c>
      <c r="Q2679" s="10">
        <f t="shared" si="232"/>
        <v>1.34818</v>
      </c>
      <c r="R2679" s="11">
        <f t="shared" si="233"/>
        <v>105.2298215</v>
      </c>
      <c r="S2679" s="42"/>
      <c r="T2679" s="42"/>
      <c r="U2679" s="16"/>
      <c r="V2679" s="14"/>
      <c r="W2679" s="14"/>
      <c r="X2679" s="26">
        <f t="shared" si="314"/>
        <v>0.423</v>
      </c>
      <c r="Y2679" s="29"/>
      <c r="Z2679" s="29"/>
      <c r="AA2679" s="29"/>
      <c r="AB2679" s="29"/>
      <c r="AC2679" s="29"/>
    </row>
    <row r="2680">
      <c r="A2680" s="4">
        <v>45721.0</v>
      </c>
      <c r="B2680" s="5" t="s">
        <v>25</v>
      </c>
      <c r="C2680" s="6" t="s">
        <v>26</v>
      </c>
      <c r="D2680" s="5" t="s">
        <v>29</v>
      </c>
      <c r="E2680" s="7">
        <v>0.0</v>
      </c>
      <c r="F2680" s="7">
        <v>0.0</v>
      </c>
      <c r="G2680" s="7">
        <v>0.0</v>
      </c>
      <c r="H2680" s="40">
        <v>0.0</v>
      </c>
      <c r="I2680" s="10">
        <f t="shared" si="226"/>
        <v>0</v>
      </c>
      <c r="J2680" s="11">
        <f t="shared" si="227"/>
        <v>0</v>
      </c>
      <c r="K2680" s="7">
        <f t="shared" ref="K2680:L2680" si="5276">IFERROR(G2680+K2640,0)</f>
        <v>0</v>
      </c>
      <c r="L2680" s="7">
        <f t="shared" si="5276"/>
        <v>0.003</v>
      </c>
      <c r="M2680" s="10">
        <f t="shared" si="229"/>
        <v>0.003</v>
      </c>
      <c r="N2680" s="11">
        <f t="shared" si="3612"/>
        <v>0</v>
      </c>
      <c r="O2680" s="10">
        <f t="shared" ref="O2680:P2680" si="5277">IFERROR(G2680+O2640,0)</f>
        <v>0</v>
      </c>
      <c r="P2680" s="10">
        <f t="shared" si="5277"/>
        <v>0.003</v>
      </c>
      <c r="Q2680" s="10">
        <f t="shared" si="232"/>
        <v>0.003</v>
      </c>
      <c r="R2680" s="11">
        <f t="shared" si="233"/>
        <v>0</v>
      </c>
      <c r="S2680" s="42"/>
      <c r="T2680" s="42"/>
      <c r="U2680" s="16"/>
      <c r="V2680" s="14"/>
      <c r="W2680" s="14"/>
      <c r="X2680" s="26">
        <f t="shared" si="314"/>
        <v>0</v>
      </c>
      <c r="Y2680" s="29"/>
      <c r="Z2680" s="29"/>
      <c r="AA2680" s="29"/>
      <c r="AB2680" s="29"/>
      <c r="AC2680" s="29"/>
    </row>
    <row r="2681">
      <c r="A2681" s="4">
        <v>45721.0</v>
      </c>
      <c r="B2681" s="5" t="s">
        <v>25</v>
      </c>
      <c r="C2681" s="6" t="s">
        <v>26</v>
      </c>
      <c r="D2681" s="5" t="s">
        <v>30</v>
      </c>
      <c r="E2681" s="7">
        <v>0.0</v>
      </c>
      <c r="F2681" s="7">
        <v>0.0</v>
      </c>
      <c r="G2681" s="7">
        <v>0.0</v>
      </c>
      <c r="H2681" s="40">
        <v>0.0</v>
      </c>
      <c r="I2681" s="10">
        <f t="shared" si="226"/>
        <v>0</v>
      </c>
      <c r="J2681" s="11">
        <f t="shared" si="227"/>
        <v>0</v>
      </c>
      <c r="K2681" s="7">
        <f t="shared" ref="K2681:L2681" si="5278">IFERROR(G2681+K2641,0)</f>
        <v>0</v>
      </c>
      <c r="L2681" s="7">
        <f t="shared" si="5278"/>
        <v>0</v>
      </c>
      <c r="M2681" s="10">
        <f t="shared" si="229"/>
        <v>0</v>
      </c>
      <c r="N2681" s="11">
        <f t="shared" si="3612"/>
        <v>0</v>
      </c>
      <c r="O2681" s="10">
        <f t="shared" ref="O2681:P2681" si="5279">IFERROR(G2681+O2641,0)</f>
        <v>0</v>
      </c>
      <c r="P2681" s="10">
        <f t="shared" si="5279"/>
        <v>0</v>
      </c>
      <c r="Q2681" s="10">
        <f t="shared" si="232"/>
        <v>0</v>
      </c>
      <c r="R2681" s="11">
        <f t="shared" si="233"/>
        <v>0</v>
      </c>
      <c r="S2681" s="42"/>
      <c r="T2681" s="42"/>
      <c r="U2681" s="16"/>
      <c r="V2681" s="14"/>
      <c r="W2681" s="14"/>
      <c r="X2681" s="26">
        <f t="shared" si="314"/>
        <v>0</v>
      </c>
      <c r="Y2681" s="29"/>
      <c r="Z2681" s="29"/>
      <c r="AA2681" s="29"/>
      <c r="AB2681" s="29"/>
      <c r="AC2681" s="29"/>
    </row>
    <row r="2682">
      <c r="A2682" s="4">
        <v>45721.0</v>
      </c>
      <c r="B2682" s="5" t="s">
        <v>31</v>
      </c>
      <c r="C2682" s="6" t="s">
        <v>26</v>
      </c>
      <c r="D2682" s="5" t="s">
        <v>27</v>
      </c>
      <c r="E2682" s="7">
        <v>180.7</v>
      </c>
      <c r="F2682" s="7">
        <v>0.716</v>
      </c>
      <c r="G2682" s="7">
        <v>0.509677</v>
      </c>
      <c r="H2682" s="40">
        <v>0.55</v>
      </c>
      <c r="I2682" s="10">
        <f t="shared" si="226"/>
        <v>0.040323</v>
      </c>
      <c r="J2682" s="11">
        <f t="shared" si="227"/>
        <v>107.9114812</v>
      </c>
      <c r="K2682" s="7">
        <f t="shared" ref="K2682:L2682" si="5280">IFERROR(G2682+K2642,0)</f>
        <v>16.948385</v>
      </c>
      <c r="L2682" s="7">
        <f t="shared" si="5280"/>
        <v>18.745</v>
      </c>
      <c r="M2682" s="10">
        <f t="shared" si="229"/>
        <v>1.796615</v>
      </c>
      <c r="N2682" s="11">
        <f t="shared" si="3612"/>
        <v>110.6005085</v>
      </c>
      <c r="O2682" s="10">
        <f t="shared" ref="O2682:P2682" si="5281">IFERROR(G2682+O2642,0)</f>
        <v>32.948384</v>
      </c>
      <c r="P2682" s="10">
        <f t="shared" si="5281"/>
        <v>37.71886</v>
      </c>
      <c r="Q2682" s="10">
        <f t="shared" si="232"/>
        <v>4.770476</v>
      </c>
      <c r="R2682" s="11">
        <f t="shared" si="233"/>
        <v>114.4786342</v>
      </c>
      <c r="S2682" s="41">
        <f>T2642</f>
        <v>0.8684285714</v>
      </c>
      <c r="T2682" s="41">
        <f>H2682+T2642-H2683-U2682-H2684</f>
        <v>0.8342857143</v>
      </c>
      <c r="U2682" s="13">
        <f>0.004/28</f>
        <v>0.0001428571429</v>
      </c>
      <c r="V2682" s="14"/>
      <c r="W2682" s="14"/>
      <c r="X2682" s="26">
        <f t="shared" si="314"/>
        <v>0.54</v>
      </c>
      <c r="Y2682" s="29"/>
      <c r="Z2682" s="29"/>
      <c r="AA2682" s="29"/>
      <c r="AB2682" s="29"/>
      <c r="AC2682" s="29"/>
    </row>
    <row r="2683">
      <c r="A2683" s="4">
        <v>45721.0</v>
      </c>
      <c r="B2683" s="5" t="s">
        <v>31</v>
      </c>
      <c r="C2683" s="6" t="s">
        <v>26</v>
      </c>
      <c r="D2683" s="5" t="s">
        <v>28</v>
      </c>
      <c r="E2683" s="7">
        <v>180.1</v>
      </c>
      <c r="F2683" s="7">
        <v>0.947</v>
      </c>
      <c r="G2683" s="7">
        <v>0.50548</v>
      </c>
      <c r="H2683" s="40">
        <v>0.584</v>
      </c>
      <c r="I2683" s="10">
        <f t="shared" si="226"/>
        <v>0.07852</v>
      </c>
      <c r="J2683" s="11">
        <f t="shared" si="227"/>
        <v>115.5337501</v>
      </c>
      <c r="K2683" s="7">
        <f t="shared" ref="K2683:L2683" si="5282">IFERROR(G2683+K2643,0)</f>
        <v>16.8104</v>
      </c>
      <c r="L2683" s="7">
        <f t="shared" si="5282"/>
        <v>19.51</v>
      </c>
      <c r="M2683" s="10">
        <f t="shared" si="229"/>
        <v>2.6996</v>
      </c>
      <c r="N2683" s="11">
        <f t="shared" si="3612"/>
        <v>116.0591063</v>
      </c>
      <c r="O2683" s="10">
        <f t="shared" ref="O2683:P2683" si="5283">IFERROR(G2683+O2643,0)</f>
        <v>32.68023</v>
      </c>
      <c r="P2683" s="10">
        <f t="shared" si="5283"/>
        <v>38.50773</v>
      </c>
      <c r="Q2683" s="10">
        <f t="shared" si="232"/>
        <v>5.8275</v>
      </c>
      <c r="R2683" s="11">
        <f t="shared" si="233"/>
        <v>117.8318818</v>
      </c>
      <c r="S2683" s="42"/>
      <c r="T2683" s="42"/>
      <c r="U2683" s="20"/>
      <c r="V2683" s="14"/>
      <c r="W2683" s="14"/>
      <c r="X2683" s="26">
        <f t="shared" si="314"/>
        <v>0.553</v>
      </c>
      <c r="Y2683" s="29"/>
      <c r="Z2683" s="29"/>
      <c r="AA2683" s="29"/>
      <c r="AB2683" s="29"/>
      <c r="AC2683" s="29"/>
    </row>
    <row r="2684">
      <c r="A2684" s="4">
        <v>45721.0</v>
      </c>
      <c r="B2684" s="5" t="s">
        <v>31</v>
      </c>
      <c r="C2684" s="6" t="s">
        <v>26</v>
      </c>
      <c r="D2684" s="5" t="s">
        <v>29</v>
      </c>
      <c r="E2684" s="7">
        <v>0.0</v>
      </c>
      <c r="F2684" s="7">
        <v>0.103</v>
      </c>
      <c r="G2684" s="7">
        <v>0.0</v>
      </c>
      <c r="H2684" s="40">
        <v>0.0</v>
      </c>
      <c r="I2684" s="10">
        <f t="shared" si="226"/>
        <v>0</v>
      </c>
      <c r="J2684" s="11">
        <f t="shared" si="227"/>
        <v>0</v>
      </c>
      <c r="K2684" s="7">
        <f t="shared" ref="K2684:L2684" si="5284">IFERROR(G2684+K2644,0)</f>
        <v>0</v>
      </c>
      <c r="L2684" s="7">
        <f t="shared" si="5284"/>
        <v>0</v>
      </c>
      <c r="M2684" s="10">
        <f t="shared" si="229"/>
        <v>0</v>
      </c>
      <c r="N2684" s="11">
        <f t="shared" si="3612"/>
        <v>0</v>
      </c>
      <c r="O2684" s="10">
        <f t="shared" ref="O2684:P2684" si="5285">IFERROR(G2684+O2644,0)</f>
        <v>0</v>
      </c>
      <c r="P2684" s="10">
        <f t="shared" si="5285"/>
        <v>0</v>
      </c>
      <c r="Q2684" s="10">
        <f t="shared" si="232"/>
        <v>0</v>
      </c>
      <c r="R2684" s="11">
        <f t="shared" si="233"/>
        <v>0</v>
      </c>
      <c r="S2684" s="42"/>
      <c r="T2684" s="42"/>
      <c r="U2684" s="20"/>
      <c r="V2684" s="14"/>
      <c r="W2684" s="14"/>
      <c r="X2684" s="26">
        <f t="shared" si="314"/>
        <v>0</v>
      </c>
      <c r="Y2684" s="29"/>
      <c r="Z2684" s="29"/>
      <c r="AA2684" s="29"/>
      <c r="AB2684" s="29"/>
      <c r="AC2684" s="29"/>
    </row>
    <row r="2685">
      <c r="A2685" s="4">
        <v>45721.0</v>
      </c>
      <c r="B2685" s="5" t="s">
        <v>31</v>
      </c>
      <c r="C2685" s="6" t="s">
        <v>26</v>
      </c>
      <c r="D2685" s="5" t="s">
        <v>30</v>
      </c>
      <c r="E2685" s="7">
        <v>0.0</v>
      </c>
      <c r="F2685" s="7">
        <v>0.0</v>
      </c>
      <c r="G2685" s="7">
        <v>0.0</v>
      </c>
      <c r="H2685" s="40">
        <v>0.0</v>
      </c>
      <c r="I2685" s="10">
        <f t="shared" si="226"/>
        <v>0</v>
      </c>
      <c r="J2685" s="11">
        <f t="shared" si="227"/>
        <v>0</v>
      </c>
      <c r="K2685" s="7">
        <f t="shared" ref="K2685:L2685" si="5286">IFERROR(G2685+K2645,0)</f>
        <v>0</v>
      </c>
      <c r="L2685" s="7">
        <f t="shared" si="5286"/>
        <v>0</v>
      </c>
      <c r="M2685" s="10">
        <f t="shared" si="229"/>
        <v>0</v>
      </c>
      <c r="N2685" s="11">
        <f t="shared" si="3612"/>
        <v>0</v>
      </c>
      <c r="O2685" s="10">
        <f t="shared" ref="O2685:P2685" si="5287">IFERROR(G2685+O2645,0)</f>
        <v>0</v>
      </c>
      <c r="P2685" s="10">
        <f t="shared" si="5287"/>
        <v>0</v>
      </c>
      <c r="Q2685" s="10">
        <f t="shared" si="232"/>
        <v>0</v>
      </c>
      <c r="R2685" s="11">
        <f t="shared" si="233"/>
        <v>0</v>
      </c>
      <c r="S2685" s="42"/>
      <c r="T2685" s="42"/>
      <c r="U2685" s="20"/>
      <c r="V2685" s="14"/>
      <c r="W2685" s="14"/>
      <c r="X2685" s="26">
        <f t="shared" si="314"/>
        <v>0</v>
      </c>
      <c r="Y2685" s="29"/>
      <c r="Z2685" s="29"/>
      <c r="AA2685" s="29"/>
      <c r="AB2685" s="29"/>
      <c r="AC2685" s="29"/>
    </row>
    <row r="2686">
      <c r="A2686" s="4">
        <v>45721.0</v>
      </c>
      <c r="B2686" s="5" t="s">
        <v>32</v>
      </c>
      <c r="C2686" s="6" t="s">
        <v>26</v>
      </c>
      <c r="D2686" s="5" t="s">
        <v>27</v>
      </c>
      <c r="E2686" s="7">
        <v>78.6</v>
      </c>
      <c r="F2686" s="7">
        <v>0.221</v>
      </c>
      <c r="G2686" s="7">
        <v>0.22258</v>
      </c>
      <c r="H2686" s="40">
        <v>0.234</v>
      </c>
      <c r="I2686" s="10">
        <f t="shared" si="226"/>
        <v>0.01142</v>
      </c>
      <c r="J2686" s="11">
        <f t="shared" si="227"/>
        <v>105.1307395</v>
      </c>
      <c r="K2686" s="7">
        <f t="shared" ref="K2686:L2686" si="5288">IFERROR(G2686+K2646,0)</f>
        <v>7.4129</v>
      </c>
      <c r="L2686" s="7">
        <f t="shared" si="5288"/>
        <v>7.711</v>
      </c>
      <c r="M2686" s="10">
        <f t="shared" si="229"/>
        <v>0.2981</v>
      </c>
      <c r="N2686" s="11">
        <f t="shared" si="3612"/>
        <v>104.0213682</v>
      </c>
      <c r="O2686" s="10">
        <f t="shared" ref="O2686:P2686" si="5289">IFERROR(G2686+O2646,0)</f>
        <v>14.412886</v>
      </c>
      <c r="P2686" s="10">
        <f t="shared" si="5289"/>
        <v>14.84782</v>
      </c>
      <c r="Q2686" s="10">
        <f t="shared" si="232"/>
        <v>0.434934</v>
      </c>
      <c r="R2686" s="11">
        <f t="shared" si="233"/>
        <v>103.0176746</v>
      </c>
      <c r="S2686" s="41">
        <f>T2646</f>
        <v>0.49568</v>
      </c>
      <c r="T2686" s="41">
        <f>H2686+T2646-H2687-U2686-H2688</f>
        <v>0.562545</v>
      </c>
      <c r="U2686" s="13">
        <f>0.00378/28</f>
        <v>0.000135</v>
      </c>
      <c r="V2686" s="14"/>
      <c r="W2686" s="14"/>
      <c r="X2686" s="26">
        <f t="shared" si="314"/>
        <v>0.252</v>
      </c>
      <c r="Y2686" s="29"/>
      <c r="Z2686" s="29"/>
      <c r="AA2686" s="29"/>
      <c r="AB2686" s="29"/>
      <c r="AC2686" s="29"/>
    </row>
    <row r="2687">
      <c r="A2687" s="4">
        <v>45721.0</v>
      </c>
      <c r="B2687" s="5" t="s">
        <v>32</v>
      </c>
      <c r="C2687" s="6" t="s">
        <v>26</v>
      </c>
      <c r="D2687" s="5" t="s">
        <v>28</v>
      </c>
      <c r="E2687" s="7">
        <v>78.7</v>
      </c>
      <c r="F2687" s="7">
        <v>0.206</v>
      </c>
      <c r="G2687" s="7">
        <v>0.2222</v>
      </c>
      <c r="H2687" s="40">
        <v>0.167</v>
      </c>
      <c r="I2687" s="10">
        <f t="shared" si="226"/>
        <v>-0.0552</v>
      </c>
      <c r="J2687" s="11">
        <f t="shared" si="227"/>
        <v>75.15751575</v>
      </c>
      <c r="K2687" s="7">
        <f t="shared" ref="K2687:L2687" si="5290">IFERROR(G2687+K2647,0)</f>
        <v>7.401</v>
      </c>
      <c r="L2687" s="7">
        <f t="shared" si="5290"/>
        <v>7.462</v>
      </c>
      <c r="M2687" s="10">
        <f t="shared" si="229"/>
        <v>0.061</v>
      </c>
      <c r="N2687" s="11">
        <f t="shared" si="3612"/>
        <v>100.8242129</v>
      </c>
      <c r="O2687" s="10">
        <f t="shared" ref="O2687:P2687" si="5291">IFERROR(G2687+O2647,0)</f>
        <v>14.38995</v>
      </c>
      <c r="P2687" s="10">
        <f t="shared" si="5291"/>
        <v>14.55883</v>
      </c>
      <c r="Q2687" s="10">
        <f t="shared" si="232"/>
        <v>0.16888</v>
      </c>
      <c r="R2687" s="11">
        <f t="shared" si="233"/>
        <v>101.1735969</v>
      </c>
      <c r="S2687" s="42"/>
      <c r="T2687" s="42"/>
      <c r="U2687" s="20"/>
      <c r="V2687" s="14"/>
      <c r="W2687" s="14"/>
      <c r="X2687" s="26">
        <f t="shared" si="314"/>
        <v>0.297</v>
      </c>
      <c r="Y2687" s="29"/>
      <c r="Z2687" s="29"/>
      <c r="AA2687" s="29"/>
      <c r="AB2687" s="29"/>
      <c r="AC2687" s="29"/>
    </row>
    <row r="2688">
      <c r="A2688" s="4">
        <v>45721.0</v>
      </c>
      <c r="B2688" s="5" t="s">
        <v>32</v>
      </c>
      <c r="C2688" s="6" t="s">
        <v>26</v>
      </c>
      <c r="D2688" s="5" t="s">
        <v>29</v>
      </c>
      <c r="E2688" s="7">
        <v>0.0</v>
      </c>
      <c r="F2688" s="7">
        <v>0.01</v>
      </c>
      <c r="G2688" s="7">
        <v>0.0</v>
      </c>
      <c r="H2688" s="40">
        <v>0.0</v>
      </c>
      <c r="I2688" s="10">
        <f t="shared" si="226"/>
        <v>0</v>
      </c>
      <c r="J2688" s="11">
        <f t="shared" si="227"/>
        <v>0</v>
      </c>
      <c r="K2688" s="7">
        <f t="shared" ref="K2688:L2688" si="5292">IFERROR(G2688+K2648,0)</f>
        <v>0</v>
      </c>
      <c r="L2688" s="7">
        <f t="shared" si="5292"/>
        <v>0</v>
      </c>
      <c r="M2688" s="10">
        <f t="shared" si="229"/>
        <v>0</v>
      </c>
      <c r="N2688" s="11">
        <f t="shared" si="3612"/>
        <v>0</v>
      </c>
      <c r="O2688" s="10">
        <f t="shared" ref="O2688:P2688" si="5293">IFERROR(G2688+O2648,0)</f>
        <v>0</v>
      </c>
      <c r="P2688" s="10">
        <f t="shared" si="5293"/>
        <v>0</v>
      </c>
      <c r="Q2688" s="10">
        <f t="shared" si="232"/>
        <v>0</v>
      </c>
      <c r="R2688" s="11">
        <f t="shared" si="233"/>
        <v>0</v>
      </c>
      <c r="S2688" s="42"/>
      <c r="T2688" s="42"/>
      <c r="U2688" s="20"/>
      <c r="V2688" s="14"/>
      <c r="W2688" s="14"/>
      <c r="X2688" s="26">
        <f t="shared" si="314"/>
        <v>0</v>
      </c>
      <c r="Y2688" s="29"/>
      <c r="Z2688" s="29"/>
      <c r="AA2688" s="29"/>
      <c r="AB2688" s="29"/>
      <c r="AC2688" s="29"/>
    </row>
    <row r="2689">
      <c r="A2689" s="4">
        <v>45721.0</v>
      </c>
      <c r="B2689" s="5" t="s">
        <v>32</v>
      </c>
      <c r="C2689" s="6" t="s">
        <v>26</v>
      </c>
      <c r="D2689" s="5" t="s">
        <v>30</v>
      </c>
      <c r="E2689" s="7">
        <v>0.0</v>
      </c>
      <c r="F2689" s="7">
        <v>0.0</v>
      </c>
      <c r="G2689" s="7">
        <v>0.0</v>
      </c>
      <c r="H2689" s="40">
        <v>0.0</v>
      </c>
      <c r="I2689" s="10">
        <f t="shared" si="226"/>
        <v>0</v>
      </c>
      <c r="J2689" s="11">
        <f t="shared" si="227"/>
        <v>0</v>
      </c>
      <c r="K2689" s="7">
        <f t="shared" ref="K2689:L2689" si="5294">IFERROR(G2689+K2649,0)</f>
        <v>0</v>
      </c>
      <c r="L2689" s="7">
        <f t="shared" si="5294"/>
        <v>0</v>
      </c>
      <c r="M2689" s="10">
        <f t="shared" si="229"/>
        <v>0</v>
      </c>
      <c r="N2689" s="11">
        <f t="shared" si="3612"/>
        <v>0</v>
      </c>
      <c r="O2689" s="10">
        <f t="shared" ref="O2689:P2689" si="5295">IFERROR(G2689+O2649,0)</f>
        <v>0</v>
      </c>
      <c r="P2689" s="10">
        <f t="shared" si="5295"/>
        <v>0</v>
      </c>
      <c r="Q2689" s="10">
        <f t="shared" si="232"/>
        <v>0</v>
      </c>
      <c r="R2689" s="11">
        <f t="shared" si="233"/>
        <v>0</v>
      </c>
      <c r="S2689" s="42"/>
      <c r="T2689" s="42"/>
      <c r="U2689" s="20"/>
      <c r="V2689" s="14"/>
      <c r="W2689" s="14"/>
      <c r="X2689" s="26">
        <f t="shared" si="314"/>
        <v>0</v>
      </c>
      <c r="Y2689" s="29"/>
      <c r="Z2689" s="29"/>
      <c r="AA2689" s="29"/>
      <c r="AB2689" s="29"/>
      <c r="AC2689" s="29"/>
    </row>
    <row r="2690">
      <c r="A2690" s="4">
        <v>45721.0</v>
      </c>
      <c r="B2690" s="5" t="s">
        <v>33</v>
      </c>
      <c r="C2690" s="6" t="s">
        <v>26</v>
      </c>
      <c r="D2690" s="5" t="s">
        <v>27</v>
      </c>
      <c r="E2690" s="7">
        <v>110.0</v>
      </c>
      <c r="F2690" s="7">
        <v>0.364</v>
      </c>
      <c r="G2690" s="7">
        <v>0.329032</v>
      </c>
      <c r="H2690" s="40">
        <v>0.385</v>
      </c>
      <c r="I2690" s="10">
        <f t="shared" si="226"/>
        <v>0.055968</v>
      </c>
      <c r="J2690" s="11">
        <f t="shared" si="227"/>
        <v>117.0098957</v>
      </c>
      <c r="K2690" s="7">
        <f t="shared" ref="K2690:L2690" si="5296">IFERROR(G2690+K2650,0)</f>
        <v>10.84516</v>
      </c>
      <c r="L2690" s="7">
        <f t="shared" si="5296"/>
        <v>12.436</v>
      </c>
      <c r="M2690" s="10">
        <f t="shared" si="229"/>
        <v>1.59084</v>
      </c>
      <c r="N2690" s="11">
        <f t="shared" si="3612"/>
        <v>114.6686633</v>
      </c>
      <c r="O2690" s="10">
        <f t="shared" ref="O2690:P2690" si="5297">IFERROR(G2690+O2650,0)</f>
        <v>21.04509</v>
      </c>
      <c r="P2690" s="10">
        <f t="shared" si="5297"/>
        <v>23.93173</v>
      </c>
      <c r="Q2690" s="10">
        <f t="shared" si="232"/>
        <v>2.88664</v>
      </c>
      <c r="R2690" s="11">
        <f t="shared" si="233"/>
        <v>113.7164536</v>
      </c>
      <c r="S2690" s="41">
        <f>T2650</f>
        <v>0.2560742857</v>
      </c>
      <c r="T2690" s="41">
        <f>H2690+T2650-H2691-U2690-H2692</f>
        <v>0.2899203571</v>
      </c>
      <c r="U2690" s="13">
        <f>0.00431/28</f>
        <v>0.0001539285714</v>
      </c>
      <c r="V2690" s="14"/>
      <c r="W2690" s="14"/>
      <c r="X2690" s="26">
        <f t="shared" si="314"/>
        <v>0.383</v>
      </c>
      <c r="Y2690" s="29"/>
      <c r="Z2690" s="29"/>
      <c r="AA2690" s="29"/>
      <c r="AB2690" s="29"/>
      <c r="AC2690" s="29"/>
    </row>
    <row r="2691">
      <c r="A2691" s="4">
        <v>45721.0</v>
      </c>
      <c r="B2691" s="5" t="s">
        <v>33</v>
      </c>
      <c r="C2691" s="6" t="s">
        <v>26</v>
      </c>
      <c r="D2691" s="5" t="s">
        <v>28</v>
      </c>
      <c r="E2691" s="7">
        <v>108.2</v>
      </c>
      <c r="F2691" s="7">
        <v>0.422</v>
      </c>
      <c r="G2691" s="7">
        <v>0.324096</v>
      </c>
      <c r="H2691" s="40">
        <v>0.351</v>
      </c>
      <c r="I2691" s="10">
        <f t="shared" si="226"/>
        <v>0.026904</v>
      </c>
      <c r="J2691" s="11">
        <f t="shared" si="227"/>
        <v>108.3012441</v>
      </c>
      <c r="K2691" s="7">
        <f t="shared" ref="K2691:L2691" si="5298">IFERROR(G2691+K2651,0)</f>
        <v>10.68248</v>
      </c>
      <c r="L2691" s="7">
        <f t="shared" si="5298"/>
        <v>13.495</v>
      </c>
      <c r="M2691" s="10">
        <f t="shared" si="229"/>
        <v>2.81252</v>
      </c>
      <c r="N2691" s="11">
        <f t="shared" si="3612"/>
        <v>126.3283432</v>
      </c>
      <c r="O2691" s="10">
        <f t="shared" ref="O2691:P2691" si="5299">IFERROR(G2691+O2651,0)</f>
        <v>20.72648</v>
      </c>
      <c r="P2691" s="10">
        <f t="shared" si="5299"/>
        <v>24.38995</v>
      </c>
      <c r="Q2691" s="10">
        <f t="shared" si="232"/>
        <v>3.66347</v>
      </c>
      <c r="R2691" s="11">
        <f t="shared" si="233"/>
        <v>117.675312</v>
      </c>
      <c r="S2691" s="42"/>
      <c r="T2691" s="42"/>
      <c r="U2691" s="20"/>
      <c r="V2691" s="14"/>
      <c r="W2691" s="14"/>
      <c r="X2691" s="26">
        <f t="shared" si="314"/>
        <v>0.478</v>
      </c>
      <c r="Y2691" s="29"/>
      <c r="Z2691" s="29"/>
      <c r="AA2691" s="29"/>
      <c r="AB2691" s="29"/>
      <c r="AC2691" s="29"/>
    </row>
    <row r="2692">
      <c r="A2692" s="4">
        <v>45721.0</v>
      </c>
      <c r="B2692" s="5" t="s">
        <v>33</v>
      </c>
      <c r="C2692" s="6" t="s">
        <v>26</v>
      </c>
      <c r="D2692" s="5" t="s">
        <v>29</v>
      </c>
      <c r="E2692" s="7">
        <v>1.0</v>
      </c>
      <c r="F2692" s="7">
        <v>0.021</v>
      </c>
      <c r="G2692" s="7">
        <v>0.0027419</v>
      </c>
      <c r="H2692" s="40">
        <v>0.0</v>
      </c>
      <c r="I2692" s="10">
        <f t="shared" si="226"/>
        <v>-0.0027419</v>
      </c>
      <c r="J2692" s="11">
        <f t="shared" si="227"/>
        <v>0</v>
      </c>
      <c r="K2692" s="7">
        <f t="shared" ref="K2692:L2692" si="5300">IFERROR(G2692+K2652,0)</f>
        <v>0.0937095</v>
      </c>
      <c r="L2692" s="7">
        <f t="shared" si="5300"/>
        <v>0.084</v>
      </c>
      <c r="M2692" s="10">
        <f t="shared" si="229"/>
        <v>-0.0097095</v>
      </c>
      <c r="N2692" s="11">
        <f t="shared" si="3612"/>
        <v>89.63872393</v>
      </c>
      <c r="O2692" s="10">
        <f t="shared" ref="O2692:P2692" si="5301">IFERROR(G2692+O2652,0)</f>
        <v>0.1786495</v>
      </c>
      <c r="P2692" s="10">
        <f t="shared" si="5301"/>
        <v>0.162988</v>
      </c>
      <c r="Q2692" s="10">
        <f t="shared" si="232"/>
        <v>-0.0156615</v>
      </c>
      <c r="R2692" s="11">
        <f t="shared" si="233"/>
        <v>91.23339276</v>
      </c>
      <c r="S2692" s="42"/>
      <c r="T2692" s="42"/>
      <c r="U2692" s="20"/>
      <c r="V2692" s="14"/>
      <c r="W2692" s="14"/>
      <c r="X2692" s="26">
        <f t="shared" si="314"/>
        <v>0</v>
      </c>
      <c r="Y2692" s="29"/>
      <c r="Z2692" s="29"/>
      <c r="AA2692" s="29"/>
      <c r="AB2692" s="29"/>
      <c r="AC2692" s="29"/>
    </row>
    <row r="2693">
      <c r="A2693" s="4">
        <v>45721.0</v>
      </c>
      <c r="B2693" s="5" t="s">
        <v>33</v>
      </c>
      <c r="C2693" s="6" t="s">
        <v>26</v>
      </c>
      <c r="D2693" s="5" t="s">
        <v>30</v>
      </c>
      <c r="E2693" s="7">
        <v>0.0</v>
      </c>
      <c r="F2693" s="7">
        <v>0.0</v>
      </c>
      <c r="G2693" s="7">
        <v>0.0</v>
      </c>
      <c r="H2693" s="40">
        <v>0.0</v>
      </c>
      <c r="I2693" s="10">
        <f t="shared" si="226"/>
        <v>0</v>
      </c>
      <c r="J2693" s="11">
        <f t="shared" si="227"/>
        <v>0</v>
      </c>
      <c r="K2693" s="7">
        <f t="shared" ref="K2693:L2693" si="5302">IFERROR(G2693+K2653,0)</f>
        <v>0</v>
      </c>
      <c r="L2693" s="7">
        <f t="shared" si="5302"/>
        <v>0</v>
      </c>
      <c r="M2693" s="10">
        <f t="shared" si="229"/>
        <v>0</v>
      </c>
      <c r="N2693" s="11">
        <f t="shared" si="3612"/>
        <v>0</v>
      </c>
      <c r="O2693" s="10">
        <f t="shared" ref="O2693:P2693" si="5303">IFERROR(G2693+O2653,0)</f>
        <v>0</v>
      </c>
      <c r="P2693" s="10">
        <f t="shared" si="5303"/>
        <v>0</v>
      </c>
      <c r="Q2693" s="10">
        <f t="shared" si="232"/>
        <v>0</v>
      </c>
      <c r="R2693" s="11">
        <f t="shared" si="233"/>
        <v>0</v>
      </c>
      <c r="S2693" s="42"/>
      <c r="T2693" s="42"/>
      <c r="U2693" s="20"/>
      <c r="V2693" s="14"/>
      <c r="W2693" s="14"/>
      <c r="X2693" s="26">
        <f t="shared" si="314"/>
        <v>0</v>
      </c>
      <c r="Y2693" s="29"/>
      <c r="Z2693" s="29"/>
      <c r="AA2693" s="29"/>
      <c r="AB2693" s="29"/>
      <c r="AC2693" s="29"/>
    </row>
    <row r="2694">
      <c r="A2694" s="4">
        <v>45721.0</v>
      </c>
      <c r="B2694" s="5" t="s">
        <v>34</v>
      </c>
      <c r="C2694" s="6" t="s">
        <v>26</v>
      </c>
      <c r="D2694" s="5" t="s">
        <v>27</v>
      </c>
      <c r="E2694" s="7">
        <v>14.3</v>
      </c>
      <c r="F2694" s="7">
        <v>0.044</v>
      </c>
      <c r="G2694" s="7">
        <v>0.041935</v>
      </c>
      <c r="H2694" s="40">
        <v>0.045</v>
      </c>
      <c r="I2694" s="10">
        <f t="shared" si="226"/>
        <v>0.003065</v>
      </c>
      <c r="J2694" s="11">
        <f t="shared" si="227"/>
        <v>107.3089305</v>
      </c>
      <c r="K2694" s="7">
        <f t="shared" ref="K2694:L2694" si="5304">IFERROR(G2694+K2654,0)</f>
        <v>1.409675</v>
      </c>
      <c r="L2694" s="7">
        <f t="shared" si="5304"/>
        <v>1.473</v>
      </c>
      <c r="M2694" s="10">
        <f t="shared" si="229"/>
        <v>0.063325</v>
      </c>
      <c r="N2694" s="11">
        <f t="shared" si="3612"/>
        <v>104.4921702</v>
      </c>
      <c r="O2694" s="10">
        <f t="shared" ref="O2694:P2694" si="5305">IFERROR(G2694+O2654,0)</f>
        <v>2.709505</v>
      </c>
      <c r="P2694" s="10">
        <f t="shared" si="5305"/>
        <v>3.016986</v>
      </c>
      <c r="Q2694" s="10">
        <f t="shared" si="232"/>
        <v>0.307481</v>
      </c>
      <c r="R2694" s="11">
        <f t="shared" si="233"/>
        <v>111.3482352</v>
      </c>
      <c r="S2694" s="41">
        <f>T2654</f>
        <v>0.362</v>
      </c>
      <c r="T2694" s="41">
        <f>H2694+T2654-H2695-U2694-H2696</f>
        <v>0.374</v>
      </c>
      <c r="U2694" s="13">
        <v>0.0</v>
      </c>
      <c r="V2694" s="14"/>
      <c r="W2694" s="14"/>
      <c r="X2694" s="26">
        <f t="shared" si="314"/>
        <v>0.044</v>
      </c>
      <c r="Y2694" s="29"/>
      <c r="Z2694" s="29"/>
      <c r="AA2694" s="29"/>
      <c r="AB2694" s="29"/>
      <c r="AC2694" s="29"/>
    </row>
    <row r="2695">
      <c r="A2695" s="4">
        <v>45721.0</v>
      </c>
      <c r="B2695" s="5" t="s">
        <v>34</v>
      </c>
      <c r="C2695" s="6" t="s">
        <v>26</v>
      </c>
      <c r="D2695" s="5" t="s">
        <v>28</v>
      </c>
      <c r="E2695" s="7">
        <v>14.3</v>
      </c>
      <c r="F2695" s="7">
        <v>0.129</v>
      </c>
      <c r="G2695" s="7">
        <v>0.041129</v>
      </c>
      <c r="H2695" s="40">
        <v>0.033</v>
      </c>
      <c r="I2695" s="10">
        <f t="shared" si="226"/>
        <v>-0.008129</v>
      </c>
      <c r="J2695" s="11">
        <f t="shared" si="227"/>
        <v>80.23535705</v>
      </c>
      <c r="K2695" s="7">
        <f t="shared" ref="K2695:L2695" si="5306">IFERROR(G2695+K2655,0)</f>
        <v>1.382645</v>
      </c>
      <c r="L2695" s="7">
        <f t="shared" si="5306"/>
        <v>1.302</v>
      </c>
      <c r="M2695" s="10">
        <f t="shared" si="229"/>
        <v>-0.080645</v>
      </c>
      <c r="N2695" s="11">
        <f t="shared" si="3612"/>
        <v>94.16733869</v>
      </c>
      <c r="O2695" s="10">
        <f t="shared" ref="O2695:P2695" si="5307">IFERROR(G2695+O2655,0)</f>
        <v>2.657644</v>
      </c>
      <c r="P2695" s="10">
        <f t="shared" si="5307"/>
        <v>2.70599</v>
      </c>
      <c r="Q2695" s="10">
        <f t="shared" si="232"/>
        <v>0.048346</v>
      </c>
      <c r="R2695" s="11">
        <f t="shared" si="233"/>
        <v>101.81913</v>
      </c>
      <c r="S2695" s="42"/>
      <c r="T2695" s="42"/>
      <c r="U2695" s="20"/>
      <c r="V2695" s="14"/>
      <c r="W2695" s="14"/>
      <c r="X2695" s="26">
        <f t="shared" si="314"/>
        <v>0.102</v>
      </c>
      <c r="Y2695" s="29"/>
      <c r="Z2695" s="29"/>
      <c r="AA2695" s="29"/>
      <c r="AB2695" s="29"/>
      <c r="AC2695" s="29"/>
    </row>
    <row r="2696">
      <c r="A2696" s="4">
        <v>45721.0</v>
      </c>
      <c r="B2696" s="5" t="s">
        <v>34</v>
      </c>
      <c r="C2696" s="6" t="s">
        <v>26</v>
      </c>
      <c r="D2696" s="5" t="s">
        <v>29</v>
      </c>
      <c r="E2696" s="7">
        <v>0.0</v>
      </c>
      <c r="F2696" s="7">
        <v>0.0</v>
      </c>
      <c r="G2696" s="7">
        <v>0.0</v>
      </c>
      <c r="H2696" s="40">
        <v>0.0</v>
      </c>
      <c r="I2696" s="10">
        <f t="shared" si="226"/>
        <v>0</v>
      </c>
      <c r="J2696" s="11">
        <f t="shared" si="227"/>
        <v>0</v>
      </c>
      <c r="K2696" s="7">
        <f t="shared" ref="K2696:L2696" si="5308">IFERROR(G2696+K2656,0)</f>
        <v>0</v>
      </c>
      <c r="L2696" s="7">
        <f t="shared" si="5308"/>
        <v>0</v>
      </c>
      <c r="M2696" s="10">
        <f t="shared" si="229"/>
        <v>0</v>
      </c>
      <c r="N2696" s="11">
        <f t="shared" si="3612"/>
        <v>0</v>
      </c>
      <c r="O2696" s="10">
        <f t="shared" ref="O2696:P2696" si="5309">IFERROR(G2696+O2656,0)</f>
        <v>0</v>
      </c>
      <c r="P2696" s="10">
        <f t="shared" si="5309"/>
        <v>0</v>
      </c>
      <c r="Q2696" s="10">
        <f t="shared" si="232"/>
        <v>0</v>
      </c>
      <c r="R2696" s="11">
        <f t="shared" si="233"/>
        <v>0</v>
      </c>
      <c r="S2696" s="42"/>
      <c r="T2696" s="42"/>
      <c r="U2696" s="20"/>
      <c r="V2696" s="14"/>
      <c r="W2696" s="14"/>
      <c r="X2696" s="26">
        <f t="shared" si="314"/>
        <v>0</v>
      </c>
      <c r="Y2696" s="29"/>
      <c r="Z2696" s="29"/>
      <c r="AA2696" s="29"/>
      <c r="AB2696" s="29"/>
      <c r="AC2696" s="29"/>
    </row>
    <row r="2697">
      <c r="A2697" s="4">
        <v>45721.0</v>
      </c>
      <c r="B2697" s="5" t="s">
        <v>34</v>
      </c>
      <c r="C2697" s="6" t="s">
        <v>26</v>
      </c>
      <c r="D2697" s="5" t="s">
        <v>30</v>
      </c>
      <c r="E2697" s="7">
        <v>0.0</v>
      </c>
      <c r="F2697" s="7">
        <v>0.0</v>
      </c>
      <c r="G2697" s="7">
        <v>0.0</v>
      </c>
      <c r="H2697" s="40">
        <v>0.0</v>
      </c>
      <c r="I2697" s="10">
        <f t="shared" si="226"/>
        <v>0</v>
      </c>
      <c r="J2697" s="11">
        <f t="shared" si="227"/>
        <v>0</v>
      </c>
      <c r="K2697" s="7">
        <f t="shared" ref="K2697:L2697" si="5310">IFERROR(G2697+K2657,0)</f>
        <v>0</v>
      </c>
      <c r="L2697" s="7">
        <f t="shared" si="5310"/>
        <v>0</v>
      </c>
      <c r="M2697" s="10">
        <f t="shared" si="229"/>
        <v>0</v>
      </c>
      <c r="N2697" s="11">
        <f t="shared" si="3612"/>
        <v>0</v>
      </c>
      <c r="O2697" s="10">
        <f t="shared" ref="O2697:P2697" si="5311">IFERROR(G2697+O2657,0)</f>
        <v>0</v>
      </c>
      <c r="P2697" s="10">
        <f t="shared" si="5311"/>
        <v>0</v>
      </c>
      <c r="Q2697" s="10">
        <f t="shared" si="232"/>
        <v>0</v>
      </c>
      <c r="R2697" s="11">
        <f t="shared" si="233"/>
        <v>0</v>
      </c>
      <c r="S2697" s="42"/>
      <c r="T2697" s="42"/>
      <c r="U2697" s="20"/>
      <c r="V2697" s="14"/>
      <c r="W2697" s="14"/>
      <c r="X2697" s="26">
        <f t="shared" si="314"/>
        <v>0</v>
      </c>
      <c r="Y2697" s="29"/>
      <c r="Z2697" s="29"/>
      <c r="AA2697" s="29"/>
      <c r="AB2697" s="29"/>
      <c r="AC2697" s="29"/>
    </row>
    <row r="2698">
      <c r="A2698" s="4">
        <v>45721.0</v>
      </c>
      <c r="B2698" s="5" t="s">
        <v>35</v>
      </c>
      <c r="C2698" s="6" t="s">
        <v>26</v>
      </c>
      <c r="D2698" s="5" t="s">
        <v>27</v>
      </c>
      <c r="E2698" s="7">
        <v>16.6</v>
      </c>
      <c r="F2698" s="7">
        <v>0.051</v>
      </c>
      <c r="G2698" s="7">
        <v>0.048387</v>
      </c>
      <c r="H2698" s="40">
        <v>0.066</v>
      </c>
      <c r="I2698" s="10">
        <f t="shared" si="226"/>
        <v>0.017613</v>
      </c>
      <c r="J2698" s="11">
        <f t="shared" si="227"/>
        <v>136.4002728</v>
      </c>
      <c r="K2698" s="7">
        <f t="shared" ref="K2698:L2698" si="5312">IFERROR(G2698+K2658,0)</f>
        <v>1.141935</v>
      </c>
      <c r="L2698" s="7">
        <f t="shared" si="5312"/>
        <v>0.803</v>
      </c>
      <c r="M2698" s="10">
        <f t="shared" si="229"/>
        <v>-0.338935</v>
      </c>
      <c r="N2698" s="11">
        <f t="shared" si="3612"/>
        <v>70.31923884</v>
      </c>
      <c r="O2698" s="10">
        <f t="shared" ref="O2698:P2698" si="5313">IFERROR(G2698+O2658,0)</f>
        <v>1.141935</v>
      </c>
      <c r="P2698" s="10">
        <f t="shared" si="5313"/>
        <v>0.803</v>
      </c>
      <c r="Q2698" s="10">
        <f t="shared" si="232"/>
        <v>-0.338935</v>
      </c>
      <c r="R2698" s="11">
        <f t="shared" si="233"/>
        <v>70.31923884</v>
      </c>
      <c r="S2698" s="41">
        <f>T2658</f>
        <v>0.737</v>
      </c>
      <c r="T2698" s="41">
        <f>H2698+T2658-H2699-U2698-H2700</f>
        <v>0.803</v>
      </c>
      <c r="U2698" s="13">
        <v>0.0</v>
      </c>
      <c r="V2698" s="14"/>
      <c r="W2698" s="14"/>
      <c r="X2698" s="26">
        <f t="shared" si="314"/>
        <v>0.066</v>
      </c>
      <c r="Y2698" s="29"/>
      <c r="Z2698" s="29"/>
      <c r="AA2698" s="29"/>
      <c r="AB2698" s="29"/>
      <c r="AC2698" s="29"/>
    </row>
    <row r="2699">
      <c r="A2699" s="4">
        <v>45721.0</v>
      </c>
      <c r="B2699" s="5" t="s">
        <v>35</v>
      </c>
      <c r="C2699" s="6" t="s">
        <v>26</v>
      </c>
      <c r="D2699" s="5" t="s">
        <v>28</v>
      </c>
      <c r="E2699" s="7">
        <v>0.0</v>
      </c>
      <c r="F2699" s="7">
        <v>0.0</v>
      </c>
      <c r="G2699" s="7">
        <v>0.0</v>
      </c>
      <c r="H2699" s="40">
        <v>0.0</v>
      </c>
      <c r="I2699" s="10">
        <f t="shared" si="226"/>
        <v>0</v>
      </c>
      <c r="J2699" s="11">
        <f t="shared" si="227"/>
        <v>0</v>
      </c>
      <c r="K2699" s="7">
        <f t="shared" ref="K2699:L2699" si="5314">IFERROR(G2699+K2659,0)</f>
        <v>0</v>
      </c>
      <c r="L2699" s="7">
        <f t="shared" si="5314"/>
        <v>0</v>
      </c>
      <c r="M2699" s="10">
        <f t="shared" si="229"/>
        <v>0</v>
      </c>
      <c r="N2699" s="11">
        <f t="shared" si="3612"/>
        <v>0</v>
      </c>
      <c r="O2699" s="10">
        <f t="shared" ref="O2699:P2699" si="5315">IFERROR(G2699+O2659,0)</f>
        <v>0</v>
      </c>
      <c r="P2699" s="10">
        <f t="shared" si="5315"/>
        <v>0</v>
      </c>
      <c r="Q2699" s="10">
        <f t="shared" si="232"/>
        <v>0</v>
      </c>
      <c r="R2699" s="11">
        <f t="shared" si="233"/>
        <v>0</v>
      </c>
      <c r="S2699" s="43"/>
      <c r="T2699" s="43"/>
      <c r="U2699" s="20"/>
      <c r="V2699" s="14"/>
      <c r="W2699" s="14"/>
      <c r="X2699" s="26">
        <f t="shared" si="314"/>
        <v>0</v>
      </c>
      <c r="Y2699" s="29"/>
      <c r="Z2699" s="29"/>
      <c r="AA2699" s="29"/>
      <c r="AB2699" s="29"/>
      <c r="AC2699" s="29"/>
    </row>
    <row r="2700">
      <c r="A2700" s="4">
        <v>45721.0</v>
      </c>
      <c r="B2700" s="5" t="s">
        <v>35</v>
      </c>
      <c r="C2700" s="6" t="s">
        <v>26</v>
      </c>
      <c r="D2700" s="5" t="s">
        <v>29</v>
      </c>
      <c r="E2700" s="7">
        <v>16.6</v>
      </c>
      <c r="F2700" s="7">
        <v>0.104</v>
      </c>
      <c r="G2700" s="7">
        <v>0.048387</v>
      </c>
      <c r="H2700" s="40">
        <v>0.0</v>
      </c>
      <c r="I2700" s="10">
        <f t="shared" si="226"/>
        <v>-0.048387</v>
      </c>
      <c r="J2700" s="11">
        <f t="shared" si="227"/>
        <v>0</v>
      </c>
      <c r="K2700" s="7">
        <f t="shared" ref="K2700:L2700" si="5316">IFERROR(G2700+K2660,0)</f>
        <v>1.141935</v>
      </c>
      <c r="L2700" s="7">
        <f t="shared" si="5316"/>
        <v>0</v>
      </c>
      <c r="M2700" s="10">
        <f t="shared" si="229"/>
        <v>-1.141935</v>
      </c>
      <c r="N2700" s="11">
        <f t="shared" si="3612"/>
        <v>0</v>
      </c>
      <c r="O2700" s="10">
        <f t="shared" ref="O2700:P2700" si="5317">IFERROR(G2700+O2660,0)</f>
        <v>1.141935</v>
      </c>
      <c r="P2700" s="10">
        <f t="shared" si="5317"/>
        <v>0.232996</v>
      </c>
      <c r="Q2700" s="10">
        <f t="shared" si="232"/>
        <v>-0.908939</v>
      </c>
      <c r="R2700" s="11">
        <f t="shared" si="233"/>
        <v>20.40361317</v>
      </c>
      <c r="S2700" s="43"/>
      <c r="T2700" s="43"/>
      <c r="U2700" s="20"/>
      <c r="V2700" s="14"/>
      <c r="W2700" s="14"/>
      <c r="X2700" s="26">
        <f t="shared" si="314"/>
        <v>0</v>
      </c>
      <c r="Y2700" s="29"/>
      <c r="Z2700" s="29"/>
      <c r="AA2700" s="29"/>
      <c r="AB2700" s="29"/>
      <c r="AC2700" s="29"/>
    </row>
    <row r="2701">
      <c r="A2701" s="4">
        <v>45721.0</v>
      </c>
      <c r="B2701" s="5" t="s">
        <v>35</v>
      </c>
      <c r="C2701" s="6" t="s">
        <v>26</v>
      </c>
      <c r="D2701" s="5" t="s">
        <v>30</v>
      </c>
      <c r="E2701" s="7">
        <v>0.0</v>
      </c>
      <c r="F2701" s="7">
        <v>0.0</v>
      </c>
      <c r="G2701" s="7">
        <v>0.0</v>
      </c>
      <c r="H2701" s="40">
        <v>0.0</v>
      </c>
      <c r="I2701" s="10">
        <f t="shared" si="226"/>
        <v>0</v>
      </c>
      <c r="J2701" s="11">
        <f t="shared" si="227"/>
        <v>0</v>
      </c>
      <c r="K2701" s="7">
        <f t="shared" ref="K2701:L2701" si="5318">IFERROR(G2701+K2661,0)</f>
        <v>0</v>
      </c>
      <c r="L2701" s="7">
        <f t="shared" si="5318"/>
        <v>0</v>
      </c>
      <c r="M2701" s="10">
        <f t="shared" si="229"/>
        <v>0</v>
      </c>
      <c r="N2701" s="11">
        <f t="shared" si="3612"/>
        <v>0</v>
      </c>
      <c r="O2701" s="10">
        <f t="shared" ref="O2701:P2701" si="5319">IFERROR(G2701+O2661,0)</f>
        <v>0</v>
      </c>
      <c r="P2701" s="10">
        <f t="shared" si="5319"/>
        <v>0</v>
      </c>
      <c r="Q2701" s="10">
        <f t="shared" si="232"/>
        <v>0</v>
      </c>
      <c r="R2701" s="11">
        <f t="shared" si="233"/>
        <v>0</v>
      </c>
      <c r="S2701" s="43"/>
      <c r="T2701" s="43"/>
      <c r="U2701" s="20"/>
      <c r="V2701" s="14"/>
      <c r="W2701" s="14"/>
      <c r="X2701" s="26">
        <f t="shared" si="314"/>
        <v>0</v>
      </c>
      <c r="Y2701" s="29"/>
      <c r="Z2701" s="29"/>
      <c r="AA2701" s="29"/>
      <c r="AB2701" s="29"/>
      <c r="AC2701" s="29"/>
    </row>
    <row r="2702">
      <c r="A2702" s="4">
        <v>45721.0</v>
      </c>
      <c r="B2702" s="5" t="s">
        <v>36</v>
      </c>
      <c r="C2702" s="6" t="s">
        <v>37</v>
      </c>
      <c r="D2702" s="5" t="s">
        <v>27</v>
      </c>
      <c r="E2702" s="7">
        <v>174.0</v>
      </c>
      <c r="F2702" s="25">
        <v>0.52</v>
      </c>
      <c r="G2702" s="7">
        <v>0.5387096</v>
      </c>
      <c r="H2702" s="40">
        <v>0.61</v>
      </c>
      <c r="I2702" s="10">
        <f t="shared" si="226"/>
        <v>0.0712904</v>
      </c>
      <c r="J2702" s="11">
        <f t="shared" si="227"/>
        <v>113.2335492</v>
      </c>
      <c r="K2702" s="7">
        <f t="shared" ref="K2702:L2702" si="5320">IFERROR(G2702+K2662,0)</f>
        <v>18.193548</v>
      </c>
      <c r="L2702" s="7">
        <f t="shared" si="5320"/>
        <v>19.52</v>
      </c>
      <c r="M2702" s="10">
        <f t="shared" si="229"/>
        <v>1.326452</v>
      </c>
      <c r="N2702" s="11">
        <f t="shared" si="3612"/>
        <v>107.2907824</v>
      </c>
      <c r="O2702" s="10">
        <f t="shared" ref="O2702:P2702" si="5321">IFERROR(G2702+O2662,0)</f>
        <v>35.29352</v>
      </c>
      <c r="P2702" s="10">
        <f t="shared" si="5321"/>
        <v>38.09582</v>
      </c>
      <c r="Q2702" s="10">
        <f t="shared" si="232"/>
        <v>2.8023</v>
      </c>
      <c r="R2702" s="11">
        <f t="shared" si="233"/>
        <v>107.9399845</v>
      </c>
      <c r="S2702" s="41">
        <f>T2662</f>
        <v>-0.1691428571</v>
      </c>
      <c r="T2702" s="41">
        <f>H2702+T2662-H2703-U2702-H2704</f>
        <v>-0.2044285714</v>
      </c>
      <c r="U2702" s="13">
        <f>0.008/28</f>
        <v>0.0002857142857</v>
      </c>
      <c r="V2702" s="14"/>
      <c r="W2702" s="14"/>
      <c r="X2702" s="26">
        <f t="shared" si="314"/>
        <v>0.61</v>
      </c>
      <c r="Y2702" s="29"/>
      <c r="Z2702" s="29"/>
      <c r="AA2702" s="29"/>
      <c r="AB2702" s="29"/>
      <c r="AC2702" s="29"/>
    </row>
    <row r="2703">
      <c r="A2703" s="4">
        <v>45721.0</v>
      </c>
      <c r="B2703" s="5" t="s">
        <v>36</v>
      </c>
      <c r="C2703" s="6" t="s">
        <v>37</v>
      </c>
      <c r="D2703" s="5" t="s">
        <v>28</v>
      </c>
      <c r="E2703" s="7">
        <v>45.1</v>
      </c>
      <c r="F2703" s="25">
        <v>0.0</v>
      </c>
      <c r="G2703" s="7">
        <v>0.5135161</v>
      </c>
      <c r="H2703" s="40">
        <v>0.308</v>
      </c>
      <c r="I2703" s="10">
        <f t="shared" si="226"/>
        <v>-0.2055161</v>
      </c>
      <c r="J2703" s="11">
        <f t="shared" si="227"/>
        <v>59.97864527</v>
      </c>
      <c r="K2703" s="7">
        <f t="shared" ref="K2703:L2703" si="5322">IFERROR(G2703+K2663,0)</f>
        <v>16.2465801</v>
      </c>
      <c r="L2703" s="7">
        <f t="shared" si="5322"/>
        <v>10.015</v>
      </c>
      <c r="M2703" s="10">
        <f t="shared" si="229"/>
        <v>-6.2315801</v>
      </c>
      <c r="N2703" s="11">
        <f t="shared" si="3612"/>
        <v>61.64374249</v>
      </c>
      <c r="O2703" s="10">
        <f t="shared" ref="O2703:P2703" si="5323">IFERROR(G2703+O2663,0)</f>
        <v>31.7654901</v>
      </c>
      <c r="P2703" s="10">
        <f t="shared" si="5323"/>
        <v>15.61298</v>
      </c>
      <c r="Q2703" s="10">
        <f t="shared" si="232"/>
        <v>-16.1525101</v>
      </c>
      <c r="R2703" s="11">
        <f t="shared" si="233"/>
        <v>49.15076062</v>
      </c>
      <c r="S2703" s="43"/>
      <c r="T2703" s="43"/>
      <c r="U2703" s="20"/>
      <c r="V2703" s="14"/>
      <c r="W2703" s="14"/>
      <c r="X2703" s="26">
        <f t="shared" si="314"/>
        <v>0.183</v>
      </c>
      <c r="Y2703" s="29"/>
      <c r="Z2703" s="29"/>
      <c r="AA2703" s="29"/>
      <c r="AB2703" s="29"/>
      <c r="AC2703" s="29"/>
    </row>
    <row r="2704">
      <c r="A2704" s="4">
        <v>45721.0</v>
      </c>
      <c r="B2704" s="5" t="s">
        <v>36</v>
      </c>
      <c r="C2704" s="6" t="s">
        <v>37</v>
      </c>
      <c r="D2704" s="5" t="s">
        <v>29</v>
      </c>
      <c r="E2704" s="7">
        <f>E2702-E2703</f>
        <v>128.9</v>
      </c>
      <c r="F2704" s="25">
        <v>0.591</v>
      </c>
      <c r="G2704" s="7">
        <v>0.02496774</v>
      </c>
      <c r="H2704" s="40">
        <v>0.337</v>
      </c>
      <c r="I2704" s="10">
        <f t="shared" si="226"/>
        <v>0.31203226</v>
      </c>
      <c r="J2704" s="11">
        <f t="shared" si="227"/>
        <v>1349.741707</v>
      </c>
      <c r="K2704" s="7">
        <f t="shared" ref="K2704:L2704" si="5324">IFERROR(G2704+K2664,0)</f>
        <v>1.9397987</v>
      </c>
      <c r="L2704" s="7">
        <f t="shared" si="5324"/>
        <v>9.7</v>
      </c>
      <c r="M2704" s="10">
        <f t="shared" si="229"/>
        <v>7.7602013</v>
      </c>
      <c r="N2704" s="11">
        <f t="shared" si="3612"/>
        <v>500.0518868</v>
      </c>
      <c r="O2704" s="10">
        <f t="shared" ref="O2704:P2704" si="5325">IFERROR(G2704+O2664,0)</f>
        <v>3.5136687</v>
      </c>
      <c r="P2704" s="10">
        <f t="shared" si="5325"/>
        <v>23.32171</v>
      </c>
      <c r="Q2704" s="10">
        <f t="shared" si="232"/>
        <v>19.8080413</v>
      </c>
      <c r="R2704" s="11">
        <f t="shared" si="233"/>
        <v>663.7424297</v>
      </c>
      <c r="S2704" s="43"/>
      <c r="T2704" s="43"/>
      <c r="U2704" s="20"/>
      <c r="V2704" s="14"/>
      <c r="W2704" s="14"/>
      <c r="X2704" s="26">
        <f t="shared" si="314"/>
        <v>0.362</v>
      </c>
      <c r="Y2704" s="29"/>
      <c r="Z2704" s="29"/>
      <c r="AA2704" s="29"/>
      <c r="AB2704" s="29"/>
      <c r="AC2704" s="29"/>
    </row>
    <row r="2705">
      <c r="A2705" s="4">
        <v>45721.0</v>
      </c>
      <c r="B2705" s="5" t="s">
        <v>36</v>
      </c>
      <c r="C2705" s="6" t="s">
        <v>37</v>
      </c>
      <c r="D2705" s="5" t="s">
        <v>30</v>
      </c>
      <c r="E2705" s="7">
        <v>0.0</v>
      </c>
      <c r="F2705" s="25">
        <v>0.0</v>
      </c>
      <c r="G2705" s="7">
        <v>0.0</v>
      </c>
      <c r="H2705" s="40">
        <v>0.0</v>
      </c>
      <c r="I2705" s="10">
        <f t="shared" si="226"/>
        <v>0</v>
      </c>
      <c r="J2705" s="11">
        <f t="shared" si="227"/>
        <v>0</v>
      </c>
      <c r="K2705" s="7">
        <f t="shared" ref="K2705:L2705" si="5326">IFERROR(G2705+K2665,0)</f>
        <v>0</v>
      </c>
      <c r="L2705" s="7">
        <f t="shared" si="5326"/>
        <v>0</v>
      </c>
      <c r="M2705" s="10">
        <f t="shared" si="229"/>
        <v>0</v>
      </c>
      <c r="N2705" s="11">
        <f t="shared" si="3612"/>
        <v>0</v>
      </c>
      <c r="O2705" s="10">
        <f t="shared" ref="O2705:P2705" si="5327">IFERROR(G2705+O2665,0)</f>
        <v>0</v>
      </c>
      <c r="P2705" s="10">
        <f t="shared" si="5327"/>
        <v>0</v>
      </c>
      <c r="Q2705" s="10">
        <f t="shared" si="232"/>
        <v>0</v>
      </c>
      <c r="R2705" s="11">
        <f t="shared" si="233"/>
        <v>0</v>
      </c>
      <c r="S2705" s="43"/>
      <c r="T2705" s="43"/>
      <c r="U2705" s="20"/>
      <c r="V2705" s="14"/>
      <c r="W2705" s="14"/>
      <c r="X2705" s="26">
        <f t="shared" si="314"/>
        <v>0</v>
      </c>
      <c r="Y2705" s="29"/>
      <c r="Z2705" s="29"/>
      <c r="AA2705" s="29"/>
      <c r="AB2705" s="29"/>
      <c r="AC2705" s="29"/>
    </row>
    <row r="2706">
      <c r="A2706" s="4">
        <v>45721.0</v>
      </c>
      <c r="B2706" s="5" t="s">
        <v>38</v>
      </c>
      <c r="C2706" s="6" t="s">
        <v>37</v>
      </c>
      <c r="D2706" s="5" t="s">
        <v>27</v>
      </c>
      <c r="E2706" s="7">
        <v>40.1</v>
      </c>
      <c r="F2706" s="25">
        <v>0.1</v>
      </c>
      <c r="G2706" s="7">
        <v>0.09999999999999999</v>
      </c>
      <c r="H2706" s="40">
        <v>0.175</v>
      </c>
      <c r="I2706" s="10">
        <f t="shared" si="226"/>
        <v>0.075</v>
      </c>
      <c r="J2706" s="11">
        <f t="shared" si="227"/>
        <v>175</v>
      </c>
      <c r="K2706" s="7">
        <f t="shared" ref="K2706:L2706" si="5328">IFERROR(G2706+K2666,0)</f>
        <v>3.3</v>
      </c>
      <c r="L2706" s="7">
        <f t="shared" si="5328"/>
        <v>5.971</v>
      </c>
      <c r="M2706" s="10">
        <f t="shared" si="229"/>
        <v>2.671</v>
      </c>
      <c r="N2706" s="11">
        <f t="shared" si="3612"/>
        <v>180.9393939</v>
      </c>
      <c r="O2706" s="10">
        <f t="shared" ref="O2706:P2706" si="5329">IFERROR(G2706+O2666,0)</f>
        <v>6.4</v>
      </c>
      <c r="P2706" s="10">
        <f t="shared" si="5329"/>
        <v>11.894976</v>
      </c>
      <c r="Q2706" s="10">
        <f t="shared" si="232"/>
        <v>5.494976</v>
      </c>
      <c r="R2706" s="11">
        <f t="shared" si="233"/>
        <v>185.859</v>
      </c>
      <c r="S2706" s="41">
        <f>T2666</f>
        <v>0.5738571429</v>
      </c>
      <c r="T2706" s="41">
        <f>H2706+T2666-H2707-U2706-H2708</f>
        <v>0.5128214286</v>
      </c>
      <c r="U2706" s="13">
        <f>0.001/28</f>
        <v>0.00003571428571</v>
      </c>
      <c r="V2706" s="14"/>
      <c r="W2706" s="14"/>
      <c r="X2706" s="26">
        <f t="shared" si="314"/>
        <v>0.175</v>
      </c>
      <c r="Y2706" s="29"/>
      <c r="Z2706" s="29"/>
      <c r="AA2706" s="29"/>
      <c r="AB2706" s="29"/>
      <c r="AC2706" s="29"/>
    </row>
    <row r="2707">
      <c r="A2707" s="4">
        <v>45721.0</v>
      </c>
      <c r="B2707" s="5" t="s">
        <v>38</v>
      </c>
      <c r="C2707" s="6" t="s">
        <v>37</v>
      </c>
      <c r="D2707" s="5" t="s">
        <v>28</v>
      </c>
      <c r="E2707" s="7">
        <v>0.0</v>
      </c>
      <c r="F2707" s="7">
        <v>0.0</v>
      </c>
      <c r="G2707" s="7">
        <v>0.0</v>
      </c>
      <c r="H2707" s="40">
        <v>0.0</v>
      </c>
      <c r="I2707" s="10">
        <f t="shared" si="226"/>
        <v>0</v>
      </c>
      <c r="J2707" s="11">
        <f t="shared" si="227"/>
        <v>0</v>
      </c>
      <c r="K2707" s="7">
        <f t="shared" ref="K2707:L2707" si="5330">IFERROR(G2707+K2667,0)</f>
        <v>0</v>
      </c>
      <c r="L2707" s="7">
        <f t="shared" si="5330"/>
        <v>0</v>
      </c>
      <c r="M2707" s="10">
        <f t="shared" si="229"/>
        <v>0</v>
      </c>
      <c r="N2707" s="11">
        <f t="shared" si="3612"/>
        <v>0</v>
      </c>
      <c r="O2707" s="10">
        <f t="shared" ref="O2707:P2707" si="5331">IFERROR(G2707+O2667,0)</f>
        <v>0</v>
      </c>
      <c r="P2707" s="10">
        <f t="shared" si="5331"/>
        <v>0</v>
      </c>
      <c r="Q2707" s="10">
        <f t="shared" si="232"/>
        <v>0</v>
      </c>
      <c r="R2707" s="11">
        <f t="shared" si="233"/>
        <v>0</v>
      </c>
      <c r="S2707" s="43"/>
      <c r="T2707" s="43"/>
      <c r="U2707" s="20"/>
      <c r="V2707" s="14"/>
      <c r="W2707" s="14"/>
      <c r="X2707" s="26">
        <f t="shared" si="314"/>
        <v>0</v>
      </c>
      <c r="Y2707" s="29"/>
      <c r="Z2707" s="29"/>
      <c r="AA2707" s="29"/>
      <c r="AB2707" s="29"/>
      <c r="AC2707" s="29"/>
    </row>
    <row r="2708">
      <c r="A2708" s="4">
        <v>45721.0</v>
      </c>
      <c r="B2708" s="5" t="s">
        <v>38</v>
      </c>
      <c r="C2708" s="6" t="s">
        <v>37</v>
      </c>
      <c r="D2708" s="5" t="s">
        <v>29</v>
      </c>
      <c r="E2708" s="7">
        <v>40.1</v>
      </c>
      <c r="F2708" s="7">
        <v>0.06</v>
      </c>
      <c r="G2708" s="7">
        <v>0.099967</v>
      </c>
      <c r="H2708" s="40">
        <v>0.236</v>
      </c>
      <c r="I2708" s="10">
        <f t="shared" si="226"/>
        <v>0.136033</v>
      </c>
      <c r="J2708" s="11">
        <f t="shared" si="227"/>
        <v>236.0779057</v>
      </c>
      <c r="K2708" s="7">
        <f t="shared" ref="K2708:L2708" si="5332">IFERROR(G2708+K2668,0)</f>
        <v>3.288635</v>
      </c>
      <c r="L2708" s="7">
        <f t="shared" si="5332"/>
        <v>7.229</v>
      </c>
      <c r="M2708" s="10">
        <f t="shared" si="229"/>
        <v>3.940365</v>
      </c>
      <c r="N2708" s="11">
        <f t="shared" si="3612"/>
        <v>219.8176447</v>
      </c>
      <c r="O2708" s="10">
        <f t="shared" ref="O2708:P2708" si="5333">IFERROR(G2708+O2668,0)</f>
        <v>6.387395</v>
      </c>
      <c r="P2708" s="10">
        <f t="shared" si="5333"/>
        <v>13.05793</v>
      </c>
      <c r="Q2708" s="10">
        <f t="shared" si="232"/>
        <v>6.670535</v>
      </c>
      <c r="R2708" s="11">
        <f t="shared" si="233"/>
        <v>204.432793</v>
      </c>
      <c r="S2708" s="43"/>
      <c r="T2708" s="43"/>
      <c r="U2708" s="20"/>
      <c r="V2708" s="14"/>
      <c r="W2708" s="14"/>
      <c r="X2708" s="26">
        <f t="shared" si="314"/>
        <v>0.207</v>
      </c>
      <c r="Y2708" s="29"/>
      <c r="Z2708" s="29"/>
      <c r="AA2708" s="29"/>
      <c r="AB2708" s="29"/>
      <c r="AC2708" s="29"/>
    </row>
    <row r="2709">
      <c r="A2709" s="4">
        <v>45721.0</v>
      </c>
      <c r="B2709" s="5" t="s">
        <v>38</v>
      </c>
      <c r="C2709" s="6" t="s">
        <v>37</v>
      </c>
      <c r="D2709" s="5" t="s">
        <v>30</v>
      </c>
      <c r="E2709" s="7">
        <v>0.0</v>
      </c>
      <c r="F2709" s="7">
        <v>0.0</v>
      </c>
      <c r="G2709" s="7">
        <v>0.0</v>
      </c>
      <c r="H2709" s="40">
        <v>0.0</v>
      </c>
      <c r="I2709" s="10">
        <f t="shared" si="226"/>
        <v>0</v>
      </c>
      <c r="J2709" s="11">
        <f t="shared" si="227"/>
        <v>0</v>
      </c>
      <c r="K2709" s="7">
        <f t="shared" ref="K2709:L2709" si="5334">IFERROR(G2709+K2669,0)</f>
        <v>0</v>
      </c>
      <c r="L2709" s="7">
        <f t="shared" si="5334"/>
        <v>0</v>
      </c>
      <c r="M2709" s="10">
        <f t="shared" si="229"/>
        <v>0</v>
      </c>
      <c r="N2709" s="11">
        <f t="shared" si="3612"/>
        <v>0</v>
      </c>
      <c r="O2709" s="10">
        <f t="shared" ref="O2709:P2709" si="5335">IFERROR(G2709+O2669,0)</f>
        <v>0</v>
      </c>
      <c r="P2709" s="10">
        <f t="shared" si="5335"/>
        <v>0</v>
      </c>
      <c r="Q2709" s="10">
        <f t="shared" si="232"/>
        <v>0</v>
      </c>
      <c r="R2709" s="11">
        <f t="shared" si="233"/>
        <v>0</v>
      </c>
      <c r="S2709" s="43"/>
      <c r="T2709" s="43"/>
      <c r="U2709" s="20"/>
      <c r="V2709" s="14"/>
      <c r="W2709" s="14"/>
      <c r="X2709" s="26">
        <f t="shared" si="314"/>
        <v>0</v>
      </c>
      <c r="Y2709" s="29"/>
      <c r="Z2709" s="29"/>
      <c r="AA2709" s="29"/>
      <c r="AB2709" s="29"/>
      <c r="AC2709" s="29"/>
    </row>
    <row r="2710">
      <c r="A2710" s="4">
        <v>45721.0</v>
      </c>
      <c r="B2710" s="5" t="s">
        <v>39</v>
      </c>
      <c r="C2710" s="6" t="s">
        <v>37</v>
      </c>
      <c r="D2710" s="5" t="s">
        <v>27</v>
      </c>
      <c r="E2710" s="7">
        <v>9.6</v>
      </c>
      <c r="F2710" s="7">
        <v>0.054</v>
      </c>
      <c r="G2710" s="7">
        <v>0.032258</v>
      </c>
      <c r="H2710" s="40">
        <v>0.0</v>
      </c>
      <c r="I2710" s="10">
        <f t="shared" si="226"/>
        <v>-0.032258</v>
      </c>
      <c r="J2710" s="11">
        <f t="shared" si="227"/>
        <v>0</v>
      </c>
      <c r="K2710" s="7">
        <f t="shared" ref="K2710:L2710" si="5336">IFERROR(G2710+K2670,0)</f>
        <v>0.86129</v>
      </c>
      <c r="L2710" s="7">
        <f t="shared" si="5336"/>
        <v>0.384</v>
      </c>
      <c r="M2710" s="10">
        <f t="shared" si="229"/>
        <v>-0.47729</v>
      </c>
      <c r="N2710" s="11">
        <f t="shared" si="3612"/>
        <v>44.58428636</v>
      </c>
      <c r="O2710" s="10">
        <f t="shared" ref="O2710:P2710" si="5337">IFERROR(G2710+O2670,0)</f>
        <v>1.76122</v>
      </c>
      <c r="P2710" s="10">
        <f t="shared" si="5337"/>
        <v>1.26874</v>
      </c>
      <c r="Q2710" s="10">
        <f t="shared" si="232"/>
        <v>-0.49248</v>
      </c>
      <c r="R2710" s="11">
        <f t="shared" si="233"/>
        <v>72.03756487</v>
      </c>
      <c r="S2710" s="41">
        <f>T2670</f>
        <v>0.093</v>
      </c>
      <c r="T2710" s="41">
        <f>H2710+T2670-H2711-U2710-H2712</f>
        <v>0.093</v>
      </c>
      <c r="U2710" s="13">
        <v>0.0</v>
      </c>
      <c r="V2710" s="14"/>
      <c r="W2710" s="14"/>
      <c r="X2710" s="26">
        <f t="shared" si="314"/>
        <v>0</v>
      </c>
      <c r="Y2710" s="29"/>
      <c r="Z2710" s="29"/>
      <c r="AA2710" s="29"/>
      <c r="AB2710" s="29"/>
      <c r="AC2710" s="29"/>
    </row>
    <row r="2711">
      <c r="A2711" s="4">
        <v>45721.0</v>
      </c>
      <c r="B2711" s="5" t="s">
        <v>39</v>
      </c>
      <c r="C2711" s="6" t="s">
        <v>37</v>
      </c>
      <c r="D2711" s="5" t="s">
        <v>28</v>
      </c>
      <c r="E2711" s="7">
        <v>0.0</v>
      </c>
      <c r="F2711" s="7">
        <v>0.0</v>
      </c>
      <c r="G2711" s="7">
        <v>0.0</v>
      </c>
      <c r="H2711" s="40">
        <v>0.0</v>
      </c>
      <c r="I2711" s="10">
        <f t="shared" si="226"/>
        <v>0</v>
      </c>
      <c r="J2711" s="11">
        <f t="shared" si="227"/>
        <v>0</v>
      </c>
      <c r="K2711" s="7">
        <f t="shared" ref="K2711:L2711" si="5338">IFERROR(G2711+K2671,0)</f>
        <v>0</v>
      </c>
      <c r="L2711" s="7">
        <f t="shared" si="5338"/>
        <v>0</v>
      </c>
      <c r="M2711" s="10">
        <f t="shared" si="229"/>
        <v>0</v>
      </c>
      <c r="N2711" s="11">
        <f t="shared" si="3612"/>
        <v>0</v>
      </c>
      <c r="O2711" s="10">
        <f t="shared" ref="O2711:P2711" si="5339">IFERROR(G2711+O2671,0)</f>
        <v>0</v>
      </c>
      <c r="P2711" s="10">
        <f t="shared" si="5339"/>
        <v>0</v>
      </c>
      <c r="Q2711" s="10">
        <f t="shared" si="232"/>
        <v>0</v>
      </c>
      <c r="R2711" s="11">
        <f t="shared" si="233"/>
        <v>0</v>
      </c>
      <c r="S2711" s="43"/>
      <c r="T2711" s="43"/>
      <c r="U2711" s="20"/>
      <c r="V2711" s="14"/>
      <c r="W2711" s="14"/>
      <c r="X2711" s="26">
        <f t="shared" si="314"/>
        <v>0</v>
      </c>
      <c r="Y2711" s="29"/>
      <c r="Z2711" s="29"/>
      <c r="AA2711" s="29"/>
      <c r="AB2711" s="29"/>
      <c r="AC2711" s="29"/>
    </row>
    <row r="2712">
      <c r="A2712" s="4">
        <v>45721.0</v>
      </c>
      <c r="B2712" s="5" t="s">
        <v>39</v>
      </c>
      <c r="C2712" s="6" t="s">
        <v>37</v>
      </c>
      <c r="D2712" s="5" t="s">
        <v>29</v>
      </c>
      <c r="E2712" s="7">
        <v>9.3</v>
      </c>
      <c r="F2712" s="7">
        <v>0.073</v>
      </c>
      <c r="G2712" s="7">
        <v>0.032</v>
      </c>
      <c r="H2712" s="40">
        <v>0.0</v>
      </c>
      <c r="I2712" s="10">
        <f t="shared" si="226"/>
        <v>-0.032</v>
      </c>
      <c r="J2712" s="11">
        <f t="shared" si="227"/>
        <v>0</v>
      </c>
      <c r="K2712" s="7">
        <f t="shared" ref="K2712:L2712" si="5340">IFERROR(G2712+K2672,0)</f>
        <v>0.85188</v>
      </c>
      <c r="L2712" s="7">
        <f t="shared" si="5340"/>
        <v>0.374</v>
      </c>
      <c r="M2712" s="10">
        <f t="shared" si="229"/>
        <v>-0.47788</v>
      </c>
      <c r="N2712" s="11">
        <f t="shared" si="3612"/>
        <v>43.90289712</v>
      </c>
      <c r="O2712" s="10">
        <f t="shared" ref="O2712:P2712" si="5341">IFERROR(G2712+O2672,0)</f>
        <v>1.743874</v>
      </c>
      <c r="P2712" s="10">
        <f t="shared" si="5341"/>
        <v>1.23394</v>
      </c>
      <c r="Q2712" s="10">
        <f t="shared" si="232"/>
        <v>-0.509934</v>
      </c>
      <c r="R2712" s="11">
        <f t="shared" si="233"/>
        <v>70.75855251</v>
      </c>
      <c r="S2712" s="43"/>
      <c r="T2712" s="43"/>
      <c r="U2712" s="20"/>
      <c r="V2712" s="14"/>
      <c r="W2712" s="14"/>
      <c r="X2712" s="26">
        <f t="shared" si="314"/>
        <v>0</v>
      </c>
      <c r="Y2712" s="29"/>
      <c r="Z2712" s="29"/>
      <c r="AA2712" s="29"/>
      <c r="AB2712" s="29"/>
      <c r="AC2712" s="29"/>
    </row>
    <row r="2713">
      <c r="A2713" s="4">
        <v>45721.0</v>
      </c>
      <c r="B2713" s="5" t="s">
        <v>39</v>
      </c>
      <c r="C2713" s="6" t="s">
        <v>37</v>
      </c>
      <c r="D2713" s="5" t="s">
        <v>30</v>
      </c>
      <c r="E2713" s="7">
        <v>0.0</v>
      </c>
      <c r="F2713" s="7">
        <v>0.0</v>
      </c>
      <c r="G2713" s="7">
        <v>0.0</v>
      </c>
      <c r="H2713" s="40">
        <v>0.0</v>
      </c>
      <c r="I2713" s="10">
        <f t="shared" si="226"/>
        <v>0</v>
      </c>
      <c r="J2713" s="11">
        <f t="shared" si="227"/>
        <v>0</v>
      </c>
      <c r="K2713" s="7">
        <f t="shared" ref="K2713:L2713" si="5342">IFERROR(G2713+K2673,0)</f>
        <v>0</v>
      </c>
      <c r="L2713" s="7">
        <f t="shared" si="5342"/>
        <v>0</v>
      </c>
      <c r="M2713" s="10">
        <f t="shared" si="229"/>
        <v>0</v>
      </c>
      <c r="N2713" s="11">
        <f t="shared" si="3612"/>
        <v>0</v>
      </c>
      <c r="O2713" s="10">
        <f t="shared" ref="O2713:P2713" si="5343">IFERROR(G2713+O2673,0)</f>
        <v>0</v>
      </c>
      <c r="P2713" s="10">
        <f t="shared" si="5343"/>
        <v>0</v>
      </c>
      <c r="Q2713" s="10">
        <f t="shared" si="232"/>
        <v>0</v>
      </c>
      <c r="R2713" s="11">
        <f t="shared" si="233"/>
        <v>0</v>
      </c>
      <c r="S2713" s="43"/>
      <c r="T2713" s="43"/>
      <c r="U2713" s="20"/>
      <c r="V2713" s="14"/>
      <c r="W2713" s="14"/>
      <c r="X2713" s="26">
        <f t="shared" si="314"/>
        <v>0</v>
      </c>
      <c r="Y2713" s="29"/>
      <c r="Z2713" s="29"/>
      <c r="AA2713" s="29"/>
      <c r="AB2713" s="29"/>
      <c r="AC2713" s="29"/>
    </row>
    <row r="2714">
      <c r="A2714" s="4">
        <v>45721.0</v>
      </c>
      <c r="B2714" s="5" t="s">
        <v>40</v>
      </c>
      <c r="C2714" s="6" t="s">
        <v>37</v>
      </c>
      <c r="D2714" s="5" t="s">
        <v>27</v>
      </c>
      <c r="E2714" s="7">
        <v>26.3</v>
      </c>
      <c r="F2714" s="7">
        <v>0.0</v>
      </c>
      <c r="G2714" s="7">
        <v>0.0709677</v>
      </c>
      <c r="H2714" s="40">
        <v>0.034</v>
      </c>
      <c r="I2714" s="10">
        <f t="shared" si="226"/>
        <v>-0.0369677</v>
      </c>
      <c r="J2714" s="11">
        <f t="shared" si="227"/>
        <v>47.90911922</v>
      </c>
      <c r="K2714" s="7">
        <f t="shared" ref="K2714:L2714" si="5344">IFERROR(G2714+K2674,0)</f>
        <v>2.3548385</v>
      </c>
      <c r="L2714" s="7">
        <f t="shared" si="5344"/>
        <v>1.125</v>
      </c>
      <c r="M2714" s="10">
        <f t="shared" si="229"/>
        <v>-1.2298385</v>
      </c>
      <c r="N2714" s="11">
        <f t="shared" si="3612"/>
        <v>47.77397686</v>
      </c>
      <c r="O2714" s="10">
        <f t="shared" ref="O2714:P2714" si="5345">IFERROR(G2714+O2674,0)</f>
        <v>4.569124214</v>
      </c>
      <c r="P2714" s="10">
        <f t="shared" si="5345"/>
        <v>2.2379</v>
      </c>
      <c r="Q2714" s="10">
        <f t="shared" si="232"/>
        <v>-2.331224214</v>
      </c>
      <c r="R2714" s="11">
        <f t="shared" si="233"/>
        <v>48.97875162</v>
      </c>
      <c r="S2714" s="13">
        <f>T2674</f>
        <v>0.7632171429</v>
      </c>
      <c r="T2714" s="13">
        <f>H2714+S2714-H2715-U2714-H2716</f>
        <v>0.7970989286</v>
      </c>
      <c r="U2714" s="13">
        <f>0.00331/28</f>
        <v>0.0001182142857</v>
      </c>
      <c r="V2714" s="14"/>
      <c r="W2714" s="14"/>
      <c r="X2714" s="26">
        <f t="shared" si="314"/>
        <v>0.03</v>
      </c>
      <c r="Y2714" s="29"/>
      <c r="Z2714" s="29"/>
      <c r="AA2714" s="29"/>
      <c r="AB2714" s="29"/>
      <c r="AC2714" s="29"/>
    </row>
    <row r="2715">
      <c r="A2715" s="4">
        <v>45721.0</v>
      </c>
      <c r="B2715" s="5" t="s">
        <v>40</v>
      </c>
      <c r="C2715" s="6" t="s">
        <v>37</v>
      </c>
      <c r="D2715" s="5" t="s">
        <v>28</v>
      </c>
      <c r="E2715" s="7">
        <v>0.0</v>
      </c>
      <c r="F2715" s="7">
        <v>0.0</v>
      </c>
      <c r="G2715" s="7">
        <v>0.0</v>
      </c>
      <c r="H2715" s="40">
        <v>0.0</v>
      </c>
      <c r="I2715" s="10">
        <f t="shared" si="226"/>
        <v>0</v>
      </c>
      <c r="J2715" s="11">
        <f t="shared" si="227"/>
        <v>0</v>
      </c>
      <c r="K2715" s="7">
        <f t="shared" ref="K2715:L2715" si="5346">IFERROR(G2715+K2675,0)</f>
        <v>0</v>
      </c>
      <c r="L2715" s="7">
        <f t="shared" si="5346"/>
        <v>0</v>
      </c>
      <c r="M2715" s="10">
        <f t="shared" si="229"/>
        <v>0</v>
      </c>
      <c r="N2715" s="11">
        <f t="shared" si="3612"/>
        <v>0</v>
      </c>
      <c r="O2715" s="10">
        <f t="shared" ref="O2715:P2715" si="5347">IFERROR(G2715+O2675,0)</f>
        <v>0</v>
      </c>
      <c r="P2715" s="10">
        <f t="shared" si="5347"/>
        <v>0</v>
      </c>
      <c r="Q2715" s="10">
        <f t="shared" si="232"/>
        <v>0</v>
      </c>
      <c r="R2715" s="11">
        <f t="shared" si="233"/>
        <v>0</v>
      </c>
      <c r="S2715" s="14"/>
      <c r="T2715" s="14"/>
      <c r="U2715" s="14"/>
      <c r="V2715" s="14"/>
      <c r="W2715" s="14"/>
      <c r="X2715" s="26">
        <f t="shared" si="314"/>
        <v>0</v>
      </c>
      <c r="Y2715" s="29"/>
      <c r="Z2715" s="29"/>
      <c r="AA2715" s="29"/>
      <c r="AB2715" s="29"/>
      <c r="AC2715" s="29"/>
    </row>
    <row r="2716">
      <c r="A2716" s="4">
        <v>45721.0</v>
      </c>
      <c r="B2716" s="5" t="s">
        <v>40</v>
      </c>
      <c r="C2716" s="6" t="s">
        <v>37</v>
      </c>
      <c r="D2716" s="5" t="s">
        <v>29</v>
      </c>
      <c r="E2716" s="7">
        <v>26.1</v>
      </c>
      <c r="F2716" s="7">
        <v>0.0</v>
      </c>
      <c r="G2716" s="7">
        <v>0.07142857142857142</v>
      </c>
      <c r="H2716" s="40">
        <v>0.0</v>
      </c>
      <c r="I2716" s="10">
        <f t="shared" si="226"/>
        <v>-0.07142857143</v>
      </c>
      <c r="J2716" s="11">
        <f t="shared" si="227"/>
        <v>0</v>
      </c>
      <c r="K2716" s="7">
        <f t="shared" ref="K2716:L2716" si="5348">IFERROR(G2716+K2676,0)</f>
        <v>2.357142857</v>
      </c>
      <c r="L2716" s="7">
        <f t="shared" si="5348"/>
        <v>1.658</v>
      </c>
      <c r="M2716" s="10">
        <f t="shared" si="229"/>
        <v>-0.6991428571</v>
      </c>
      <c r="N2716" s="11">
        <f t="shared" si="3612"/>
        <v>70.33939394</v>
      </c>
      <c r="O2716" s="10">
        <f t="shared" ref="O2716:P2716" si="5349">IFERROR(G2716+O2676,0)</f>
        <v>4.571428571</v>
      </c>
      <c r="P2716" s="10">
        <f t="shared" si="5349"/>
        <v>2.17198</v>
      </c>
      <c r="Q2716" s="10">
        <f t="shared" si="232"/>
        <v>-2.399448571</v>
      </c>
      <c r="R2716" s="11">
        <f t="shared" si="233"/>
        <v>47.5120625</v>
      </c>
      <c r="S2716" s="14"/>
      <c r="T2716" s="14"/>
      <c r="U2716" s="14"/>
      <c r="V2716" s="14"/>
      <c r="W2716" s="14"/>
      <c r="X2716" s="26">
        <f t="shared" si="314"/>
        <v>0</v>
      </c>
      <c r="Y2716" s="29"/>
      <c r="Z2716" s="29"/>
      <c r="AA2716" s="29"/>
      <c r="AB2716" s="29"/>
      <c r="AC2716" s="29"/>
    </row>
    <row r="2717">
      <c r="A2717" s="4">
        <v>45721.0</v>
      </c>
      <c r="B2717" s="5" t="s">
        <v>40</v>
      </c>
      <c r="C2717" s="6" t="s">
        <v>37</v>
      </c>
      <c r="D2717" s="5" t="s">
        <v>30</v>
      </c>
      <c r="E2717" s="7">
        <v>0.0</v>
      </c>
      <c r="F2717" s="7">
        <v>0.0</v>
      </c>
      <c r="G2717" s="7">
        <v>0.0</v>
      </c>
      <c r="H2717" s="40">
        <v>0.0</v>
      </c>
      <c r="I2717" s="10">
        <f t="shared" si="226"/>
        <v>0</v>
      </c>
      <c r="J2717" s="11">
        <f t="shared" si="227"/>
        <v>0</v>
      </c>
      <c r="K2717" s="7">
        <f t="shared" ref="K2717:L2717" si="5350">IFERROR(G2717+K2677,0)</f>
        <v>0</v>
      </c>
      <c r="L2717" s="7">
        <f t="shared" si="5350"/>
        <v>0</v>
      </c>
      <c r="M2717" s="10">
        <f t="shared" si="229"/>
        <v>0</v>
      </c>
      <c r="N2717" s="11">
        <f t="shared" si="3612"/>
        <v>0</v>
      </c>
      <c r="O2717" s="10">
        <f t="shared" ref="O2717:P2717" si="5351">IFERROR(G2717+O2677,0)</f>
        <v>0</v>
      </c>
      <c r="P2717" s="10">
        <f t="shared" si="5351"/>
        <v>0</v>
      </c>
      <c r="Q2717" s="10">
        <f t="shared" si="232"/>
        <v>0</v>
      </c>
      <c r="R2717" s="11">
        <f t="shared" si="233"/>
        <v>0</v>
      </c>
      <c r="S2717" s="14"/>
      <c r="T2717" s="14"/>
      <c r="U2717" s="14"/>
      <c r="V2717" s="14"/>
      <c r="W2717" s="14"/>
      <c r="X2717" s="26">
        <f t="shared" si="314"/>
        <v>0</v>
      </c>
      <c r="Y2717" s="29"/>
      <c r="Z2717" s="29"/>
      <c r="AA2717" s="29"/>
      <c r="AB2717" s="29"/>
      <c r="AC2717" s="29"/>
    </row>
    <row r="2718">
      <c r="A2718" s="4">
        <v>45722.0</v>
      </c>
      <c r="B2718" s="5" t="s">
        <v>25</v>
      </c>
      <c r="C2718" s="6" t="s">
        <v>26</v>
      </c>
      <c r="D2718" s="5" t="s">
        <v>27</v>
      </c>
      <c r="E2718" s="7">
        <v>140.3</v>
      </c>
      <c r="F2718" s="8">
        <v>0.503</v>
      </c>
      <c r="G2718" s="39">
        <v>0.4129</v>
      </c>
      <c r="H2718" s="47">
        <v>0.415</v>
      </c>
      <c r="I2718" s="10">
        <f t="shared" si="226"/>
        <v>0.0021</v>
      </c>
      <c r="J2718" s="11">
        <f t="shared" si="227"/>
        <v>100.5085977</v>
      </c>
      <c r="K2718" s="7">
        <f t="shared" ref="K2718:L2718" si="5352">IFERROR(G2718+K2678,0)</f>
        <v>14.07738</v>
      </c>
      <c r="L2718" s="7">
        <f t="shared" si="5352"/>
        <v>15.633</v>
      </c>
      <c r="M2718" s="10">
        <f t="shared" si="229"/>
        <v>1.55562</v>
      </c>
      <c r="N2718" s="11">
        <f t="shared" si="3612"/>
        <v>111.0504938</v>
      </c>
      <c r="O2718" s="10">
        <f t="shared" ref="O2718:P2718" si="5353">IFERROR(G2718+O2678,0)</f>
        <v>26.9771</v>
      </c>
      <c r="P2718" s="10">
        <f t="shared" si="5353"/>
        <v>29.354995</v>
      </c>
      <c r="Q2718" s="10">
        <f t="shared" si="232"/>
        <v>2.377895</v>
      </c>
      <c r="R2718" s="11">
        <f t="shared" si="233"/>
        <v>108.8144945</v>
      </c>
      <c r="S2718" s="41">
        <f>T2678</f>
        <v>1.439464286</v>
      </c>
      <c r="T2718" s="41">
        <f>H2718+T2678-H2719-U2718-H2720</f>
        <v>1.484357143</v>
      </c>
      <c r="U2718" s="13">
        <f>0.003/28</f>
        <v>0.0001071428571</v>
      </c>
      <c r="V2718" s="14"/>
      <c r="W2718" s="14"/>
      <c r="X2718" s="26">
        <f t="shared" si="314"/>
        <v>0.448</v>
      </c>
      <c r="Y2718" s="29"/>
      <c r="Z2718" s="29"/>
      <c r="AA2718" s="29"/>
      <c r="AB2718" s="29"/>
      <c r="AC2718" s="29"/>
    </row>
    <row r="2719">
      <c r="A2719" s="4">
        <v>45722.0</v>
      </c>
      <c r="B2719" s="5" t="s">
        <v>25</v>
      </c>
      <c r="C2719" s="6" t="s">
        <v>26</v>
      </c>
      <c r="D2719" s="5" t="s">
        <v>28</v>
      </c>
      <c r="E2719" s="7">
        <v>165.12</v>
      </c>
      <c r="F2719" s="7">
        <v>0.433</v>
      </c>
      <c r="G2719" s="7">
        <v>0.39358</v>
      </c>
      <c r="H2719" s="40">
        <v>0.37</v>
      </c>
      <c r="I2719" s="10">
        <f t="shared" si="226"/>
        <v>-0.02358</v>
      </c>
      <c r="J2719" s="11">
        <f t="shared" si="227"/>
        <v>94.00884191</v>
      </c>
      <c r="K2719" s="7">
        <f t="shared" ref="K2719:L2719" si="5354">IFERROR(G2719+K2679,0)</f>
        <v>13.87148</v>
      </c>
      <c r="L2719" s="7">
        <f t="shared" si="5354"/>
        <v>14.276</v>
      </c>
      <c r="M2719" s="10">
        <f t="shared" si="229"/>
        <v>0.40452</v>
      </c>
      <c r="N2719" s="11">
        <f t="shared" si="3612"/>
        <v>102.9161993</v>
      </c>
      <c r="O2719" s="10">
        <f t="shared" ref="O2719:P2719" si="5355">IFERROR(G2719+O2679,0)</f>
        <v>26.17228</v>
      </c>
      <c r="P2719" s="10">
        <f t="shared" si="5355"/>
        <v>27.49688</v>
      </c>
      <c r="Q2719" s="10">
        <f t="shared" si="232"/>
        <v>1.3246</v>
      </c>
      <c r="R2719" s="11">
        <f t="shared" si="233"/>
        <v>105.0610799</v>
      </c>
      <c r="S2719" s="42"/>
      <c r="T2719" s="42"/>
      <c r="U2719" s="16"/>
      <c r="V2719" s="14"/>
      <c r="W2719" s="14"/>
      <c r="X2719" s="26">
        <f t="shared" si="314"/>
        <v>0.364</v>
      </c>
      <c r="Y2719" s="29"/>
      <c r="Z2719" s="29"/>
      <c r="AA2719" s="29"/>
      <c r="AB2719" s="29"/>
      <c r="AC2719" s="29"/>
    </row>
    <row r="2720">
      <c r="A2720" s="4">
        <v>45722.0</v>
      </c>
      <c r="B2720" s="5" t="s">
        <v>25</v>
      </c>
      <c r="C2720" s="6" t="s">
        <v>26</v>
      </c>
      <c r="D2720" s="5" t="s">
        <v>29</v>
      </c>
      <c r="E2720" s="7">
        <v>0.0</v>
      </c>
      <c r="F2720" s="7">
        <v>0.0</v>
      </c>
      <c r="G2720" s="7">
        <v>0.0</v>
      </c>
      <c r="H2720" s="40">
        <v>0.0</v>
      </c>
      <c r="I2720" s="10">
        <f t="shared" si="226"/>
        <v>0</v>
      </c>
      <c r="J2720" s="11">
        <f t="shared" si="227"/>
        <v>0</v>
      </c>
      <c r="K2720" s="7">
        <f t="shared" ref="K2720:L2720" si="5356">IFERROR(G2720+K2680,0)</f>
        <v>0</v>
      </c>
      <c r="L2720" s="7">
        <f t="shared" si="5356"/>
        <v>0.003</v>
      </c>
      <c r="M2720" s="10">
        <f t="shared" si="229"/>
        <v>0.003</v>
      </c>
      <c r="N2720" s="11">
        <f t="shared" si="3612"/>
        <v>0</v>
      </c>
      <c r="O2720" s="10">
        <f t="shared" ref="O2720:P2720" si="5357">IFERROR(G2720+O2680,0)</f>
        <v>0</v>
      </c>
      <c r="P2720" s="10">
        <f t="shared" si="5357"/>
        <v>0.003</v>
      </c>
      <c r="Q2720" s="10">
        <f t="shared" si="232"/>
        <v>0.003</v>
      </c>
      <c r="R2720" s="11">
        <f t="shared" si="233"/>
        <v>0</v>
      </c>
      <c r="S2720" s="42"/>
      <c r="T2720" s="42"/>
      <c r="U2720" s="16"/>
      <c r="V2720" s="14"/>
      <c r="W2720" s="14"/>
      <c r="X2720" s="26">
        <f t="shared" si="314"/>
        <v>0</v>
      </c>
      <c r="Y2720" s="29"/>
      <c r="Z2720" s="29"/>
      <c r="AA2720" s="29"/>
      <c r="AB2720" s="29"/>
      <c r="AC2720" s="29"/>
    </row>
    <row r="2721">
      <c r="A2721" s="4">
        <v>45722.0</v>
      </c>
      <c r="B2721" s="5" t="s">
        <v>25</v>
      </c>
      <c r="C2721" s="6" t="s">
        <v>26</v>
      </c>
      <c r="D2721" s="5" t="s">
        <v>30</v>
      </c>
      <c r="E2721" s="7">
        <v>0.0</v>
      </c>
      <c r="F2721" s="7">
        <v>0.0</v>
      </c>
      <c r="G2721" s="7">
        <v>0.0</v>
      </c>
      <c r="H2721" s="40">
        <v>0.0</v>
      </c>
      <c r="I2721" s="10">
        <f t="shared" si="226"/>
        <v>0</v>
      </c>
      <c r="J2721" s="11">
        <f t="shared" si="227"/>
        <v>0</v>
      </c>
      <c r="K2721" s="7">
        <f t="shared" ref="K2721:L2721" si="5358">IFERROR(G2721+K2681,0)</f>
        <v>0</v>
      </c>
      <c r="L2721" s="7">
        <f t="shared" si="5358"/>
        <v>0</v>
      </c>
      <c r="M2721" s="10">
        <f t="shared" si="229"/>
        <v>0</v>
      </c>
      <c r="N2721" s="11">
        <f t="shared" si="3612"/>
        <v>0</v>
      </c>
      <c r="O2721" s="10">
        <f t="shared" ref="O2721:P2721" si="5359">IFERROR(G2721+O2681,0)</f>
        <v>0</v>
      </c>
      <c r="P2721" s="10">
        <f t="shared" si="5359"/>
        <v>0</v>
      </c>
      <c r="Q2721" s="10">
        <f t="shared" si="232"/>
        <v>0</v>
      </c>
      <c r="R2721" s="11">
        <f t="shared" si="233"/>
        <v>0</v>
      </c>
      <c r="S2721" s="42"/>
      <c r="T2721" s="42"/>
      <c r="U2721" s="16"/>
      <c r="V2721" s="14"/>
      <c r="W2721" s="14"/>
      <c r="X2721" s="26">
        <f t="shared" si="314"/>
        <v>0</v>
      </c>
      <c r="Y2721" s="29"/>
      <c r="Z2721" s="29"/>
      <c r="AA2721" s="29"/>
      <c r="AB2721" s="29"/>
      <c r="AC2721" s="29"/>
    </row>
    <row r="2722">
      <c r="A2722" s="4">
        <v>45722.0</v>
      </c>
      <c r="B2722" s="5" t="s">
        <v>31</v>
      </c>
      <c r="C2722" s="6" t="s">
        <v>26</v>
      </c>
      <c r="D2722" s="5" t="s">
        <v>27</v>
      </c>
      <c r="E2722" s="7">
        <v>180.7</v>
      </c>
      <c r="F2722" s="7">
        <v>0.668</v>
      </c>
      <c r="G2722" s="7">
        <v>0.509677</v>
      </c>
      <c r="H2722" s="40">
        <v>0.552</v>
      </c>
      <c r="I2722" s="10">
        <f t="shared" si="226"/>
        <v>0.042323</v>
      </c>
      <c r="J2722" s="11">
        <f t="shared" si="227"/>
        <v>108.3038866</v>
      </c>
      <c r="K2722" s="7">
        <f t="shared" ref="K2722:L2722" si="5360">IFERROR(G2722+K2682,0)</f>
        <v>17.458062</v>
      </c>
      <c r="L2722" s="7">
        <f t="shared" si="5360"/>
        <v>19.297</v>
      </c>
      <c r="M2722" s="10">
        <f t="shared" si="229"/>
        <v>1.838938</v>
      </c>
      <c r="N2722" s="11">
        <f t="shared" si="3612"/>
        <v>110.5334601</v>
      </c>
      <c r="O2722" s="10">
        <f t="shared" ref="O2722:P2722" si="5361">IFERROR(G2722+O2682,0)</f>
        <v>33.458061</v>
      </c>
      <c r="P2722" s="10">
        <f t="shared" si="5361"/>
        <v>38.27086</v>
      </c>
      <c r="Q2722" s="10">
        <f t="shared" si="232"/>
        <v>4.812799</v>
      </c>
      <c r="R2722" s="11">
        <f t="shared" si="233"/>
        <v>114.3845724</v>
      </c>
      <c r="S2722" s="41">
        <f>T2682</f>
        <v>0.8342857143</v>
      </c>
      <c r="T2722" s="41">
        <f>H2722+T2682-H2723-U2722-H2724</f>
        <v>0.8351428571</v>
      </c>
      <c r="U2722" s="13">
        <f>0.004/28</f>
        <v>0.0001428571429</v>
      </c>
      <c r="V2722" s="14"/>
      <c r="W2722" s="14"/>
      <c r="X2722" s="26">
        <f t="shared" si="314"/>
        <v>0.55</v>
      </c>
      <c r="Y2722" s="29"/>
      <c r="Z2722" s="29"/>
      <c r="AA2722" s="29"/>
      <c r="AB2722" s="29"/>
      <c r="AC2722" s="29"/>
    </row>
    <row r="2723">
      <c r="A2723" s="4">
        <v>45722.0</v>
      </c>
      <c r="B2723" s="5" t="s">
        <v>31</v>
      </c>
      <c r="C2723" s="6" t="s">
        <v>26</v>
      </c>
      <c r="D2723" s="5" t="s">
        <v>28</v>
      </c>
      <c r="E2723" s="7">
        <v>180.1</v>
      </c>
      <c r="F2723" s="7">
        <v>0.74</v>
      </c>
      <c r="G2723" s="7">
        <v>0.50548</v>
      </c>
      <c r="H2723" s="40">
        <v>0.551</v>
      </c>
      <c r="I2723" s="10">
        <f t="shared" si="226"/>
        <v>0.04552</v>
      </c>
      <c r="J2723" s="11">
        <f t="shared" si="227"/>
        <v>109.0053019</v>
      </c>
      <c r="K2723" s="7">
        <f t="shared" ref="K2723:L2723" si="5362">IFERROR(G2723+K2683,0)</f>
        <v>17.31588</v>
      </c>
      <c r="L2723" s="7">
        <f t="shared" si="5362"/>
        <v>20.061</v>
      </c>
      <c r="M2723" s="10">
        <f t="shared" si="229"/>
        <v>2.74512</v>
      </c>
      <c r="N2723" s="11">
        <f t="shared" si="3612"/>
        <v>115.8531937</v>
      </c>
      <c r="O2723" s="10">
        <f t="shared" ref="O2723:P2723" si="5363">IFERROR(G2723+O2683,0)</f>
        <v>33.18571</v>
      </c>
      <c r="P2723" s="10">
        <f t="shared" si="5363"/>
        <v>39.05873</v>
      </c>
      <c r="Q2723" s="10">
        <f t="shared" si="232"/>
        <v>5.87302</v>
      </c>
      <c r="R2723" s="11">
        <f t="shared" si="233"/>
        <v>117.6974366</v>
      </c>
      <c r="S2723" s="42"/>
      <c r="T2723" s="42"/>
      <c r="U2723" s="20"/>
      <c r="V2723" s="14"/>
      <c r="W2723" s="14"/>
      <c r="X2723" s="26">
        <f t="shared" si="314"/>
        <v>0.584</v>
      </c>
      <c r="Y2723" s="29"/>
      <c r="Z2723" s="29"/>
      <c r="AA2723" s="29"/>
      <c r="AB2723" s="29"/>
      <c r="AC2723" s="29"/>
    </row>
    <row r="2724">
      <c r="A2724" s="4">
        <v>45722.0</v>
      </c>
      <c r="B2724" s="5" t="s">
        <v>31</v>
      </c>
      <c r="C2724" s="6" t="s">
        <v>26</v>
      </c>
      <c r="D2724" s="5" t="s">
        <v>29</v>
      </c>
      <c r="E2724" s="7">
        <v>0.0</v>
      </c>
      <c r="F2724" s="7">
        <v>0.13</v>
      </c>
      <c r="G2724" s="7">
        <v>0.0</v>
      </c>
      <c r="H2724" s="40">
        <v>0.0</v>
      </c>
      <c r="I2724" s="10">
        <f t="shared" si="226"/>
        <v>0</v>
      </c>
      <c r="J2724" s="11">
        <f t="shared" si="227"/>
        <v>0</v>
      </c>
      <c r="K2724" s="7">
        <f t="shared" ref="K2724:L2724" si="5364">IFERROR(G2724+K2684,0)</f>
        <v>0</v>
      </c>
      <c r="L2724" s="7">
        <f t="shared" si="5364"/>
        <v>0</v>
      </c>
      <c r="M2724" s="10">
        <f t="shared" si="229"/>
        <v>0</v>
      </c>
      <c r="N2724" s="11">
        <f t="shared" si="3612"/>
        <v>0</v>
      </c>
      <c r="O2724" s="10">
        <f t="shared" ref="O2724:P2724" si="5365">IFERROR(G2724+O2684,0)</f>
        <v>0</v>
      </c>
      <c r="P2724" s="10">
        <f t="shared" si="5365"/>
        <v>0</v>
      </c>
      <c r="Q2724" s="10">
        <f t="shared" si="232"/>
        <v>0</v>
      </c>
      <c r="R2724" s="11">
        <f t="shared" si="233"/>
        <v>0</v>
      </c>
      <c r="S2724" s="42"/>
      <c r="T2724" s="42"/>
      <c r="U2724" s="20"/>
      <c r="V2724" s="14"/>
      <c r="W2724" s="14"/>
      <c r="X2724" s="26">
        <f t="shared" si="314"/>
        <v>0</v>
      </c>
      <c r="Y2724" s="29"/>
      <c r="Z2724" s="29"/>
      <c r="AA2724" s="29"/>
      <c r="AB2724" s="29"/>
      <c r="AC2724" s="29"/>
    </row>
    <row r="2725">
      <c r="A2725" s="4">
        <v>45722.0</v>
      </c>
      <c r="B2725" s="5" t="s">
        <v>31</v>
      </c>
      <c r="C2725" s="6" t="s">
        <v>26</v>
      </c>
      <c r="D2725" s="5" t="s">
        <v>30</v>
      </c>
      <c r="E2725" s="7">
        <v>0.0</v>
      </c>
      <c r="F2725" s="7">
        <v>0.0</v>
      </c>
      <c r="G2725" s="7">
        <v>0.0</v>
      </c>
      <c r="H2725" s="40">
        <v>0.0</v>
      </c>
      <c r="I2725" s="10">
        <f t="shared" si="226"/>
        <v>0</v>
      </c>
      <c r="J2725" s="11">
        <f t="shared" si="227"/>
        <v>0</v>
      </c>
      <c r="K2725" s="7">
        <f t="shared" ref="K2725:L2725" si="5366">IFERROR(G2725+K2685,0)</f>
        <v>0</v>
      </c>
      <c r="L2725" s="7">
        <f t="shared" si="5366"/>
        <v>0</v>
      </c>
      <c r="M2725" s="10">
        <f t="shared" si="229"/>
        <v>0</v>
      </c>
      <c r="N2725" s="11">
        <f t="shared" si="3612"/>
        <v>0</v>
      </c>
      <c r="O2725" s="10">
        <f t="shared" ref="O2725:P2725" si="5367">IFERROR(G2725+O2685,0)</f>
        <v>0</v>
      </c>
      <c r="P2725" s="10">
        <f t="shared" si="5367"/>
        <v>0</v>
      </c>
      <c r="Q2725" s="10">
        <f t="shared" si="232"/>
        <v>0</v>
      </c>
      <c r="R2725" s="11">
        <f t="shared" si="233"/>
        <v>0</v>
      </c>
      <c r="S2725" s="42"/>
      <c r="T2725" s="42"/>
      <c r="U2725" s="20"/>
      <c r="V2725" s="14"/>
      <c r="W2725" s="14"/>
      <c r="X2725" s="26">
        <f t="shared" si="314"/>
        <v>0</v>
      </c>
      <c r="Y2725" s="29"/>
      <c r="Z2725" s="29"/>
      <c r="AA2725" s="29"/>
      <c r="AB2725" s="29"/>
      <c r="AC2725" s="29"/>
    </row>
    <row r="2726">
      <c r="A2726" s="4">
        <v>45722.0</v>
      </c>
      <c r="B2726" s="5" t="s">
        <v>32</v>
      </c>
      <c r="C2726" s="6" t="s">
        <v>26</v>
      </c>
      <c r="D2726" s="5" t="s">
        <v>27</v>
      </c>
      <c r="E2726" s="7">
        <v>78.6</v>
      </c>
      <c r="F2726" s="7">
        <v>0.122</v>
      </c>
      <c r="G2726" s="7">
        <v>0.22258</v>
      </c>
      <c r="H2726" s="40">
        <v>0.255</v>
      </c>
      <c r="I2726" s="10">
        <f t="shared" si="226"/>
        <v>0.03242</v>
      </c>
      <c r="J2726" s="11">
        <f t="shared" si="227"/>
        <v>114.5655495</v>
      </c>
      <c r="K2726" s="7">
        <f t="shared" ref="K2726:L2726" si="5368">IFERROR(G2726+K2686,0)</f>
        <v>7.63548</v>
      </c>
      <c r="L2726" s="7">
        <f t="shared" si="5368"/>
        <v>7.966</v>
      </c>
      <c r="M2726" s="10">
        <f t="shared" si="229"/>
        <v>0.33052</v>
      </c>
      <c r="N2726" s="11">
        <f t="shared" si="3612"/>
        <v>104.328739</v>
      </c>
      <c r="O2726" s="10">
        <f t="shared" ref="O2726:P2726" si="5369">IFERROR(G2726+O2686,0)</f>
        <v>14.635466</v>
      </c>
      <c r="P2726" s="10">
        <f t="shared" si="5369"/>
        <v>15.10282</v>
      </c>
      <c r="Q2726" s="10">
        <f t="shared" si="232"/>
        <v>0.467354</v>
      </c>
      <c r="R2726" s="11">
        <f t="shared" si="233"/>
        <v>103.1932977</v>
      </c>
      <c r="S2726" s="41">
        <f>T2686</f>
        <v>0.562545</v>
      </c>
      <c r="T2726" s="41">
        <f>H2726+T2686-H2727-U2726-H2728</f>
        <v>0.56141</v>
      </c>
      <c r="U2726" s="13">
        <f>0.00378/28</f>
        <v>0.000135</v>
      </c>
      <c r="V2726" s="14"/>
      <c r="W2726" s="14"/>
      <c r="X2726" s="26">
        <f t="shared" si="314"/>
        <v>0.234</v>
      </c>
      <c r="Y2726" s="29"/>
      <c r="Z2726" s="29"/>
      <c r="AA2726" s="29"/>
      <c r="AB2726" s="29"/>
      <c r="AC2726" s="29"/>
    </row>
    <row r="2727">
      <c r="A2727" s="4">
        <v>45722.0</v>
      </c>
      <c r="B2727" s="5" t="s">
        <v>32</v>
      </c>
      <c r="C2727" s="6" t="s">
        <v>26</v>
      </c>
      <c r="D2727" s="5" t="s">
        <v>28</v>
      </c>
      <c r="E2727" s="7">
        <v>78.7</v>
      </c>
      <c r="F2727" s="7">
        <v>0.151</v>
      </c>
      <c r="G2727" s="7">
        <v>0.2222</v>
      </c>
      <c r="H2727" s="40">
        <v>0.256</v>
      </c>
      <c r="I2727" s="10">
        <f t="shared" si="226"/>
        <v>0.0338</v>
      </c>
      <c r="J2727" s="11">
        <f t="shared" si="227"/>
        <v>115.2115212</v>
      </c>
      <c r="K2727" s="7">
        <f t="shared" ref="K2727:L2727" si="5370">IFERROR(G2727+K2687,0)</f>
        <v>7.6232</v>
      </c>
      <c r="L2727" s="7">
        <f t="shared" si="5370"/>
        <v>7.718</v>
      </c>
      <c r="M2727" s="10">
        <f t="shared" si="229"/>
        <v>0.0948</v>
      </c>
      <c r="N2727" s="11">
        <f t="shared" si="3612"/>
        <v>101.2435723</v>
      </c>
      <c r="O2727" s="10">
        <f t="shared" ref="O2727:P2727" si="5371">IFERROR(G2727+O2687,0)</f>
        <v>14.61215</v>
      </c>
      <c r="P2727" s="10">
        <f t="shared" si="5371"/>
        <v>14.81483</v>
      </c>
      <c r="Q2727" s="10">
        <f t="shared" si="232"/>
        <v>0.20268</v>
      </c>
      <c r="R2727" s="11">
        <f t="shared" si="233"/>
        <v>101.3870649</v>
      </c>
      <c r="S2727" s="42"/>
      <c r="T2727" s="42"/>
      <c r="U2727" s="20"/>
      <c r="V2727" s="14"/>
      <c r="W2727" s="14"/>
      <c r="X2727" s="26">
        <f t="shared" si="314"/>
        <v>0.167</v>
      </c>
      <c r="Y2727" s="29"/>
      <c r="Z2727" s="29"/>
      <c r="AA2727" s="29"/>
      <c r="AB2727" s="29"/>
      <c r="AC2727" s="29"/>
    </row>
    <row r="2728">
      <c r="A2728" s="4">
        <v>45722.0</v>
      </c>
      <c r="B2728" s="5" t="s">
        <v>32</v>
      </c>
      <c r="C2728" s="6" t="s">
        <v>26</v>
      </c>
      <c r="D2728" s="5" t="s">
        <v>29</v>
      </c>
      <c r="E2728" s="7">
        <v>0.0</v>
      </c>
      <c r="F2728" s="7">
        <v>0.0</v>
      </c>
      <c r="G2728" s="7">
        <v>0.0</v>
      </c>
      <c r="H2728" s="40">
        <v>0.0</v>
      </c>
      <c r="I2728" s="10">
        <f t="shared" si="226"/>
        <v>0</v>
      </c>
      <c r="J2728" s="11">
        <f t="shared" si="227"/>
        <v>0</v>
      </c>
      <c r="K2728" s="7">
        <f t="shared" ref="K2728:L2728" si="5372">IFERROR(G2728+K2688,0)</f>
        <v>0</v>
      </c>
      <c r="L2728" s="7">
        <f t="shared" si="5372"/>
        <v>0</v>
      </c>
      <c r="M2728" s="10">
        <f t="shared" si="229"/>
        <v>0</v>
      </c>
      <c r="N2728" s="11">
        <f t="shared" si="3612"/>
        <v>0</v>
      </c>
      <c r="O2728" s="10">
        <f t="shared" ref="O2728:P2728" si="5373">IFERROR(G2728+O2688,0)</f>
        <v>0</v>
      </c>
      <c r="P2728" s="10">
        <f t="shared" si="5373"/>
        <v>0</v>
      </c>
      <c r="Q2728" s="10">
        <f t="shared" si="232"/>
        <v>0</v>
      </c>
      <c r="R2728" s="11">
        <f t="shared" si="233"/>
        <v>0</v>
      </c>
      <c r="S2728" s="42"/>
      <c r="T2728" s="42"/>
      <c r="U2728" s="20"/>
      <c r="V2728" s="14"/>
      <c r="W2728" s="14"/>
      <c r="X2728" s="26">
        <f t="shared" si="314"/>
        <v>0</v>
      </c>
      <c r="Y2728" s="29"/>
      <c r="Z2728" s="29"/>
      <c r="AA2728" s="29"/>
      <c r="AB2728" s="29"/>
      <c r="AC2728" s="29"/>
    </row>
    <row r="2729">
      <c r="A2729" s="4">
        <v>45722.0</v>
      </c>
      <c r="B2729" s="5" t="s">
        <v>32</v>
      </c>
      <c r="C2729" s="6" t="s">
        <v>26</v>
      </c>
      <c r="D2729" s="5" t="s">
        <v>30</v>
      </c>
      <c r="E2729" s="7">
        <v>0.0</v>
      </c>
      <c r="F2729" s="7">
        <v>0.0</v>
      </c>
      <c r="G2729" s="7">
        <v>0.0</v>
      </c>
      <c r="H2729" s="40">
        <v>0.0</v>
      </c>
      <c r="I2729" s="10">
        <f t="shared" si="226"/>
        <v>0</v>
      </c>
      <c r="J2729" s="11">
        <f t="shared" si="227"/>
        <v>0</v>
      </c>
      <c r="K2729" s="7">
        <f t="shared" ref="K2729:L2729" si="5374">IFERROR(G2729+K2689,0)</f>
        <v>0</v>
      </c>
      <c r="L2729" s="7">
        <f t="shared" si="5374"/>
        <v>0</v>
      </c>
      <c r="M2729" s="10">
        <f t="shared" si="229"/>
        <v>0</v>
      </c>
      <c r="N2729" s="11">
        <f t="shared" si="3612"/>
        <v>0</v>
      </c>
      <c r="O2729" s="10">
        <f t="shared" ref="O2729:P2729" si="5375">IFERROR(G2729+O2689,0)</f>
        <v>0</v>
      </c>
      <c r="P2729" s="10">
        <f t="shared" si="5375"/>
        <v>0</v>
      </c>
      <c r="Q2729" s="10">
        <f t="shared" si="232"/>
        <v>0</v>
      </c>
      <c r="R2729" s="11">
        <f t="shared" si="233"/>
        <v>0</v>
      </c>
      <c r="S2729" s="42"/>
      <c r="T2729" s="42"/>
      <c r="U2729" s="20"/>
      <c r="V2729" s="14"/>
      <c r="W2729" s="14"/>
      <c r="X2729" s="26">
        <f t="shared" si="314"/>
        <v>0</v>
      </c>
      <c r="Y2729" s="29"/>
      <c r="Z2729" s="29"/>
      <c r="AA2729" s="29"/>
      <c r="AB2729" s="29"/>
      <c r="AC2729" s="29"/>
    </row>
    <row r="2730">
      <c r="A2730" s="4">
        <v>45722.0</v>
      </c>
      <c r="B2730" s="5" t="s">
        <v>33</v>
      </c>
      <c r="C2730" s="6" t="s">
        <v>26</v>
      </c>
      <c r="D2730" s="5" t="s">
        <v>27</v>
      </c>
      <c r="E2730" s="7">
        <v>110.0</v>
      </c>
      <c r="F2730" s="7">
        <v>0.365</v>
      </c>
      <c r="G2730" s="7">
        <v>0.329032</v>
      </c>
      <c r="H2730" s="40">
        <v>0.377</v>
      </c>
      <c r="I2730" s="10">
        <f t="shared" si="226"/>
        <v>0.047968</v>
      </c>
      <c r="J2730" s="11">
        <f t="shared" si="227"/>
        <v>114.5785212</v>
      </c>
      <c r="K2730" s="7">
        <f t="shared" ref="K2730:L2730" si="5376">IFERROR(G2730+K2690,0)</f>
        <v>11.174192</v>
      </c>
      <c r="L2730" s="7">
        <f t="shared" si="5376"/>
        <v>12.813</v>
      </c>
      <c r="M2730" s="10">
        <f t="shared" si="229"/>
        <v>1.638808</v>
      </c>
      <c r="N2730" s="11">
        <f t="shared" si="3612"/>
        <v>114.666009</v>
      </c>
      <c r="O2730" s="10">
        <f t="shared" ref="O2730:P2730" si="5377">IFERROR(G2730+O2690,0)</f>
        <v>21.374122</v>
      </c>
      <c r="P2730" s="10">
        <f t="shared" si="5377"/>
        <v>24.30873</v>
      </c>
      <c r="Q2730" s="10">
        <f t="shared" si="232"/>
        <v>2.934608</v>
      </c>
      <c r="R2730" s="11">
        <f t="shared" si="233"/>
        <v>113.7297242</v>
      </c>
      <c r="S2730" s="41">
        <f>T2690</f>
        <v>0.2899203571</v>
      </c>
      <c r="T2730" s="41">
        <f>H2730+T2690-H2731-U2730-H2732</f>
        <v>0.2877664286</v>
      </c>
      <c r="U2730" s="13">
        <f>0.00431/28</f>
        <v>0.0001539285714</v>
      </c>
      <c r="V2730" s="14"/>
      <c r="W2730" s="14"/>
      <c r="X2730" s="26">
        <f t="shared" si="314"/>
        <v>0.385</v>
      </c>
      <c r="Y2730" s="29"/>
      <c r="Z2730" s="29"/>
      <c r="AA2730" s="29"/>
      <c r="AB2730" s="29"/>
      <c r="AC2730" s="29"/>
    </row>
    <row r="2731">
      <c r="A2731" s="4">
        <v>45722.0</v>
      </c>
      <c r="B2731" s="5" t="s">
        <v>33</v>
      </c>
      <c r="C2731" s="6" t="s">
        <v>26</v>
      </c>
      <c r="D2731" s="5" t="s">
        <v>28</v>
      </c>
      <c r="E2731" s="7">
        <v>108.2</v>
      </c>
      <c r="F2731" s="7">
        <v>0.105</v>
      </c>
      <c r="G2731" s="7">
        <v>0.324096</v>
      </c>
      <c r="H2731" s="40">
        <v>0.379</v>
      </c>
      <c r="I2731" s="10">
        <f t="shared" si="226"/>
        <v>0.054904</v>
      </c>
      <c r="J2731" s="11">
        <f t="shared" si="227"/>
        <v>116.9406596</v>
      </c>
      <c r="K2731" s="7">
        <f t="shared" ref="K2731:L2731" si="5378">IFERROR(G2731+K2691,0)</f>
        <v>11.006576</v>
      </c>
      <c r="L2731" s="7">
        <f t="shared" si="5378"/>
        <v>13.874</v>
      </c>
      <c r="M2731" s="10">
        <f t="shared" si="229"/>
        <v>2.867424</v>
      </c>
      <c r="N2731" s="11">
        <f t="shared" si="3612"/>
        <v>126.0519166</v>
      </c>
      <c r="O2731" s="10">
        <f t="shared" ref="O2731:P2731" si="5379">IFERROR(G2731+O2691,0)</f>
        <v>21.050576</v>
      </c>
      <c r="P2731" s="10">
        <f t="shared" si="5379"/>
        <v>24.76895</v>
      </c>
      <c r="Q2731" s="10">
        <f t="shared" si="232"/>
        <v>3.718374</v>
      </c>
      <c r="R2731" s="11">
        <f t="shared" si="233"/>
        <v>117.6640012</v>
      </c>
      <c r="S2731" s="42"/>
      <c r="T2731" s="42"/>
      <c r="U2731" s="20"/>
      <c r="V2731" s="14"/>
      <c r="W2731" s="14"/>
      <c r="X2731" s="26">
        <f t="shared" si="314"/>
        <v>0.351</v>
      </c>
      <c r="Y2731" s="29"/>
      <c r="Z2731" s="29"/>
      <c r="AA2731" s="29"/>
      <c r="AB2731" s="29"/>
      <c r="AC2731" s="29"/>
    </row>
    <row r="2732">
      <c r="A2732" s="4">
        <v>45722.0</v>
      </c>
      <c r="B2732" s="5" t="s">
        <v>33</v>
      </c>
      <c r="C2732" s="6" t="s">
        <v>26</v>
      </c>
      <c r="D2732" s="5" t="s">
        <v>29</v>
      </c>
      <c r="E2732" s="7">
        <v>1.0</v>
      </c>
      <c r="F2732" s="7">
        <v>0.021</v>
      </c>
      <c r="G2732" s="7">
        <v>0.0027419</v>
      </c>
      <c r="H2732" s="40">
        <v>0.0</v>
      </c>
      <c r="I2732" s="10">
        <f t="shared" si="226"/>
        <v>-0.0027419</v>
      </c>
      <c r="J2732" s="11">
        <f t="shared" si="227"/>
        <v>0</v>
      </c>
      <c r="K2732" s="7">
        <f t="shared" ref="K2732:L2732" si="5380">IFERROR(G2732+K2692,0)</f>
        <v>0.0964514</v>
      </c>
      <c r="L2732" s="7">
        <f t="shared" si="5380"/>
        <v>0.084</v>
      </c>
      <c r="M2732" s="10">
        <f t="shared" si="229"/>
        <v>-0.0124514</v>
      </c>
      <c r="N2732" s="11">
        <f t="shared" si="3612"/>
        <v>87.09049324</v>
      </c>
      <c r="O2732" s="10">
        <f t="shared" ref="O2732:P2732" si="5381">IFERROR(G2732+O2692,0)</f>
        <v>0.1813914</v>
      </c>
      <c r="P2732" s="10">
        <f t="shared" si="5381"/>
        <v>0.162988</v>
      </c>
      <c r="Q2732" s="10">
        <f t="shared" si="232"/>
        <v>-0.0184034</v>
      </c>
      <c r="R2732" s="11">
        <f t="shared" si="233"/>
        <v>89.85431503</v>
      </c>
      <c r="S2732" s="42"/>
      <c r="T2732" s="42"/>
      <c r="U2732" s="20"/>
      <c r="V2732" s="14"/>
      <c r="W2732" s="14"/>
      <c r="X2732" s="26">
        <f t="shared" si="314"/>
        <v>0</v>
      </c>
      <c r="Y2732" s="29"/>
      <c r="Z2732" s="29"/>
      <c r="AA2732" s="29"/>
      <c r="AB2732" s="29"/>
      <c r="AC2732" s="29"/>
    </row>
    <row r="2733">
      <c r="A2733" s="4">
        <v>45722.0</v>
      </c>
      <c r="B2733" s="5" t="s">
        <v>33</v>
      </c>
      <c r="C2733" s="6" t="s">
        <v>26</v>
      </c>
      <c r="D2733" s="5" t="s">
        <v>30</v>
      </c>
      <c r="E2733" s="7">
        <v>0.0</v>
      </c>
      <c r="F2733" s="7">
        <v>0.0</v>
      </c>
      <c r="G2733" s="7">
        <v>0.0</v>
      </c>
      <c r="H2733" s="40">
        <v>0.0</v>
      </c>
      <c r="I2733" s="10">
        <f t="shared" si="226"/>
        <v>0</v>
      </c>
      <c r="J2733" s="11">
        <f t="shared" si="227"/>
        <v>0</v>
      </c>
      <c r="K2733" s="7">
        <f t="shared" ref="K2733:L2733" si="5382">IFERROR(G2733+K2693,0)</f>
        <v>0</v>
      </c>
      <c r="L2733" s="7">
        <f t="shared" si="5382"/>
        <v>0</v>
      </c>
      <c r="M2733" s="10">
        <f t="shared" si="229"/>
        <v>0</v>
      </c>
      <c r="N2733" s="11">
        <f t="shared" si="3612"/>
        <v>0</v>
      </c>
      <c r="O2733" s="10">
        <f t="shared" ref="O2733:P2733" si="5383">IFERROR(G2733+O2693,0)</f>
        <v>0</v>
      </c>
      <c r="P2733" s="10">
        <f t="shared" si="5383"/>
        <v>0</v>
      </c>
      <c r="Q2733" s="10">
        <f t="shared" si="232"/>
        <v>0</v>
      </c>
      <c r="R2733" s="11">
        <f t="shared" si="233"/>
        <v>0</v>
      </c>
      <c r="S2733" s="42"/>
      <c r="T2733" s="42"/>
      <c r="U2733" s="20"/>
      <c r="V2733" s="14"/>
      <c r="W2733" s="14"/>
      <c r="X2733" s="26">
        <f t="shared" si="314"/>
        <v>0</v>
      </c>
      <c r="Y2733" s="29"/>
      <c r="Z2733" s="29"/>
      <c r="AA2733" s="29"/>
      <c r="AB2733" s="29"/>
      <c r="AC2733" s="29"/>
    </row>
    <row r="2734">
      <c r="A2734" s="4">
        <v>45722.0</v>
      </c>
      <c r="B2734" s="5" t="s">
        <v>34</v>
      </c>
      <c r="C2734" s="6" t="s">
        <v>26</v>
      </c>
      <c r="D2734" s="5" t="s">
        <v>27</v>
      </c>
      <c r="E2734" s="7">
        <v>14.3</v>
      </c>
      <c r="F2734" s="7">
        <v>0.046</v>
      </c>
      <c r="G2734" s="7">
        <v>0.041935</v>
      </c>
      <c r="H2734" s="40">
        <v>0.044</v>
      </c>
      <c r="I2734" s="10">
        <f t="shared" si="226"/>
        <v>0.002065</v>
      </c>
      <c r="J2734" s="11">
        <f t="shared" si="227"/>
        <v>104.9242876</v>
      </c>
      <c r="K2734" s="7">
        <f t="shared" ref="K2734:L2734" si="5384">IFERROR(G2734+K2694,0)</f>
        <v>1.45161</v>
      </c>
      <c r="L2734" s="7">
        <f t="shared" si="5384"/>
        <v>1.517</v>
      </c>
      <c r="M2734" s="10">
        <f t="shared" si="229"/>
        <v>0.06539</v>
      </c>
      <c r="N2734" s="11">
        <f t="shared" si="3612"/>
        <v>104.5046535</v>
      </c>
      <c r="O2734" s="10">
        <f t="shared" ref="O2734:P2734" si="5385">IFERROR(G2734+O2694,0)</f>
        <v>2.75144</v>
      </c>
      <c r="P2734" s="10">
        <f t="shared" si="5385"/>
        <v>3.060986</v>
      </c>
      <c r="Q2734" s="10">
        <f t="shared" si="232"/>
        <v>0.309546</v>
      </c>
      <c r="R2734" s="11">
        <f t="shared" si="233"/>
        <v>111.2503271</v>
      </c>
      <c r="S2734" s="41">
        <f>T2694</f>
        <v>0.374</v>
      </c>
      <c r="T2734" s="41">
        <f>H2734+T2694-H2735-U2734-H2736</f>
        <v>0.418</v>
      </c>
      <c r="U2734" s="13">
        <v>0.0</v>
      </c>
      <c r="V2734" s="14"/>
      <c r="W2734" s="14"/>
      <c r="X2734" s="26">
        <f t="shared" si="314"/>
        <v>0.045</v>
      </c>
      <c r="Y2734" s="29"/>
      <c r="Z2734" s="29"/>
      <c r="AA2734" s="29"/>
      <c r="AB2734" s="29"/>
      <c r="AC2734" s="29"/>
    </row>
    <row r="2735">
      <c r="A2735" s="4">
        <v>45722.0</v>
      </c>
      <c r="B2735" s="5" t="s">
        <v>34</v>
      </c>
      <c r="C2735" s="6" t="s">
        <v>26</v>
      </c>
      <c r="D2735" s="5" t="s">
        <v>28</v>
      </c>
      <c r="E2735" s="7">
        <v>14.3</v>
      </c>
      <c r="F2735" s="7">
        <v>0.0</v>
      </c>
      <c r="G2735" s="7">
        <v>0.041129</v>
      </c>
      <c r="H2735" s="40">
        <v>0.0</v>
      </c>
      <c r="I2735" s="10">
        <f t="shared" si="226"/>
        <v>-0.041129</v>
      </c>
      <c r="J2735" s="11">
        <f t="shared" si="227"/>
        <v>0</v>
      </c>
      <c r="K2735" s="7">
        <f t="shared" ref="K2735:L2735" si="5386">IFERROR(G2735+K2695,0)</f>
        <v>1.423774</v>
      </c>
      <c r="L2735" s="7">
        <f t="shared" si="5386"/>
        <v>1.302</v>
      </c>
      <c r="M2735" s="10">
        <f t="shared" si="229"/>
        <v>-0.121774</v>
      </c>
      <c r="N2735" s="11">
        <f t="shared" si="3612"/>
        <v>91.44709764</v>
      </c>
      <c r="O2735" s="10">
        <f t="shared" ref="O2735:P2735" si="5387">IFERROR(G2735+O2695,0)</f>
        <v>2.698773</v>
      </c>
      <c r="P2735" s="10">
        <f t="shared" si="5387"/>
        <v>2.70599</v>
      </c>
      <c r="Q2735" s="10">
        <f t="shared" si="232"/>
        <v>0.007217</v>
      </c>
      <c r="R2735" s="11">
        <f t="shared" si="233"/>
        <v>100.2674178</v>
      </c>
      <c r="S2735" s="42"/>
      <c r="T2735" s="42"/>
      <c r="U2735" s="20"/>
      <c r="V2735" s="14"/>
      <c r="W2735" s="14"/>
      <c r="X2735" s="26">
        <f t="shared" si="314"/>
        <v>0.033</v>
      </c>
      <c r="Y2735" s="29"/>
      <c r="Z2735" s="29"/>
      <c r="AA2735" s="29"/>
      <c r="AB2735" s="29"/>
      <c r="AC2735" s="29"/>
    </row>
    <row r="2736">
      <c r="A2736" s="4">
        <v>45722.0</v>
      </c>
      <c r="B2736" s="5" t="s">
        <v>34</v>
      </c>
      <c r="C2736" s="6" t="s">
        <v>26</v>
      </c>
      <c r="D2736" s="5" t="s">
        <v>29</v>
      </c>
      <c r="E2736" s="7">
        <v>0.0</v>
      </c>
      <c r="F2736" s="7">
        <v>0.0</v>
      </c>
      <c r="G2736" s="7">
        <v>0.0</v>
      </c>
      <c r="H2736" s="40">
        <v>0.0</v>
      </c>
      <c r="I2736" s="10">
        <f t="shared" si="226"/>
        <v>0</v>
      </c>
      <c r="J2736" s="11">
        <f t="shared" si="227"/>
        <v>0</v>
      </c>
      <c r="K2736" s="7">
        <f t="shared" ref="K2736:L2736" si="5388">IFERROR(G2736+K2696,0)</f>
        <v>0</v>
      </c>
      <c r="L2736" s="7">
        <f t="shared" si="5388"/>
        <v>0</v>
      </c>
      <c r="M2736" s="10">
        <f t="shared" si="229"/>
        <v>0</v>
      </c>
      <c r="N2736" s="11">
        <f t="shared" si="3612"/>
        <v>0</v>
      </c>
      <c r="O2736" s="10">
        <f t="shared" ref="O2736:P2736" si="5389">IFERROR(G2736+O2696,0)</f>
        <v>0</v>
      </c>
      <c r="P2736" s="10">
        <f t="shared" si="5389"/>
        <v>0</v>
      </c>
      <c r="Q2736" s="10">
        <f t="shared" si="232"/>
        <v>0</v>
      </c>
      <c r="R2736" s="11">
        <f t="shared" si="233"/>
        <v>0</v>
      </c>
      <c r="S2736" s="42"/>
      <c r="T2736" s="42"/>
      <c r="U2736" s="20"/>
      <c r="V2736" s="14"/>
      <c r="W2736" s="14"/>
      <c r="X2736" s="26">
        <f t="shared" si="314"/>
        <v>0</v>
      </c>
      <c r="Y2736" s="29"/>
      <c r="Z2736" s="29"/>
      <c r="AA2736" s="29"/>
      <c r="AB2736" s="29"/>
      <c r="AC2736" s="29"/>
    </row>
    <row r="2737">
      <c r="A2737" s="4">
        <v>45722.0</v>
      </c>
      <c r="B2737" s="5" t="s">
        <v>34</v>
      </c>
      <c r="C2737" s="6" t="s">
        <v>26</v>
      </c>
      <c r="D2737" s="5" t="s">
        <v>30</v>
      </c>
      <c r="E2737" s="7">
        <v>0.0</v>
      </c>
      <c r="F2737" s="7">
        <v>0.0</v>
      </c>
      <c r="G2737" s="7">
        <v>0.0</v>
      </c>
      <c r="H2737" s="40">
        <v>0.0</v>
      </c>
      <c r="I2737" s="10">
        <f t="shared" si="226"/>
        <v>0</v>
      </c>
      <c r="J2737" s="11">
        <f t="shared" si="227"/>
        <v>0</v>
      </c>
      <c r="K2737" s="7">
        <f t="shared" ref="K2737:L2737" si="5390">IFERROR(G2737+K2697,0)</f>
        <v>0</v>
      </c>
      <c r="L2737" s="7">
        <f t="shared" si="5390"/>
        <v>0</v>
      </c>
      <c r="M2737" s="10">
        <f t="shared" si="229"/>
        <v>0</v>
      </c>
      <c r="N2737" s="11">
        <f t="shared" si="3612"/>
        <v>0</v>
      </c>
      <c r="O2737" s="10">
        <f t="shared" ref="O2737:P2737" si="5391">IFERROR(G2737+O2697,0)</f>
        <v>0</v>
      </c>
      <c r="P2737" s="10">
        <f t="shared" si="5391"/>
        <v>0</v>
      </c>
      <c r="Q2737" s="10">
        <f t="shared" si="232"/>
        <v>0</v>
      </c>
      <c r="R2737" s="11">
        <f t="shared" si="233"/>
        <v>0</v>
      </c>
      <c r="S2737" s="42"/>
      <c r="T2737" s="42"/>
      <c r="U2737" s="20"/>
      <c r="V2737" s="14"/>
      <c r="W2737" s="14"/>
      <c r="X2737" s="26">
        <f t="shared" si="314"/>
        <v>0</v>
      </c>
      <c r="Y2737" s="29"/>
      <c r="Z2737" s="29"/>
      <c r="AA2737" s="29"/>
      <c r="AB2737" s="29"/>
      <c r="AC2737" s="29"/>
    </row>
    <row r="2738">
      <c r="A2738" s="4">
        <v>45722.0</v>
      </c>
      <c r="B2738" s="5" t="s">
        <v>35</v>
      </c>
      <c r="C2738" s="6" t="s">
        <v>26</v>
      </c>
      <c r="D2738" s="5" t="s">
        <v>27</v>
      </c>
      <c r="E2738" s="7">
        <v>16.6</v>
      </c>
      <c r="F2738" s="7">
        <v>0.02</v>
      </c>
      <c r="G2738" s="7">
        <v>0.048387</v>
      </c>
      <c r="H2738" s="40">
        <v>0.058</v>
      </c>
      <c r="I2738" s="10">
        <f t="shared" si="226"/>
        <v>0.009613</v>
      </c>
      <c r="J2738" s="11">
        <f t="shared" si="227"/>
        <v>119.8669064</v>
      </c>
      <c r="K2738" s="7">
        <f t="shared" ref="K2738:L2738" si="5392">IFERROR(G2738+K2698,0)</f>
        <v>1.190322</v>
      </c>
      <c r="L2738" s="7">
        <f t="shared" si="5392"/>
        <v>0.861</v>
      </c>
      <c r="M2738" s="10">
        <f t="shared" si="229"/>
        <v>-0.329322</v>
      </c>
      <c r="N2738" s="11">
        <f t="shared" si="3612"/>
        <v>72.33336862</v>
      </c>
      <c r="O2738" s="10">
        <f t="shared" ref="O2738:P2738" si="5393">IFERROR(G2738+O2698,0)</f>
        <v>1.190322</v>
      </c>
      <c r="P2738" s="10">
        <f t="shared" si="5393"/>
        <v>0.861</v>
      </c>
      <c r="Q2738" s="10">
        <f t="shared" si="232"/>
        <v>-0.329322</v>
      </c>
      <c r="R2738" s="11">
        <f t="shared" si="233"/>
        <v>72.33336862</v>
      </c>
      <c r="S2738" s="41">
        <f>T2698</f>
        <v>0.803</v>
      </c>
      <c r="T2738" s="41">
        <f>H2738+T2698-H2739-U2738-H2740</f>
        <v>0.861</v>
      </c>
      <c r="U2738" s="13">
        <v>0.0</v>
      </c>
      <c r="V2738" s="14"/>
      <c r="W2738" s="14"/>
      <c r="X2738" s="26">
        <f t="shared" si="314"/>
        <v>0.066</v>
      </c>
      <c r="Y2738" s="29"/>
      <c r="Z2738" s="29"/>
      <c r="AA2738" s="29"/>
      <c r="AB2738" s="29"/>
      <c r="AC2738" s="29"/>
    </row>
    <row r="2739">
      <c r="A2739" s="4">
        <v>45722.0</v>
      </c>
      <c r="B2739" s="5" t="s">
        <v>35</v>
      </c>
      <c r="C2739" s="6" t="s">
        <v>26</v>
      </c>
      <c r="D2739" s="5" t="s">
        <v>28</v>
      </c>
      <c r="E2739" s="7">
        <v>0.0</v>
      </c>
      <c r="F2739" s="7">
        <v>0.0</v>
      </c>
      <c r="G2739" s="7">
        <v>0.0</v>
      </c>
      <c r="H2739" s="40">
        <v>0.0</v>
      </c>
      <c r="I2739" s="10">
        <f t="shared" si="226"/>
        <v>0</v>
      </c>
      <c r="J2739" s="11">
        <f t="shared" si="227"/>
        <v>0</v>
      </c>
      <c r="K2739" s="7">
        <f t="shared" ref="K2739:L2739" si="5394">IFERROR(G2739+K2699,0)</f>
        <v>0</v>
      </c>
      <c r="L2739" s="7">
        <f t="shared" si="5394"/>
        <v>0</v>
      </c>
      <c r="M2739" s="10">
        <f t="shared" si="229"/>
        <v>0</v>
      </c>
      <c r="N2739" s="11">
        <f t="shared" si="3612"/>
        <v>0</v>
      </c>
      <c r="O2739" s="10">
        <f t="shared" ref="O2739:P2739" si="5395">IFERROR(G2739+O2699,0)</f>
        <v>0</v>
      </c>
      <c r="P2739" s="10">
        <f t="shared" si="5395"/>
        <v>0</v>
      </c>
      <c r="Q2739" s="10">
        <f t="shared" si="232"/>
        <v>0</v>
      </c>
      <c r="R2739" s="11">
        <f t="shared" si="233"/>
        <v>0</v>
      </c>
      <c r="S2739" s="43"/>
      <c r="T2739" s="43"/>
      <c r="U2739" s="20"/>
      <c r="V2739" s="14"/>
      <c r="W2739" s="14"/>
      <c r="X2739" s="26">
        <f t="shared" si="314"/>
        <v>0</v>
      </c>
      <c r="Y2739" s="29"/>
      <c r="Z2739" s="29"/>
      <c r="AA2739" s="29"/>
      <c r="AB2739" s="29"/>
      <c r="AC2739" s="29"/>
    </row>
    <row r="2740">
      <c r="A2740" s="4">
        <v>45722.0</v>
      </c>
      <c r="B2740" s="5" t="s">
        <v>35</v>
      </c>
      <c r="C2740" s="6" t="s">
        <v>26</v>
      </c>
      <c r="D2740" s="5" t="s">
        <v>29</v>
      </c>
      <c r="E2740" s="7">
        <v>16.6</v>
      </c>
      <c r="F2740" s="7">
        <v>0.042</v>
      </c>
      <c r="G2740" s="7">
        <v>0.048387</v>
      </c>
      <c r="H2740" s="40">
        <v>0.0</v>
      </c>
      <c r="I2740" s="10">
        <f t="shared" si="226"/>
        <v>-0.048387</v>
      </c>
      <c r="J2740" s="11">
        <f t="shared" si="227"/>
        <v>0</v>
      </c>
      <c r="K2740" s="7">
        <f t="shared" ref="K2740:L2740" si="5396">IFERROR(G2740+K2700,0)</f>
        <v>1.190322</v>
      </c>
      <c r="L2740" s="7">
        <f t="shared" si="5396"/>
        <v>0</v>
      </c>
      <c r="M2740" s="10">
        <f t="shared" si="229"/>
        <v>-1.190322</v>
      </c>
      <c r="N2740" s="11">
        <f t="shared" si="3612"/>
        <v>0</v>
      </c>
      <c r="O2740" s="10">
        <f t="shared" ref="O2740:P2740" si="5397">IFERROR(G2740+O2700,0)</f>
        <v>1.190322</v>
      </c>
      <c r="P2740" s="10">
        <f t="shared" si="5397"/>
        <v>0.232996</v>
      </c>
      <c r="Q2740" s="10">
        <f t="shared" si="232"/>
        <v>-0.957326</v>
      </c>
      <c r="R2740" s="11">
        <f t="shared" si="233"/>
        <v>19.57419925</v>
      </c>
      <c r="S2740" s="43"/>
      <c r="T2740" s="43"/>
      <c r="U2740" s="20"/>
      <c r="V2740" s="14"/>
      <c r="W2740" s="14"/>
      <c r="X2740" s="26">
        <f t="shared" si="314"/>
        <v>0</v>
      </c>
      <c r="Y2740" s="29"/>
      <c r="Z2740" s="29"/>
      <c r="AA2740" s="29"/>
      <c r="AB2740" s="29"/>
      <c r="AC2740" s="29"/>
    </row>
    <row r="2741">
      <c r="A2741" s="4">
        <v>45722.0</v>
      </c>
      <c r="B2741" s="5" t="s">
        <v>35</v>
      </c>
      <c r="C2741" s="6" t="s">
        <v>26</v>
      </c>
      <c r="D2741" s="5" t="s">
        <v>30</v>
      </c>
      <c r="E2741" s="7">
        <v>0.0</v>
      </c>
      <c r="F2741" s="7">
        <v>0.0</v>
      </c>
      <c r="G2741" s="7">
        <v>0.0</v>
      </c>
      <c r="H2741" s="40">
        <v>0.0</v>
      </c>
      <c r="I2741" s="10">
        <f t="shared" si="226"/>
        <v>0</v>
      </c>
      <c r="J2741" s="11">
        <f t="shared" si="227"/>
        <v>0</v>
      </c>
      <c r="K2741" s="7">
        <f t="shared" ref="K2741:L2741" si="5398">IFERROR(G2741+K2701,0)</f>
        <v>0</v>
      </c>
      <c r="L2741" s="7">
        <f t="shared" si="5398"/>
        <v>0</v>
      </c>
      <c r="M2741" s="10">
        <f t="shared" si="229"/>
        <v>0</v>
      </c>
      <c r="N2741" s="11">
        <f t="shared" si="3612"/>
        <v>0</v>
      </c>
      <c r="O2741" s="10">
        <f t="shared" ref="O2741:P2741" si="5399">IFERROR(G2741+O2701,0)</f>
        <v>0</v>
      </c>
      <c r="P2741" s="10">
        <f t="shared" si="5399"/>
        <v>0</v>
      </c>
      <c r="Q2741" s="10">
        <f t="shared" si="232"/>
        <v>0</v>
      </c>
      <c r="R2741" s="11">
        <f t="shared" si="233"/>
        <v>0</v>
      </c>
      <c r="S2741" s="43"/>
      <c r="T2741" s="43"/>
      <c r="U2741" s="20"/>
      <c r="V2741" s="14"/>
      <c r="W2741" s="14"/>
      <c r="X2741" s="26">
        <f t="shared" si="314"/>
        <v>0</v>
      </c>
      <c r="Y2741" s="29"/>
      <c r="Z2741" s="29"/>
      <c r="AA2741" s="29"/>
      <c r="AB2741" s="29"/>
      <c r="AC2741" s="29"/>
    </row>
    <row r="2742">
      <c r="A2742" s="4">
        <v>45722.0</v>
      </c>
      <c r="B2742" s="5" t="s">
        <v>36</v>
      </c>
      <c r="C2742" s="6" t="s">
        <v>37</v>
      </c>
      <c r="D2742" s="5" t="s">
        <v>27</v>
      </c>
      <c r="E2742" s="7">
        <v>174.0</v>
      </c>
      <c r="F2742" s="25">
        <v>0.52</v>
      </c>
      <c r="G2742" s="7">
        <v>0.5387096</v>
      </c>
      <c r="H2742" s="40">
        <v>0.6</v>
      </c>
      <c r="I2742" s="10">
        <f t="shared" si="226"/>
        <v>0.0612904</v>
      </c>
      <c r="J2742" s="11">
        <f t="shared" si="227"/>
        <v>111.3772615</v>
      </c>
      <c r="K2742" s="7">
        <f t="shared" ref="K2742:L2742" si="5400">IFERROR(G2742+K2702,0)</f>
        <v>18.7322576</v>
      </c>
      <c r="L2742" s="7">
        <f t="shared" si="5400"/>
        <v>20.12</v>
      </c>
      <c r="M2742" s="10">
        <f t="shared" si="229"/>
        <v>1.3877424</v>
      </c>
      <c r="N2742" s="11">
        <f t="shared" si="3612"/>
        <v>107.408303</v>
      </c>
      <c r="O2742" s="10">
        <f t="shared" ref="O2742:P2742" si="5401">IFERROR(G2742+O2702,0)</f>
        <v>35.8322296</v>
      </c>
      <c r="P2742" s="10">
        <f t="shared" si="5401"/>
        <v>38.69582</v>
      </c>
      <c r="Q2742" s="10">
        <f t="shared" si="232"/>
        <v>2.8635904</v>
      </c>
      <c r="R2742" s="11">
        <f t="shared" si="233"/>
        <v>107.9916612</v>
      </c>
      <c r="S2742" s="41">
        <f>T2702</f>
        <v>-0.2044285714</v>
      </c>
      <c r="T2742" s="41">
        <f>H2742+T2702-H2743-U2742-H2744</f>
        <v>-0.1837142857</v>
      </c>
      <c r="U2742" s="13">
        <f>0.008/28</f>
        <v>0.0002857142857</v>
      </c>
      <c r="V2742" s="14"/>
      <c r="W2742" s="14"/>
      <c r="X2742" s="26">
        <f t="shared" si="314"/>
        <v>0.61</v>
      </c>
      <c r="Y2742" s="29"/>
      <c r="Z2742" s="29"/>
      <c r="AA2742" s="29"/>
      <c r="AB2742" s="29"/>
      <c r="AC2742" s="29"/>
    </row>
    <row r="2743">
      <c r="A2743" s="4">
        <v>45722.0</v>
      </c>
      <c r="B2743" s="5" t="s">
        <v>36</v>
      </c>
      <c r="C2743" s="6" t="s">
        <v>37</v>
      </c>
      <c r="D2743" s="5" t="s">
        <v>28</v>
      </c>
      <c r="E2743" s="7">
        <v>45.1</v>
      </c>
      <c r="F2743" s="25">
        <v>0.0</v>
      </c>
      <c r="G2743" s="7">
        <v>0.5135161</v>
      </c>
      <c r="H2743" s="40">
        <v>0.186</v>
      </c>
      <c r="I2743" s="10">
        <f t="shared" si="226"/>
        <v>-0.3275161</v>
      </c>
      <c r="J2743" s="11">
        <f t="shared" si="227"/>
        <v>36.22087019</v>
      </c>
      <c r="K2743" s="7">
        <f t="shared" ref="K2743:L2743" si="5402">IFERROR(G2743+K2703,0)</f>
        <v>16.7600962</v>
      </c>
      <c r="L2743" s="7">
        <f t="shared" si="5402"/>
        <v>10.201</v>
      </c>
      <c r="M2743" s="10">
        <f t="shared" si="229"/>
        <v>-6.5590962</v>
      </c>
      <c r="N2743" s="11">
        <f t="shared" si="3612"/>
        <v>60.86480578</v>
      </c>
      <c r="O2743" s="10">
        <f t="shared" ref="O2743:P2743" si="5403">IFERROR(G2743+O2703,0)</f>
        <v>32.2790062</v>
      </c>
      <c r="P2743" s="10">
        <f t="shared" si="5403"/>
        <v>15.79898</v>
      </c>
      <c r="Q2743" s="10">
        <f t="shared" si="232"/>
        <v>-16.4800262</v>
      </c>
      <c r="R2743" s="11">
        <f t="shared" si="233"/>
        <v>48.94506325</v>
      </c>
      <c r="S2743" s="43"/>
      <c r="T2743" s="43"/>
      <c r="U2743" s="20"/>
      <c r="V2743" s="14"/>
      <c r="W2743" s="14"/>
      <c r="X2743" s="26">
        <f t="shared" si="314"/>
        <v>0.308</v>
      </c>
      <c r="Y2743" s="29"/>
      <c r="Z2743" s="29"/>
      <c r="AA2743" s="29"/>
      <c r="AB2743" s="29"/>
      <c r="AC2743" s="29"/>
    </row>
    <row r="2744">
      <c r="A2744" s="4">
        <v>45722.0</v>
      </c>
      <c r="B2744" s="5" t="s">
        <v>36</v>
      </c>
      <c r="C2744" s="6" t="s">
        <v>37</v>
      </c>
      <c r="D2744" s="5" t="s">
        <v>29</v>
      </c>
      <c r="E2744" s="7">
        <f>E2742-E2743</f>
        <v>128.9</v>
      </c>
      <c r="F2744" s="25">
        <v>0.509</v>
      </c>
      <c r="G2744" s="7">
        <v>0.02496774</v>
      </c>
      <c r="H2744" s="40">
        <v>0.393</v>
      </c>
      <c r="I2744" s="10">
        <f t="shared" si="226"/>
        <v>0.36803226</v>
      </c>
      <c r="J2744" s="11">
        <f t="shared" si="227"/>
        <v>1574.03113</v>
      </c>
      <c r="K2744" s="7">
        <f t="shared" ref="K2744:L2744" si="5404">IFERROR(G2744+K2704,0)</f>
        <v>1.96476644</v>
      </c>
      <c r="L2744" s="7">
        <f t="shared" si="5404"/>
        <v>10.093</v>
      </c>
      <c r="M2744" s="10">
        <f t="shared" si="229"/>
        <v>8.12823356</v>
      </c>
      <c r="N2744" s="11">
        <f t="shared" si="3612"/>
        <v>513.6997352</v>
      </c>
      <c r="O2744" s="10">
        <f t="shared" ref="O2744:P2744" si="5405">IFERROR(G2744+O2704,0)</f>
        <v>3.53863644</v>
      </c>
      <c r="P2744" s="10">
        <f t="shared" si="5405"/>
        <v>23.71471</v>
      </c>
      <c r="Q2744" s="10">
        <f t="shared" si="232"/>
        <v>20.17607356</v>
      </c>
      <c r="R2744" s="11">
        <f t="shared" si="233"/>
        <v>670.1652007</v>
      </c>
      <c r="S2744" s="43"/>
      <c r="T2744" s="43"/>
      <c r="U2744" s="20"/>
      <c r="V2744" s="14"/>
      <c r="W2744" s="14"/>
      <c r="X2744" s="26">
        <f t="shared" si="314"/>
        <v>0.337</v>
      </c>
      <c r="Y2744" s="29"/>
      <c r="Z2744" s="29"/>
      <c r="AA2744" s="29"/>
      <c r="AB2744" s="29"/>
      <c r="AC2744" s="29"/>
    </row>
    <row r="2745">
      <c r="A2745" s="4">
        <v>45722.0</v>
      </c>
      <c r="B2745" s="5" t="s">
        <v>36</v>
      </c>
      <c r="C2745" s="6" t="s">
        <v>37</v>
      </c>
      <c r="D2745" s="5" t="s">
        <v>30</v>
      </c>
      <c r="E2745" s="7">
        <v>0.0</v>
      </c>
      <c r="F2745" s="25">
        <v>0.0</v>
      </c>
      <c r="G2745" s="7">
        <v>0.0</v>
      </c>
      <c r="H2745" s="40">
        <v>0.0</v>
      </c>
      <c r="I2745" s="10">
        <f t="shared" si="226"/>
        <v>0</v>
      </c>
      <c r="J2745" s="11">
        <f t="shared" si="227"/>
        <v>0</v>
      </c>
      <c r="K2745" s="7">
        <f t="shared" ref="K2745:L2745" si="5406">IFERROR(G2745+K2705,0)</f>
        <v>0</v>
      </c>
      <c r="L2745" s="7">
        <f t="shared" si="5406"/>
        <v>0</v>
      </c>
      <c r="M2745" s="10">
        <f t="shared" si="229"/>
        <v>0</v>
      </c>
      <c r="N2745" s="11">
        <f t="shared" si="3612"/>
        <v>0</v>
      </c>
      <c r="O2745" s="10">
        <f t="shared" ref="O2745:P2745" si="5407">IFERROR(G2745+O2705,0)</f>
        <v>0</v>
      </c>
      <c r="P2745" s="10">
        <f t="shared" si="5407"/>
        <v>0</v>
      </c>
      <c r="Q2745" s="10">
        <f t="shared" si="232"/>
        <v>0</v>
      </c>
      <c r="R2745" s="11">
        <f t="shared" si="233"/>
        <v>0</v>
      </c>
      <c r="S2745" s="43"/>
      <c r="T2745" s="43"/>
      <c r="U2745" s="20"/>
      <c r="V2745" s="14"/>
      <c r="W2745" s="14"/>
      <c r="X2745" s="26">
        <f t="shared" si="314"/>
        <v>0</v>
      </c>
      <c r="Y2745" s="29"/>
      <c r="Z2745" s="29"/>
      <c r="AA2745" s="29"/>
      <c r="AB2745" s="29"/>
      <c r="AC2745" s="29"/>
    </row>
    <row r="2746">
      <c r="A2746" s="4">
        <v>45722.0</v>
      </c>
      <c r="B2746" s="5" t="s">
        <v>38</v>
      </c>
      <c r="C2746" s="6" t="s">
        <v>37</v>
      </c>
      <c r="D2746" s="5" t="s">
        <v>27</v>
      </c>
      <c r="E2746" s="7">
        <v>40.1</v>
      </c>
      <c r="F2746" s="25">
        <v>0.13</v>
      </c>
      <c r="G2746" s="7">
        <v>0.09999999999999999</v>
      </c>
      <c r="H2746" s="40">
        <v>0.175</v>
      </c>
      <c r="I2746" s="10">
        <f t="shared" si="226"/>
        <v>0.075</v>
      </c>
      <c r="J2746" s="11">
        <f t="shared" si="227"/>
        <v>175</v>
      </c>
      <c r="K2746" s="7">
        <f t="shared" ref="K2746:L2746" si="5408">IFERROR(G2746+K2706,0)</f>
        <v>3.4</v>
      </c>
      <c r="L2746" s="7">
        <f t="shared" si="5408"/>
        <v>6.146</v>
      </c>
      <c r="M2746" s="10">
        <f t="shared" si="229"/>
        <v>2.746</v>
      </c>
      <c r="N2746" s="11">
        <f t="shared" si="3612"/>
        <v>180.7647059</v>
      </c>
      <c r="O2746" s="10">
        <f t="shared" ref="O2746:P2746" si="5409">IFERROR(G2746+O2706,0)</f>
        <v>6.5</v>
      </c>
      <c r="P2746" s="10">
        <f t="shared" si="5409"/>
        <v>12.069976</v>
      </c>
      <c r="Q2746" s="10">
        <f t="shared" si="232"/>
        <v>5.569976</v>
      </c>
      <c r="R2746" s="11">
        <f t="shared" si="233"/>
        <v>185.6919385</v>
      </c>
      <c r="S2746" s="41">
        <f>T2706</f>
        <v>0.5128214286</v>
      </c>
      <c r="T2746" s="41">
        <f>H2746+T2706-H2747-U2746-H2748</f>
        <v>0.6877857143</v>
      </c>
      <c r="U2746" s="13">
        <f>0.001/28</f>
        <v>0.00003571428571</v>
      </c>
      <c r="V2746" s="14"/>
      <c r="W2746" s="14"/>
      <c r="X2746" s="26">
        <f t="shared" si="314"/>
        <v>0.175</v>
      </c>
      <c r="Y2746" s="29"/>
      <c r="Z2746" s="29"/>
      <c r="AA2746" s="29"/>
      <c r="AB2746" s="29"/>
      <c r="AC2746" s="29"/>
    </row>
    <row r="2747">
      <c r="A2747" s="4">
        <v>45722.0</v>
      </c>
      <c r="B2747" s="5" t="s">
        <v>38</v>
      </c>
      <c r="C2747" s="6" t="s">
        <v>37</v>
      </c>
      <c r="D2747" s="5" t="s">
        <v>28</v>
      </c>
      <c r="E2747" s="7">
        <v>0.0</v>
      </c>
      <c r="F2747" s="7">
        <v>0.0</v>
      </c>
      <c r="G2747" s="7">
        <v>0.0</v>
      </c>
      <c r="H2747" s="40">
        <v>0.0</v>
      </c>
      <c r="I2747" s="10">
        <f t="shared" si="226"/>
        <v>0</v>
      </c>
      <c r="J2747" s="11">
        <f t="shared" si="227"/>
        <v>0</v>
      </c>
      <c r="K2747" s="7">
        <f t="shared" ref="K2747:L2747" si="5410">IFERROR(G2747+K2707,0)</f>
        <v>0</v>
      </c>
      <c r="L2747" s="7">
        <f t="shared" si="5410"/>
        <v>0</v>
      </c>
      <c r="M2747" s="10">
        <f t="shared" si="229"/>
        <v>0</v>
      </c>
      <c r="N2747" s="11">
        <f t="shared" si="3612"/>
        <v>0</v>
      </c>
      <c r="O2747" s="10">
        <f t="shared" ref="O2747:P2747" si="5411">IFERROR(G2747+O2707,0)</f>
        <v>0</v>
      </c>
      <c r="P2747" s="10">
        <f t="shared" si="5411"/>
        <v>0</v>
      </c>
      <c r="Q2747" s="10">
        <f t="shared" si="232"/>
        <v>0</v>
      </c>
      <c r="R2747" s="11">
        <f t="shared" si="233"/>
        <v>0</v>
      </c>
      <c r="S2747" s="43"/>
      <c r="T2747" s="43"/>
      <c r="U2747" s="20"/>
      <c r="V2747" s="14"/>
      <c r="W2747" s="14"/>
      <c r="X2747" s="26">
        <f t="shared" si="314"/>
        <v>0</v>
      </c>
      <c r="Y2747" s="29"/>
      <c r="Z2747" s="29"/>
      <c r="AA2747" s="29"/>
      <c r="AB2747" s="29"/>
      <c r="AC2747" s="29"/>
    </row>
    <row r="2748">
      <c r="A2748" s="4">
        <v>45722.0</v>
      </c>
      <c r="B2748" s="5" t="s">
        <v>38</v>
      </c>
      <c r="C2748" s="6" t="s">
        <v>37</v>
      </c>
      <c r="D2748" s="5" t="s">
        <v>29</v>
      </c>
      <c r="E2748" s="7">
        <v>40.1</v>
      </c>
      <c r="F2748" s="7">
        <v>0.233</v>
      </c>
      <c r="G2748" s="7">
        <v>0.099967</v>
      </c>
      <c r="H2748" s="40">
        <v>0.0</v>
      </c>
      <c r="I2748" s="10">
        <f t="shared" si="226"/>
        <v>-0.099967</v>
      </c>
      <c r="J2748" s="11">
        <f t="shared" si="227"/>
        <v>0</v>
      </c>
      <c r="K2748" s="7">
        <f t="shared" ref="K2748:L2748" si="5412">IFERROR(G2748+K2708,0)</f>
        <v>3.388602</v>
      </c>
      <c r="L2748" s="7">
        <f t="shared" si="5412"/>
        <v>7.229</v>
      </c>
      <c r="M2748" s="10">
        <f t="shared" si="229"/>
        <v>3.840398</v>
      </c>
      <c r="N2748" s="11">
        <f t="shared" si="3612"/>
        <v>213.3328139</v>
      </c>
      <c r="O2748" s="10">
        <f t="shared" ref="O2748:P2748" si="5413">IFERROR(G2748+O2708,0)</f>
        <v>6.487362</v>
      </c>
      <c r="P2748" s="10">
        <f t="shared" si="5413"/>
        <v>13.05793</v>
      </c>
      <c r="Q2748" s="10">
        <f t="shared" si="232"/>
        <v>6.570568</v>
      </c>
      <c r="R2748" s="11">
        <f t="shared" si="233"/>
        <v>201.282586</v>
      </c>
      <c r="S2748" s="43"/>
      <c r="T2748" s="43"/>
      <c r="U2748" s="20"/>
      <c r="V2748" s="14"/>
      <c r="W2748" s="14"/>
      <c r="X2748" s="26">
        <f t="shared" si="314"/>
        <v>0.236</v>
      </c>
      <c r="Y2748" s="29"/>
      <c r="Z2748" s="29"/>
      <c r="AA2748" s="29"/>
      <c r="AB2748" s="29"/>
      <c r="AC2748" s="29"/>
    </row>
    <row r="2749">
      <c r="A2749" s="4">
        <v>45722.0</v>
      </c>
      <c r="B2749" s="5" t="s">
        <v>38</v>
      </c>
      <c r="C2749" s="6" t="s">
        <v>37</v>
      </c>
      <c r="D2749" s="5" t="s">
        <v>30</v>
      </c>
      <c r="E2749" s="7">
        <v>0.0</v>
      </c>
      <c r="F2749" s="7">
        <v>0.0</v>
      </c>
      <c r="G2749" s="7">
        <v>0.0</v>
      </c>
      <c r="H2749" s="40">
        <v>0.0</v>
      </c>
      <c r="I2749" s="10">
        <f t="shared" si="226"/>
        <v>0</v>
      </c>
      <c r="J2749" s="11">
        <f t="shared" si="227"/>
        <v>0</v>
      </c>
      <c r="K2749" s="7">
        <f t="shared" ref="K2749:L2749" si="5414">IFERROR(G2749+K2709,0)</f>
        <v>0</v>
      </c>
      <c r="L2749" s="7">
        <f t="shared" si="5414"/>
        <v>0</v>
      </c>
      <c r="M2749" s="10">
        <f t="shared" si="229"/>
        <v>0</v>
      </c>
      <c r="N2749" s="11">
        <f t="shared" si="3612"/>
        <v>0</v>
      </c>
      <c r="O2749" s="10">
        <f t="shared" ref="O2749:P2749" si="5415">IFERROR(G2749+O2709,0)</f>
        <v>0</v>
      </c>
      <c r="P2749" s="10">
        <f t="shared" si="5415"/>
        <v>0</v>
      </c>
      <c r="Q2749" s="10">
        <f t="shared" si="232"/>
        <v>0</v>
      </c>
      <c r="R2749" s="11">
        <f t="shared" si="233"/>
        <v>0</v>
      </c>
      <c r="S2749" s="43"/>
      <c r="T2749" s="43"/>
      <c r="U2749" s="20"/>
      <c r="V2749" s="14"/>
      <c r="W2749" s="14"/>
      <c r="X2749" s="26">
        <f t="shared" si="314"/>
        <v>0</v>
      </c>
      <c r="Y2749" s="29"/>
      <c r="Z2749" s="29"/>
      <c r="AA2749" s="29"/>
      <c r="AB2749" s="29"/>
      <c r="AC2749" s="29"/>
    </row>
    <row r="2750">
      <c r="A2750" s="4">
        <v>45722.0</v>
      </c>
      <c r="B2750" s="5" t="s">
        <v>39</v>
      </c>
      <c r="C2750" s="6" t="s">
        <v>37</v>
      </c>
      <c r="D2750" s="5" t="s">
        <v>27</v>
      </c>
      <c r="E2750" s="7">
        <v>9.6</v>
      </c>
      <c r="F2750" s="7">
        <v>0.015</v>
      </c>
      <c r="G2750" s="7">
        <v>0.032258</v>
      </c>
      <c r="H2750" s="40">
        <v>0.0</v>
      </c>
      <c r="I2750" s="10">
        <f t="shared" si="226"/>
        <v>-0.032258</v>
      </c>
      <c r="J2750" s="11">
        <f t="shared" si="227"/>
        <v>0</v>
      </c>
      <c r="K2750" s="7">
        <f t="shared" ref="K2750:L2750" si="5416">IFERROR(G2750+K2710,0)</f>
        <v>0.893548</v>
      </c>
      <c r="L2750" s="7">
        <f t="shared" si="5416"/>
        <v>0.384</v>
      </c>
      <c r="M2750" s="10">
        <f t="shared" si="229"/>
        <v>-0.509548</v>
      </c>
      <c r="N2750" s="11">
        <f t="shared" si="3612"/>
        <v>42.97474786</v>
      </c>
      <c r="O2750" s="10">
        <f t="shared" ref="O2750:P2750" si="5417">IFERROR(G2750+O2710,0)</f>
        <v>1.793478</v>
      </c>
      <c r="P2750" s="10">
        <f t="shared" si="5417"/>
        <v>1.26874</v>
      </c>
      <c r="Q2750" s="10">
        <f t="shared" si="232"/>
        <v>-0.524738</v>
      </c>
      <c r="R2750" s="11">
        <f t="shared" si="233"/>
        <v>70.74187696</v>
      </c>
      <c r="S2750" s="41">
        <f>T2710</f>
        <v>0.093</v>
      </c>
      <c r="T2750" s="41">
        <f>H2750+T2710-H2751-U2750-H2752</f>
        <v>0.093</v>
      </c>
      <c r="U2750" s="13">
        <v>0.0</v>
      </c>
      <c r="V2750" s="14"/>
      <c r="W2750" s="14"/>
      <c r="X2750" s="26">
        <f t="shared" si="314"/>
        <v>0</v>
      </c>
      <c r="Y2750" s="29"/>
      <c r="Z2750" s="29"/>
      <c r="AA2750" s="29"/>
      <c r="AB2750" s="29"/>
      <c r="AC2750" s="29"/>
    </row>
    <row r="2751">
      <c r="A2751" s="4">
        <v>45722.0</v>
      </c>
      <c r="B2751" s="5" t="s">
        <v>39</v>
      </c>
      <c r="C2751" s="6" t="s">
        <v>37</v>
      </c>
      <c r="D2751" s="5" t="s">
        <v>28</v>
      </c>
      <c r="E2751" s="7">
        <v>0.0</v>
      </c>
      <c r="F2751" s="7">
        <v>0.0</v>
      </c>
      <c r="G2751" s="7">
        <v>0.0</v>
      </c>
      <c r="H2751" s="40">
        <v>0.0</v>
      </c>
      <c r="I2751" s="10">
        <f t="shared" si="226"/>
        <v>0</v>
      </c>
      <c r="J2751" s="11">
        <f t="shared" si="227"/>
        <v>0</v>
      </c>
      <c r="K2751" s="7">
        <f t="shared" ref="K2751:L2751" si="5418">IFERROR(G2751+K2711,0)</f>
        <v>0</v>
      </c>
      <c r="L2751" s="7">
        <f t="shared" si="5418"/>
        <v>0</v>
      </c>
      <c r="M2751" s="10">
        <f t="shared" si="229"/>
        <v>0</v>
      </c>
      <c r="N2751" s="11">
        <f t="shared" si="3612"/>
        <v>0</v>
      </c>
      <c r="O2751" s="10">
        <f t="shared" ref="O2751:P2751" si="5419">IFERROR(G2751+O2711,0)</f>
        <v>0</v>
      </c>
      <c r="P2751" s="10">
        <f t="shared" si="5419"/>
        <v>0</v>
      </c>
      <c r="Q2751" s="10">
        <f t="shared" si="232"/>
        <v>0</v>
      </c>
      <c r="R2751" s="11">
        <f t="shared" si="233"/>
        <v>0</v>
      </c>
      <c r="S2751" s="43"/>
      <c r="T2751" s="43"/>
      <c r="U2751" s="20"/>
      <c r="V2751" s="14"/>
      <c r="W2751" s="14"/>
      <c r="X2751" s="26">
        <f t="shared" si="314"/>
        <v>0</v>
      </c>
      <c r="Y2751" s="29"/>
      <c r="Z2751" s="29"/>
      <c r="AA2751" s="29"/>
      <c r="AB2751" s="29"/>
      <c r="AC2751" s="29"/>
    </row>
    <row r="2752">
      <c r="A2752" s="4">
        <v>45722.0</v>
      </c>
      <c r="B2752" s="5" t="s">
        <v>39</v>
      </c>
      <c r="C2752" s="6" t="s">
        <v>37</v>
      </c>
      <c r="D2752" s="5" t="s">
        <v>29</v>
      </c>
      <c r="E2752" s="7">
        <v>9.3</v>
      </c>
      <c r="F2752" s="7">
        <v>0.01</v>
      </c>
      <c r="G2752" s="7">
        <v>0.032</v>
      </c>
      <c r="H2752" s="40">
        <v>0.0</v>
      </c>
      <c r="I2752" s="10">
        <f t="shared" si="226"/>
        <v>-0.032</v>
      </c>
      <c r="J2752" s="11">
        <f t="shared" si="227"/>
        <v>0</v>
      </c>
      <c r="K2752" s="7">
        <f t="shared" ref="K2752:L2752" si="5420">IFERROR(G2752+K2712,0)</f>
        <v>0.88388</v>
      </c>
      <c r="L2752" s="7">
        <f t="shared" si="5420"/>
        <v>0.374</v>
      </c>
      <c r="M2752" s="10">
        <f t="shared" si="229"/>
        <v>-0.50988</v>
      </c>
      <c r="N2752" s="11">
        <f t="shared" si="3612"/>
        <v>42.31343621</v>
      </c>
      <c r="O2752" s="10">
        <f t="shared" ref="O2752:P2752" si="5421">IFERROR(G2752+O2712,0)</f>
        <v>1.775874</v>
      </c>
      <c r="P2752" s="10">
        <f t="shared" si="5421"/>
        <v>1.23394</v>
      </c>
      <c r="Q2752" s="10">
        <f t="shared" si="232"/>
        <v>-0.541934</v>
      </c>
      <c r="R2752" s="11">
        <f t="shared" si="233"/>
        <v>69.48353318</v>
      </c>
      <c r="S2752" s="43"/>
      <c r="T2752" s="43"/>
      <c r="U2752" s="20"/>
      <c r="V2752" s="14"/>
      <c r="W2752" s="14"/>
      <c r="X2752" s="26">
        <f t="shared" si="314"/>
        <v>0</v>
      </c>
      <c r="Y2752" s="29"/>
      <c r="Z2752" s="29"/>
      <c r="AA2752" s="29"/>
      <c r="AB2752" s="29"/>
      <c r="AC2752" s="29"/>
    </row>
    <row r="2753">
      <c r="A2753" s="4">
        <v>45722.0</v>
      </c>
      <c r="B2753" s="5" t="s">
        <v>39</v>
      </c>
      <c r="C2753" s="6" t="s">
        <v>37</v>
      </c>
      <c r="D2753" s="5" t="s">
        <v>30</v>
      </c>
      <c r="E2753" s="7">
        <v>0.0</v>
      </c>
      <c r="F2753" s="7">
        <v>0.0</v>
      </c>
      <c r="G2753" s="7">
        <v>0.0</v>
      </c>
      <c r="H2753" s="40">
        <v>0.0</v>
      </c>
      <c r="I2753" s="10">
        <f t="shared" si="226"/>
        <v>0</v>
      </c>
      <c r="J2753" s="11">
        <f t="shared" si="227"/>
        <v>0</v>
      </c>
      <c r="K2753" s="7">
        <f t="shared" ref="K2753:L2753" si="5422">IFERROR(G2753+K2713,0)</f>
        <v>0</v>
      </c>
      <c r="L2753" s="7">
        <f t="shared" si="5422"/>
        <v>0</v>
      </c>
      <c r="M2753" s="10">
        <f t="shared" si="229"/>
        <v>0</v>
      </c>
      <c r="N2753" s="11">
        <f t="shared" si="3612"/>
        <v>0</v>
      </c>
      <c r="O2753" s="10">
        <f t="shared" ref="O2753:P2753" si="5423">IFERROR(G2753+O2713,0)</f>
        <v>0</v>
      </c>
      <c r="P2753" s="10">
        <f t="shared" si="5423"/>
        <v>0</v>
      </c>
      <c r="Q2753" s="10">
        <f t="shared" si="232"/>
        <v>0</v>
      </c>
      <c r="R2753" s="11">
        <f t="shared" si="233"/>
        <v>0</v>
      </c>
      <c r="S2753" s="43"/>
      <c r="T2753" s="43"/>
      <c r="U2753" s="20"/>
      <c r="V2753" s="14"/>
      <c r="W2753" s="14"/>
      <c r="X2753" s="26">
        <f t="shared" si="314"/>
        <v>0</v>
      </c>
      <c r="Y2753" s="29"/>
      <c r="Z2753" s="29"/>
      <c r="AA2753" s="29"/>
      <c r="AB2753" s="29"/>
      <c r="AC2753" s="29"/>
    </row>
    <row r="2754">
      <c r="A2754" s="4">
        <v>45722.0</v>
      </c>
      <c r="B2754" s="5" t="s">
        <v>40</v>
      </c>
      <c r="C2754" s="6" t="s">
        <v>37</v>
      </c>
      <c r="D2754" s="5" t="s">
        <v>27</v>
      </c>
      <c r="E2754" s="7">
        <v>26.3</v>
      </c>
      <c r="F2754" s="7">
        <v>0.0</v>
      </c>
      <c r="G2754" s="7">
        <v>0.0709677</v>
      </c>
      <c r="H2754" s="40">
        <v>0.034</v>
      </c>
      <c r="I2754" s="10">
        <f t="shared" si="226"/>
        <v>-0.0369677</v>
      </c>
      <c r="J2754" s="11">
        <f t="shared" si="227"/>
        <v>47.90911922</v>
      </c>
      <c r="K2754" s="7">
        <f t="shared" ref="K2754:L2754" si="5424">IFERROR(G2754+K2714,0)</f>
        <v>2.4258062</v>
      </c>
      <c r="L2754" s="7">
        <f t="shared" si="5424"/>
        <v>1.159</v>
      </c>
      <c r="M2754" s="10">
        <f t="shared" si="229"/>
        <v>-1.2668062</v>
      </c>
      <c r="N2754" s="11">
        <f t="shared" si="3612"/>
        <v>47.77793049</v>
      </c>
      <c r="O2754" s="10">
        <f t="shared" ref="O2754:P2754" si="5425">IFERROR(G2754+O2714,0)</f>
        <v>4.640091914</v>
      </c>
      <c r="P2754" s="10">
        <f t="shared" si="5425"/>
        <v>2.2719</v>
      </c>
      <c r="Q2754" s="10">
        <f t="shared" si="232"/>
        <v>-2.368191914</v>
      </c>
      <c r="R2754" s="11">
        <f t="shared" si="233"/>
        <v>48.96239217</v>
      </c>
      <c r="S2754" s="13">
        <f>T2714</f>
        <v>0.7970989286</v>
      </c>
      <c r="T2754" s="13">
        <f>H2754+S2754-H2755-U2754-H2756</f>
        <v>0.8309807143</v>
      </c>
      <c r="U2754" s="13">
        <f>0.00331/28</f>
        <v>0.0001182142857</v>
      </c>
      <c r="V2754" s="14"/>
      <c r="W2754" s="14"/>
      <c r="X2754" s="26">
        <f t="shared" si="314"/>
        <v>0.034</v>
      </c>
      <c r="Y2754" s="29"/>
      <c r="Z2754" s="29"/>
      <c r="AA2754" s="29"/>
      <c r="AB2754" s="29"/>
      <c r="AC2754" s="29"/>
    </row>
    <row r="2755">
      <c r="A2755" s="4">
        <v>45722.0</v>
      </c>
      <c r="B2755" s="5" t="s">
        <v>40</v>
      </c>
      <c r="C2755" s="6" t="s">
        <v>37</v>
      </c>
      <c r="D2755" s="5" t="s">
        <v>28</v>
      </c>
      <c r="E2755" s="7">
        <v>0.0</v>
      </c>
      <c r="F2755" s="7">
        <v>0.0</v>
      </c>
      <c r="G2755" s="7">
        <v>0.0</v>
      </c>
      <c r="H2755" s="40">
        <v>0.0</v>
      </c>
      <c r="I2755" s="10">
        <f t="shared" si="226"/>
        <v>0</v>
      </c>
      <c r="J2755" s="11">
        <f t="shared" si="227"/>
        <v>0</v>
      </c>
      <c r="K2755" s="7">
        <f t="shared" ref="K2755:L2755" si="5426">IFERROR(G2755+K2715,0)</f>
        <v>0</v>
      </c>
      <c r="L2755" s="7">
        <f t="shared" si="5426"/>
        <v>0</v>
      </c>
      <c r="M2755" s="10">
        <f t="shared" si="229"/>
        <v>0</v>
      </c>
      <c r="N2755" s="11">
        <f t="shared" si="3612"/>
        <v>0</v>
      </c>
      <c r="O2755" s="10">
        <f t="shared" ref="O2755:P2755" si="5427">IFERROR(G2755+O2715,0)</f>
        <v>0</v>
      </c>
      <c r="P2755" s="10">
        <f t="shared" si="5427"/>
        <v>0</v>
      </c>
      <c r="Q2755" s="10">
        <f t="shared" si="232"/>
        <v>0</v>
      </c>
      <c r="R2755" s="11">
        <f t="shared" si="233"/>
        <v>0</v>
      </c>
      <c r="S2755" s="14"/>
      <c r="T2755" s="14"/>
      <c r="U2755" s="14"/>
      <c r="V2755" s="14"/>
      <c r="W2755" s="14"/>
      <c r="X2755" s="26">
        <f t="shared" si="314"/>
        <v>0</v>
      </c>
      <c r="Y2755" s="29"/>
      <c r="Z2755" s="29"/>
      <c r="AA2755" s="29"/>
      <c r="AB2755" s="29"/>
      <c r="AC2755" s="29"/>
    </row>
    <row r="2756">
      <c r="A2756" s="4">
        <v>45722.0</v>
      </c>
      <c r="B2756" s="5" t="s">
        <v>40</v>
      </c>
      <c r="C2756" s="6" t="s">
        <v>37</v>
      </c>
      <c r="D2756" s="5" t="s">
        <v>29</v>
      </c>
      <c r="E2756" s="7">
        <v>26.1</v>
      </c>
      <c r="F2756" s="7">
        <v>0.0</v>
      </c>
      <c r="G2756" s="7">
        <v>0.07142857142857142</v>
      </c>
      <c r="H2756" s="40">
        <v>0.0</v>
      </c>
      <c r="I2756" s="10">
        <f t="shared" si="226"/>
        <v>-0.07142857143</v>
      </c>
      <c r="J2756" s="11">
        <f t="shared" si="227"/>
        <v>0</v>
      </c>
      <c r="K2756" s="7">
        <f t="shared" ref="K2756:L2756" si="5428">IFERROR(G2756+K2716,0)</f>
        <v>2.428571429</v>
      </c>
      <c r="L2756" s="7">
        <f t="shared" si="5428"/>
        <v>1.658</v>
      </c>
      <c r="M2756" s="10">
        <f t="shared" si="229"/>
        <v>-0.7705714286</v>
      </c>
      <c r="N2756" s="11">
        <f t="shared" si="3612"/>
        <v>68.27058824</v>
      </c>
      <c r="O2756" s="10">
        <f t="shared" ref="O2756:P2756" si="5429">IFERROR(G2756+O2716,0)</f>
        <v>4.642857143</v>
      </c>
      <c r="P2756" s="10">
        <f t="shared" si="5429"/>
        <v>2.17198</v>
      </c>
      <c r="Q2756" s="10">
        <f t="shared" si="232"/>
        <v>-2.470877143</v>
      </c>
      <c r="R2756" s="11">
        <f t="shared" si="233"/>
        <v>46.78110769</v>
      </c>
      <c r="S2756" s="14"/>
      <c r="T2756" s="14"/>
      <c r="U2756" s="14"/>
      <c r="V2756" s="14"/>
      <c r="W2756" s="14"/>
      <c r="X2756" s="26">
        <f t="shared" si="314"/>
        <v>0</v>
      </c>
      <c r="Y2756" s="29"/>
      <c r="Z2756" s="29"/>
      <c r="AA2756" s="29"/>
      <c r="AB2756" s="29"/>
      <c r="AC2756" s="29"/>
    </row>
    <row r="2757">
      <c r="A2757" s="4">
        <v>45722.0</v>
      </c>
      <c r="B2757" s="5" t="s">
        <v>40</v>
      </c>
      <c r="C2757" s="6" t="s">
        <v>37</v>
      </c>
      <c r="D2757" s="5" t="s">
        <v>30</v>
      </c>
      <c r="E2757" s="7">
        <v>0.0</v>
      </c>
      <c r="F2757" s="7">
        <v>0.0</v>
      </c>
      <c r="G2757" s="7">
        <v>0.0</v>
      </c>
      <c r="H2757" s="40">
        <v>0.0</v>
      </c>
      <c r="I2757" s="10">
        <f t="shared" si="226"/>
        <v>0</v>
      </c>
      <c r="J2757" s="11">
        <f t="shared" si="227"/>
        <v>0</v>
      </c>
      <c r="K2757" s="7">
        <f t="shared" ref="K2757:L2757" si="5430">IFERROR(G2757+K2717,0)</f>
        <v>0</v>
      </c>
      <c r="L2757" s="7">
        <f t="shared" si="5430"/>
        <v>0</v>
      </c>
      <c r="M2757" s="10">
        <f t="shared" si="229"/>
        <v>0</v>
      </c>
      <c r="N2757" s="11">
        <f t="shared" si="3612"/>
        <v>0</v>
      </c>
      <c r="O2757" s="10">
        <f t="shared" ref="O2757:P2757" si="5431">IFERROR(G2757+O2717,0)</f>
        <v>0</v>
      </c>
      <c r="P2757" s="10">
        <f t="shared" si="5431"/>
        <v>0</v>
      </c>
      <c r="Q2757" s="10">
        <f t="shared" si="232"/>
        <v>0</v>
      </c>
      <c r="R2757" s="11">
        <f t="shared" si="233"/>
        <v>0</v>
      </c>
      <c r="S2757" s="14"/>
      <c r="T2757" s="14"/>
      <c r="U2757" s="14"/>
      <c r="V2757" s="14"/>
      <c r="W2757" s="14"/>
      <c r="X2757" s="26">
        <f t="shared" si="314"/>
        <v>0</v>
      </c>
      <c r="Y2757" s="29"/>
      <c r="Z2757" s="29"/>
      <c r="AA2757" s="29"/>
      <c r="AB2757" s="29"/>
      <c r="AC2757" s="29"/>
    </row>
    <row r="2758">
      <c r="A2758" s="4">
        <v>45723.0</v>
      </c>
      <c r="B2758" s="5" t="s">
        <v>25</v>
      </c>
      <c r="C2758" s="6" t="s">
        <v>26</v>
      </c>
      <c r="D2758" s="5" t="s">
        <v>27</v>
      </c>
      <c r="E2758" s="7">
        <v>140.3</v>
      </c>
      <c r="F2758" s="8">
        <v>0.474</v>
      </c>
      <c r="G2758" s="39">
        <v>0.4129</v>
      </c>
      <c r="H2758" s="47">
        <v>0.469</v>
      </c>
      <c r="I2758" s="10">
        <f t="shared" si="226"/>
        <v>0.0561</v>
      </c>
      <c r="J2758" s="11">
        <f t="shared" si="227"/>
        <v>113.5868249</v>
      </c>
      <c r="K2758" s="7">
        <f t="shared" ref="K2758:L2758" si="5432">IFERROR(G2758+K2718,0)</f>
        <v>14.49028</v>
      </c>
      <c r="L2758" s="7">
        <f t="shared" si="5432"/>
        <v>16.102</v>
      </c>
      <c r="M2758" s="10">
        <f t="shared" si="229"/>
        <v>1.61172</v>
      </c>
      <c r="N2758" s="11">
        <f t="shared" si="3612"/>
        <v>111.1227664</v>
      </c>
      <c r="O2758" s="10">
        <f t="shared" ref="O2758:P2758" si="5433">IFERROR(G2758+O2718,0)</f>
        <v>27.39</v>
      </c>
      <c r="P2758" s="10">
        <f t="shared" si="5433"/>
        <v>29.823995</v>
      </c>
      <c r="Q2758" s="10">
        <f t="shared" si="232"/>
        <v>2.433995</v>
      </c>
      <c r="R2758" s="11">
        <f t="shared" si="233"/>
        <v>108.8864367</v>
      </c>
      <c r="S2758" s="41">
        <f>T2718</f>
        <v>1.484357143</v>
      </c>
      <c r="T2758" s="41">
        <f>H2758+T2718-H2759-U2758-H2760</f>
        <v>1.57825</v>
      </c>
      <c r="U2758" s="13">
        <f>0.003/28</f>
        <v>0.0001071428571</v>
      </c>
      <c r="V2758" s="14"/>
      <c r="W2758" s="14"/>
      <c r="X2758" s="26">
        <f t="shared" si="314"/>
        <v>0.415</v>
      </c>
      <c r="Y2758" s="29"/>
      <c r="Z2758" s="29"/>
      <c r="AA2758" s="29"/>
      <c r="AB2758" s="29"/>
      <c r="AC2758" s="29"/>
    </row>
    <row r="2759">
      <c r="A2759" s="4">
        <v>45723.0</v>
      </c>
      <c r="B2759" s="5" t="s">
        <v>25</v>
      </c>
      <c r="C2759" s="6" t="s">
        <v>26</v>
      </c>
      <c r="D2759" s="5" t="s">
        <v>28</v>
      </c>
      <c r="E2759" s="7">
        <v>165.12</v>
      </c>
      <c r="F2759" s="7">
        <v>0.558</v>
      </c>
      <c r="G2759" s="7">
        <v>0.39358</v>
      </c>
      <c r="H2759" s="40">
        <v>0.375</v>
      </c>
      <c r="I2759" s="10">
        <f t="shared" si="226"/>
        <v>-0.01858</v>
      </c>
      <c r="J2759" s="11">
        <f t="shared" si="227"/>
        <v>95.27923167</v>
      </c>
      <c r="K2759" s="7">
        <f t="shared" ref="K2759:L2759" si="5434">IFERROR(G2759+K2719,0)</f>
        <v>14.26506</v>
      </c>
      <c r="L2759" s="7">
        <f t="shared" si="5434"/>
        <v>14.651</v>
      </c>
      <c r="M2759" s="10">
        <f t="shared" si="229"/>
        <v>0.38594</v>
      </c>
      <c r="N2759" s="11">
        <f t="shared" si="3612"/>
        <v>102.7054916</v>
      </c>
      <c r="O2759" s="10">
        <f t="shared" ref="O2759:P2759" si="5435">IFERROR(G2759+O2719,0)</f>
        <v>26.56586</v>
      </c>
      <c r="P2759" s="10">
        <f t="shared" si="5435"/>
        <v>27.87188</v>
      </c>
      <c r="Q2759" s="10">
        <f t="shared" si="232"/>
        <v>1.30602</v>
      </c>
      <c r="R2759" s="11">
        <f t="shared" si="233"/>
        <v>104.9161593</v>
      </c>
      <c r="S2759" s="42"/>
      <c r="T2759" s="42"/>
      <c r="U2759" s="16"/>
      <c r="V2759" s="14"/>
      <c r="W2759" s="14"/>
      <c r="X2759" s="26">
        <f t="shared" si="314"/>
        <v>0.37</v>
      </c>
      <c r="Y2759" s="29"/>
      <c r="Z2759" s="29"/>
      <c r="AA2759" s="29"/>
      <c r="AB2759" s="29"/>
      <c r="AC2759" s="29"/>
    </row>
    <row r="2760">
      <c r="A2760" s="4">
        <v>45723.0</v>
      </c>
      <c r="B2760" s="5" t="s">
        <v>25</v>
      </c>
      <c r="C2760" s="6" t="s">
        <v>26</v>
      </c>
      <c r="D2760" s="5" t="s">
        <v>29</v>
      </c>
      <c r="E2760" s="7">
        <v>0.0</v>
      </c>
      <c r="F2760" s="7">
        <v>0.0</v>
      </c>
      <c r="G2760" s="7">
        <v>0.0</v>
      </c>
      <c r="H2760" s="40">
        <v>0.0</v>
      </c>
      <c r="I2760" s="10">
        <f t="shared" si="226"/>
        <v>0</v>
      </c>
      <c r="J2760" s="11">
        <f t="shared" si="227"/>
        <v>0</v>
      </c>
      <c r="K2760" s="7">
        <f t="shared" ref="K2760:L2760" si="5436">IFERROR(G2760+K2720,0)</f>
        <v>0</v>
      </c>
      <c r="L2760" s="7">
        <f t="shared" si="5436"/>
        <v>0.003</v>
      </c>
      <c r="M2760" s="10">
        <f t="shared" si="229"/>
        <v>0.003</v>
      </c>
      <c r="N2760" s="11">
        <f t="shared" si="3612"/>
        <v>0</v>
      </c>
      <c r="O2760" s="10">
        <f t="shared" ref="O2760:P2760" si="5437">IFERROR(G2760+O2720,0)</f>
        <v>0</v>
      </c>
      <c r="P2760" s="10">
        <f t="shared" si="5437"/>
        <v>0.003</v>
      </c>
      <c r="Q2760" s="10">
        <f t="shared" si="232"/>
        <v>0.003</v>
      </c>
      <c r="R2760" s="11">
        <f t="shared" si="233"/>
        <v>0</v>
      </c>
      <c r="S2760" s="42"/>
      <c r="T2760" s="42"/>
      <c r="U2760" s="16"/>
      <c r="V2760" s="14"/>
      <c r="W2760" s="14"/>
      <c r="X2760" s="26">
        <f t="shared" si="314"/>
        <v>0</v>
      </c>
      <c r="Y2760" s="29"/>
      <c r="Z2760" s="29"/>
      <c r="AA2760" s="29"/>
      <c r="AB2760" s="29"/>
      <c r="AC2760" s="29"/>
    </row>
    <row r="2761">
      <c r="A2761" s="4">
        <v>45723.0</v>
      </c>
      <c r="B2761" s="5" t="s">
        <v>25</v>
      </c>
      <c r="C2761" s="6" t="s">
        <v>26</v>
      </c>
      <c r="D2761" s="5" t="s">
        <v>30</v>
      </c>
      <c r="E2761" s="7">
        <v>0.0</v>
      </c>
      <c r="F2761" s="7">
        <v>0.0</v>
      </c>
      <c r="G2761" s="7">
        <v>0.0</v>
      </c>
      <c r="H2761" s="40">
        <v>0.0</v>
      </c>
      <c r="I2761" s="10">
        <f t="shared" si="226"/>
        <v>0</v>
      </c>
      <c r="J2761" s="11">
        <f t="shared" si="227"/>
        <v>0</v>
      </c>
      <c r="K2761" s="7">
        <f t="shared" ref="K2761:L2761" si="5438">IFERROR(G2761+K2721,0)</f>
        <v>0</v>
      </c>
      <c r="L2761" s="7">
        <f t="shared" si="5438"/>
        <v>0</v>
      </c>
      <c r="M2761" s="10">
        <f t="shared" si="229"/>
        <v>0</v>
      </c>
      <c r="N2761" s="11">
        <f t="shared" si="3612"/>
        <v>0</v>
      </c>
      <c r="O2761" s="10">
        <f t="shared" ref="O2761:P2761" si="5439">IFERROR(G2761+O2721,0)</f>
        <v>0</v>
      </c>
      <c r="P2761" s="10">
        <f t="shared" si="5439"/>
        <v>0</v>
      </c>
      <c r="Q2761" s="10">
        <f t="shared" si="232"/>
        <v>0</v>
      </c>
      <c r="R2761" s="11">
        <f t="shared" si="233"/>
        <v>0</v>
      </c>
      <c r="S2761" s="42"/>
      <c r="T2761" s="42"/>
      <c r="U2761" s="16"/>
      <c r="V2761" s="14"/>
      <c r="W2761" s="14"/>
      <c r="X2761" s="26">
        <f t="shared" si="314"/>
        <v>0</v>
      </c>
      <c r="Y2761" s="29"/>
      <c r="Z2761" s="29"/>
      <c r="AA2761" s="29"/>
      <c r="AB2761" s="29"/>
      <c r="AC2761" s="29"/>
    </row>
    <row r="2762">
      <c r="A2762" s="4">
        <v>45723.0</v>
      </c>
      <c r="B2762" s="5" t="s">
        <v>31</v>
      </c>
      <c r="C2762" s="6" t="s">
        <v>26</v>
      </c>
      <c r="D2762" s="5" t="s">
        <v>27</v>
      </c>
      <c r="E2762" s="7">
        <v>180.7</v>
      </c>
      <c r="F2762" s="7">
        <v>0.722</v>
      </c>
      <c r="G2762" s="7">
        <v>0.509677</v>
      </c>
      <c r="H2762" s="40">
        <v>0.555</v>
      </c>
      <c r="I2762" s="10">
        <f t="shared" si="226"/>
        <v>0.045323</v>
      </c>
      <c r="J2762" s="11">
        <f t="shared" si="227"/>
        <v>108.8924947</v>
      </c>
      <c r="K2762" s="7">
        <f t="shared" ref="K2762:L2762" si="5440">IFERROR(G2762+K2722,0)</f>
        <v>17.967739</v>
      </c>
      <c r="L2762" s="7">
        <f t="shared" si="5440"/>
        <v>19.852</v>
      </c>
      <c r="M2762" s="10">
        <f t="shared" si="229"/>
        <v>1.884261</v>
      </c>
      <c r="N2762" s="11">
        <f t="shared" si="3612"/>
        <v>110.4869121</v>
      </c>
      <c r="O2762" s="10">
        <f t="shared" ref="O2762:P2762" si="5441">IFERROR(G2762+O2722,0)</f>
        <v>33.967738</v>
      </c>
      <c r="P2762" s="10">
        <f t="shared" si="5441"/>
        <v>38.82586</v>
      </c>
      <c r="Q2762" s="10">
        <f t="shared" si="232"/>
        <v>4.858122</v>
      </c>
      <c r="R2762" s="11">
        <f t="shared" si="233"/>
        <v>114.3021652</v>
      </c>
      <c r="S2762" s="41">
        <f>T2722</f>
        <v>0.8351428571</v>
      </c>
      <c r="T2762" s="41">
        <f>H2762+T2722-H2763-U2762-H2764</f>
        <v>0.799</v>
      </c>
      <c r="U2762" s="13">
        <f>0.004/28</f>
        <v>0.0001428571429</v>
      </c>
      <c r="V2762" s="14"/>
      <c r="W2762" s="14"/>
      <c r="X2762" s="26">
        <f t="shared" si="314"/>
        <v>0.552</v>
      </c>
      <c r="Y2762" s="29"/>
      <c r="Z2762" s="29"/>
      <c r="AA2762" s="29"/>
      <c r="AB2762" s="29"/>
      <c r="AC2762" s="29"/>
    </row>
    <row r="2763">
      <c r="A2763" s="4">
        <v>45723.0</v>
      </c>
      <c r="B2763" s="5" t="s">
        <v>31</v>
      </c>
      <c r="C2763" s="6" t="s">
        <v>26</v>
      </c>
      <c r="D2763" s="5" t="s">
        <v>28</v>
      </c>
      <c r="E2763" s="7">
        <v>180.1</v>
      </c>
      <c r="F2763" s="7">
        <v>0.679</v>
      </c>
      <c r="G2763" s="7">
        <v>0.50548</v>
      </c>
      <c r="H2763" s="40">
        <v>0.591</v>
      </c>
      <c r="I2763" s="10">
        <f t="shared" si="226"/>
        <v>0.08552</v>
      </c>
      <c r="J2763" s="11">
        <f t="shared" si="227"/>
        <v>116.9185724</v>
      </c>
      <c r="K2763" s="7">
        <f t="shared" ref="K2763:L2763" si="5442">IFERROR(G2763+K2723,0)</f>
        <v>17.82136</v>
      </c>
      <c r="L2763" s="7">
        <f t="shared" si="5442"/>
        <v>20.652</v>
      </c>
      <c r="M2763" s="10">
        <f t="shared" si="229"/>
        <v>2.83064</v>
      </c>
      <c r="N2763" s="11">
        <f t="shared" si="3612"/>
        <v>115.8834118</v>
      </c>
      <c r="O2763" s="10">
        <f t="shared" ref="O2763:P2763" si="5443">IFERROR(G2763+O2723,0)</f>
        <v>33.69119</v>
      </c>
      <c r="P2763" s="10">
        <f t="shared" si="5443"/>
        <v>39.64973</v>
      </c>
      <c r="Q2763" s="10">
        <f t="shared" si="232"/>
        <v>5.95854</v>
      </c>
      <c r="R2763" s="11">
        <f t="shared" si="233"/>
        <v>117.6857511</v>
      </c>
      <c r="S2763" s="42"/>
      <c r="T2763" s="42"/>
      <c r="U2763" s="20"/>
      <c r="V2763" s="14"/>
      <c r="W2763" s="14"/>
      <c r="X2763" s="26">
        <f t="shared" si="314"/>
        <v>0.551</v>
      </c>
      <c r="Y2763" s="29"/>
      <c r="Z2763" s="29"/>
      <c r="AA2763" s="29"/>
      <c r="AB2763" s="29"/>
      <c r="AC2763" s="29"/>
    </row>
    <row r="2764">
      <c r="A2764" s="4">
        <v>45723.0</v>
      </c>
      <c r="B2764" s="5" t="s">
        <v>31</v>
      </c>
      <c r="C2764" s="6" t="s">
        <v>26</v>
      </c>
      <c r="D2764" s="5" t="s">
        <v>29</v>
      </c>
      <c r="E2764" s="7">
        <v>0.0</v>
      </c>
      <c r="F2764" s="7">
        <v>0.114</v>
      </c>
      <c r="G2764" s="7">
        <v>0.0</v>
      </c>
      <c r="H2764" s="40">
        <v>0.0</v>
      </c>
      <c r="I2764" s="10">
        <f t="shared" si="226"/>
        <v>0</v>
      </c>
      <c r="J2764" s="11">
        <f t="shared" si="227"/>
        <v>0</v>
      </c>
      <c r="K2764" s="7">
        <f t="shared" ref="K2764:L2764" si="5444">IFERROR(G2764+K2724,0)</f>
        <v>0</v>
      </c>
      <c r="L2764" s="7">
        <f t="shared" si="5444"/>
        <v>0</v>
      </c>
      <c r="M2764" s="10">
        <f t="shared" si="229"/>
        <v>0</v>
      </c>
      <c r="N2764" s="11">
        <f t="shared" si="3612"/>
        <v>0</v>
      </c>
      <c r="O2764" s="10">
        <f t="shared" ref="O2764:P2764" si="5445">IFERROR(G2764+O2724,0)</f>
        <v>0</v>
      </c>
      <c r="P2764" s="10">
        <f t="shared" si="5445"/>
        <v>0</v>
      </c>
      <c r="Q2764" s="10">
        <f t="shared" si="232"/>
        <v>0</v>
      </c>
      <c r="R2764" s="11">
        <f t="shared" si="233"/>
        <v>0</v>
      </c>
      <c r="S2764" s="42"/>
      <c r="T2764" s="42"/>
      <c r="U2764" s="20"/>
      <c r="V2764" s="14"/>
      <c r="W2764" s="14"/>
      <c r="X2764" s="26">
        <f t="shared" si="314"/>
        <v>0</v>
      </c>
      <c r="Y2764" s="29"/>
      <c r="Z2764" s="29"/>
      <c r="AA2764" s="29"/>
      <c r="AB2764" s="29"/>
      <c r="AC2764" s="29"/>
    </row>
    <row r="2765">
      <c r="A2765" s="4">
        <v>45723.0</v>
      </c>
      <c r="B2765" s="5" t="s">
        <v>31</v>
      </c>
      <c r="C2765" s="6" t="s">
        <v>26</v>
      </c>
      <c r="D2765" s="5" t="s">
        <v>30</v>
      </c>
      <c r="E2765" s="7">
        <v>0.0</v>
      </c>
      <c r="F2765" s="7">
        <v>0.0</v>
      </c>
      <c r="G2765" s="7">
        <v>0.0</v>
      </c>
      <c r="H2765" s="40">
        <v>0.0</v>
      </c>
      <c r="I2765" s="10">
        <f t="shared" si="226"/>
        <v>0</v>
      </c>
      <c r="J2765" s="11">
        <f t="shared" si="227"/>
        <v>0</v>
      </c>
      <c r="K2765" s="7">
        <f t="shared" ref="K2765:L2765" si="5446">IFERROR(G2765+K2725,0)</f>
        <v>0</v>
      </c>
      <c r="L2765" s="7">
        <f t="shared" si="5446"/>
        <v>0</v>
      </c>
      <c r="M2765" s="10">
        <f t="shared" si="229"/>
        <v>0</v>
      </c>
      <c r="N2765" s="11">
        <f t="shared" si="3612"/>
        <v>0</v>
      </c>
      <c r="O2765" s="10">
        <f t="shared" ref="O2765:P2765" si="5447">IFERROR(G2765+O2725,0)</f>
        <v>0</v>
      </c>
      <c r="P2765" s="10">
        <f t="shared" si="5447"/>
        <v>0</v>
      </c>
      <c r="Q2765" s="10">
        <f t="shared" si="232"/>
        <v>0</v>
      </c>
      <c r="R2765" s="11">
        <f t="shared" si="233"/>
        <v>0</v>
      </c>
      <c r="S2765" s="42"/>
      <c r="T2765" s="42"/>
      <c r="U2765" s="20"/>
      <c r="V2765" s="14"/>
      <c r="W2765" s="14"/>
      <c r="X2765" s="26">
        <f t="shared" si="314"/>
        <v>0</v>
      </c>
      <c r="Y2765" s="29"/>
      <c r="Z2765" s="29"/>
      <c r="AA2765" s="29"/>
      <c r="AB2765" s="29"/>
      <c r="AC2765" s="29"/>
    </row>
    <row r="2766">
      <c r="A2766" s="4">
        <v>45723.0</v>
      </c>
      <c r="B2766" s="5" t="s">
        <v>32</v>
      </c>
      <c r="C2766" s="6" t="s">
        <v>26</v>
      </c>
      <c r="D2766" s="5" t="s">
        <v>27</v>
      </c>
      <c r="E2766" s="7">
        <v>78.6</v>
      </c>
      <c r="F2766" s="7">
        <v>0.235</v>
      </c>
      <c r="G2766" s="7">
        <v>0.22258</v>
      </c>
      <c r="H2766" s="40">
        <v>0.26</v>
      </c>
      <c r="I2766" s="10">
        <f t="shared" si="226"/>
        <v>0.03742</v>
      </c>
      <c r="J2766" s="11">
        <f t="shared" si="227"/>
        <v>116.8119328</v>
      </c>
      <c r="K2766" s="7">
        <f t="shared" ref="K2766:L2766" si="5448">IFERROR(G2766+K2726,0)</f>
        <v>7.85806</v>
      </c>
      <c r="L2766" s="7">
        <f t="shared" si="5448"/>
        <v>8.226</v>
      </c>
      <c r="M2766" s="10">
        <f t="shared" si="229"/>
        <v>0.36794</v>
      </c>
      <c r="N2766" s="11">
        <f t="shared" si="3612"/>
        <v>104.6823262</v>
      </c>
      <c r="O2766" s="10">
        <f t="shared" ref="O2766:P2766" si="5449">IFERROR(G2766+O2726,0)</f>
        <v>14.858046</v>
      </c>
      <c r="P2766" s="10">
        <f t="shared" si="5449"/>
        <v>15.36282</v>
      </c>
      <c r="Q2766" s="10">
        <f t="shared" si="232"/>
        <v>0.504774</v>
      </c>
      <c r="R2766" s="11">
        <f t="shared" si="233"/>
        <v>103.3973108</v>
      </c>
      <c r="S2766" s="41">
        <f>T2726</f>
        <v>0.56141</v>
      </c>
      <c r="T2766" s="41">
        <f>H2766+T2726-H2767-U2766-H2768</f>
        <v>0.598275</v>
      </c>
      <c r="U2766" s="13">
        <f>0.00378/28</f>
        <v>0.000135</v>
      </c>
      <c r="V2766" s="14"/>
      <c r="W2766" s="14"/>
      <c r="X2766" s="26">
        <f t="shared" si="314"/>
        <v>0.255</v>
      </c>
      <c r="Y2766" s="29"/>
      <c r="Z2766" s="29"/>
      <c r="AA2766" s="29"/>
      <c r="AB2766" s="29"/>
      <c r="AC2766" s="29"/>
    </row>
    <row r="2767">
      <c r="A2767" s="4">
        <v>45723.0</v>
      </c>
      <c r="B2767" s="5" t="s">
        <v>32</v>
      </c>
      <c r="C2767" s="6" t="s">
        <v>26</v>
      </c>
      <c r="D2767" s="5" t="s">
        <v>28</v>
      </c>
      <c r="E2767" s="7">
        <v>78.7</v>
      </c>
      <c r="F2767" s="7">
        <v>0.214</v>
      </c>
      <c r="G2767" s="7">
        <v>0.2222</v>
      </c>
      <c r="H2767" s="40">
        <v>0.223</v>
      </c>
      <c r="I2767" s="10">
        <f t="shared" si="226"/>
        <v>0.0008</v>
      </c>
      <c r="J2767" s="11">
        <f t="shared" si="227"/>
        <v>100.360036</v>
      </c>
      <c r="K2767" s="7">
        <f t="shared" ref="K2767:L2767" si="5450">IFERROR(G2767+K2727,0)</f>
        <v>7.8454</v>
      </c>
      <c r="L2767" s="7">
        <f t="shared" si="5450"/>
        <v>7.941</v>
      </c>
      <c r="M2767" s="10">
        <f t="shared" si="229"/>
        <v>0.0956</v>
      </c>
      <c r="N2767" s="11">
        <f t="shared" si="3612"/>
        <v>101.2185484</v>
      </c>
      <c r="O2767" s="10">
        <f t="shared" ref="O2767:P2767" si="5451">IFERROR(G2767+O2727,0)</f>
        <v>14.83435</v>
      </c>
      <c r="P2767" s="10">
        <f t="shared" si="5451"/>
        <v>15.03783</v>
      </c>
      <c r="Q2767" s="10">
        <f t="shared" si="232"/>
        <v>0.20348</v>
      </c>
      <c r="R2767" s="11">
        <f t="shared" si="233"/>
        <v>101.3716813</v>
      </c>
      <c r="S2767" s="42"/>
      <c r="T2767" s="42"/>
      <c r="U2767" s="20"/>
      <c r="V2767" s="14"/>
      <c r="W2767" s="14"/>
      <c r="X2767" s="26">
        <f t="shared" si="314"/>
        <v>0.256</v>
      </c>
      <c r="Y2767" s="29"/>
      <c r="Z2767" s="29"/>
      <c r="AA2767" s="29"/>
      <c r="AB2767" s="29"/>
      <c r="AC2767" s="29"/>
    </row>
    <row r="2768">
      <c r="A2768" s="4">
        <v>45723.0</v>
      </c>
      <c r="B2768" s="5" t="s">
        <v>32</v>
      </c>
      <c r="C2768" s="6" t="s">
        <v>26</v>
      </c>
      <c r="D2768" s="5" t="s">
        <v>29</v>
      </c>
      <c r="E2768" s="7">
        <v>0.0</v>
      </c>
      <c r="F2768" s="7">
        <v>0.015</v>
      </c>
      <c r="G2768" s="7">
        <v>0.0</v>
      </c>
      <c r="H2768" s="40">
        <v>0.0</v>
      </c>
      <c r="I2768" s="10">
        <f t="shared" si="226"/>
        <v>0</v>
      </c>
      <c r="J2768" s="11">
        <f t="shared" si="227"/>
        <v>0</v>
      </c>
      <c r="K2768" s="7">
        <f t="shared" ref="K2768:L2768" si="5452">IFERROR(G2768+K2728,0)</f>
        <v>0</v>
      </c>
      <c r="L2768" s="7">
        <f t="shared" si="5452"/>
        <v>0</v>
      </c>
      <c r="M2768" s="10">
        <f t="shared" si="229"/>
        <v>0</v>
      </c>
      <c r="N2768" s="11">
        <f t="shared" si="3612"/>
        <v>0</v>
      </c>
      <c r="O2768" s="10">
        <f t="shared" ref="O2768:P2768" si="5453">IFERROR(G2768+O2728,0)</f>
        <v>0</v>
      </c>
      <c r="P2768" s="10">
        <f t="shared" si="5453"/>
        <v>0</v>
      </c>
      <c r="Q2768" s="10">
        <f t="shared" si="232"/>
        <v>0</v>
      </c>
      <c r="R2768" s="11">
        <f t="shared" si="233"/>
        <v>0</v>
      </c>
      <c r="S2768" s="42"/>
      <c r="T2768" s="42"/>
      <c r="U2768" s="20"/>
      <c r="V2768" s="14"/>
      <c r="W2768" s="14"/>
      <c r="X2768" s="26">
        <f t="shared" si="314"/>
        <v>0</v>
      </c>
      <c r="Y2768" s="29"/>
      <c r="Z2768" s="29"/>
      <c r="AA2768" s="29"/>
      <c r="AB2768" s="29"/>
      <c r="AC2768" s="29"/>
    </row>
    <row r="2769">
      <c r="A2769" s="4">
        <v>45723.0</v>
      </c>
      <c r="B2769" s="5" t="s">
        <v>32</v>
      </c>
      <c r="C2769" s="6" t="s">
        <v>26</v>
      </c>
      <c r="D2769" s="5" t="s">
        <v>30</v>
      </c>
      <c r="E2769" s="7">
        <v>0.0</v>
      </c>
      <c r="F2769" s="7">
        <v>0.0</v>
      </c>
      <c r="G2769" s="7">
        <v>0.0</v>
      </c>
      <c r="H2769" s="40">
        <v>0.0</v>
      </c>
      <c r="I2769" s="10">
        <f t="shared" si="226"/>
        <v>0</v>
      </c>
      <c r="J2769" s="11">
        <f t="shared" si="227"/>
        <v>0</v>
      </c>
      <c r="K2769" s="7">
        <f t="shared" ref="K2769:L2769" si="5454">IFERROR(G2769+K2729,0)</f>
        <v>0</v>
      </c>
      <c r="L2769" s="7">
        <f t="shared" si="5454"/>
        <v>0</v>
      </c>
      <c r="M2769" s="10">
        <f t="shared" si="229"/>
        <v>0</v>
      </c>
      <c r="N2769" s="11">
        <f t="shared" si="3612"/>
        <v>0</v>
      </c>
      <c r="O2769" s="10">
        <f t="shared" ref="O2769:P2769" si="5455">IFERROR(G2769+O2729,0)</f>
        <v>0</v>
      </c>
      <c r="P2769" s="10">
        <f t="shared" si="5455"/>
        <v>0</v>
      </c>
      <c r="Q2769" s="10">
        <f t="shared" si="232"/>
        <v>0</v>
      </c>
      <c r="R2769" s="11">
        <f t="shared" si="233"/>
        <v>0</v>
      </c>
      <c r="S2769" s="42"/>
      <c r="T2769" s="42"/>
      <c r="U2769" s="20"/>
      <c r="V2769" s="14"/>
      <c r="W2769" s="14"/>
      <c r="X2769" s="26">
        <f t="shared" si="314"/>
        <v>0</v>
      </c>
      <c r="Y2769" s="29"/>
      <c r="Z2769" s="29"/>
      <c r="AA2769" s="29"/>
      <c r="AB2769" s="29"/>
      <c r="AC2769" s="29"/>
    </row>
    <row r="2770">
      <c r="A2770" s="4">
        <v>45723.0</v>
      </c>
      <c r="B2770" s="5" t="s">
        <v>33</v>
      </c>
      <c r="C2770" s="6" t="s">
        <v>26</v>
      </c>
      <c r="D2770" s="5" t="s">
        <v>27</v>
      </c>
      <c r="E2770" s="7">
        <v>110.0</v>
      </c>
      <c r="F2770" s="7">
        <v>0.365</v>
      </c>
      <c r="G2770" s="7">
        <v>0.329032</v>
      </c>
      <c r="H2770" s="40">
        <v>0.379</v>
      </c>
      <c r="I2770" s="10">
        <f t="shared" si="226"/>
        <v>0.049968</v>
      </c>
      <c r="J2770" s="11">
        <f t="shared" si="227"/>
        <v>115.1863649</v>
      </c>
      <c r="K2770" s="7">
        <f t="shared" ref="K2770:L2770" si="5456">IFERROR(G2770+K2730,0)</f>
        <v>11.503224</v>
      </c>
      <c r="L2770" s="7">
        <f t="shared" si="5456"/>
        <v>13.192</v>
      </c>
      <c r="M2770" s="10">
        <f t="shared" si="229"/>
        <v>1.688776</v>
      </c>
      <c r="N2770" s="11">
        <f t="shared" si="3612"/>
        <v>114.6808929</v>
      </c>
      <c r="O2770" s="10">
        <f t="shared" ref="O2770:P2770" si="5457">IFERROR(G2770+O2730,0)</f>
        <v>21.703154</v>
      </c>
      <c r="P2770" s="10">
        <f t="shared" si="5457"/>
        <v>24.68773</v>
      </c>
      <c r="Q2770" s="10">
        <f t="shared" si="232"/>
        <v>2.984576</v>
      </c>
      <c r="R2770" s="11">
        <f t="shared" si="233"/>
        <v>113.7518077</v>
      </c>
      <c r="S2770" s="41">
        <f>T2730</f>
        <v>0.2877664286</v>
      </c>
      <c r="T2770" s="41">
        <f>H2770+T2730-H2771-U2770-H2772</f>
        <v>0.3096125</v>
      </c>
      <c r="U2770" s="13">
        <f>0.00431/28</f>
        <v>0.0001539285714</v>
      </c>
      <c r="V2770" s="14"/>
      <c r="W2770" s="14"/>
      <c r="X2770" s="26">
        <f t="shared" si="314"/>
        <v>0.377</v>
      </c>
      <c r="Y2770" s="29"/>
      <c r="Z2770" s="29"/>
      <c r="AA2770" s="29"/>
      <c r="AB2770" s="29"/>
      <c r="AC2770" s="29"/>
    </row>
    <row r="2771">
      <c r="A2771" s="4">
        <v>45723.0</v>
      </c>
      <c r="B2771" s="5" t="s">
        <v>33</v>
      </c>
      <c r="C2771" s="6" t="s">
        <v>26</v>
      </c>
      <c r="D2771" s="5" t="s">
        <v>28</v>
      </c>
      <c r="E2771" s="7">
        <v>108.2</v>
      </c>
      <c r="F2771" s="7">
        <v>0.317</v>
      </c>
      <c r="G2771" s="7">
        <v>0.324096</v>
      </c>
      <c r="H2771" s="40">
        <v>0.357</v>
      </c>
      <c r="I2771" s="10">
        <f t="shared" si="226"/>
        <v>0.032904</v>
      </c>
      <c r="J2771" s="11">
        <f t="shared" si="227"/>
        <v>110.1525474</v>
      </c>
      <c r="K2771" s="7">
        <f t="shared" ref="K2771:L2771" si="5458">IFERROR(G2771+K2731,0)</f>
        <v>11.330672</v>
      </c>
      <c r="L2771" s="7">
        <f t="shared" si="5458"/>
        <v>14.231</v>
      </c>
      <c r="M2771" s="10">
        <f t="shared" si="229"/>
        <v>2.900328</v>
      </c>
      <c r="N2771" s="11">
        <f t="shared" si="3612"/>
        <v>125.5971402</v>
      </c>
      <c r="O2771" s="10">
        <f t="shared" ref="O2771:P2771" si="5459">IFERROR(G2771+O2731,0)</f>
        <v>21.374672</v>
      </c>
      <c r="P2771" s="10">
        <f t="shared" si="5459"/>
        <v>25.12595</v>
      </c>
      <c r="Q2771" s="10">
        <f t="shared" si="232"/>
        <v>3.751278</v>
      </c>
      <c r="R2771" s="11">
        <f t="shared" si="233"/>
        <v>117.5501079</v>
      </c>
      <c r="S2771" s="42"/>
      <c r="T2771" s="42"/>
      <c r="U2771" s="20"/>
      <c r="V2771" s="14"/>
      <c r="W2771" s="14"/>
      <c r="X2771" s="26">
        <f t="shared" si="314"/>
        <v>0.379</v>
      </c>
      <c r="Y2771" s="29"/>
      <c r="Z2771" s="29"/>
      <c r="AA2771" s="29"/>
      <c r="AB2771" s="29"/>
      <c r="AC2771" s="29"/>
    </row>
    <row r="2772">
      <c r="A2772" s="4">
        <v>45723.0</v>
      </c>
      <c r="B2772" s="5" t="s">
        <v>33</v>
      </c>
      <c r="C2772" s="6" t="s">
        <v>26</v>
      </c>
      <c r="D2772" s="5" t="s">
        <v>29</v>
      </c>
      <c r="E2772" s="7">
        <v>1.0</v>
      </c>
      <c r="F2772" s="7">
        <v>0.02</v>
      </c>
      <c r="G2772" s="7">
        <v>0.0027419</v>
      </c>
      <c r="H2772" s="40">
        <v>0.0</v>
      </c>
      <c r="I2772" s="10">
        <f t="shared" si="226"/>
        <v>-0.0027419</v>
      </c>
      <c r="J2772" s="11">
        <f t="shared" si="227"/>
        <v>0</v>
      </c>
      <c r="K2772" s="7">
        <f t="shared" ref="K2772:L2772" si="5460">IFERROR(G2772+K2732,0)</f>
        <v>0.0991933</v>
      </c>
      <c r="L2772" s="7">
        <f t="shared" si="5460"/>
        <v>0.084</v>
      </c>
      <c r="M2772" s="10">
        <f t="shared" si="229"/>
        <v>-0.0151933</v>
      </c>
      <c r="N2772" s="11">
        <f t="shared" si="3612"/>
        <v>84.68313888</v>
      </c>
      <c r="O2772" s="10">
        <f t="shared" ref="O2772:P2772" si="5461">IFERROR(G2772+O2732,0)</f>
        <v>0.1841333</v>
      </c>
      <c r="P2772" s="10">
        <f t="shared" si="5461"/>
        <v>0.162988</v>
      </c>
      <c r="Q2772" s="10">
        <f t="shared" si="232"/>
        <v>-0.0211453</v>
      </c>
      <c r="R2772" s="11">
        <f t="shared" si="233"/>
        <v>88.51630857</v>
      </c>
      <c r="S2772" s="42"/>
      <c r="T2772" s="42"/>
      <c r="U2772" s="20"/>
      <c r="V2772" s="14"/>
      <c r="W2772" s="14"/>
      <c r="X2772" s="26">
        <f t="shared" si="314"/>
        <v>0</v>
      </c>
      <c r="Y2772" s="29"/>
      <c r="Z2772" s="29"/>
      <c r="AA2772" s="29"/>
      <c r="AB2772" s="29"/>
      <c r="AC2772" s="29"/>
    </row>
    <row r="2773">
      <c r="A2773" s="4">
        <v>45723.0</v>
      </c>
      <c r="B2773" s="5" t="s">
        <v>33</v>
      </c>
      <c r="C2773" s="6" t="s">
        <v>26</v>
      </c>
      <c r="D2773" s="5" t="s">
        <v>30</v>
      </c>
      <c r="E2773" s="7">
        <v>0.0</v>
      </c>
      <c r="F2773" s="7">
        <v>0.0</v>
      </c>
      <c r="G2773" s="7">
        <v>0.0</v>
      </c>
      <c r="H2773" s="40">
        <v>0.0</v>
      </c>
      <c r="I2773" s="10">
        <f t="shared" si="226"/>
        <v>0</v>
      </c>
      <c r="J2773" s="11">
        <f t="shared" si="227"/>
        <v>0</v>
      </c>
      <c r="K2773" s="7">
        <f t="shared" ref="K2773:L2773" si="5462">IFERROR(G2773+K2733,0)</f>
        <v>0</v>
      </c>
      <c r="L2773" s="7">
        <f t="shared" si="5462"/>
        <v>0</v>
      </c>
      <c r="M2773" s="10">
        <f t="shared" si="229"/>
        <v>0</v>
      </c>
      <c r="N2773" s="11">
        <f t="shared" si="3612"/>
        <v>0</v>
      </c>
      <c r="O2773" s="10">
        <f t="shared" ref="O2773:P2773" si="5463">IFERROR(G2773+O2733,0)</f>
        <v>0</v>
      </c>
      <c r="P2773" s="10">
        <f t="shared" si="5463"/>
        <v>0</v>
      </c>
      <c r="Q2773" s="10">
        <f t="shared" si="232"/>
        <v>0</v>
      </c>
      <c r="R2773" s="11">
        <f t="shared" si="233"/>
        <v>0</v>
      </c>
      <c r="S2773" s="42"/>
      <c r="T2773" s="42"/>
      <c r="U2773" s="20"/>
      <c r="V2773" s="14"/>
      <c r="W2773" s="14"/>
      <c r="X2773" s="26">
        <f t="shared" si="314"/>
        <v>0</v>
      </c>
      <c r="Y2773" s="29"/>
      <c r="Z2773" s="29"/>
      <c r="AA2773" s="29"/>
      <c r="AB2773" s="29"/>
      <c r="AC2773" s="29"/>
    </row>
    <row r="2774">
      <c r="A2774" s="4">
        <v>45723.0</v>
      </c>
      <c r="B2774" s="5" t="s">
        <v>34</v>
      </c>
      <c r="C2774" s="6" t="s">
        <v>26</v>
      </c>
      <c r="D2774" s="5" t="s">
        <v>27</v>
      </c>
      <c r="E2774" s="7">
        <v>14.3</v>
      </c>
      <c r="F2774" s="7">
        <v>0.038</v>
      </c>
      <c r="G2774" s="7">
        <v>0.041935</v>
      </c>
      <c r="H2774" s="40">
        <v>0.044</v>
      </c>
      <c r="I2774" s="10">
        <f t="shared" si="226"/>
        <v>0.002065</v>
      </c>
      <c r="J2774" s="11">
        <f t="shared" si="227"/>
        <v>104.9242876</v>
      </c>
      <c r="K2774" s="7">
        <f t="shared" ref="K2774:L2774" si="5464">IFERROR(G2774+K2734,0)</f>
        <v>1.493545</v>
      </c>
      <c r="L2774" s="7">
        <f t="shared" si="5464"/>
        <v>1.561</v>
      </c>
      <c r="M2774" s="10">
        <f t="shared" si="229"/>
        <v>0.067455</v>
      </c>
      <c r="N2774" s="11">
        <f t="shared" si="3612"/>
        <v>104.5164357</v>
      </c>
      <c r="O2774" s="10">
        <f t="shared" ref="O2774:P2774" si="5465">IFERROR(G2774+O2734,0)</f>
        <v>2.793375</v>
      </c>
      <c r="P2774" s="10">
        <f t="shared" si="5465"/>
        <v>3.104986</v>
      </c>
      <c r="Q2774" s="10">
        <f t="shared" si="232"/>
        <v>0.311611</v>
      </c>
      <c r="R2774" s="11">
        <f t="shared" si="233"/>
        <v>111.1553587</v>
      </c>
      <c r="S2774" s="41">
        <f>T2734</f>
        <v>0.418</v>
      </c>
      <c r="T2774" s="41">
        <f>H2774+T2734-H2775-U2774-H2776</f>
        <v>0.462</v>
      </c>
      <c r="U2774" s="13">
        <v>0.0</v>
      </c>
      <c r="V2774" s="14"/>
      <c r="W2774" s="14"/>
      <c r="X2774" s="26">
        <f t="shared" si="314"/>
        <v>0.044</v>
      </c>
      <c r="Y2774" s="29"/>
      <c r="Z2774" s="29"/>
      <c r="AA2774" s="29"/>
      <c r="AB2774" s="29"/>
      <c r="AC2774" s="29"/>
    </row>
    <row r="2775">
      <c r="A2775" s="4">
        <v>45723.0</v>
      </c>
      <c r="B2775" s="5" t="s">
        <v>34</v>
      </c>
      <c r="C2775" s="6" t="s">
        <v>26</v>
      </c>
      <c r="D2775" s="5" t="s">
        <v>28</v>
      </c>
      <c r="E2775" s="7">
        <v>14.3</v>
      </c>
      <c r="F2775" s="7">
        <v>0.0</v>
      </c>
      <c r="G2775" s="7">
        <v>0.041129</v>
      </c>
      <c r="H2775" s="40">
        <v>0.0</v>
      </c>
      <c r="I2775" s="10">
        <f t="shared" si="226"/>
        <v>-0.041129</v>
      </c>
      <c r="J2775" s="11">
        <f t="shared" si="227"/>
        <v>0</v>
      </c>
      <c r="K2775" s="7">
        <f t="shared" ref="K2775:L2775" si="5466">IFERROR(G2775+K2735,0)</f>
        <v>1.464903</v>
      </c>
      <c r="L2775" s="7">
        <f t="shared" si="5466"/>
        <v>1.302</v>
      </c>
      <c r="M2775" s="10">
        <f t="shared" si="229"/>
        <v>-0.162903</v>
      </c>
      <c r="N2775" s="11">
        <f t="shared" si="3612"/>
        <v>88.879605</v>
      </c>
      <c r="O2775" s="10">
        <f t="shared" ref="O2775:P2775" si="5467">IFERROR(G2775+O2735,0)</f>
        <v>2.739902</v>
      </c>
      <c r="P2775" s="10">
        <f t="shared" si="5467"/>
        <v>2.70599</v>
      </c>
      <c r="Q2775" s="10">
        <f t="shared" si="232"/>
        <v>-0.033912</v>
      </c>
      <c r="R2775" s="11">
        <f t="shared" si="233"/>
        <v>98.7622915</v>
      </c>
      <c r="S2775" s="42"/>
      <c r="T2775" s="42"/>
      <c r="U2775" s="20"/>
      <c r="V2775" s="14"/>
      <c r="W2775" s="14"/>
      <c r="X2775" s="26">
        <f t="shared" si="314"/>
        <v>0</v>
      </c>
      <c r="Y2775" s="29"/>
      <c r="Z2775" s="29"/>
      <c r="AA2775" s="29"/>
      <c r="AB2775" s="29"/>
      <c r="AC2775" s="29"/>
    </row>
    <row r="2776">
      <c r="A2776" s="4">
        <v>45723.0</v>
      </c>
      <c r="B2776" s="5" t="s">
        <v>34</v>
      </c>
      <c r="C2776" s="6" t="s">
        <v>26</v>
      </c>
      <c r="D2776" s="5" t="s">
        <v>29</v>
      </c>
      <c r="E2776" s="7">
        <v>0.0</v>
      </c>
      <c r="F2776" s="7">
        <v>0.0</v>
      </c>
      <c r="G2776" s="7">
        <v>0.0</v>
      </c>
      <c r="H2776" s="40">
        <v>0.0</v>
      </c>
      <c r="I2776" s="10">
        <f t="shared" si="226"/>
        <v>0</v>
      </c>
      <c r="J2776" s="11">
        <f t="shared" si="227"/>
        <v>0</v>
      </c>
      <c r="K2776" s="7">
        <f t="shared" ref="K2776:L2776" si="5468">IFERROR(G2776+K2736,0)</f>
        <v>0</v>
      </c>
      <c r="L2776" s="7">
        <f t="shared" si="5468"/>
        <v>0</v>
      </c>
      <c r="M2776" s="10">
        <f t="shared" si="229"/>
        <v>0</v>
      </c>
      <c r="N2776" s="11">
        <f t="shared" si="3612"/>
        <v>0</v>
      </c>
      <c r="O2776" s="10">
        <f t="shared" ref="O2776:P2776" si="5469">IFERROR(G2776+O2736,0)</f>
        <v>0</v>
      </c>
      <c r="P2776" s="10">
        <f t="shared" si="5469"/>
        <v>0</v>
      </c>
      <c r="Q2776" s="10">
        <f t="shared" si="232"/>
        <v>0</v>
      </c>
      <c r="R2776" s="11">
        <f t="shared" si="233"/>
        <v>0</v>
      </c>
      <c r="S2776" s="42"/>
      <c r="T2776" s="42"/>
      <c r="U2776" s="20"/>
      <c r="V2776" s="14"/>
      <c r="W2776" s="14"/>
      <c r="X2776" s="26">
        <f t="shared" si="314"/>
        <v>0</v>
      </c>
      <c r="Y2776" s="29"/>
      <c r="Z2776" s="29"/>
      <c r="AA2776" s="29"/>
      <c r="AB2776" s="29"/>
      <c r="AC2776" s="29"/>
    </row>
    <row r="2777">
      <c r="A2777" s="4">
        <v>45723.0</v>
      </c>
      <c r="B2777" s="5" t="s">
        <v>34</v>
      </c>
      <c r="C2777" s="6" t="s">
        <v>26</v>
      </c>
      <c r="D2777" s="5" t="s">
        <v>30</v>
      </c>
      <c r="E2777" s="7">
        <v>0.0</v>
      </c>
      <c r="F2777" s="7">
        <v>0.0</v>
      </c>
      <c r="G2777" s="7">
        <v>0.0</v>
      </c>
      <c r="H2777" s="40">
        <v>0.0</v>
      </c>
      <c r="I2777" s="10">
        <f t="shared" si="226"/>
        <v>0</v>
      </c>
      <c r="J2777" s="11">
        <f t="shared" si="227"/>
        <v>0</v>
      </c>
      <c r="K2777" s="7">
        <f t="shared" ref="K2777:L2777" si="5470">IFERROR(G2777+K2737,0)</f>
        <v>0</v>
      </c>
      <c r="L2777" s="7">
        <f t="shared" si="5470"/>
        <v>0</v>
      </c>
      <c r="M2777" s="10">
        <f t="shared" si="229"/>
        <v>0</v>
      </c>
      <c r="N2777" s="11">
        <f t="shared" si="3612"/>
        <v>0</v>
      </c>
      <c r="O2777" s="10">
        <f t="shared" ref="O2777:P2777" si="5471">IFERROR(G2777+O2737,0)</f>
        <v>0</v>
      </c>
      <c r="P2777" s="10">
        <f t="shared" si="5471"/>
        <v>0</v>
      </c>
      <c r="Q2777" s="10">
        <f t="shared" si="232"/>
        <v>0</v>
      </c>
      <c r="R2777" s="11">
        <f t="shared" si="233"/>
        <v>0</v>
      </c>
      <c r="S2777" s="42"/>
      <c r="T2777" s="42"/>
      <c r="U2777" s="20"/>
      <c r="V2777" s="14"/>
      <c r="W2777" s="14"/>
      <c r="X2777" s="26">
        <f t="shared" si="314"/>
        <v>0</v>
      </c>
      <c r="Y2777" s="29"/>
      <c r="Z2777" s="29"/>
      <c r="AA2777" s="29"/>
      <c r="AB2777" s="29"/>
      <c r="AC2777" s="29"/>
    </row>
    <row r="2778">
      <c r="A2778" s="4">
        <v>45723.0</v>
      </c>
      <c r="B2778" s="5" t="s">
        <v>35</v>
      </c>
      <c r="C2778" s="6" t="s">
        <v>26</v>
      </c>
      <c r="D2778" s="5" t="s">
        <v>27</v>
      </c>
      <c r="E2778" s="7">
        <v>16.6</v>
      </c>
      <c r="F2778" s="7">
        <v>0.053</v>
      </c>
      <c r="G2778" s="7">
        <v>0.048387</v>
      </c>
      <c r="H2778" s="40">
        <v>0.057</v>
      </c>
      <c r="I2778" s="10">
        <f t="shared" si="226"/>
        <v>0.008613</v>
      </c>
      <c r="J2778" s="11">
        <f t="shared" si="227"/>
        <v>117.8002356</v>
      </c>
      <c r="K2778" s="7">
        <f t="shared" ref="K2778:L2778" si="5472">IFERROR(G2778+K2738,0)</f>
        <v>1.238709</v>
      </c>
      <c r="L2778" s="7">
        <f t="shared" si="5472"/>
        <v>0.918</v>
      </c>
      <c r="M2778" s="10">
        <f t="shared" si="229"/>
        <v>-0.320709</v>
      </c>
      <c r="N2778" s="11">
        <f t="shared" si="3612"/>
        <v>74.10941553</v>
      </c>
      <c r="O2778" s="10">
        <f t="shared" ref="O2778:P2778" si="5473">IFERROR(G2778+O2738,0)</f>
        <v>1.238709</v>
      </c>
      <c r="P2778" s="10">
        <f t="shared" si="5473"/>
        <v>0.918</v>
      </c>
      <c r="Q2778" s="10">
        <f t="shared" si="232"/>
        <v>-0.320709</v>
      </c>
      <c r="R2778" s="11">
        <f t="shared" si="233"/>
        <v>74.10941553</v>
      </c>
      <c r="S2778" s="41">
        <f>T2738</f>
        <v>0.861</v>
      </c>
      <c r="T2778" s="41">
        <f>H2778+T2738-H2779-U2778-H2780</f>
        <v>0.918</v>
      </c>
      <c r="U2778" s="13">
        <v>0.0</v>
      </c>
      <c r="V2778" s="14"/>
      <c r="W2778" s="14"/>
      <c r="X2778" s="26">
        <f t="shared" si="314"/>
        <v>0.058</v>
      </c>
      <c r="Y2778" s="29"/>
      <c r="Z2778" s="29"/>
      <c r="AA2778" s="29"/>
      <c r="AB2778" s="29"/>
      <c r="AC2778" s="29"/>
    </row>
    <row r="2779">
      <c r="A2779" s="4">
        <v>45723.0</v>
      </c>
      <c r="B2779" s="5" t="s">
        <v>35</v>
      </c>
      <c r="C2779" s="6" t="s">
        <v>26</v>
      </c>
      <c r="D2779" s="5" t="s">
        <v>28</v>
      </c>
      <c r="E2779" s="7">
        <v>0.0</v>
      </c>
      <c r="F2779" s="7">
        <v>0.0</v>
      </c>
      <c r="G2779" s="7">
        <v>0.0</v>
      </c>
      <c r="H2779" s="40">
        <v>0.0</v>
      </c>
      <c r="I2779" s="10">
        <f t="shared" si="226"/>
        <v>0</v>
      </c>
      <c r="J2779" s="11">
        <f t="shared" si="227"/>
        <v>0</v>
      </c>
      <c r="K2779" s="7">
        <f t="shared" ref="K2779:L2779" si="5474">IFERROR(G2779+K2739,0)</f>
        <v>0</v>
      </c>
      <c r="L2779" s="7">
        <f t="shared" si="5474"/>
        <v>0</v>
      </c>
      <c r="M2779" s="10">
        <f t="shared" si="229"/>
        <v>0</v>
      </c>
      <c r="N2779" s="11">
        <f t="shared" si="3612"/>
        <v>0</v>
      </c>
      <c r="O2779" s="10">
        <f t="shared" ref="O2779:P2779" si="5475">IFERROR(G2779+O2739,0)</f>
        <v>0</v>
      </c>
      <c r="P2779" s="10">
        <f t="shared" si="5475"/>
        <v>0</v>
      </c>
      <c r="Q2779" s="10">
        <f t="shared" si="232"/>
        <v>0</v>
      </c>
      <c r="R2779" s="11">
        <f t="shared" si="233"/>
        <v>0</v>
      </c>
      <c r="S2779" s="43"/>
      <c r="T2779" s="43"/>
      <c r="U2779" s="20"/>
      <c r="V2779" s="14"/>
      <c r="W2779" s="14"/>
      <c r="X2779" s="26">
        <f t="shared" si="314"/>
        <v>0</v>
      </c>
      <c r="Y2779" s="29"/>
      <c r="Z2779" s="29"/>
      <c r="AA2779" s="29"/>
      <c r="AB2779" s="29"/>
      <c r="AC2779" s="29"/>
    </row>
    <row r="2780">
      <c r="A2780" s="4">
        <v>45723.0</v>
      </c>
      <c r="B2780" s="5" t="s">
        <v>35</v>
      </c>
      <c r="C2780" s="6" t="s">
        <v>26</v>
      </c>
      <c r="D2780" s="5" t="s">
        <v>29</v>
      </c>
      <c r="E2780" s="7">
        <v>16.6</v>
      </c>
      <c r="F2780" s="7">
        <v>0.126</v>
      </c>
      <c r="G2780" s="7">
        <v>0.048387</v>
      </c>
      <c r="H2780" s="40">
        <v>0.0</v>
      </c>
      <c r="I2780" s="10">
        <f t="shared" si="226"/>
        <v>-0.048387</v>
      </c>
      <c r="J2780" s="11">
        <f t="shared" si="227"/>
        <v>0</v>
      </c>
      <c r="K2780" s="7">
        <f t="shared" ref="K2780:L2780" si="5476">IFERROR(G2780+K2740,0)</f>
        <v>1.238709</v>
      </c>
      <c r="L2780" s="7">
        <f t="shared" si="5476"/>
        <v>0</v>
      </c>
      <c r="M2780" s="10">
        <f t="shared" si="229"/>
        <v>-1.238709</v>
      </c>
      <c r="N2780" s="11">
        <f t="shared" si="3612"/>
        <v>0</v>
      </c>
      <c r="O2780" s="10">
        <f t="shared" ref="O2780:P2780" si="5477">IFERROR(G2780+O2740,0)</f>
        <v>1.238709</v>
      </c>
      <c r="P2780" s="10">
        <f t="shared" si="5477"/>
        <v>0.232996</v>
      </c>
      <c r="Q2780" s="10">
        <f t="shared" si="232"/>
        <v>-1.005713</v>
      </c>
      <c r="R2780" s="11">
        <f t="shared" si="233"/>
        <v>18.8095832</v>
      </c>
      <c r="S2780" s="43"/>
      <c r="T2780" s="43"/>
      <c r="U2780" s="20"/>
      <c r="V2780" s="14"/>
      <c r="W2780" s="14"/>
      <c r="X2780" s="26">
        <f t="shared" si="314"/>
        <v>0</v>
      </c>
      <c r="Y2780" s="29"/>
      <c r="Z2780" s="29"/>
      <c r="AA2780" s="29"/>
      <c r="AB2780" s="29"/>
      <c r="AC2780" s="29"/>
    </row>
    <row r="2781">
      <c r="A2781" s="4">
        <v>45723.0</v>
      </c>
      <c r="B2781" s="5" t="s">
        <v>35</v>
      </c>
      <c r="C2781" s="6" t="s">
        <v>26</v>
      </c>
      <c r="D2781" s="5" t="s">
        <v>30</v>
      </c>
      <c r="E2781" s="7">
        <v>0.0</v>
      </c>
      <c r="F2781" s="7">
        <v>0.0</v>
      </c>
      <c r="G2781" s="7">
        <v>0.0</v>
      </c>
      <c r="H2781" s="40">
        <v>0.0</v>
      </c>
      <c r="I2781" s="10">
        <f t="shared" si="226"/>
        <v>0</v>
      </c>
      <c r="J2781" s="11">
        <f t="shared" si="227"/>
        <v>0</v>
      </c>
      <c r="K2781" s="7">
        <f t="shared" ref="K2781:L2781" si="5478">IFERROR(G2781+K2741,0)</f>
        <v>0</v>
      </c>
      <c r="L2781" s="7">
        <f t="shared" si="5478"/>
        <v>0</v>
      </c>
      <c r="M2781" s="10">
        <f t="shared" si="229"/>
        <v>0</v>
      </c>
      <c r="N2781" s="11">
        <f t="shared" si="3612"/>
        <v>0</v>
      </c>
      <c r="O2781" s="10">
        <f t="shared" ref="O2781:P2781" si="5479">IFERROR(G2781+O2741,0)</f>
        <v>0</v>
      </c>
      <c r="P2781" s="10">
        <f t="shared" si="5479"/>
        <v>0</v>
      </c>
      <c r="Q2781" s="10">
        <f t="shared" si="232"/>
        <v>0</v>
      </c>
      <c r="R2781" s="11">
        <f t="shared" si="233"/>
        <v>0</v>
      </c>
      <c r="S2781" s="43"/>
      <c r="T2781" s="43"/>
      <c r="U2781" s="20"/>
      <c r="V2781" s="14"/>
      <c r="W2781" s="14"/>
      <c r="X2781" s="26">
        <f t="shared" si="314"/>
        <v>0</v>
      </c>
      <c r="Y2781" s="29"/>
      <c r="Z2781" s="29"/>
      <c r="AA2781" s="29"/>
      <c r="AB2781" s="29"/>
      <c r="AC2781" s="29"/>
    </row>
    <row r="2782">
      <c r="A2782" s="4">
        <v>45723.0</v>
      </c>
      <c r="B2782" s="5" t="s">
        <v>36</v>
      </c>
      <c r="C2782" s="6" t="s">
        <v>37</v>
      </c>
      <c r="D2782" s="5" t="s">
        <v>27</v>
      </c>
      <c r="E2782" s="7">
        <v>174.0</v>
      </c>
      <c r="F2782" s="25">
        <v>0.52</v>
      </c>
      <c r="G2782" s="7">
        <v>0.5387096</v>
      </c>
      <c r="H2782" s="40">
        <v>0.6</v>
      </c>
      <c r="I2782" s="10">
        <f t="shared" si="226"/>
        <v>0.0612904</v>
      </c>
      <c r="J2782" s="11">
        <f t="shared" si="227"/>
        <v>111.3772615</v>
      </c>
      <c r="K2782" s="7">
        <f t="shared" ref="K2782:L2782" si="5480">IFERROR(G2782+K2742,0)</f>
        <v>19.2709672</v>
      </c>
      <c r="L2782" s="7">
        <f t="shared" si="5480"/>
        <v>20.72</v>
      </c>
      <c r="M2782" s="10">
        <f t="shared" si="229"/>
        <v>1.4490328</v>
      </c>
      <c r="N2782" s="11">
        <f t="shared" si="3612"/>
        <v>107.5192531</v>
      </c>
      <c r="O2782" s="10">
        <f t="shared" ref="O2782:P2782" si="5481">IFERROR(G2782+O2742,0)</f>
        <v>36.3709392</v>
      </c>
      <c r="P2782" s="10">
        <f t="shared" si="5481"/>
        <v>39.29582</v>
      </c>
      <c r="Q2782" s="10">
        <f t="shared" si="232"/>
        <v>2.9248808</v>
      </c>
      <c r="R2782" s="11">
        <f t="shared" si="233"/>
        <v>108.0418072</v>
      </c>
      <c r="S2782" s="41">
        <f>T2742</f>
        <v>-0.1837142857</v>
      </c>
      <c r="T2782" s="41">
        <f>H2782+T2742-H2783-U2782-H2784</f>
        <v>-0.364</v>
      </c>
      <c r="U2782" s="13">
        <f>0.008/28</f>
        <v>0.0002857142857</v>
      </c>
      <c r="V2782" s="14"/>
      <c r="W2782" s="14"/>
      <c r="X2782" s="26">
        <f t="shared" si="314"/>
        <v>0.6</v>
      </c>
      <c r="Y2782" s="29"/>
      <c r="Z2782" s="29"/>
      <c r="AA2782" s="29"/>
      <c r="AB2782" s="29"/>
      <c r="AC2782" s="29"/>
    </row>
    <row r="2783">
      <c r="A2783" s="4">
        <v>45723.0</v>
      </c>
      <c r="B2783" s="5" t="s">
        <v>36</v>
      </c>
      <c r="C2783" s="6" t="s">
        <v>37</v>
      </c>
      <c r="D2783" s="5" t="s">
        <v>28</v>
      </c>
      <c r="E2783" s="7">
        <v>45.1</v>
      </c>
      <c r="F2783" s="25">
        <v>0.0</v>
      </c>
      <c r="G2783" s="7">
        <v>0.5135161</v>
      </c>
      <c r="H2783" s="40">
        <v>0.178</v>
      </c>
      <c r="I2783" s="10">
        <f t="shared" si="226"/>
        <v>-0.3355161</v>
      </c>
      <c r="J2783" s="11">
        <f t="shared" si="227"/>
        <v>34.6629833</v>
      </c>
      <c r="K2783" s="7">
        <f t="shared" ref="K2783:L2783" si="5482">IFERROR(G2783+K2743,0)</f>
        <v>17.2736123</v>
      </c>
      <c r="L2783" s="7">
        <f t="shared" si="5482"/>
        <v>10.379</v>
      </c>
      <c r="M2783" s="10">
        <f t="shared" si="229"/>
        <v>-6.8946123</v>
      </c>
      <c r="N2783" s="11">
        <f t="shared" si="3612"/>
        <v>60.08586866</v>
      </c>
      <c r="O2783" s="10">
        <f t="shared" ref="O2783:P2783" si="5483">IFERROR(G2783+O2743,0)</f>
        <v>32.7925223</v>
      </c>
      <c r="P2783" s="10">
        <f t="shared" si="5483"/>
        <v>15.97698</v>
      </c>
      <c r="Q2783" s="10">
        <f t="shared" si="232"/>
        <v>-16.8155423</v>
      </c>
      <c r="R2783" s="11">
        <f t="shared" si="233"/>
        <v>48.72141232</v>
      </c>
      <c r="S2783" s="43"/>
      <c r="T2783" s="43"/>
      <c r="U2783" s="20"/>
      <c r="V2783" s="14"/>
      <c r="W2783" s="14"/>
      <c r="X2783" s="26">
        <f t="shared" si="314"/>
        <v>0.186</v>
      </c>
      <c r="Y2783" s="29"/>
      <c r="Z2783" s="29"/>
      <c r="AA2783" s="29"/>
      <c r="AB2783" s="29"/>
      <c r="AC2783" s="29"/>
    </row>
    <row r="2784">
      <c r="A2784" s="4">
        <v>45723.0</v>
      </c>
      <c r="B2784" s="5" t="s">
        <v>36</v>
      </c>
      <c r="C2784" s="6" t="s">
        <v>37</v>
      </c>
      <c r="D2784" s="5" t="s">
        <v>29</v>
      </c>
      <c r="E2784" s="7">
        <f>E2782-E2783</f>
        <v>128.9</v>
      </c>
      <c r="F2784" s="25">
        <v>0.524</v>
      </c>
      <c r="G2784" s="7">
        <v>0.02496774</v>
      </c>
      <c r="H2784" s="40">
        <v>0.602</v>
      </c>
      <c r="I2784" s="10">
        <f t="shared" si="226"/>
        <v>0.57703226</v>
      </c>
      <c r="J2784" s="11">
        <f t="shared" si="227"/>
        <v>2411.111298</v>
      </c>
      <c r="K2784" s="7">
        <f t="shared" ref="K2784:L2784" si="5484">IFERROR(G2784+K2744,0)</f>
        <v>1.98973418</v>
      </c>
      <c r="L2784" s="7">
        <f t="shared" si="5484"/>
        <v>10.695</v>
      </c>
      <c r="M2784" s="10">
        <f t="shared" si="229"/>
        <v>8.70526582</v>
      </c>
      <c r="N2784" s="11">
        <f t="shared" si="3612"/>
        <v>537.5089852</v>
      </c>
      <c r="O2784" s="10">
        <f t="shared" ref="O2784:P2784" si="5485">IFERROR(G2784+O2744,0)</f>
        <v>3.56360418</v>
      </c>
      <c r="P2784" s="10">
        <f t="shared" si="5485"/>
        <v>24.31671</v>
      </c>
      <c r="Q2784" s="10">
        <f t="shared" si="232"/>
        <v>20.75310582</v>
      </c>
      <c r="R2784" s="11">
        <f t="shared" si="233"/>
        <v>682.3628207</v>
      </c>
      <c r="S2784" s="43"/>
      <c r="T2784" s="43"/>
      <c r="U2784" s="20"/>
      <c r="V2784" s="14"/>
      <c r="W2784" s="14"/>
      <c r="X2784" s="26">
        <f t="shared" si="314"/>
        <v>0.393</v>
      </c>
      <c r="Y2784" s="29"/>
      <c r="Z2784" s="29"/>
      <c r="AA2784" s="29"/>
      <c r="AB2784" s="29"/>
      <c r="AC2784" s="29"/>
    </row>
    <row r="2785">
      <c r="A2785" s="4">
        <v>45723.0</v>
      </c>
      <c r="B2785" s="5" t="s">
        <v>36</v>
      </c>
      <c r="C2785" s="6" t="s">
        <v>37</v>
      </c>
      <c r="D2785" s="5" t="s">
        <v>30</v>
      </c>
      <c r="E2785" s="7">
        <v>0.0</v>
      </c>
      <c r="F2785" s="25">
        <v>0.0</v>
      </c>
      <c r="G2785" s="7">
        <v>0.0</v>
      </c>
      <c r="H2785" s="40">
        <v>0.0</v>
      </c>
      <c r="I2785" s="10">
        <f t="shared" si="226"/>
        <v>0</v>
      </c>
      <c r="J2785" s="11">
        <f t="shared" si="227"/>
        <v>0</v>
      </c>
      <c r="K2785" s="7">
        <f t="shared" ref="K2785:L2785" si="5486">IFERROR(G2785+K2745,0)</f>
        <v>0</v>
      </c>
      <c r="L2785" s="7">
        <f t="shared" si="5486"/>
        <v>0</v>
      </c>
      <c r="M2785" s="10">
        <f t="shared" si="229"/>
        <v>0</v>
      </c>
      <c r="N2785" s="11">
        <f t="shared" si="3612"/>
        <v>0</v>
      </c>
      <c r="O2785" s="10">
        <f t="shared" ref="O2785:P2785" si="5487">IFERROR(G2785+O2745,0)</f>
        <v>0</v>
      </c>
      <c r="P2785" s="10">
        <f t="shared" si="5487"/>
        <v>0</v>
      </c>
      <c r="Q2785" s="10">
        <f t="shared" si="232"/>
        <v>0</v>
      </c>
      <c r="R2785" s="11">
        <f t="shared" si="233"/>
        <v>0</v>
      </c>
      <c r="S2785" s="43"/>
      <c r="T2785" s="43"/>
      <c r="U2785" s="20"/>
      <c r="V2785" s="14"/>
      <c r="W2785" s="14"/>
      <c r="X2785" s="26">
        <f t="shared" si="314"/>
        <v>0</v>
      </c>
      <c r="Y2785" s="29"/>
      <c r="Z2785" s="29"/>
      <c r="AA2785" s="29"/>
      <c r="AB2785" s="29"/>
      <c r="AC2785" s="29"/>
    </row>
    <row r="2786">
      <c r="A2786" s="4">
        <v>45723.0</v>
      </c>
      <c r="B2786" s="5" t="s">
        <v>38</v>
      </c>
      <c r="C2786" s="6" t="s">
        <v>37</v>
      </c>
      <c r="D2786" s="5" t="s">
        <v>27</v>
      </c>
      <c r="E2786" s="7">
        <v>40.1</v>
      </c>
      <c r="F2786" s="25">
        <v>0.13</v>
      </c>
      <c r="G2786" s="7">
        <v>0.09999999999999999</v>
      </c>
      <c r="H2786" s="40">
        <v>0.175</v>
      </c>
      <c r="I2786" s="10">
        <f t="shared" si="226"/>
        <v>0.075</v>
      </c>
      <c r="J2786" s="11">
        <f t="shared" si="227"/>
        <v>175</v>
      </c>
      <c r="K2786" s="7">
        <f t="shared" ref="K2786:L2786" si="5488">IFERROR(G2786+K2746,0)</f>
        <v>3.5</v>
      </c>
      <c r="L2786" s="7">
        <f t="shared" si="5488"/>
        <v>6.321</v>
      </c>
      <c r="M2786" s="10">
        <f t="shared" si="229"/>
        <v>2.821</v>
      </c>
      <c r="N2786" s="11">
        <f t="shared" si="3612"/>
        <v>180.6</v>
      </c>
      <c r="O2786" s="10">
        <f t="shared" ref="O2786:P2786" si="5489">IFERROR(G2786+O2746,0)</f>
        <v>6.6</v>
      </c>
      <c r="P2786" s="10">
        <f t="shared" si="5489"/>
        <v>12.244976</v>
      </c>
      <c r="Q2786" s="10">
        <f t="shared" si="232"/>
        <v>5.644976</v>
      </c>
      <c r="R2786" s="11">
        <f t="shared" si="233"/>
        <v>185.5299394</v>
      </c>
      <c r="S2786" s="41">
        <f>T2746</f>
        <v>0.6877857143</v>
      </c>
      <c r="T2786" s="41">
        <f>H2786+T2746-H2787-U2786-H2788</f>
        <v>0.86275</v>
      </c>
      <c r="U2786" s="13">
        <f>0.001/28</f>
        <v>0.00003571428571</v>
      </c>
      <c r="V2786" s="14"/>
      <c r="W2786" s="14"/>
      <c r="X2786" s="26">
        <f t="shared" si="314"/>
        <v>0.175</v>
      </c>
      <c r="Y2786" s="29"/>
      <c r="Z2786" s="29"/>
      <c r="AA2786" s="29"/>
      <c r="AB2786" s="29"/>
      <c r="AC2786" s="29"/>
    </row>
    <row r="2787">
      <c r="A2787" s="4">
        <v>45723.0</v>
      </c>
      <c r="B2787" s="5" t="s">
        <v>38</v>
      </c>
      <c r="C2787" s="6" t="s">
        <v>37</v>
      </c>
      <c r="D2787" s="5" t="s">
        <v>28</v>
      </c>
      <c r="E2787" s="7">
        <v>0.0</v>
      </c>
      <c r="F2787" s="7">
        <v>0.0</v>
      </c>
      <c r="G2787" s="7">
        <v>0.0</v>
      </c>
      <c r="H2787" s="40">
        <v>0.0</v>
      </c>
      <c r="I2787" s="10">
        <f t="shared" si="226"/>
        <v>0</v>
      </c>
      <c r="J2787" s="11">
        <f t="shared" si="227"/>
        <v>0</v>
      </c>
      <c r="K2787" s="7">
        <f t="shared" ref="K2787:L2787" si="5490">IFERROR(G2787+K2747,0)</f>
        <v>0</v>
      </c>
      <c r="L2787" s="7">
        <f t="shared" si="5490"/>
        <v>0</v>
      </c>
      <c r="M2787" s="10">
        <f t="shared" si="229"/>
        <v>0</v>
      </c>
      <c r="N2787" s="11">
        <f t="shared" si="3612"/>
        <v>0</v>
      </c>
      <c r="O2787" s="10">
        <f t="shared" ref="O2787:P2787" si="5491">IFERROR(G2787+O2747,0)</f>
        <v>0</v>
      </c>
      <c r="P2787" s="10">
        <f t="shared" si="5491"/>
        <v>0</v>
      </c>
      <c r="Q2787" s="10">
        <f t="shared" si="232"/>
        <v>0</v>
      </c>
      <c r="R2787" s="11">
        <f t="shared" si="233"/>
        <v>0</v>
      </c>
      <c r="S2787" s="43"/>
      <c r="T2787" s="43"/>
      <c r="U2787" s="20"/>
      <c r="V2787" s="14"/>
      <c r="W2787" s="14"/>
      <c r="X2787" s="26">
        <f t="shared" si="314"/>
        <v>0</v>
      </c>
      <c r="Y2787" s="29"/>
      <c r="Z2787" s="29"/>
      <c r="AA2787" s="29"/>
      <c r="AB2787" s="29"/>
      <c r="AC2787" s="29"/>
    </row>
    <row r="2788">
      <c r="A2788" s="4">
        <v>45723.0</v>
      </c>
      <c r="B2788" s="5" t="s">
        <v>38</v>
      </c>
      <c r="C2788" s="6" t="s">
        <v>37</v>
      </c>
      <c r="D2788" s="5" t="s">
        <v>29</v>
      </c>
      <c r="E2788" s="7">
        <v>40.1</v>
      </c>
      <c r="F2788" s="7">
        <v>0.072</v>
      </c>
      <c r="G2788" s="7">
        <v>0.099967</v>
      </c>
      <c r="H2788" s="40">
        <v>0.0</v>
      </c>
      <c r="I2788" s="10">
        <f t="shared" si="226"/>
        <v>-0.099967</v>
      </c>
      <c r="J2788" s="11">
        <f t="shared" si="227"/>
        <v>0</v>
      </c>
      <c r="K2788" s="7">
        <f t="shared" ref="K2788:L2788" si="5492">IFERROR(G2788+K2748,0)</f>
        <v>3.488569</v>
      </c>
      <c r="L2788" s="7">
        <f t="shared" si="5492"/>
        <v>7.229</v>
      </c>
      <c r="M2788" s="10">
        <f t="shared" si="229"/>
        <v>3.740431</v>
      </c>
      <c r="N2788" s="11">
        <f t="shared" si="3612"/>
        <v>207.2196365</v>
      </c>
      <c r="O2788" s="10">
        <f t="shared" ref="O2788:P2788" si="5493">IFERROR(G2788+O2748,0)</f>
        <v>6.587329</v>
      </c>
      <c r="P2788" s="10">
        <f t="shared" si="5493"/>
        <v>13.05793</v>
      </c>
      <c r="Q2788" s="10">
        <f t="shared" si="232"/>
        <v>6.470601</v>
      </c>
      <c r="R2788" s="11">
        <f t="shared" si="233"/>
        <v>198.227992</v>
      </c>
      <c r="S2788" s="43"/>
      <c r="T2788" s="43"/>
      <c r="U2788" s="20"/>
      <c r="V2788" s="14"/>
      <c r="W2788" s="14"/>
      <c r="X2788" s="26">
        <f t="shared" si="314"/>
        <v>0</v>
      </c>
      <c r="Y2788" s="29"/>
      <c r="Z2788" s="29"/>
      <c r="AA2788" s="29"/>
      <c r="AB2788" s="29"/>
      <c r="AC2788" s="29"/>
    </row>
    <row r="2789">
      <c r="A2789" s="4">
        <v>45723.0</v>
      </c>
      <c r="B2789" s="5" t="s">
        <v>38</v>
      </c>
      <c r="C2789" s="6" t="s">
        <v>37</v>
      </c>
      <c r="D2789" s="5" t="s">
        <v>30</v>
      </c>
      <c r="E2789" s="7">
        <v>0.0</v>
      </c>
      <c r="F2789" s="7">
        <v>0.0</v>
      </c>
      <c r="G2789" s="7">
        <v>0.0</v>
      </c>
      <c r="H2789" s="40">
        <v>0.0</v>
      </c>
      <c r="I2789" s="10">
        <f t="shared" si="226"/>
        <v>0</v>
      </c>
      <c r="J2789" s="11">
        <f t="shared" si="227"/>
        <v>0</v>
      </c>
      <c r="K2789" s="7">
        <f t="shared" ref="K2789:L2789" si="5494">IFERROR(G2789+K2749,0)</f>
        <v>0</v>
      </c>
      <c r="L2789" s="7">
        <f t="shared" si="5494"/>
        <v>0</v>
      </c>
      <c r="M2789" s="10">
        <f t="shared" si="229"/>
        <v>0</v>
      </c>
      <c r="N2789" s="11">
        <f t="shared" si="3612"/>
        <v>0</v>
      </c>
      <c r="O2789" s="10">
        <f t="shared" ref="O2789:P2789" si="5495">IFERROR(G2789+O2749,0)</f>
        <v>0</v>
      </c>
      <c r="P2789" s="10">
        <f t="shared" si="5495"/>
        <v>0</v>
      </c>
      <c r="Q2789" s="10">
        <f t="shared" si="232"/>
        <v>0</v>
      </c>
      <c r="R2789" s="11">
        <f t="shared" si="233"/>
        <v>0</v>
      </c>
      <c r="S2789" s="43"/>
      <c r="T2789" s="43"/>
      <c r="U2789" s="20"/>
      <c r="V2789" s="14"/>
      <c r="W2789" s="14"/>
      <c r="X2789" s="26">
        <f t="shared" si="314"/>
        <v>0</v>
      </c>
      <c r="Y2789" s="29"/>
      <c r="Z2789" s="29"/>
      <c r="AA2789" s="29"/>
      <c r="AB2789" s="29"/>
      <c r="AC2789" s="29"/>
    </row>
    <row r="2790">
      <c r="A2790" s="4">
        <v>45723.0</v>
      </c>
      <c r="B2790" s="5" t="s">
        <v>39</v>
      </c>
      <c r="C2790" s="6" t="s">
        <v>37</v>
      </c>
      <c r="D2790" s="5" t="s">
        <v>27</v>
      </c>
      <c r="E2790" s="7">
        <v>9.6</v>
      </c>
      <c r="F2790" s="7">
        <v>0.032</v>
      </c>
      <c r="G2790" s="7">
        <v>0.032258</v>
      </c>
      <c r="H2790" s="40">
        <v>0.0</v>
      </c>
      <c r="I2790" s="10">
        <f t="shared" si="226"/>
        <v>-0.032258</v>
      </c>
      <c r="J2790" s="11">
        <f t="shared" si="227"/>
        <v>0</v>
      </c>
      <c r="K2790" s="7">
        <f t="shared" ref="K2790:L2790" si="5496">IFERROR(G2790+K2750,0)</f>
        <v>0.925806</v>
      </c>
      <c r="L2790" s="7">
        <f t="shared" si="5496"/>
        <v>0.384</v>
      </c>
      <c r="M2790" s="10">
        <f t="shared" si="229"/>
        <v>-0.541806</v>
      </c>
      <c r="N2790" s="11">
        <f t="shared" si="3612"/>
        <v>41.47737215</v>
      </c>
      <c r="O2790" s="10">
        <f t="shared" ref="O2790:P2790" si="5497">IFERROR(G2790+O2750,0)</f>
        <v>1.825736</v>
      </c>
      <c r="P2790" s="10">
        <f t="shared" si="5497"/>
        <v>1.26874</v>
      </c>
      <c r="Q2790" s="10">
        <f t="shared" si="232"/>
        <v>-0.556996</v>
      </c>
      <c r="R2790" s="11">
        <f t="shared" si="233"/>
        <v>69.49197474</v>
      </c>
      <c r="S2790" s="41">
        <f>T2750</f>
        <v>0.093</v>
      </c>
      <c r="T2790" s="41">
        <f>H2790+T2750-H2791-U2790-H2792</f>
        <v>0.093</v>
      </c>
      <c r="U2790" s="13">
        <v>0.0</v>
      </c>
      <c r="V2790" s="14"/>
      <c r="W2790" s="14"/>
      <c r="X2790" s="26">
        <f t="shared" si="314"/>
        <v>0</v>
      </c>
      <c r="Y2790" s="29"/>
      <c r="Z2790" s="29"/>
      <c r="AA2790" s="29"/>
      <c r="AB2790" s="29"/>
      <c r="AC2790" s="29"/>
    </row>
    <row r="2791">
      <c r="A2791" s="4">
        <v>45723.0</v>
      </c>
      <c r="B2791" s="5" t="s">
        <v>39</v>
      </c>
      <c r="C2791" s="6" t="s">
        <v>37</v>
      </c>
      <c r="D2791" s="5" t="s">
        <v>28</v>
      </c>
      <c r="E2791" s="7">
        <v>0.0</v>
      </c>
      <c r="F2791" s="7">
        <v>0.0</v>
      </c>
      <c r="G2791" s="7">
        <v>0.0</v>
      </c>
      <c r="H2791" s="40">
        <v>0.0</v>
      </c>
      <c r="I2791" s="10">
        <f t="shared" si="226"/>
        <v>0</v>
      </c>
      <c r="J2791" s="11">
        <f t="shared" si="227"/>
        <v>0</v>
      </c>
      <c r="K2791" s="7">
        <f t="shared" ref="K2791:L2791" si="5498">IFERROR(G2791+K2751,0)</f>
        <v>0</v>
      </c>
      <c r="L2791" s="7">
        <f t="shared" si="5498"/>
        <v>0</v>
      </c>
      <c r="M2791" s="10">
        <f t="shared" si="229"/>
        <v>0</v>
      </c>
      <c r="N2791" s="11">
        <f t="shared" si="3612"/>
        <v>0</v>
      </c>
      <c r="O2791" s="10">
        <f t="shared" ref="O2791:P2791" si="5499">IFERROR(G2791+O2751,0)</f>
        <v>0</v>
      </c>
      <c r="P2791" s="10">
        <f t="shared" si="5499"/>
        <v>0</v>
      </c>
      <c r="Q2791" s="10">
        <f t="shared" si="232"/>
        <v>0</v>
      </c>
      <c r="R2791" s="11">
        <f t="shared" si="233"/>
        <v>0</v>
      </c>
      <c r="S2791" s="43"/>
      <c r="T2791" s="43"/>
      <c r="U2791" s="20"/>
      <c r="V2791" s="14"/>
      <c r="W2791" s="14"/>
      <c r="X2791" s="26">
        <f t="shared" si="314"/>
        <v>0</v>
      </c>
      <c r="Y2791" s="29"/>
      <c r="Z2791" s="29"/>
      <c r="AA2791" s="29"/>
      <c r="AB2791" s="29"/>
      <c r="AC2791" s="29"/>
    </row>
    <row r="2792">
      <c r="A2792" s="4">
        <v>45723.0</v>
      </c>
      <c r="B2792" s="5" t="s">
        <v>39</v>
      </c>
      <c r="C2792" s="6" t="s">
        <v>37</v>
      </c>
      <c r="D2792" s="5" t="s">
        <v>29</v>
      </c>
      <c r="E2792" s="7">
        <v>9.3</v>
      </c>
      <c r="F2792" s="7">
        <v>0.125</v>
      </c>
      <c r="G2792" s="7">
        <v>0.032</v>
      </c>
      <c r="H2792" s="40">
        <v>0.0</v>
      </c>
      <c r="I2792" s="10">
        <f t="shared" si="226"/>
        <v>-0.032</v>
      </c>
      <c r="J2792" s="11">
        <f t="shared" si="227"/>
        <v>0</v>
      </c>
      <c r="K2792" s="7">
        <f t="shared" ref="K2792:L2792" si="5500">IFERROR(G2792+K2752,0)</f>
        <v>0.91588</v>
      </c>
      <c r="L2792" s="7">
        <f t="shared" si="5500"/>
        <v>0.374</v>
      </c>
      <c r="M2792" s="10">
        <f t="shared" si="229"/>
        <v>-0.54188</v>
      </c>
      <c r="N2792" s="11">
        <f t="shared" si="3612"/>
        <v>40.83504389</v>
      </c>
      <c r="O2792" s="10">
        <f t="shared" ref="O2792:P2792" si="5501">IFERROR(G2792+O2752,0)</f>
        <v>1.807874</v>
      </c>
      <c r="P2792" s="10">
        <f t="shared" si="5501"/>
        <v>1.23394</v>
      </c>
      <c r="Q2792" s="10">
        <f t="shared" si="232"/>
        <v>-0.573934</v>
      </c>
      <c r="R2792" s="11">
        <f t="shared" si="233"/>
        <v>68.25365042</v>
      </c>
      <c r="S2792" s="43"/>
      <c r="T2792" s="43"/>
      <c r="U2792" s="20"/>
      <c r="V2792" s="14"/>
      <c r="W2792" s="14"/>
      <c r="X2792" s="26">
        <f t="shared" si="314"/>
        <v>0</v>
      </c>
      <c r="Y2792" s="29"/>
      <c r="Z2792" s="29"/>
      <c r="AA2792" s="29"/>
      <c r="AB2792" s="29"/>
      <c r="AC2792" s="29"/>
    </row>
    <row r="2793">
      <c r="A2793" s="4">
        <v>45723.0</v>
      </c>
      <c r="B2793" s="5" t="s">
        <v>39</v>
      </c>
      <c r="C2793" s="6" t="s">
        <v>37</v>
      </c>
      <c r="D2793" s="5" t="s">
        <v>30</v>
      </c>
      <c r="E2793" s="7">
        <v>0.0</v>
      </c>
      <c r="F2793" s="7">
        <v>0.0</v>
      </c>
      <c r="G2793" s="7">
        <v>0.0</v>
      </c>
      <c r="H2793" s="40">
        <v>0.0</v>
      </c>
      <c r="I2793" s="10">
        <f t="shared" si="226"/>
        <v>0</v>
      </c>
      <c r="J2793" s="11">
        <f t="shared" si="227"/>
        <v>0</v>
      </c>
      <c r="K2793" s="7">
        <f t="shared" ref="K2793:L2793" si="5502">IFERROR(G2793+K2753,0)</f>
        <v>0</v>
      </c>
      <c r="L2793" s="7">
        <f t="shared" si="5502"/>
        <v>0</v>
      </c>
      <c r="M2793" s="10">
        <f t="shared" si="229"/>
        <v>0</v>
      </c>
      <c r="N2793" s="11">
        <f t="shared" si="3612"/>
        <v>0</v>
      </c>
      <c r="O2793" s="10">
        <f t="shared" ref="O2793:P2793" si="5503">IFERROR(G2793+O2753,0)</f>
        <v>0</v>
      </c>
      <c r="P2793" s="10">
        <f t="shared" si="5503"/>
        <v>0</v>
      </c>
      <c r="Q2793" s="10">
        <f t="shared" si="232"/>
        <v>0</v>
      </c>
      <c r="R2793" s="11">
        <f t="shared" si="233"/>
        <v>0</v>
      </c>
      <c r="S2793" s="43"/>
      <c r="T2793" s="43"/>
      <c r="U2793" s="20"/>
      <c r="V2793" s="14"/>
      <c r="W2793" s="14"/>
      <c r="X2793" s="26">
        <f t="shared" si="314"/>
        <v>0</v>
      </c>
      <c r="Y2793" s="29"/>
      <c r="Z2793" s="29"/>
      <c r="AA2793" s="29"/>
      <c r="AB2793" s="29"/>
      <c r="AC2793" s="29"/>
    </row>
    <row r="2794">
      <c r="A2794" s="4">
        <v>45723.0</v>
      </c>
      <c r="B2794" s="5" t="s">
        <v>40</v>
      </c>
      <c r="C2794" s="6" t="s">
        <v>37</v>
      </c>
      <c r="D2794" s="5" t="s">
        <v>27</v>
      </c>
      <c r="E2794" s="7">
        <v>26.3</v>
      </c>
      <c r="F2794" s="7">
        <v>0.0</v>
      </c>
      <c r="G2794" s="7">
        <v>0.0709677</v>
      </c>
      <c r="H2794" s="40">
        <v>0.035</v>
      </c>
      <c r="I2794" s="10">
        <f t="shared" si="226"/>
        <v>-0.0359677</v>
      </c>
      <c r="J2794" s="11">
        <f t="shared" si="227"/>
        <v>49.31821096</v>
      </c>
      <c r="K2794" s="7">
        <f t="shared" ref="K2794:L2794" si="5504">IFERROR(G2794+K2754,0)</f>
        <v>2.4967739</v>
      </c>
      <c r="L2794" s="7">
        <f t="shared" si="5504"/>
        <v>1.194</v>
      </c>
      <c r="M2794" s="10">
        <f t="shared" si="229"/>
        <v>-1.3027739</v>
      </c>
      <c r="N2794" s="11">
        <f t="shared" si="3612"/>
        <v>47.82171105</v>
      </c>
      <c r="O2794" s="10">
        <f t="shared" ref="O2794:P2794" si="5505">IFERROR(G2794+O2754,0)</f>
        <v>4.711059614</v>
      </c>
      <c r="P2794" s="10">
        <f t="shared" si="5505"/>
        <v>2.3069</v>
      </c>
      <c r="Q2794" s="10">
        <f t="shared" si="232"/>
        <v>-2.404159614</v>
      </c>
      <c r="R2794" s="11">
        <f t="shared" si="233"/>
        <v>48.96775224</v>
      </c>
      <c r="S2794" s="13">
        <f>T2754</f>
        <v>0.8309807143</v>
      </c>
      <c r="T2794" s="13">
        <f>H2794+S2794-H2795-U2794-H2796</f>
        <v>0.8658625</v>
      </c>
      <c r="U2794" s="13">
        <f>0.00331/28</f>
        <v>0.0001182142857</v>
      </c>
      <c r="V2794" s="14"/>
      <c r="W2794" s="14"/>
      <c r="X2794" s="26">
        <f t="shared" si="314"/>
        <v>0.034</v>
      </c>
      <c r="Y2794" s="29"/>
      <c r="Z2794" s="29"/>
      <c r="AA2794" s="29"/>
      <c r="AB2794" s="29"/>
      <c r="AC2794" s="29"/>
    </row>
    <row r="2795">
      <c r="A2795" s="4">
        <v>45723.0</v>
      </c>
      <c r="B2795" s="5" t="s">
        <v>40</v>
      </c>
      <c r="C2795" s="6" t="s">
        <v>37</v>
      </c>
      <c r="D2795" s="5" t="s">
        <v>28</v>
      </c>
      <c r="E2795" s="7">
        <v>0.0</v>
      </c>
      <c r="F2795" s="7">
        <v>0.0</v>
      </c>
      <c r="G2795" s="7">
        <v>0.0</v>
      </c>
      <c r="H2795" s="40">
        <v>0.0</v>
      </c>
      <c r="I2795" s="10">
        <f t="shared" si="226"/>
        <v>0</v>
      </c>
      <c r="J2795" s="11">
        <f t="shared" si="227"/>
        <v>0</v>
      </c>
      <c r="K2795" s="7">
        <f t="shared" ref="K2795:L2795" si="5506">IFERROR(G2795+K2755,0)</f>
        <v>0</v>
      </c>
      <c r="L2795" s="7">
        <f t="shared" si="5506"/>
        <v>0</v>
      </c>
      <c r="M2795" s="10">
        <f t="shared" si="229"/>
        <v>0</v>
      </c>
      <c r="N2795" s="11">
        <f t="shared" si="3612"/>
        <v>0</v>
      </c>
      <c r="O2795" s="10">
        <f t="shared" ref="O2795:P2795" si="5507">IFERROR(G2795+O2755,0)</f>
        <v>0</v>
      </c>
      <c r="P2795" s="10">
        <f t="shared" si="5507"/>
        <v>0</v>
      </c>
      <c r="Q2795" s="10">
        <f t="shared" si="232"/>
        <v>0</v>
      </c>
      <c r="R2795" s="11">
        <f t="shared" si="233"/>
        <v>0</v>
      </c>
      <c r="S2795" s="14"/>
      <c r="T2795" s="14"/>
      <c r="U2795" s="14"/>
      <c r="V2795" s="14"/>
      <c r="W2795" s="14"/>
      <c r="X2795" s="26">
        <f t="shared" si="314"/>
        <v>0</v>
      </c>
      <c r="Y2795" s="29"/>
      <c r="Z2795" s="29"/>
      <c r="AA2795" s="29"/>
      <c r="AB2795" s="29"/>
      <c r="AC2795" s="29"/>
    </row>
    <row r="2796">
      <c r="A2796" s="4">
        <v>45723.0</v>
      </c>
      <c r="B2796" s="5" t="s">
        <v>40</v>
      </c>
      <c r="C2796" s="6" t="s">
        <v>37</v>
      </c>
      <c r="D2796" s="5" t="s">
        <v>29</v>
      </c>
      <c r="E2796" s="7">
        <v>26.1</v>
      </c>
      <c r="F2796" s="7">
        <v>0.0</v>
      </c>
      <c r="G2796" s="7">
        <v>0.07142857142857142</v>
      </c>
      <c r="H2796" s="40">
        <v>0.0</v>
      </c>
      <c r="I2796" s="10">
        <f t="shared" si="226"/>
        <v>-0.07142857143</v>
      </c>
      <c r="J2796" s="11">
        <f t="shared" si="227"/>
        <v>0</v>
      </c>
      <c r="K2796" s="7">
        <f t="shared" ref="K2796:L2796" si="5508">IFERROR(G2796+K2756,0)</f>
        <v>2.5</v>
      </c>
      <c r="L2796" s="7">
        <f t="shared" si="5508"/>
        <v>1.658</v>
      </c>
      <c r="M2796" s="10">
        <f t="shared" si="229"/>
        <v>-0.842</v>
      </c>
      <c r="N2796" s="11">
        <f t="shared" si="3612"/>
        <v>66.32</v>
      </c>
      <c r="O2796" s="10">
        <f t="shared" ref="O2796:P2796" si="5509">IFERROR(G2796+O2756,0)</f>
        <v>4.714285714</v>
      </c>
      <c r="P2796" s="10">
        <f t="shared" si="5509"/>
        <v>2.17198</v>
      </c>
      <c r="Q2796" s="10">
        <f t="shared" si="232"/>
        <v>-2.542305714</v>
      </c>
      <c r="R2796" s="11">
        <f t="shared" si="233"/>
        <v>46.07230303</v>
      </c>
      <c r="S2796" s="14"/>
      <c r="T2796" s="14"/>
      <c r="U2796" s="14"/>
      <c r="V2796" s="14"/>
      <c r="W2796" s="14"/>
      <c r="X2796" s="26">
        <f t="shared" si="314"/>
        <v>0</v>
      </c>
      <c r="Y2796" s="29"/>
      <c r="Z2796" s="29"/>
      <c r="AA2796" s="29"/>
      <c r="AB2796" s="29"/>
      <c r="AC2796" s="29"/>
    </row>
    <row r="2797">
      <c r="A2797" s="4">
        <v>45723.0</v>
      </c>
      <c r="B2797" s="5" t="s">
        <v>40</v>
      </c>
      <c r="C2797" s="6" t="s">
        <v>37</v>
      </c>
      <c r="D2797" s="5" t="s">
        <v>30</v>
      </c>
      <c r="E2797" s="7">
        <v>0.0</v>
      </c>
      <c r="F2797" s="7">
        <v>0.0</v>
      </c>
      <c r="G2797" s="7">
        <v>0.0</v>
      </c>
      <c r="H2797" s="40">
        <v>0.0</v>
      </c>
      <c r="I2797" s="10">
        <f t="shared" si="226"/>
        <v>0</v>
      </c>
      <c r="J2797" s="11">
        <f t="shared" si="227"/>
        <v>0</v>
      </c>
      <c r="K2797" s="7">
        <f t="shared" ref="K2797:L2797" si="5510">IFERROR(G2797+K2757,0)</f>
        <v>0</v>
      </c>
      <c r="L2797" s="7">
        <f t="shared" si="5510"/>
        <v>0</v>
      </c>
      <c r="M2797" s="10">
        <f t="shared" si="229"/>
        <v>0</v>
      </c>
      <c r="N2797" s="11">
        <f t="shared" si="3612"/>
        <v>0</v>
      </c>
      <c r="O2797" s="10">
        <f t="shared" ref="O2797:P2797" si="5511">IFERROR(G2797+O2757,0)</f>
        <v>0</v>
      </c>
      <c r="P2797" s="10">
        <f t="shared" si="5511"/>
        <v>0</v>
      </c>
      <c r="Q2797" s="10">
        <f t="shared" si="232"/>
        <v>0</v>
      </c>
      <c r="R2797" s="11">
        <f t="shared" si="233"/>
        <v>0</v>
      </c>
      <c r="S2797" s="14"/>
      <c r="T2797" s="14"/>
      <c r="U2797" s="14"/>
      <c r="V2797" s="14"/>
      <c r="W2797" s="14"/>
      <c r="X2797" s="26">
        <f t="shared" si="314"/>
        <v>0</v>
      </c>
      <c r="Y2797" s="29"/>
      <c r="Z2797" s="29"/>
      <c r="AA2797" s="29"/>
      <c r="AB2797" s="29"/>
      <c r="AC2797" s="29"/>
    </row>
    <row r="2798">
      <c r="A2798" s="4">
        <v>45724.0</v>
      </c>
      <c r="B2798" s="5" t="s">
        <v>25</v>
      </c>
      <c r="C2798" s="6" t="s">
        <v>26</v>
      </c>
      <c r="D2798" s="5" t="s">
        <v>27</v>
      </c>
      <c r="E2798" s="7">
        <v>140.3</v>
      </c>
      <c r="F2798" s="8">
        <v>0.494</v>
      </c>
      <c r="G2798" s="39">
        <v>0.4129</v>
      </c>
      <c r="H2798" s="47">
        <v>0.439</v>
      </c>
      <c r="I2798" s="10">
        <f t="shared" si="226"/>
        <v>0.0261</v>
      </c>
      <c r="J2798" s="11">
        <f t="shared" si="227"/>
        <v>106.3211431</v>
      </c>
      <c r="K2798" s="7">
        <f t="shared" ref="K2798:L2798" si="5512">IFERROR(G2798+K2758,0)</f>
        <v>14.90318</v>
      </c>
      <c r="L2798" s="7">
        <f t="shared" si="5512"/>
        <v>16.541</v>
      </c>
      <c r="M2798" s="10">
        <f t="shared" si="229"/>
        <v>1.63782</v>
      </c>
      <c r="N2798" s="11">
        <f t="shared" si="3612"/>
        <v>110.9897351</v>
      </c>
      <c r="O2798" s="10">
        <f t="shared" ref="O2798:P2798" si="5513">IFERROR(G2798+O2758,0)</f>
        <v>27.8029</v>
      </c>
      <c r="P2798" s="10">
        <f t="shared" si="5513"/>
        <v>30.262995</v>
      </c>
      <c r="Q2798" s="10">
        <f t="shared" si="232"/>
        <v>2.460095</v>
      </c>
      <c r="R2798" s="11">
        <f t="shared" si="233"/>
        <v>108.8483396</v>
      </c>
      <c r="S2798" s="41">
        <f>T2758</f>
        <v>1.57825</v>
      </c>
      <c r="T2798" s="41">
        <f>H2798+T2758-H2799-U2798-H2800</f>
        <v>1.651142857</v>
      </c>
      <c r="U2798" s="13">
        <f>0.003/28</f>
        <v>0.0001071428571</v>
      </c>
      <c r="V2798" s="14"/>
      <c r="W2798" s="14"/>
      <c r="X2798" s="26">
        <f t="shared" si="314"/>
        <v>0.469</v>
      </c>
      <c r="Y2798" s="29"/>
      <c r="Z2798" s="29"/>
      <c r="AA2798" s="29"/>
      <c r="AB2798" s="29"/>
      <c r="AC2798" s="29"/>
    </row>
    <row r="2799">
      <c r="A2799" s="4">
        <v>45724.0</v>
      </c>
      <c r="B2799" s="5" t="s">
        <v>25</v>
      </c>
      <c r="C2799" s="6" t="s">
        <v>26</v>
      </c>
      <c r="D2799" s="5" t="s">
        <v>28</v>
      </c>
      <c r="E2799" s="7">
        <v>165.12</v>
      </c>
      <c r="F2799" s="7">
        <v>0.164</v>
      </c>
      <c r="G2799" s="7">
        <v>0.39358</v>
      </c>
      <c r="H2799" s="40">
        <v>0.366</v>
      </c>
      <c r="I2799" s="10">
        <f t="shared" si="226"/>
        <v>-0.02758</v>
      </c>
      <c r="J2799" s="11">
        <f t="shared" si="227"/>
        <v>92.99253011</v>
      </c>
      <c r="K2799" s="7">
        <f t="shared" ref="K2799:L2799" si="5514">IFERROR(G2799+K2759,0)</f>
        <v>14.65864</v>
      </c>
      <c r="L2799" s="7">
        <f t="shared" si="5514"/>
        <v>15.017</v>
      </c>
      <c r="M2799" s="10">
        <f t="shared" si="229"/>
        <v>0.35836</v>
      </c>
      <c r="N2799" s="11">
        <f t="shared" si="3612"/>
        <v>102.4447016</v>
      </c>
      <c r="O2799" s="10">
        <f t="shared" ref="O2799:P2799" si="5515">IFERROR(G2799+O2759,0)</f>
        <v>26.95944</v>
      </c>
      <c r="P2799" s="10">
        <f t="shared" si="5515"/>
        <v>28.23788</v>
      </c>
      <c r="Q2799" s="10">
        <f t="shared" si="232"/>
        <v>1.27844</v>
      </c>
      <c r="R2799" s="11">
        <f t="shared" si="233"/>
        <v>104.7420866</v>
      </c>
      <c r="S2799" s="42"/>
      <c r="T2799" s="42"/>
      <c r="U2799" s="16"/>
      <c r="V2799" s="14"/>
      <c r="W2799" s="14"/>
      <c r="X2799" s="26">
        <f t="shared" si="314"/>
        <v>0.375</v>
      </c>
      <c r="Y2799" s="29"/>
      <c r="Z2799" s="29"/>
      <c r="AA2799" s="29"/>
      <c r="AB2799" s="29"/>
      <c r="AC2799" s="29"/>
    </row>
    <row r="2800">
      <c r="A2800" s="4">
        <v>45724.0</v>
      </c>
      <c r="B2800" s="5" t="s">
        <v>25</v>
      </c>
      <c r="C2800" s="6" t="s">
        <v>26</v>
      </c>
      <c r="D2800" s="5" t="s">
        <v>29</v>
      </c>
      <c r="E2800" s="7">
        <v>0.0</v>
      </c>
      <c r="F2800" s="7">
        <v>0.0</v>
      </c>
      <c r="G2800" s="7">
        <v>0.0</v>
      </c>
      <c r="H2800" s="40">
        <v>0.0</v>
      </c>
      <c r="I2800" s="10">
        <f t="shared" si="226"/>
        <v>0</v>
      </c>
      <c r="J2800" s="11">
        <f t="shared" si="227"/>
        <v>0</v>
      </c>
      <c r="K2800" s="7">
        <f t="shared" ref="K2800:L2800" si="5516">IFERROR(G2800+K2760,0)</f>
        <v>0</v>
      </c>
      <c r="L2800" s="7">
        <f t="shared" si="5516"/>
        <v>0.003</v>
      </c>
      <c r="M2800" s="10">
        <f t="shared" si="229"/>
        <v>0.003</v>
      </c>
      <c r="N2800" s="11">
        <f t="shared" si="3612"/>
        <v>0</v>
      </c>
      <c r="O2800" s="10">
        <f t="shared" ref="O2800:P2800" si="5517">IFERROR(G2800+O2760,0)</f>
        <v>0</v>
      </c>
      <c r="P2800" s="10">
        <f t="shared" si="5517"/>
        <v>0.003</v>
      </c>
      <c r="Q2800" s="10">
        <f t="shared" si="232"/>
        <v>0.003</v>
      </c>
      <c r="R2800" s="11">
        <f t="shared" si="233"/>
        <v>0</v>
      </c>
      <c r="S2800" s="42"/>
      <c r="T2800" s="42"/>
      <c r="U2800" s="16"/>
      <c r="V2800" s="14"/>
      <c r="W2800" s="14"/>
      <c r="X2800" s="26">
        <f t="shared" si="314"/>
        <v>0</v>
      </c>
      <c r="Y2800" s="29"/>
      <c r="Z2800" s="29"/>
      <c r="AA2800" s="29"/>
      <c r="AB2800" s="29"/>
      <c r="AC2800" s="29"/>
    </row>
    <row r="2801">
      <c r="A2801" s="4">
        <v>45724.0</v>
      </c>
      <c r="B2801" s="5" t="s">
        <v>25</v>
      </c>
      <c r="C2801" s="6" t="s">
        <v>26</v>
      </c>
      <c r="D2801" s="5" t="s">
        <v>30</v>
      </c>
      <c r="E2801" s="7">
        <v>0.0</v>
      </c>
      <c r="F2801" s="7">
        <v>0.0</v>
      </c>
      <c r="G2801" s="7">
        <v>0.0</v>
      </c>
      <c r="H2801" s="40">
        <v>0.0</v>
      </c>
      <c r="I2801" s="10">
        <f t="shared" si="226"/>
        <v>0</v>
      </c>
      <c r="J2801" s="11">
        <f t="shared" si="227"/>
        <v>0</v>
      </c>
      <c r="K2801" s="7">
        <f t="shared" ref="K2801:L2801" si="5518">IFERROR(G2801+K2761,0)</f>
        <v>0</v>
      </c>
      <c r="L2801" s="7">
        <f t="shared" si="5518"/>
        <v>0</v>
      </c>
      <c r="M2801" s="10">
        <f t="shared" si="229"/>
        <v>0</v>
      </c>
      <c r="N2801" s="11">
        <f t="shared" si="3612"/>
        <v>0</v>
      </c>
      <c r="O2801" s="10">
        <f t="shared" ref="O2801:P2801" si="5519">IFERROR(G2801+O2761,0)</f>
        <v>0</v>
      </c>
      <c r="P2801" s="10">
        <f t="shared" si="5519"/>
        <v>0</v>
      </c>
      <c r="Q2801" s="10">
        <f t="shared" si="232"/>
        <v>0</v>
      </c>
      <c r="R2801" s="11">
        <f t="shared" si="233"/>
        <v>0</v>
      </c>
      <c r="S2801" s="42"/>
      <c r="T2801" s="42"/>
      <c r="U2801" s="16"/>
      <c r="V2801" s="14"/>
      <c r="W2801" s="14"/>
      <c r="X2801" s="26">
        <f t="shared" si="314"/>
        <v>0</v>
      </c>
      <c r="Y2801" s="29"/>
      <c r="Z2801" s="29"/>
      <c r="AA2801" s="29"/>
      <c r="AB2801" s="29"/>
      <c r="AC2801" s="29"/>
    </row>
    <row r="2802">
      <c r="A2802" s="4">
        <v>45724.0</v>
      </c>
      <c r="B2802" s="5" t="s">
        <v>31</v>
      </c>
      <c r="C2802" s="6" t="s">
        <v>26</v>
      </c>
      <c r="D2802" s="5" t="s">
        <v>27</v>
      </c>
      <c r="E2802" s="7">
        <v>180.7</v>
      </c>
      <c r="F2802" s="7">
        <v>0.453</v>
      </c>
      <c r="G2802" s="7">
        <v>0.509677</v>
      </c>
      <c r="H2802" s="40">
        <v>0.557</v>
      </c>
      <c r="I2802" s="10">
        <f t="shared" si="226"/>
        <v>0.047323</v>
      </c>
      <c r="J2802" s="11">
        <f t="shared" si="227"/>
        <v>109.2849</v>
      </c>
      <c r="K2802" s="7">
        <f t="shared" ref="K2802:L2802" si="5520">IFERROR(G2802+K2762,0)</f>
        <v>18.477416</v>
      </c>
      <c r="L2802" s="7">
        <f t="shared" si="5520"/>
        <v>20.409</v>
      </c>
      <c r="M2802" s="10">
        <f t="shared" si="229"/>
        <v>1.931584</v>
      </c>
      <c r="N2802" s="11">
        <f t="shared" si="3612"/>
        <v>110.4537561</v>
      </c>
      <c r="O2802" s="10">
        <f t="shared" ref="O2802:P2802" si="5521">IFERROR(G2802+O2762,0)</f>
        <v>34.477415</v>
      </c>
      <c r="P2802" s="10">
        <f t="shared" si="5521"/>
        <v>39.38286</v>
      </c>
      <c r="Q2802" s="10">
        <f t="shared" si="232"/>
        <v>4.905445</v>
      </c>
      <c r="R2802" s="11">
        <f t="shared" si="233"/>
        <v>114.2279953</v>
      </c>
      <c r="S2802" s="41">
        <f>T2762</f>
        <v>0.799</v>
      </c>
      <c r="T2802" s="41">
        <f>H2802+T2762-H2803-U2802-H2804</f>
        <v>0.8098571429</v>
      </c>
      <c r="U2802" s="13">
        <f>0.004/28</f>
        <v>0.0001428571429</v>
      </c>
      <c r="V2802" s="14"/>
      <c r="W2802" s="14"/>
      <c r="X2802" s="26">
        <f t="shared" si="314"/>
        <v>0.555</v>
      </c>
      <c r="Y2802" s="29"/>
      <c r="Z2802" s="29"/>
      <c r="AA2802" s="29"/>
      <c r="AB2802" s="29"/>
      <c r="AC2802" s="29"/>
    </row>
    <row r="2803">
      <c r="A2803" s="4">
        <v>45724.0</v>
      </c>
      <c r="B2803" s="5" t="s">
        <v>31</v>
      </c>
      <c r="C2803" s="6" t="s">
        <v>26</v>
      </c>
      <c r="D2803" s="5" t="s">
        <v>28</v>
      </c>
      <c r="E2803" s="7">
        <v>180.1</v>
      </c>
      <c r="F2803" s="7">
        <v>0.901</v>
      </c>
      <c r="G2803" s="7">
        <v>0.50548</v>
      </c>
      <c r="H2803" s="40">
        <v>0.546</v>
      </c>
      <c r="I2803" s="10">
        <f t="shared" si="226"/>
        <v>0.04052</v>
      </c>
      <c r="J2803" s="11">
        <f t="shared" si="227"/>
        <v>108.0161431</v>
      </c>
      <c r="K2803" s="7">
        <f t="shared" ref="K2803:L2803" si="5522">IFERROR(G2803+K2763,0)</f>
        <v>18.32684</v>
      </c>
      <c r="L2803" s="7">
        <f t="shared" si="5522"/>
        <v>21.198</v>
      </c>
      <c r="M2803" s="10">
        <f t="shared" si="229"/>
        <v>2.87116</v>
      </c>
      <c r="N2803" s="11">
        <f t="shared" si="3612"/>
        <v>115.6664215</v>
      </c>
      <c r="O2803" s="10">
        <f t="shared" ref="O2803:P2803" si="5523">IFERROR(G2803+O2763,0)</f>
        <v>34.19667</v>
      </c>
      <c r="P2803" s="10">
        <f t="shared" si="5523"/>
        <v>40.19573</v>
      </c>
      <c r="Q2803" s="10">
        <f t="shared" si="232"/>
        <v>5.99906</v>
      </c>
      <c r="R2803" s="11">
        <f t="shared" si="233"/>
        <v>117.5428192</v>
      </c>
      <c r="S2803" s="42"/>
      <c r="T2803" s="42"/>
      <c r="U2803" s="20"/>
      <c r="V2803" s="14"/>
      <c r="W2803" s="14"/>
      <c r="X2803" s="26">
        <f t="shared" si="314"/>
        <v>0.591</v>
      </c>
      <c r="Y2803" s="29"/>
      <c r="Z2803" s="29"/>
      <c r="AA2803" s="29"/>
      <c r="AB2803" s="29"/>
      <c r="AC2803" s="29"/>
    </row>
    <row r="2804">
      <c r="A2804" s="4">
        <v>45724.0</v>
      </c>
      <c r="B2804" s="5" t="s">
        <v>31</v>
      </c>
      <c r="C2804" s="6" t="s">
        <v>26</v>
      </c>
      <c r="D2804" s="5" t="s">
        <v>29</v>
      </c>
      <c r="E2804" s="7">
        <v>0.0</v>
      </c>
      <c r="F2804" s="7">
        <v>0.0</v>
      </c>
      <c r="G2804" s="7">
        <v>0.0</v>
      </c>
      <c r="H2804" s="40">
        <v>0.0</v>
      </c>
      <c r="I2804" s="10">
        <f t="shared" si="226"/>
        <v>0</v>
      </c>
      <c r="J2804" s="11">
        <f t="shared" si="227"/>
        <v>0</v>
      </c>
      <c r="K2804" s="7">
        <f t="shared" ref="K2804:L2804" si="5524">IFERROR(G2804+K2764,0)</f>
        <v>0</v>
      </c>
      <c r="L2804" s="7">
        <f t="shared" si="5524"/>
        <v>0</v>
      </c>
      <c r="M2804" s="10">
        <f t="shared" si="229"/>
        <v>0</v>
      </c>
      <c r="N2804" s="11">
        <f t="shared" si="3612"/>
        <v>0</v>
      </c>
      <c r="O2804" s="10">
        <f t="shared" ref="O2804:P2804" si="5525">IFERROR(G2804+O2764,0)</f>
        <v>0</v>
      </c>
      <c r="P2804" s="10">
        <f t="shared" si="5525"/>
        <v>0</v>
      </c>
      <c r="Q2804" s="10">
        <f t="shared" si="232"/>
        <v>0</v>
      </c>
      <c r="R2804" s="11">
        <f t="shared" si="233"/>
        <v>0</v>
      </c>
      <c r="S2804" s="42"/>
      <c r="T2804" s="42"/>
      <c r="U2804" s="20"/>
      <c r="V2804" s="14"/>
      <c r="W2804" s="14"/>
      <c r="X2804" s="26">
        <f t="shared" si="314"/>
        <v>0</v>
      </c>
      <c r="Y2804" s="29"/>
      <c r="Z2804" s="29"/>
      <c r="AA2804" s="29"/>
      <c r="AB2804" s="29"/>
      <c r="AC2804" s="29"/>
    </row>
    <row r="2805">
      <c r="A2805" s="4">
        <v>45724.0</v>
      </c>
      <c r="B2805" s="5" t="s">
        <v>31</v>
      </c>
      <c r="C2805" s="6" t="s">
        <v>26</v>
      </c>
      <c r="D2805" s="5" t="s">
        <v>30</v>
      </c>
      <c r="E2805" s="7">
        <v>0.0</v>
      </c>
      <c r="F2805" s="7">
        <v>0.0</v>
      </c>
      <c r="G2805" s="7">
        <v>0.0</v>
      </c>
      <c r="H2805" s="40">
        <v>0.0</v>
      </c>
      <c r="I2805" s="10">
        <f t="shared" si="226"/>
        <v>0</v>
      </c>
      <c r="J2805" s="11">
        <f t="shared" si="227"/>
        <v>0</v>
      </c>
      <c r="K2805" s="7">
        <f t="shared" ref="K2805:L2805" si="5526">IFERROR(G2805+K2765,0)</f>
        <v>0</v>
      </c>
      <c r="L2805" s="7">
        <f t="shared" si="5526"/>
        <v>0</v>
      </c>
      <c r="M2805" s="10">
        <f t="shared" si="229"/>
        <v>0</v>
      </c>
      <c r="N2805" s="11">
        <f t="shared" si="3612"/>
        <v>0</v>
      </c>
      <c r="O2805" s="10">
        <f t="shared" ref="O2805:P2805" si="5527">IFERROR(G2805+O2765,0)</f>
        <v>0</v>
      </c>
      <c r="P2805" s="10">
        <f t="shared" si="5527"/>
        <v>0</v>
      </c>
      <c r="Q2805" s="10">
        <f t="shared" si="232"/>
        <v>0</v>
      </c>
      <c r="R2805" s="11">
        <f t="shared" si="233"/>
        <v>0</v>
      </c>
      <c r="S2805" s="42"/>
      <c r="T2805" s="42"/>
      <c r="U2805" s="20"/>
      <c r="V2805" s="14"/>
      <c r="W2805" s="14"/>
      <c r="X2805" s="26">
        <f t="shared" si="314"/>
        <v>0</v>
      </c>
      <c r="Y2805" s="29"/>
      <c r="Z2805" s="29"/>
      <c r="AA2805" s="29"/>
      <c r="AB2805" s="29"/>
      <c r="AC2805" s="29"/>
    </row>
    <row r="2806">
      <c r="A2806" s="4">
        <v>45724.0</v>
      </c>
      <c r="B2806" s="5" t="s">
        <v>32</v>
      </c>
      <c r="C2806" s="6" t="s">
        <v>26</v>
      </c>
      <c r="D2806" s="5" t="s">
        <v>27</v>
      </c>
      <c r="E2806" s="7">
        <v>78.6</v>
      </c>
      <c r="F2806" s="7">
        <v>0.208</v>
      </c>
      <c r="G2806" s="7">
        <v>0.22258</v>
      </c>
      <c r="H2806" s="40">
        <v>0.243</v>
      </c>
      <c r="I2806" s="10">
        <f t="shared" si="226"/>
        <v>0.02042</v>
      </c>
      <c r="J2806" s="11">
        <f t="shared" si="227"/>
        <v>109.1742295</v>
      </c>
      <c r="K2806" s="7">
        <f t="shared" ref="K2806:L2806" si="5528">IFERROR(G2806+K2766,0)</f>
        <v>8.08064</v>
      </c>
      <c r="L2806" s="7">
        <f t="shared" si="5528"/>
        <v>8.469</v>
      </c>
      <c r="M2806" s="10">
        <f t="shared" si="229"/>
        <v>0.38836</v>
      </c>
      <c r="N2806" s="11">
        <f t="shared" si="3612"/>
        <v>104.806055</v>
      </c>
      <c r="O2806" s="10">
        <f t="shared" ref="O2806:P2806" si="5529">IFERROR(G2806+O2766,0)</f>
        <v>15.080626</v>
      </c>
      <c r="P2806" s="10">
        <f t="shared" si="5529"/>
        <v>15.60582</v>
      </c>
      <c r="Q2806" s="10">
        <f t="shared" si="232"/>
        <v>0.525194</v>
      </c>
      <c r="R2806" s="11">
        <f t="shared" si="233"/>
        <v>103.4825743</v>
      </c>
      <c r="S2806" s="41">
        <f>T2766</f>
        <v>0.598275</v>
      </c>
      <c r="T2806" s="41">
        <f>H2806+T2766-H2807-U2806-H2808</f>
        <v>0.61914</v>
      </c>
      <c r="U2806" s="13">
        <f>0.00378/28</f>
        <v>0.000135</v>
      </c>
      <c r="V2806" s="14"/>
      <c r="W2806" s="14"/>
      <c r="X2806" s="26">
        <f t="shared" si="314"/>
        <v>0.26</v>
      </c>
      <c r="Y2806" s="29"/>
      <c r="Z2806" s="29"/>
      <c r="AA2806" s="29"/>
      <c r="AB2806" s="29"/>
      <c r="AC2806" s="29"/>
    </row>
    <row r="2807">
      <c r="A2807" s="4">
        <v>45724.0</v>
      </c>
      <c r="B2807" s="5" t="s">
        <v>32</v>
      </c>
      <c r="C2807" s="6" t="s">
        <v>26</v>
      </c>
      <c r="D2807" s="5" t="s">
        <v>28</v>
      </c>
      <c r="E2807" s="7">
        <v>78.7</v>
      </c>
      <c r="F2807" s="7">
        <v>0.181</v>
      </c>
      <c r="G2807" s="7">
        <v>0.2222</v>
      </c>
      <c r="H2807" s="40">
        <v>0.222</v>
      </c>
      <c r="I2807" s="10">
        <f t="shared" si="226"/>
        <v>-0.0002</v>
      </c>
      <c r="J2807" s="11">
        <f t="shared" si="227"/>
        <v>99.909991</v>
      </c>
      <c r="K2807" s="7">
        <f t="shared" ref="K2807:L2807" si="5530">IFERROR(G2807+K2767,0)</f>
        <v>8.0676</v>
      </c>
      <c r="L2807" s="7">
        <f t="shared" si="5530"/>
        <v>8.163</v>
      </c>
      <c r="M2807" s="10">
        <f t="shared" si="229"/>
        <v>0.0954</v>
      </c>
      <c r="N2807" s="11">
        <f t="shared" si="3612"/>
        <v>101.1825078</v>
      </c>
      <c r="O2807" s="10">
        <f t="shared" ref="O2807:P2807" si="5531">IFERROR(G2807+O2767,0)</f>
        <v>15.05655</v>
      </c>
      <c r="P2807" s="10">
        <f t="shared" si="5531"/>
        <v>15.25983</v>
      </c>
      <c r="Q2807" s="10">
        <f t="shared" si="232"/>
        <v>0.20328</v>
      </c>
      <c r="R2807" s="11">
        <f t="shared" si="233"/>
        <v>101.3501101</v>
      </c>
      <c r="S2807" s="42"/>
      <c r="T2807" s="42"/>
      <c r="U2807" s="20"/>
      <c r="V2807" s="14"/>
      <c r="W2807" s="14"/>
      <c r="X2807" s="26">
        <f t="shared" si="314"/>
        <v>0.223</v>
      </c>
      <c r="Y2807" s="29"/>
      <c r="Z2807" s="29"/>
      <c r="AA2807" s="29"/>
      <c r="AB2807" s="29"/>
      <c r="AC2807" s="29"/>
    </row>
    <row r="2808">
      <c r="A2808" s="4">
        <v>45724.0</v>
      </c>
      <c r="B2808" s="5" t="s">
        <v>32</v>
      </c>
      <c r="C2808" s="6" t="s">
        <v>26</v>
      </c>
      <c r="D2808" s="5" t="s">
        <v>29</v>
      </c>
      <c r="E2808" s="7">
        <v>0.0</v>
      </c>
      <c r="F2808" s="7">
        <v>0.0</v>
      </c>
      <c r="G2808" s="7">
        <v>0.0</v>
      </c>
      <c r="H2808" s="40">
        <v>0.0</v>
      </c>
      <c r="I2808" s="10">
        <f t="shared" si="226"/>
        <v>0</v>
      </c>
      <c r="J2808" s="11">
        <f t="shared" si="227"/>
        <v>0</v>
      </c>
      <c r="K2808" s="7">
        <f t="shared" ref="K2808:L2808" si="5532">IFERROR(G2808+K2768,0)</f>
        <v>0</v>
      </c>
      <c r="L2808" s="7">
        <f t="shared" si="5532"/>
        <v>0</v>
      </c>
      <c r="M2808" s="10">
        <f t="shared" si="229"/>
        <v>0</v>
      </c>
      <c r="N2808" s="11">
        <f t="shared" si="3612"/>
        <v>0</v>
      </c>
      <c r="O2808" s="10">
        <f t="shared" ref="O2808:P2808" si="5533">IFERROR(G2808+O2768,0)</f>
        <v>0</v>
      </c>
      <c r="P2808" s="10">
        <f t="shared" si="5533"/>
        <v>0</v>
      </c>
      <c r="Q2808" s="10">
        <f t="shared" si="232"/>
        <v>0</v>
      </c>
      <c r="R2808" s="11">
        <f t="shared" si="233"/>
        <v>0</v>
      </c>
      <c r="S2808" s="42"/>
      <c r="T2808" s="42"/>
      <c r="U2808" s="20"/>
      <c r="V2808" s="14"/>
      <c r="W2808" s="14"/>
      <c r="X2808" s="26">
        <f t="shared" si="314"/>
        <v>0</v>
      </c>
      <c r="Y2808" s="29"/>
      <c r="Z2808" s="29"/>
      <c r="AA2808" s="29"/>
      <c r="AB2808" s="29"/>
      <c r="AC2808" s="29"/>
    </row>
    <row r="2809">
      <c r="A2809" s="4">
        <v>45724.0</v>
      </c>
      <c r="B2809" s="5" t="s">
        <v>32</v>
      </c>
      <c r="C2809" s="6" t="s">
        <v>26</v>
      </c>
      <c r="D2809" s="5" t="s">
        <v>30</v>
      </c>
      <c r="E2809" s="7">
        <v>0.0</v>
      </c>
      <c r="F2809" s="7">
        <v>0.0</v>
      </c>
      <c r="G2809" s="7">
        <v>0.0</v>
      </c>
      <c r="H2809" s="40">
        <v>0.0</v>
      </c>
      <c r="I2809" s="10">
        <f t="shared" si="226"/>
        <v>0</v>
      </c>
      <c r="J2809" s="11">
        <f t="shared" si="227"/>
        <v>0</v>
      </c>
      <c r="K2809" s="7">
        <f t="shared" ref="K2809:L2809" si="5534">IFERROR(G2809+K2769,0)</f>
        <v>0</v>
      </c>
      <c r="L2809" s="7">
        <f t="shared" si="5534"/>
        <v>0</v>
      </c>
      <c r="M2809" s="10">
        <f t="shared" si="229"/>
        <v>0</v>
      </c>
      <c r="N2809" s="11">
        <f t="shared" si="3612"/>
        <v>0</v>
      </c>
      <c r="O2809" s="10">
        <f t="shared" ref="O2809:P2809" si="5535">IFERROR(G2809+O2769,0)</f>
        <v>0</v>
      </c>
      <c r="P2809" s="10">
        <f t="shared" si="5535"/>
        <v>0</v>
      </c>
      <c r="Q2809" s="10">
        <f t="shared" si="232"/>
        <v>0</v>
      </c>
      <c r="R2809" s="11">
        <f t="shared" si="233"/>
        <v>0</v>
      </c>
      <c r="S2809" s="42"/>
      <c r="T2809" s="42"/>
      <c r="U2809" s="20"/>
      <c r="V2809" s="14"/>
      <c r="W2809" s="14"/>
      <c r="X2809" s="26">
        <f t="shared" si="314"/>
        <v>0</v>
      </c>
      <c r="Y2809" s="29"/>
      <c r="Z2809" s="29"/>
      <c r="AA2809" s="29"/>
      <c r="AB2809" s="29"/>
      <c r="AC2809" s="29"/>
    </row>
    <row r="2810">
      <c r="A2810" s="4">
        <v>45724.0</v>
      </c>
      <c r="B2810" s="5" t="s">
        <v>33</v>
      </c>
      <c r="C2810" s="6" t="s">
        <v>26</v>
      </c>
      <c r="D2810" s="5" t="s">
        <v>27</v>
      </c>
      <c r="E2810" s="7">
        <v>110.0</v>
      </c>
      <c r="F2810" s="7">
        <v>0.364</v>
      </c>
      <c r="G2810" s="7">
        <v>0.329032</v>
      </c>
      <c r="H2810" s="40">
        <v>0.38</v>
      </c>
      <c r="I2810" s="10">
        <f t="shared" si="226"/>
        <v>0.050968</v>
      </c>
      <c r="J2810" s="11">
        <f t="shared" si="227"/>
        <v>115.4902867</v>
      </c>
      <c r="K2810" s="7">
        <f t="shared" ref="K2810:L2810" si="5536">IFERROR(G2810+K2770,0)</f>
        <v>11.832256</v>
      </c>
      <c r="L2810" s="7">
        <f t="shared" si="5536"/>
        <v>13.572</v>
      </c>
      <c r="M2810" s="10">
        <f t="shared" si="229"/>
        <v>1.739744</v>
      </c>
      <c r="N2810" s="11">
        <f t="shared" si="3612"/>
        <v>114.7034006</v>
      </c>
      <c r="O2810" s="10">
        <f t="shared" ref="O2810:P2810" si="5537">IFERROR(G2810+O2770,0)</f>
        <v>22.032186</v>
      </c>
      <c r="P2810" s="10">
        <f t="shared" si="5537"/>
        <v>25.06773</v>
      </c>
      <c r="Q2810" s="10">
        <f t="shared" si="232"/>
        <v>3.035544</v>
      </c>
      <c r="R2810" s="11">
        <f t="shared" si="233"/>
        <v>113.7777704</v>
      </c>
      <c r="S2810" s="41">
        <f>T2770</f>
        <v>0.3096125</v>
      </c>
      <c r="T2810" s="41">
        <f>H2810+T2770-H2811-U2810-H2812</f>
        <v>0.2354585714</v>
      </c>
      <c r="U2810" s="13">
        <f>0.00431/28</f>
        <v>0.0001539285714</v>
      </c>
      <c r="V2810" s="14"/>
      <c r="W2810" s="14"/>
      <c r="X2810" s="26">
        <f t="shared" si="314"/>
        <v>0.379</v>
      </c>
      <c r="Y2810" s="29"/>
      <c r="Z2810" s="29"/>
      <c r="AA2810" s="29"/>
      <c r="AB2810" s="29"/>
      <c r="AC2810" s="29"/>
    </row>
    <row r="2811">
      <c r="A2811" s="4">
        <v>45724.0</v>
      </c>
      <c r="B2811" s="5" t="s">
        <v>33</v>
      </c>
      <c r="C2811" s="6" t="s">
        <v>26</v>
      </c>
      <c r="D2811" s="5" t="s">
        <v>28</v>
      </c>
      <c r="E2811" s="7">
        <v>108.2</v>
      </c>
      <c r="F2811" s="7">
        <v>0.351</v>
      </c>
      <c r="G2811" s="7">
        <v>0.324096</v>
      </c>
      <c r="H2811" s="40">
        <v>0.454</v>
      </c>
      <c r="I2811" s="10">
        <f t="shared" si="226"/>
        <v>0.129904</v>
      </c>
      <c r="J2811" s="11">
        <f t="shared" si="227"/>
        <v>140.081951</v>
      </c>
      <c r="K2811" s="7">
        <f t="shared" ref="K2811:L2811" si="5538">IFERROR(G2811+K2771,0)</f>
        <v>11.654768</v>
      </c>
      <c r="L2811" s="7">
        <f t="shared" si="5538"/>
        <v>14.685</v>
      </c>
      <c r="M2811" s="10">
        <f t="shared" si="229"/>
        <v>3.030232</v>
      </c>
      <c r="N2811" s="11">
        <f t="shared" si="3612"/>
        <v>125.9999341</v>
      </c>
      <c r="O2811" s="10">
        <f t="shared" ref="O2811:P2811" si="5539">IFERROR(G2811+O2771,0)</f>
        <v>21.698768</v>
      </c>
      <c r="P2811" s="10">
        <f t="shared" si="5539"/>
        <v>25.57995</v>
      </c>
      <c r="Q2811" s="10">
        <f t="shared" si="232"/>
        <v>3.881182</v>
      </c>
      <c r="R2811" s="11">
        <f t="shared" si="233"/>
        <v>117.8866468</v>
      </c>
      <c r="S2811" s="42"/>
      <c r="T2811" s="42"/>
      <c r="U2811" s="20"/>
      <c r="V2811" s="14"/>
      <c r="W2811" s="14"/>
      <c r="X2811" s="26">
        <f t="shared" si="314"/>
        <v>0.357</v>
      </c>
      <c r="Y2811" s="29"/>
      <c r="Z2811" s="29"/>
      <c r="AA2811" s="29"/>
      <c r="AB2811" s="29"/>
      <c r="AC2811" s="29"/>
    </row>
    <row r="2812">
      <c r="A2812" s="4">
        <v>45724.0</v>
      </c>
      <c r="B2812" s="5" t="s">
        <v>33</v>
      </c>
      <c r="C2812" s="6" t="s">
        <v>26</v>
      </c>
      <c r="D2812" s="5" t="s">
        <v>29</v>
      </c>
      <c r="E2812" s="7">
        <v>1.0</v>
      </c>
      <c r="F2812" s="7">
        <v>0.0</v>
      </c>
      <c r="G2812" s="7">
        <v>0.0027419</v>
      </c>
      <c r="H2812" s="40">
        <v>0.0</v>
      </c>
      <c r="I2812" s="10">
        <f t="shared" si="226"/>
        <v>-0.0027419</v>
      </c>
      <c r="J2812" s="11">
        <f t="shared" si="227"/>
        <v>0</v>
      </c>
      <c r="K2812" s="7">
        <f t="shared" ref="K2812:L2812" si="5540">IFERROR(G2812+K2772,0)</f>
        <v>0.1019352</v>
      </c>
      <c r="L2812" s="7">
        <f t="shared" si="5540"/>
        <v>0.084</v>
      </c>
      <c r="M2812" s="10">
        <f t="shared" si="229"/>
        <v>-0.0179352</v>
      </c>
      <c r="N2812" s="11">
        <f t="shared" si="3612"/>
        <v>82.40529277</v>
      </c>
      <c r="O2812" s="10">
        <f t="shared" ref="O2812:P2812" si="5541">IFERROR(G2812+O2772,0)</f>
        <v>0.1868752</v>
      </c>
      <c r="P2812" s="10">
        <f t="shared" si="5541"/>
        <v>0.162988</v>
      </c>
      <c r="Q2812" s="10">
        <f t="shared" si="232"/>
        <v>-0.0238872</v>
      </c>
      <c r="R2812" s="11">
        <f t="shared" si="233"/>
        <v>87.21756552</v>
      </c>
      <c r="S2812" s="42"/>
      <c r="T2812" s="42"/>
      <c r="U2812" s="20"/>
      <c r="V2812" s="14"/>
      <c r="W2812" s="14"/>
      <c r="X2812" s="26">
        <f t="shared" si="314"/>
        <v>0</v>
      </c>
      <c r="Y2812" s="29"/>
      <c r="Z2812" s="29"/>
      <c r="AA2812" s="29"/>
      <c r="AB2812" s="29"/>
      <c r="AC2812" s="29"/>
    </row>
    <row r="2813">
      <c r="A2813" s="4">
        <v>45724.0</v>
      </c>
      <c r="B2813" s="5" t="s">
        <v>33</v>
      </c>
      <c r="C2813" s="6" t="s">
        <v>26</v>
      </c>
      <c r="D2813" s="5" t="s">
        <v>30</v>
      </c>
      <c r="E2813" s="7">
        <v>0.0</v>
      </c>
      <c r="F2813" s="7">
        <v>0.0</v>
      </c>
      <c r="G2813" s="7">
        <v>0.0</v>
      </c>
      <c r="H2813" s="40">
        <v>0.0</v>
      </c>
      <c r="I2813" s="10">
        <f t="shared" si="226"/>
        <v>0</v>
      </c>
      <c r="J2813" s="11">
        <f t="shared" si="227"/>
        <v>0</v>
      </c>
      <c r="K2813" s="7">
        <f t="shared" ref="K2813:L2813" si="5542">IFERROR(G2813+K2773,0)</f>
        <v>0</v>
      </c>
      <c r="L2813" s="7">
        <f t="shared" si="5542"/>
        <v>0</v>
      </c>
      <c r="M2813" s="10">
        <f t="shared" si="229"/>
        <v>0</v>
      </c>
      <c r="N2813" s="11">
        <f t="shared" si="3612"/>
        <v>0</v>
      </c>
      <c r="O2813" s="10">
        <f t="shared" ref="O2813:P2813" si="5543">IFERROR(G2813+O2773,0)</f>
        <v>0</v>
      </c>
      <c r="P2813" s="10">
        <f t="shared" si="5543"/>
        <v>0</v>
      </c>
      <c r="Q2813" s="10">
        <f t="shared" si="232"/>
        <v>0</v>
      </c>
      <c r="R2813" s="11">
        <f t="shared" si="233"/>
        <v>0</v>
      </c>
      <c r="S2813" s="42"/>
      <c r="T2813" s="42"/>
      <c r="U2813" s="20"/>
      <c r="V2813" s="14"/>
      <c r="W2813" s="14"/>
      <c r="X2813" s="26">
        <f t="shared" si="314"/>
        <v>0</v>
      </c>
      <c r="Y2813" s="29"/>
      <c r="Z2813" s="29"/>
      <c r="AA2813" s="29"/>
      <c r="AB2813" s="29"/>
      <c r="AC2813" s="29"/>
    </row>
    <row r="2814">
      <c r="A2814" s="4">
        <v>45724.0</v>
      </c>
      <c r="B2814" s="5" t="s">
        <v>34</v>
      </c>
      <c r="C2814" s="6" t="s">
        <v>26</v>
      </c>
      <c r="D2814" s="5" t="s">
        <v>27</v>
      </c>
      <c r="E2814" s="7">
        <v>14.3</v>
      </c>
      <c r="F2814" s="7">
        <v>0.038</v>
      </c>
      <c r="G2814" s="7">
        <v>0.041935</v>
      </c>
      <c r="H2814" s="40">
        <v>0.044</v>
      </c>
      <c r="I2814" s="10">
        <f t="shared" si="226"/>
        <v>0.002065</v>
      </c>
      <c r="J2814" s="11">
        <f t="shared" si="227"/>
        <v>104.9242876</v>
      </c>
      <c r="K2814" s="7">
        <f t="shared" ref="K2814:L2814" si="5544">IFERROR(G2814+K2774,0)</f>
        <v>1.53548</v>
      </c>
      <c r="L2814" s="7">
        <f t="shared" si="5544"/>
        <v>1.605</v>
      </c>
      <c r="M2814" s="10">
        <f t="shared" si="229"/>
        <v>0.06952</v>
      </c>
      <c r="N2814" s="11">
        <f t="shared" si="3612"/>
        <v>104.5275744</v>
      </c>
      <c r="O2814" s="10">
        <f t="shared" ref="O2814:P2814" si="5545">IFERROR(G2814+O2774,0)</f>
        <v>2.83531</v>
      </c>
      <c r="P2814" s="10">
        <f t="shared" si="5545"/>
        <v>3.148986</v>
      </c>
      <c r="Q2814" s="10">
        <f t="shared" si="232"/>
        <v>0.313676</v>
      </c>
      <c r="R2814" s="11">
        <f t="shared" si="233"/>
        <v>111.0631994</v>
      </c>
      <c r="S2814" s="41">
        <f>T2774</f>
        <v>0.462</v>
      </c>
      <c r="T2814" s="41">
        <f>H2814+T2774-H2815-U2814-H2816</f>
        <v>0.407</v>
      </c>
      <c r="U2814" s="13">
        <v>0.0</v>
      </c>
      <c r="V2814" s="14"/>
      <c r="W2814" s="14"/>
      <c r="X2814" s="26">
        <f t="shared" si="314"/>
        <v>0.044</v>
      </c>
      <c r="Y2814" s="29"/>
      <c r="Z2814" s="29"/>
      <c r="AA2814" s="29"/>
      <c r="AB2814" s="29"/>
      <c r="AC2814" s="29"/>
    </row>
    <row r="2815">
      <c r="A2815" s="4">
        <v>45724.0</v>
      </c>
      <c r="B2815" s="5" t="s">
        <v>34</v>
      </c>
      <c r="C2815" s="6" t="s">
        <v>26</v>
      </c>
      <c r="D2815" s="5" t="s">
        <v>28</v>
      </c>
      <c r="E2815" s="7">
        <v>14.3</v>
      </c>
      <c r="F2815" s="7">
        <v>0.0</v>
      </c>
      <c r="G2815" s="7">
        <v>0.041129</v>
      </c>
      <c r="H2815" s="40">
        <v>0.099</v>
      </c>
      <c r="I2815" s="10">
        <f t="shared" si="226"/>
        <v>0.057871</v>
      </c>
      <c r="J2815" s="11">
        <f t="shared" si="227"/>
        <v>240.7060711</v>
      </c>
      <c r="K2815" s="7">
        <f t="shared" ref="K2815:L2815" si="5546">IFERROR(G2815+K2775,0)</f>
        <v>1.506032</v>
      </c>
      <c r="L2815" s="7">
        <f t="shared" si="5546"/>
        <v>1.401</v>
      </c>
      <c r="M2815" s="10">
        <f t="shared" si="229"/>
        <v>-0.105032</v>
      </c>
      <c r="N2815" s="11">
        <f t="shared" si="3612"/>
        <v>93.0259118</v>
      </c>
      <c r="O2815" s="10">
        <f t="shared" ref="O2815:P2815" si="5547">IFERROR(G2815+O2775,0)</f>
        <v>2.781031</v>
      </c>
      <c r="P2815" s="10">
        <f t="shared" si="5547"/>
        <v>2.80499</v>
      </c>
      <c r="Q2815" s="10">
        <f t="shared" si="232"/>
        <v>0.023959</v>
      </c>
      <c r="R2815" s="11">
        <f t="shared" si="233"/>
        <v>100.861515</v>
      </c>
      <c r="S2815" s="42"/>
      <c r="T2815" s="42"/>
      <c r="U2815" s="20"/>
      <c r="V2815" s="14"/>
      <c r="W2815" s="14"/>
      <c r="X2815" s="26">
        <f t="shared" si="314"/>
        <v>0</v>
      </c>
      <c r="Y2815" s="29"/>
      <c r="Z2815" s="29"/>
      <c r="AA2815" s="29"/>
      <c r="AB2815" s="29"/>
      <c r="AC2815" s="29"/>
    </row>
    <row r="2816">
      <c r="A2816" s="4">
        <v>45724.0</v>
      </c>
      <c r="B2816" s="5" t="s">
        <v>34</v>
      </c>
      <c r="C2816" s="6" t="s">
        <v>26</v>
      </c>
      <c r="D2816" s="5" t="s">
        <v>29</v>
      </c>
      <c r="E2816" s="7">
        <v>0.0</v>
      </c>
      <c r="F2816" s="7">
        <v>0.0</v>
      </c>
      <c r="G2816" s="7">
        <v>0.0</v>
      </c>
      <c r="H2816" s="40">
        <v>0.0</v>
      </c>
      <c r="I2816" s="10">
        <f t="shared" si="226"/>
        <v>0</v>
      </c>
      <c r="J2816" s="11">
        <f t="shared" si="227"/>
        <v>0</v>
      </c>
      <c r="K2816" s="7">
        <f t="shared" ref="K2816:L2816" si="5548">IFERROR(G2816+K2776,0)</f>
        <v>0</v>
      </c>
      <c r="L2816" s="7">
        <f t="shared" si="5548"/>
        <v>0</v>
      </c>
      <c r="M2816" s="10">
        <f t="shared" si="229"/>
        <v>0</v>
      </c>
      <c r="N2816" s="11">
        <f t="shared" si="3612"/>
        <v>0</v>
      </c>
      <c r="O2816" s="10">
        <f t="shared" ref="O2816:P2816" si="5549">IFERROR(G2816+O2776,0)</f>
        <v>0</v>
      </c>
      <c r="P2816" s="10">
        <f t="shared" si="5549"/>
        <v>0</v>
      </c>
      <c r="Q2816" s="10">
        <f t="shared" si="232"/>
        <v>0</v>
      </c>
      <c r="R2816" s="11">
        <f t="shared" si="233"/>
        <v>0</v>
      </c>
      <c r="S2816" s="42"/>
      <c r="T2816" s="42"/>
      <c r="U2816" s="20"/>
      <c r="V2816" s="14"/>
      <c r="W2816" s="14"/>
      <c r="X2816" s="26">
        <f t="shared" si="314"/>
        <v>0</v>
      </c>
      <c r="Y2816" s="29"/>
      <c r="Z2816" s="29"/>
      <c r="AA2816" s="29"/>
      <c r="AB2816" s="29"/>
      <c r="AC2816" s="29"/>
    </row>
    <row r="2817">
      <c r="A2817" s="4">
        <v>45724.0</v>
      </c>
      <c r="B2817" s="5" t="s">
        <v>34</v>
      </c>
      <c r="C2817" s="6" t="s">
        <v>26</v>
      </c>
      <c r="D2817" s="5" t="s">
        <v>30</v>
      </c>
      <c r="E2817" s="7">
        <v>0.0</v>
      </c>
      <c r="F2817" s="7">
        <v>0.0</v>
      </c>
      <c r="G2817" s="7">
        <v>0.0</v>
      </c>
      <c r="H2817" s="40">
        <v>0.0</v>
      </c>
      <c r="I2817" s="10">
        <f t="shared" si="226"/>
        <v>0</v>
      </c>
      <c r="J2817" s="11">
        <f t="shared" si="227"/>
        <v>0</v>
      </c>
      <c r="K2817" s="7">
        <f t="shared" ref="K2817:L2817" si="5550">IFERROR(G2817+K2777,0)</f>
        <v>0</v>
      </c>
      <c r="L2817" s="7">
        <f t="shared" si="5550"/>
        <v>0</v>
      </c>
      <c r="M2817" s="10">
        <f t="shared" si="229"/>
        <v>0</v>
      </c>
      <c r="N2817" s="11">
        <f t="shared" si="3612"/>
        <v>0</v>
      </c>
      <c r="O2817" s="10">
        <f t="shared" ref="O2817:P2817" si="5551">IFERROR(G2817+O2777,0)</f>
        <v>0</v>
      </c>
      <c r="P2817" s="10">
        <f t="shared" si="5551"/>
        <v>0</v>
      </c>
      <c r="Q2817" s="10">
        <f t="shared" si="232"/>
        <v>0</v>
      </c>
      <c r="R2817" s="11">
        <f t="shared" si="233"/>
        <v>0</v>
      </c>
      <c r="S2817" s="42"/>
      <c r="T2817" s="42"/>
      <c r="U2817" s="20"/>
      <c r="V2817" s="14"/>
      <c r="W2817" s="14"/>
      <c r="X2817" s="26">
        <f t="shared" si="314"/>
        <v>0</v>
      </c>
      <c r="Y2817" s="29"/>
      <c r="Z2817" s="29"/>
      <c r="AA2817" s="29"/>
      <c r="AB2817" s="29"/>
      <c r="AC2817" s="29"/>
    </row>
    <row r="2818">
      <c r="A2818" s="4">
        <v>45724.0</v>
      </c>
      <c r="B2818" s="5" t="s">
        <v>35</v>
      </c>
      <c r="C2818" s="6" t="s">
        <v>26</v>
      </c>
      <c r="D2818" s="5" t="s">
        <v>27</v>
      </c>
      <c r="E2818" s="7">
        <v>16.6</v>
      </c>
      <c r="F2818" s="7">
        <v>0.052</v>
      </c>
      <c r="G2818" s="7">
        <v>0.048387</v>
      </c>
      <c r="H2818" s="40">
        <v>0.062</v>
      </c>
      <c r="I2818" s="10">
        <f t="shared" si="226"/>
        <v>0.013613</v>
      </c>
      <c r="J2818" s="11">
        <f t="shared" si="227"/>
        <v>128.1335896</v>
      </c>
      <c r="K2818" s="7">
        <f t="shared" ref="K2818:L2818" si="5552">IFERROR(G2818+K2778,0)</f>
        <v>1.287096</v>
      </c>
      <c r="L2818" s="7">
        <f t="shared" si="5552"/>
        <v>0.98</v>
      </c>
      <c r="M2818" s="10">
        <f t="shared" si="229"/>
        <v>-0.307096</v>
      </c>
      <c r="N2818" s="11">
        <f t="shared" si="3612"/>
        <v>76.14039668</v>
      </c>
      <c r="O2818" s="10">
        <f t="shared" ref="O2818:P2818" si="5553">IFERROR(G2818+O2778,0)</f>
        <v>1.287096</v>
      </c>
      <c r="P2818" s="10">
        <f t="shared" si="5553"/>
        <v>0.98</v>
      </c>
      <c r="Q2818" s="10">
        <f t="shared" si="232"/>
        <v>-0.307096</v>
      </c>
      <c r="R2818" s="11">
        <f t="shared" si="233"/>
        <v>76.14039668</v>
      </c>
      <c r="S2818" s="41">
        <f>T2778</f>
        <v>0.918</v>
      </c>
      <c r="T2818" s="41">
        <f>H2818+T2778-H2819-U2818-H2820</f>
        <v>0.98</v>
      </c>
      <c r="U2818" s="13">
        <v>0.0</v>
      </c>
      <c r="V2818" s="14"/>
      <c r="W2818" s="14"/>
      <c r="X2818" s="26">
        <f t="shared" si="314"/>
        <v>0.057</v>
      </c>
      <c r="Y2818" s="29"/>
      <c r="Z2818" s="29"/>
      <c r="AA2818" s="29"/>
      <c r="AB2818" s="29"/>
      <c r="AC2818" s="29"/>
    </row>
    <row r="2819">
      <c r="A2819" s="4">
        <v>45724.0</v>
      </c>
      <c r="B2819" s="5" t="s">
        <v>35</v>
      </c>
      <c r="C2819" s="6" t="s">
        <v>26</v>
      </c>
      <c r="D2819" s="5" t="s">
        <v>28</v>
      </c>
      <c r="E2819" s="7">
        <v>0.0</v>
      </c>
      <c r="F2819" s="7">
        <v>0.0</v>
      </c>
      <c r="G2819" s="7">
        <v>0.0</v>
      </c>
      <c r="H2819" s="40">
        <v>0.0</v>
      </c>
      <c r="I2819" s="10">
        <f t="shared" si="226"/>
        <v>0</v>
      </c>
      <c r="J2819" s="11">
        <f t="shared" si="227"/>
        <v>0</v>
      </c>
      <c r="K2819" s="7">
        <f t="shared" ref="K2819:L2819" si="5554">IFERROR(G2819+K2779,0)</f>
        <v>0</v>
      </c>
      <c r="L2819" s="7">
        <f t="shared" si="5554"/>
        <v>0</v>
      </c>
      <c r="M2819" s="10">
        <f t="shared" si="229"/>
        <v>0</v>
      </c>
      <c r="N2819" s="11">
        <f t="shared" si="3612"/>
        <v>0</v>
      </c>
      <c r="O2819" s="10">
        <f t="shared" ref="O2819:P2819" si="5555">IFERROR(G2819+O2779,0)</f>
        <v>0</v>
      </c>
      <c r="P2819" s="10">
        <f t="shared" si="5555"/>
        <v>0</v>
      </c>
      <c r="Q2819" s="10">
        <f t="shared" si="232"/>
        <v>0</v>
      </c>
      <c r="R2819" s="11">
        <f t="shared" si="233"/>
        <v>0</v>
      </c>
      <c r="S2819" s="43"/>
      <c r="T2819" s="43"/>
      <c r="U2819" s="20"/>
      <c r="V2819" s="14"/>
      <c r="W2819" s="14"/>
      <c r="X2819" s="26">
        <f t="shared" si="314"/>
        <v>0</v>
      </c>
      <c r="Y2819" s="29"/>
      <c r="Z2819" s="29"/>
      <c r="AA2819" s="29"/>
      <c r="AB2819" s="29"/>
      <c r="AC2819" s="29"/>
    </row>
    <row r="2820">
      <c r="A2820" s="4">
        <v>45724.0</v>
      </c>
      <c r="B2820" s="5" t="s">
        <v>35</v>
      </c>
      <c r="C2820" s="6" t="s">
        <v>26</v>
      </c>
      <c r="D2820" s="5" t="s">
        <v>29</v>
      </c>
      <c r="E2820" s="7">
        <v>16.6</v>
      </c>
      <c r="F2820" s="7">
        <v>0.0</v>
      </c>
      <c r="G2820" s="7">
        <v>0.048387</v>
      </c>
      <c r="H2820" s="40">
        <v>0.0</v>
      </c>
      <c r="I2820" s="10">
        <f t="shared" si="226"/>
        <v>-0.048387</v>
      </c>
      <c r="J2820" s="11">
        <f t="shared" si="227"/>
        <v>0</v>
      </c>
      <c r="K2820" s="7">
        <f t="shared" ref="K2820:L2820" si="5556">IFERROR(G2820+K2780,0)</f>
        <v>1.287096</v>
      </c>
      <c r="L2820" s="7">
        <f t="shared" si="5556"/>
        <v>0</v>
      </c>
      <c r="M2820" s="10">
        <f t="shared" si="229"/>
        <v>-1.287096</v>
      </c>
      <c r="N2820" s="11">
        <f t="shared" si="3612"/>
        <v>0</v>
      </c>
      <c r="O2820" s="10">
        <f t="shared" ref="O2820:P2820" si="5557">IFERROR(G2820+O2780,0)</f>
        <v>1.287096</v>
      </c>
      <c r="P2820" s="10">
        <f t="shared" si="5557"/>
        <v>0.232996</v>
      </c>
      <c r="Q2820" s="10">
        <f t="shared" si="232"/>
        <v>-1.0541</v>
      </c>
      <c r="R2820" s="11">
        <f t="shared" si="233"/>
        <v>18.102457</v>
      </c>
      <c r="S2820" s="43"/>
      <c r="T2820" s="43"/>
      <c r="U2820" s="20"/>
      <c r="V2820" s="14"/>
      <c r="W2820" s="14"/>
      <c r="X2820" s="26">
        <f t="shared" si="314"/>
        <v>0</v>
      </c>
      <c r="Y2820" s="29"/>
      <c r="Z2820" s="29"/>
      <c r="AA2820" s="29"/>
      <c r="AB2820" s="29"/>
      <c r="AC2820" s="29"/>
    </row>
    <row r="2821">
      <c r="A2821" s="4">
        <v>45724.0</v>
      </c>
      <c r="B2821" s="5" t="s">
        <v>35</v>
      </c>
      <c r="C2821" s="6" t="s">
        <v>26</v>
      </c>
      <c r="D2821" s="5" t="s">
        <v>30</v>
      </c>
      <c r="E2821" s="7">
        <v>0.0</v>
      </c>
      <c r="F2821" s="7">
        <v>0.0</v>
      </c>
      <c r="G2821" s="7">
        <v>0.0</v>
      </c>
      <c r="H2821" s="40">
        <v>0.0</v>
      </c>
      <c r="I2821" s="10">
        <f t="shared" si="226"/>
        <v>0</v>
      </c>
      <c r="J2821" s="11">
        <f t="shared" si="227"/>
        <v>0</v>
      </c>
      <c r="K2821" s="7">
        <f t="shared" ref="K2821:L2821" si="5558">IFERROR(G2821+K2781,0)</f>
        <v>0</v>
      </c>
      <c r="L2821" s="7">
        <f t="shared" si="5558"/>
        <v>0</v>
      </c>
      <c r="M2821" s="10">
        <f t="shared" si="229"/>
        <v>0</v>
      </c>
      <c r="N2821" s="11">
        <f t="shared" si="3612"/>
        <v>0</v>
      </c>
      <c r="O2821" s="10">
        <f t="shared" ref="O2821:P2821" si="5559">IFERROR(G2821+O2781,0)</f>
        <v>0</v>
      </c>
      <c r="P2821" s="10">
        <f t="shared" si="5559"/>
        <v>0</v>
      </c>
      <c r="Q2821" s="10">
        <f t="shared" si="232"/>
        <v>0</v>
      </c>
      <c r="R2821" s="11">
        <f t="shared" si="233"/>
        <v>0</v>
      </c>
      <c r="S2821" s="43"/>
      <c r="T2821" s="43"/>
      <c r="U2821" s="20"/>
      <c r="V2821" s="14"/>
      <c r="W2821" s="14"/>
      <c r="X2821" s="26">
        <f t="shared" si="314"/>
        <v>0</v>
      </c>
      <c r="Y2821" s="29"/>
      <c r="Z2821" s="29"/>
      <c r="AA2821" s="29"/>
      <c r="AB2821" s="29"/>
      <c r="AC2821" s="29"/>
    </row>
    <row r="2822">
      <c r="A2822" s="4">
        <v>45724.0</v>
      </c>
      <c r="B2822" s="5" t="s">
        <v>36</v>
      </c>
      <c r="C2822" s="6" t="s">
        <v>37</v>
      </c>
      <c r="D2822" s="5" t="s">
        <v>27</v>
      </c>
      <c r="E2822" s="7">
        <v>174.0</v>
      </c>
      <c r="F2822" s="25">
        <v>0.52</v>
      </c>
      <c r="G2822" s="7">
        <v>0.5387096</v>
      </c>
      <c r="H2822" s="40">
        <v>0.595</v>
      </c>
      <c r="I2822" s="10">
        <f t="shared" si="226"/>
        <v>0.0562904</v>
      </c>
      <c r="J2822" s="11">
        <f t="shared" si="227"/>
        <v>110.4491177</v>
      </c>
      <c r="K2822" s="7">
        <f t="shared" ref="K2822:L2822" si="5560">IFERROR(G2822+K2782,0)</f>
        <v>19.8096768</v>
      </c>
      <c r="L2822" s="7">
        <f t="shared" si="5560"/>
        <v>21.315</v>
      </c>
      <c r="M2822" s="10">
        <f t="shared" si="229"/>
        <v>1.5053232</v>
      </c>
      <c r="N2822" s="11">
        <f t="shared" si="3612"/>
        <v>107.5989286</v>
      </c>
      <c r="O2822" s="10">
        <f t="shared" ref="O2822:P2822" si="5561">IFERROR(G2822+O2782,0)</f>
        <v>36.9096488</v>
      </c>
      <c r="P2822" s="10">
        <f t="shared" si="5561"/>
        <v>39.89082</v>
      </c>
      <c r="Q2822" s="10">
        <f t="shared" si="232"/>
        <v>2.9811712</v>
      </c>
      <c r="R2822" s="11">
        <f t="shared" si="233"/>
        <v>108.0769427</v>
      </c>
      <c r="S2822" s="41">
        <f>T2782</f>
        <v>-0.364</v>
      </c>
      <c r="T2822" s="41">
        <f>H2822+T2782-H2823-U2822-H2824</f>
        <v>-0.4902857143</v>
      </c>
      <c r="U2822" s="13">
        <f>0.008/28</f>
        <v>0.0002857142857</v>
      </c>
      <c r="V2822" s="14"/>
      <c r="W2822" s="14"/>
      <c r="X2822" s="26">
        <f t="shared" si="314"/>
        <v>0.6</v>
      </c>
      <c r="Y2822" s="29"/>
      <c r="Z2822" s="29"/>
      <c r="AA2822" s="29"/>
      <c r="AB2822" s="29"/>
      <c r="AC2822" s="29"/>
    </row>
    <row r="2823">
      <c r="A2823" s="4">
        <v>45724.0</v>
      </c>
      <c r="B2823" s="5" t="s">
        <v>36</v>
      </c>
      <c r="C2823" s="6" t="s">
        <v>37</v>
      </c>
      <c r="D2823" s="5" t="s">
        <v>28</v>
      </c>
      <c r="E2823" s="7">
        <v>45.1</v>
      </c>
      <c r="F2823" s="25">
        <v>0.0</v>
      </c>
      <c r="G2823" s="7">
        <v>0.5135161</v>
      </c>
      <c r="H2823" s="40">
        <v>0.171</v>
      </c>
      <c r="I2823" s="10">
        <f t="shared" si="226"/>
        <v>-0.3425161</v>
      </c>
      <c r="J2823" s="11">
        <f t="shared" si="227"/>
        <v>33.29983227</v>
      </c>
      <c r="K2823" s="7">
        <f t="shared" ref="K2823:L2823" si="5562">IFERROR(G2823+K2783,0)</f>
        <v>17.7871284</v>
      </c>
      <c r="L2823" s="7">
        <f t="shared" si="5562"/>
        <v>10.55</v>
      </c>
      <c r="M2823" s="10">
        <f t="shared" si="229"/>
        <v>-7.2371284</v>
      </c>
      <c r="N2823" s="11">
        <f t="shared" si="3612"/>
        <v>59.31255323</v>
      </c>
      <c r="O2823" s="10">
        <f t="shared" ref="O2823:P2823" si="5563">IFERROR(G2823+O2783,0)</f>
        <v>33.3060384</v>
      </c>
      <c r="P2823" s="10">
        <f t="shared" si="5563"/>
        <v>16.14798</v>
      </c>
      <c r="Q2823" s="10">
        <f t="shared" si="232"/>
        <v>-17.1580584</v>
      </c>
      <c r="R2823" s="11">
        <f t="shared" si="233"/>
        <v>48.48364073</v>
      </c>
      <c r="S2823" s="43"/>
      <c r="T2823" s="43"/>
      <c r="U2823" s="20"/>
      <c r="V2823" s="14"/>
      <c r="W2823" s="14"/>
      <c r="X2823" s="26">
        <f t="shared" si="314"/>
        <v>0.178</v>
      </c>
      <c r="Y2823" s="29"/>
      <c r="Z2823" s="29"/>
      <c r="AA2823" s="29"/>
      <c r="AB2823" s="29"/>
      <c r="AC2823" s="29"/>
    </row>
    <row r="2824">
      <c r="A2824" s="4">
        <v>45724.0</v>
      </c>
      <c r="B2824" s="5" t="s">
        <v>36</v>
      </c>
      <c r="C2824" s="6" t="s">
        <v>37</v>
      </c>
      <c r="D2824" s="5" t="s">
        <v>29</v>
      </c>
      <c r="E2824" s="7">
        <f>E2822-E2823</f>
        <v>128.9</v>
      </c>
      <c r="F2824" s="25">
        <v>0.509</v>
      </c>
      <c r="G2824" s="7">
        <v>0.02496774</v>
      </c>
      <c r="H2824" s="40">
        <v>0.55</v>
      </c>
      <c r="I2824" s="10">
        <f t="shared" si="226"/>
        <v>0.52503226</v>
      </c>
      <c r="J2824" s="11">
        <f t="shared" si="227"/>
        <v>2202.842548</v>
      </c>
      <c r="K2824" s="7">
        <f t="shared" ref="K2824:L2824" si="5564">IFERROR(G2824+K2784,0)</f>
        <v>2.01470192</v>
      </c>
      <c r="L2824" s="7">
        <f t="shared" si="5564"/>
        <v>11.245</v>
      </c>
      <c r="M2824" s="10">
        <f t="shared" si="229"/>
        <v>9.23029808</v>
      </c>
      <c r="N2824" s="11">
        <f t="shared" si="3612"/>
        <v>558.1470831</v>
      </c>
      <c r="O2824" s="10">
        <f t="shared" ref="O2824:P2824" si="5565">IFERROR(G2824+O2784,0)</f>
        <v>3.58857192</v>
      </c>
      <c r="P2824" s="10">
        <f t="shared" si="5565"/>
        <v>24.86671</v>
      </c>
      <c r="Q2824" s="10">
        <f t="shared" si="232"/>
        <v>21.27813808</v>
      </c>
      <c r="R2824" s="11">
        <f t="shared" si="233"/>
        <v>692.9416647</v>
      </c>
      <c r="S2824" s="43"/>
      <c r="T2824" s="43"/>
      <c r="U2824" s="20"/>
      <c r="V2824" s="14"/>
      <c r="W2824" s="14"/>
      <c r="X2824" s="26">
        <f t="shared" si="314"/>
        <v>0.602</v>
      </c>
      <c r="Y2824" s="29"/>
      <c r="Z2824" s="29"/>
      <c r="AA2824" s="29"/>
      <c r="AB2824" s="29"/>
      <c r="AC2824" s="29"/>
    </row>
    <row r="2825">
      <c r="A2825" s="4">
        <v>45724.0</v>
      </c>
      <c r="B2825" s="5" t="s">
        <v>36</v>
      </c>
      <c r="C2825" s="6" t="s">
        <v>37</v>
      </c>
      <c r="D2825" s="5" t="s">
        <v>30</v>
      </c>
      <c r="E2825" s="7">
        <v>0.0</v>
      </c>
      <c r="F2825" s="25">
        <v>0.0</v>
      </c>
      <c r="G2825" s="7">
        <v>0.0</v>
      </c>
      <c r="H2825" s="40">
        <v>0.0</v>
      </c>
      <c r="I2825" s="10">
        <f t="shared" si="226"/>
        <v>0</v>
      </c>
      <c r="J2825" s="11">
        <f t="shared" si="227"/>
        <v>0</v>
      </c>
      <c r="K2825" s="7">
        <f t="shared" ref="K2825:L2825" si="5566">IFERROR(G2825+K2785,0)</f>
        <v>0</v>
      </c>
      <c r="L2825" s="7">
        <f t="shared" si="5566"/>
        <v>0</v>
      </c>
      <c r="M2825" s="10">
        <f t="shared" si="229"/>
        <v>0</v>
      </c>
      <c r="N2825" s="11">
        <f t="shared" si="3612"/>
        <v>0</v>
      </c>
      <c r="O2825" s="10">
        <f t="shared" ref="O2825:P2825" si="5567">IFERROR(G2825+O2785,0)</f>
        <v>0</v>
      </c>
      <c r="P2825" s="10">
        <f t="shared" si="5567"/>
        <v>0</v>
      </c>
      <c r="Q2825" s="10">
        <f t="shared" si="232"/>
        <v>0</v>
      </c>
      <c r="R2825" s="11">
        <f t="shared" si="233"/>
        <v>0</v>
      </c>
      <c r="S2825" s="43"/>
      <c r="T2825" s="43"/>
      <c r="U2825" s="20"/>
      <c r="V2825" s="14"/>
      <c r="W2825" s="14"/>
      <c r="X2825" s="26">
        <f t="shared" si="314"/>
        <v>0</v>
      </c>
      <c r="Y2825" s="29"/>
      <c r="Z2825" s="29"/>
      <c r="AA2825" s="29"/>
      <c r="AB2825" s="29"/>
      <c r="AC2825" s="29"/>
    </row>
    <row r="2826">
      <c r="A2826" s="4">
        <v>45724.0</v>
      </c>
      <c r="B2826" s="5" t="s">
        <v>38</v>
      </c>
      <c r="C2826" s="6" t="s">
        <v>37</v>
      </c>
      <c r="D2826" s="5" t="s">
        <v>27</v>
      </c>
      <c r="E2826" s="7">
        <v>40.1</v>
      </c>
      <c r="F2826" s="25">
        <v>0.13</v>
      </c>
      <c r="G2826" s="7">
        <v>0.09999999999999999</v>
      </c>
      <c r="H2826" s="40">
        <v>0.175</v>
      </c>
      <c r="I2826" s="10">
        <f t="shared" si="226"/>
        <v>0.075</v>
      </c>
      <c r="J2826" s="11">
        <f t="shared" si="227"/>
        <v>175</v>
      </c>
      <c r="K2826" s="7">
        <f t="shared" ref="K2826:L2826" si="5568">IFERROR(G2826+K2786,0)</f>
        <v>3.6</v>
      </c>
      <c r="L2826" s="7">
        <f t="shared" si="5568"/>
        <v>6.496</v>
      </c>
      <c r="M2826" s="10">
        <f t="shared" si="229"/>
        <v>2.896</v>
      </c>
      <c r="N2826" s="11">
        <f t="shared" si="3612"/>
        <v>180.4444444</v>
      </c>
      <c r="O2826" s="10">
        <f t="shared" ref="O2826:P2826" si="5569">IFERROR(G2826+O2786,0)</f>
        <v>6.7</v>
      </c>
      <c r="P2826" s="10">
        <f t="shared" si="5569"/>
        <v>12.419976</v>
      </c>
      <c r="Q2826" s="10">
        <f t="shared" si="232"/>
        <v>5.719976</v>
      </c>
      <c r="R2826" s="11">
        <f t="shared" si="233"/>
        <v>185.3727761</v>
      </c>
      <c r="S2826" s="41">
        <f>T2786</f>
        <v>0.86275</v>
      </c>
      <c r="T2826" s="41">
        <f>H2826+T2786-H2827-U2826-H2828</f>
        <v>1.037714286</v>
      </c>
      <c r="U2826" s="13">
        <f>0.001/28</f>
        <v>0.00003571428571</v>
      </c>
      <c r="V2826" s="14"/>
      <c r="W2826" s="14"/>
      <c r="X2826" s="26">
        <f t="shared" si="314"/>
        <v>0.175</v>
      </c>
      <c r="Y2826" s="29"/>
      <c r="Z2826" s="29"/>
      <c r="AA2826" s="29"/>
      <c r="AB2826" s="29"/>
      <c r="AC2826" s="29"/>
    </row>
    <row r="2827">
      <c r="A2827" s="4">
        <v>45724.0</v>
      </c>
      <c r="B2827" s="5" t="s">
        <v>38</v>
      </c>
      <c r="C2827" s="6" t="s">
        <v>37</v>
      </c>
      <c r="D2827" s="5" t="s">
        <v>28</v>
      </c>
      <c r="E2827" s="7">
        <v>0.0</v>
      </c>
      <c r="F2827" s="7">
        <v>0.0</v>
      </c>
      <c r="G2827" s="7">
        <v>0.0</v>
      </c>
      <c r="H2827" s="40">
        <v>0.0</v>
      </c>
      <c r="I2827" s="10">
        <f t="shared" si="226"/>
        <v>0</v>
      </c>
      <c r="J2827" s="11">
        <f t="shared" si="227"/>
        <v>0</v>
      </c>
      <c r="K2827" s="7">
        <f t="shared" ref="K2827:L2827" si="5570">IFERROR(G2827+K2787,0)</f>
        <v>0</v>
      </c>
      <c r="L2827" s="7">
        <f t="shared" si="5570"/>
        <v>0</v>
      </c>
      <c r="M2827" s="10">
        <f t="shared" si="229"/>
        <v>0</v>
      </c>
      <c r="N2827" s="11">
        <f t="shared" si="3612"/>
        <v>0</v>
      </c>
      <c r="O2827" s="10">
        <f t="shared" ref="O2827:P2827" si="5571">IFERROR(G2827+O2787,0)</f>
        <v>0</v>
      </c>
      <c r="P2827" s="10">
        <f t="shared" si="5571"/>
        <v>0</v>
      </c>
      <c r="Q2827" s="10">
        <f t="shared" si="232"/>
        <v>0</v>
      </c>
      <c r="R2827" s="11">
        <f t="shared" si="233"/>
        <v>0</v>
      </c>
      <c r="S2827" s="43"/>
      <c r="T2827" s="43"/>
      <c r="U2827" s="20"/>
      <c r="V2827" s="14"/>
      <c r="W2827" s="14"/>
      <c r="X2827" s="26">
        <f t="shared" si="314"/>
        <v>0</v>
      </c>
      <c r="Y2827" s="29"/>
      <c r="Z2827" s="29"/>
      <c r="AA2827" s="29"/>
      <c r="AB2827" s="29"/>
      <c r="AC2827" s="29"/>
    </row>
    <row r="2828">
      <c r="A2828" s="4">
        <v>45724.0</v>
      </c>
      <c r="B2828" s="5" t="s">
        <v>38</v>
      </c>
      <c r="C2828" s="6" t="s">
        <v>37</v>
      </c>
      <c r="D2828" s="5" t="s">
        <v>29</v>
      </c>
      <c r="E2828" s="7">
        <v>40.1</v>
      </c>
      <c r="F2828" s="7">
        <v>0.07</v>
      </c>
      <c r="G2828" s="7">
        <v>0.099967</v>
      </c>
      <c r="H2828" s="40">
        <v>0.0</v>
      </c>
      <c r="I2828" s="10">
        <f t="shared" si="226"/>
        <v>-0.099967</v>
      </c>
      <c r="J2828" s="11">
        <f t="shared" si="227"/>
        <v>0</v>
      </c>
      <c r="K2828" s="7">
        <f t="shared" ref="K2828:L2828" si="5572">IFERROR(G2828+K2788,0)</f>
        <v>3.588536</v>
      </c>
      <c r="L2828" s="7">
        <f t="shared" si="5572"/>
        <v>7.229</v>
      </c>
      <c r="M2828" s="10">
        <f t="shared" si="229"/>
        <v>3.640464</v>
      </c>
      <c r="N2828" s="11">
        <f t="shared" si="3612"/>
        <v>201.4470525</v>
      </c>
      <c r="O2828" s="10">
        <f t="shared" ref="O2828:P2828" si="5573">IFERROR(G2828+O2788,0)</f>
        <v>6.687296</v>
      </c>
      <c r="P2828" s="10">
        <f t="shared" si="5573"/>
        <v>13.05793</v>
      </c>
      <c r="Q2828" s="10">
        <f t="shared" si="232"/>
        <v>6.370634</v>
      </c>
      <c r="R2828" s="11">
        <f t="shared" si="233"/>
        <v>195.2647228</v>
      </c>
      <c r="S2828" s="43"/>
      <c r="T2828" s="43"/>
      <c r="U2828" s="20"/>
      <c r="V2828" s="14"/>
      <c r="W2828" s="14"/>
      <c r="X2828" s="26">
        <f t="shared" si="314"/>
        <v>0</v>
      </c>
      <c r="Y2828" s="29"/>
      <c r="Z2828" s="29"/>
      <c r="AA2828" s="29"/>
      <c r="AB2828" s="29"/>
      <c r="AC2828" s="29"/>
    </row>
    <row r="2829">
      <c r="A2829" s="4">
        <v>45724.0</v>
      </c>
      <c r="B2829" s="5" t="s">
        <v>38</v>
      </c>
      <c r="C2829" s="6" t="s">
        <v>37</v>
      </c>
      <c r="D2829" s="5" t="s">
        <v>30</v>
      </c>
      <c r="E2829" s="7">
        <v>0.0</v>
      </c>
      <c r="F2829" s="7">
        <v>0.0</v>
      </c>
      <c r="G2829" s="7">
        <v>0.0</v>
      </c>
      <c r="H2829" s="40">
        <v>0.0</v>
      </c>
      <c r="I2829" s="10">
        <f t="shared" si="226"/>
        <v>0</v>
      </c>
      <c r="J2829" s="11">
        <f t="shared" si="227"/>
        <v>0</v>
      </c>
      <c r="K2829" s="7">
        <f t="shared" ref="K2829:L2829" si="5574">IFERROR(G2829+K2789,0)</f>
        <v>0</v>
      </c>
      <c r="L2829" s="7">
        <f t="shared" si="5574"/>
        <v>0</v>
      </c>
      <c r="M2829" s="10">
        <f t="shared" si="229"/>
        <v>0</v>
      </c>
      <c r="N2829" s="11">
        <f t="shared" si="3612"/>
        <v>0</v>
      </c>
      <c r="O2829" s="10">
        <f t="shared" ref="O2829:P2829" si="5575">IFERROR(G2829+O2789,0)</f>
        <v>0</v>
      </c>
      <c r="P2829" s="10">
        <f t="shared" si="5575"/>
        <v>0</v>
      </c>
      <c r="Q2829" s="10">
        <f t="shared" si="232"/>
        <v>0</v>
      </c>
      <c r="R2829" s="11">
        <f t="shared" si="233"/>
        <v>0</v>
      </c>
      <c r="S2829" s="43"/>
      <c r="T2829" s="43"/>
      <c r="U2829" s="20"/>
      <c r="V2829" s="14"/>
      <c r="W2829" s="14"/>
      <c r="X2829" s="26">
        <f t="shared" si="314"/>
        <v>0</v>
      </c>
      <c r="Y2829" s="29"/>
      <c r="Z2829" s="29"/>
      <c r="AA2829" s="29"/>
      <c r="AB2829" s="29"/>
      <c r="AC2829" s="29"/>
    </row>
    <row r="2830">
      <c r="A2830" s="4">
        <v>45724.0</v>
      </c>
      <c r="B2830" s="5" t="s">
        <v>39</v>
      </c>
      <c r="C2830" s="6" t="s">
        <v>37</v>
      </c>
      <c r="D2830" s="5" t="s">
        <v>27</v>
      </c>
      <c r="E2830" s="7">
        <v>9.6</v>
      </c>
      <c r="F2830" s="7">
        <v>0.036</v>
      </c>
      <c r="G2830" s="7">
        <v>0.032258</v>
      </c>
      <c r="H2830" s="40">
        <v>0.0</v>
      </c>
      <c r="I2830" s="10">
        <f t="shared" si="226"/>
        <v>-0.032258</v>
      </c>
      <c r="J2830" s="11">
        <f t="shared" si="227"/>
        <v>0</v>
      </c>
      <c r="K2830" s="7">
        <f t="shared" ref="K2830:L2830" si="5576">IFERROR(G2830+K2790,0)</f>
        <v>0.958064</v>
      </c>
      <c r="L2830" s="7">
        <f t="shared" si="5576"/>
        <v>0.384</v>
      </c>
      <c r="M2830" s="10">
        <f t="shared" si="229"/>
        <v>-0.574064</v>
      </c>
      <c r="N2830" s="11">
        <f t="shared" si="3612"/>
        <v>40.08082967</v>
      </c>
      <c r="O2830" s="10">
        <f t="shared" ref="O2830:P2830" si="5577">IFERROR(G2830+O2790,0)</f>
        <v>1.857994</v>
      </c>
      <c r="P2830" s="10">
        <f t="shared" si="5577"/>
        <v>1.26874</v>
      </c>
      <c r="Q2830" s="10">
        <f t="shared" si="232"/>
        <v>-0.589254</v>
      </c>
      <c r="R2830" s="11">
        <f t="shared" si="233"/>
        <v>68.28547347</v>
      </c>
      <c r="S2830" s="41">
        <f>T2790</f>
        <v>0.093</v>
      </c>
      <c r="T2830" s="41">
        <f>H2830+T2790-H2831-U2830-H2832</f>
        <v>0.093</v>
      </c>
      <c r="U2830" s="13">
        <v>0.0</v>
      </c>
      <c r="V2830" s="14"/>
      <c r="W2830" s="14"/>
      <c r="X2830" s="26">
        <f t="shared" si="314"/>
        <v>0</v>
      </c>
      <c r="Y2830" s="29"/>
      <c r="Z2830" s="29"/>
      <c r="AA2830" s="29"/>
      <c r="AB2830" s="29"/>
      <c r="AC2830" s="29"/>
    </row>
    <row r="2831">
      <c r="A2831" s="4">
        <v>45724.0</v>
      </c>
      <c r="B2831" s="5" t="s">
        <v>39</v>
      </c>
      <c r="C2831" s="6" t="s">
        <v>37</v>
      </c>
      <c r="D2831" s="5" t="s">
        <v>28</v>
      </c>
      <c r="E2831" s="7">
        <v>0.0</v>
      </c>
      <c r="F2831" s="7">
        <v>0.0</v>
      </c>
      <c r="G2831" s="7">
        <v>0.0</v>
      </c>
      <c r="H2831" s="40">
        <v>0.0</v>
      </c>
      <c r="I2831" s="10">
        <f t="shared" si="226"/>
        <v>0</v>
      </c>
      <c r="J2831" s="11">
        <f t="shared" si="227"/>
        <v>0</v>
      </c>
      <c r="K2831" s="7">
        <f t="shared" ref="K2831:L2831" si="5578">IFERROR(G2831+K2791,0)</f>
        <v>0</v>
      </c>
      <c r="L2831" s="7">
        <f t="shared" si="5578"/>
        <v>0</v>
      </c>
      <c r="M2831" s="10">
        <f t="shared" si="229"/>
        <v>0</v>
      </c>
      <c r="N2831" s="11">
        <f t="shared" si="3612"/>
        <v>0</v>
      </c>
      <c r="O2831" s="10">
        <f t="shared" ref="O2831:P2831" si="5579">IFERROR(G2831+O2791,0)</f>
        <v>0</v>
      </c>
      <c r="P2831" s="10">
        <f t="shared" si="5579"/>
        <v>0</v>
      </c>
      <c r="Q2831" s="10">
        <f t="shared" si="232"/>
        <v>0</v>
      </c>
      <c r="R2831" s="11">
        <f t="shared" si="233"/>
        <v>0</v>
      </c>
      <c r="S2831" s="43"/>
      <c r="T2831" s="43"/>
      <c r="U2831" s="20"/>
      <c r="V2831" s="14"/>
      <c r="W2831" s="14"/>
      <c r="X2831" s="26">
        <f t="shared" si="314"/>
        <v>0</v>
      </c>
      <c r="Y2831" s="29"/>
      <c r="Z2831" s="29"/>
      <c r="AA2831" s="29"/>
      <c r="AB2831" s="29"/>
      <c r="AC2831" s="29"/>
    </row>
    <row r="2832">
      <c r="A2832" s="4">
        <v>45724.0</v>
      </c>
      <c r="B2832" s="5" t="s">
        <v>39</v>
      </c>
      <c r="C2832" s="6" t="s">
        <v>37</v>
      </c>
      <c r="D2832" s="5" t="s">
        <v>29</v>
      </c>
      <c r="E2832" s="7">
        <v>9.3</v>
      </c>
      <c r="F2832" s="7">
        <v>0.085</v>
      </c>
      <c r="G2832" s="7">
        <v>0.032</v>
      </c>
      <c r="H2832" s="40">
        <v>0.0</v>
      </c>
      <c r="I2832" s="10">
        <f t="shared" si="226"/>
        <v>-0.032</v>
      </c>
      <c r="J2832" s="11">
        <f t="shared" si="227"/>
        <v>0</v>
      </c>
      <c r="K2832" s="7">
        <f t="shared" ref="K2832:L2832" si="5580">IFERROR(G2832+K2792,0)</f>
        <v>0.94788</v>
      </c>
      <c r="L2832" s="7">
        <f t="shared" si="5580"/>
        <v>0.374</v>
      </c>
      <c r="M2832" s="10">
        <f t="shared" si="229"/>
        <v>-0.57388</v>
      </c>
      <c r="N2832" s="11">
        <f t="shared" si="3612"/>
        <v>39.45647128</v>
      </c>
      <c r="O2832" s="10">
        <f t="shared" ref="O2832:P2832" si="5581">IFERROR(G2832+O2792,0)</f>
        <v>1.839874</v>
      </c>
      <c r="P2832" s="10">
        <f t="shared" si="5581"/>
        <v>1.23394</v>
      </c>
      <c r="Q2832" s="10">
        <f t="shared" si="232"/>
        <v>-0.605934</v>
      </c>
      <c r="R2832" s="11">
        <f t="shared" si="233"/>
        <v>67.06654912</v>
      </c>
      <c r="S2832" s="43"/>
      <c r="T2832" s="43"/>
      <c r="U2832" s="20"/>
      <c r="V2832" s="14"/>
      <c r="W2832" s="14"/>
      <c r="X2832" s="26">
        <f t="shared" si="314"/>
        <v>0</v>
      </c>
      <c r="Y2832" s="29"/>
      <c r="Z2832" s="29"/>
      <c r="AA2832" s="29"/>
      <c r="AB2832" s="29"/>
      <c r="AC2832" s="29"/>
    </row>
    <row r="2833">
      <c r="A2833" s="4">
        <v>45724.0</v>
      </c>
      <c r="B2833" s="5" t="s">
        <v>39</v>
      </c>
      <c r="C2833" s="6" t="s">
        <v>37</v>
      </c>
      <c r="D2833" s="5" t="s">
        <v>30</v>
      </c>
      <c r="E2833" s="7">
        <v>0.0</v>
      </c>
      <c r="F2833" s="7">
        <v>0.0</v>
      </c>
      <c r="G2833" s="7">
        <v>0.0</v>
      </c>
      <c r="H2833" s="40">
        <v>0.0</v>
      </c>
      <c r="I2833" s="10">
        <f t="shared" si="226"/>
        <v>0</v>
      </c>
      <c r="J2833" s="11">
        <f t="shared" si="227"/>
        <v>0</v>
      </c>
      <c r="K2833" s="7">
        <f t="shared" ref="K2833:L2833" si="5582">IFERROR(G2833+K2793,0)</f>
        <v>0</v>
      </c>
      <c r="L2833" s="7">
        <f t="shared" si="5582"/>
        <v>0</v>
      </c>
      <c r="M2833" s="10">
        <f t="shared" si="229"/>
        <v>0</v>
      </c>
      <c r="N2833" s="11">
        <f t="shared" si="3612"/>
        <v>0</v>
      </c>
      <c r="O2833" s="10">
        <f t="shared" ref="O2833:P2833" si="5583">IFERROR(G2833+O2793,0)</f>
        <v>0</v>
      </c>
      <c r="P2833" s="10">
        <f t="shared" si="5583"/>
        <v>0</v>
      </c>
      <c r="Q2833" s="10">
        <f t="shared" si="232"/>
        <v>0</v>
      </c>
      <c r="R2833" s="11">
        <f t="shared" si="233"/>
        <v>0</v>
      </c>
      <c r="S2833" s="43"/>
      <c r="T2833" s="43"/>
      <c r="U2833" s="20"/>
      <c r="V2833" s="14"/>
      <c r="W2833" s="14"/>
      <c r="X2833" s="26">
        <f t="shared" si="314"/>
        <v>0</v>
      </c>
      <c r="Y2833" s="29"/>
      <c r="Z2833" s="29"/>
      <c r="AA2833" s="29"/>
      <c r="AB2833" s="29"/>
      <c r="AC2833" s="29"/>
    </row>
    <row r="2834">
      <c r="A2834" s="4">
        <v>45724.0</v>
      </c>
      <c r="B2834" s="5" t="s">
        <v>40</v>
      </c>
      <c r="C2834" s="6" t="s">
        <v>37</v>
      </c>
      <c r="D2834" s="5" t="s">
        <v>27</v>
      </c>
      <c r="E2834" s="7">
        <v>26.3</v>
      </c>
      <c r="F2834" s="7">
        <v>0.0</v>
      </c>
      <c r="G2834" s="7">
        <v>0.0709677</v>
      </c>
      <c r="H2834" s="40">
        <v>0.034</v>
      </c>
      <c r="I2834" s="10">
        <f t="shared" si="226"/>
        <v>-0.0369677</v>
      </c>
      <c r="J2834" s="11">
        <f t="shared" si="227"/>
        <v>47.90911922</v>
      </c>
      <c r="K2834" s="7">
        <f t="shared" ref="K2834:L2834" si="5584">IFERROR(G2834+K2794,0)</f>
        <v>2.5677416</v>
      </c>
      <c r="L2834" s="7">
        <f t="shared" si="5584"/>
        <v>1.228</v>
      </c>
      <c r="M2834" s="10">
        <f t="shared" si="229"/>
        <v>-1.3397416</v>
      </c>
      <c r="N2834" s="11">
        <f t="shared" si="3612"/>
        <v>47.82412685</v>
      </c>
      <c r="O2834" s="10">
        <f t="shared" ref="O2834:P2834" si="5585">IFERROR(G2834+O2794,0)</f>
        <v>4.782027314</v>
      </c>
      <c r="P2834" s="10">
        <f t="shared" si="5585"/>
        <v>2.3409</v>
      </c>
      <c r="Q2834" s="10">
        <f t="shared" si="232"/>
        <v>-2.441127314</v>
      </c>
      <c r="R2834" s="11">
        <f t="shared" si="233"/>
        <v>48.9520416</v>
      </c>
      <c r="S2834" s="13">
        <f>T2794</f>
        <v>0.8658625</v>
      </c>
      <c r="T2834" s="13">
        <f>H2834+S2834-H2835-U2834-H2836</f>
        <v>0.8997442857</v>
      </c>
      <c r="U2834" s="13">
        <f>0.00331/28</f>
        <v>0.0001182142857</v>
      </c>
      <c r="V2834" s="14"/>
      <c r="W2834" s="14"/>
      <c r="X2834" s="26">
        <f t="shared" si="314"/>
        <v>0.035</v>
      </c>
      <c r="Y2834" s="29"/>
      <c r="Z2834" s="29"/>
      <c r="AA2834" s="29"/>
      <c r="AB2834" s="29"/>
      <c r="AC2834" s="29"/>
    </row>
    <row r="2835">
      <c r="A2835" s="4">
        <v>45724.0</v>
      </c>
      <c r="B2835" s="5" t="s">
        <v>40</v>
      </c>
      <c r="C2835" s="6" t="s">
        <v>37</v>
      </c>
      <c r="D2835" s="5" t="s">
        <v>28</v>
      </c>
      <c r="E2835" s="7">
        <v>0.0</v>
      </c>
      <c r="F2835" s="7">
        <v>0.0</v>
      </c>
      <c r="G2835" s="7">
        <v>0.0</v>
      </c>
      <c r="H2835" s="40">
        <v>0.0</v>
      </c>
      <c r="I2835" s="10">
        <f t="shared" si="226"/>
        <v>0</v>
      </c>
      <c r="J2835" s="11">
        <f t="shared" si="227"/>
        <v>0</v>
      </c>
      <c r="K2835" s="7">
        <f t="shared" ref="K2835:L2835" si="5586">IFERROR(G2835+K2795,0)</f>
        <v>0</v>
      </c>
      <c r="L2835" s="7">
        <f t="shared" si="5586"/>
        <v>0</v>
      </c>
      <c r="M2835" s="10">
        <f t="shared" si="229"/>
        <v>0</v>
      </c>
      <c r="N2835" s="11">
        <f t="shared" si="3612"/>
        <v>0</v>
      </c>
      <c r="O2835" s="10">
        <f t="shared" ref="O2835:P2835" si="5587">IFERROR(G2835+O2795,0)</f>
        <v>0</v>
      </c>
      <c r="P2835" s="10">
        <f t="shared" si="5587"/>
        <v>0</v>
      </c>
      <c r="Q2835" s="10">
        <f t="shared" si="232"/>
        <v>0</v>
      </c>
      <c r="R2835" s="11">
        <f t="shared" si="233"/>
        <v>0</v>
      </c>
      <c r="S2835" s="14"/>
      <c r="T2835" s="14"/>
      <c r="U2835" s="14"/>
      <c r="V2835" s="14"/>
      <c r="W2835" s="14"/>
      <c r="X2835" s="26">
        <f t="shared" si="314"/>
        <v>0</v>
      </c>
      <c r="Y2835" s="29"/>
      <c r="Z2835" s="29"/>
      <c r="AA2835" s="29"/>
      <c r="AB2835" s="29"/>
      <c r="AC2835" s="29"/>
    </row>
    <row r="2836">
      <c r="A2836" s="4">
        <v>45724.0</v>
      </c>
      <c r="B2836" s="5" t="s">
        <v>40</v>
      </c>
      <c r="C2836" s="6" t="s">
        <v>37</v>
      </c>
      <c r="D2836" s="5" t="s">
        <v>29</v>
      </c>
      <c r="E2836" s="7">
        <v>26.1</v>
      </c>
      <c r="F2836" s="7">
        <v>0.0</v>
      </c>
      <c r="G2836" s="7">
        <v>0.07142857142857142</v>
      </c>
      <c r="H2836" s="40">
        <v>0.0</v>
      </c>
      <c r="I2836" s="10">
        <f t="shared" si="226"/>
        <v>-0.07142857143</v>
      </c>
      <c r="J2836" s="11">
        <f t="shared" si="227"/>
        <v>0</v>
      </c>
      <c r="K2836" s="7">
        <f t="shared" ref="K2836:L2836" si="5588">IFERROR(G2836+K2796,0)</f>
        <v>2.571428571</v>
      </c>
      <c r="L2836" s="7">
        <f t="shared" si="5588"/>
        <v>1.658</v>
      </c>
      <c r="M2836" s="10">
        <f t="shared" si="229"/>
        <v>-0.9134285714</v>
      </c>
      <c r="N2836" s="11">
        <f t="shared" si="3612"/>
        <v>64.47777778</v>
      </c>
      <c r="O2836" s="10">
        <f t="shared" ref="O2836:P2836" si="5589">IFERROR(G2836+O2796,0)</f>
        <v>4.785714286</v>
      </c>
      <c r="P2836" s="10">
        <f t="shared" si="5589"/>
        <v>2.17198</v>
      </c>
      <c r="Q2836" s="10">
        <f t="shared" si="232"/>
        <v>-2.613734286</v>
      </c>
      <c r="R2836" s="11">
        <f t="shared" si="233"/>
        <v>45.38465672</v>
      </c>
      <c r="S2836" s="14"/>
      <c r="T2836" s="14"/>
      <c r="U2836" s="14"/>
      <c r="V2836" s="14"/>
      <c r="W2836" s="14"/>
      <c r="X2836" s="26">
        <f t="shared" si="314"/>
        <v>0</v>
      </c>
      <c r="Y2836" s="29"/>
      <c r="Z2836" s="29"/>
      <c r="AA2836" s="29"/>
      <c r="AB2836" s="29"/>
      <c r="AC2836" s="29"/>
    </row>
    <row r="2837">
      <c r="A2837" s="4">
        <v>45724.0</v>
      </c>
      <c r="B2837" s="5" t="s">
        <v>40</v>
      </c>
      <c r="C2837" s="6" t="s">
        <v>37</v>
      </c>
      <c r="D2837" s="5" t="s">
        <v>30</v>
      </c>
      <c r="E2837" s="7">
        <v>0.0</v>
      </c>
      <c r="F2837" s="7">
        <v>0.0</v>
      </c>
      <c r="G2837" s="7">
        <v>0.0</v>
      </c>
      <c r="H2837" s="40">
        <v>0.0</v>
      </c>
      <c r="I2837" s="10">
        <f t="shared" si="226"/>
        <v>0</v>
      </c>
      <c r="J2837" s="11">
        <f t="shared" si="227"/>
        <v>0</v>
      </c>
      <c r="K2837" s="7">
        <f t="shared" ref="K2837:L2837" si="5590">IFERROR(G2837+K2797,0)</f>
        <v>0</v>
      </c>
      <c r="L2837" s="7">
        <f t="shared" si="5590"/>
        <v>0</v>
      </c>
      <c r="M2837" s="10">
        <f t="shared" si="229"/>
        <v>0</v>
      </c>
      <c r="N2837" s="11">
        <f t="shared" si="3612"/>
        <v>0</v>
      </c>
      <c r="O2837" s="10">
        <f t="shared" ref="O2837:P2837" si="5591">IFERROR(G2837+O2797,0)</f>
        <v>0</v>
      </c>
      <c r="P2837" s="10">
        <f t="shared" si="5591"/>
        <v>0</v>
      </c>
      <c r="Q2837" s="10">
        <f t="shared" si="232"/>
        <v>0</v>
      </c>
      <c r="R2837" s="11">
        <f t="shared" si="233"/>
        <v>0</v>
      </c>
      <c r="S2837" s="14"/>
      <c r="T2837" s="14"/>
      <c r="U2837" s="14"/>
      <c r="V2837" s="14"/>
      <c r="W2837" s="14"/>
      <c r="X2837" s="26">
        <f t="shared" si="314"/>
        <v>0</v>
      </c>
      <c r="Y2837" s="29"/>
      <c r="Z2837" s="29"/>
      <c r="AA2837" s="29"/>
      <c r="AB2837" s="29"/>
      <c r="AC2837" s="29"/>
    </row>
    <row r="2838">
      <c r="A2838" s="4">
        <v>45725.0</v>
      </c>
      <c r="B2838" s="5" t="s">
        <v>25</v>
      </c>
      <c r="C2838" s="6" t="s">
        <v>26</v>
      </c>
      <c r="D2838" s="5" t="s">
        <v>27</v>
      </c>
      <c r="E2838" s="7">
        <v>140.3</v>
      </c>
      <c r="F2838" s="8">
        <v>0.507</v>
      </c>
      <c r="G2838" s="39">
        <v>0.4129</v>
      </c>
      <c r="H2838" s="47">
        <v>0.425</v>
      </c>
      <c r="I2838" s="10">
        <f t="shared" si="226"/>
        <v>0.0121</v>
      </c>
      <c r="J2838" s="11">
        <f t="shared" si="227"/>
        <v>102.9304916</v>
      </c>
      <c r="K2838" s="7">
        <f t="shared" ref="K2838:L2838" si="5592">IFERROR(G2838+K2798,0)</f>
        <v>15.31608</v>
      </c>
      <c r="L2838" s="7">
        <f t="shared" si="5592"/>
        <v>16.966</v>
      </c>
      <c r="M2838" s="10">
        <f t="shared" si="229"/>
        <v>1.64992</v>
      </c>
      <c r="N2838" s="11">
        <f t="shared" si="3612"/>
        <v>110.7724692</v>
      </c>
      <c r="O2838" s="10">
        <f t="shared" ref="O2838:P2838" si="5593">IFERROR(G2838+O2798,0)</f>
        <v>28.2158</v>
      </c>
      <c r="P2838" s="10">
        <f t="shared" si="5593"/>
        <v>30.687995</v>
      </c>
      <c r="Q2838" s="10">
        <f t="shared" si="232"/>
        <v>2.472195</v>
      </c>
      <c r="R2838" s="11">
        <f t="shared" si="233"/>
        <v>108.7617399</v>
      </c>
      <c r="S2838" s="41">
        <f>T2798</f>
        <v>1.651142857</v>
      </c>
      <c r="T2838" s="41">
        <f>H2838+T2798-H2839-U2838-H2840</f>
        <v>1.717035714</v>
      </c>
      <c r="U2838" s="13">
        <f>0.003/28</f>
        <v>0.0001071428571</v>
      </c>
      <c r="V2838" s="14"/>
      <c r="W2838" s="14"/>
      <c r="X2838" s="26">
        <f t="shared" si="314"/>
        <v>0.439</v>
      </c>
      <c r="Y2838" s="29"/>
      <c r="Z2838" s="29"/>
      <c r="AA2838" s="29"/>
      <c r="AB2838" s="29"/>
      <c r="AC2838" s="29"/>
    </row>
    <row r="2839">
      <c r="A2839" s="4">
        <v>45725.0</v>
      </c>
      <c r="B2839" s="5" t="s">
        <v>25</v>
      </c>
      <c r="C2839" s="6" t="s">
        <v>26</v>
      </c>
      <c r="D2839" s="5" t="s">
        <v>28</v>
      </c>
      <c r="E2839" s="7">
        <v>165.12</v>
      </c>
      <c r="F2839" s="7">
        <v>0.999</v>
      </c>
      <c r="G2839" s="7">
        <v>0.39358</v>
      </c>
      <c r="H2839" s="40">
        <v>0.359</v>
      </c>
      <c r="I2839" s="10">
        <f t="shared" si="226"/>
        <v>-0.03458</v>
      </c>
      <c r="J2839" s="11">
        <f t="shared" si="227"/>
        <v>91.21398445</v>
      </c>
      <c r="K2839" s="7">
        <f t="shared" ref="K2839:L2839" si="5594">IFERROR(G2839+K2799,0)</f>
        <v>15.05222</v>
      </c>
      <c r="L2839" s="7">
        <f t="shared" si="5594"/>
        <v>15.376</v>
      </c>
      <c r="M2839" s="10">
        <f t="shared" si="229"/>
        <v>0.32378</v>
      </c>
      <c r="N2839" s="11">
        <f t="shared" si="3612"/>
        <v>102.1510448</v>
      </c>
      <c r="O2839" s="10">
        <f t="shared" ref="O2839:P2839" si="5595">IFERROR(G2839+O2799,0)</f>
        <v>27.35302</v>
      </c>
      <c r="P2839" s="10">
        <f t="shared" si="5595"/>
        <v>28.59688</v>
      </c>
      <c r="Q2839" s="10">
        <f t="shared" si="232"/>
        <v>1.24386</v>
      </c>
      <c r="R2839" s="11">
        <f t="shared" si="233"/>
        <v>104.5474321</v>
      </c>
      <c r="S2839" s="42"/>
      <c r="T2839" s="42"/>
      <c r="U2839" s="16"/>
      <c r="V2839" s="14"/>
      <c r="W2839" s="14"/>
      <c r="X2839" s="26">
        <f t="shared" si="314"/>
        <v>0.366</v>
      </c>
      <c r="Y2839" s="29"/>
      <c r="Z2839" s="29"/>
      <c r="AA2839" s="29"/>
      <c r="AB2839" s="29"/>
      <c r="AC2839" s="29"/>
    </row>
    <row r="2840">
      <c r="A2840" s="4">
        <v>45725.0</v>
      </c>
      <c r="B2840" s="5" t="s">
        <v>25</v>
      </c>
      <c r="C2840" s="6" t="s">
        <v>26</v>
      </c>
      <c r="D2840" s="5" t="s">
        <v>29</v>
      </c>
      <c r="E2840" s="7">
        <v>0.0</v>
      </c>
      <c r="F2840" s="7">
        <v>0.0</v>
      </c>
      <c r="G2840" s="7">
        <v>0.0</v>
      </c>
      <c r="H2840" s="40">
        <v>0.0</v>
      </c>
      <c r="I2840" s="10">
        <f t="shared" si="226"/>
        <v>0</v>
      </c>
      <c r="J2840" s="11">
        <f t="shared" si="227"/>
        <v>0</v>
      </c>
      <c r="K2840" s="7">
        <f t="shared" ref="K2840:L2840" si="5596">IFERROR(G2840+K2800,0)</f>
        <v>0</v>
      </c>
      <c r="L2840" s="7">
        <f t="shared" si="5596"/>
        <v>0.003</v>
      </c>
      <c r="M2840" s="10">
        <f t="shared" si="229"/>
        <v>0.003</v>
      </c>
      <c r="N2840" s="11">
        <f t="shared" si="3612"/>
        <v>0</v>
      </c>
      <c r="O2840" s="10">
        <f t="shared" ref="O2840:P2840" si="5597">IFERROR(G2840+O2800,0)</f>
        <v>0</v>
      </c>
      <c r="P2840" s="10">
        <f t="shared" si="5597"/>
        <v>0.003</v>
      </c>
      <c r="Q2840" s="10">
        <f t="shared" si="232"/>
        <v>0.003</v>
      </c>
      <c r="R2840" s="11">
        <f t="shared" si="233"/>
        <v>0</v>
      </c>
      <c r="S2840" s="42"/>
      <c r="T2840" s="42"/>
      <c r="U2840" s="16"/>
      <c r="V2840" s="14"/>
      <c r="W2840" s="14"/>
      <c r="X2840" s="26">
        <f t="shared" si="314"/>
        <v>0</v>
      </c>
      <c r="Y2840" s="29"/>
      <c r="Z2840" s="29"/>
      <c r="AA2840" s="29"/>
      <c r="AB2840" s="29"/>
      <c r="AC2840" s="29"/>
    </row>
    <row r="2841">
      <c r="A2841" s="4">
        <v>45725.0</v>
      </c>
      <c r="B2841" s="5" t="s">
        <v>25</v>
      </c>
      <c r="C2841" s="6" t="s">
        <v>26</v>
      </c>
      <c r="D2841" s="5" t="s">
        <v>30</v>
      </c>
      <c r="E2841" s="7">
        <v>0.0</v>
      </c>
      <c r="F2841" s="7">
        <v>0.0</v>
      </c>
      <c r="G2841" s="7">
        <v>0.0</v>
      </c>
      <c r="H2841" s="40">
        <v>0.0</v>
      </c>
      <c r="I2841" s="10">
        <f t="shared" si="226"/>
        <v>0</v>
      </c>
      <c r="J2841" s="11">
        <f t="shared" si="227"/>
        <v>0</v>
      </c>
      <c r="K2841" s="7">
        <f t="shared" ref="K2841:L2841" si="5598">IFERROR(G2841+K2801,0)</f>
        <v>0</v>
      </c>
      <c r="L2841" s="7">
        <f t="shared" si="5598"/>
        <v>0</v>
      </c>
      <c r="M2841" s="10">
        <f t="shared" si="229"/>
        <v>0</v>
      </c>
      <c r="N2841" s="11">
        <f t="shared" si="3612"/>
        <v>0</v>
      </c>
      <c r="O2841" s="10">
        <f t="shared" ref="O2841:P2841" si="5599">IFERROR(G2841+O2801,0)</f>
        <v>0</v>
      </c>
      <c r="P2841" s="10">
        <f t="shared" si="5599"/>
        <v>0</v>
      </c>
      <c r="Q2841" s="10">
        <f t="shared" si="232"/>
        <v>0</v>
      </c>
      <c r="R2841" s="11">
        <f t="shared" si="233"/>
        <v>0</v>
      </c>
      <c r="S2841" s="42"/>
      <c r="T2841" s="42"/>
      <c r="U2841" s="16"/>
      <c r="V2841" s="14"/>
      <c r="W2841" s="14"/>
      <c r="X2841" s="26">
        <f t="shared" si="314"/>
        <v>0</v>
      </c>
      <c r="Y2841" s="29"/>
      <c r="Z2841" s="29"/>
      <c r="AA2841" s="29"/>
      <c r="AB2841" s="29"/>
      <c r="AC2841" s="29"/>
    </row>
    <row r="2842">
      <c r="A2842" s="4">
        <v>45725.0</v>
      </c>
      <c r="B2842" s="5" t="s">
        <v>31</v>
      </c>
      <c r="C2842" s="6" t="s">
        <v>26</v>
      </c>
      <c r="D2842" s="5" t="s">
        <v>27</v>
      </c>
      <c r="E2842" s="7">
        <v>180.7</v>
      </c>
      <c r="F2842" s="7">
        <v>0.731</v>
      </c>
      <c r="G2842" s="7">
        <v>0.509677</v>
      </c>
      <c r="H2842" s="40">
        <v>0.568</v>
      </c>
      <c r="I2842" s="10">
        <f t="shared" si="226"/>
        <v>0.058323</v>
      </c>
      <c r="J2842" s="11">
        <f t="shared" si="227"/>
        <v>111.4431297</v>
      </c>
      <c r="K2842" s="7">
        <f t="shared" ref="K2842:L2842" si="5600">IFERROR(G2842+K2802,0)</f>
        <v>18.987093</v>
      </c>
      <c r="L2842" s="7">
        <f t="shared" si="5600"/>
        <v>20.977</v>
      </c>
      <c r="M2842" s="10">
        <f t="shared" si="229"/>
        <v>1.989907</v>
      </c>
      <c r="N2842" s="11">
        <f t="shared" si="3612"/>
        <v>110.4803142</v>
      </c>
      <c r="O2842" s="10">
        <f t="shared" ref="O2842:P2842" si="5601">IFERROR(G2842+O2802,0)</f>
        <v>34.987092</v>
      </c>
      <c r="P2842" s="10">
        <f t="shared" si="5601"/>
        <v>39.95086</v>
      </c>
      <c r="Q2842" s="10">
        <f t="shared" si="232"/>
        <v>4.963768</v>
      </c>
      <c r="R2842" s="11">
        <f t="shared" si="233"/>
        <v>114.1874266</v>
      </c>
      <c r="S2842" s="41">
        <f>T2802</f>
        <v>0.8098571429</v>
      </c>
      <c r="T2842" s="41">
        <f>H2842+T2802-H2843-U2842-H2844</f>
        <v>0.8337142857</v>
      </c>
      <c r="U2842" s="13">
        <f>0.004/28</f>
        <v>0.0001428571429</v>
      </c>
      <c r="V2842" s="14"/>
      <c r="W2842" s="14"/>
      <c r="X2842" s="26">
        <f t="shared" si="314"/>
        <v>0.557</v>
      </c>
      <c r="Y2842" s="29"/>
      <c r="Z2842" s="29"/>
      <c r="AA2842" s="29"/>
      <c r="AB2842" s="29"/>
      <c r="AC2842" s="29"/>
    </row>
    <row r="2843">
      <c r="A2843" s="4">
        <v>45725.0</v>
      </c>
      <c r="B2843" s="5" t="s">
        <v>31</v>
      </c>
      <c r="C2843" s="6" t="s">
        <v>26</v>
      </c>
      <c r="D2843" s="5" t="s">
        <v>28</v>
      </c>
      <c r="E2843" s="7">
        <v>180.1</v>
      </c>
      <c r="F2843" s="7">
        <v>0.31</v>
      </c>
      <c r="G2843" s="7">
        <v>0.50548</v>
      </c>
      <c r="H2843" s="40">
        <v>0.544</v>
      </c>
      <c r="I2843" s="10">
        <f t="shared" si="226"/>
        <v>0.03852</v>
      </c>
      <c r="J2843" s="11">
        <f t="shared" si="227"/>
        <v>107.6204795</v>
      </c>
      <c r="K2843" s="7">
        <f t="shared" ref="K2843:L2843" si="5602">IFERROR(G2843+K2803,0)</f>
        <v>18.83232</v>
      </c>
      <c r="L2843" s="7">
        <f t="shared" si="5602"/>
        <v>21.742</v>
      </c>
      <c r="M2843" s="10">
        <f t="shared" si="229"/>
        <v>2.90968</v>
      </c>
      <c r="N2843" s="11">
        <f t="shared" si="3612"/>
        <v>115.4504596</v>
      </c>
      <c r="O2843" s="10">
        <f t="shared" ref="O2843:P2843" si="5603">IFERROR(G2843+O2803,0)</f>
        <v>34.70215</v>
      </c>
      <c r="P2843" s="10">
        <f t="shared" si="5603"/>
        <v>40.73973</v>
      </c>
      <c r="Q2843" s="10">
        <f t="shared" si="232"/>
        <v>6.03758</v>
      </c>
      <c r="R2843" s="11">
        <f t="shared" si="233"/>
        <v>117.398288</v>
      </c>
      <c r="S2843" s="42"/>
      <c r="T2843" s="42"/>
      <c r="U2843" s="20"/>
      <c r="V2843" s="14"/>
      <c r="W2843" s="14"/>
      <c r="X2843" s="26">
        <f t="shared" si="314"/>
        <v>0.546</v>
      </c>
      <c r="Y2843" s="29"/>
      <c r="Z2843" s="29"/>
      <c r="AA2843" s="29"/>
      <c r="AB2843" s="29"/>
      <c r="AC2843" s="29"/>
    </row>
    <row r="2844">
      <c r="A2844" s="4">
        <v>45725.0</v>
      </c>
      <c r="B2844" s="5" t="s">
        <v>31</v>
      </c>
      <c r="C2844" s="6" t="s">
        <v>26</v>
      </c>
      <c r="D2844" s="5" t="s">
        <v>29</v>
      </c>
      <c r="E2844" s="7">
        <v>0.0</v>
      </c>
      <c r="F2844" s="7">
        <v>0.01</v>
      </c>
      <c r="G2844" s="7">
        <v>0.0</v>
      </c>
      <c r="H2844" s="40">
        <v>0.0</v>
      </c>
      <c r="I2844" s="10">
        <f t="shared" si="226"/>
        <v>0</v>
      </c>
      <c r="J2844" s="11">
        <f t="shared" si="227"/>
        <v>0</v>
      </c>
      <c r="K2844" s="7">
        <f t="shared" ref="K2844:L2844" si="5604">IFERROR(G2844+K2804,0)</f>
        <v>0</v>
      </c>
      <c r="L2844" s="7">
        <f t="shared" si="5604"/>
        <v>0</v>
      </c>
      <c r="M2844" s="10">
        <f t="shared" si="229"/>
        <v>0</v>
      </c>
      <c r="N2844" s="11">
        <f t="shared" si="3612"/>
        <v>0</v>
      </c>
      <c r="O2844" s="10">
        <f t="shared" ref="O2844:P2844" si="5605">IFERROR(G2844+O2804,0)</f>
        <v>0</v>
      </c>
      <c r="P2844" s="10">
        <f t="shared" si="5605"/>
        <v>0</v>
      </c>
      <c r="Q2844" s="10">
        <f t="shared" si="232"/>
        <v>0</v>
      </c>
      <c r="R2844" s="11">
        <f t="shared" si="233"/>
        <v>0</v>
      </c>
      <c r="S2844" s="42"/>
      <c r="T2844" s="42"/>
      <c r="U2844" s="20"/>
      <c r="V2844" s="14"/>
      <c r="W2844" s="14"/>
      <c r="X2844" s="26">
        <f t="shared" si="314"/>
        <v>0</v>
      </c>
      <c r="Y2844" s="29"/>
      <c r="Z2844" s="29"/>
      <c r="AA2844" s="29"/>
      <c r="AB2844" s="29"/>
      <c r="AC2844" s="29"/>
    </row>
    <row r="2845">
      <c r="A2845" s="4">
        <v>45725.0</v>
      </c>
      <c r="B2845" s="5" t="s">
        <v>31</v>
      </c>
      <c r="C2845" s="6" t="s">
        <v>26</v>
      </c>
      <c r="D2845" s="5" t="s">
        <v>30</v>
      </c>
      <c r="E2845" s="7">
        <v>0.0</v>
      </c>
      <c r="F2845" s="7">
        <v>0.0</v>
      </c>
      <c r="G2845" s="7">
        <v>0.0</v>
      </c>
      <c r="H2845" s="40">
        <v>0.0</v>
      </c>
      <c r="I2845" s="10">
        <f t="shared" si="226"/>
        <v>0</v>
      </c>
      <c r="J2845" s="11">
        <f t="shared" si="227"/>
        <v>0</v>
      </c>
      <c r="K2845" s="7">
        <f t="shared" ref="K2845:L2845" si="5606">IFERROR(G2845+K2805,0)</f>
        <v>0</v>
      </c>
      <c r="L2845" s="7">
        <f t="shared" si="5606"/>
        <v>0</v>
      </c>
      <c r="M2845" s="10">
        <f t="shared" si="229"/>
        <v>0</v>
      </c>
      <c r="N2845" s="11">
        <f t="shared" si="3612"/>
        <v>0</v>
      </c>
      <c r="O2845" s="10">
        <f t="shared" ref="O2845:P2845" si="5607">IFERROR(G2845+O2805,0)</f>
        <v>0</v>
      </c>
      <c r="P2845" s="10">
        <f t="shared" si="5607"/>
        <v>0</v>
      </c>
      <c r="Q2845" s="10">
        <f t="shared" si="232"/>
        <v>0</v>
      </c>
      <c r="R2845" s="11">
        <f t="shared" si="233"/>
        <v>0</v>
      </c>
      <c r="S2845" s="42"/>
      <c r="T2845" s="42"/>
      <c r="U2845" s="20"/>
      <c r="V2845" s="14"/>
      <c r="W2845" s="14"/>
      <c r="X2845" s="26">
        <f t="shared" si="314"/>
        <v>0</v>
      </c>
      <c r="Y2845" s="29"/>
      <c r="Z2845" s="29"/>
      <c r="AA2845" s="29"/>
      <c r="AB2845" s="29"/>
      <c r="AC2845" s="29"/>
    </row>
    <row r="2846">
      <c r="A2846" s="4">
        <v>45725.0</v>
      </c>
      <c r="B2846" s="5" t="s">
        <v>32</v>
      </c>
      <c r="C2846" s="6" t="s">
        <v>26</v>
      </c>
      <c r="D2846" s="5" t="s">
        <v>27</v>
      </c>
      <c r="E2846" s="7">
        <v>78.6</v>
      </c>
      <c r="F2846" s="7">
        <v>0.214</v>
      </c>
      <c r="G2846" s="7">
        <v>0.22258</v>
      </c>
      <c r="H2846" s="40">
        <v>0.258</v>
      </c>
      <c r="I2846" s="10">
        <f t="shared" si="226"/>
        <v>0.03542</v>
      </c>
      <c r="J2846" s="11">
        <f t="shared" si="227"/>
        <v>115.9133795</v>
      </c>
      <c r="K2846" s="7">
        <f t="shared" ref="K2846:L2846" si="5608">IFERROR(G2846+K2806,0)</f>
        <v>8.30322</v>
      </c>
      <c r="L2846" s="7">
        <f t="shared" si="5608"/>
        <v>8.727</v>
      </c>
      <c r="M2846" s="10">
        <f t="shared" si="229"/>
        <v>0.42378</v>
      </c>
      <c r="N2846" s="11">
        <f t="shared" si="3612"/>
        <v>105.1038031</v>
      </c>
      <c r="O2846" s="10">
        <f t="shared" ref="O2846:P2846" si="5609">IFERROR(G2846+O2806,0)</f>
        <v>15.303206</v>
      </c>
      <c r="P2846" s="10">
        <f t="shared" si="5609"/>
        <v>15.86382</v>
      </c>
      <c r="Q2846" s="10">
        <f t="shared" si="232"/>
        <v>0.560614</v>
      </c>
      <c r="R2846" s="11">
        <f t="shared" si="233"/>
        <v>103.6633762</v>
      </c>
      <c r="S2846" s="41">
        <f>T2806</f>
        <v>0.61914</v>
      </c>
      <c r="T2846" s="41">
        <f>H2846+T2806-H2847-U2846-H2848</f>
        <v>0.602005</v>
      </c>
      <c r="U2846" s="13">
        <f>0.00378/28</f>
        <v>0.000135</v>
      </c>
      <c r="V2846" s="14"/>
      <c r="W2846" s="14"/>
      <c r="X2846" s="26">
        <f t="shared" si="314"/>
        <v>0.243</v>
      </c>
      <c r="Y2846" s="29"/>
      <c r="Z2846" s="29"/>
      <c r="AA2846" s="29"/>
      <c r="AB2846" s="29"/>
      <c r="AC2846" s="29"/>
    </row>
    <row r="2847">
      <c r="A2847" s="4">
        <v>45725.0</v>
      </c>
      <c r="B2847" s="5" t="s">
        <v>32</v>
      </c>
      <c r="C2847" s="6" t="s">
        <v>26</v>
      </c>
      <c r="D2847" s="5" t="s">
        <v>28</v>
      </c>
      <c r="E2847" s="7">
        <v>78.7</v>
      </c>
      <c r="F2847" s="7">
        <v>0.22</v>
      </c>
      <c r="G2847" s="7">
        <v>0.2222</v>
      </c>
      <c r="H2847" s="40">
        <v>0.275</v>
      </c>
      <c r="I2847" s="10">
        <f t="shared" si="226"/>
        <v>0.0528</v>
      </c>
      <c r="J2847" s="11">
        <f t="shared" si="227"/>
        <v>123.7623762</v>
      </c>
      <c r="K2847" s="7">
        <f t="shared" ref="K2847:L2847" si="5610">IFERROR(G2847+K2807,0)</f>
        <v>8.2898</v>
      </c>
      <c r="L2847" s="7">
        <f t="shared" si="5610"/>
        <v>8.438</v>
      </c>
      <c r="M2847" s="10">
        <f t="shared" si="229"/>
        <v>0.1482</v>
      </c>
      <c r="N2847" s="11">
        <f t="shared" si="3612"/>
        <v>101.7877391</v>
      </c>
      <c r="O2847" s="10">
        <f t="shared" ref="O2847:P2847" si="5611">IFERROR(G2847+O2807,0)</f>
        <v>15.27875</v>
      </c>
      <c r="P2847" s="10">
        <f t="shared" si="5611"/>
        <v>15.53483</v>
      </c>
      <c r="Q2847" s="10">
        <f t="shared" si="232"/>
        <v>0.25608</v>
      </c>
      <c r="R2847" s="11">
        <f t="shared" si="233"/>
        <v>101.6760533</v>
      </c>
      <c r="S2847" s="42"/>
      <c r="T2847" s="42"/>
      <c r="U2847" s="20"/>
      <c r="V2847" s="14"/>
      <c r="W2847" s="14"/>
      <c r="X2847" s="26">
        <f t="shared" si="314"/>
        <v>0.222</v>
      </c>
      <c r="Y2847" s="29"/>
      <c r="Z2847" s="29"/>
      <c r="AA2847" s="29"/>
      <c r="AB2847" s="29"/>
      <c r="AC2847" s="29"/>
    </row>
    <row r="2848">
      <c r="A2848" s="4">
        <v>45725.0</v>
      </c>
      <c r="B2848" s="5" t="s">
        <v>32</v>
      </c>
      <c r="C2848" s="6" t="s">
        <v>26</v>
      </c>
      <c r="D2848" s="5" t="s">
        <v>29</v>
      </c>
      <c r="E2848" s="7">
        <v>0.0</v>
      </c>
      <c r="F2848" s="7">
        <v>0.0</v>
      </c>
      <c r="G2848" s="7">
        <v>0.0</v>
      </c>
      <c r="H2848" s="40">
        <v>0.0</v>
      </c>
      <c r="I2848" s="10">
        <f t="shared" si="226"/>
        <v>0</v>
      </c>
      <c r="J2848" s="11">
        <f t="shared" si="227"/>
        <v>0</v>
      </c>
      <c r="K2848" s="7">
        <f t="shared" ref="K2848:L2848" si="5612">IFERROR(G2848+K2808,0)</f>
        <v>0</v>
      </c>
      <c r="L2848" s="7">
        <f t="shared" si="5612"/>
        <v>0</v>
      </c>
      <c r="M2848" s="10">
        <f t="shared" si="229"/>
        <v>0</v>
      </c>
      <c r="N2848" s="11">
        <f t="shared" si="3612"/>
        <v>0</v>
      </c>
      <c r="O2848" s="10">
        <f t="shared" ref="O2848:P2848" si="5613">IFERROR(G2848+O2808,0)</f>
        <v>0</v>
      </c>
      <c r="P2848" s="10">
        <f t="shared" si="5613"/>
        <v>0</v>
      </c>
      <c r="Q2848" s="10">
        <f t="shared" si="232"/>
        <v>0</v>
      </c>
      <c r="R2848" s="11">
        <f t="shared" si="233"/>
        <v>0</v>
      </c>
      <c r="S2848" s="42"/>
      <c r="T2848" s="42"/>
      <c r="U2848" s="20"/>
      <c r="V2848" s="14"/>
      <c r="W2848" s="14"/>
      <c r="X2848" s="26">
        <f t="shared" si="314"/>
        <v>0</v>
      </c>
      <c r="Y2848" s="29"/>
      <c r="Z2848" s="29"/>
      <c r="AA2848" s="29"/>
      <c r="AB2848" s="29"/>
      <c r="AC2848" s="29"/>
    </row>
    <row r="2849">
      <c r="A2849" s="4">
        <v>45725.0</v>
      </c>
      <c r="B2849" s="5" t="s">
        <v>32</v>
      </c>
      <c r="C2849" s="6" t="s">
        <v>26</v>
      </c>
      <c r="D2849" s="5" t="s">
        <v>30</v>
      </c>
      <c r="E2849" s="7">
        <v>0.0</v>
      </c>
      <c r="F2849" s="7">
        <v>0.0</v>
      </c>
      <c r="G2849" s="7">
        <v>0.0</v>
      </c>
      <c r="H2849" s="40">
        <v>0.0</v>
      </c>
      <c r="I2849" s="10">
        <f t="shared" si="226"/>
        <v>0</v>
      </c>
      <c r="J2849" s="11">
        <f t="shared" si="227"/>
        <v>0</v>
      </c>
      <c r="K2849" s="7">
        <f t="shared" ref="K2849:L2849" si="5614">IFERROR(G2849+K2809,0)</f>
        <v>0</v>
      </c>
      <c r="L2849" s="7">
        <f t="shared" si="5614"/>
        <v>0</v>
      </c>
      <c r="M2849" s="10">
        <f t="shared" si="229"/>
        <v>0</v>
      </c>
      <c r="N2849" s="11">
        <f t="shared" si="3612"/>
        <v>0</v>
      </c>
      <c r="O2849" s="10">
        <f t="shared" ref="O2849:P2849" si="5615">IFERROR(G2849+O2809,0)</f>
        <v>0</v>
      </c>
      <c r="P2849" s="10">
        <f t="shared" si="5615"/>
        <v>0</v>
      </c>
      <c r="Q2849" s="10">
        <f t="shared" si="232"/>
        <v>0</v>
      </c>
      <c r="R2849" s="11">
        <f t="shared" si="233"/>
        <v>0</v>
      </c>
      <c r="S2849" s="42"/>
      <c r="T2849" s="42"/>
      <c r="U2849" s="20"/>
      <c r="V2849" s="14"/>
      <c r="W2849" s="14"/>
      <c r="X2849" s="26">
        <f t="shared" si="314"/>
        <v>0</v>
      </c>
      <c r="Y2849" s="29"/>
      <c r="Z2849" s="29"/>
      <c r="AA2849" s="29"/>
      <c r="AB2849" s="29"/>
      <c r="AC2849" s="29"/>
    </row>
    <row r="2850">
      <c r="A2850" s="4">
        <v>45725.0</v>
      </c>
      <c r="B2850" s="5" t="s">
        <v>33</v>
      </c>
      <c r="C2850" s="6" t="s">
        <v>26</v>
      </c>
      <c r="D2850" s="5" t="s">
        <v>27</v>
      </c>
      <c r="E2850" s="7">
        <v>110.0</v>
      </c>
      <c r="F2850" s="7">
        <v>0.366</v>
      </c>
      <c r="G2850" s="7">
        <v>0.329032</v>
      </c>
      <c r="H2850" s="40">
        <v>0.382</v>
      </c>
      <c r="I2850" s="10">
        <f t="shared" si="226"/>
        <v>0.052968</v>
      </c>
      <c r="J2850" s="11">
        <f t="shared" si="227"/>
        <v>116.0981303</v>
      </c>
      <c r="K2850" s="7">
        <f t="shared" ref="K2850:L2850" si="5616">IFERROR(G2850+K2810,0)</f>
        <v>12.161288</v>
      </c>
      <c r="L2850" s="7">
        <f t="shared" si="5616"/>
        <v>13.954</v>
      </c>
      <c r="M2850" s="10">
        <f t="shared" si="229"/>
        <v>1.792712</v>
      </c>
      <c r="N2850" s="11">
        <f t="shared" si="3612"/>
        <v>114.741136</v>
      </c>
      <c r="O2850" s="10">
        <f t="shared" ref="O2850:P2850" si="5617">IFERROR(G2850+O2810,0)</f>
        <v>22.361218</v>
      </c>
      <c r="P2850" s="10">
        <f t="shared" si="5617"/>
        <v>25.44973</v>
      </c>
      <c r="Q2850" s="10">
        <f t="shared" si="232"/>
        <v>3.088512</v>
      </c>
      <c r="R2850" s="11">
        <f t="shared" si="233"/>
        <v>113.8119131</v>
      </c>
      <c r="S2850" s="41">
        <f>T2810</f>
        <v>0.2354585714</v>
      </c>
      <c r="T2850" s="41">
        <f>H2850+T2810-H2851-U2850-H2852</f>
        <v>0.3243046429</v>
      </c>
      <c r="U2850" s="13">
        <f>0.00431/28</f>
        <v>0.0001539285714</v>
      </c>
      <c r="V2850" s="14"/>
      <c r="W2850" s="14"/>
      <c r="X2850" s="26">
        <f t="shared" si="314"/>
        <v>0.38</v>
      </c>
      <c r="Y2850" s="29"/>
      <c r="Z2850" s="29"/>
      <c r="AA2850" s="29"/>
      <c r="AB2850" s="29"/>
      <c r="AC2850" s="29"/>
    </row>
    <row r="2851">
      <c r="A2851" s="4">
        <v>45725.0</v>
      </c>
      <c r="B2851" s="5" t="s">
        <v>33</v>
      </c>
      <c r="C2851" s="6" t="s">
        <v>26</v>
      </c>
      <c r="D2851" s="5" t="s">
        <v>28</v>
      </c>
      <c r="E2851" s="7">
        <v>108.2</v>
      </c>
      <c r="F2851" s="7">
        <v>0.321</v>
      </c>
      <c r="G2851" s="7">
        <v>0.324096</v>
      </c>
      <c r="H2851" s="40">
        <v>0.293</v>
      </c>
      <c r="I2851" s="10">
        <f t="shared" si="226"/>
        <v>-0.031096</v>
      </c>
      <c r="J2851" s="11">
        <f t="shared" si="227"/>
        <v>90.40531201</v>
      </c>
      <c r="K2851" s="7">
        <f t="shared" ref="K2851:L2851" si="5618">IFERROR(G2851+K2811,0)</f>
        <v>11.978864</v>
      </c>
      <c r="L2851" s="7">
        <f t="shared" si="5618"/>
        <v>14.978</v>
      </c>
      <c r="M2851" s="10">
        <f t="shared" si="229"/>
        <v>2.999136</v>
      </c>
      <c r="N2851" s="11">
        <f t="shared" si="3612"/>
        <v>125.0368983</v>
      </c>
      <c r="O2851" s="10">
        <f t="shared" ref="O2851:P2851" si="5619">IFERROR(G2851+O2811,0)</f>
        <v>22.022864</v>
      </c>
      <c r="P2851" s="10">
        <f t="shared" si="5619"/>
        <v>25.87295</v>
      </c>
      <c r="Q2851" s="10">
        <f t="shared" si="232"/>
        <v>3.850086</v>
      </c>
      <c r="R2851" s="11">
        <f t="shared" si="233"/>
        <v>117.4822221</v>
      </c>
      <c r="S2851" s="42"/>
      <c r="T2851" s="42"/>
      <c r="U2851" s="20"/>
      <c r="V2851" s="14"/>
      <c r="W2851" s="14"/>
      <c r="X2851" s="26">
        <f t="shared" si="314"/>
        <v>0.454</v>
      </c>
      <c r="Y2851" s="29"/>
      <c r="Z2851" s="29"/>
      <c r="AA2851" s="29"/>
      <c r="AB2851" s="29"/>
      <c r="AC2851" s="29"/>
    </row>
    <row r="2852">
      <c r="A2852" s="4">
        <v>45725.0</v>
      </c>
      <c r="B2852" s="5" t="s">
        <v>33</v>
      </c>
      <c r="C2852" s="6" t="s">
        <v>26</v>
      </c>
      <c r="D2852" s="5" t="s">
        <v>29</v>
      </c>
      <c r="E2852" s="7">
        <v>1.0</v>
      </c>
      <c r="F2852" s="7">
        <v>0.0</v>
      </c>
      <c r="G2852" s="7">
        <v>0.0027419</v>
      </c>
      <c r="H2852" s="40">
        <v>0.0</v>
      </c>
      <c r="I2852" s="10">
        <f t="shared" si="226"/>
        <v>-0.0027419</v>
      </c>
      <c r="J2852" s="11">
        <f t="shared" si="227"/>
        <v>0</v>
      </c>
      <c r="K2852" s="7">
        <f t="shared" ref="K2852:L2852" si="5620">IFERROR(G2852+K2812,0)</f>
        <v>0.1046771</v>
      </c>
      <c r="L2852" s="7">
        <f t="shared" si="5620"/>
        <v>0.084</v>
      </c>
      <c r="M2852" s="10">
        <f t="shared" si="229"/>
        <v>-0.0206771</v>
      </c>
      <c r="N2852" s="11">
        <f t="shared" si="3612"/>
        <v>80.24677795</v>
      </c>
      <c r="O2852" s="10">
        <f t="shared" ref="O2852:P2852" si="5621">IFERROR(G2852+O2812,0)</f>
        <v>0.1896171</v>
      </c>
      <c r="P2852" s="10">
        <f t="shared" si="5621"/>
        <v>0.162988</v>
      </c>
      <c r="Q2852" s="10">
        <f t="shared" si="232"/>
        <v>-0.0266291</v>
      </c>
      <c r="R2852" s="11">
        <f t="shared" si="233"/>
        <v>85.95638263</v>
      </c>
      <c r="S2852" s="42"/>
      <c r="T2852" s="42"/>
      <c r="U2852" s="20"/>
      <c r="V2852" s="14"/>
      <c r="W2852" s="14"/>
      <c r="X2852" s="26">
        <f t="shared" si="314"/>
        <v>0</v>
      </c>
      <c r="Y2852" s="29"/>
      <c r="Z2852" s="29"/>
      <c r="AA2852" s="29"/>
      <c r="AB2852" s="29"/>
      <c r="AC2852" s="29"/>
    </row>
    <row r="2853">
      <c r="A2853" s="4">
        <v>45725.0</v>
      </c>
      <c r="B2853" s="5" t="s">
        <v>33</v>
      </c>
      <c r="C2853" s="6" t="s">
        <v>26</v>
      </c>
      <c r="D2853" s="5" t="s">
        <v>30</v>
      </c>
      <c r="E2853" s="7">
        <v>0.0</v>
      </c>
      <c r="F2853" s="7">
        <v>0.0</v>
      </c>
      <c r="G2853" s="7">
        <v>0.0</v>
      </c>
      <c r="H2853" s="40">
        <v>0.0</v>
      </c>
      <c r="I2853" s="10">
        <f t="shared" si="226"/>
        <v>0</v>
      </c>
      <c r="J2853" s="11">
        <f t="shared" si="227"/>
        <v>0</v>
      </c>
      <c r="K2853" s="7">
        <f t="shared" ref="K2853:L2853" si="5622">IFERROR(G2853+K2813,0)</f>
        <v>0</v>
      </c>
      <c r="L2853" s="7">
        <f t="shared" si="5622"/>
        <v>0</v>
      </c>
      <c r="M2853" s="10">
        <f t="shared" si="229"/>
        <v>0</v>
      </c>
      <c r="N2853" s="11">
        <f t="shared" si="3612"/>
        <v>0</v>
      </c>
      <c r="O2853" s="10">
        <f t="shared" ref="O2853:P2853" si="5623">IFERROR(G2853+O2813,0)</f>
        <v>0</v>
      </c>
      <c r="P2853" s="10">
        <f t="shared" si="5623"/>
        <v>0</v>
      </c>
      <c r="Q2853" s="10">
        <f t="shared" si="232"/>
        <v>0</v>
      </c>
      <c r="R2853" s="11">
        <f t="shared" si="233"/>
        <v>0</v>
      </c>
      <c r="S2853" s="42"/>
      <c r="T2853" s="42"/>
      <c r="U2853" s="20"/>
      <c r="V2853" s="14"/>
      <c r="W2853" s="14"/>
      <c r="X2853" s="26">
        <f t="shared" si="314"/>
        <v>0</v>
      </c>
      <c r="Y2853" s="29"/>
      <c r="Z2853" s="29"/>
      <c r="AA2853" s="29"/>
      <c r="AB2853" s="29"/>
      <c r="AC2853" s="29"/>
    </row>
    <row r="2854">
      <c r="A2854" s="4">
        <v>45725.0</v>
      </c>
      <c r="B2854" s="5" t="s">
        <v>34</v>
      </c>
      <c r="C2854" s="6" t="s">
        <v>26</v>
      </c>
      <c r="D2854" s="5" t="s">
        <v>27</v>
      </c>
      <c r="E2854" s="7">
        <v>14.3</v>
      </c>
      <c r="F2854" s="7">
        <v>0.038</v>
      </c>
      <c r="G2854" s="7">
        <v>0.041935</v>
      </c>
      <c r="H2854" s="40">
        <v>0.045</v>
      </c>
      <c r="I2854" s="10">
        <f t="shared" si="226"/>
        <v>0.003065</v>
      </c>
      <c r="J2854" s="11">
        <f t="shared" si="227"/>
        <v>107.3089305</v>
      </c>
      <c r="K2854" s="7">
        <f t="shared" ref="K2854:L2854" si="5624">IFERROR(G2854+K2814,0)</f>
        <v>1.577415</v>
      </c>
      <c r="L2854" s="7">
        <f t="shared" si="5624"/>
        <v>1.65</v>
      </c>
      <c r="M2854" s="10">
        <f t="shared" si="229"/>
        <v>0.072585</v>
      </c>
      <c r="N2854" s="11">
        <f t="shared" si="3612"/>
        <v>104.6015158</v>
      </c>
      <c r="O2854" s="10">
        <f t="shared" ref="O2854:P2854" si="5625">IFERROR(G2854+O2814,0)</f>
        <v>2.877245</v>
      </c>
      <c r="P2854" s="10">
        <f t="shared" si="5625"/>
        <v>3.193986</v>
      </c>
      <c r="Q2854" s="10">
        <f t="shared" si="232"/>
        <v>0.316741</v>
      </c>
      <c r="R2854" s="11">
        <f t="shared" si="233"/>
        <v>111.0084821</v>
      </c>
      <c r="S2854" s="41">
        <f>T2814</f>
        <v>0.407</v>
      </c>
      <c r="T2854" s="41">
        <f>H2854+T2814-H2855-U2854-H2856</f>
        <v>0.42</v>
      </c>
      <c r="U2854" s="13">
        <v>0.0</v>
      </c>
      <c r="V2854" s="14"/>
      <c r="W2854" s="14"/>
      <c r="X2854" s="26">
        <f t="shared" si="314"/>
        <v>0.044</v>
      </c>
      <c r="Y2854" s="29"/>
      <c r="Z2854" s="29"/>
      <c r="AA2854" s="29"/>
      <c r="AB2854" s="29"/>
      <c r="AC2854" s="29"/>
    </row>
    <row r="2855">
      <c r="A2855" s="4">
        <v>45725.0</v>
      </c>
      <c r="B2855" s="5" t="s">
        <v>34</v>
      </c>
      <c r="C2855" s="6" t="s">
        <v>26</v>
      </c>
      <c r="D2855" s="5" t="s">
        <v>28</v>
      </c>
      <c r="E2855" s="7">
        <v>14.3</v>
      </c>
      <c r="F2855" s="7">
        <v>0.129</v>
      </c>
      <c r="G2855" s="7">
        <v>0.041129</v>
      </c>
      <c r="H2855" s="40">
        <v>0.032</v>
      </c>
      <c r="I2855" s="10">
        <f t="shared" si="226"/>
        <v>-0.009129</v>
      </c>
      <c r="J2855" s="11">
        <f t="shared" si="227"/>
        <v>77.80398259</v>
      </c>
      <c r="K2855" s="7">
        <f t="shared" ref="K2855:L2855" si="5626">IFERROR(G2855+K2815,0)</f>
        <v>1.547161</v>
      </c>
      <c r="L2855" s="7">
        <f t="shared" si="5626"/>
        <v>1.433</v>
      </c>
      <c r="M2855" s="10">
        <f t="shared" si="229"/>
        <v>-0.114161</v>
      </c>
      <c r="N2855" s="11">
        <f t="shared" si="3612"/>
        <v>92.6212592</v>
      </c>
      <c r="O2855" s="10">
        <f t="shared" ref="O2855:P2855" si="5627">IFERROR(G2855+O2815,0)</f>
        <v>2.82216</v>
      </c>
      <c r="P2855" s="10">
        <f t="shared" si="5627"/>
        <v>2.83699</v>
      </c>
      <c r="Q2855" s="10">
        <f t="shared" si="232"/>
        <v>0.01483</v>
      </c>
      <c r="R2855" s="11">
        <f t="shared" si="233"/>
        <v>100.525484</v>
      </c>
      <c r="S2855" s="42"/>
      <c r="T2855" s="42"/>
      <c r="U2855" s="20"/>
      <c r="V2855" s="14"/>
      <c r="W2855" s="14"/>
      <c r="X2855" s="26">
        <f t="shared" si="314"/>
        <v>0.099</v>
      </c>
      <c r="Y2855" s="29"/>
      <c r="Z2855" s="29"/>
      <c r="AA2855" s="29"/>
      <c r="AB2855" s="29"/>
      <c r="AC2855" s="29"/>
    </row>
    <row r="2856">
      <c r="A2856" s="4">
        <v>45725.0</v>
      </c>
      <c r="B2856" s="5" t="s">
        <v>34</v>
      </c>
      <c r="C2856" s="6" t="s">
        <v>26</v>
      </c>
      <c r="D2856" s="5" t="s">
        <v>29</v>
      </c>
      <c r="E2856" s="7">
        <v>0.0</v>
      </c>
      <c r="F2856" s="7">
        <v>0.0</v>
      </c>
      <c r="G2856" s="7">
        <v>0.0</v>
      </c>
      <c r="H2856" s="40">
        <v>0.0</v>
      </c>
      <c r="I2856" s="10">
        <f t="shared" si="226"/>
        <v>0</v>
      </c>
      <c r="J2856" s="11">
        <f t="shared" si="227"/>
        <v>0</v>
      </c>
      <c r="K2856" s="7">
        <f t="shared" ref="K2856:L2856" si="5628">IFERROR(G2856+K2816,0)</f>
        <v>0</v>
      </c>
      <c r="L2856" s="7">
        <f t="shared" si="5628"/>
        <v>0</v>
      </c>
      <c r="M2856" s="10">
        <f t="shared" si="229"/>
        <v>0</v>
      </c>
      <c r="N2856" s="11">
        <f t="shared" si="3612"/>
        <v>0</v>
      </c>
      <c r="O2856" s="10">
        <f t="shared" ref="O2856:P2856" si="5629">IFERROR(G2856+O2816,0)</f>
        <v>0</v>
      </c>
      <c r="P2856" s="10">
        <f t="shared" si="5629"/>
        <v>0</v>
      </c>
      <c r="Q2856" s="10">
        <f t="shared" si="232"/>
        <v>0</v>
      </c>
      <c r="R2856" s="11">
        <f t="shared" si="233"/>
        <v>0</v>
      </c>
      <c r="S2856" s="42"/>
      <c r="T2856" s="42"/>
      <c r="U2856" s="20"/>
      <c r="V2856" s="14"/>
      <c r="W2856" s="14"/>
      <c r="X2856" s="26">
        <f t="shared" si="314"/>
        <v>0</v>
      </c>
      <c r="Y2856" s="29"/>
      <c r="Z2856" s="29"/>
      <c r="AA2856" s="29"/>
      <c r="AB2856" s="29"/>
      <c r="AC2856" s="29"/>
    </row>
    <row r="2857">
      <c r="A2857" s="4">
        <v>45725.0</v>
      </c>
      <c r="B2857" s="5" t="s">
        <v>34</v>
      </c>
      <c r="C2857" s="6" t="s">
        <v>26</v>
      </c>
      <c r="D2857" s="5" t="s">
        <v>30</v>
      </c>
      <c r="E2857" s="7">
        <v>0.0</v>
      </c>
      <c r="F2857" s="7">
        <v>0.0</v>
      </c>
      <c r="G2857" s="7">
        <v>0.0</v>
      </c>
      <c r="H2857" s="40">
        <v>0.0</v>
      </c>
      <c r="I2857" s="10">
        <f t="shared" si="226"/>
        <v>0</v>
      </c>
      <c r="J2857" s="11">
        <f t="shared" si="227"/>
        <v>0</v>
      </c>
      <c r="K2857" s="7">
        <f t="shared" ref="K2857:L2857" si="5630">IFERROR(G2857+K2817,0)</f>
        <v>0</v>
      </c>
      <c r="L2857" s="7">
        <f t="shared" si="5630"/>
        <v>0</v>
      </c>
      <c r="M2857" s="10">
        <f t="shared" si="229"/>
        <v>0</v>
      </c>
      <c r="N2857" s="11">
        <f t="shared" si="3612"/>
        <v>0</v>
      </c>
      <c r="O2857" s="10">
        <f t="shared" ref="O2857:P2857" si="5631">IFERROR(G2857+O2817,0)</f>
        <v>0</v>
      </c>
      <c r="P2857" s="10">
        <f t="shared" si="5631"/>
        <v>0</v>
      </c>
      <c r="Q2857" s="10">
        <f t="shared" si="232"/>
        <v>0</v>
      </c>
      <c r="R2857" s="11">
        <f t="shared" si="233"/>
        <v>0</v>
      </c>
      <c r="S2857" s="42"/>
      <c r="T2857" s="42"/>
      <c r="U2857" s="20"/>
      <c r="V2857" s="14"/>
      <c r="W2857" s="14"/>
      <c r="X2857" s="26">
        <f t="shared" si="314"/>
        <v>0</v>
      </c>
      <c r="Y2857" s="29"/>
      <c r="Z2857" s="29"/>
      <c r="AA2857" s="29"/>
      <c r="AB2857" s="29"/>
      <c r="AC2857" s="29"/>
    </row>
    <row r="2858">
      <c r="A2858" s="4">
        <v>45725.0</v>
      </c>
      <c r="B2858" s="5" t="s">
        <v>35</v>
      </c>
      <c r="C2858" s="6" t="s">
        <v>26</v>
      </c>
      <c r="D2858" s="5" t="s">
        <v>27</v>
      </c>
      <c r="E2858" s="7">
        <v>16.6</v>
      </c>
      <c r="F2858" s="7">
        <v>0.053</v>
      </c>
      <c r="G2858" s="7">
        <v>0.048387</v>
      </c>
      <c r="H2858" s="40">
        <v>0.061</v>
      </c>
      <c r="I2858" s="10">
        <f t="shared" si="226"/>
        <v>0.012613</v>
      </c>
      <c r="J2858" s="11">
        <f t="shared" si="227"/>
        <v>126.0669188</v>
      </c>
      <c r="K2858" s="7">
        <f t="shared" ref="K2858:L2858" si="5632">IFERROR(G2858+K2818,0)</f>
        <v>1.335483</v>
      </c>
      <c r="L2858" s="7">
        <f t="shared" si="5632"/>
        <v>1.041</v>
      </c>
      <c r="M2858" s="10">
        <f t="shared" si="229"/>
        <v>-0.294483</v>
      </c>
      <c r="N2858" s="11">
        <f t="shared" si="3612"/>
        <v>77.9493262</v>
      </c>
      <c r="O2858" s="10">
        <f t="shared" ref="O2858:P2858" si="5633">IFERROR(G2858+O2818,0)</f>
        <v>1.335483</v>
      </c>
      <c r="P2858" s="10">
        <f t="shared" si="5633"/>
        <v>1.041</v>
      </c>
      <c r="Q2858" s="10">
        <f t="shared" si="232"/>
        <v>-0.294483</v>
      </c>
      <c r="R2858" s="11">
        <f t="shared" si="233"/>
        <v>77.9493262</v>
      </c>
      <c r="S2858" s="41">
        <f>T2818</f>
        <v>0.98</v>
      </c>
      <c r="T2858" s="41">
        <f>H2858+T2818-H2859-U2858-H2860</f>
        <v>1.041</v>
      </c>
      <c r="U2858" s="13">
        <v>0.0</v>
      </c>
      <c r="V2858" s="14"/>
      <c r="W2858" s="14"/>
      <c r="X2858" s="26">
        <f t="shared" si="314"/>
        <v>0.062</v>
      </c>
      <c r="Y2858" s="29"/>
      <c r="Z2858" s="29"/>
      <c r="AA2858" s="29"/>
      <c r="AB2858" s="29"/>
      <c r="AC2858" s="29"/>
    </row>
    <row r="2859">
      <c r="A2859" s="4">
        <v>45725.0</v>
      </c>
      <c r="B2859" s="5" t="s">
        <v>35</v>
      </c>
      <c r="C2859" s="6" t="s">
        <v>26</v>
      </c>
      <c r="D2859" s="5" t="s">
        <v>28</v>
      </c>
      <c r="E2859" s="7">
        <v>0.0</v>
      </c>
      <c r="F2859" s="7">
        <v>0.0</v>
      </c>
      <c r="G2859" s="7">
        <v>0.0</v>
      </c>
      <c r="H2859" s="40">
        <v>0.0</v>
      </c>
      <c r="I2859" s="10">
        <f t="shared" si="226"/>
        <v>0</v>
      </c>
      <c r="J2859" s="11">
        <f t="shared" si="227"/>
        <v>0</v>
      </c>
      <c r="K2859" s="7">
        <f t="shared" ref="K2859:L2859" si="5634">IFERROR(G2859+K2819,0)</f>
        <v>0</v>
      </c>
      <c r="L2859" s="7">
        <f t="shared" si="5634"/>
        <v>0</v>
      </c>
      <c r="M2859" s="10">
        <f t="shared" si="229"/>
        <v>0</v>
      </c>
      <c r="N2859" s="11">
        <f t="shared" si="3612"/>
        <v>0</v>
      </c>
      <c r="O2859" s="10">
        <f t="shared" ref="O2859:P2859" si="5635">IFERROR(G2859+O2819,0)</f>
        <v>0</v>
      </c>
      <c r="P2859" s="10">
        <f t="shared" si="5635"/>
        <v>0</v>
      </c>
      <c r="Q2859" s="10">
        <f t="shared" si="232"/>
        <v>0</v>
      </c>
      <c r="R2859" s="11">
        <f t="shared" si="233"/>
        <v>0</v>
      </c>
      <c r="S2859" s="43"/>
      <c r="T2859" s="43"/>
      <c r="U2859" s="20"/>
      <c r="V2859" s="14"/>
      <c r="W2859" s="14"/>
      <c r="X2859" s="26">
        <f t="shared" si="314"/>
        <v>0</v>
      </c>
      <c r="Y2859" s="29"/>
      <c r="Z2859" s="29"/>
      <c r="AA2859" s="29"/>
      <c r="AB2859" s="29"/>
      <c r="AC2859" s="29"/>
    </row>
    <row r="2860">
      <c r="A2860" s="4">
        <v>45725.0</v>
      </c>
      <c r="B2860" s="5" t="s">
        <v>35</v>
      </c>
      <c r="C2860" s="6" t="s">
        <v>26</v>
      </c>
      <c r="D2860" s="5" t="s">
        <v>29</v>
      </c>
      <c r="E2860" s="7">
        <v>16.6</v>
      </c>
      <c r="F2860" s="7">
        <v>0.0</v>
      </c>
      <c r="G2860" s="7">
        <v>0.048387</v>
      </c>
      <c r="H2860" s="40">
        <v>0.0</v>
      </c>
      <c r="I2860" s="10">
        <f t="shared" si="226"/>
        <v>-0.048387</v>
      </c>
      <c r="J2860" s="11">
        <f t="shared" si="227"/>
        <v>0</v>
      </c>
      <c r="K2860" s="7">
        <f t="shared" ref="K2860:L2860" si="5636">IFERROR(G2860+K2820,0)</f>
        <v>1.335483</v>
      </c>
      <c r="L2860" s="7">
        <f t="shared" si="5636"/>
        <v>0</v>
      </c>
      <c r="M2860" s="10">
        <f t="shared" si="229"/>
        <v>-1.335483</v>
      </c>
      <c r="N2860" s="11">
        <f t="shared" si="3612"/>
        <v>0</v>
      </c>
      <c r="O2860" s="10">
        <f t="shared" ref="O2860:P2860" si="5637">IFERROR(G2860+O2820,0)</f>
        <v>1.335483</v>
      </c>
      <c r="P2860" s="10">
        <f t="shared" si="5637"/>
        <v>0.232996</v>
      </c>
      <c r="Q2860" s="10">
        <f t="shared" si="232"/>
        <v>-1.102487</v>
      </c>
      <c r="R2860" s="11">
        <f t="shared" si="233"/>
        <v>17.44657176</v>
      </c>
      <c r="S2860" s="43"/>
      <c r="T2860" s="43"/>
      <c r="U2860" s="20"/>
      <c r="V2860" s="14"/>
      <c r="W2860" s="14"/>
      <c r="X2860" s="26">
        <f t="shared" si="314"/>
        <v>0</v>
      </c>
      <c r="Y2860" s="29"/>
      <c r="Z2860" s="29"/>
      <c r="AA2860" s="29"/>
      <c r="AB2860" s="29"/>
      <c r="AC2860" s="29"/>
    </row>
    <row r="2861">
      <c r="A2861" s="4">
        <v>45725.0</v>
      </c>
      <c r="B2861" s="5" t="s">
        <v>35</v>
      </c>
      <c r="C2861" s="6" t="s">
        <v>26</v>
      </c>
      <c r="D2861" s="5" t="s">
        <v>30</v>
      </c>
      <c r="E2861" s="7">
        <v>0.0</v>
      </c>
      <c r="F2861" s="7">
        <v>0.0</v>
      </c>
      <c r="G2861" s="7">
        <v>0.0</v>
      </c>
      <c r="H2861" s="40">
        <v>0.0</v>
      </c>
      <c r="I2861" s="10">
        <f t="shared" si="226"/>
        <v>0</v>
      </c>
      <c r="J2861" s="11">
        <f t="shared" si="227"/>
        <v>0</v>
      </c>
      <c r="K2861" s="7">
        <f t="shared" ref="K2861:L2861" si="5638">IFERROR(G2861+K2821,0)</f>
        <v>0</v>
      </c>
      <c r="L2861" s="7">
        <f t="shared" si="5638"/>
        <v>0</v>
      </c>
      <c r="M2861" s="10">
        <f t="shared" si="229"/>
        <v>0</v>
      </c>
      <c r="N2861" s="11">
        <f t="shared" si="3612"/>
        <v>0</v>
      </c>
      <c r="O2861" s="10">
        <f t="shared" ref="O2861:P2861" si="5639">IFERROR(G2861+O2821,0)</f>
        <v>0</v>
      </c>
      <c r="P2861" s="10">
        <f t="shared" si="5639"/>
        <v>0</v>
      </c>
      <c r="Q2861" s="10">
        <f t="shared" si="232"/>
        <v>0</v>
      </c>
      <c r="R2861" s="11">
        <f t="shared" si="233"/>
        <v>0</v>
      </c>
      <c r="S2861" s="43"/>
      <c r="T2861" s="43"/>
      <c r="U2861" s="20"/>
      <c r="V2861" s="14"/>
      <c r="W2861" s="14"/>
      <c r="X2861" s="26">
        <f t="shared" si="314"/>
        <v>0</v>
      </c>
      <c r="Y2861" s="29"/>
      <c r="Z2861" s="29"/>
      <c r="AA2861" s="29"/>
      <c r="AB2861" s="29"/>
      <c r="AC2861" s="29"/>
    </row>
    <row r="2862">
      <c r="A2862" s="4">
        <v>45725.0</v>
      </c>
      <c r="B2862" s="5" t="s">
        <v>36</v>
      </c>
      <c r="C2862" s="6" t="s">
        <v>37</v>
      </c>
      <c r="D2862" s="5" t="s">
        <v>27</v>
      </c>
      <c r="E2862" s="7">
        <v>174.0</v>
      </c>
      <c r="F2862" s="25">
        <v>0.52</v>
      </c>
      <c r="G2862" s="7">
        <v>0.5387096</v>
      </c>
      <c r="H2862" s="40">
        <v>0.6</v>
      </c>
      <c r="I2862" s="10">
        <f t="shared" si="226"/>
        <v>0.0612904</v>
      </c>
      <c r="J2862" s="11">
        <f t="shared" si="227"/>
        <v>111.3772615</v>
      </c>
      <c r="K2862" s="7">
        <f t="shared" ref="K2862:L2862" si="5640">IFERROR(G2862+K2822,0)</f>
        <v>20.3483864</v>
      </c>
      <c r="L2862" s="7">
        <f t="shared" si="5640"/>
        <v>21.915</v>
      </c>
      <c r="M2862" s="10">
        <f t="shared" si="229"/>
        <v>1.5666136</v>
      </c>
      <c r="N2862" s="11">
        <f t="shared" si="3612"/>
        <v>107.6989574</v>
      </c>
      <c r="O2862" s="10">
        <f t="shared" ref="O2862:P2862" si="5641">IFERROR(G2862+O2822,0)</f>
        <v>37.4483584</v>
      </c>
      <c r="P2862" s="10">
        <f t="shared" si="5641"/>
        <v>40.49082</v>
      </c>
      <c r="Q2862" s="10">
        <f t="shared" si="232"/>
        <v>3.0424616</v>
      </c>
      <c r="R2862" s="11">
        <f t="shared" si="233"/>
        <v>108.1244191</v>
      </c>
      <c r="S2862" s="41">
        <f>T2822</f>
        <v>-0.4902857143</v>
      </c>
      <c r="T2862" s="41">
        <f>H2862+T2822-H2863-U2862-H2864</f>
        <v>-0.4775714286</v>
      </c>
      <c r="U2862" s="13">
        <f>0.008/28</f>
        <v>0.0002857142857</v>
      </c>
      <c r="V2862" s="14"/>
      <c r="W2862" s="14"/>
      <c r="X2862" s="26">
        <f t="shared" si="314"/>
        <v>0.595</v>
      </c>
      <c r="Y2862" s="29"/>
      <c r="Z2862" s="29"/>
      <c r="AA2862" s="29"/>
      <c r="AB2862" s="29"/>
      <c r="AC2862" s="29"/>
    </row>
    <row r="2863">
      <c r="A2863" s="4">
        <v>45725.0</v>
      </c>
      <c r="B2863" s="5" t="s">
        <v>36</v>
      </c>
      <c r="C2863" s="6" t="s">
        <v>37</v>
      </c>
      <c r="D2863" s="5" t="s">
        <v>28</v>
      </c>
      <c r="E2863" s="7">
        <v>45.1</v>
      </c>
      <c r="F2863" s="25">
        <v>0.0</v>
      </c>
      <c r="G2863" s="7">
        <v>0.5135161</v>
      </c>
      <c r="H2863" s="40">
        <v>0.175</v>
      </c>
      <c r="I2863" s="10">
        <f t="shared" si="226"/>
        <v>-0.3385161</v>
      </c>
      <c r="J2863" s="11">
        <f t="shared" si="227"/>
        <v>34.07877572</v>
      </c>
      <c r="K2863" s="7">
        <f t="shared" ref="K2863:L2863" si="5642">IFERROR(G2863+K2823,0)</f>
        <v>18.3006445</v>
      </c>
      <c r="L2863" s="7">
        <f t="shared" si="5642"/>
        <v>10.725</v>
      </c>
      <c r="M2863" s="10">
        <f t="shared" si="229"/>
        <v>-7.5756445</v>
      </c>
      <c r="N2863" s="11">
        <f t="shared" si="3612"/>
        <v>58.60449341</v>
      </c>
      <c r="O2863" s="10">
        <f t="shared" ref="O2863:P2863" si="5643">IFERROR(G2863+O2823,0)</f>
        <v>33.8195545</v>
      </c>
      <c r="P2863" s="10">
        <f t="shared" si="5643"/>
        <v>16.32298</v>
      </c>
      <c r="Q2863" s="10">
        <f t="shared" si="232"/>
        <v>-17.4965745</v>
      </c>
      <c r="R2863" s="11">
        <f t="shared" si="233"/>
        <v>48.26491727</v>
      </c>
      <c r="S2863" s="43"/>
      <c r="T2863" s="43"/>
      <c r="U2863" s="20"/>
      <c r="V2863" s="14"/>
      <c r="W2863" s="14"/>
      <c r="X2863" s="26">
        <f t="shared" si="314"/>
        <v>0.171</v>
      </c>
      <c r="Y2863" s="29"/>
      <c r="Z2863" s="29"/>
      <c r="AA2863" s="29"/>
      <c r="AB2863" s="29"/>
      <c r="AC2863" s="29"/>
    </row>
    <row r="2864">
      <c r="A2864" s="4">
        <v>45725.0</v>
      </c>
      <c r="B2864" s="5" t="s">
        <v>36</v>
      </c>
      <c r="C2864" s="6" t="s">
        <v>37</v>
      </c>
      <c r="D2864" s="5" t="s">
        <v>29</v>
      </c>
      <c r="E2864" s="7">
        <f>E2862-E2863</f>
        <v>128.9</v>
      </c>
      <c r="F2864" s="25">
        <v>0.454</v>
      </c>
      <c r="G2864" s="7">
        <v>0.02496774</v>
      </c>
      <c r="H2864" s="40">
        <v>0.412</v>
      </c>
      <c r="I2864" s="10">
        <f t="shared" si="226"/>
        <v>0.38703226</v>
      </c>
      <c r="J2864" s="11">
        <f t="shared" si="227"/>
        <v>1650.129327</v>
      </c>
      <c r="K2864" s="7">
        <f t="shared" ref="K2864:L2864" si="5644">IFERROR(G2864+K2824,0)</f>
        <v>2.03966966</v>
      </c>
      <c r="L2864" s="7">
        <f t="shared" si="5644"/>
        <v>11.657</v>
      </c>
      <c r="M2864" s="10">
        <f t="shared" si="229"/>
        <v>9.61733034</v>
      </c>
      <c r="N2864" s="11">
        <f t="shared" si="3612"/>
        <v>571.5141147</v>
      </c>
      <c r="O2864" s="10">
        <f t="shared" ref="O2864:P2864" si="5645">IFERROR(G2864+O2824,0)</f>
        <v>3.61353966</v>
      </c>
      <c r="P2864" s="10">
        <f t="shared" si="5645"/>
        <v>25.27871</v>
      </c>
      <c r="Q2864" s="10">
        <f t="shared" si="232"/>
        <v>21.66517034</v>
      </c>
      <c r="R2864" s="11">
        <f t="shared" si="233"/>
        <v>699.5553496</v>
      </c>
      <c r="S2864" s="43"/>
      <c r="T2864" s="43"/>
      <c r="U2864" s="20"/>
      <c r="V2864" s="14"/>
      <c r="W2864" s="14"/>
      <c r="X2864" s="26">
        <f t="shared" si="314"/>
        <v>0.55</v>
      </c>
      <c r="Y2864" s="29"/>
      <c r="Z2864" s="29"/>
      <c r="AA2864" s="29"/>
      <c r="AB2864" s="29"/>
      <c r="AC2864" s="29"/>
    </row>
    <row r="2865">
      <c r="A2865" s="4">
        <v>45725.0</v>
      </c>
      <c r="B2865" s="5" t="s">
        <v>36</v>
      </c>
      <c r="C2865" s="6" t="s">
        <v>37</v>
      </c>
      <c r="D2865" s="5" t="s">
        <v>30</v>
      </c>
      <c r="E2865" s="7">
        <v>0.0</v>
      </c>
      <c r="F2865" s="25">
        <v>0.0</v>
      </c>
      <c r="G2865" s="7">
        <v>0.0</v>
      </c>
      <c r="H2865" s="40">
        <v>0.0</v>
      </c>
      <c r="I2865" s="10">
        <f t="shared" si="226"/>
        <v>0</v>
      </c>
      <c r="J2865" s="11">
        <f t="shared" si="227"/>
        <v>0</v>
      </c>
      <c r="K2865" s="7">
        <f t="shared" ref="K2865:L2865" si="5646">IFERROR(G2865+K2825,0)</f>
        <v>0</v>
      </c>
      <c r="L2865" s="7">
        <f t="shared" si="5646"/>
        <v>0</v>
      </c>
      <c r="M2865" s="10">
        <f t="shared" si="229"/>
        <v>0</v>
      </c>
      <c r="N2865" s="11">
        <f t="shared" si="3612"/>
        <v>0</v>
      </c>
      <c r="O2865" s="10">
        <f t="shared" ref="O2865:P2865" si="5647">IFERROR(G2865+O2825,0)</f>
        <v>0</v>
      </c>
      <c r="P2865" s="10">
        <f t="shared" si="5647"/>
        <v>0</v>
      </c>
      <c r="Q2865" s="10">
        <f t="shared" si="232"/>
        <v>0</v>
      </c>
      <c r="R2865" s="11">
        <f t="shared" si="233"/>
        <v>0</v>
      </c>
      <c r="S2865" s="43"/>
      <c r="T2865" s="43"/>
      <c r="U2865" s="20"/>
      <c r="V2865" s="14"/>
      <c r="W2865" s="14"/>
      <c r="X2865" s="26">
        <f t="shared" si="314"/>
        <v>0</v>
      </c>
      <c r="Y2865" s="29"/>
      <c r="Z2865" s="29"/>
      <c r="AA2865" s="29"/>
      <c r="AB2865" s="29"/>
      <c r="AC2865" s="29"/>
    </row>
    <row r="2866">
      <c r="A2866" s="4">
        <v>45725.0</v>
      </c>
      <c r="B2866" s="5" t="s">
        <v>38</v>
      </c>
      <c r="C2866" s="6" t="s">
        <v>37</v>
      </c>
      <c r="D2866" s="5" t="s">
        <v>27</v>
      </c>
      <c r="E2866" s="7">
        <v>40.1</v>
      </c>
      <c r="F2866" s="25">
        <v>0.13</v>
      </c>
      <c r="G2866" s="7">
        <v>0.09999999999999999</v>
      </c>
      <c r="H2866" s="40">
        <v>0.175</v>
      </c>
      <c r="I2866" s="10">
        <f t="shared" si="226"/>
        <v>0.075</v>
      </c>
      <c r="J2866" s="11">
        <f t="shared" si="227"/>
        <v>175</v>
      </c>
      <c r="K2866" s="7">
        <f t="shared" ref="K2866:L2866" si="5648">IFERROR(G2866+K2826,0)</f>
        <v>3.7</v>
      </c>
      <c r="L2866" s="7">
        <f t="shared" si="5648"/>
        <v>6.671</v>
      </c>
      <c r="M2866" s="10">
        <f t="shared" si="229"/>
        <v>2.971</v>
      </c>
      <c r="N2866" s="11">
        <f t="shared" si="3612"/>
        <v>180.2972973</v>
      </c>
      <c r="O2866" s="10">
        <f t="shared" ref="O2866:P2866" si="5649">IFERROR(G2866+O2826,0)</f>
        <v>6.8</v>
      </c>
      <c r="P2866" s="10">
        <f t="shared" si="5649"/>
        <v>12.594976</v>
      </c>
      <c r="Q2866" s="10">
        <f t="shared" si="232"/>
        <v>5.794976</v>
      </c>
      <c r="R2866" s="11">
        <f t="shared" si="233"/>
        <v>185.2202353</v>
      </c>
      <c r="S2866" s="41">
        <f>T2826</f>
        <v>1.037714286</v>
      </c>
      <c r="T2866" s="41">
        <f>H2866+T2826-H2867-U2866-H2868</f>
        <v>1.212678571</v>
      </c>
      <c r="U2866" s="13">
        <f>0.001/28</f>
        <v>0.00003571428571</v>
      </c>
      <c r="V2866" s="14"/>
      <c r="W2866" s="14"/>
      <c r="X2866" s="26">
        <f t="shared" si="314"/>
        <v>0.175</v>
      </c>
      <c r="Y2866" s="29"/>
      <c r="Z2866" s="29"/>
      <c r="AA2866" s="29"/>
      <c r="AB2866" s="29"/>
      <c r="AC2866" s="29"/>
    </row>
    <row r="2867">
      <c r="A2867" s="4">
        <v>45725.0</v>
      </c>
      <c r="B2867" s="5" t="s">
        <v>38</v>
      </c>
      <c r="C2867" s="6" t="s">
        <v>37</v>
      </c>
      <c r="D2867" s="5" t="s">
        <v>28</v>
      </c>
      <c r="E2867" s="7">
        <v>0.0</v>
      </c>
      <c r="F2867" s="7">
        <v>0.0</v>
      </c>
      <c r="G2867" s="7">
        <v>0.0</v>
      </c>
      <c r="H2867" s="40">
        <v>0.0</v>
      </c>
      <c r="I2867" s="10">
        <f t="shared" si="226"/>
        <v>0</v>
      </c>
      <c r="J2867" s="11">
        <f t="shared" si="227"/>
        <v>0</v>
      </c>
      <c r="K2867" s="7">
        <f t="shared" ref="K2867:L2867" si="5650">IFERROR(G2867+K2827,0)</f>
        <v>0</v>
      </c>
      <c r="L2867" s="7">
        <f t="shared" si="5650"/>
        <v>0</v>
      </c>
      <c r="M2867" s="10">
        <f t="shared" si="229"/>
        <v>0</v>
      </c>
      <c r="N2867" s="11">
        <f t="shared" si="3612"/>
        <v>0</v>
      </c>
      <c r="O2867" s="10">
        <f t="shared" ref="O2867:P2867" si="5651">IFERROR(G2867+O2827,0)</f>
        <v>0</v>
      </c>
      <c r="P2867" s="10">
        <f t="shared" si="5651"/>
        <v>0</v>
      </c>
      <c r="Q2867" s="10">
        <f t="shared" si="232"/>
        <v>0</v>
      </c>
      <c r="R2867" s="11">
        <f t="shared" si="233"/>
        <v>0</v>
      </c>
      <c r="S2867" s="43"/>
      <c r="T2867" s="43"/>
      <c r="U2867" s="20"/>
      <c r="V2867" s="14"/>
      <c r="W2867" s="14"/>
      <c r="X2867" s="26">
        <f t="shared" si="314"/>
        <v>0</v>
      </c>
      <c r="Y2867" s="29"/>
      <c r="Z2867" s="29"/>
      <c r="AA2867" s="29"/>
      <c r="AB2867" s="29"/>
      <c r="AC2867" s="29"/>
    </row>
    <row r="2868">
      <c r="A2868" s="4">
        <v>45725.0</v>
      </c>
      <c r="B2868" s="5" t="s">
        <v>38</v>
      </c>
      <c r="C2868" s="6" t="s">
        <v>37</v>
      </c>
      <c r="D2868" s="5" t="s">
        <v>29</v>
      </c>
      <c r="E2868" s="7">
        <v>40.1</v>
      </c>
      <c r="F2868" s="7">
        <v>0.036</v>
      </c>
      <c r="G2868" s="7">
        <v>0.099967</v>
      </c>
      <c r="H2868" s="40">
        <v>0.0</v>
      </c>
      <c r="I2868" s="10">
        <f t="shared" si="226"/>
        <v>-0.099967</v>
      </c>
      <c r="J2868" s="11">
        <f t="shared" si="227"/>
        <v>0</v>
      </c>
      <c r="K2868" s="7">
        <f t="shared" ref="K2868:L2868" si="5652">IFERROR(G2868+K2828,0)</f>
        <v>3.688503</v>
      </c>
      <c r="L2868" s="7">
        <f t="shared" si="5652"/>
        <v>7.229</v>
      </c>
      <c r="M2868" s="10">
        <f t="shared" si="229"/>
        <v>3.540497</v>
      </c>
      <c r="N2868" s="11">
        <f t="shared" si="3612"/>
        <v>195.9873694</v>
      </c>
      <c r="O2868" s="10">
        <f t="shared" ref="O2868:P2868" si="5653">IFERROR(G2868+O2828,0)</f>
        <v>6.787263</v>
      </c>
      <c r="P2868" s="10">
        <f t="shared" si="5653"/>
        <v>13.05793</v>
      </c>
      <c r="Q2868" s="10">
        <f t="shared" si="232"/>
        <v>6.270667</v>
      </c>
      <c r="R2868" s="11">
        <f t="shared" si="233"/>
        <v>192.3887434</v>
      </c>
      <c r="S2868" s="43"/>
      <c r="T2868" s="43"/>
      <c r="U2868" s="20"/>
      <c r="V2868" s="14"/>
      <c r="W2868" s="14"/>
      <c r="X2868" s="26">
        <f t="shared" si="314"/>
        <v>0</v>
      </c>
      <c r="Y2868" s="29"/>
      <c r="Z2868" s="29"/>
      <c r="AA2868" s="29"/>
      <c r="AB2868" s="29"/>
      <c r="AC2868" s="29"/>
    </row>
    <row r="2869">
      <c r="A2869" s="4">
        <v>45725.0</v>
      </c>
      <c r="B2869" s="5" t="s">
        <v>38</v>
      </c>
      <c r="C2869" s="6" t="s">
        <v>37</v>
      </c>
      <c r="D2869" s="5" t="s">
        <v>30</v>
      </c>
      <c r="E2869" s="7">
        <v>0.0</v>
      </c>
      <c r="F2869" s="7">
        <v>0.0</v>
      </c>
      <c r="G2869" s="7">
        <v>0.0</v>
      </c>
      <c r="H2869" s="40">
        <v>0.0</v>
      </c>
      <c r="I2869" s="10">
        <f t="shared" si="226"/>
        <v>0</v>
      </c>
      <c r="J2869" s="11">
        <f t="shared" si="227"/>
        <v>0</v>
      </c>
      <c r="K2869" s="7">
        <f t="shared" ref="K2869:L2869" si="5654">IFERROR(G2869+K2829,0)</f>
        <v>0</v>
      </c>
      <c r="L2869" s="7">
        <f t="shared" si="5654"/>
        <v>0</v>
      </c>
      <c r="M2869" s="10">
        <f t="shared" si="229"/>
        <v>0</v>
      </c>
      <c r="N2869" s="11">
        <f t="shared" si="3612"/>
        <v>0</v>
      </c>
      <c r="O2869" s="10">
        <f t="shared" ref="O2869:P2869" si="5655">IFERROR(G2869+O2829,0)</f>
        <v>0</v>
      </c>
      <c r="P2869" s="10">
        <f t="shared" si="5655"/>
        <v>0</v>
      </c>
      <c r="Q2869" s="10">
        <f t="shared" si="232"/>
        <v>0</v>
      </c>
      <c r="R2869" s="11">
        <f t="shared" si="233"/>
        <v>0</v>
      </c>
      <c r="S2869" s="43"/>
      <c r="T2869" s="43"/>
      <c r="U2869" s="20"/>
      <c r="V2869" s="14"/>
      <c r="W2869" s="14"/>
      <c r="X2869" s="26">
        <f t="shared" si="314"/>
        <v>0</v>
      </c>
      <c r="Y2869" s="29"/>
      <c r="Z2869" s="29"/>
      <c r="AA2869" s="29"/>
      <c r="AB2869" s="29"/>
      <c r="AC2869" s="29"/>
    </row>
    <row r="2870">
      <c r="A2870" s="4">
        <v>45725.0</v>
      </c>
      <c r="B2870" s="5" t="s">
        <v>39</v>
      </c>
      <c r="C2870" s="6" t="s">
        <v>37</v>
      </c>
      <c r="D2870" s="5" t="s">
        <v>27</v>
      </c>
      <c r="E2870" s="7">
        <v>9.6</v>
      </c>
      <c r="F2870" s="7">
        <v>0.041</v>
      </c>
      <c r="G2870" s="7">
        <v>0.032258</v>
      </c>
      <c r="H2870" s="40">
        <v>0.0</v>
      </c>
      <c r="I2870" s="10">
        <f t="shared" si="226"/>
        <v>-0.032258</v>
      </c>
      <c r="J2870" s="11">
        <f t="shared" si="227"/>
        <v>0</v>
      </c>
      <c r="K2870" s="7">
        <f t="shared" ref="K2870:L2870" si="5656">IFERROR(G2870+K2830,0)</f>
        <v>0.990322</v>
      </c>
      <c r="L2870" s="7">
        <f t="shared" si="5656"/>
        <v>0.384</v>
      </c>
      <c r="M2870" s="10">
        <f t="shared" si="229"/>
        <v>-0.606322</v>
      </c>
      <c r="N2870" s="11">
        <f t="shared" si="3612"/>
        <v>38.77526703</v>
      </c>
      <c r="O2870" s="10">
        <f t="shared" ref="O2870:P2870" si="5657">IFERROR(G2870+O2830,0)</f>
        <v>1.890252</v>
      </c>
      <c r="P2870" s="10">
        <f t="shared" si="5657"/>
        <v>1.26874</v>
      </c>
      <c r="Q2870" s="10">
        <f t="shared" si="232"/>
        <v>-0.621512</v>
      </c>
      <c r="R2870" s="11">
        <f t="shared" si="233"/>
        <v>67.12015118</v>
      </c>
      <c r="S2870" s="41">
        <f>T2830</f>
        <v>0.093</v>
      </c>
      <c r="T2870" s="41">
        <f>H2870+T2830-H2871-U2870-H2872</f>
        <v>0.093</v>
      </c>
      <c r="U2870" s="13">
        <v>0.0</v>
      </c>
      <c r="V2870" s="14"/>
      <c r="W2870" s="14"/>
      <c r="X2870" s="26">
        <f t="shared" si="314"/>
        <v>0</v>
      </c>
      <c r="Y2870" s="29"/>
      <c r="Z2870" s="29"/>
      <c r="AA2870" s="29"/>
      <c r="AB2870" s="29"/>
      <c r="AC2870" s="29"/>
    </row>
    <row r="2871">
      <c r="A2871" s="4">
        <v>45725.0</v>
      </c>
      <c r="B2871" s="5" t="s">
        <v>39</v>
      </c>
      <c r="C2871" s="6" t="s">
        <v>37</v>
      </c>
      <c r="D2871" s="5" t="s">
        <v>28</v>
      </c>
      <c r="E2871" s="7">
        <v>0.0</v>
      </c>
      <c r="F2871" s="7">
        <v>0.0</v>
      </c>
      <c r="G2871" s="7">
        <v>0.0</v>
      </c>
      <c r="H2871" s="40">
        <v>0.0</v>
      </c>
      <c r="I2871" s="10">
        <f t="shared" si="226"/>
        <v>0</v>
      </c>
      <c r="J2871" s="11">
        <f t="shared" si="227"/>
        <v>0</v>
      </c>
      <c r="K2871" s="7">
        <f t="shared" ref="K2871:L2871" si="5658">IFERROR(G2871+K2831,0)</f>
        <v>0</v>
      </c>
      <c r="L2871" s="7">
        <f t="shared" si="5658"/>
        <v>0</v>
      </c>
      <c r="M2871" s="10">
        <f t="shared" si="229"/>
        <v>0</v>
      </c>
      <c r="N2871" s="11">
        <f t="shared" si="3612"/>
        <v>0</v>
      </c>
      <c r="O2871" s="10">
        <f t="shared" ref="O2871:P2871" si="5659">IFERROR(G2871+O2831,0)</f>
        <v>0</v>
      </c>
      <c r="P2871" s="10">
        <f t="shared" si="5659"/>
        <v>0</v>
      </c>
      <c r="Q2871" s="10">
        <f t="shared" si="232"/>
        <v>0</v>
      </c>
      <c r="R2871" s="11">
        <f t="shared" si="233"/>
        <v>0</v>
      </c>
      <c r="S2871" s="43"/>
      <c r="T2871" s="43"/>
      <c r="U2871" s="20"/>
      <c r="V2871" s="14"/>
      <c r="W2871" s="14"/>
      <c r="X2871" s="26">
        <f t="shared" si="314"/>
        <v>0</v>
      </c>
      <c r="Y2871" s="29"/>
      <c r="Z2871" s="29"/>
      <c r="AA2871" s="29"/>
      <c r="AB2871" s="29"/>
      <c r="AC2871" s="29"/>
    </row>
    <row r="2872">
      <c r="A2872" s="4">
        <v>45725.0</v>
      </c>
      <c r="B2872" s="5" t="s">
        <v>39</v>
      </c>
      <c r="C2872" s="6" t="s">
        <v>37</v>
      </c>
      <c r="D2872" s="5" t="s">
        <v>29</v>
      </c>
      <c r="E2872" s="7">
        <v>9.3</v>
      </c>
      <c r="F2872" s="7">
        <v>0.0</v>
      </c>
      <c r="G2872" s="7">
        <v>0.032</v>
      </c>
      <c r="H2872" s="40">
        <v>0.0</v>
      </c>
      <c r="I2872" s="10">
        <f t="shared" si="226"/>
        <v>-0.032</v>
      </c>
      <c r="J2872" s="11">
        <f t="shared" si="227"/>
        <v>0</v>
      </c>
      <c r="K2872" s="7">
        <f t="shared" ref="K2872:L2872" si="5660">IFERROR(G2872+K2832,0)</f>
        <v>0.97988</v>
      </c>
      <c r="L2872" s="7">
        <f t="shared" si="5660"/>
        <v>0.374</v>
      </c>
      <c r="M2872" s="10">
        <f t="shared" si="229"/>
        <v>-0.60588</v>
      </c>
      <c r="N2872" s="11">
        <f t="shared" si="3612"/>
        <v>38.16793893</v>
      </c>
      <c r="O2872" s="10">
        <f t="shared" ref="O2872:P2872" si="5661">IFERROR(G2872+O2832,0)</f>
        <v>1.871874</v>
      </c>
      <c r="P2872" s="10">
        <f t="shared" si="5661"/>
        <v>1.23394</v>
      </c>
      <c r="Q2872" s="10">
        <f t="shared" si="232"/>
        <v>-0.637934</v>
      </c>
      <c r="R2872" s="11">
        <f t="shared" si="233"/>
        <v>65.92003522</v>
      </c>
      <c r="S2872" s="43"/>
      <c r="T2872" s="43"/>
      <c r="U2872" s="20"/>
      <c r="V2872" s="14"/>
      <c r="W2872" s="14"/>
      <c r="X2872" s="26">
        <f t="shared" si="314"/>
        <v>0</v>
      </c>
      <c r="Y2872" s="29"/>
      <c r="Z2872" s="29"/>
      <c r="AA2872" s="29"/>
      <c r="AB2872" s="29"/>
      <c r="AC2872" s="29"/>
    </row>
    <row r="2873">
      <c r="A2873" s="4">
        <v>45725.0</v>
      </c>
      <c r="B2873" s="5" t="s">
        <v>39</v>
      </c>
      <c r="C2873" s="6" t="s">
        <v>37</v>
      </c>
      <c r="D2873" s="5" t="s">
        <v>30</v>
      </c>
      <c r="E2873" s="7">
        <v>0.0</v>
      </c>
      <c r="F2873" s="7">
        <v>0.0</v>
      </c>
      <c r="G2873" s="7">
        <v>0.0</v>
      </c>
      <c r="H2873" s="40">
        <v>0.0</v>
      </c>
      <c r="I2873" s="10">
        <f t="shared" si="226"/>
        <v>0</v>
      </c>
      <c r="J2873" s="11">
        <f t="shared" si="227"/>
        <v>0</v>
      </c>
      <c r="K2873" s="7">
        <f t="shared" ref="K2873:L2873" si="5662">IFERROR(G2873+K2833,0)</f>
        <v>0</v>
      </c>
      <c r="L2873" s="7">
        <f t="shared" si="5662"/>
        <v>0</v>
      </c>
      <c r="M2873" s="10">
        <f t="shared" si="229"/>
        <v>0</v>
      </c>
      <c r="N2873" s="11">
        <f t="shared" si="3612"/>
        <v>0</v>
      </c>
      <c r="O2873" s="10">
        <f t="shared" ref="O2873:P2873" si="5663">IFERROR(G2873+O2833,0)</f>
        <v>0</v>
      </c>
      <c r="P2873" s="10">
        <f t="shared" si="5663"/>
        <v>0</v>
      </c>
      <c r="Q2873" s="10">
        <f t="shared" si="232"/>
        <v>0</v>
      </c>
      <c r="R2873" s="11">
        <f t="shared" si="233"/>
        <v>0</v>
      </c>
      <c r="S2873" s="43"/>
      <c r="T2873" s="43"/>
      <c r="U2873" s="20"/>
      <c r="V2873" s="14"/>
      <c r="W2873" s="14"/>
      <c r="X2873" s="26">
        <f t="shared" si="314"/>
        <v>0</v>
      </c>
      <c r="Y2873" s="29"/>
      <c r="Z2873" s="29"/>
      <c r="AA2873" s="29"/>
      <c r="AB2873" s="29"/>
      <c r="AC2873" s="29"/>
    </row>
    <row r="2874">
      <c r="A2874" s="4">
        <v>45725.0</v>
      </c>
      <c r="B2874" s="5" t="s">
        <v>40</v>
      </c>
      <c r="C2874" s="6" t="s">
        <v>37</v>
      </c>
      <c r="D2874" s="5" t="s">
        <v>27</v>
      </c>
      <c r="E2874" s="7">
        <v>26.3</v>
      </c>
      <c r="F2874" s="7">
        <v>0.0</v>
      </c>
      <c r="G2874" s="7">
        <v>0.0709677</v>
      </c>
      <c r="H2874" s="40">
        <v>0.034</v>
      </c>
      <c r="I2874" s="10">
        <f t="shared" si="226"/>
        <v>-0.0369677</v>
      </c>
      <c r="J2874" s="11">
        <f t="shared" si="227"/>
        <v>47.90911922</v>
      </c>
      <c r="K2874" s="7">
        <f t="shared" ref="K2874:L2874" si="5664">IFERROR(G2874+K2834,0)</f>
        <v>2.6387093</v>
      </c>
      <c r="L2874" s="7">
        <f t="shared" si="5664"/>
        <v>1.262</v>
      </c>
      <c r="M2874" s="10">
        <f t="shared" si="229"/>
        <v>-1.3767093</v>
      </c>
      <c r="N2874" s="11">
        <f t="shared" si="3612"/>
        <v>47.82641271</v>
      </c>
      <c r="O2874" s="10">
        <f t="shared" ref="O2874:P2874" si="5665">IFERROR(G2874+O2834,0)</f>
        <v>4.852995014</v>
      </c>
      <c r="P2874" s="10">
        <f t="shared" si="5665"/>
        <v>2.3749</v>
      </c>
      <c r="Q2874" s="10">
        <f t="shared" si="232"/>
        <v>-2.478095014</v>
      </c>
      <c r="R2874" s="11">
        <f t="shared" si="233"/>
        <v>48.93679044</v>
      </c>
      <c r="S2874" s="13">
        <f>T2834</f>
        <v>0.8997442857</v>
      </c>
      <c r="T2874" s="13">
        <f>H2874+S2874-H2875-U2874-H2876</f>
        <v>0.9336260714</v>
      </c>
      <c r="U2874" s="13">
        <f>0.00331/28</f>
        <v>0.0001182142857</v>
      </c>
      <c r="V2874" s="14"/>
      <c r="W2874" s="14"/>
      <c r="X2874" s="26">
        <f t="shared" si="314"/>
        <v>0.034</v>
      </c>
      <c r="Y2874" s="29"/>
      <c r="Z2874" s="29"/>
      <c r="AA2874" s="29"/>
      <c r="AB2874" s="29"/>
      <c r="AC2874" s="29"/>
    </row>
    <row r="2875">
      <c r="A2875" s="4">
        <v>45725.0</v>
      </c>
      <c r="B2875" s="5" t="s">
        <v>40</v>
      </c>
      <c r="C2875" s="6" t="s">
        <v>37</v>
      </c>
      <c r="D2875" s="5" t="s">
        <v>28</v>
      </c>
      <c r="E2875" s="7">
        <v>0.0</v>
      </c>
      <c r="F2875" s="7">
        <v>0.0</v>
      </c>
      <c r="G2875" s="7">
        <v>0.0</v>
      </c>
      <c r="H2875" s="40">
        <v>0.0</v>
      </c>
      <c r="I2875" s="10">
        <f t="shared" si="226"/>
        <v>0</v>
      </c>
      <c r="J2875" s="11">
        <f t="shared" si="227"/>
        <v>0</v>
      </c>
      <c r="K2875" s="7">
        <f t="shared" ref="K2875:L2875" si="5666">IFERROR(G2875+K2835,0)</f>
        <v>0</v>
      </c>
      <c r="L2875" s="7">
        <f t="shared" si="5666"/>
        <v>0</v>
      </c>
      <c r="M2875" s="10">
        <f t="shared" si="229"/>
        <v>0</v>
      </c>
      <c r="N2875" s="11">
        <f t="shared" si="3612"/>
        <v>0</v>
      </c>
      <c r="O2875" s="10">
        <f t="shared" ref="O2875:P2875" si="5667">IFERROR(G2875+O2835,0)</f>
        <v>0</v>
      </c>
      <c r="P2875" s="10">
        <f t="shared" si="5667"/>
        <v>0</v>
      </c>
      <c r="Q2875" s="10">
        <f t="shared" si="232"/>
        <v>0</v>
      </c>
      <c r="R2875" s="11">
        <f t="shared" si="233"/>
        <v>0</v>
      </c>
      <c r="S2875" s="14"/>
      <c r="T2875" s="14"/>
      <c r="U2875" s="14"/>
      <c r="V2875" s="14"/>
      <c r="W2875" s="14"/>
      <c r="X2875" s="26">
        <f t="shared" si="314"/>
        <v>0</v>
      </c>
      <c r="Y2875" s="29"/>
      <c r="Z2875" s="29"/>
      <c r="AA2875" s="29"/>
      <c r="AB2875" s="29"/>
      <c r="AC2875" s="29"/>
    </row>
    <row r="2876">
      <c r="A2876" s="4">
        <v>45725.0</v>
      </c>
      <c r="B2876" s="5" t="s">
        <v>40</v>
      </c>
      <c r="C2876" s="6" t="s">
        <v>37</v>
      </c>
      <c r="D2876" s="5" t="s">
        <v>29</v>
      </c>
      <c r="E2876" s="7">
        <v>26.1</v>
      </c>
      <c r="F2876" s="7">
        <v>0.0</v>
      </c>
      <c r="G2876" s="7">
        <v>0.07142857142857142</v>
      </c>
      <c r="H2876" s="40">
        <v>0.0</v>
      </c>
      <c r="I2876" s="10">
        <f t="shared" si="226"/>
        <v>-0.07142857143</v>
      </c>
      <c r="J2876" s="11">
        <f t="shared" si="227"/>
        <v>0</v>
      </c>
      <c r="K2876" s="7">
        <f t="shared" ref="K2876:L2876" si="5668">IFERROR(G2876+K2836,0)</f>
        <v>2.642857143</v>
      </c>
      <c r="L2876" s="7">
        <f t="shared" si="5668"/>
        <v>1.658</v>
      </c>
      <c r="M2876" s="10">
        <f t="shared" si="229"/>
        <v>-0.9848571429</v>
      </c>
      <c r="N2876" s="11">
        <f t="shared" si="3612"/>
        <v>62.73513514</v>
      </c>
      <c r="O2876" s="10">
        <f t="shared" ref="O2876:P2876" si="5669">IFERROR(G2876+O2836,0)</f>
        <v>4.857142857</v>
      </c>
      <c r="P2876" s="10">
        <f t="shared" si="5669"/>
        <v>2.17198</v>
      </c>
      <c r="Q2876" s="10">
        <f t="shared" si="232"/>
        <v>-2.685162857</v>
      </c>
      <c r="R2876" s="11">
        <f t="shared" si="233"/>
        <v>44.71723529</v>
      </c>
      <c r="S2876" s="14"/>
      <c r="T2876" s="14"/>
      <c r="U2876" s="14"/>
      <c r="V2876" s="14"/>
      <c r="W2876" s="14"/>
      <c r="X2876" s="26">
        <f t="shared" si="314"/>
        <v>0</v>
      </c>
      <c r="Y2876" s="29"/>
      <c r="Z2876" s="29"/>
      <c r="AA2876" s="29"/>
      <c r="AB2876" s="29"/>
      <c r="AC2876" s="29"/>
    </row>
    <row r="2877">
      <c r="A2877" s="4">
        <v>45725.0</v>
      </c>
      <c r="B2877" s="5" t="s">
        <v>40</v>
      </c>
      <c r="C2877" s="6" t="s">
        <v>37</v>
      </c>
      <c r="D2877" s="5" t="s">
        <v>30</v>
      </c>
      <c r="E2877" s="7">
        <v>0.0</v>
      </c>
      <c r="F2877" s="7">
        <v>0.0</v>
      </c>
      <c r="G2877" s="7">
        <v>0.0</v>
      </c>
      <c r="H2877" s="40">
        <v>0.0</v>
      </c>
      <c r="I2877" s="10">
        <f t="shared" si="226"/>
        <v>0</v>
      </c>
      <c r="J2877" s="11">
        <f t="shared" si="227"/>
        <v>0</v>
      </c>
      <c r="K2877" s="7">
        <f t="shared" ref="K2877:L2877" si="5670">IFERROR(G2877+K2837,0)</f>
        <v>0</v>
      </c>
      <c r="L2877" s="7">
        <f t="shared" si="5670"/>
        <v>0</v>
      </c>
      <c r="M2877" s="10">
        <f t="shared" si="229"/>
        <v>0</v>
      </c>
      <c r="N2877" s="11">
        <f t="shared" si="3612"/>
        <v>0</v>
      </c>
      <c r="O2877" s="10">
        <f t="shared" ref="O2877:P2877" si="5671">IFERROR(G2877+O2837,0)</f>
        <v>0</v>
      </c>
      <c r="P2877" s="10">
        <f t="shared" si="5671"/>
        <v>0</v>
      </c>
      <c r="Q2877" s="10">
        <f t="shared" si="232"/>
        <v>0</v>
      </c>
      <c r="R2877" s="11">
        <f t="shared" si="233"/>
        <v>0</v>
      </c>
      <c r="S2877" s="14"/>
      <c r="T2877" s="14"/>
      <c r="U2877" s="14"/>
      <c r="V2877" s="14"/>
      <c r="W2877" s="14"/>
      <c r="X2877" s="26">
        <f t="shared" si="314"/>
        <v>0</v>
      </c>
      <c r="Y2877" s="29"/>
      <c r="Z2877" s="29"/>
      <c r="AA2877" s="29"/>
      <c r="AB2877" s="29"/>
      <c r="AC2877" s="29"/>
    </row>
    <row r="2878">
      <c r="A2878" s="4">
        <v>45726.0</v>
      </c>
      <c r="B2878" s="5" t="s">
        <v>25</v>
      </c>
      <c r="C2878" s="6" t="s">
        <v>26</v>
      </c>
      <c r="D2878" s="5" t="s">
        <v>27</v>
      </c>
      <c r="E2878" s="7">
        <v>140.3</v>
      </c>
      <c r="F2878" s="8">
        <v>0.463</v>
      </c>
      <c r="G2878" s="39">
        <v>0.4129</v>
      </c>
      <c r="H2878" s="47">
        <v>0.429</v>
      </c>
      <c r="I2878" s="10">
        <f t="shared" si="226"/>
        <v>0.0161</v>
      </c>
      <c r="J2878" s="11">
        <f t="shared" si="227"/>
        <v>103.8992492</v>
      </c>
      <c r="K2878" s="7">
        <f t="shared" ref="K2878:L2878" si="5672">IFERROR(G2878+K2838,0)</f>
        <v>15.72898</v>
      </c>
      <c r="L2878" s="7">
        <f t="shared" si="5672"/>
        <v>17.395</v>
      </c>
      <c r="M2878" s="10">
        <f t="shared" si="229"/>
        <v>1.66602</v>
      </c>
      <c r="N2878" s="11">
        <f t="shared" si="3612"/>
        <v>110.5920409</v>
      </c>
      <c r="O2878" s="10">
        <f t="shared" ref="O2878:P2878" si="5673">IFERROR(G2878+O2838,0)</f>
        <v>28.6287</v>
      </c>
      <c r="P2878" s="10">
        <f t="shared" si="5673"/>
        <v>31.116995</v>
      </c>
      <c r="Q2878" s="10">
        <f t="shared" si="232"/>
        <v>2.488295</v>
      </c>
      <c r="R2878" s="11">
        <f t="shared" si="233"/>
        <v>108.6916102</v>
      </c>
      <c r="S2878" s="41">
        <f>T2838</f>
        <v>1.717035714</v>
      </c>
      <c r="T2878" s="41">
        <f>H2878+T2838-H2879-U2878-H2880</f>
        <v>1.797928571</v>
      </c>
      <c r="U2878" s="13">
        <f>0.003/28</f>
        <v>0.0001071428571</v>
      </c>
      <c r="V2878" s="14"/>
      <c r="W2878" s="14"/>
      <c r="X2878" s="26">
        <f t="shared" si="314"/>
        <v>0.425</v>
      </c>
      <c r="Y2878" s="29"/>
      <c r="Z2878" s="29"/>
      <c r="AA2878" s="29"/>
      <c r="AB2878" s="29"/>
      <c r="AC2878" s="29"/>
    </row>
    <row r="2879">
      <c r="A2879" s="4">
        <v>45726.0</v>
      </c>
      <c r="B2879" s="5" t="s">
        <v>25</v>
      </c>
      <c r="C2879" s="6" t="s">
        <v>26</v>
      </c>
      <c r="D2879" s="5" t="s">
        <v>28</v>
      </c>
      <c r="E2879" s="7">
        <v>165.12</v>
      </c>
      <c r="F2879" s="7">
        <v>0.628</v>
      </c>
      <c r="G2879" s="7">
        <v>0.39358</v>
      </c>
      <c r="H2879" s="40">
        <v>0.348</v>
      </c>
      <c r="I2879" s="10">
        <f t="shared" si="226"/>
        <v>-0.04558</v>
      </c>
      <c r="J2879" s="11">
        <f t="shared" si="227"/>
        <v>88.41912699</v>
      </c>
      <c r="K2879" s="7">
        <f t="shared" ref="K2879:L2879" si="5674">IFERROR(G2879+K2839,0)</f>
        <v>15.4458</v>
      </c>
      <c r="L2879" s="7">
        <f t="shared" si="5674"/>
        <v>15.724</v>
      </c>
      <c r="M2879" s="10">
        <f t="shared" si="229"/>
        <v>0.2782</v>
      </c>
      <c r="N2879" s="11">
        <f t="shared" si="3612"/>
        <v>101.8011369</v>
      </c>
      <c r="O2879" s="10">
        <f t="shared" ref="O2879:P2879" si="5675">IFERROR(G2879+O2839,0)</f>
        <v>27.7466</v>
      </c>
      <c r="P2879" s="10">
        <f t="shared" si="5675"/>
        <v>28.94488</v>
      </c>
      <c r="Q2879" s="10">
        <f t="shared" si="232"/>
        <v>1.19828</v>
      </c>
      <c r="R2879" s="11">
        <f t="shared" si="233"/>
        <v>104.3186553</v>
      </c>
      <c r="S2879" s="42"/>
      <c r="T2879" s="42"/>
      <c r="U2879" s="16"/>
      <c r="V2879" s="14"/>
      <c r="W2879" s="14"/>
      <c r="X2879" s="26">
        <f t="shared" si="314"/>
        <v>0.359</v>
      </c>
      <c r="Y2879" s="29"/>
      <c r="Z2879" s="29"/>
      <c r="AA2879" s="29"/>
      <c r="AB2879" s="29"/>
      <c r="AC2879" s="29"/>
    </row>
    <row r="2880">
      <c r="A2880" s="4">
        <v>45726.0</v>
      </c>
      <c r="B2880" s="5" t="s">
        <v>25</v>
      </c>
      <c r="C2880" s="6" t="s">
        <v>26</v>
      </c>
      <c r="D2880" s="5" t="s">
        <v>29</v>
      </c>
      <c r="E2880" s="7">
        <v>0.0</v>
      </c>
      <c r="F2880" s="7">
        <v>0.0</v>
      </c>
      <c r="G2880" s="7">
        <v>0.0</v>
      </c>
      <c r="H2880" s="40">
        <v>0.0</v>
      </c>
      <c r="I2880" s="10">
        <f t="shared" si="226"/>
        <v>0</v>
      </c>
      <c r="J2880" s="11">
        <f t="shared" si="227"/>
        <v>0</v>
      </c>
      <c r="K2880" s="7">
        <f t="shared" ref="K2880:L2880" si="5676">IFERROR(G2880+K2840,0)</f>
        <v>0</v>
      </c>
      <c r="L2880" s="7">
        <f t="shared" si="5676"/>
        <v>0.003</v>
      </c>
      <c r="M2880" s="10">
        <f t="shared" si="229"/>
        <v>0.003</v>
      </c>
      <c r="N2880" s="11">
        <f t="shared" si="3612"/>
        <v>0</v>
      </c>
      <c r="O2880" s="10">
        <f t="shared" ref="O2880:P2880" si="5677">IFERROR(G2880+O2840,0)</f>
        <v>0</v>
      </c>
      <c r="P2880" s="10">
        <f t="shared" si="5677"/>
        <v>0.003</v>
      </c>
      <c r="Q2880" s="10">
        <f t="shared" si="232"/>
        <v>0.003</v>
      </c>
      <c r="R2880" s="11">
        <f t="shared" si="233"/>
        <v>0</v>
      </c>
      <c r="S2880" s="42"/>
      <c r="T2880" s="42"/>
      <c r="U2880" s="16"/>
      <c r="V2880" s="14"/>
      <c r="W2880" s="14"/>
      <c r="X2880" s="26">
        <f t="shared" si="314"/>
        <v>0</v>
      </c>
      <c r="Y2880" s="29"/>
      <c r="Z2880" s="29"/>
      <c r="AA2880" s="29"/>
      <c r="AB2880" s="29"/>
      <c r="AC2880" s="29"/>
    </row>
    <row r="2881">
      <c r="A2881" s="4">
        <v>45726.0</v>
      </c>
      <c r="B2881" s="5" t="s">
        <v>25</v>
      </c>
      <c r="C2881" s="6" t="s">
        <v>26</v>
      </c>
      <c r="D2881" s="5" t="s">
        <v>30</v>
      </c>
      <c r="E2881" s="7">
        <v>0.0</v>
      </c>
      <c r="F2881" s="7">
        <v>0.0</v>
      </c>
      <c r="G2881" s="7">
        <v>0.0</v>
      </c>
      <c r="H2881" s="40">
        <v>0.0</v>
      </c>
      <c r="I2881" s="10">
        <f t="shared" si="226"/>
        <v>0</v>
      </c>
      <c r="J2881" s="11">
        <f t="shared" si="227"/>
        <v>0</v>
      </c>
      <c r="K2881" s="7">
        <f t="shared" ref="K2881:L2881" si="5678">IFERROR(G2881+K2841,0)</f>
        <v>0</v>
      </c>
      <c r="L2881" s="7">
        <f t="shared" si="5678"/>
        <v>0</v>
      </c>
      <c r="M2881" s="10">
        <f t="shared" si="229"/>
        <v>0</v>
      </c>
      <c r="N2881" s="11">
        <f t="shared" si="3612"/>
        <v>0</v>
      </c>
      <c r="O2881" s="10">
        <f t="shared" ref="O2881:P2881" si="5679">IFERROR(G2881+O2841,0)</f>
        <v>0</v>
      </c>
      <c r="P2881" s="10">
        <f t="shared" si="5679"/>
        <v>0</v>
      </c>
      <c r="Q2881" s="10">
        <f t="shared" si="232"/>
        <v>0</v>
      </c>
      <c r="R2881" s="11">
        <f t="shared" si="233"/>
        <v>0</v>
      </c>
      <c r="S2881" s="42"/>
      <c r="T2881" s="42"/>
      <c r="U2881" s="16"/>
      <c r="V2881" s="14"/>
      <c r="W2881" s="14"/>
      <c r="X2881" s="26">
        <f t="shared" si="314"/>
        <v>0</v>
      </c>
      <c r="Y2881" s="29"/>
      <c r="Z2881" s="29"/>
      <c r="AA2881" s="29"/>
      <c r="AB2881" s="29"/>
      <c r="AC2881" s="29"/>
    </row>
    <row r="2882">
      <c r="A2882" s="4">
        <v>45726.0</v>
      </c>
      <c r="B2882" s="5" t="s">
        <v>31</v>
      </c>
      <c r="C2882" s="6" t="s">
        <v>26</v>
      </c>
      <c r="D2882" s="5" t="s">
        <v>27</v>
      </c>
      <c r="E2882" s="7">
        <v>180.7</v>
      </c>
      <c r="F2882" s="7">
        <v>0.726</v>
      </c>
      <c r="G2882" s="7">
        <v>0.509677</v>
      </c>
      <c r="H2882" s="40">
        <v>0.565</v>
      </c>
      <c r="I2882" s="10">
        <f t="shared" si="226"/>
        <v>0.055323</v>
      </c>
      <c r="J2882" s="11">
        <f t="shared" si="227"/>
        <v>110.8545216</v>
      </c>
      <c r="K2882" s="7">
        <f t="shared" ref="K2882:L2882" si="5680">IFERROR(G2882+K2842,0)</f>
        <v>19.49677</v>
      </c>
      <c r="L2882" s="7">
        <f t="shared" si="5680"/>
        <v>21.542</v>
      </c>
      <c r="M2882" s="10">
        <f t="shared" si="229"/>
        <v>2.04523</v>
      </c>
      <c r="N2882" s="11">
        <f t="shared" si="3612"/>
        <v>110.4900966</v>
      </c>
      <c r="O2882" s="10">
        <f t="shared" ref="O2882:P2882" si="5681">IFERROR(G2882+O2842,0)</f>
        <v>35.496769</v>
      </c>
      <c r="P2882" s="10">
        <f t="shared" si="5681"/>
        <v>40.51586</v>
      </c>
      <c r="Q2882" s="10">
        <f t="shared" si="232"/>
        <v>5.019091</v>
      </c>
      <c r="R2882" s="11">
        <f t="shared" si="233"/>
        <v>114.1395714</v>
      </c>
      <c r="S2882" s="41">
        <f>T2842</f>
        <v>0.8337142857</v>
      </c>
      <c r="T2882" s="41">
        <f>H2882+T2842-H2883-U2882-H2884</f>
        <v>0.8255714286</v>
      </c>
      <c r="U2882" s="13">
        <f>0.004/28</f>
        <v>0.0001428571429</v>
      </c>
      <c r="V2882" s="14"/>
      <c r="W2882" s="14"/>
      <c r="X2882" s="26">
        <f t="shared" si="314"/>
        <v>0.568</v>
      </c>
      <c r="Y2882" s="29"/>
      <c r="Z2882" s="29"/>
      <c r="AA2882" s="29"/>
      <c r="AB2882" s="29"/>
      <c r="AC2882" s="29"/>
    </row>
    <row r="2883">
      <c r="A2883" s="4">
        <v>45726.0</v>
      </c>
      <c r="B2883" s="5" t="s">
        <v>31</v>
      </c>
      <c r="C2883" s="6" t="s">
        <v>26</v>
      </c>
      <c r="D2883" s="5" t="s">
        <v>28</v>
      </c>
      <c r="E2883" s="7">
        <v>180.1</v>
      </c>
      <c r="F2883" s="7">
        <v>0.343</v>
      </c>
      <c r="G2883" s="7">
        <v>0.50548</v>
      </c>
      <c r="H2883" s="40">
        <v>0.573</v>
      </c>
      <c r="I2883" s="10">
        <f t="shared" si="226"/>
        <v>0.06752</v>
      </c>
      <c r="J2883" s="11">
        <f t="shared" si="227"/>
        <v>113.3576007</v>
      </c>
      <c r="K2883" s="7">
        <f t="shared" ref="K2883:L2883" si="5682">IFERROR(G2883+K2843,0)</f>
        <v>19.3378</v>
      </c>
      <c r="L2883" s="7">
        <f t="shared" si="5682"/>
        <v>22.315</v>
      </c>
      <c r="M2883" s="10">
        <f t="shared" si="229"/>
        <v>2.9772</v>
      </c>
      <c r="N2883" s="11">
        <f t="shared" si="3612"/>
        <v>115.3957534</v>
      </c>
      <c r="O2883" s="10">
        <f t="shared" ref="O2883:P2883" si="5683">IFERROR(G2883+O2843,0)</f>
        <v>35.20763</v>
      </c>
      <c r="P2883" s="10">
        <f t="shared" si="5683"/>
        <v>41.31273</v>
      </c>
      <c r="Q2883" s="10">
        <f t="shared" si="232"/>
        <v>6.1051</v>
      </c>
      <c r="R2883" s="11">
        <f t="shared" si="233"/>
        <v>117.3402754</v>
      </c>
      <c r="S2883" s="42"/>
      <c r="T2883" s="42"/>
      <c r="U2883" s="20"/>
      <c r="V2883" s="14"/>
      <c r="W2883" s="14"/>
      <c r="X2883" s="26">
        <f t="shared" si="314"/>
        <v>0.544</v>
      </c>
      <c r="Y2883" s="29"/>
      <c r="Z2883" s="29"/>
      <c r="AA2883" s="29"/>
      <c r="AB2883" s="29"/>
      <c r="AC2883" s="29"/>
    </row>
    <row r="2884">
      <c r="A2884" s="4">
        <v>45726.0</v>
      </c>
      <c r="B2884" s="5" t="s">
        <v>31</v>
      </c>
      <c r="C2884" s="6" t="s">
        <v>26</v>
      </c>
      <c r="D2884" s="5" t="s">
        <v>29</v>
      </c>
      <c r="E2884" s="7">
        <v>0.0</v>
      </c>
      <c r="F2884" s="7">
        <v>0.007</v>
      </c>
      <c r="G2884" s="7">
        <v>0.0</v>
      </c>
      <c r="H2884" s="40">
        <v>0.0</v>
      </c>
      <c r="I2884" s="10">
        <f t="shared" si="226"/>
        <v>0</v>
      </c>
      <c r="J2884" s="11">
        <f t="shared" si="227"/>
        <v>0</v>
      </c>
      <c r="K2884" s="7">
        <f t="shared" ref="K2884:L2884" si="5684">IFERROR(G2884+K2844,0)</f>
        <v>0</v>
      </c>
      <c r="L2884" s="7">
        <f t="shared" si="5684"/>
        <v>0</v>
      </c>
      <c r="M2884" s="10">
        <f t="shared" si="229"/>
        <v>0</v>
      </c>
      <c r="N2884" s="11">
        <f t="shared" si="3612"/>
        <v>0</v>
      </c>
      <c r="O2884" s="10">
        <f t="shared" ref="O2884:P2884" si="5685">IFERROR(G2884+O2844,0)</f>
        <v>0</v>
      </c>
      <c r="P2884" s="10">
        <f t="shared" si="5685"/>
        <v>0</v>
      </c>
      <c r="Q2884" s="10">
        <f t="shared" si="232"/>
        <v>0</v>
      </c>
      <c r="R2884" s="11">
        <f t="shared" si="233"/>
        <v>0</v>
      </c>
      <c r="S2884" s="42"/>
      <c r="T2884" s="42"/>
      <c r="U2884" s="20"/>
      <c r="V2884" s="14"/>
      <c r="W2884" s="14"/>
      <c r="X2884" s="26">
        <f t="shared" si="314"/>
        <v>0</v>
      </c>
      <c r="Y2884" s="29"/>
      <c r="Z2884" s="29"/>
      <c r="AA2884" s="29"/>
      <c r="AB2884" s="29"/>
      <c r="AC2884" s="29"/>
    </row>
    <row r="2885">
      <c r="A2885" s="4">
        <v>45726.0</v>
      </c>
      <c r="B2885" s="5" t="s">
        <v>31</v>
      </c>
      <c r="C2885" s="6" t="s">
        <v>26</v>
      </c>
      <c r="D2885" s="5" t="s">
        <v>30</v>
      </c>
      <c r="E2885" s="7">
        <v>0.0</v>
      </c>
      <c r="F2885" s="7">
        <v>0.0</v>
      </c>
      <c r="G2885" s="7">
        <v>0.0</v>
      </c>
      <c r="H2885" s="40">
        <v>0.0</v>
      </c>
      <c r="I2885" s="10">
        <f t="shared" si="226"/>
        <v>0</v>
      </c>
      <c r="J2885" s="11">
        <f t="shared" si="227"/>
        <v>0</v>
      </c>
      <c r="K2885" s="7">
        <f t="shared" ref="K2885:L2885" si="5686">IFERROR(G2885+K2845,0)</f>
        <v>0</v>
      </c>
      <c r="L2885" s="7">
        <f t="shared" si="5686"/>
        <v>0</v>
      </c>
      <c r="M2885" s="10">
        <f t="shared" si="229"/>
        <v>0</v>
      </c>
      <c r="N2885" s="11">
        <f t="shared" si="3612"/>
        <v>0</v>
      </c>
      <c r="O2885" s="10">
        <f t="shared" ref="O2885:P2885" si="5687">IFERROR(G2885+O2845,0)</f>
        <v>0</v>
      </c>
      <c r="P2885" s="10">
        <f t="shared" si="5687"/>
        <v>0</v>
      </c>
      <c r="Q2885" s="10">
        <f t="shared" si="232"/>
        <v>0</v>
      </c>
      <c r="R2885" s="11">
        <f t="shared" si="233"/>
        <v>0</v>
      </c>
      <c r="S2885" s="42"/>
      <c r="T2885" s="42"/>
      <c r="U2885" s="20"/>
      <c r="V2885" s="14"/>
      <c r="W2885" s="14"/>
      <c r="X2885" s="26">
        <f t="shared" si="314"/>
        <v>0</v>
      </c>
      <c r="Y2885" s="29"/>
      <c r="Z2885" s="29"/>
      <c r="AA2885" s="29"/>
      <c r="AB2885" s="29"/>
      <c r="AC2885" s="29"/>
    </row>
    <row r="2886">
      <c r="A2886" s="4">
        <v>45726.0</v>
      </c>
      <c r="B2886" s="5" t="s">
        <v>32</v>
      </c>
      <c r="C2886" s="6" t="s">
        <v>26</v>
      </c>
      <c r="D2886" s="5" t="s">
        <v>27</v>
      </c>
      <c r="E2886" s="7">
        <v>78.6</v>
      </c>
      <c r="F2886" s="7">
        <v>0.219</v>
      </c>
      <c r="G2886" s="7">
        <v>0.22258</v>
      </c>
      <c r="H2886" s="40">
        <v>0.224</v>
      </c>
      <c r="I2886" s="10">
        <f t="shared" si="226"/>
        <v>0.00142</v>
      </c>
      <c r="J2886" s="11">
        <f t="shared" si="227"/>
        <v>100.6379729</v>
      </c>
      <c r="K2886" s="7">
        <f t="shared" ref="K2886:L2886" si="5688">IFERROR(G2886+K2846,0)</f>
        <v>8.5258</v>
      </c>
      <c r="L2886" s="7">
        <f t="shared" si="5688"/>
        <v>8.951</v>
      </c>
      <c r="M2886" s="10">
        <f t="shared" si="229"/>
        <v>0.4252</v>
      </c>
      <c r="N2886" s="11">
        <f t="shared" si="3612"/>
        <v>104.9872153</v>
      </c>
      <c r="O2886" s="10">
        <f t="shared" ref="O2886:P2886" si="5689">IFERROR(G2886+O2846,0)</f>
        <v>15.525786</v>
      </c>
      <c r="P2886" s="10">
        <f t="shared" si="5689"/>
        <v>16.08782</v>
      </c>
      <c r="Q2886" s="10">
        <f t="shared" si="232"/>
        <v>0.562034</v>
      </c>
      <c r="R2886" s="11">
        <f t="shared" si="233"/>
        <v>103.6200035</v>
      </c>
      <c r="S2886" s="41">
        <f>T2846</f>
        <v>0.602005</v>
      </c>
      <c r="T2886" s="41">
        <f>H2886+T2846-H2887-U2886-H2888</f>
        <v>0.44087</v>
      </c>
      <c r="U2886" s="13">
        <f>0.00378/28</f>
        <v>0.000135</v>
      </c>
      <c r="V2886" s="14"/>
      <c r="W2886" s="14"/>
      <c r="X2886" s="26">
        <f t="shared" si="314"/>
        <v>0.258</v>
      </c>
      <c r="Y2886" s="29"/>
      <c r="Z2886" s="29"/>
      <c r="AA2886" s="29"/>
      <c r="AB2886" s="29"/>
      <c r="AC2886" s="29"/>
    </row>
    <row r="2887">
      <c r="A2887" s="4">
        <v>45726.0</v>
      </c>
      <c r="B2887" s="5" t="s">
        <v>32</v>
      </c>
      <c r="C2887" s="6" t="s">
        <v>26</v>
      </c>
      <c r="D2887" s="5" t="s">
        <v>28</v>
      </c>
      <c r="E2887" s="7">
        <v>78.7</v>
      </c>
      <c r="F2887" s="7">
        <v>0.141</v>
      </c>
      <c r="G2887" s="7">
        <v>0.2222</v>
      </c>
      <c r="H2887" s="40">
        <v>0.385</v>
      </c>
      <c r="I2887" s="10">
        <f t="shared" si="226"/>
        <v>0.1628</v>
      </c>
      <c r="J2887" s="11">
        <f t="shared" si="227"/>
        <v>173.2673267</v>
      </c>
      <c r="K2887" s="7">
        <f t="shared" ref="K2887:L2887" si="5690">IFERROR(G2887+K2847,0)</f>
        <v>8.512</v>
      </c>
      <c r="L2887" s="7">
        <f t="shared" si="5690"/>
        <v>8.823</v>
      </c>
      <c r="M2887" s="10">
        <f t="shared" si="229"/>
        <v>0.311</v>
      </c>
      <c r="N2887" s="11">
        <f t="shared" si="3612"/>
        <v>103.6536654</v>
      </c>
      <c r="O2887" s="10">
        <f t="shared" ref="O2887:P2887" si="5691">IFERROR(G2887+O2847,0)</f>
        <v>15.50095</v>
      </c>
      <c r="P2887" s="10">
        <f t="shared" si="5691"/>
        <v>15.91983</v>
      </c>
      <c r="Q2887" s="10">
        <f t="shared" si="232"/>
        <v>0.41888</v>
      </c>
      <c r="R2887" s="11">
        <f t="shared" si="233"/>
        <v>102.702286</v>
      </c>
      <c r="S2887" s="42"/>
      <c r="T2887" s="42"/>
      <c r="U2887" s="20"/>
      <c r="V2887" s="14"/>
      <c r="W2887" s="14"/>
      <c r="X2887" s="26">
        <f t="shared" si="314"/>
        <v>0.275</v>
      </c>
      <c r="Y2887" s="29"/>
      <c r="Z2887" s="29"/>
      <c r="AA2887" s="29"/>
      <c r="AB2887" s="29"/>
      <c r="AC2887" s="29"/>
    </row>
    <row r="2888">
      <c r="A2888" s="4">
        <v>45726.0</v>
      </c>
      <c r="B2888" s="5" t="s">
        <v>32</v>
      </c>
      <c r="C2888" s="6" t="s">
        <v>26</v>
      </c>
      <c r="D2888" s="5" t="s">
        <v>29</v>
      </c>
      <c r="E2888" s="7">
        <v>0.0</v>
      </c>
      <c r="F2888" s="7">
        <v>0.0</v>
      </c>
      <c r="G2888" s="7">
        <v>0.0</v>
      </c>
      <c r="H2888" s="40">
        <v>0.0</v>
      </c>
      <c r="I2888" s="10">
        <f t="shared" si="226"/>
        <v>0</v>
      </c>
      <c r="J2888" s="11">
        <f t="shared" si="227"/>
        <v>0</v>
      </c>
      <c r="K2888" s="7">
        <f t="shared" ref="K2888:L2888" si="5692">IFERROR(G2888+K2848,0)</f>
        <v>0</v>
      </c>
      <c r="L2888" s="7">
        <f t="shared" si="5692"/>
        <v>0</v>
      </c>
      <c r="M2888" s="10">
        <f t="shared" si="229"/>
        <v>0</v>
      </c>
      <c r="N2888" s="11">
        <f t="shared" si="3612"/>
        <v>0</v>
      </c>
      <c r="O2888" s="10">
        <f t="shared" ref="O2888:P2888" si="5693">IFERROR(G2888+O2848,0)</f>
        <v>0</v>
      </c>
      <c r="P2888" s="10">
        <f t="shared" si="5693"/>
        <v>0</v>
      </c>
      <c r="Q2888" s="10">
        <f t="shared" si="232"/>
        <v>0</v>
      </c>
      <c r="R2888" s="11">
        <f t="shared" si="233"/>
        <v>0</v>
      </c>
      <c r="S2888" s="42"/>
      <c r="T2888" s="42"/>
      <c r="U2888" s="20"/>
      <c r="V2888" s="14"/>
      <c r="W2888" s="14"/>
      <c r="X2888" s="26">
        <f t="shared" si="314"/>
        <v>0</v>
      </c>
      <c r="Y2888" s="29"/>
      <c r="Z2888" s="29"/>
      <c r="AA2888" s="29"/>
      <c r="AB2888" s="29"/>
      <c r="AC2888" s="29"/>
    </row>
    <row r="2889">
      <c r="A2889" s="4">
        <v>45726.0</v>
      </c>
      <c r="B2889" s="5" t="s">
        <v>32</v>
      </c>
      <c r="C2889" s="6" t="s">
        <v>26</v>
      </c>
      <c r="D2889" s="5" t="s">
        <v>30</v>
      </c>
      <c r="E2889" s="7">
        <v>0.0</v>
      </c>
      <c r="F2889" s="7">
        <v>0.0</v>
      </c>
      <c r="G2889" s="7">
        <v>0.0</v>
      </c>
      <c r="H2889" s="40">
        <v>0.0</v>
      </c>
      <c r="I2889" s="10">
        <f t="shared" si="226"/>
        <v>0</v>
      </c>
      <c r="J2889" s="11">
        <f t="shared" si="227"/>
        <v>0</v>
      </c>
      <c r="K2889" s="7">
        <f t="shared" ref="K2889:L2889" si="5694">IFERROR(G2889+K2849,0)</f>
        <v>0</v>
      </c>
      <c r="L2889" s="7">
        <f t="shared" si="5694"/>
        <v>0</v>
      </c>
      <c r="M2889" s="10">
        <f t="shared" si="229"/>
        <v>0</v>
      </c>
      <c r="N2889" s="11">
        <f t="shared" si="3612"/>
        <v>0</v>
      </c>
      <c r="O2889" s="10">
        <f t="shared" ref="O2889:P2889" si="5695">IFERROR(G2889+O2849,0)</f>
        <v>0</v>
      </c>
      <c r="P2889" s="10">
        <f t="shared" si="5695"/>
        <v>0</v>
      </c>
      <c r="Q2889" s="10">
        <f t="shared" si="232"/>
        <v>0</v>
      </c>
      <c r="R2889" s="11">
        <f t="shared" si="233"/>
        <v>0</v>
      </c>
      <c r="S2889" s="42"/>
      <c r="T2889" s="42"/>
      <c r="U2889" s="20"/>
      <c r="V2889" s="14"/>
      <c r="W2889" s="14"/>
      <c r="X2889" s="26">
        <f t="shared" si="314"/>
        <v>0</v>
      </c>
      <c r="Y2889" s="29"/>
      <c r="Z2889" s="29"/>
      <c r="AA2889" s="29"/>
      <c r="AB2889" s="29"/>
      <c r="AC2889" s="29"/>
    </row>
    <row r="2890">
      <c r="A2890" s="4">
        <v>45726.0</v>
      </c>
      <c r="B2890" s="5" t="s">
        <v>33</v>
      </c>
      <c r="C2890" s="6" t="s">
        <v>26</v>
      </c>
      <c r="D2890" s="5" t="s">
        <v>27</v>
      </c>
      <c r="E2890" s="7">
        <v>110.0</v>
      </c>
      <c r="F2890" s="7">
        <v>0.369</v>
      </c>
      <c r="G2890" s="7">
        <v>0.329032</v>
      </c>
      <c r="H2890" s="40">
        <v>0.383</v>
      </c>
      <c r="I2890" s="10">
        <f t="shared" si="226"/>
        <v>0.053968</v>
      </c>
      <c r="J2890" s="11">
        <f t="shared" si="227"/>
        <v>116.4020521</v>
      </c>
      <c r="K2890" s="7">
        <f t="shared" ref="K2890:L2890" si="5696">IFERROR(G2890+K2850,0)</f>
        <v>12.49032</v>
      </c>
      <c r="L2890" s="7">
        <f t="shared" si="5696"/>
        <v>14.337</v>
      </c>
      <c r="M2890" s="10">
        <f t="shared" si="229"/>
        <v>1.84668</v>
      </c>
      <c r="N2890" s="11">
        <f t="shared" si="3612"/>
        <v>114.7848894</v>
      </c>
      <c r="O2890" s="10">
        <f t="shared" ref="O2890:P2890" si="5697">IFERROR(G2890+O2850,0)</f>
        <v>22.69025</v>
      </c>
      <c r="P2890" s="10">
        <f t="shared" si="5697"/>
        <v>25.83273</v>
      </c>
      <c r="Q2890" s="10">
        <f t="shared" si="232"/>
        <v>3.14248</v>
      </c>
      <c r="R2890" s="11">
        <f t="shared" si="233"/>
        <v>113.8494728</v>
      </c>
      <c r="S2890" s="41">
        <f>T2850</f>
        <v>0.3243046429</v>
      </c>
      <c r="T2890" s="41">
        <f>H2890+T2850-H2891-U2890-H2892</f>
        <v>0.4211507143</v>
      </c>
      <c r="U2890" s="13">
        <f>0.00431/28</f>
        <v>0.0001539285714</v>
      </c>
      <c r="V2890" s="14"/>
      <c r="W2890" s="14"/>
      <c r="X2890" s="26">
        <f t="shared" si="314"/>
        <v>0.382</v>
      </c>
      <c r="Y2890" s="29"/>
      <c r="Z2890" s="29"/>
      <c r="AA2890" s="29"/>
      <c r="AB2890" s="29"/>
      <c r="AC2890" s="29"/>
    </row>
    <row r="2891">
      <c r="A2891" s="4">
        <v>45726.0</v>
      </c>
      <c r="B2891" s="5" t="s">
        <v>33</v>
      </c>
      <c r="C2891" s="6" t="s">
        <v>26</v>
      </c>
      <c r="D2891" s="5" t="s">
        <v>28</v>
      </c>
      <c r="E2891" s="7">
        <v>108.2</v>
      </c>
      <c r="F2891" s="7">
        <v>0.453</v>
      </c>
      <c r="G2891" s="7">
        <v>0.324096</v>
      </c>
      <c r="H2891" s="40">
        <v>0.286</v>
      </c>
      <c r="I2891" s="10">
        <f t="shared" si="226"/>
        <v>-0.038096</v>
      </c>
      <c r="J2891" s="11">
        <f t="shared" si="227"/>
        <v>88.24545814</v>
      </c>
      <c r="K2891" s="7">
        <f t="shared" ref="K2891:L2891" si="5698">IFERROR(G2891+K2851,0)</f>
        <v>12.30296</v>
      </c>
      <c r="L2891" s="7">
        <f t="shared" si="5698"/>
        <v>15.264</v>
      </c>
      <c r="M2891" s="10">
        <f t="shared" si="229"/>
        <v>2.96104</v>
      </c>
      <c r="N2891" s="11">
        <f t="shared" si="3612"/>
        <v>124.067704</v>
      </c>
      <c r="O2891" s="10">
        <f t="shared" ref="O2891:P2891" si="5699">IFERROR(G2891+O2851,0)</f>
        <v>22.34696</v>
      </c>
      <c r="P2891" s="10">
        <f t="shared" si="5699"/>
        <v>26.15895</v>
      </c>
      <c r="Q2891" s="10">
        <f t="shared" si="232"/>
        <v>3.81199</v>
      </c>
      <c r="R2891" s="11">
        <f t="shared" si="233"/>
        <v>117.0582039</v>
      </c>
      <c r="S2891" s="42"/>
      <c r="T2891" s="42"/>
      <c r="U2891" s="20"/>
      <c r="V2891" s="14"/>
      <c r="W2891" s="14"/>
      <c r="X2891" s="26">
        <f t="shared" si="314"/>
        <v>0.293</v>
      </c>
      <c r="Y2891" s="29"/>
      <c r="Z2891" s="29"/>
      <c r="AA2891" s="29"/>
      <c r="AB2891" s="29"/>
      <c r="AC2891" s="29"/>
    </row>
    <row r="2892">
      <c r="A2892" s="4">
        <v>45726.0</v>
      </c>
      <c r="B2892" s="5" t="s">
        <v>33</v>
      </c>
      <c r="C2892" s="6" t="s">
        <v>26</v>
      </c>
      <c r="D2892" s="5" t="s">
        <v>29</v>
      </c>
      <c r="E2892" s="7">
        <v>1.0</v>
      </c>
      <c r="F2892" s="7">
        <v>0.0</v>
      </c>
      <c r="G2892" s="7">
        <v>0.0027419</v>
      </c>
      <c r="H2892" s="40">
        <v>0.0</v>
      </c>
      <c r="I2892" s="10">
        <f t="shared" si="226"/>
        <v>-0.0027419</v>
      </c>
      <c r="J2892" s="11">
        <f t="shared" si="227"/>
        <v>0</v>
      </c>
      <c r="K2892" s="7">
        <f t="shared" ref="K2892:L2892" si="5700">IFERROR(G2892+K2852,0)</f>
        <v>0.107419</v>
      </c>
      <c r="L2892" s="7">
        <f t="shared" si="5700"/>
        <v>0.084</v>
      </c>
      <c r="M2892" s="10">
        <f t="shared" si="229"/>
        <v>-0.023419</v>
      </c>
      <c r="N2892" s="11">
        <f t="shared" si="3612"/>
        <v>78.19845651</v>
      </c>
      <c r="O2892" s="10">
        <f t="shared" ref="O2892:P2892" si="5701">IFERROR(G2892+O2852,0)</f>
        <v>0.192359</v>
      </c>
      <c r="P2892" s="10">
        <f t="shared" si="5701"/>
        <v>0.162988</v>
      </c>
      <c r="Q2892" s="10">
        <f t="shared" si="232"/>
        <v>-0.029371</v>
      </c>
      <c r="R2892" s="11">
        <f t="shared" si="233"/>
        <v>84.73115373</v>
      </c>
      <c r="S2892" s="42"/>
      <c r="T2892" s="42"/>
      <c r="U2892" s="20"/>
      <c r="V2892" s="14"/>
      <c r="W2892" s="14"/>
      <c r="X2892" s="26">
        <f t="shared" si="314"/>
        <v>0</v>
      </c>
      <c r="Y2892" s="29"/>
      <c r="Z2892" s="29"/>
      <c r="AA2892" s="29"/>
      <c r="AB2892" s="29"/>
      <c r="AC2892" s="29"/>
    </row>
    <row r="2893">
      <c r="A2893" s="4">
        <v>45726.0</v>
      </c>
      <c r="B2893" s="5" t="s">
        <v>33</v>
      </c>
      <c r="C2893" s="6" t="s">
        <v>26</v>
      </c>
      <c r="D2893" s="5" t="s">
        <v>30</v>
      </c>
      <c r="E2893" s="7">
        <v>0.0</v>
      </c>
      <c r="F2893" s="7">
        <v>0.0</v>
      </c>
      <c r="G2893" s="7">
        <v>0.0</v>
      </c>
      <c r="H2893" s="40">
        <v>0.0</v>
      </c>
      <c r="I2893" s="10">
        <f t="shared" si="226"/>
        <v>0</v>
      </c>
      <c r="J2893" s="11">
        <f t="shared" si="227"/>
        <v>0</v>
      </c>
      <c r="K2893" s="7">
        <f t="shared" ref="K2893:L2893" si="5702">IFERROR(G2893+K2853,0)</f>
        <v>0</v>
      </c>
      <c r="L2893" s="7">
        <f t="shared" si="5702"/>
        <v>0</v>
      </c>
      <c r="M2893" s="10">
        <f t="shared" si="229"/>
        <v>0</v>
      </c>
      <c r="N2893" s="11">
        <f t="shared" si="3612"/>
        <v>0</v>
      </c>
      <c r="O2893" s="10">
        <f t="shared" ref="O2893:P2893" si="5703">IFERROR(G2893+O2853,0)</f>
        <v>0</v>
      </c>
      <c r="P2893" s="10">
        <f t="shared" si="5703"/>
        <v>0</v>
      </c>
      <c r="Q2893" s="10">
        <f t="shared" si="232"/>
        <v>0</v>
      </c>
      <c r="R2893" s="11">
        <f t="shared" si="233"/>
        <v>0</v>
      </c>
      <c r="S2893" s="42"/>
      <c r="T2893" s="42"/>
      <c r="U2893" s="20"/>
      <c r="V2893" s="14"/>
      <c r="W2893" s="14"/>
      <c r="X2893" s="26">
        <f t="shared" si="314"/>
        <v>0</v>
      </c>
      <c r="Y2893" s="29"/>
      <c r="Z2893" s="29"/>
      <c r="AA2893" s="29"/>
      <c r="AB2893" s="29"/>
      <c r="AC2893" s="29"/>
    </row>
    <row r="2894">
      <c r="A2894" s="4">
        <v>45726.0</v>
      </c>
      <c r="B2894" s="5" t="s">
        <v>34</v>
      </c>
      <c r="C2894" s="6" t="s">
        <v>26</v>
      </c>
      <c r="D2894" s="5" t="s">
        <v>27</v>
      </c>
      <c r="E2894" s="7">
        <v>14.3</v>
      </c>
      <c r="F2894" s="7">
        <v>0.037</v>
      </c>
      <c r="G2894" s="7">
        <v>0.041935</v>
      </c>
      <c r="H2894" s="40">
        <v>0.044</v>
      </c>
      <c r="I2894" s="10">
        <f t="shared" si="226"/>
        <v>0.002065</v>
      </c>
      <c r="J2894" s="11">
        <f t="shared" si="227"/>
        <v>104.9242876</v>
      </c>
      <c r="K2894" s="7">
        <f t="shared" ref="K2894:L2894" si="5704">IFERROR(G2894+K2854,0)</f>
        <v>1.61935</v>
      </c>
      <c r="L2894" s="7">
        <f t="shared" si="5704"/>
        <v>1.694</v>
      </c>
      <c r="M2894" s="10">
        <f t="shared" si="229"/>
        <v>0.07465</v>
      </c>
      <c r="N2894" s="11">
        <f t="shared" si="3612"/>
        <v>104.6098743</v>
      </c>
      <c r="O2894" s="10">
        <f t="shared" ref="O2894:P2894" si="5705">IFERROR(G2894+O2854,0)</f>
        <v>2.91918</v>
      </c>
      <c r="P2894" s="10">
        <f t="shared" si="5705"/>
        <v>3.237986</v>
      </c>
      <c r="Q2894" s="10">
        <f t="shared" si="232"/>
        <v>0.318806</v>
      </c>
      <c r="R2894" s="11">
        <f t="shared" si="233"/>
        <v>110.9210806</v>
      </c>
      <c r="S2894" s="41">
        <f>T2854</f>
        <v>0.42</v>
      </c>
      <c r="T2894" s="41">
        <f>H2894+T2854-H2895-U2894-H2896</f>
        <v>0.334</v>
      </c>
      <c r="U2894" s="13">
        <v>0.0</v>
      </c>
      <c r="V2894" s="14"/>
      <c r="W2894" s="14"/>
      <c r="X2894" s="26">
        <f t="shared" si="314"/>
        <v>0.045</v>
      </c>
      <c r="Y2894" s="29"/>
      <c r="Z2894" s="29"/>
      <c r="AA2894" s="29"/>
      <c r="AB2894" s="29"/>
      <c r="AC2894" s="29"/>
    </row>
    <row r="2895">
      <c r="A2895" s="4">
        <v>45726.0</v>
      </c>
      <c r="B2895" s="5" t="s">
        <v>34</v>
      </c>
      <c r="C2895" s="6" t="s">
        <v>26</v>
      </c>
      <c r="D2895" s="5" t="s">
        <v>28</v>
      </c>
      <c r="E2895" s="7">
        <v>14.3</v>
      </c>
      <c r="F2895" s="7">
        <v>0.065</v>
      </c>
      <c r="G2895" s="7">
        <v>0.041129</v>
      </c>
      <c r="H2895" s="40">
        <v>0.13</v>
      </c>
      <c r="I2895" s="10">
        <f t="shared" si="226"/>
        <v>0.088871</v>
      </c>
      <c r="J2895" s="11">
        <f t="shared" si="227"/>
        <v>316.0786793</v>
      </c>
      <c r="K2895" s="7">
        <f t="shared" ref="K2895:L2895" si="5706">IFERROR(G2895+K2855,0)</f>
        <v>1.58829</v>
      </c>
      <c r="L2895" s="7">
        <f t="shared" si="5706"/>
        <v>1.563</v>
      </c>
      <c r="M2895" s="10">
        <f t="shared" si="229"/>
        <v>-0.02529</v>
      </c>
      <c r="N2895" s="11">
        <f t="shared" si="3612"/>
        <v>98.40772151</v>
      </c>
      <c r="O2895" s="10">
        <f t="shared" ref="O2895:P2895" si="5707">IFERROR(G2895+O2855,0)</f>
        <v>2.863289</v>
      </c>
      <c r="P2895" s="10">
        <f t="shared" si="5707"/>
        <v>2.96699</v>
      </c>
      <c r="Q2895" s="10">
        <f t="shared" si="232"/>
        <v>0.103701</v>
      </c>
      <c r="R2895" s="11">
        <f t="shared" si="233"/>
        <v>103.6217441</v>
      </c>
      <c r="S2895" s="42"/>
      <c r="T2895" s="42"/>
      <c r="U2895" s="20"/>
      <c r="V2895" s="14"/>
      <c r="W2895" s="14"/>
      <c r="X2895" s="26">
        <f t="shared" si="314"/>
        <v>0.032</v>
      </c>
      <c r="Y2895" s="29"/>
      <c r="Z2895" s="29"/>
      <c r="AA2895" s="29"/>
      <c r="AB2895" s="29"/>
      <c r="AC2895" s="29"/>
    </row>
    <row r="2896">
      <c r="A2896" s="4">
        <v>45726.0</v>
      </c>
      <c r="B2896" s="5" t="s">
        <v>34</v>
      </c>
      <c r="C2896" s="6" t="s">
        <v>26</v>
      </c>
      <c r="D2896" s="5" t="s">
        <v>29</v>
      </c>
      <c r="E2896" s="7">
        <v>0.0</v>
      </c>
      <c r="F2896" s="7">
        <v>0.0</v>
      </c>
      <c r="G2896" s="7">
        <v>0.0</v>
      </c>
      <c r="H2896" s="40">
        <v>0.0</v>
      </c>
      <c r="I2896" s="10">
        <f t="shared" si="226"/>
        <v>0</v>
      </c>
      <c r="J2896" s="11">
        <f t="shared" si="227"/>
        <v>0</v>
      </c>
      <c r="K2896" s="7">
        <f t="shared" ref="K2896:L2896" si="5708">IFERROR(G2896+K2856,0)</f>
        <v>0</v>
      </c>
      <c r="L2896" s="7">
        <f t="shared" si="5708"/>
        <v>0</v>
      </c>
      <c r="M2896" s="10">
        <f t="shared" si="229"/>
        <v>0</v>
      </c>
      <c r="N2896" s="11">
        <f t="shared" si="3612"/>
        <v>0</v>
      </c>
      <c r="O2896" s="10">
        <f t="shared" ref="O2896:P2896" si="5709">IFERROR(G2896+O2856,0)</f>
        <v>0</v>
      </c>
      <c r="P2896" s="10">
        <f t="shared" si="5709"/>
        <v>0</v>
      </c>
      <c r="Q2896" s="10">
        <f t="shared" si="232"/>
        <v>0</v>
      </c>
      <c r="R2896" s="11">
        <f t="shared" si="233"/>
        <v>0</v>
      </c>
      <c r="S2896" s="42"/>
      <c r="T2896" s="42"/>
      <c r="U2896" s="20"/>
      <c r="V2896" s="14"/>
      <c r="W2896" s="14"/>
      <c r="X2896" s="26">
        <f t="shared" si="314"/>
        <v>0</v>
      </c>
      <c r="Y2896" s="29"/>
      <c r="Z2896" s="29"/>
      <c r="AA2896" s="29"/>
      <c r="AB2896" s="29"/>
      <c r="AC2896" s="29"/>
    </row>
    <row r="2897">
      <c r="A2897" s="4">
        <v>45726.0</v>
      </c>
      <c r="B2897" s="5" t="s">
        <v>34</v>
      </c>
      <c r="C2897" s="6" t="s">
        <v>26</v>
      </c>
      <c r="D2897" s="5" t="s">
        <v>30</v>
      </c>
      <c r="E2897" s="7">
        <v>0.0</v>
      </c>
      <c r="F2897" s="7">
        <v>0.0</v>
      </c>
      <c r="G2897" s="7">
        <v>0.0</v>
      </c>
      <c r="H2897" s="40">
        <v>0.0</v>
      </c>
      <c r="I2897" s="10">
        <f t="shared" si="226"/>
        <v>0</v>
      </c>
      <c r="J2897" s="11">
        <f t="shared" si="227"/>
        <v>0</v>
      </c>
      <c r="K2897" s="7">
        <f t="shared" ref="K2897:L2897" si="5710">IFERROR(G2897+K2857,0)</f>
        <v>0</v>
      </c>
      <c r="L2897" s="7">
        <f t="shared" si="5710"/>
        <v>0</v>
      </c>
      <c r="M2897" s="10">
        <f t="shared" si="229"/>
        <v>0</v>
      </c>
      <c r="N2897" s="11">
        <f t="shared" si="3612"/>
        <v>0</v>
      </c>
      <c r="O2897" s="10">
        <f t="shared" ref="O2897:P2897" si="5711">IFERROR(G2897+O2857,0)</f>
        <v>0</v>
      </c>
      <c r="P2897" s="10">
        <f t="shared" si="5711"/>
        <v>0</v>
      </c>
      <c r="Q2897" s="10">
        <f t="shared" si="232"/>
        <v>0</v>
      </c>
      <c r="R2897" s="11">
        <f t="shared" si="233"/>
        <v>0</v>
      </c>
      <c r="S2897" s="42"/>
      <c r="T2897" s="42"/>
      <c r="U2897" s="20"/>
      <c r="V2897" s="14"/>
      <c r="W2897" s="14"/>
      <c r="X2897" s="26">
        <f t="shared" si="314"/>
        <v>0</v>
      </c>
      <c r="Y2897" s="29"/>
      <c r="Z2897" s="29"/>
      <c r="AA2897" s="29"/>
      <c r="AB2897" s="29"/>
      <c r="AC2897" s="29"/>
    </row>
    <row r="2898">
      <c r="A2898" s="4">
        <v>45726.0</v>
      </c>
      <c r="B2898" s="5" t="s">
        <v>35</v>
      </c>
      <c r="C2898" s="6" t="s">
        <v>26</v>
      </c>
      <c r="D2898" s="5" t="s">
        <v>27</v>
      </c>
      <c r="E2898" s="7">
        <v>16.6</v>
      </c>
      <c r="F2898" s="7">
        <v>0.052</v>
      </c>
      <c r="G2898" s="7">
        <v>0.048387</v>
      </c>
      <c r="H2898" s="40">
        <v>0.061</v>
      </c>
      <c r="I2898" s="10">
        <f t="shared" si="226"/>
        <v>0.012613</v>
      </c>
      <c r="J2898" s="11">
        <f t="shared" si="227"/>
        <v>126.0669188</v>
      </c>
      <c r="K2898" s="7">
        <f t="shared" ref="K2898:L2898" si="5712">IFERROR(G2898+K2858,0)</f>
        <v>1.38387</v>
      </c>
      <c r="L2898" s="7">
        <f t="shared" si="5712"/>
        <v>1.102</v>
      </c>
      <c r="M2898" s="10">
        <f t="shared" si="229"/>
        <v>-0.28187</v>
      </c>
      <c r="N2898" s="11">
        <f t="shared" si="3612"/>
        <v>79.63175732</v>
      </c>
      <c r="O2898" s="10">
        <f t="shared" ref="O2898:P2898" si="5713">IFERROR(G2898+O2858,0)</f>
        <v>1.38387</v>
      </c>
      <c r="P2898" s="10">
        <f t="shared" si="5713"/>
        <v>1.102</v>
      </c>
      <c r="Q2898" s="10">
        <f t="shared" si="232"/>
        <v>-0.28187</v>
      </c>
      <c r="R2898" s="11">
        <f t="shared" si="233"/>
        <v>79.63175732</v>
      </c>
      <c r="S2898" s="41">
        <f>T2858</f>
        <v>1.041</v>
      </c>
      <c r="T2898" s="41">
        <f>H2898+T2858-H2899-U2898-H2900</f>
        <v>1.102</v>
      </c>
      <c r="U2898" s="13">
        <v>0.0</v>
      </c>
      <c r="V2898" s="14"/>
      <c r="W2898" s="14"/>
      <c r="X2898" s="26">
        <f t="shared" si="314"/>
        <v>0.061</v>
      </c>
      <c r="Y2898" s="29"/>
      <c r="Z2898" s="29"/>
      <c r="AA2898" s="29"/>
      <c r="AB2898" s="29"/>
      <c r="AC2898" s="29"/>
    </row>
    <row r="2899">
      <c r="A2899" s="4">
        <v>45726.0</v>
      </c>
      <c r="B2899" s="5" t="s">
        <v>35</v>
      </c>
      <c r="C2899" s="6" t="s">
        <v>26</v>
      </c>
      <c r="D2899" s="5" t="s">
        <v>28</v>
      </c>
      <c r="E2899" s="7">
        <v>0.0</v>
      </c>
      <c r="F2899" s="7">
        <v>0.0</v>
      </c>
      <c r="G2899" s="7">
        <v>0.0</v>
      </c>
      <c r="H2899" s="40">
        <v>0.0</v>
      </c>
      <c r="I2899" s="10">
        <f t="shared" si="226"/>
        <v>0</v>
      </c>
      <c r="J2899" s="11">
        <f t="shared" si="227"/>
        <v>0</v>
      </c>
      <c r="K2899" s="7">
        <f t="shared" ref="K2899:L2899" si="5714">IFERROR(G2899+K2859,0)</f>
        <v>0</v>
      </c>
      <c r="L2899" s="7">
        <f t="shared" si="5714"/>
        <v>0</v>
      </c>
      <c r="M2899" s="10">
        <f t="shared" si="229"/>
        <v>0</v>
      </c>
      <c r="N2899" s="11">
        <f t="shared" si="3612"/>
        <v>0</v>
      </c>
      <c r="O2899" s="10">
        <f t="shared" ref="O2899:P2899" si="5715">IFERROR(G2899+O2859,0)</f>
        <v>0</v>
      </c>
      <c r="P2899" s="10">
        <f t="shared" si="5715"/>
        <v>0</v>
      </c>
      <c r="Q2899" s="10">
        <f t="shared" si="232"/>
        <v>0</v>
      </c>
      <c r="R2899" s="11">
        <f t="shared" si="233"/>
        <v>0</v>
      </c>
      <c r="S2899" s="43"/>
      <c r="T2899" s="43"/>
      <c r="U2899" s="20"/>
      <c r="V2899" s="14"/>
      <c r="W2899" s="14"/>
      <c r="X2899" s="26">
        <f t="shared" si="314"/>
        <v>0</v>
      </c>
      <c r="Y2899" s="29"/>
      <c r="Z2899" s="29"/>
      <c r="AA2899" s="29"/>
      <c r="AB2899" s="29"/>
      <c r="AC2899" s="29"/>
    </row>
    <row r="2900">
      <c r="A2900" s="4">
        <v>45726.0</v>
      </c>
      <c r="B2900" s="5" t="s">
        <v>35</v>
      </c>
      <c r="C2900" s="6" t="s">
        <v>26</v>
      </c>
      <c r="D2900" s="5" t="s">
        <v>29</v>
      </c>
      <c r="E2900" s="7">
        <v>16.6</v>
      </c>
      <c r="F2900" s="7">
        <v>0.0</v>
      </c>
      <c r="G2900" s="7">
        <v>0.048387</v>
      </c>
      <c r="H2900" s="40">
        <v>0.0</v>
      </c>
      <c r="I2900" s="10">
        <f t="shared" si="226"/>
        <v>-0.048387</v>
      </c>
      <c r="J2900" s="11">
        <f t="shared" si="227"/>
        <v>0</v>
      </c>
      <c r="K2900" s="7">
        <f t="shared" ref="K2900:L2900" si="5716">IFERROR(G2900+K2860,0)</f>
        <v>1.38387</v>
      </c>
      <c r="L2900" s="7">
        <f t="shared" si="5716"/>
        <v>0</v>
      </c>
      <c r="M2900" s="10">
        <f t="shared" si="229"/>
        <v>-1.38387</v>
      </c>
      <c r="N2900" s="11">
        <f t="shared" si="3612"/>
        <v>0</v>
      </c>
      <c r="O2900" s="10">
        <f t="shared" ref="O2900:P2900" si="5717">IFERROR(G2900+O2860,0)</f>
        <v>1.38387</v>
      </c>
      <c r="P2900" s="10">
        <f t="shared" si="5717"/>
        <v>0.232996</v>
      </c>
      <c r="Q2900" s="10">
        <f t="shared" si="232"/>
        <v>-1.150874</v>
      </c>
      <c r="R2900" s="11">
        <f t="shared" si="233"/>
        <v>16.83655257</v>
      </c>
      <c r="S2900" s="43"/>
      <c r="T2900" s="43"/>
      <c r="U2900" s="20"/>
      <c r="V2900" s="14"/>
      <c r="W2900" s="14"/>
      <c r="X2900" s="26">
        <f t="shared" si="314"/>
        <v>0</v>
      </c>
      <c r="Y2900" s="29"/>
      <c r="Z2900" s="29"/>
      <c r="AA2900" s="29"/>
      <c r="AB2900" s="29"/>
      <c r="AC2900" s="29"/>
    </row>
    <row r="2901">
      <c r="A2901" s="4">
        <v>45726.0</v>
      </c>
      <c r="B2901" s="5" t="s">
        <v>35</v>
      </c>
      <c r="C2901" s="6" t="s">
        <v>26</v>
      </c>
      <c r="D2901" s="5" t="s">
        <v>30</v>
      </c>
      <c r="E2901" s="7">
        <v>0.0</v>
      </c>
      <c r="F2901" s="7">
        <v>0.0</v>
      </c>
      <c r="G2901" s="7">
        <v>0.0</v>
      </c>
      <c r="H2901" s="40">
        <v>0.0</v>
      </c>
      <c r="I2901" s="10">
        <f t="shared" si="226"/>
        <v>0</v>
      </c>
      <c r="J2901" s="11">
        <f t="shared" si="227"/>
        <v>0</v>
      </c>
      <c r="K2901" s="7">
        <f t="shared" ref="K2901:L2901" si="5718">IFERROR(G2901+K2861,0)</f>
        <v>0</v>
      </c>
      <c r="L2901" s="7">
        <f t="shared" si="5718"/>
        <v>0</v>
      </c>
      <c r="M2901" s="10">
        <f t="shared" si="229"/>
        <v>0</v>
      </c>
      <c r="N2901" s="11">
        <f t="shared" si="3612"/>
        <v>0</v>
      </c>
      <c r="O2901" s="10">
        <f t="shared" ref="O2901:P2901" si="5719">IFERROR(G2901+O2861,0)</f>
        <v>0</v>
      </c>
      <c r="P2901" s="10">
        <f t="shared" si="5719"/>
        <v>0</v>
      </c>
      <c r="Q2901" s="10">
        <f t="shared" si="232"/>
        <v>0</v>
      </c>
      <c r="R2901" s="11">
        <f t="shared" si="233"/>
        <v>0</v>
      </c>
      <c r="S2901" s="43"/>
      <c r="T2901" s="43"/>
      <c r="U2901" s="20"/>
      <c r="V2901" s="14"/>
      <c r="W2901" s="14"/>
      <c r="X2901" s="26">
        <f t="shared" si="314"/>
        <v>0</v>
      </c>
      <c r="Y2901" s="29"/>
      <c r="Z2901" s="29"/>
      <c r="AA2901" s="29"/>
      <c r="AB2901" s="29"/>
      <c r="AC2901" s="29"/>
    </row>
    <row r="2902">
      <c r="A2902" s="4">
        <v>45726.0</v>
      </c>
      <c r="B2902" s="5" t="s">
        <v>36</v>
      </c>
      <c r="C2902" s="6" t="s">
        <v>37</v>
      </c>
      <c r="D2902" s="5" t="s">
        <v>27</v>
      </c>
      <c r="E2902" s="7">
        <v>174.0</v>
      </c>
      <c r="F2902" s="25">
        <v>0.51</v>
      </c>
      <c r="G2902" s="7">
        <v>0.5387096</v>
      </c>
      <c r="H2902" s="40">
        <v>0.59</v>
      </c>
      <c r="I2902" s="10">
        <f t="shared" si="226"/>
        <v>0.0512904</v>
      </c>
      <c r="J2902" s="11">
        <f t="shared" si="227"/>
        <v>109.5209738</v>
      </c>
      <c r="K2902" s="7">
        <f t="shared" ref="K2902:L2902" si="5720">IFERROR(G2902+K2862,0)</f>
        <v>20.887096</v>
      </c>
      <c r="L2902" s="7">
        <f t="shared" si="5720"/>
        <v>22.505</v>
      </c>
      <c r="M2902" s="10">
        <f t="shared" si="229"/>
        <v>1.617904</v>
      </c>
      <c r="N2902" s="11">
        <f t="shared" si="3612"/>
        <v>107.7459499</v>
      </c>
      <c r="O2902" s="10">
        <f t="shared" ref="O2902:P2902" si="5721">IFERROR(G2902+O2862,0)</f>
        <v>37.987068</v>
      </c>
      <c r="P2902" s="10">
        <f t="shared" si="5721"/>
        <v>41.08082</v>
      </c>
      <c r="Q2902" s="10">
        <f t="shared" si="232"/>
        <v>3.093752</v>
      </c>
      <c r="R2902" s="11">
        <f t="shared" si="233"/>
        <v>108.1442242</v>
      </c>
      <c r="S2902" s="41">
        <f>T2862</f>
        <v>-0.4775714286</v>
      </c>
      <c r="T2902" s="41">
        <f>H2902+T2862-H2903-U2902-H2904</f>
        <v>-0.4208571429</v>
      </c>
      <c r="U2902" s="13">
        <f>0.008/28</f>
        <v>0.0002857142857</v>
      </c>
      <c r="V2902" s="14"/>
      <c r="W2902" s="14"/>
      <c r="X2902" s="26">
        <f t="shared" si="314"/>
        <v>0.6</v>
      </c>
      <c r="Y2902" s="29"/>
      <c r="Z2902" s="29"/>
      <c r="AA2902" s="29"/>
      <c r="AB2902" s="29"/>
      <c r="AC2902" s="29"/>
    </row>
    <row r="2903">
      <c r="A2903" s="4">
        <v>45726.0</v>
      </c>
      <c r="B2903" s="5" t="s">
        <v>36</v>
      </c>
      <c r="C2903" s="6" t="s">
        <v>37</v>
      </c>
      <c r="D2903" s="5" t="s">
        <v>28</v>
      </c>
      <c r="E2903" s="7">
        <v>45.1</v>
      </c>
      <c r="F2903" s="25">
        <v>0.0</v>
      </c>
      <c r="G2903" s="7">
        <v>0.5135161</v>
      </c>
      <c r="H2903" s="40">
        <v>0.168</v>
      </c>
      <c r="I2903" s="10">
        <f t="shared" si="226"/>
        <v>-0.3455161</v>
      </c>
      <c r="J2903" s="11">
        <f t="shared" si="227"/>
        <v>32.71562469</v>
      </c>
      <c r="K2903" s="7">
        <f t="shared" ref="K2903:L2903" si="5722">IFERROR(G2903+K2863,0)</f>
        <v>18.8141606</v>
      </c>
      <c r="L2903" s="7">
        <f t="shared" si="5722"/>
        <v>10.893</v>
      </c>
      <c r="M2903" s="10">
        <f t="shared" si="229"/>
        <v>-7.9211606</v>
      </c>
      <c r="N2903" s="11">
        <f t="shared" si="3612"/>
        <v>57.89787932</v>
      </c>
      <c r="O2903" s="10">
        <f t="shared" ref="O2903:P2903" si="5723">IFERROR(G2903+O2863,0)</f>
        <v>34.3330706</v>
      </c>
      <c r="P2903" s="10">
        <f t="shared" si="5723"/>
        <v>16.49098</v>
      </c>
      <c r="Q2903" s="10">
        <f t="shared" si="232"/>
        <v>-17.8420906</v>
      </c>
      <c r="R2903" s="11">
        <f t="shared" si="233"/>
        <v>48.03234815</v>
      </c>
      <c r="S2903" s="43"/>
      <c r="T2903" s="43"/>
      <c r="U2903" s="20"/>
      <c r="V2903" s="14"/>
      <c r="W2903" s="14"/>
      <c r="X2903" s="26">
        <f t="shared" si="314"/>
        <v>0.175</v>
      </c>
      <c r="Y2903" s="29"/>
      <c r="Z2903" s="29"/>
      <c r="AA2903" s="29"/>
      <c r="AB2903" s="29"/>
      <c r="AC2903" s="29"/>
    </row>
    <row r="2904">
      <c r="A2904" s="4">
        <v>45726.0</v>
      </c>
      <c r="B2904" s="5" t="s">
        <v>36</v>
      </c>
      <c r="C2904" s="6" t="s">
        <v>37</v>
      </c>
      <c r="D2904" s="5" t="s">
        <v>29</v>
      </c>
      <c r="E2904" s="7">
        <f>E2902-E2903</f>
        <v>128.9</v>
      </c>
      <c r="F2904" s="25">
        <v>0.259</v>
      </c>
      <c r="G2904" s="7">
        <v>0.02496774</v>
      </c>
      <c r="H2904" s="40">
        <v>0.365</v>
      </c>
      <c r="I2904" s="10">
        <f t="shared" si="226"/>
        <v>0.34003226</v>
      </c>
      <c r="J2904" s="11">
        <f t="shared" si="227"/>
        <v>1461.886418</v>
      </c>
      <c r="K2904" s="7">
        <f t="shared" ref="K2904:L2904" si="5724">IFERROR(G2904+K2864,0)</f>
        <v>2.0646374</v>
      </c>
      <c r="L2904" s="7">
        <f t="shared" si="5724"/>
        <v>12.022</v>
      </c>
      <c r="M2904" s="10">
        <f t="shared" si="229"/>
        <v>9.9573626</v>
      </c>
      <c r="N2904" s="11">
        <f t="shared" si="3612"/>
        <v>582.2814214</v>
      </c>
      <c r="O2904" s="10">
        <f t="shared" ref="O2904:P2904" si="5725">IFERROR(G2904+O2864,0)</f>
        <v>3.6385074</v>
      </c>
      <c r="P2904" s="10">
        <f t="shared" si="5725"/>
        <v>25.64371</v>
      </c>
      <c r="Q2904" s="10">
        <f t="shared" si="232"/>
        <v>22.0052026</v>
      </c>
      <c r="R2904" s="11">
        <f t="shared" si="233"/>
        <v>704.7865287</v>
      </c>
      <c r="S2904" s="43"/>
      <c r="T2904" s="43"/>
      <c r="U2904" s="20"/>
      <c r="V2904" s="14"/>
      <c r="W2904" s="14"/>
      <c r="X2904" s="26">
        <f t="shared" si="314"/>
        <v>0.412</v>
      </c>
      <c r="Y2904" s="29"/>
      <c r="Z2904" s="29"/>
      <c r="AA2904" s="29"/>
      <c r="AB2904" s="29"/>
      <c r="AC2904" s="29"/>
    </row>
    <row r="2905">
      <c r="A2905" s="4">
        <v>45726.0</v>
      </c>
      <c r="B2905" s="5" t="s">
        <v>36</v>
      </c>
      <c r="C2905" s="6" t="s">
        <v>37</v>
      </c>
      <c r="D2905" s="5" t="s">
        <v>30</v>
      </c>
      <c r="E2905" s="7">
        <v>0.0</v>
      </c>
      <c r="F2905" s="25">
        <v>0.0</v>
      </c>
      <c r="G2905" s="7">
        <v>0.0</v>
      </c>
      <c r="H2905" s="40">
        <v>0.0</v>
      </c>
      <c r="I2905" s="10">
        <f t="shared" si="226"/>
        <v>0</v>
      </c>
      <c r="J2905" s="11">
        <f t="shared" si="227"/>
        <v>0</v>
      </c>
      <c r="K2905" s="7">
        <f t="shared" ref="K2905:L2905" si="5726">IFERROR(G2905+K2865,0)</f>
        <v>0</v>
      </c>
      <c r="L2905" s="7">
        <f t="shared" si="5726"/>
        <v>0</v>
      </c>
      <c r="M2905" s="10">
        <f t="shared" si="229"/>
        <v>0</v>
      </c>
      <c r="N2905" s="11">
        <f t="shared" si="3612"/>
        <v>0</v>
      </c>
      <c r="O2905" s="10">
        <f t="shared" ref="O2905:P2905" si="5727">IFERROR(G2905+O2865,0)</f>
        <v>0</v>
      </c>
      <c r="P2905" s="10">
        <f t="shared" si="5727"/>
        <v>0</v>
      </c>
      <c r="Q2905" s="10">
        <f t="shared" si="232"/>
        <v>0</v>
      </c>
      <c r="R2905" s="11">
        <f t="shared" si="233"/>
        <v>0</v>
      </c>
      <c r="S2905" s="43"/>
      <c r="T2905" s="43"/>
      <c r="U2905" s="20"/>
      <c r="V2905" s="14"/>
      <c r="W2905" s="14"/>
      <c r="X2905" s="26">
        <f t="shared" si="314"/>
        <v>0</v>
      </c>
      <c r="Y2905" s="29"/>
      <c r="Z2905" s="29"/>
      <c r="AA2905" s="29"/>
      <c r="AB2905" s="29"/>
      <c r="AC2905" s="29"/>
    </row>
    <row r="2906">
      <c r="A2906" s="4">
        <v>45726.0</v>
      </c>
      <c r="B2906" s="5" t="s">
        <v>38</v>
      </c>
      <c r="C2906" s="6" t="s">
        <v>37</v>
      </c>
      <c r="D2906" s="5" t="s">
        <v>27</v>
      </c>
      <c r="E2906" s="7">
        <v>40.1</v>
      </c>
      <c r="F2906" s="25">
        <v>0.13</v>
      </c>
      <c r="G2906" s="7">
        <v>0.09999999999999999</v>
      </c>
      <c r="H2906" s="40">
        <v>0.175</v>
      </c>
      <c r="I2906" s="10">
        <f t="shared" si="226"/>
        <v>0.075</v>
      </c>
      <c r="J2906" s="11">
        <f t="shared" si="227"/>
        <v>175</v>
      </c>
      <c r="K2906" s="7">
        <f t="shared" ref="K2906:L2906" si="5728">IFERROR(G2906+K2866,0)</f>
        <v>3.8</v>
      </c>
      <c r="L2906" s="7">
        <f t="shared" si="5728"/>
        <v>6.846</v>
      </c>
      <c r="M2906" s="10">
        <f t="shared" si="229"/>
        <v>3.046</v>
      </c>
      <c r="N2906" s="11">
        <f t="shared" si="3612"/>
        <v>180.1578947</v>
      </c>
      <c r="O2906" s="10">
        <f t="shared" ref="O2906:P2906" si="5729">IFERROR(G2906+O2866,0)</f>
        <v>6.9</v>
      </c>
      <c r="P2906" s="10">
        <f t="shared" si="5729"/>
        <v>12.769976</v>
      </c>
      <c r="Q2906" s="10">
        <f t="shared" si="232"/>
        <v>5.869976</v>
      </c>
      <c r="R2906" s="11">
        <f t="shared" si="233"/>
        <v>185.0721159</v>
      </c>
      <c r="S2906" s="41">
        <f>T2866</f>
        <v>1.212678571</v>
      </c>
      <c r="T2906" s="41">
        <f>H2906+T2866-H2907-U2906-H2908</f>
        <v>1.387642857</v>
      </c>
      <c r="U2906" s="13">
        <f>0.001/28</f>
        <v>0.00003571428571</v>
      </c>
      <c r="V2906" s="14"/>
      <c r="W2906" s="14"/>
      <c r="X2906" s="26">
        <f t="shared" si="314"/>
        <v>0.175</v>
      </c>
      <c r="Y2906" s="29"/>
      <c r="Z2906" s="29"/>
      <c r="AA2906" s="29"/>
      <c r="AB2906" s="29"/>
      <c r="AC2906" s="29"/>
    </row>
    <row r="2907">
      <c r="A2907" s="4">
        <v>45726.0</v>
      </c>
      <c r="B2907" s="5" t="s">
        <v>38</v>
      </c>
      <c r="C2907" s="6" t="s">
        <v>37</v>
      </c>
      <c r="D2907" s="5" t="s">
        <v>28</v>
      </c>
      <c r="E2907" s="7">
        <v>0.0</v>
      </c>
      <c r="F2907" s="25">
        <v>0.0</v>
      </c>
      <c r="G2907" s="7">
        <v>0.0</v>
      </c>
      <c r="H2907" s="40">
        <v>0.0</v>
      </c>
      <c r="I2907" s="10">
        <f t="shared" si="226"/>
        <v>0</v>
      </c>
      <c r="J2907" s="11">
        <f t="shared" si="227"/>
        <v>0</v>
      </c>
      <c r="K2907" s="7">
        <f t="shared" ref="K2907:L2907" si="5730">IFERROR(G2907+K2867,0)</f>
        <v>0</v>
      </c>
      <c r="L2907" s="7">
        <f t="shared" si="5730"/>
        <v>0</v>
      </c>
      <c r="M2907" s="10">
        <f t="shared" si="229"/>
        <v>0</v>
      </c>
      <c r="N2907" s="11">
        <f t="shared" si="3612"/>
        <v>0</v>
      </c>
      <c r="O2907" s="10">
        <f t="shared" ref="O2907:P2907" si="5731">IFERROR(G2907+O2867,0)</f>
        <v>0</v>
      </c>
      <c r="P2907" s="10">
        <f t="shared" si="5731"/>
        <v>0</v>
      </c>
      <c r="Q2907" s="10">
        <f t="shared" si="232"/>
        <v>0</v>
      </c>
      <c r="R2907" s="11">
        <f t="shared" si="233"/>
        <v>0</v>
      </c>
      <c r="S2907" s="43"/>
      <c r="T2907" s="43"/>
      <c r="U2907" s="20"/>
      <c r="V2907" s="14"/>
      <c r="W2907" s="14"/>
      <c r="X2907" s="26">
        <f t="shared" si="314"/>
        <v>0</v>
      </c>
      <c r="Y2907" s="29"/>
      <c r="Z2907" s="29"/>
      <c r="AA2907" s="29"/>
      <c r="AB2907" s="29"/>
      <c r="AC2907" s="29"/>
    </row>
    <row r="2908">
      <c r="A2908" s="4">
        <v>45726.0</v>
      </c>
      <c r="B2908" s="5" t="s">
        <v>38</v>
      </c>
      <c r="C2908" s="6" t="s">
        <v>37</v>
      </c>
      <c r="D2908" s="5" t="s">
        <v>29</v>
      </c>
      <c r="E2908" s="7">
        <v>40.1</v>
      </c>
      <c r="F2908" s="7">
        <v>0.0</v>
      </c>
      <c r="G2908" s="7">
        <v>0.099967</v>
      </c>
      <c r="H2908" s="40">
        <v>0.0</v>
      </c>
      <c r="I2908" s="10">
        <f t="shared" si="226"/>
        <v>-0.099967</v>
      </c>
      <c r="J2908" s="11">
        <f t="shared" si="227"/>
        <v>0</v>
      </c>
      <c r="K2908" s="7">
        <f t="shared" ref="K2908:L2908" si="5732">IFERROR(G2908+K2868,0)</f>
        <v>3.78847</v>
      </c>
      <c r="L2908" s="7">
        <f t="shared" si="5732"/>
        <v>7.229</v>
      </c>
      <c r="M2908" s="10">
        <f t="shared" si="229"/>
        <v>3.44053</v>
      </c>
      <c r="N2908" s="11">
        <f t="shared" si="3612"/>
        <v>190.8158175</v>
      </c>
      <c r="O2908" s="10">
        <f t="shared" ref="O2908:P2908" si="5733">IFERROR(G2908+O2868,0)</f>
        <v>6.88723</v>
      </c>
      <c r="P2908" s="10">
        <f t="shared" si="5733"/>
        <v>13.05793</v>
      </c>
      <c r="Q2908" s="10">
        <f t="shared" si="232"/>
        <v>6.1707</v>
      </c>
      <c r="R2908" s="11">
        <f t="shared" si="233"/>
        <v>189.5962528</v>
      </c>
      <c r="S2908" s="43"/>
      <c r="T2908" s="43"/>
      <c r="U2908" s="20"/>
      <c r="V2908" s="14"/>
      <c r="W2908" s="14"/>
      <c r="X2908" s="26">
        <f t="shared" si="314"/>
        <v>0</v>
      </c>
      <c r="Y2908" s="29"/>
      <c r="Z2908" s="29"/>
      <c r="AA2908" s="29"/>
      <c r="AB2908" s="29"/>
      <c r="AC2908" s="29"/>
    </row>
    <row r="2909">
      <c r="A2909" s="4">
        <v>45726.0</v>
      </c>
      <c r="B2909" s="5" t="s">
        <v>38</v>
      </c>
      <c r="C2909" s="6" t="s">
        <v>37</v>
      </c>
      <c r="D2909" s="5" t="s">
        <v>30</v>
      </c>
      <c r="E2909" s="7">
        <v>0.0</v>
      </c>
      <c r="F2909" s="7">
        <v>0.0</v>
      </c>
      <c r="G2909" s="7">
        <v>0.0</v>
      </c>
      <c r="H2909" s="40">
        <v>0.0</v>
      </c>
      <c r="I2909" s="10">
        <f t="shared" si="226"/>
        <v>0</v>
      </c>
      <c r="J2909" s="11">
        <f t="shared" si="227"/>
        <v>0</v>
      </c>
      <c r="K2909" s="7">
        <f t="shared" ref="K2909:L2909" si="5734">IFERROR(G2909+K2869,0)</f>
        <v>0</v>
      </c>
      <c r="L2909" s="7">
        <f t="shared" si="5734"/>
        <v>0</v>
      </c>
      <c r="M2909" s="10">
        <f t="shared" si="229"/>
        <v>0</v>
      </c>
      <c r="N2909" s="11">
        <f t="shared" si="3612"/>
        <v>0</v>
      </c>
      <c r="O2909" s="10">
        <f t="shared" ref="O2909:P2909" si="5735">IFERROR(G2909+O2869,0)</f>
        <v>0</v>
      </c>
      <c r="P2909" s="10">
        <f t="shared" si="5735"/>
        <v>0</v>
      </c>
      <c r="Q2909" s="10">
        <f t="shared" si="232"/>
        <v>0</v>
      </c>
      <c r="R2909" s="11">
        <f t="shared" si="233"/>
        <v>0</v>
      </c>
      <c r="S2909" s="43"/>
      <c r="T2909" s="43"/>
      <c r="U2909" s="20"/>
      <c r="V2909" s="14"/>
      <c r="W2909" s="14"/>
      <c r="X2909" s="26">
        <f t="shared" si="314"/>
        <v>0</v>
      </c>
      <c r="Y2909" s="29"/>
      <c r="Z2909" s="29"/>
      <c r="AA2909" s="29"/>
      <c r="AB2909" s="29"/>
      <c r="AC2909" s="29"/>
    </row>
    <row r="2910">
      <c r="A2910" s="4">
        <v>45726.0</v>
      </c>
      <c r="B2910" s="5" t="s">
        <v>39</v>
      </c>
      <c r="C2910" s="6" t="s">
        <v>37</v>
      </c>
      <c r="D2910" s="5" t="s">
        <v>27</v>
      </c>
      <c r="E2910" s="7">
        <v>9.6</v>
      </c>
      <c r="F2910" s="7">
        <v>0.032</v>
      </c>
      <c r="G2910" s="7">
        <v>0.032258</v>
      </c>
      <c r="H2910" s="40">
        <v>0.0</v>
      </c>
      <c r="I2910" s="10">
        <f t="shared" si="226"/>
        <v>-0.032258</v>
      </c>
      <c r="J2910" s="11">
        <f t="shared" si="227"/>
        <v>0</v>
      </c>
      <c r="K2910" s="7">
        <f t="shared" ref="K2910:L2910" si="5736">IFERROR(G2910+K2870,0)</f>
        <v>1.02258</v>
      </c>
      <c r="L2910" s="7">
        <f t="shared" si="5736"/>
        <v>0.384</v>
      </c>
      <c r="M2910" s="10">
        <f t="shared" si="229"/>
        <v>-0.63858</v>
      </c>
      <c r="N2910" s="11">
        <f t="shared" si="3612"/>
        <v>37.55207417</v>
      </c>
      <c r="O2910" s="10">
        <f t="shared" ref="O2910:P2910" si="5737">IFERROR(G2910+O2870,0)</f>
        <v>1.92251</v>
      </c>
      <c r="P2910" s="10">
        <f t="shared" si="5737"/>
        <v>1.26874</v>
      </c>
      <c r="Q2910" s="10">
        <f t="shared" si="232"/>
        <v>-0.65377</v>
      </c>
      <c r="R2910" s="11">
        <f t="shared" si="233"/>
        <v>65.99393501</v>
      </c>
      <c r="S2910" s="41">
        <f>T2870</f>
        <v>0.093</v>
      </c>
      <c r="T2910" s="41">
        <f>H2910+T2870-H2911-U2910-H2912</f>
        <v>0.093</v>
      </c>
      <c r="U2910" s="13">
        <v>0.0</v>
      </c>
      <c r="V2910" s="14"/>
      <c r="W2910" s="14"/>
      <c r="X2910" s="26">
        <f t="shared" si="314"/>
        <v>0</v>
      </c>
      <c r="Y2910" s="29"/>
      <c r="Z2910" s="29"/>
      <c r="AA2910" s="29"/>
      <c r="AB2910" s="29"/>
      <c r="AC2910" s="29"/>
    </row>
    <row r="2911">
      <c r="A2911" s="4">
        <v>45726.0</v>
      </c>
      <c r="B2911" s="5" t="s">
        <v>39</v>
      </c>
      <c r="C2911" s="6" t="s">
        <v>37</v>
      </c>
      <c r="D2911" s="5" t="s">
        <v>28</v>
      </c>
      <c r="E2911" s="7">
        <v>0.0</v>
      </c>
      <c r="F2911" s="7">
        <v>0.0</v>
      </c>
      <c r="G2911" s="7">
        <v>0.0</v>
      </c>
      <c r="H2911" s="40">
        <v>0.0</v>
      </c>
      <c r="I2911" s="10">
        <f t="shared" si="226"/>
        <v>0</v>
      </c>
      <c r="J2911" s="11">
        <f t="shared" si="227"/>
        <v>0</v>
      </c>
      <c r="K2911" s="7">
        <f t="shared" ref="K2911:L2911" si="5738">IFERROR(G2911+K2871,0)</f>
        <v>0</v>
      </c>
      <c r="L2911" s="7">
        <f t="shared" si="5738"/>
        <v>0</v>
      </c>
      <c r="M2911" s="10">
        <f t="shared" si="229"/>
        <v>0</v>
      </c>
      <c r="N2911" s="11">
        <f t="shared" si="3612"/>
        <v>0</v>
      </c>
      <c r="O2911" s="10">
        <f t="shared" ref="O2911:P2911" si="5739">IFERROR(G2911+O2871,0)</f>
        <v>0</v>
      </c>
      <c r="P2911" s="10">
        <f t="shared" si="5739"/>
        <v>0</v>
      </c>
      <c r="Q2911" s="10">
        <f t="shared" si="232"/>
        <v>0</v>
      </c>
      <c r="R2911" s="11">
        <f t="shared" si="233"/>
        <v>0</v>
      </c>
      <c r="S2911" s="43"/>
      <c r="T2911" s="43"/>
      <c r="U2911" s="20"/>
      <c r="V2911" s="14"/>
      <c r="W2911" s="14"/>
      <c r="X2911" s="26">
        <f t="shared" si="314"/>
        <v>0</v>
      </c>
      <c r="Y2911" s="29"/>
      <c r="Z2911" s="29"/>
      <c r="AA2911" s="29"/>
      <c r="AB2911" s="29"/>
      <c r="AC2911" s="29"/>
    </row>
    <row r="2912">
      <c r="A2912" s="4">
        <v>45726.0</v>
      </c>
      <c r="B2912" s="5" t="s">
        <v>39</v>
      </c>
      <c r="C2912" s="6" t="s">
        <v>37</v>
      </c>
      <c r="D2912" s="5" t="s">
        <v>29</v>
      </c>
      <c r="E2912" s="7">
        <v>9.3</v>
      </c>
      <c r="F2912" s="7">
        <v>0.0</v>
      </c>
      <c r="G2912" s="7">
        <v>0.032</v>
      </c>
      <c r="H2912" s="40">
        <v>0.0</v>
      </c>
      <c r="I2912" s="10">
        <f t="shared" si="226"/>
        <v>-0.032</v>
      </c>
      <c r="J2912" s="11">
        <f t="shared" si="227"/>
        <v>0</v>
      </c>
      <c r="K2912" s="7">
        <f t="shared" ref="K2912:L2912" si="5740">IFERROR(G2912+K2872,0)</f>
        <v>1.01188</v>
      </c>
      <c r="L2912" s="7">
        <f t="shared" si="5740"/>
        <v>0.374</v>
      </c>
      <c r="M2912" s="10">
        <f t="shared" si="229"/>
        <v>-0.63788</v>
      </c>
      <c r="N2912" s="11">
        <f t="shared" si="3612"/>
        <v>36.96090446</v>
      </c>
      <c r="O2912" s="10">
        <f t="shared" ref="O2912:P2912" si="5741">IFERROR(G2912+O2872,0)</f>
        <v>1.903874</v>
      </c>
      <c r="P2912" s="10">
        <f t="shared" si="5741"/>
        <v>1.23394</v>
      </c>
      <c r="Q2912" s="10">
        <f t="shared" si="232"/>
        <v>-0.669934</v>
      </c>
      <c r="R2912" s="11">
        <f t="shared" si="233"/>
        <v>64.81206214</v>
      </c>
      <c r="S2912" s="43"/>
      <c r="T2912" s="43"/>
      <c r="U2912" s="20"/>
      <c r="V2912" s="14"/>
      <c r="W2912" s="14"/>
      <c r="X2912" s="26">
        <f t="shared" si="314"/>
        <v>0</v>
      </c>
      <c r="Y2912" s="29"/>
      <c r="Z2912" s="29"/>
      <c r="AA2912" s="29"/>
      <c r="AB2912" s="29"/>
      <c r="AC2912" s="29"/>
    </row>
    <row r="2913">
      <c r="A2913" s="4">
        <v>45726.0</v>
      </c>
      <c r="B2913" s="5" t="s">
        <v>39</v>
      </c>
      <c r="C2913" s="6" t="s">
        <v>37</v>
      </c>
      <c r="D2913" s="5" t="s">
        <v>30</v>
      </c>
      <c r="E2913" s="7">
        <v>0.0</v>
      </c>
      <c r="F2913" s="7">
        <v>0.0</v>
      </c>
      <c r="G2913" s="7">
        <v>0.0</v>
      </c>
      <c r="H2913" s="40">
        <v>0.0</v>
      </c>
      <c r="I2913" s="10">
        <f t="shared" si="226"/>
        <v>0</v>
      </c>
      <c r="J2913" s="11">
        <f t="shared" si="227"/>
        <v>0</v>
      </c>
      <c r="K2913" s="7">
        <f t="shared" ref="K2913:L2913" si="5742">IFERROR(G2913+K2873,0)</f>
        <v>0</v>
      </c>
      <c r="L2913" s="7">
        <f t="shared" si="5742"/>
        <v>0</v>
      </c>
      <c r="M2913" s="10">
        <f t="shared" si="229"/>
        <v>0</v>
      </c>
      <c r="N2913" s="11">
        <f t="shared" si="3612"/>
        <v>0</v>
      </c>
      <c r="O2913" s="10">
        <f t="shared" ref="O2913:P2913" si="5743">IFERROR(G2913+O2873,0)</f>
        <v>0</v>
      </c>
      <c r="P2913" s="10">
        <f t="shared" si="5743"/>
        <v>0</v>
      </c>
      <c r="Q2913" s="10">
        <f t="shared" si="232"/>
        <v>0</v>
      </c>
      <c r="R2913" s="11">
        <f t="shared" si="233"/>
        <v>0</v>
      </c>
      <c r="S2913" s="43"/>
      <c r="T2913" s="43"/>
      <c r="U2913" s="20"/>
      <c r="V2913" s="14"/>
      <c r="W2913" s="14"/>
      <c r="X2913" s="26">
        <f t="shared" si="314"/>
        <v>0</v>
      </c>
      <c r="Y2913" s="29"/>
      <c r="Z2913" s="29"/>
      <c r="AA2913" s="29"/>
      <c r="AB2913" s="29"/>
      <c r="AC2913" s="29"/>
    </row>
    <row r="2914">
      <c r="A2914" s="4">
        <v>45726.0</v>
      </c>
      <c r="B2914" s="5" t="s">
        <v>40</v>
      </c>
      <c r="C2914" s="6" t="s">
        <v>37</v>
      </c>
      <c r="D2914" s="5" t="s">
        <v>27</v>
      </c>
      <c r="E2914" s="7">
        <v>26.3</v>
      </c>
      <c r="F2914" s="7">
        <v>0.0</v>
      </c>
      <c r="G2914" s="7">
        <v>0.0709677</v>
      </c>
      <c r="H2914" s="40">
        <v>0.034</v>
      </c>
      <c r="I2914" s="10">
        <f t="shared" si="226"/>
        <v>-0.0369677</v>
      </c>
      <c r="J2914" s="11">
        <f t="shared" si="227"/>
        <v>47.90911922</v>
      </c>
      <c r="K2914" s="7">
        <f t="shared" ref="K2914:L2914" si="5744">IFERROR(G2914+K2874,0)</f>
        <v>2.709677</v>
      </c>
      <c r="L2914" s="7">
        <f t="shared" si="5744"/>
        <v>1.296</v>
      </c>
      <c r="M2914" s="10">
        <f t="shared" si="229"/>
        <v>-1.413677</v>
      </c>
      <c r="N2914" s="11">
        <f t="shared" si="3612"/>
        <v>47.82857883</v>
      </c>
      <c r="O2914" s="10">
        <f t="shared" ref="O2914:P2914" si="5745">IFERROR(G2914+O2874,0)</f>
        <v>4.923962714</v>
      </c>
      <c r="P2914" s="10">
        <f t="shared" si="5745"/>
        <v>2.4089</v>
      </c>
      <c r="Q2914" s="10">
        <f t="shared" si="232"/>
        <v>-2.515062714</v>
      </c>
      <c r="R2914" s="11">
        <f t="shared" si="233"/>
        <v>48.9219789</v>
      </c>
      <c r="S2914" s="13">
        <f>T2874</f>
        <v>0.9336260714</v>
      </c>
      <c r="T2914" s="13">
        <f>H2914+S2914-H2915-U2914-H2916</f>
        <v>0.9675078571</v>
      </c>
      <c r="U2914" s="13">
        <f>0.00331/28</f>
        <v>0.0001182142857</v>
      </c>
      <c r="V2914" s="14"/>
      <c r="W2914" s="14"/>
      <c r="X2914" s="26">
        <f t="shared" si="314"/>
        <v>0.034</v>
      </c>
      <c r="Y2914" s="29"/>
      <c r="Z2914" s="29"/>
      <c r="AA2914" s="29"/>
      <c r="AB2914" s="29"/>
      <c r="AC2914" s="29"/>
    </row>
    <row r="2915">
      <c r="A2915" s="4">
        <v>45726.0</v>
      </c>
      <c r="B2915" s="5" t="s">
        <v>40</v>
      </c>
      <c r="C2915" s="6" t="s">
        <v>37</v>
      </c>
      <c r="D2915" s="5" t="s">
        <v>28</v>
      </c>
      <c r="E2915" s="7">
        <v>0.0</v>
      </c>
      <c r="F2915" s="7">
        <v>0.0</v>
      </c>
      <c r="G2915" s="7">
        <v>0.0</v>
      </c>
      <c r="H2915" s="40">
        <v>0.0</v>
      </c>
      <c r="I2915" s="10">
        <f t="shared" si="226"/>
        <v>0</v>
      </c>
      <c r="J2915" s="11">
        <f t="shared" si="227"/>
        <v>0</v>
      </c>
      <c r="K2915" s="7">
        <f t="shared" ref="K2915:L2915" si="5746">IFERROR(G2915+K2875,0)</f>
        <v>0</v>
      </c>
      <c r="L2915" s="7">
        <f t="shared" si="5746"/>
        <v>0</v>
      </c>
      <c r="M2915" s="10">
        <f t="shared" si="229"/>
        <v>0</v>
      </c>
      <c r="N2915" s="11">
        <f t="shared" si="3612"/>
        <v>0</v>
      </c>
      <c r="O2915" s="10">
        <f t="shared" ref="O2915:P2915" si="5747">IFERROR(G2915+O2875,0)</f>
        <v>0</v>
      </c>
      <c r="P2915" s="10">
        <f t="shared" si="5747"/>
        <v>0</v>
      </c>
      <c r="Q2915" s="10">
        <f t="shared" si="232"/>
        <v>0</v>
      </c>
      <c r="R2915" s="11">
        <f t="shared" si="233"/>
        <v>0</v>
      </c>
      <c r="S2915" s="14"/>
      <c r="T2915" s="14"/>
      <c r="U2915" s="14"/>
      <c r="V2915" s="14"/>
      <c r="W2915" s="14"/>
      <c r="X2915" s="26">
        <f t="shared" si="314"/>
        <v>0</v>
      </c>
      <c r="Y2915" s="29"/>
      <c r="Z2915" s="29"/>
      <c r="AA2915" s="29"/>
      <c r="AB2915" s="29"/>
      <c r="AC2915" s="29"/>
    </row>
    <row r="2916">
      <c r="A2916" s="4">
        <v>45726.0</v>
      </c>
      <c r="B2916" s="5" t="s">
        <v>40</v>
      </c>
      <c r="C2916" s="6" t="s">
        <v>37</v>
      </c>
      <c r="D2916" s="5" t="s">
        <v>29</v>
      </c>
      <c r="E2916" s="7">
        <v>26.1</v>
      </c>
      <c r="F2916" s="7">
        <v>0.0</v>
      </c>
      <c r="G2916" s="7">
        <v>0.07142857142857142</v>
      </c>
      <c r="H2916" s="40">
        <v>0.0</v>
      </c>
      <c r="I2916" s="10">
        <f t="shared" si="226"/>
        <v>-0.07142857143</v>
      </c>
      <c r="J2916" s="11">
        <f t="shared" si="227"/>
        <v>0</v>
      </c>
      <c r="K2916" s="7">
        <f t="shared" ref="K2916:L2916" si="5748">IFERROR(G2916+K2876,0)</f>
        <v>2.714285714</v>
      </c>
      <c r="L2916" s="7">
        <f t="shared" si="5748"/>
        <v>1.658</v>
      </c>
      <c r="M2916" s="10">
        <f t="shared" si="229"/>
        <v>-1.056285714</v>
      </c>
      <c r="N2916" s="11">
        <f t="shared" si="3612"/>
        <v>61.08421053</v>
      </c>
      <c r="O2916" s="10">
        <f t="shared" ref="O2916:P2916" si="5749">IFERROR(G2916+O2876,0)</f>
        <v>4.928571429</v>
      </c>
      <c r="P2916" s="10">
        <f t="shared" si="5749"/>
        <v>2.17198</v>
      </c>
      <c r="Q2916" s="10">
        <f t="shared" si="232"/>
        <v>-2.756591429</v>
      </c>
      <c r="R2916" s="11">
        <f t="shared" si="233"/>
        <v>44.06915942</v>
      </c>
      <c r="S2916" s="14"/>
      <c r="T2916" s="14"/>
      <c r="U2916" s="14"/>
      <c r="V2916" s="14"/>
      <c r="W2916" s="14"/>
      <c r="X2916" s="26">
        <f t="shared" si="314"/>
        <v>0</v>
      </c>
      <c r="Y2916" s="29"/>
      <c r="Z2916" s="29"/>
      <c r="AA2916" s="29"/>
      <c r="AB2916" s="29"/>
      <c r="AC2916" s="29"/>
    </row>
    <row r="2917">
      <c r="A2917" s="4">
        <v>45726.0</v>
      </c>
      <c r="B2917" s="5" t="s">
        <v>40</v>
      </c>
      <c r="C2917" s="6" t="s">
        <v>37</v>
      </c>
      <c r="D2917" s="5" t="s">
        <v>30</v>
      </c>
      <c r="E2917" s="7">
        <v>0.0</v>
      </c>
      <c r="F2917" s="7">
        <v>0.0</v>
      </c>
      <c r="G2917" s="7">
        <v>0.0</v>
      </c>
      <c r="H2917" s="40">
        <v>0.0</v>
      </c>
      <c r="I2917" s="10">
        <f t="shared" si="226"/>
        <v>0</v>
      </c>
      <c r="J2917" s="11">
        <f t="shared" si="227"/>
        <v>0</v>
      </c>
      <c r="K2917" s="7">
        <f t="shared" ref="K2917:L2917" si="5750">IFERROR(G2917+K2877,0)</f>
        <v>0</v>
      </c>
      <c r="L2917" s="7">
        <f t="shared" si="5750"/>
        <v>0</v>
      </c>
      <c r="M2917" s="10">
        <f t="shared" si="229"/>
        <v>0</v>
      </c>
      <c r="N2917" s="11">
        <f t="shared" si="3612"/>
        <v>0</v>
      </c>
      <c r="O2917" s="10">
        <f t="shared" ref="O2917:P2917" si="5751">IFERROR(G2917+O2877,0)</f>
        <v>0</v>
      </c>
      <c r="P2917" s="10">
        <f t="shared" si="5751"/>
        <v>0</v>
      </c>
      <c r="Q2917" s="10">
        <f t="shared" si="232"/>
        <v>0</v>
      </c>
      <c r="R2917" s="11">
        <f t="shared" si="233"/>
        <v>0</v>
      </c>
      <c r="S2917" s="14"/>
      <c r="T2917" s="14"/>
      <c r="U2917" s="14"/>
      <c r="V2917" s="14"/>
      <c r="W2917" s="14"/>
      <c r="X2917" s="26">
        <f t="shared" si="314"/>
        <v>0</v>
      </c>
      <c r="Y2917" s="29"/>
      <c r="Z2917" s="29"/>
      <c r="AA2917" s="29"/>
      <c r="AB2917" s="29"/>
      <c r="AC2917" s="29"/>
    </row>
    <row r="2918">
      <c r="A2918" s="4">
        <v>45727.0</v>
      </c>
      <c r="B2918" s="5" t="s">
        <v>25</v>
      </c>
      <c r="C2918" s="6" t="s">
        <v>26</v>
      </c>
      <c r="D2918" s="5" t="s">
        <v>27</v>
      </c>
      <c r="E2918" s="7">
        <v>140.3</v>
      </c>
      <c r="F2918" s="8">
        <v>0.433</v>
      </c>
      <c r="G2918" s="39">
        <v>0.4129</v>
      </c>
      <c r="H2918" s="47">
        <v>0.422</v>
      </c>
      <c r="I2918" s="10">
        <f t="shared" si="226"/>
        <v>0.0091</v>
      </c>
      <c r="J2918" s="11">
        <f t="shared" si="227"/>
        <v>102.2039235</v>
      </c>
      <c r="K2918" s="7">
        <f t="shared" ref="K2918:L2918" si="5752">IFERROR(G2918+K2878,0)</f>
        <v>16.14188</v>
      </c>
      <c r="L2918" s="7">
        <f t="shared" si="5752"/>
        <v>17.817</v>
      </c>
      <c r="M2918" s="10">
        <f t="shared" si="229"/>
        <v>1.67512</v>
      </c>
      <c r="N2918" s="11">
        <f t="shared" si="3612"/>
        <v>110.3774777</v>
      </c>
      <c r="O2918" s="10">
        <f t="shared" ref="O2918:P2918" si="5753">IFERROR(G2918+O2878,0)</f>
        <v>29.0416</v>
      </c>
      <c r="P2918" s="10">
        <f t="shared" si="5753"/>
        <v>31.538995</v>
      </c>
      <c r="Q2918" s="10">
        <f t="shared" si="232"/>
        <v>2.497395</v>
      </c>
      <c r="R2918" s="11">
        <f t="shared" si="233"/>
        <v>108.5993712</v>
      </c>
      <c r="S2918" s="41">
        <f>T2878</f>
        <v>1.797928571</v>
      </c>
      <c r="T2918" s="41">
        <f>H2918+T2878-H2919-U2918-H2920</f>
        <v>1.834821429</v>
      </c>
      <c r="U2918" s="13">
        <f>0.003/28</f>
        <v>0.0001071428571</v>
      </c>
      <c r="V2918" s="14"/>
      <c r="W2918" s="14"/>
      <c r="X2918" s="26">
        <f t="shared" si="314"/>
        <v>0.429</v>
      </c>
      <c r="Y2918" s="29"/>
      <c r="Z2918" s="29"/>
      <c r="AA2918" s="29"/>
      <c r="AB2918" s="29"/>
      <c r="AC2918" s="29"/>
    </row>
    <row r="2919">
      <c r="A2919" s="4">
        <v>45727.0</v>
      </c>
      <c r="B2919" s="5" t="s">
        <v>25</v>
      </c>
      <c r="C2919" s="6" t="s">
        <v>26</v>
      </c>
      <c r="D2919" s="5" t="s">
        <v>28</v>
      </c>
      <c r="E2919" s="7">
        <v>165.12</v>
      </c>
      <c r="F2919" s="7">
        <v>0.786</v>
      </c>
      <c r="G2919" s="7">
        <v>0.39358</v>
      </c>
      <c r="H2919" s="40">
        <v>0.385</v>
      </c>
      <c r="I2919" s="10">
        <f t="shared" si="226"/>
        <v>-0.00858</v>
      </c>
      <c r="J2919" s="11">
        <f t="shared" si="227"/>
        <v>97.82001118</v>
      </c>
      <c r="K2919" s="7">
        <f t="shared" ref="K2919:L2919" si="5754">IFERROR(G2919+K2879,0)</f>
        <v>15.83938</v>
      </c>
      <c r="L2919" s="7">
        <f t="shared" si="5754"/>
        <v>16.109</v>
      </c>
      <c r="M2919" s="10">
        <f t="shared" si="229"/>
        <v>0.26962</v>
      </c>
      <c r="N2919" s="11">
        <f t="shared" si="3612"/>
        <v>101.7022131</v>
      </c>
      <c r="O2919" s="10">
        <f t="shared" ref="O2919:P2919" si="5755">IFERROR(G2919+O2879,0)</f>
        <v>28.14018</v>
      </c>
      <c r="P2919" s="10">
        <f t="shared" si="5755"/>
        <v>29.32988</v>
      </c>
      <c r="Q2919" s="10">
        <f t="shared" si="232"/>
        <v>1.1897</v>
      </c>
      <c r="R2919" s="11">
        <f t="shared" si="233"/>
        <v>104.2277626</v>
      </c>
      <c r="S2919" s="42"/>
      <c r="T2919" s="42"/>
      <c r="U2919" s="16"/>
      <c r="V2919" s="14"/>
      <c r="W2919" s="14"/>
      <c r="X2919" s="26">
        <f t="shared" si="314"/>
        <v>0.348</v>
      </c>
      <c r="Y2919" s="29"/>
      <c r="Z2919" s="29"/>
      <c r="AA2919" s="29"/>
      <c r="AB2919" s="29"/>
      <c r="AC2919" s="29"/>
    </row>
    <row r="2920">
      <c r="A2920" s="4">
        <v>45727.0</v>
      </c>
      <c r="B2920" s="5" t="s">
        <v>25</v>
      </c>
      <c r="C2920" s="6" t="s">
        <v>26</v>
      </c>
      <c r="D2920" s="5" t="s">
        <v>29</v>
      </c>
      <c r="E2920" s="7">
        <v>0.0</v>
      </c>
      <c r="F2920" s="7">
        <v>0.0</v>
      </c>
      <c r="G2920" s="7">
        <v>0.0</v>
      </c>
      <c r="H2920" s="40">
        <v>0.0</v>
      </c>
      <c r="I2920" s="10">
        <f t="shared" si="226"/>
        <v>0</v>
      </c>
      <c r="J2920" s="11">
        <f t="shared" si="227"/>
        <v>0</v>
      </c>
      <c r="K2920" s="7">
        <f t="shared" ref="K2920:L2920" si="5756">IFERROR(G2920+K2880,0)</f>
        <v>0</v>
      </c>
      <c r="L2920" s="7">
        <f t="shared" si="5756"/>
        <v>0.003</v>
      </c>
      <c r="M2920" s="10">
        <f t="shared" si="229"/>
        <v>0.003</v>
      </c>
      <c r="N2920" s="11">
        <f t="shared" si="3612"/>
        <v>0</v>
      </c>
      <c r="O2920" s="10">
        <f t="shared" ref="O2920:P2920" si="5757">IFERROR(G2920+O2880,0)</f>
        <v>0</v>
      </c>
      <c r="P2920" s="10">
        <f t="shared" si="5757"/>
        <v>0.003</v>
      </c>
      <c r="Q2920" s="10">
        <f t="shared" si="232"/>
        <v>0.003</v>
      </c>
      <c r="R2920" s="11">
        <f t="shared" si="233"/>
        <v>0</v>
      </c>
      <c r="S2920" s="42"/>
      <c r="T2920" s="42"/>
      <c r="U2920" s="16"/>
      <c r="V2920" s="14"/>
      <c r="W2920" s="14"/>
      <c r="X2920" s="26">
        <f t="shared" si="314"/>
        <v>0</v>
      </c>
      <c r="Y2920" s="29"/>
      <c r="Z2920" s="29"/>
      <c r="AA2920" s="29"/>
      <c r="AB2920" s="29"/>
      <c r="AC2920" s="29"/>
    </row>
    <row r="2921">
      <c r="A2921" s="4">
        <v>45727.0</v>
      </c>
      <c r="B2921" s="5" t="s">
        <v>25</v>
      </c>
      <c r="C2921" s="6" t="s">
        <v>26</v>
      </c>
      <c r="D2921" s="5" t="s">
        <v>30</v>
      </c>
      <c r="E2921" s="7">
        <v>0.0</v>
      </c>
      <c r="F2921" s="7">
        <v>0.0</v>
      </c>
      <c r="G2921" s="7">
        <v>0.0</v>
      </c>
      <c r="H2921" s="40">
        <v>0.0</v>
      </c>
      <c r="I2921" s="10">
        <f t="shared" si="226"/>
        <v>0</v>
      </c>
      <c r="J2921" s="11">
        <f t="shared" si="227"/>
        <v>0</v>
      </c>
      <c r="K2921" s="7">
        <f t="shared" ref="K2921:L2921" si="5758">IFERROR(G2921+K2881,0)</f>
        <v>0</v>
      </c>
      <c r="L2921" s="7">
        <f t="shared" si="5758"/>
        <v>0</v>
      </c>
      <c r="M2921" s="10">
        <f t="shared" si="229"/>
        <v>0</v>
      </c>
      <c r="N2921" s="11">
        <f t="shared" si="3612"/>
        <v>0</v>
      </c>
      <c r="O2921" s="10">
        <f t="shared" ref="O2921:P2921" si="5759">IFERROR(G2921+O2881,0)</f>
        <v>0</v>
      </c>
      <c r="P2921" s="10">
        <f t="shared" si="5759"/>
        <v>0</v>
      </c>
      <c r="Q2921" s="10">
        <f t="shared" si="232"/>
        <v>0</v>
      </c>
      <c r="R2921" s="11">
        <f t="shared" si="233"/>
        <v>0</v>
      </c>
      <c r="S2921" s="42"/>
      <c r="T2921" s="42"/>
      <c r="U2921" s="16"/>
      <c r="V2921" s="14"/>
      <c r="W2921" s="14"/>
      <c r="X2921" s="26">
        <f t="shared" si="314"/>
        <v>0</v>
      </c>
      <c r="Y2921" s="29"/>
      <c r="Z2921" s="29"/>
      <c r="AA2921" s="29"/>
      <c r="AB2921" s="29"/>
      <c r="AC2921" s="29"/>
    </row>
    <row r="2922">
      <c r="A2922" s="4">
        <v>45727.0</v>
      </c>
      <c r="B2922" s="5" t="s">
        <v>31</v>
      </c>
      <c r="C2922" s="6" t="s">
        <v>26</v>
      </c>
      <c r="D2922" s="5" t="s">
        <v>27</v>
      </c>
      <c r="E2922" s="7">
        <v>180.7</v>
      </c>
      <c r="F2922" s="7">
        <v>0.725</v>
      </c>
      <c r="G2922" s="7">
        <v>0.509677</v>
      </c>
      <c r="H2922" s="40">
        <v>0.561</v>
      </c>
      <c r="I2922" s="10">
        <f t="shared" si="226"/>
        <v>0.051323</v>
      </c>
      <c r="J2922" s="11">
        <f t="shared" si="227"/>
        <v>110.0697108</v>
      </c>
      <c r="K2922" s="7">
        <f t="shared" ref="K2922:L2922" si="5760">IFERROR(G2922+K2882,0)</f>
        <v>20.006447</v>
      </c>
      <c r="L2922" s="7">
        <f t="shared" si="5760"/>
        <v>22.103</v>
      </c>
      <c r="M2922" s="10">
        <f t="shared" si="229"/>
        <v>2.096553</v>
      </c>
      <c r="N2922" s="11">
        <f t="shared" si="3612"/>
        <v>110.479387</v>
      </c>
      <c r="O2922" s="10">
        <f t="shared" ref="O2922:P2922" si="5761">IFERROR(G2922+O2882,0)</f>
        <v>36.006446</v>
      </c>
      <c r="P2922" s="10">
        <f t="shared" si="5761"/>
        <v>41.07686</v>
      </c>
      <c r="Q2922" s="10">
        <f t="shared" si="232"/>
        <v>5.070414</v>
      </c>
      <c r="R2922" s="11">
        <f t="shared" si="233"/>
        <v>114.0819619</v>
      </c>
      <c r="S2922" s="41">
        <f>T2882</f>
        <v>0.8255714286</v>
      </c>
      <c r="T2922" s="41">
        <f>H2922+T2882-H2923-U2922-H2924</f>
        <v>0.8434285714</v>
      </c>
      <c r="U2922" s="13">
        <f>0.004/28</f>
        <v>0.0001428571429</v>
      </c>
      <c r="V2922" s="14"/>
      <c r="W2922" s="14"/>
      <c r="X2922" s="26">
        <f t="shared" si="314"/>
        <v>0.565</v>
      </c>
      <c r="Y2922" s="29"/>
      <c r="Z2922" s="29"/>
      <c r="AA2922" s="29"/>
      <c r="AB2922" s="29"/>
      <c r="AC2922" s="29"/>
    </row>
    <row r="2923">
      <c r="A2923" s="4">
        <v>45727.0</v>
      </c>
      <c r="B2923" s="5" t="s">
        <v>31</v>
      </c>
      <c r="C2923" s="6" t="s">
        <v>26</v>
      </c>
      <c r="D2923" s="5" t="s">
        <v>28</v>
      </c>
      <c r="E2923" s="7">
        <v>180.1</v>
      </c>
      <c r="F2923" s="7">
        <v>0.715</v>
      </c>
      <c r="G2923" s="7">
        <v>0.50548</v>
      </c>
      <c r="H2923" s="40">
        <v>0.543</v>
      </c>
      <c r="I2923" s="10">
        <f t="shared" si="226"/>
        <v>0.03752</v>
      </c>
      <c r="J2923" s="11">
        <f t="shared" si="227"/>
        <v>107.4226478</v>
      </c>
      <c r="K2923" s="7">
        <f t="shared" ref="K2923:L2923" si="5762">IFERROR(G2923+K2883,0)</f>
        <v>19.84328</v>
      </c>
      <c r="L2923" s="7">
        <f t="shared" si="5762"/>
        <v>22.858</v>
      </c>
      <c r="M2923" s="10">
        <f t="shared" si="229"/>
        <v>3.01472</v>
      </c>
      <c r="N2923" s="11">
        <f t="shared" si="3612"/>
        <v>115.1926496</v>
      </c>
      <c r="O2923" s="10">
        <f t="shared" ref="O2923:P2923" si="5763">IFERROR(G2923+O2883,0)</f>
        <v>35.71311</v>
      </c>
      <c r="P2923" s="10">
        <f t="shared" si="5763"/>
        <v>41.85573</v>
      </c>
      <c r="Q2923" s="10">
        <f t="shared" si="232"/>
        <v>6.14262</v>
      </c>
      <c r="R2923" s="11">
        <f t="shared" si="233"/>
        <v>117.1999022</v>
      </c>
      <c r="S2923" s="42"/>
      <c r="T2923" s="42"/>
      <c r="U2923" s="20"/>
      <c r="V2923" s="14"/>
      <c r="W2923" s="14"/>
      <c r="X2923" s="26">
        <f t="shared" si="314"/>
        <v>0.573</v>
      </c>
      <c r="Y2923" s="29"/>
      <c r="Z2923" s="29"/>
      <c r="AA2923" s="29"/>
      <c r="AB2923" s="29"/>
      <c r="AC2923" s="29"/>
    </row>
    <row r="2924">
      <c r="A2924" s="4">
        <v>45727.0</v>
      </c>
      <c r="B2924" s="5" t="s">
        <v>31</v>
      </c>
      <c r="C2924" s="6" t="s">
        <v>26</v>
      </c>
      <c r="D2924" s="5" t="s">
        <v>29</v>
      </c>
      <c r="E2924" s="7">
        <v>0.0</v>
      </c>
      <c r="F2924" s="7">
        <v>0.034</v>
      </c>
      <c r="G2924" s="7">
        <v>0.0</v>
      </c>
      <c r="H2924" s="40">
        <v>0.0</v>
      </c>
      <c r="I2924" s="10">
        <f t="shared" si="226"/>
        <v>0</v>
      </c>
      <c r="J2924" s="11">
        <f t="shared" si="227"/>
        <v>0</v>
      </c>
      <c r="K2924" s="7">
        <f t="shared" ref="K2924:L2924" si="5764">IFERROR(G2924+K2884,0)</f>
        <v>0</v>
      </c>
      <c r="L2924" s="7">
        <f t="shared" si="5764"/>
        <v>0</v>
      </c>
      <c r="M2924" s="10">
        <f t="shared" si="229"/>
        <v>0</v>
      </c>
      <c r="N2924" s="11">
        <f t="shared" si="3612"/>
        <v>0</v>
      </c>
      <c r="O2924" s="10">
        <f t="shared" ref="O2924:P2924" si="5765">IFERROR(G2924+O2884,0)</f>
        <v>0</v>
      </c>
      <c r="P2924" s="10">
        <f t="shared" si="5765"/>
        <v>0</v>
      </c>
      <c r="Q2924" s="10">
        <f t="shared" si="232"/>
        <v>0</v>
      </c>
      <c r="R2924" s="11">
        <f t="shared" si="233"/>
        <v>0</v>
      </c>
      <c r="S2924" s="42"/>
      <c r="T2924" s="42"/>
      <c r="U2924" s="20"/>
      <c r="V2924" s="14"/>
      <c r="W2924" s="14"/>
      <c r="X2924" s="26">
        <f t="shared" si="314"/>
        <v>0</v>
      </c>
      <c r="Y2924" s="29"/>
      <c r="Z2924" s="29"/>
      <c r="AA2924" s="29"/>
      <c r="AB2924" s="29"/>
      <c r="AC2924" s="29"/>
    </row>
    <row r="2925">
      <c r="A2925" s="4">
        <v>45727.0</v>
      </c>
      <c r="B2925" s="5" t="s">
        <v>31</v>
      </c>
      <c r="C2925" s="6" t="s">
        <v>26</v>
      </c>
      <c r="D2925" s="5" t="s">
        <v>30</v>
      </c>
      <c r="E2925" s="7">
        <v>0.0</v>
      </c>
      <c r="F2925" s="7">
        <v>0.0</v>
      </c>
      <c r="G2925" s="7">
        <v>0.0</v>
      </c>
      <c r="H2925" s="40">
        <v>0.0</v>
      </c>
      <c r="I2925" s="10">
        <f t="shared" si="226"/>
        <v>0</v>
      </c>
      <c r="J2925" s="11">
        <f t="shared" si="227"/>
        <v>0</v>
      </c>
      <c r="K2925" s="7">
        <f t="shared" ref="K2925:L2925" si="5766">IFERROR(G2925+K2885,0)</f>
        <v>0</v>
      </c>
      <c r="L2925" s="7">
        <f t="shared" si="5766"/>
        <v>0</v>
      </c>
      <c r="M2925" s="10">
        <f t="shared" si="229"/>
        <v>0</v>
      </c>
      <c r="N2925" s="11">
        <f t="shared" si="3612"/>
        <v>0</v>
      </c>
      <c r="O2925" s="10">
        <f t="shared" ref="O2925:P2925" si="5767">IFERROR(G2925+O2885,0)</f>
        <v>0</v>
      </c>
      <c r="P2925" s="10">
        <f t="shared" si="5767"/>
        <v>0</v>
      </c>
      <c r="Q2925" s="10">
        <f t="shared" si="232"/>
        <v>0</v>
      </c>
      <c r="R2925" s="11">
        <f t="shared" si="233"/>
        <v>0</v>
      </c>
      <c r="S2925" s="42"/>
      <c r="T2925" s="42"/>
      <c r="U2925" s="20"/>
      <c r="V2925" s="14"/>
      <c r="W2925" s="14"/>
      <c r="X2925" s="26">
        <f t="shared" si="314"/>
        <v>0</v>
      </c>
      <c r="Y2925" s="29"/>
      <c r="Z2925" s="29"/>
      <c r="AA2925" s="29"/>
      <c r="AB2925" s="29"/>
      <c r="AC2925" s="29"/>
    </row>
    <row r="2926">
      <c r="A2926" s="4">
        <v>45727.0</v>
      </c>
      <c r="B2926" s="5" t="s">
        <v>32</v>
      </c>
      <c r="C2926" s="6" t="s">
        <v>26</v>
      </c>
      <c r="D2926" s="5" t="s">
        <v>27</v>
      </c>
      <c r="E2926" s="7">
        <v>78.6</v>
      </c>
      <c r="F2926" s="7">
        <v>0.194</v>
      </c>
      <c r="G2926" s="7">
        <v>0.22258</v>
      </c>
      <c r="H2926" s="40">
        <v>0.24</v>
      </c>
      <c r="I2926" s="10">
        <f t="shared" si="226"/>
        <v>0.01742</v>
      </c>
      <c r="J2926" s="11">
        <f t="shared" si="227"/>
        <v>107.8263995</v>
      </c>
      <c r="K2926" s="7">
        <f t="shared" ref="K2926:L2926" si="5768">IFERROR(G2926+K2886,0)</f>
        <v>8.74838</v>
      </c>
      <c r="L2926" s="7">
        <f t="shared" si="5768"/>
        <v>9.191</v>
      </c>
      <c r="M2926" s="10">
        <f t="shared" si="229"/>
        <v>0.44262</v>
      </c>
      <c r="N2926" s="11">
        <f t="shared" si="3612"/>
        <v>105.059451</v>
      </c>
      <c r="O2926" s="10">
        <f t="shared" ref="O2926:P2926" si="5769">IFERROR(G2926+O2886,0)</f>
        <v>15.748366</v>
      </c>
      <c r="P2926" s="10">
        <f t="shared" si="5769"/>
        <v>16.32782</v>
      </c>
      <c r="Q2926" s="10">
        <f t="shared" si="232"/>
        <v>0.579454</v>
      </c>
      <c r="R2926" s="11">
        <f t="shared" si="233"/>
        <v>103.6794547</v>
      </c>
      <c r="S2926" s="41">
        <f>T2886</f>
        <v>0.44087</v>
      </c>
      <c r="T2926" s="41">
        <f>H2926+T2886-H2927-U2926-H2928</f>
        <v>0.455735</v>
      </c>
      <c r="U2926" s="13">
        <f>0.00378/28</f>
        <v>0.000135</v>
      </c>
      <c r="V2926" s="14"/>
      <c r="W2926" s="14"/>
      <c r="X2926" s="26">
        <f t="shared" si="314"/>
        <v>0.224</v>
      </c>
      <c r="Y2926" s="29"/>
      <c r="Z2926" s="29"/>
      <c r="AA2926" s="29"/>
      <c r="AB2926" s="29"/>
      <c r="AC2926" s="29"/>
    </row>
    <row r="2927">
      <c r="A2927" s="4">
        <v>45727.0</v>
      </c>
      <c r="B2927" s="5" t="s">
        <v>32</v>
      </c>
      <c r="C2927" s="6" t="s">
        <v>26</v>
      </c>
      <c r="D2927" s="5" t="s">
        <v>28</v>
      </c>
      <c r="E2927" s="7">
        <v>78.7</v>
      </c>
      <c r="F2927" s="7">
        <v>0.24</v>
      </c>
      <c r="G2927" s="7">
        <v>0.2222</v>
      </c>
      <c r="H2927" s="40">
        <v>0.225</v>
      </c>
      <c r="I2927" s="10">
        <f t="shared" si="226"/>
        <v>0.0028</v>
      </c>
      <c r="J2927" s="11">
        <f t="shared" si="227"/>
        <v>101.260126</v>
      </c>
      <c r="K2927" s="7">
        <f t="shared" ref="K2927:L2927" si="5770">IFERROR(G2927+K2887,0)</f>
        <v>8.7342</v>
      </c>
      <c r="L2927" s="7">
        <f t="shared" si="5770"/>
        <v>9.048</v>
      </c>
      <c r="M2927" s="10">
        <f t="shared" si="229"/>
        <v>0.3138</v>
      </c>
      <c r="N2927" s="11">
        <f t="shared" si="3612"/>
        <v>103.5927732</v>
      </c>
      <c r="O2927" s="10">
        <f t="shared" ref="O2927:P2927" si="5771">IFERROR(G2927+O2887,0)</f>
        <v>15.72315</v>
      </c>
      <c r="P2927" s="10">
        <f t="shared" si="5771"/>
        <v>16.14483</v>
      </c>
      <c r="Q2927" s="10">
        <f t="shared" si="232"/>
        <v>0.42168</v>
      </c>
      <c r="R2927" s="11">
        <f t="shared" si="233"/>
        <v>102.6819053</v>
      </c>
      <c r="S2927" s="42"/>
      <c r="T2927" s="42"/>
      <c r="U2927" s="20"/>
      <c r="V2927" s="14"/>
      <c r="W2927" s="14"/>
      <c r="X2927" s="26">
        <f t="shared" si="314"/>
        <v>0.385</v>
      </c>
      <c r="Y2927" s="29"/>
      <c r="Z2927" s="29"/>
      <c r="AA2927" s="29"/>
      <c r="AB2927" s="29"/>
      <c r="AC2927" s="29"/>
    </row>
    <row r="2928">
      <c r="A2928" s="4">
        <v>45727.0</v>
      </c>
      <c r="B2928" s="5" t="s">
        <v>32</v>
      </c>
      <c r="C2928" s="6" t="s">
        <v>26</v>
      </c>
      <c r="D2928" s="5" t="s">
        <v>29</v>
      </c>
      <c r="E2928" s="7">
        <v>0.0</v>
      </c>
      <c r="F2928" s="7">
        <v>0.0</v>
      </c>
      <c r="G2928" s="7">
        <v>0.0</v>
      </c>
      <c r="H2928" s="40">
        <v>0.0</v>
      </c>
      <c r="I2928" s="10">
        <f t="shared" si="226"/>
        <v>0</v>
      </c>
      <c r="J2928" s="11">
        <f t="shared" si="227"/>
        <v>0</v>
      </c>
      <c r="K2928" s="7">
        <f t="shared" ref="K2928:L2928" si="5772">IFERROR(G2928+K2888,0)</f>
        <v>0</v>
      </c>
      <c r="L2928" s="7">
        <f t="shared" si="5772"/>
        <v>0</v>
      </c>
      <c r="M2928" s="10">
        <f t="shared" si="229"/>
        <v>0</v>
      </c>
      <c r="N2928" s="11">
        <f t="shared" si="3612"/>
        <v>0</v>
      </c>
      <c r="O2928" s="10">
        <f t="shared" ref="O2928:P2928" si="5773">IFERROR(G2928+O2888,0)</f>
        <v>0</v>
      </c>
      <c r="P2928" s="10">
        <f t="shared" si="5773"/>
        <v>0</v>
      </c>
      <c r="Q2928" s="10">
        <f t="shared" si="232"/>
        <v>0</v>
      </c>
      <c r="R2928" s="11">
        <f t="shared" si="233"/>
        <v>0</v>
      </c>
      <c r="S2928" s="42"/>
      <c r="T2928" s="42"/>
      <c r="U2928" s="20"/>
      <c r="V2928" s="14"/>
      <c r="W2928" s="14"/>
      <c r="X2928" s="26">
        <f t="shared" si="314"/>
        <v>0</v>
      </c>
      <c r="Y2928" s="29"/>
      <c r="Z2928" s="29"/>
      <c r="AA2928" s="29"/>
      <c r="AB2928" s="29"/>
      <c r="AC2928" s="29"/>
    </row>
    <row r="2929">
      <c r="A2929" s="4">
        <v>45727.0</v>
      </c>
      <c r="B2929" s="5" t="s">
        <v>32</v>
      </c>
      <c r="C2929" s="6" t="s">
        <v>26</v>
      </c>
      <c r="D2929" s="5" t="s">
        <v>30</v>
      </c>
      <c r="E2929" s="7">
        <v>0.0</v>
      </c>
      <c r="F2929" s="7">
        <v>0.0</v>
      </c>
      <c r="G2929" s="7">
        <v>0.0</v>
      </c>
      <c r="H2929" s="40">
        <v>0.0</v>
      </c>
      <c r="I2929" s="10">
        <f t="shared" si="226"/>
        <v>0</v>
      </c>
      <c r="J2929" s="11">
        <f t="shared" si="227"/>
        <v>0</v>
      </c>
      <c r="K2929" s="7">
        <f t="shared" ref="K2929:L2929" si="5774">IFERROR(G2929+K2889,0)</f>
        <v>0</v>
      </c>
      <c r="L2929" s="7">
        <f t="shared" si="5774"/>
        <v>0</v>
      </c>
      <c r="M2929" s="10">
        <f t="shared" si="229"/>
        <v>0</v>
      </c>
      <c r="N2929" s="11">
        <f t="shared" si="3612"/>
        <v>0</v>
      </c>
      <c r="O2929" s="10">
        <f t="shared" ref="O2929:P2929" si="5775">IFERROR(G2929+O2889,0)</f>
        <v>0</v>
      </c>
      <c r="P2929" s="10">
        <f t="shared" si="5775"/>
        <v>0</v>
      </c>
      <c r="Q2929" s="10">
        <f t="shared" si="232"/>
        <v>0</v>
      </c>
      <c r="R2929" s="11">
        <f t="shared" si="233"/>
        <v>0</v>
      </c>
      <c r="S2929" s="42"/>
      <c r="T2929" s="42"/>
      <c r="U2929" s="20"/>
      <c r="V2929" s="14"/>
      <c r="W2929" s="14"/>
      <c r="X2929" s="26">
        <f t="shared" si="314"/>
        <v>0</v>
      </c>
      <c r="Y2929" s="29"/>
      <c r="Z2929" s="29"/>
      <c r="AA2929" s="29"/>
      <c r="AB2929" s="29"/>
      <c r="AC2929" s="29"/>
    </row>
    <row r="2930">
      <c r="A2930" s="4">
        <v>45727.0</v>
      </c>
      <c r="B2930" s="5" t="s">
        <v>33</v>
      </c>
      <c r="C2930" s="6" t="s">
        <v>26</v>
      </c>
      <c r="D2930" s="5" t="s">
        <v>27</v>
      </c>
      <c r="E2930" s="7">
        <v>110.0</v>
      </c>
      <c r="F2930" s="7">
        <v>0.37</v>
      </c>
      <c r="G2930" s="7">
        <v>0.329032</v>
      </c>
      <c r="H2930" s="40">
        <v>0.38</v>
      </c>
      <c r="I2930" s="10">
        <f t="shared" si="226"/>
        <v>0.050968</v>
      </c>
      <c r="J2930" s="11">
        <f t="shared" si="227"/>
        <v>115.4902867</v>
      </c>
      <c r="K2930" s="7">
        <f t="shared" ref="K2930:L2930" si="5776">IFERROR(G2930+K2890,0)</f>
        <v>12.819352</v>
      </c>
      <c r="L2930" s="7">
        <f t="shared" si="5776"/>
        <v>14.717</v>
      </c>
      <c r="M2930" s="10">
        <f t="shared" si="229"/>
        <v>1.897648</v>
      </c>
      <c r="N2930" s="11">
        <f t="shared" si="3612"/>
        <v>114.8029947</v>
      </c>
      <c r="O2930" s="10">
        <f t="shared" ref="O2930:P2930" si="5777">IFERROR(G2930+O2890,0)</f>
        <v>23.019282</v>
      </c>
      <c r="P2930" s="10">
        <f t="shared" si="5777"/>
        <v>26.21273</v>
      </c>
      <c r="Q2930" s="10">
        <f t="shared" si="232"/>
        <v>3.193448</v>
      </c>
      <c r="R2930" s="11">
        <f t="shared" si="233"/>
        <v>113.8729262</v>
      </c>
      <c r="S2930" s="41">
        <f>T2890</f>
        <v>0.4211507143</v>
      </c>
      <c r="T2930" s="41">
        <f>H2930+T2890-H2931-U2930-H2932</f>
        <v>0.3449967857</v>
      </c>
      <c r="U2930" s="13">
        <f>0.00431/28</f>
        <v>0.0001539285714</v>
      </c>
      <c r="V2930" s="14"/>
      <c r="W2930" s="14"/>
      <c r="X2930" s="26">
        <f t="shared" si="314"/>
        <v>0.383</v>
      </c>
      <c r="Y2930" s="29"/>
      <c r="Z2930" s="29"/>
      <c r="AA2930" s="29"/>
      <c r="AB2930" s="29"/>
      <c r="AC2930" s="29"/>
    </row>
    <row r="2931">
      <c r="A2931" s="4">
        <v>45727.0</v>
      </c>
      <c r="B2931" s="5" t="s">
        <v>33</v>
      </c>
      <c r="C2931" s="6" t="s">
        <v>26</v>
      </c>
      <c r="D2931" s="5" t="s">
        <v>28</v>
      </c>
      <c r="E2931" s="7">
        <v>108.2</v>
      </c>
      <c r="F2931" s="7">
        <v>0.316</v>
      </c>
      <c r="G2931" s="7">
        <v>0.324096</v>
      </c>
      <c r="H2931" s="40">
        <v>0.456</v>
      </c>
      <c r="I2931" s="10">
        <f t="shared" si="226"/>
        <v>0.131904</v>
      </c>
      <c r="J2931" s="11">
        <f t="shared" si="227"/>
        <v>140.6990521</v>
      </c>
      <c r="K2931" s="7">
        <f t="shared" ref="K2931:L2931" si="5778">IFERROR(G2931+K2891,0)</f>
        <v>12.627056</v>
      </c>
      <c r="L2931" s="7">
        <f t="shared" si="5778"/>
        <v>15.72</v>
      </c>
      <c r="M2931" s="10">
        <f t="shared" si="229"/>
        <v>3.092944</v>
      </c>
      <c r="N2931" s="11">
        <f t="shared" si="3612"/>
        <v>124.4945774</v>
      </c>
      <c r="O2931" s="10">
        <f t="shared" ref="O2931:P2931" si="5779">IFERROR(G2931+O2891,0)</f>
        <v>22.671056</v>
      </c>
      <c r="P2931" s="10">
        <f t="shared" si="5779"/>
        <v>26.61495</v>
      </c>
      <c r="Q2931" s="10">
        <f t="shared" si="232"/>
        <v>3.943894</v>
      </c>
      <c r="R2931" s="11">
        <f t="shared" si="233"/>
        <v>117.3961636</v>
      </c>
      <c r="S2931" s="42"/>
      <c r="T2931" s="42"/>
      <c r="U2931" s="20"/>
      <c r="V2931" s="14"/>
      <c r="W2931" s="14"/>
      <c r="X2931" s="26">
        <f t="shared" si="314"/>
        <v>0.286</v>
      </c>
      <c r="Y2931" s="29"/>
      <c r="Z2931" s="29"/>
      <c r="AA2931" s="29"/>
      <c r="AB2931" s="29"/>
      <c r="AC2931" s="29"/>
    </row>
    <row r="2932">
      <c r="A2932" s="4">
        <v>45727.0</v>
      </c>
      <c r="B2932" s="5" t="s">
        <v>33</v>
      </c>
      <c r="C2932" s="6" t="s">
        <v>26</v>
      </c>
      <c r="D2932" s="5" t="s">
        <v>29</v>
      </c>
      <c r="E2932" s="7">
        <v>1.0</v>
      </c>
      <c r="F2932" s="7">
        <v>0.0</v>
      </c>
      <c r="G2932" s="7">
        <v>0.0027419</v>
      </c>
      <c r="H2932" s="40">
        <v>0.0</v>
      </c>
      <c r="I2932" s="10">
        <f t="shared" si="226"/>
        <v>-0.0027419</v>
      </c>
      <c r="J2932" s="11">
        <f t="shared" si="227"/>
        <v>0</v>
      </c>
      <c r="K2932" s="7">
        <f t="shared" ref="K2932:L2932" si="5780">IFERROR(G2932+K2892,0)</f>
        <v>0.1101609</v>
      </c>
      <c r="L2932" s="7">
        <f t="shared" si="5780"/>
        <v>0.084</v>
      </c>
      <c r="M2932" s="10">
        <f t="shared" si="229"/>
        <v>-0.0261609</v>
      </c>
      <c r="N2932" s="11">
        <f t="shared" si="3612"/>
        <v>76.25210034</v>
      </c>
      <c r="O2932" s="10">
        <f t="shared" ref="O2932:P2932" si="5781">IFERROR(G2932+O2892,0)</f>
        <v>0.1951009</v>
      </c>
      <c r="P2932" s="10">
        <f t="shared" si="5781"/>
        <v>0.162988</v>
      </c>
      <c r="Q2932" s="10">
        <f t="shared" si="232"/>
        <v>-0.0321129</v>
      </c>
      <c r="R2932" s="11">
        <f t="shared" si="233"/>
        <v>83.54036296</v>
      </c>
      <c r="S2932" s="42"/>
      <c r="T2932" s="42"/>
      <c r="U2932" s="20"/>
      <c r="V2932" s="14"/>
      <c r="W2932" s="14"/>
      <c r="X2932" s="26">
        <f t="shared" si="314"/>
        <v>0</v>
      </c>
      <c r="Y2932" s="29"/>
      <c r="Z2932" s="29"/>
      <c r="AA2932" s="29"/>
      <c r="AB2932" s="29"/>
      <c r="AC2932" s="29"/>
    </row>
    <row r="2933">
      <c r="A2933" s="4">
        <v>45727.0</v>
      </c>
      <c r="B2933" s="5" t="s">
        <v>33</v>
      </c>
      <c r="C2933" s="6" t="s">
        <v>26</v>
      </c>
      <c r="D2933" s="5" t="s">
        <v>30</v>
      </c>
      <c r="E2933" s="7">
        <v>0.0</v>
      </c>
      <c r="F2933" s="7">
        <v>0.0</v>
      </c>
      <c r="G2933" s="7">
        <v>0.0</v>
      </c>
      <c r="H2933" s="40">
        <v>0.0</v>
      </c>
      <c r="I2933" s="10">
        <f t="shared" si="226"/>
        <v>0</v>
      </c>
      <c r="J2933" s="11">
        <f t="shared" si="227"/>
        <v>0</v>
      </c>
      <c r="K2933" s="7">
        <f t="shared" ref="K2933:L2933" si="5782">IFERROR(G2933+K2893,0)</f>
        <v>0</v>
      </c>
      <c r="L2933" s="7">
        <f t="shared" si="5782"/>
        <v>0</v>
      </c>
      <c r="M2933" s="10">
        <f t="shared" si="229"/>
        <v>0</v>
      </c>
      <c r="N2933" s="11">
        <f t="shared" si="3612"/>
        <v>0</v>
      </c>
      <c r="O2933" s="10">
        <f t="shared" ref="O2933:P2933" si="5783">IFERROR(G2933+O2893,0)</f>
        <v>0</v>
      </c>
      <c r="P2933" s="10">
        <f t="shared" si="5783"/>
        <v>0</v>
      </c>
      <c r="Q2933" s="10">
        <f t="shared" si="232"/>
        <v>0</v>
      </c>
      <c r="R2933" s="11">
        <f t="shared" si="233"/>
        <v>0</v>
      </c>
      <c r="S2933" s="42"/>
      <c r="T2933" s="42"/>
      <c r="U2933" s="20"/>
      <c r="V2933" s="14"/>
      <c r="W2933" s="14"/>
      <c r="X2933" s="26">
        <f t="shared" si="314"/>
        <v>0</v>
      </c>
      <c r="Y2933" s="29"/>
      <c r="Z2933" s="29"/>
      <c r="AA2933" s="29"/>
      <c r="AB2933" s="29"/>
      <c r="AC2933" s="29"/>
    </row>
    <row r="2934">
      <c r="A2934" s="4">
        <v>45727.0</v>
      </c>
      <c r="B2934" s="5" t="s">
        <v>34</v>
      </c>
      <c r="C2934" s="6" t="s">
        <v>26</v>
      </c>
      <c r="D2934" s="5" t="s">
        <v>27</v>
      </c>
      <c r="E2934" s="7">
        <v>14.3</v>
      </c>
      <c r="F2934" s="7">
        <v>0.046</v>
      </c>
      <c r="G2934" s="7">
        <v>0.041935</v>
      </c>
      <c r="H2934" s="40">
        <v>0.045</v>
      </c>
      <c r="I2934" s="10">
        <f t="shared" si="226"/>
        <v>0.003065</v>
      </c>
      <c r="J2934" s="11">
        <f t="shared" si="227"/>
        <v>107.3089305</v>
      </c>
      <c r="K2934" s="7">
        <f t="shared" ref="K2934:L2934" si="5784">IFERROR(G2934+K2894,0)</f>
        <v>1.661285</v>
      </c>
      <c r="L2934" s="7">
        <f t="shared" si="5784"/>
        <v>1.739</v>
      </c>
      <c r="M2934" s="10">
        <f t="shared" si="229"/>
        <v>0.077715</v>
      </c>
      <c r="N2934" s="11">
        <f t="shared" si="3612"/>
        <v>104.6780053</v>
      </c>
      <c r="O2934" s="10">
        <f t="shared" ref="O2934:P2934" si="5785">IFERROR(G2934+O2894,0)</f>
        <v>2.961115</v>
      </c>
      <c r="P2934" s="10">
        <f t="shared" si="5785"/>
        <v>3.282986</v>
      </c>
      <c r="Q2934" s="10">
        <f t="shared" si="232"/>
        <v>0.321871</v>
      </c>
      <c r="R2934" s="11">
        <f t="shared" si="233"/>
        <v>110.8699257</v>
      </c>
      <c r="S2934" s="41">
        <f>T2894</f>
        <v>0.334</v>
      </c>
      <c r="T2934" s="41">
        <f>H2934+T2894-H2935-U2934-H2936</f>
        <v>0.379</v>
      </c>
      <c r="U2934" s="13">
        <v>0.0</v>
      </c>
      <c r="V2934" s="14"/>
      <c r="W2934" s="14"/>
      <c r="X2934" s="26">
        <f t="shared" si="314"/>
        <v>0.044</v>
      </c>
      <c r="Y2934" s="29"/>
      <c r="Z2934" s="29"/>
      <c r="AA2934" s="29"/>
      <c r="AB2934" s="29"/>
      <c r="AC2934" s="29"/>
    </row>
    <row r="2935">
      <c r="A2935" s="4">
        <v>45727.0</v>
      </c>
      <c r="B2935" s="5" t="s">
        <v>34</v>
      </c>
      <c r="C2935" s="6" t="s">
        <v>26</v>
      </c>
      <c r="D2935" s="5" t="s">
        <v>28</v>
      </c>
      <c r="E2935" s="7">
        <v>14.3</v>
      </c>
      <c r="F2935" s="7">
        <v>0.0</v>
      </c>
      <c r="G2935" s="7">
        <v>0.041129</v>
      </c>
      <c r="H2935" s="40">
        <v>0.0</v>
      </c>
      <c r="I2935" s="10">
        <f t="shared" si="226"/>
        <v>-0.041129</v>
      </c>
      <c r="J2935" s="11">
        <f t="shared" si="227"/>
        <v>0</v>
      </c>
      <c r="K2935" s="7">
        <f t="shared" ref="K2935:L2935" si="5786">IFERROR(G2935+K2895,0)</f>
        <v>1.629419</v>
      </c>
      <c r="L2935" s="7">
        <f t="shared" si="5786"/>
        <v>1.563</v>
      </c>
      <c r="M2935" s="10">
        <f t="shared" si="229"/>
        <v>-0.066419</v>
      </c>
      <c r="N2935" s="11">
        <f t="shared" si="3612"/>
        <v>95.92376178</v>
      </c>
      <c r="O2935" s="10">
        <f t="shared" ref="O2935:P2935" si="5787">IFERROR(G2935+O2895,0)</f>
        <v>2.904418</v>
      </c>
      <c r="P2935" s="10">
        <f t="shared" si="5787"/>
        <v>2.96699</v>
      </c>
      <c r="Q2935" s="10">
        <f t="shared" si="232"/>
        <v>0.062572</v>
      </c>
      <c r="R2935" s="11">
        <f t="shared" si="233"/>
        <v>102.1543731</v>
      </c>
      <c r="S2935" s="42"/>
      <c r="T2935" s="42"/>
      <c r="U2935" s="20"/>
      <c r="V2935" s="14"/>
      <c r="W2935" s="14"/>
      <c r="X2935" s="26">
        <f t="shared" si="314"/>
        <v>0.13</v>
      </c>
      <c r="Y2935" s="29"/>
      <c r="Z2935" s="29"/>
      <c r="AA2935" s="29"/>
      <c r="AB2935" s="29"/>
      <c r="AC2935" s="29"/>
    </row>
    <row r="2936">
      <c r="A2936" s="4">
        <v>45727.0</v>
      </c>
      <c r="B2936" s="5" t="s">
        <v>34</v>
      </c>
      <c r="C2936" s="6" t="s">
        <v>26</v>
      </c>
      <c r="D2936" s="5" t="s">
        <v>29</v>
      </c>
      <c r="E2936" s="7">
        <v>0.0</v>
      </c>
      <c r="F2936" s="7">
        <v>0.0</v>
      </c>
      <c r="G2936" s="7">
        <v>0.0</v>
      </c>
      <c r="H2936" s="40">
        <v>0.0</v>
      </c>
      <c r="I2936" s="10">
        <f t="shared" si="226"/>
        <v>0</v>
      </c>
      <c r="J2936" s="11">
        <f t="shared" si="227"/>
        <v>0</v>
      </c>
      <c r="K2936" s="7">
        <f t="shared" ref="K2936:L2936" si="5788">IFERROR(G2936+K2896,0)</f>
        <v>0</v>
      </c>
      <c r="L2936" s="7">
        <f t="shared" si="5788"/>
        <v>0</v>
      </c>
      <c r="M2936" s="10">
        <f t="shared" si="229"/>
        <v>0</v>
      </c>
      <c r="N2936" s="11">
        <f t="shared" si="3612"/>
        <v>0</v>
      </c>
      <c r="O2936" s="10">
        <f t="shared" ref="O2936:P2936" si="5789">IFERROR(G2936+O2896,0)</f>
        <v>0</v>
      </c>
      <c r="P2936" s="10">
        <f t="shared" si="5789"/>
        <v>0</v>
      </c>
      <c r="Q2936" s="10">
        <f t="shared" si="232"/>
        <v>0</v>
      </c>
      <c r="R2936" s="11">
        <f t="shared" si="233"/>
        <v>0</v>
      </c>
      <c r="S2936" s="42"/>
      <c r="T2936" s="42"/>
      <c r="U2936" s="20"/>
      <c r="V2936" s="14"/>
      <c r="W2936" s="14"/>
      <c r="X2936" s="26">
        <f t="shared" si="314"/>
        <v>0</v>
      </c>
      <c r="Y2936" s="29"/>
      <c r="Z2936" s="29"/>
      <c r="AA2936" s="29"/>
      <c r="AB2936" s="29"/>
      <c r="AC2936" s="29"/>
    </row>
    <row r="2937">
      <c r="A2937" s="4">
        <v>45727.0</v>
      </c>
      <c r="B2937" s="5" t="s">
        <v>34</v>
      </c>
      <c r="C2937" s="6" t="s">
        <v>26</v>
      </c>
      <c r="D2937" s="5" t="s">
        <v>30</v>
      </c>
      <c r="E2937" s="7">
        <v>0.0</v>
      </c>
      <c r="F2937" s="7">
        <v>0.0</v>
      </c>
      <c r="G2937" s="7">
        <v>0.0</v>
      </c>
      <c r="H2937" s="40">
        <v>0.0</v>
      </c>
      <c r="I2937" s="10">
        <f t="shared" si="226"/>
        <v>0</v>
      </c>
      <c r="J2937" s="11">
        <f t="shared" si="227"/>
        <v>0</v>
      </c>
      <c r="K2937" s="7">
        <f t="shared" ref="K2937:L2937" si="5790">IFERROR(G2937+K2897,0)</f>
        <v>0</v>
      </c>
      <c r="L2937" s="7">
        <f t="shared" si="5790"/>
        <v>0</v>
      </c>
      <c r="M2937" s="10">
        <f t="shared" si="229"/>
        <v>0</v>
      </c>
      <c r="N2937" s="11">
        <f t="shared" si="3612"/>
        <v>0</v>
      </c>
      <c r="O2937" s="10">
        <f t="shared" ref="O2937:P2937" si="5791">IFERROR(G2937+O2897,0)</f>
        <v>0</v>
      </c>
      <c r="P2937" s="10">
        <f t="shared" si="5791"/>
        <v>0</v>
      </c>
      <c r="Q2937" s="10">
        <f t="shared" si="232"/>
        <v>0</v>
      </c>
      <c r="R2937" s="11">
        <f t="shared" si="233"/>
        <v>0</v>
      </c>
      <c r="S2937" s="42"/>
      <c r="T2937" s="42"/>
      <c r="U2937" s="20"/>
      <c r="V2937" s="14"/>
      <c r="W2937" s="14"/>
      <c r="X2937" s="26">
        <f t="shared" si="314"/>
        <v>0</v>
      </c>
      <c r="Y2937" s="29"/>
      <c r="Z2937" s="29"/>
      <c r="AA2937" s="29"/>
      <c r="AB2937" s="29"/>
      <c r="AC2937" s="29"/>
    </row>
    <row r="2938">
      <c r="A2938" s="4">
        <v>45727.0</v>
      </c>
      <c r="B2938" s="5" t="s">
        <v>35</v>
      </c>
      <c r="C2938" s="6" t="s">
        <v>26</v>
      </c>
      <c r="D2938" s="5" t="s">
        <v>27</v>
      </c>
      <c r="E2938" s="7">
        <v>16.6</v>
      </c>
      <c r="F2938" s="7">
        <v>0.045</v>
      </c>
      <c r="G2938" s="7">
        <v>0.048387</v>
      </c>
      <c r="H2938" s="40">
        <v>0.065</v>
      </c>
      <c r="I2938" s="10">
        <f t="shared" si="226"/>
        <v>0.016613</v>
      </c>
      <c r="J2938" s="11">
        <f t="shared" si="227"/>
        <v>134.333602</v>
      </c>
      <c r="K2938" s="7">
        <f t="shared" ref="K2938:L2938" si="5792">IFERROR(G2938+K2898,0)</f>
        <v>1.432257</v>
      </c>
      <c r="L2938" s="7">
        <f t="shared" si="5792"/>
        <v>1.167</v>
      </c>
      <c r="M2938" s="10">
        <f t="shared" si="229"/>
        <v>-0.265257</v>
      </c>
      <c r="N2938" s="11">
        <f t="shared" si="3612"/>
        <v>81.47979029</v>
      </c>
      <c r="O2938" s="10">
        <f t="shared" ref="O2938:P2938" si="5793">IFERROR(G2938+O2898,0)</f>
        <v>1.432257</v>
      </c>
      <c r="P2938" s="10">
        <f t="shared" si="5793"/>
        <v>1.167</v>
      </c>
      <c r="Q2938" s="10">
        <f t="shared" si="232"/>
        <v>-0.265257</v>
      </c>
      <c r="R2938" s="11">
        <f t="shared" si="233"/>
        <v>81.47979029</v>
      </c>
      <c r="S2938" s="41">
        <f>T2898</f>
        <v>1.102</v>
      </c>
      <c r="T2938" s="41">
        <f>H2938+T2898-H2939-U2938-H2940</f>
        <v>1.167</v>
      </c>
      <c r="U2938" s="13">
        <v>0.0</v>
      </c>
      <c r="V2938" s="14"/>
      <c r="W2938" s="14"/>
      <c r="X2938" s="26">
        <f t="shared" si="314"/>
        <v>0.061</v>
      </c>
      <c r="Y2938" s="29"/>
      <c r="Z2938" s="29"/>
      <c r="AA2938" s="29"/>
      <c r="AB2938" s="29"/>
      <c r="AC2938" s="29"/>
    </row>
    <row r="2939">
      <c r="A2939" s="4">
        <v>45727.0</v>
      </c>
      <c r="B2939" s="5" t="s">
        <v>35</v>
      </c>
      <c r="C2939" s="6" t="s">
        <v>26</v>
      </c>
      <c r="D2939" s="5" t="s">
        <v>28</v>
      </c>
      <c r="E2939" s="7">
        <v>0.0</v>
      </c>
      <c r="F2939" s="7">
        <v>0.0</v>
      </c>
      <c r="G2939" s="7">
        <v>0.0</v>
      </c>
      <c r="H2939" s="40">
        <v>0.0</v>
      </c>
      <c r="I2939" s="10">
        <f t="shared" si="226"/>
        <v>0</v>
      </c>
      <c r="J2939" s="11">
        <f t="shared" si="227"/>
        <v>0</v>
      </c>
      <c r="K2939" s="7">
        <f t="shared" ref="K2939:L2939" si="5794">IFERROR(G2939+K2899,0)</f>
        <v>0</v>
      </c>
      <c r="L2939" s="7">
        <f t="shared" si="5794"/>
        <v>0</v>
      </c>
      <c r="M2939" s="10">
        <f t="shared" si="229"/>
        <v>0</v>
      </c>
      <c r="N2939" s="11">
        <f t="shared" si="3612"/>
        <v>0</v>
      </c>
      <c r="O2939" s="10">
        <f t="shared" ref="O2939:P2939" si="5795">IFERROR(G2939+O2899,0)</f>
        <v>0</v>
      </c>
      <c r="P2939" s="10">
        <f t="shared" si="5795"/>
        <v>0</v>
      </c>
      <c r="Q2939" s="10">
        <f t="shared" si="232"/>
        <v>0</v>
      </c>
      <c r="R2939" s="11">
        <f t="shared" si="233"/>
        <v>0</v>
      </c>
      <c r="S2939" s="43"/>
      <c r="T2939" s="43"/>
      <c r="U2939" s="20"/>
      <c r="V2939" s="14"/>
      <c r="W2939" s="14"/>
      <c r="X2939" s="26">
        <f t="shared" si="314"/>
        <v>0</v>
      </c>
      <c r="Y2939" s="29"/>
      <c r="Z2939" s="29"/>
      <c r="AA2939" s="29"/>
      <c r="AB2939" s="29"/>
      <c r="AC2939" s="29"/>
    </row>
    <row r="2940">
      <c r="A2940" s="4">
        <v>45727.0</v>
      </c>
      <c r="B2940" s="5" t="s">
        <v>35</v>
      </c>
      <c r="C2940" s="6" t="s">
        <v>26</v>
      </c>
      <c r="D2940" s="5" t="s">
        <v>29</v>
      </c>
      <c r="E2940" s="7">
        <v>16.6</v>
      </c>
      <c r="F2940" s="7">
        <v>0.152</v>
      </c>
      <c r="G2940" s="7">
        <v>0.048387</v>
      </c>
      <c r="H2940" s="40">
        <v>0.0</v>
      </c>
      <c r="I2940" s="10">
        <f t="shared" si="226"/>
        <v>-0.048387</v>
      </c>
      <c r="J2940" s="11">
        <f t="shared" si="227"/>
        <v>0</v>
      </c>
      <c r="K2940" s="7">
        <f t="shared" ref="K2940:L2940" si="5796">IFERROR(G2940+K2900,0)</f>
        <v>1.432257</v>
      </c>
      <c r="L2940" s="7">
        <f t="shared" si="5796"/>
        <v>0</v>
      </c>
      <c r="M2940" s="10">
        <f t="shared" si="229"/>
        <v>-1.432257</v>
      </c>
      <c r="N2940" s="11">
        <f t="shared" si="3612"/>
        <v>0</v>
      </c>
      <c r="O2940" s="10">
        <f t="shared" ref="O2940:P2940" si="5797">IFERROR(G2940+O2900,0)</f>
        <v>1.432257</v>
      </c>
      <c r="P2940" s="10">
        <f t="shared" si="5797"/>
        <v>0.232996</v>
      </c>
      <c r="Q2940" s="10">
        <f t="shared" si="232"/>
        <v>-1.199261</v>
      </c>
      <c r="R2940" s="11">
        <f t="shared" si="233"/>
        <v>16.26775083</v>
      </c>
      <c r="S2940" s="43"/>
      <c r="T2940" s="43"/>
      <c r="U2940" s="20"/>
      <c r="V2940" s="14"/>
      <c r="W2940" s="14"/>
      <c r="X2940" s="26">
        <f t="shared" si="314"/>
        <v>0</v>
      </c>
      <c r="Y2940" s="29"/>
      <c r="Z2940" s="29"/>
      <c r="AA2940" s="29"/>
      <c r="AB2940" s="29"/>
      <c r="AC2940" s="29"/>
    </row>
    <row r="2941">
      <c r="A2941" s="4">
        <v>45727.0</v>
      </c>
      <c r="B2941" s="5" t="s">
        <v>35</v>
      </c>
      <c r="C2941" s="6" t="s">
        <v>26</v>
      </c>
      <c r="D2941" s="5" t="s">
        <v>30</v>
      </c>
      <c r="E2941" s="7">
        <v>0.0</v>
      </c>
      <c r="F2941" s="7">
        <v>0.0</v>
      </c>
      <c r="G2941" s="7">
        <v>0.0</v>
      </c>
      <c r="H2941" s="40">
        <v>0.0</v>
      </c>
      <c r="I2941" s="10">
        <f t="shared" si="226"/>
        <v>0</v>
      </c>
      <c r="J2941" s="11">
        <f t="shared" si="227"/>
        <v>0</v>
      </c>
      <c r="K2941" s="7">
        <f t="shared" ref="K2941:L2941" si="5798">IFERROR(G2941+K2901,0)</f>
        <v>0</v>
      </c>
      <c r="L2941" s="7">
        <f t="shared" si="5798"/>
        <v>0</v>
      </c>
      <c r="M2941" s="10">
        <f t="shared" si="229"/>
        <v>0</v>
      </c>
      <c r="N2941" s="11">
        <f t="shared" si="3612"/>
        <v>0</v>
      </c>
      <c r="O2941" s="10">
        <f t="shared" ref="O2941:P2941" si="5799">IFERROR(G2941+O2901,0)</f>
        <v>0</v>
      </c>
      <c r="P2941" s="10">
        <f t="shared" si="5799"/>
        <v>0</v>
      </c>
      <c r="Q2941" s="10">
        <f t="shared" si="232"/>
        <v>0</v>
      </c>
      <c r="R2941" s="11">
        <f t="shared" si="233"/>
        <v>0</v>
      </c>
      <c r="S2941" s="43"/>
      <c r="T2941" s="43"/>
      <c r="U2941" s="20"/>
      <c r="V2941" s="14"/>
      <c r="W2941" s="14"/>
      <c r="X2941" s="26">
        <f t="shared" si="314"/>
        <v>0</v>
      </c>
      <c r="Y2941" s="29"/>
      <c r="Z2941" s="29"/>
      <c r="AA2941" s="29"/>
      <c r="AB2941" s="29"/>
      <c r="AC2941" s="29"/>
    </row>
    <row r="2942">
      <c r="A2942" s="4">
        <v>45727.0</v>
      </c>
      <c r="B2942" s="5" t="s">
        <v>36</v>
      </c>
      <c r="C2942" s="6" t="s">
        <v>37</v>
      </c>
      <c r="D2942" s="5" t="s">
        <v>27</v>
      </c>
      <c r="E2942" s="7">
        <v>174.0</v>
      </c>
      <c r="F2942" s="25">
        <v>0.45</v>
      </c>
      <c r="G2942" s="7">
        <v>0.5387096</v>
      </c>
      <c r="H2942" s="40">
        <v>0.6</v>
      </c>
      <c r="I2942" s="10">
        <f t="shared" si="226"/>
        <v>0.0612904</v>
      </c>
      <c r="J2942" s="11">
        <f t="shared" si="227"/>
        <v>111.3772615</v>
      </c>
      <c r="K2942" s="7">
        <f t="shared" ref="K2942:L2942" si="5800">IFERROR(G2942+K2902,0)</f>
        <v>21.4258056</v>
      </c>
      <c r="L2942" s="7">
        <f t="shared" si="5800"/>
        <v>23.105</v>
      </c>
      <c r="M2942" s="10">
        <f t="shared" si="229"/>
        <v>1.6791944</v>
      </c>
      <c r="N2942" s="11">
        <f t="shared" si="3612"/>
        <v>107.8372521</v>
      </c>
      <c r="O2942" s="10">
        <f t="shared" ref="O2942:P2942" si="5801">IFERROR(G2942+O2902,0)</f>
        <v>38.5257776</v>
      </c>
      <c r="P2942" s="10">
        <f t="shared" si="5801"/>
        <v>41.68082</v>
      </c>
      <c r="Q2942" s="10">
        <f t="shared" si="232"/>
        <v>3.1550424</v>
      </c>
      <c r="R2942" s="11">
        <f t="shared" si="233"/>
        <v>108.1894321</v>
      </c>
      <c r="S2942" s="41">
        <f>T2902</f>
        <v>-0.4208571429</v>
      </c>
      <c r="T2942" s="41">
        <f>H2942+T2902-H2943-U2942-H2944</f>
        <v>-0.4861428571</v>
      </c>
      <c r="U2942" s="13">
        <f>0.008/28</f>
        <v>0.0002857142857</v>
      </c>
      <c r="V2942" s="14"/>
      <c r="W2942" s="14"/>
      <c r="X2942" s="26">
        <f t="shared" si="314"/>
        <v>0.59</v>
      </c>
      <c r="Y2942" s="29"/>
      <c r="Z2942" s="29"/>
      <c r="AA2942" s="29"/>
      <c r="AB2942" s="29"/>
      <c r="AC2942" s="29"/>
    </row>
    <row r="2943">
      <c r="A2943" s="4">
        <v>45727.0</v>
      </c>
      <c r="B2943" s="5" t="s">
        <v>36</v>
      </c>
      <c r="C2943" s="6" t="s">
        <v>37</v>
      </c>
      <c r="D2943" s="5" t="s">
        <v>28</v>
      </c>
      <c r="E2943" s="7">
        <v>45.1</v>
      </c>
      <c r="F2943" s="25">
        <v>0.0</v>
      </c>
      <c r="G2943" s="7">
        <v>0.5135161</v>
      </c>
      <c r="H2943" s="40">
        <v>0.273</v>
      </c>
      <c r="I2943" s="10">
        <f t="shared" si="226"/>
        <v>-0.2405161</v>
      </c>
      <c r="J2943" s="11">
        <f t="shared" si="227"/>
        <v>53.16289012</v>
      </c>
      <c r="K2943" s="7">
        <f t="shared" ref="K2943:L2943" si="5802">IFERROR(G2943+K2903,0)</f>
        <v>19.3276767</v>
      </c>
      <c r="L2943" s="7">
        <f t="shared" si="5802"/>
        <v>11.166</v>
      </c>
      <c r="M2943" s="10">
        <f t="shared" si="229"/>
        <v>-8.1616767</v>
      </c>
      <c r="N2943" s="11">
        <f t="shared" si="3612"/>
        <v>57.77207563</v>
      </c>
      <c r="O2943" s="10">
        <f t="shared" ref="O2943:P2943" si="5803">IFERROR(G2943+O2903,0)</f>
        <v>34.8465867</v>
      </c>
      <c r="P2943" s="10">
        <f t="shared" si="5803"/>
        <v>16.76398</v>
      </c>
      <c r="Q2943" s="10">
        <f t="shared" si="232"/>
        <v>-18.0826067</v>
      </c>
      <c r="R2943" s="11">
        <f t="shared" si="233"/>
        <v>48.10795429</v>
      </c>
      <c r="S2943" s="43"/>
      <c r="T2943" s="43"/>
      <c r="U2943" s="20"/>
      <c r="V2943" s="14"/>
      <c r="W2943" s="14"/>
      <c r="X2943" s="26">
        <f t="shared" si="314"/>
        <v>0.168</v>
      </c>
      <c r="Y2943" s="29"/>
      <c r="Z2943" s="29"/>
      <c r="AA2943" s="29"/>
      <c r="AB2943" s="29"/>
      <c r="AC2943" s="29"/>
    </row>
    <row r="2944">
      <c r="A2944" s="4">
        <v>45727.0</v>
      </c>
      <c r="B2944" s="5" t="s">
        <v>36</v>
      </c>
      <c r="C2944" s="6" t="s">
        <v>37</v>
      </c>
      <c r="D2944" s="5" t="s">
        <v>29</v>
      </c>
      <c r="E2944" s="7">
        <f>E2942-E2943</f>
        <v>128.9</v>
      </c>
      <c r="F2944" s="25">
        <v>0.476</v>
      </c>
      <c r="G2944" s="7">
        <v>0.02496774</v>
      </c>
      <c r="H2944" s="40">
        <v>0.392</v>
      </c>
      <c r="I2944" s="10">
        <f t="shared" si="226"/>
        <v>0.36703226</v>
      </c>
      <c r="J2944" s="11">
        <f t="shared" si="227"/>
        <v>1570.025962</v>
      </c>
      <c r="K2944" s="7">
        <f t="shared" ref="K2944:L2944" si="5804">IFERROR(G2944+K2904,0)</f>
        <v>2.08960514</v>
      </c>
      <c r="L2944" s="7">
        <f t="shared" si="5804"/>
        <v>12.414</v>
      </c>
      <c r="M2944" s="10">
        <f t="shared" si="229"/>
        <v>10.32439486</v>
      </c>
      <c r="N2944" s="11">
        <f t="shared" si="3612"/>
        <v>594.083531</v>
      </c>
      <c r="O2944" s="10">
        <f t="shared" ref="O2944:P2944" si="5805">IFERROR(G2944+O2904,0)</f>
        <v>3.66347514</v>
      </c>
      <c r="P2944" s="10">
        <f t="shared" si="5805"/>
        <v>26.03571</v>
      </c>
      <c r="Q2944" s="10">
        <f t="shared" si="232"/>
        <v>22.37223486</v>
      </c>
      <c r="R2944" s="11">
        <f t="shared" si="233"/>
        <v>710.6834087</v>
      </c>
      <c r="S2944" s="43"/>
      <c r="T2944" s="43"/>
      <c r="U2944" s="20"/>
      <c r="V2944" s="14"/>
      <c r="W2944" s="14"/>
      <c r="X2944" s="26">
        <f t="shared" si="314"/>
        <v>0.365</v>
      </c>
      <c r="Y2944" s="29"/>
      <c r="Z2944" s="29"/>
      <c r="AA2944" s="29"/>
      <c r="AB2944" s="29"/>
      <c r="AC2944" s="29"/>
    </row>
    <row r="2945">
      <c r="A2945" s="4">
        <v>45727.0</v>
      </c>
      <c r="B2945" s="5" t="s">
        <v>36</v>
      </c>
      <c r="C2945" s="6" t="s">
        <v>37</v>
      </c>
      <c r="D2945" s="5" t="s">
        <v>30</v>
      </c>
      <c r="E2945" s="7">
        <v>0.0</v>
      </c>
      <c r="F2945" s="25">
        <v>0.0</v>
      </c>
      <c r="G2945" s="7">
        <v>0.0</v>
      </c>
      <c r="H2945" s="40">
        <v>0.0</v>
      </c>
      <c r="I2945" s="10">
        <f t="shared" si="226"/>
        <v>0</v>
      </c>
      <c r="J2945" s="11">
        <f t="shared" si="227"/>
        <v>0</v>
      </c>
      <c r="K2945" s="7">
        <f t="shared" ref="K2945:L2945" si="5806">IFERROR(G2945+K2905,0)</f>
        <v>0</v>
      </c>
      <c r="L2945" s="7">
        <f t="shared" si="5806"/>
        <v>0</v>
      </c>
      <c r="M2945" s="10">
        <f t="shared" si="229"/>
        <v>0</v>
      </c>
      <c r="N2945" s="11">
        <f t="shared" si="3612"/>
        <v>0</v>
      </c>
      <c r="O2945" s="10">
        <f t="shared" ref="O2945:P2945" si="5807">IFERROR(G2945+O2905,0)</f>
        <v>0</v>
      </c>
      <c r="P2945" s="10">
        <f t="shared" si="5807"/>
        <v>0</v>
      </c>
      <c r="Q2945" s="10">
        <f t="shared" si="232"/>
        <v>0</v>
      </c>
      <c r="R2945" s="11">
        <f t="shared" si="233"/>
        <v>0</v>
      </c>
      <c r="S2945" s="43"/>
      <c r="T2945" s="43"/>
      <c r="U2945" s="20"/>
      <c r="V2945" s="14"/>
      <c r="W2945" s="14"/>
      <c r="X2945" s="26">
        <f t="shared" si="314"/>
        <v>0</v>
      </c>
      <c r="Y2945" s="29"/>
      <c r="Z2945" s="29"/>
      <c r="AA2945" s="29"/>
      <c r="AB2945" s="29"/>
      <c r="AC2945" s="29"/>
    </row>
    <row r="2946">
      <c r="A2946" s="4">
        <v>45727.0</v>
      </c>
      <c r="B2946" s="5" t="s">
        <v>38</v>
      </c>
      <c r="C2946" s="6" t="s">
        <v>37</v>
      </c>
      <c r="D2946" s="5" t="s">
        <v>27</v>
      </c>
      <c r="E2946" s="7">
        <v>40.1</v>
      </c>
      <c r="F2946" s="25">
        <v>0.09</v>
      </c>
      <c r="G2946" s="7">
        <v>0.09999999999999999</v>
      </c>
      <c r="H2946" s="40">
        <v>0.175</v>
      </c>
      <c r="I2946" s="10">
        <f t="shared" si="226"/>
        <v>0.075</v>
      </c>
      <c r="J2946" s="11">
        <f t="shared" si="227"/>
        <v>175</v>
      </c>
      <c r="K2946" s="7">
        <f t="shared" ref="K2946:L2946" si="5808">IFERROR(G2946+K2906,0)</f>
        <v>3.9</v>
      </c>
      <c r="L2946" s="7">
        <f t="shared" si="5808"/>
        <v>7.021</v>
      </c>
      <c r="M2946" s="10">
        <f t="shared" si="229"/>
        <v>3.121</v>
      </c>
      <c r="N2946" s="11">
        <f t="shared" si="3612"/>
        <v>180.025641</v>
      </c>
      <c r="O2946" s="10">
        <f t="shared" ref="O2946:P2946" si="5809">IFERROR(G2946+O2906,0)</f>
        <v>7</v>
      </c>
      <c r="P2946" s="10">
        <f t="shared" si="5809"/>
        <v>12.944976</v>
      </c>
      <c r="Q2946" s="10">
        <f t="shared" si="232"/>
        <v>5.944976</v>
      </c>
      <c r="R2946" s="11">
        <f t="shared" si="233"/>
        <v>184.9282286</v>
      </c>
      <c r="S2946" s="41">
        <f>T2906</f>
        <v>1.387642857</v>
      </c>
      <c r="T2946" s="41">
        <f>H2946+T2906-H2947-U2946-H2948</f>
        <v>1.562607143</v>
      </c>
      <c r="U2946" s="13">
        <f>0.001/28</f>
        <v>0.00003571428571</v>
      </c>
      <c r="V2946" s="14"/>
      <c r="W2946" s="14"/>
      <c r="X2946" s="26">
        <f t="shared" si="314"/>
        <v>0.175</v>
      </c>
      <c r="Y2946" s="29"/>
      <c r="Z2946" s="29"/>
      <c r="AA2946" s="29"/>
      <c r="AB2946" s="29"/>
      <c r="AC2946" s="29"/>
    </row>
    <row r="2947">
      <c r="A2947" s="4">
        <v>45727.0</v>
      </c>
      <c r="B2947" s="5" t="s">
        <v>38</v>
      </c>
      <c r="C2947" s="6" t="s">
        <v>37</v>
      </c>
      <c r="D2947" s="5" t="s">
        <v>28</v>
      </c>
      <c r="E2947" s="7">
        <v>0.0</v>
      </c>
      <c r="F2947" s="7">
        <v>0.0</v>
      </c>
      <c r="G2947" s="7">
        <v>0.0</v>
      </c>
      <c r="H2947" s="40">
        <v>0.0</v>
      </c>
      <c r="I2947" s="10">
        <f t="shared" si="226"/>
        <v>0</v>
      </c>
      <c r="J2947" s="11">
        <f t="shared" si="227"/>
        <v>0</v>
      </c>
      <c r="K2947" s="7">
        <f t="shared" ref="K2947:L2947" si="5810">IFERROR(G2947+K2907,0)</f>
        <v>0</v>
      </c>
      <c r="L2947" s="7">
        <f t="shared" si="5810"/>
        <v>0</v>
      </c>
      <c r="M2947" s="10">
        <f t="shared" si="229"/>
        <v>0</v>
      </c>
      <c r="N2947" s="11">
        <f t="shared" si="3612"/>
        <v>0</v>
      </c>
      <c r="O2947" s="10">
        <f t="shared" ref="O2947:P2947" si="5811">IFERROR(G2947+O2907,0)</f>
        <v>0</v>
      </c>
      <c r="P2947" s="10">
        <f t="shared" si="5811"/>
        <v>0</v>
      </c>
      <c r="Q2947" s="10">
        <f t="shared" si="232"/>
        <v>0</v>
      </c>
      <c r="R2947" s="11">
        <f t="shared" si="233"/>
        <v>0</v>
      </c>
      <c r="S2947" s="43"/>
      <c r="T2947" s="43"/>
      <c r="U2947" s="20"/>
      <c r="V2947" s="14"/>
      <c r="W2947" s="14"/>
      <c r="X2947" s="26">
        <f t="shared" si="314"/>
        <v>0</v>
      </c>
      <c r="Y2947" s="29"/>
      <c r="Z2947" s="29"/>
      <c r="AA2947" s="29"/>
      <c r="AB2947" s="29"/>
      <c r="AC2947" s="29"/>
    </row>
    <row r="2948">
      <c r="A2948" s="4">
        <v>45727.0</v>
      </c>
      <c r="B2948" s="5" t="s">
        <v>38</v>
      </c>
      <c r="C2948" s="6" t="s">
        <v>37</v>
      </c>
      <c r="D2948" s="5" t="s">
        <v>29</v>
      </c>
      <c r="E2948" s="7">
        <v>40.1</v>
      </c>
      <c r="F2948" s="7">
        <v>0.096</v>
      </c>
      <c r="G2948" s="7">
        <v>0.099967</v>
      </c>
      <c r="H2948" s="40">
        <v>0.0</v>
      </c>
      <c r="I2948" s="10">
        <f t="shared" si="226"/>
        <v>-0.099967</v>
      </c>
      <c r="J2948" s="11">
        <f t="shared" si="227"/>
        <v>0</v>
      </c>
      <c r="K2948" s="7">
        <f t="shared" ref="K2948:L2948" si="5812">IFERROR(G2948+K2908,0)</f>
        <v>3.888437</v>
      </c>
      <c r="L2948" s="7">
        <f t="shared" si="5812"/>
        <v>7.229</v>
      </c>
      <c r="M2948" s="10">
        <f t="shared" si="229"/>
        <v>3.340563</v>
      </c>
      <c r="N2948" s="11">
        <f t="shared" si="3612"/>
        <v>185.9101742</v>
      </c>
      <c r="O2948" s="10">
        <f t="shared" ref="O2948:P2948" si="5813">IFERROR(G2948+O2908,0)</f>
        <v>6.987197</v>
      </c>
      <c r="P2948" s="10">
        <f t="shared" si="5813"/>
        <v>13.05793</v>
      </c>
      <c r="Q2948" s="10">
        <f t="shared" si="232"/>
        <v>6.070733</v>
      </c>
      <c r="R2948" s="11">
        <f t="shared" si="233"/>
        <v>186.8836674</v>
      </c>
      <c r="S2948" s="43"/>
      <c r="T2948" s="43"/>
      <c r="U2948" s="20"/>
      <c r="V2948" s="14"/>
      <c r="W2948" s="14"/>
      <c r="X2948" s="26">
        <f t="shared" si="314"/>
        <v>0</v>
      </c>
      <c r="Y2948" s="29"/>
      <c r="Z2948" s="29"/>
      <c r="AA2948" s="29"/>
      <c r="AB2948" s="29"/>
      <c r="AC2948" s="29"/>
    </row>
    <row r="2949">
      <c r="A2949" s="4">
        <v>45727.0</v>
      </c>
      <c r="B2949" s="5" t="s">
        <v>38</v>
      </c>
      <c r="C2949" s="6" t="s">
        <v>37</v>
      </c>
      <c r="D2949" s="5" t="s">
        <v>30</v>
      </c>
      <c r="E2949" s="7">
        <v>0.0</v>
      </c>
      <c r="F2949" s="7">
        <v>0.0</v>
      </c>
      <c r="G2949" s="7">
        <v>0.0</v>
      </c>
      <c r="H2949" s="40">
        <v>0.0</v>
      </c>
      <c r="I2949" s="10">
        <f t="shared" si="226"/>
        <v>0</v>
      </c>
      <c r="J2949" s="11">
        <f t="shared" si="227"/>
        <v>0</v>
      </c>
      <c r="K2949" s="7">
        <f t="shared" ref="K2949:L2949" si="5814">IFERROR(G2949+K2909,0)</f>
        <v>0</v>
      </c>
      <c r="L2949" s="7">
        <f t="shared" si="5814"/>
        <v>0</v>
      </c>
      <c r="M2949" s="10">
        <f t="shared" si="229"/>
        <v>0</v>
      </c>
      <c r="N2949" s="11">
        <f t="shared" si="3612"/>
        <v>0</v>
      </c>
      <c r="O2949" s="10">
        <f t="shared" ref="O2949:P2949" si="5815">IFERROR(G2949+O2909,0)</f>
        <v>0</v>
      </c>
      <c r="P2949" s="10">
        <f t="shared" si="5815"/>
        <v>0</v>
      </c>
      <c r="Q2949" s="10">
        <f t="shared" si="232"/>
        <v>0</v>
      </c>
      <c r="R2949" s="11">
        <f t="shared" si="233"/>
        <v>0</v>
      </c>
      <c r="S2949" s="43"/>
      <c r="T2949" s="43"/>
      <c r="U2949" s="20"/>
      <c r="V2949" s="14"/>
      <c r="W2949" s="14"/>
      <c r="X2949" s="26">
        <f t="shared" si="314"/>
        <v>0</v>
      </c>
      <c r="Y2949" s="29"/>
      <c r="Z2949" s="29"/>
      <c r="AA2949" s="29"/>
      <c r="AB2949" s="29"/>
      <c r="AC2949" s="29"/>
    </row>
    <row r="2950">
      <c r="A2950" s="4">
        <v>45727.0</v>
      </c>
      <c r="B2950" s="5" t="s">
        <v>39</v>
      </c>
      <c r="C2950" s="6" t="s">
        <v>37</v>
      </c>
      <c r="D2950" s="5" t="s">
        <v>27</v>
      </c>
      <c r="E2950" s="7">
        <v>9.6</v>
      </c>
      <c r="F2950" s="7">
        <v>0.036</v>
      </c>
      <c r="G2950" s="7">
        <v>0.032258</v>
      </c>
      <c r="H2950" s="40">
        <v>0.0</v>
      </c>
      <c r="I2950" s="10">
        <f t="shared" si="226"/>
        <v>-0.032258</v>
      </c>
      <c r="J2950" s="11">
        <f t="shared" si="227"/>
        <v>0</v>
      </c>
      <c r="K2950" s="7">
        <f t="shared" ref="K2950:L2950" si="5816">IFERROR(G2950+K2910,0)</f>
        <v>1.054838</v>
      </c>
      <c r="L2950" s="7">
        <f t="shared" si="5816"/>
        <v>0.384</v>
      </c>
      <c r="M2950" s="10">
        <f t="shared" si="229"/>
        <v>-0.670838</v>
      </c>
      <c r="N2950" s="11">
        <f t="shared" si="3612"/>
        <v>36.40369422</v>
      </c>
      <c r="O2950" s="10">
        <f t="shared" ref="O2950:P2950" si="5817">IFERROR(G2950+O2910,0)</f>
        <v>1.954768</v>
      </c>
      <c r="P2950" s="10">
        <f t="shared" si="5817"/>
        <v>1.26874</v>
      </c>
      <c r="Q2950" s="10">
        <f t="shared" si="232"/>
        <v>-0.686028</v>
      </c>
      <c r="R2950" s="11">
        <f t="shared" si="233"/>
        <v>64.90488897</v>
      </c>
      <c r="S2950" s="41">
        <f>T2910</f>
        <v>0.093</v>
      </c>
      <c r="T2950" s="41">
        <f>H2950+T2910-H2951-U2950-H2952</f>
        <v>0.093</v>
      </c>
      <c r="U2950" s="13">
        <v>0.0</v>
      </c>
      <c r="V2950" s="14"/>
      <c r="W2950" s="14"/>
      <c r="X2950" s="26">
        <f t="shared" si="314"/>
        <v>0</v>
      </c>
      <c r="Y2950" s="29"/>
      <c r="Z2950" s="29"/>
      <c r="AA2950" s="29"/>
      <c r="AB2950" s="29"/>
      <c r="AC2950" s="29"/>
    </row>
    <row r="2951">
      <c r="A2951" s="4">
        <v>45727.0</v>
      </c>
      <c r="B2951" s="5" t="s">
        <v>39</v>
      </c>
      <c r="C2951" s="6" t="s">
        <v>37</v>
      </c>
      <c r="D2951" s="5" t="s">
        <v>28</v>
      </c>
      <c r="E2951" s="7">
        <v>0.0</v>
      </c>
      <c r="F2951" s="7">
        <v>0.0</v>
      </c>
      <c r="G2951" s="7">
        <v>0.0</v>
      </c>
      <c r="H2951" s="40">
        <v>0.0</v>
      </c>
      <c r="I2951" s="10">
        <f t="shared" si="226"/>
        <v>0</v>
      </c>
      <c r="J2951" s="11">
        <f t="shared" si="227"/>
        <v>0</v>
      </c>
      <c r="K2951" s="7">
        <f t="shared" ref="K2951:L2951" si="5818">IFERROR(G2951+K2911,0)</f>
        <v>0</v>
      </c>
      <c r="L2951" s="7">
        <f t="shared" si="5818"/>
        <v>0</v>
      </c>
      <c r="M2951" s="10">
        <f t="shared" si="229"/>
        <v>0</v>
      </c>
      <c r="N2951" s="11">
        <f t="shared" si="3612"/>
        <v>0</v>
      </c>
      <c r="O2951" s="10">
        <f t="shared" ref="O2951:P2951" si="5819">IFERROR(G2951+O2911,0)</f>
        <v>0</v>
      </c>
      <c r="P2951" s="10">
        <f t="shared" si="5819"/>
        <v>0</v>
      </c>
      <c r="Q2951" s="10">
        <f t="shared" si="232"/>
        <v>0</v>
      </c>
      <c r="R2951" s="11">
        <f t="shared" si="233"/>
        <v>0</v>
      </c>
      <c r="S2951" s="43"/>
      <c r="T2951" s="43"/>
      <c r="U2951" s="20"/>
      <c r="V2951" s="14"/>
      <c r="W2951" s="14"/>
      <c r="X2951" s="26">
        <f t="shared" si="314"/>
        <v>0</v>
      </c>
      <c r="Y2951" s="29"/>
      <c r="Z2951" s="29"/>
      <c r="AA2951" s="29"/>
      <c r="AB2951" s="29"/>
      <c r="AC2951" s="29"/>
    </row>
    <row r="2952">
      <c r="A2952" s="4">
        <v>45727.0</v>
      </c>
      <c r="B2952" s="5" t="s">
        <v>39</v>
      </c>
      <c r="C2952" s="6" t="s">
        <v>37</v>
      </c>
      <c r="D2952" s="5" t="s">
        <v>29</v>
      </c>
      <c r="E2952" s="7">
        <v>9.3</v>
      </c>
      <c r="F2952" s="7">
        <v>0.0</v>
      </c>
      <c r="G2952" s="7">
        <v>0.032</v>
      </c>
      <c r="H2952" s="40">
        <v>0.0</v>
      </c>
      <c r="I2952" s="10">
        <f t="shared" si="226"/>
        <v>-0.032</v>
      </c>
      <c r="J2952" s="11">
        <f t="shared" si="227"/>
        <v>0</v>
      </c>
      <c r="K2952" s="7">
        <f t="shared" ref="K2952:L2952" si="5820">IFERROR(G2952+K2912,0)</f>
        <v>1.04388</v>
      </c>
      <c r="L2952" s="7">
        <f t="shared" si="5820"/>
        <v>0.374</v>
      </c>
      <c r="M2952" s="10">
        <f t="shared" si="229"/>
        <v>-0.66988</v>
      </c>
      <c r="N2952" s="11">
        <f t="shared" si="3612"/>
        <v>35.82787294</v>
      </c>
      <c r="O2952" s="10">
        <f t="shared" ref="O2952:P2952" si="5821">IFERROR(G2952+O2912,0)</f>
        <v>1.935874</v>
      </c>
      <c r="P2952" s="10">
        <f t="shared" si="5821"/>
        <v>1.23394</v>
      </c>
      <c r="Q2952" s="10">
        <f t="shared" si="232"/>
        <v>-0.701934</v>
      </c>
      <c r="R2952" s="11">
        <f t="shared" si="233"/>
        <v>63.74071866</v>
      </c>
      <c r="S2952" s="43"/>
      <c r="T2952" s="43"/>
      <c r="U2952" s="20"/>
      <c r="V2952" s="14"/>
      <c r="W2952" s="14"/>
      <c r="X2952" s="26">
        <f t="shared" si="314"/>
        <v>0</v>
      </c>
      <c r="Y2952" s="29"/>
      <c r="Z2952" s="29"/>
      <c r="AA2952" s="29"/>
      <c r="AB2952" s="29"/>
      <c r="AC2952" s="29"/>
    </row>
    <row r="2953">
      <c r="A2953" s="4">
        <v>45727.0</v>
      </c>
      <c r="B2953" s="5" t="s">
        <v>39</v>
      </c>
      <c r="C2953" s="6" t="s">
        <v>37</v>
      </c>
      <c r="D2953" s="5" t="s">
        <v>30</v>
      </c>
      <c r="E2953" s="7">
        <v>0.0</v>
      </c>
      <c r="F2953" s="7">
        <v>0.0</v>
      </c>
      <c r="G2953" s="7">
        <v>0.0</v>
      </c>
      <c r="H2953" s="40">
        <v>0.0</v>
      </c>
      <c r="I2953" s="10">
        <f t="shared" si="226"/>
        <v>0</v>
      </c>
      <c r="J2953" s="11">
        <f t="shared" si="227"/>
        <v>0</v>
      </c>
      <c r="K2953" s="7">
        <f t="shared" ref="K2953:L2953" si="5822">IFERROR(G2953+K2913,0)</f>
        <v>0</v>
      </c>
      <c r="L2953" s="7">
        <f t="shared" si="5822"/>
        <v>0</v>
      </c>
      <c r="M2953" s="10">
        <f t="shared" si="229"/>
        <v>0</v>
      </c>
      <c r="N2953" s="11">
        <f t="shared" si="3612"/>
        <v>0</v>
      </c>
      <c r="O2953" s="10">
        <f t="shared" ref="O2953:P2953" si="5823">IFERROR(G2953+O2913,0)</f>
        <v>0</v>
      </c>
      <c r="P2953" s="10">
        <f t="shared" si="5823"/>
        <v>0</v>
      </c>
      <c r="Q2953" s="10">
        <f t="shared" si="232"/>
        <v>0</v>
      </c>
      <c r="R2953" s="11">
        <f t="shared" si="233"/>
        <v>0</v>
      </c>
      <c r="S2953" s="43"/>
      <c r="T2953" s="43"/>
      <c r="U2953" s="20"/>
      <c r="V2953" s="14"/>
      <c r="W2953" s="14"/>
      <c r="X2953" s="26">
        <f t="shared" si="314"/>
        <v>0</v>
      </c>
      <c r="Y2953" s="29"/>
      <c r="Z2953" s="29"/>
      <c r="AA2953" s="29"/>
      <c r="AB2953" s="29"/>
      <c r="AC2953" s="29"/>
    </row>
    <row r="2954">
      <c r="A2954" s="4">
        <v>45727.0</v>
      </c>
      <c r="B2954" s="5" t="s">
        <v>40</v>
      </c>
      <c r="C2954" s="6" t="s">
        <v>37</v>
      </c>
      <c r="D2954" s="5" t="s">
        <v>27</v>
      </c>
      <c r="E2954" s="7">
        <v>26.3</v>
      </c>
      <c r="F2954" s="7">
        <v>0.0</v>
      </c>
      <c r="G2954" s="7">
        <v>0.0709677</v>
      </c>
      <c r="H2954" s="40">
        <v>0.034</v>
      </c>
      <c r="I2954" s="10">
        <f t="shared" si="226"/>
        <v>-0.0369677</v>
      </c>
      <c r="J2954" s="11">
        <f t="shared" si="227"/>
        <v>47.90911922</v>
      </c>
      <c r="K2954" s="7">
        <f t="shared" ref="K2954:L2954" si="5824">IFERROR(G2954+K2914,0)</f>
        <v>2.7806447</v>
      </c>
      <c r="L2954" s="7">
        <f t="shared" si="5824"/>
        <v>1.33</v>
      </c>
      <c r="M2954" s="10">
        <f t="shared" si="229"/>
        <v>-1.4506447</v>
      </c>
      <c r="N2954" s="11">
        <f t="shared" si="3612"/>
        <v>47.83063438</v>
      </c>
      <c r="O2954" s="10">
        <f t="shared" ref="O2954:P2954" si="5825">IFERROR(G2954+O2914,0)</f>
        <v>4.994930414</v>
      </c>
      <c r="P2954" s="10">
        <f t="shared" si="5825"/>
        <v>2.4429</v>
      </c>
      <c r="Q2954" s="10">
        <f t="shared" si="232"/>
        <v>-2.552030414</v>
      </c>
      <c r="R2954" s="11">
        <f t="shared" si="233"/>
        <v>48.90758824</v>
      </c>
      <c r="S2954" s="13">
        <f>T2914</f>
        <v>0.9675078571</v>
      </c>
      <c r="T2954" s="13">
        <f>H2954+S2954-H2955-U2954-H2956</f>
        <v>1.001389643</v>
      </c>
      <c r="U2954" s="13">
        <f>0.00331/28</f>
        <v>0.0001182142857</v>
      </c>
      <c r="V2954" s="14"/>
      <c r="W2954" s="14"/>
      <c r="X2954" s="26">
        <f t="shared" si="314"/>
        <v>0.034</v>
      </c>
      <c r="Y2954" s="29"/>
      <c r="Z2954" s="29"/>
      <c r="AA2954" s="29"/>
      <c r="AB2954" s="29"/>
      <c r="AC2954" s="29"/>
    </row>
    <row r="2955">
      <c r="A2955" s="4">
        <v>45727.0</v>
      </c>
      <c r="B2955" s="5" t="s">
        <v>40</v>
      </c>
      <c r="C2955" s="6" t="s">
        <v>37</v>
      </c>
      <c r="D2955" s="5" t="s">
        <v>28</v>
      </c>
      <c r="E2955" s="7">
        <v>0.0</v>
      </c>
      <c r="F2955" s="7">
        <v>0.0</v>
      </c>
      <c r="G2955" s="7">
        <v>0.0</v>
      </c>
      <c r="H2955" s="40">
        <v>0.0</v>
      </c>
      <c r="I2955" s="10">
        <f t="shared" si="226"/>
        <v>0</v>
      </c>
      <c r="J2955" s="11">
        <f t="shared" si="227"/>
        <v>0</v>
      </c>
      <c r="K2955" s="7">
        <f t="shared" ref="K2955:L2955" si="5826">IFERROR(G2955+K2915,0)</f>
        <v>0</v>
      </c>
      <c r="L2955" s="7">
        <f t="shared" si="5826"/>
        <v>0</v>
      </c>
      <c r="M2955" s="10">
        <f t="shared" si="229"/>
        <v>0</v>
      </c>
      <c r="N2955" s="11">
        <f t="shared" si="3612"/>
        <v>0</v>
      </c>
      <c r="O2955" s="10">
        <f t="shared" ref="O2955:P2955" si="5827">IFERROR(G2955+O2915,0)</f>
        <v>0</v>
      </c>
      <c r="P2955" s="10">
        <f t="shared" si="5827"/>
        <v>0</v>
      </c>
      <c r="Q2955" s="10">
        <f t="shared" si="232"/>
        <v>0</v>
      </c>
      <c r="R2955" s="11">
        <f t="shared" si="233"/>
        <v>0</v>
      </c>
      <c r="S2955" s="14"/>
      <c r="T2955" s="14"/>
      <c r="U2955" s="14"/>
      <c r="V2955" s="14"/>
      <c r="W2955" s="14"/>
      <c r="X2955" s="26">
        <f t="shared" si="314"/>
        <v>0</v>
      </c>
      <c r="Y2955" s="29"/>
      <c r="Z2955" s="29"/>
      <c r="AA2955" s="29"/>
      <c r="AB2955" s="29"/>
      <c r="AC2955" s="29"/>
    </row>
    <row r="2956">
      <c r="A2956" s="4">
        <v>45727.0</v>
      </c>
      <c r="B2956" s="5" t="s">
        <v>40</v>
      </c>
      <c r="C2956" s="6" t="s">
        <v>37</v>
      </c>
      <c r="D2956" s="5" t="s">
        <v>29</v>
      </c>
      <c r="E2956" s="7">
        <v>26.1</v>
      </c>
      <c r="F2956" s="7">
        <v>0.0</v>
      </c>
      <c r="G2956" s="7">
        <v>0.07142857142857142</v>
      </c>
      <c r="H2956" s="40">
        <v>0.0</v>
      </c>
      <c r="I2956" s="10">
        <f t="shared" si="226"/>
        <v>-0.07142857143</v>
      </c>
      <c r="J2956" s="11">
        <f t="shared" si="227"/>
        <v>0</v>
      </c>
      <c r="K2956" s="7">
        <f t="shared" ref="K2956:L2956" si="5828">IFERROR(G2956+K2916,0)</f>
        <v>2.785714286</v>
      </c>
      <c r="L2956" s="7">
        <f t="shared" si="5828"/>
        <v>1.658</v>
      </c>
      <c r="M2956" s="10">
        <f t="shared" si="229"/>
        <v>-1.127714286</v>
      </c>
      <c r="N2956" s="11">
        <f t="shared" si="3612"/>
        <v>59.51794872</v>
      </c>
      <c r="O2956" s="10">
        <f t="shared" ref="O2956:P2956" si="5829">IFERROR(G2956+O2916,0)</f>
        <v>5</v>
      </c>
      <c r="P2956" s="10">
        <f t="shared" si="5829"/>
        <v>2.17198</v>
      </c>
      <c r="Q2956" s="10">
        <f t="shared" si="232"/>
        <v>-2.82802</v>
      </c>
      <c r="R2956" s="11">
        <f t="shared" si="233"/>
        <v>43.4396</v>
      </c>
      <c r="S2956" s="14"/>
      <c r="T2956" s="14"/>
      <c r="U2956" s="14"/>
      <c r="V2956" s="14"/>
      <c r="W2956" s="14"/>
      <c r="X2956" s="26">
        <f t="shared" si="314"/>
        <v>0</v>
      </c>
      <c r="Y2956" s="29"/>
      <c r="Z2956" s="29"/>
      <c r="AA2956" s="29"/>
      <c r="AB2956" s="29"/>
      <c r="AC2956" s="29"/>
    </row>
    <row r="2957">
      <c r="A2957" s="4">
        <v>45727.0</v>
      </c>
      <c r="B2957" s="5" t="s">
        <v>40</v>
      </c>
      <c r="C2957" s="6" t="s">
        <v>37</v>
      </c>
      <c r="D2957" s="5" t="s">
        <v>30</v>
      </c>
      <c r="E2957" s="7">
        <v>0.0</v>
      </c>
      <c r="F2957" s="7">
        <v>0.0</v>
      </c>
      <c r="G2957" s="7">
        <v>0.0</v>
      </c>
      <c r="H2957" s="40">
        <v>0.0</v>
      </c>
      <c r="I2957" s="10">
        <f t="shared" si="226"/>
        <v>0</v>
      </c>
      <c r="J2957" s="11">
        <f t="shared" si="227"/>
        <v>0</v>
      </c>
      <c r="K2957" s="7">
        <f t="shared" ref="K2957:L2957" si="5830">IFERROR(G2957+K2917,0)</f>
        <v>0</v>
      </c>
      <c r="L2957" s="7">
        <f t="shared" si="5830"/>
        <v>0</v>
      </c>
      <c r="M2957" s="10">
        <f t="shared" si="229"/>
        <v>0</v>
      </c>
      <c r="N2957" s="11">
        <f t="shared" si="3612"/>
        <v>0</v>
      </c>
      <c r="O2957" s="10">
        <f t="shared" ref="O2957:P2957" si="5831">IFERROR(G2957+O2917,0)</f>
        <v>0</v>
      </c>
      <c r="P2957" s="10">
        <f t="shared" si="5831"/>
        <v>0</v>
      </c>
      <c r="Q2957" s="10">
        <f t="shared" si="232"/>
        <v>0</v>
      </c>
      <c r="R2957" s="11">
        <f t="shared" si="233"/>
        <v>0</v>
      </c>
      <c r="S2957" s="14"/>
      <c r="T2957" s="14"/>
      <c r="U2957" s="14"/>
      <c r="V2957" s="14"/>
      <c r="W2957" s="14"/>
      <c r="X2957" s="26">
        <f t="shared" si="314"/>
        <v>0</v>
      </c>
      <c r="Y2957" s="29"/>
      <c r="Z2957" s="29"/>
      <c r="AA2957" s="29"/>
      <c r="AB2957" s="29"/>
      <c r="AC2957" s="29"/>
    </row>
    <row r="2958">
      <c r="A2958" s="4">
        <v>45728.0</v>
      </c>
      <c r="B2958" s="5" t="s">
        <v>25</v>
      </c>
      <c r="C2958" s="6" t="s">
        <v>26</v>
      </c>
      <c r="D2958" s="5" t="s">
        <v>27</v>
      </c>
      <c r="E2958" s="7">
        <v>140.3</v>
      </c>
      <c r="F2958" s="8">
        <v>0.396</v>
      </c>
      <c r="G2958" s="39">
        <v>0.4129</v>
      </c>
      <c r="H2958" s="47">
        <v>0.412</v>
      </c>
      <c r="I2958" s="10">
        <f t="shared" si="226"/>
        <v>-0.0009</v>
      </c>
      <c r="J2958" s="11">
        <f t="shared" si="227"/>
        <v>99.78202955</v>
      </c>
      <c r="K2958" s="7">
        <f t="shared" ref="K2958:L2958" si="5832">IFERROR(G2958+K2918,0)</f>
        <v>16.55478</v>
      </c>
      <c r="L2958" s="7">
        <f t="shared" si="5832"/>
        <v>18.229</v>
      </c>
      <c r="M2958" s="10">
        <f t="shared" si="229"/>
        <v>1.67422</v>
      </c>
      <c r="N2958" s="11">
        <f t="shared" si="3612"/>
        <v>110.113212</v>
      </c>
      <c r="O2958" s="10">
        <f t="shared" ref="O2958:P2958" si="5833">IFERROR(G2958+O2918,0)</f>
        <v>29.4545</v>
      </c>
      <c r="P2958" s="10">
        <f t="shared" si="5833"/>
        <v>31.950995</v>
      </c>
      <c r="Q2958" s="10">
        <f t="shared" si="232"/>
        <v>2.496495</v>
      </c>
      <c r="R2958" s="11">
        <f t="shared" si="233"/>
        <v>108.4757677</v>
      </c>
      <c r="S2958" s="41">
        <f>T2918</f>
        <v>1.834821429</v>
      </c>
      <c r="T2958" s="41">
        <f>H2958+T2918-H2959-U2958-H2960</f>
        <v>1.907714286</v>
      </c>
      <c r="U2958" s="13">
        <f>0.003/28</f>
        <v>0.0001071428571</v>
      </c>
      <c r="V2958" s="14"/>
      <c r="W2958" s="14"/>
      <c r="X2958" s="26">
        <f t="shared" si="314"/>
        <v>0.422</v>
      </c>
      <c r="Y2958" s="29"/>
      <c r="Z2958" s="29"/>
      <c r="AA2958" s="29"/>
      <c r="AB2958" s="29"/>
      <c r="AC2958" s="29"/>
    </row>
    <row r="2959">
      <c r="A2959" s="4">
        <v>45728.0</v>
      </c>
      <c r="B2959" s="5" t="s">
        <v>25</v>
      </c>
      <c r="C2959" s="6" t="s">
        <v>26</v>
      </c>
      <c r="D2959" s="5" t="s">
        <v>28</v>
      </c>
      <c r="E2959" s="7">
        <v>165.12</v>
      </c>
      <c r="F2959" s="7">
        <v>0.511</v>
      </c>
      <c r="G2959" s="7">
        <v>0.39358</v>
      </c>
      <c r="H2959" s="40">
        <v>0.339</v>
      </c>
      <c r="I2959" s="10">
        <f t="shared" si="226"/>
        <v>-0.05458</v>
      </c>
      <c r="J2959" s="11">
        <f t="shared" si="227"/>
        <v>86.13242543</v>
      </c>
      <c r="K2959" s="7">
        <f t="shared" ref="K2959:L2959" si="5834">IFERROR(G2959+K2919,0)</f>
        <v>16.23296</v>
      </c>
      <c r="L2959" s="7">
        <f t="shared" si="5834"/>
        <v>16.448</v>
      </c>
      <c r="M2959" s="10">
        <f t="shared" si="229"/>
        <v>0.21504</v>
      </c>
      <c r="N2959" s="11">
        <f t="shared" si="3612"/>
        <v>101.3247122</v>
      </c>
      <c r="O2959" s="10">
        <f t="shared" ref="O2959:P2959" si="5835">IFERROR(G2959+O2919,0)</f>
        <v>28.53376</v>
      </c>
      <c r="P2959" s="10">
        <f t="shared" si="5835"/>
        <v>29.66888</v>
      </c>
      <c r="Q2959" s="10">
        <f t="shared" si="232"/>
        <v>1.13512</v>
      </c>
      <c r="R2959" s="11">
        <f t="shared" si="233"/>
        <v>103.9781648</v>
      </c>
      <c r="S2959" s="42"/>
      <c r="T2959" s="42"/>
      <c r="U2959" s="16"/>
      <c r="V2959" s="14"/>
      <c r="W2959" s="14"/>
      <c r="X2959" s="26">
        <f t="shared" si="314"/>
        <v>0.385</v>
      </c>
      <c r="Y2959" s="29"/>
      <c r="Z2959" s="29"/>
      <c r="AA2959" s="29"/>
      <c r="AB2959" s="29"/>
      <c r="AC2959" s="29"/>
    </row>
    <row r="2960">
      <c r="A2960" s="4">
        <v>45728.0</v>
      </c>
      <c r="B2960" s="5" t="s">
        <v>25</v>
      </c>
      <c r="C2960" s="6" t="s">
        <v>26</v>
      </c>
      <c r="D2960" s="5" t="s">
        <v>29</v>
      </c>
      <c r="E2960" s="7">
        <v>0.0</v>
      </c>
      <c r="F2960" s="7">
        <v>0.0</v>
      </c>
      <c r="G2960" s="7">
        <v>0.0</v>
      </c>
      <c r="H2960" s="40">
        <v>0.0</v>
      </c>
      <c r="I2960" s="10">
        <f t="shared" si="226"/>
        <v>0</v>
      </c>
      <c r="J2960" s="11">
        <f t="shared" si="227"/>
        <v>0</v>
      </c>
      <c r="K2960" s="7">
        <f t="shared" ref="K2960:L2960" si="5836">IFERROR(G2960+K2920,0)</f>
        <v>0</v>
      </c>
      <c r="L2960" s="7">
        <f t="shared" si="5836"/>
        <v>0.003</v>
      </c>
      <c r="M2960" s="10">
        <f t="shared" si="229"/>
        <v>0.003</v>
      </c>
      <c r="N2960" s="11">
        <f t="shared" si="3612"/>
        <v>0</v>
      </c>
      <c r="O2960" s="10">
        <f t="shared" ref="O2960:P2960" si="5837">IFERROR(G2960+O2920,0)</f>
        <v>0</v>
      </c>
      <c r="P2960" s="10">
        <f t="shared" si="5837"/>
        <v>0.003</v>
      </c>
      <c r="Q2960" s="10">
        <f t="shared" si="232"/>
        <v>0.003</v>
      </c>
      <c r="R2960" s="11">
        <f t="shared" si="233"/>
        <v>0</v>
      </c>
      <c r="S2960" s="42"/>
      <c r="T2960" s="42"/>
      <c r="U2960" s="16"/>
      <c r="V2960" s="14"/>
      <c r="W2960" s="14"/>
      <c r="X2960" s="26">
        <f t="shared" si="314"/>
        <v>0</v>
      </c>
      <c r="Y2960" s="29"/>
      <c r="Z2960" s="29"/>
      <c r="AA2960" s="29"/>
      <c r="AB2960" s="29"/>
      <c r="AC2960" s="29"/>
    </row>
    <row r="2961">
      <c r="A2961" s="4">
        <v>45728.0</v>
      </c>
      <c r="B2961" s="5" t="s">
        <v>25</v>
      </c>
      <c r="C2961" s="6" t="s">
        <v>26</v>
      </c>
      <c r="D2961" s="5" t="s">
        <v>30</v>
      </c>
      <c r="E2961" s="7">
        <v>0.0</v>
      </c>
      <c r="F2961" s="7">
        <v>0.0</v>
      </c>
      <c r="G2961" s="7">
        <v>0.0</v>
      </c>
      <c r="H2961" s="40">
        <v>0.0</v>
      </c>
      <c r="I2961" s="10">
        <f t="shared" si="226"/>
        <v>0</v>
      </c>
      <c r="J2961" s="11">
        <f t="shared" si="227"/>
        <v>0</v>
      </c>
      <c r="K2961" s="7">
        <f t="shared" ref="K2961:L2961" si="5838">IFERROR(G2961+K2921,0)</f>
        <v>0</v>
      </c>
      <c r="L2961" s="7">
        <f t="shared" si="5838"/>
        <v>0</v>
      </c>
      <c r="M2961" s="10">
        <f t="shared" si="229"/>
        <v>0</v>
      </c>
      <c r="N2961" s="11">
        <f t="shared" si="3612"/>
        <v>0</v>
      </c>
      <c r="O2961" s="10">
        <f t="shared" ref="O2961:P2961" si="5839">IFERROR(G2961+O2921,0)</f>
        <v>0</v>
      </c>
      <c r="P2961" s="10">
        <f t="shared" si="5839"/>
        <v>0</v>
      </c>
      <c r="Q2961" s="10">
        <f t="shared" si="232"/>
        <v>0</v>
      </c>
      <c r="R2961" s="11">
        <f t="shared" si="233"/>
        <v>0</v>
      </c>
      <c r="S2961" s="42"/>
      <c r="T2961" s="42"/>
      <c r="U2961" s="16"/>
      <c r="V2961" s="14"/>
      <c r="W2961" s="14"/>
      <c r="X2961" s="26">
        <f t="shared" si="314"/>
        <v>0</v>
      </c>
      <c r="Y2961" s="29"/>
      <c r="Z2961" s="29"/>
      <c r="AA2961" s="29"/>
      <c r="AB2961" s="29"/>
      <c r="AC2961" s="29"/>
    </row>
    <row r="2962">
      <c r="A2962" s="4">
        <v>45728.0</v>
      </c>
      <c r="B2962" s="5" t="s">
        <v>31</v>
      </c>
      <c r="C2962" s="6" t="s">
        <v>26</v>
      </c>
      <c r="D2962" s="5" t="s">
        <v>27</v>
      </c>
      <c r="E2962" s="7">
        <v>180.7</v>
      </c>
      <c r="F2962" s="7">
        <v>0.7</v>
      </c>
      <c r="G2962" s="7">
        <v>0.509677</v>
      </c>
      <c r="H2962" s="40">
        <v>0.555</v>
      </c>
      <c r="I2962" s="10">
        <f t="shared" si="226"/>
        <v>0.045323</v>
      </c>
      <c r="J2962" s="11">
        <f t="shared" si="227"/>
        <v>108.8924947</v>
      </c>
      <c r="K2962" s="7">
        <f t="shared" ref="K2962:L2962" si="5840">IFERROR(G2962+K2922,0)</f>
        <v>20.516124</v>
      </c>
      <c r="L2962" s="7">
        <f t="shared" si="5840"/>
        <v>22.658</v>
      </c>
      <c r="M2962" s="10">
        <f t="shared" si="229"/>
        <v>2.141876</v>
      </c>
      <c r="N2962" s="11">
        <f t="shared" si="3612"/>
        <v>110.4399642</v>
      </c>
      <c r="O2962" s="10">
        <f t="shared" ref="O2962:P2962" si="5841">IFERROR(G2962+O2922,0)</f>
        <v>36.516123</v>
      </c>
      <c r="P2962" s="10">
        <f t="shared" si="5841"/>
        <v>41.63186</v>
      </c>
      <c r="Q2962" s="10">
        <f t="shared" si="232"/>
        <v>5.115737</v>
      </c>
      <c r="R2962" s="11">
        <f t="shared" si="233"/>
        <v>114.0095294</v>
      </c>
      <c r="S2962" s="41">
        <f>T2922</f>
        <v>0.8434285714</v>
      </c>
      <c r="T2962" s="41">
        <f>H2962+T2922-H2963-U2962-H2964</f>
        <v>0.8402857143</v>
      </c>
      <c r="U2962" s="13">
        <f>0.004/28</f>
        <v>0.0001428571429</v>
      </c>
      <c r="V2962" s="14"/>
      <c r="W2962" s="14"/>
      <c r="X2962" s="26">
        <f t="shared" si="314"/>
        <v>0.561</v>
      </c>
      <c r="Y2962" s="29"/>
      <c r="Z2962" s="29"/>
      <c r="AA2962" s="29"/>
      <c r="AB2962" s="29"/>
      <c r="AC2962" s="29"/>
    </row>
    <row r="2963">
      <c r="A2963" s="4">
        <v>45728.0</v>
      </c>
      <c r="B2963" s="5" t="s">
        <v>31</v>
      </c>
      <c r="C2963" s="6" t="s">
        <v>26</v>
      </c>
      <c r="D2963" s="5" t="s">
        <v>28</v>
      </c>
      <c r="E2963" s="7">
        <v>180.1</v>
      </c>
      <c r="F2963" s="7">
        <v>1.047</v>
      </c>
      <c r="G2963" s="7">
        <v>0.50548</v>
      </c>
      <c r="H2963" s="40">
        <v>0.558</v>
      </c>
      <c r="I2963" s="10">
        <f t="shared" si="226"/>
        <v>0.05252</v>
      </c>
      <c r="J2963" s="11">
        <f t="shared" si="227"/>
        <v>110.3901242</v>
      </c>
      <c r="K2963" s="7">
        <f t="shared" ref="K2963:L2963" si="5842">IFERROR(G2963+K2923,0)</f>
        <v>20.34876</v>
      </c>
      <c r="L2963" s="7">
        <f t="shared" si="5842"/>
        <v>23.416</v>
      </c>
      <c r="M2963" s="10">
        <f t="shared" si="229"/>
        <v>3.06724</v>
      </c>
      <c r="N2963" s="11">
        <f t="shared" si="3612"/>
        <v>115.0733509</v>
      </c>
      <c r="O2963" s="10">
        <f t="shared" ref="O2963:P2963" si="5843">IFERROR(G2963+O2923,0)</f>
        <v>36.21859</v>
      </c>
      <c r="P2963" s="10">
        <f t="shared" si="5843"/>
        <v>42.41373</v>
      </c>
      <c r="Q2963" s="10">
        <f t="shared" si="232"/>
        <v>6.19514</v>
      </c>
      <c r="R2963" s="11">
        <f t="shared" si="233"/>
        <v>117.1048624</v>
      </c>
      <c r="S2963" s="42"/>
      <c r="T2963" s="42"/>
      <c r="U2963" s="20"/>
      <c r="V2963" s="14"/>
      <c r="W2963" s="14"/>
      <c r="X2963" s="26">
        <f t="shared" si="314"/>
        <v>0.543</v>
      </c>
      <c r="Y2963" s="29"/>
      <c r="Z2963" s="29"/>
      <c r="AA2963" s="29"/>
      <c r="AB2963" s="29"/>
      <c r="AC2963" s="29"/>
    </row>
    <row r="2964">
      <c r="A2964" s="4">
        <v>45728.0</v>
      </c>
      <c r="B2964" s="5" t="s">
        <v>31</v>
      </c>
      <c r="C2964" s="6" t="s">
        <v>26</v>
      </c>
      <c r="D2964" s="5" t="s">
        <v>29</v>
      </c>
      <c r="E2964" s="7">
        <v>0.0</v>
      </c>
      <c r="F2964" s="7">
        <v>0.065</v>
      </c>
      <c r="G2964" s="7">
        <v>0.0</v>
      </c>
      <c r="H2964" s="40">
        <v>0.0</v>
      </c>
      <c r="I2964" s="10">
        <f t="shared" si="226"/>
        <v>0</v>
      </c>
      <c r="J2964" s="11">
        <f t="shared" si="227"/>
        <v>0</v>
      </c>
      <c r="K2964" s="7">
        <f t="shared" ref="K2964:L2964" si="5844">IFERROR(G2964+K2924,0)</f>
        <v>0</v>
      </c>
      <c r="L2964" s="7">
        <f t="shared" si="5844"/>
        <v>0</v>
      </c>
      <c r="M2964" s="10">
        <f t="shared" si="229"/>
        <v>0</v>
      </c>
      <c r="N2964" s="11">
        <f t="shared" si="3612"/>
        <v>0</v>
      </c>
      <c r="O2964" s="10">
        <f t="shared" ref="O2964:P2964" si="5845">IFERROR(G2964+O2924,0)</f>
        <v>0</v>
      </c>
      <c r="P2964" s="10">
        <f t="shared" si="5845"/>
        <v>0</v>
      </c>
      <c r="Q2964" s="10">
        <f t="shared" si="232"/>
        <v>0</v>
      </c>
      <c r="R2964" s="11">
        <f t="shared" si="233"/>
        <v>0</v>
      </c>
      <c r="S2964" s="42"/>
      <c r="T2964" s="42"/>
      <c r="U2964" s="20"/>
      <c r="V2964" s="14"/>
      <c r="W2964" s="14"/>
      <c r="X2964" s="26">
        <f t="shared" si="314"/>
        <v>0</v>
      </c>
      <c r="Y2964" s="29"/>
      <c r="Z2964" s="29"/>
      <c r="AA2964" s="29"/>
      <c r="AB2964" s="29"/>
      <c r="AC2964" s="29"/>
    </row>
    <row r="2965">
      <c r="A2965" s="4">
        <v>45728.0</v>
      </c>
      <c r="B2965" s="5" t="s">
        <v>31</v>
      </c>
      <c r="C2965" s="6" t="s">
        <v>26</v>
      </c>
      <c r="D2965" s="5" t="s">
        <v>30</v>
      </c>
      <c r="E2965" s="7">
        <v>0.0</v>
      </c>
      <c r="F2965" s="7">
        <v>0.0</v>
      </c>
      <c r="G2965" s="7">
        <v>0.0</v>
      </c>
      <c r="H2965" s="40">
        <v>0.0</v>
      </c>
      <c r="I2965" s="10">
        <f t="shared" si="226"/>
        <v>0</v>
      </c>
      <c r="J2965" s="11">
        <f t="shared" si="227"/>
        <v>0</v>
      </c>
      <c r="K2965" s="7">
        <f t="shared" ref="K2965:L2965" si="5846">IFERROR(G2965+K2925,0)</f>
        <v>0</v>
      </c>
      <c r="L2965" s="7">
        <f t="shared" si="5846"/>
        <v>0</v>
      </c>
      <c r="M2965" s="10">
        <f t="shared" si="229"/>
        <v>0</v>
      </c>
      <c r="N2965" s="11">
        <f t="shared" si="3612"/>
        <v>0</v>
      </c>
      <c r="O2965" s="10">
        <f t="shared" ref="O2965:P2965" si="5847">IFERROR(G2965+O2925,0)</f>
        <v>0</v>
      </c>
      <c r="P2965" s="10">
        <f t="shared" si="5847"/>
        <v>0</v>
      </c>
      <c r="Q2965" s="10">
        <f t="shared" si="232"/>
        <v>0</v>
      </c>
      <c r="R2965" s="11">
        <f t="shared" si="233"/>
        <v>0</v>
      </c>
      <c r="S2965" s="42"/>
      <c r="T2965" s="42"/>
      <c r="U2965" s="20"/>
      <c r="V2965" s="14"/>
      <c r="W2965" s="14"/>
      <c r="X2965" s="26">
        <f t="shared" si="314"/>
        <v>0</v>
      </c>
      <c r="Y2965" s="29"/>
      <c r="Z2965" s="29"/>
      <c r="AA2965" s="29"/>
      <c r="AB2965" s="29"/>
      <c r="AC2965" s="29"/>
    </row>
    <row r="2966">
      <c r="A2966" s="4">
        <v>45728.0</v>
      </c>
      <c r="B2966" s="5" t="s">
        <v>32</v>
      </c>
      <c r="C2966" s="6" t="s">
        <v>26</v>
      </c>
      <c r="D2966" s="5" t="s">
        <v>27</v>
      </c>
      <c r="E2966" s="7">
        <v>78.6</v>
      </c>
      <c r="F2966" s="7">
        <v>0.214</v>
      </c>
      <c r="G2966" s="7">
        <v>0.22258</v>
      </c>
      <c r="H2966" s="40">
        <v>0.253</v>
      </c>
      <c r="I2966" s="10">
        <f t="shared" si="226"/>
        <v>0.03042</v>
      </c>
      <c r="J2966" s="11">
        <f t="shared" si="227"/>
        <v>113.6669961</v>
      </c>
      <c r="K2966" s="7">
        <f t="shared" ref="K2966:L2966" si="5848">IFERROR(G2966+K2926,0)</f>
        <v>8.97096</v>
      </c>
      <c r="L2966" s="7">
        <f t="shared" si="5848"/>
        <v>9.444</v>
      </c>
      <c r="M2966" s="10">
        <f t="shared" si="229"/>
        <v>0.47304</v>
      </c>
      <c r="N2966" s="11">
        <f t="shared" si="3612"/>
        <v>105.2730143</v>
      </c>
      <c r="O2966" s="10">
        <f t="shared" ref="O2966:P2966" si="5849">IFERROR(G2966+O2926,0)</f>
        <v>15.970946</v>
      </c>
      <c r="P2966" s="10">
        <f t="shared" si="5849"/>
        <v>16.58082</v>
      </c>
      <c r="Q2966" s="10">
        <f t="shared" si="232"/>
        <v>0.609874</v>
      </c>
      <c r="R2966" s="11">
        <f t="shared" si="233"/>
        <v>103.8186467</v>
      </c>
      <c r="S2966" s="41">
        <f>T2926</f>
        <v>0.455735</v>
      </c>
      <c r="T2966" s="41">
        <f>H2966+T2926-H2967-U2966-H2968</f>
        <v>0.4626</v>
      </c>
      <c r="U2966" s="13">
        <f>0.00378/28</f>
        <v>0.000135</v>
      </c>
      <c r="V2966" s="14"/>
      <c r="W2966" s="14"/>
      <c r="X2966" s="26">
        <f t="shared" si="314"/>
        <v>0.24</v>
      </c>
      <c r="Y2966" s="29"/>
      <c r="Z2966" s="29"/>
      <c r="AA2966" s="29"/>
      <c r="AB2966" s="29"/>
      <c r="AC2966" s="29"/>
    </row>
    <row r="2967">
      <c r="A2967" s="4">
        <v>45728.0</v>
      </c>
      <c r="B2967" s="5" t="s">
        <v>32</v>
      </c>
      <c r="C2967" s="6" t="s">
        <v>26</v>
      </c>
      <c r="D2967" s="5" t="s">
        <v>28</v>
      </c>
      <c r="E2967" s="7">
        <v>78.7</v>
      </c>
      <c r="F2967" s="7">
        <v>0.256</v>
      </c>
      <c r="G2967" s="7">
        <v>0.2222</v>
      </c>
      <c r="H2967" s="40">
        <v>0.246</v>
      </c>
      <c r="I2967" s="10">
        <f t="shared" si="226"/>
        <v>0.0238</v>
      </c>
      <c r="J2967" s="11">
        <f t="shared" si="227"/>
        <v>110.7110711</v>
      </c>
      <c r="K2967" s="7">
        <f t="shared" ref="K2967:L2967" si="5850">IFERROR(G2967+K2927,0)</f>
        <v>8.9564</v>
      </c>
      <c r="L2967" s="7">
        <f t="shared" si="5850"/>
        <v>9.294</v>
      </c>
      <c r="M2967" s="10">
        <f t="shared" si="229"/>
        <v>0.3376</v>
      </c>
      <c r="N2967" s="11">
        <f t="shared" si="3612"/>
        <v>103.7693716</v>
      </c>
      <c r="O2967" s="10">
        <f t="shared" ref="O2967:P2967" si="5851">IFERROR(G2967+O2927,0)</f>
        <v>15.94535</v>
      </c>
      <c r="P2967" s="10">
        <f t="shared" si="5851"/>
        <v>16.39083</v>
      </c>
      <c r="Q2967" s="10">
        <f t="shared" si="232"/>
        <v>0.44548</v>
      </c>
      <c r="R2967" s="11">
        <f t="shared" si="233"/>
        <v>102.7937925</v>
      </c>
      <c r="S2967" s="42"/>
      <c r="T2967" s="42"/>
      <c r="U2967" s="20"/>
      <c r="V2967" s="14"/>
      <c r="W2967" s="14"/>
      <c r="X2967" s="26">
        <f t="shared" si="314"/>
        <v>0.225</v>
      </c>
      <c r="Y2967" s="29"/>
      <c r="Z2967" s="29"/>
      <c r="AA2967" s="29"/>
      <c r="AB2967" s="29"/>
      <c r="AC2967" s="29"/>
    </row>
    <row r="2968">
      <c r="A2968" s="4">
        <v>45728.0</v>
      </c>
      <c r="B2968" s="5" t="s">
        <v>32</v>
      </c>
      <c r="C2968" s="6" t="s">
        <v>26</v>
      </c>
      <c r="D2968" s="5" t="s">
        <v>29</v>
      </c>
      <c r="E2968" s="7">
        <v>0.0</v>
      </c>
      <c r="F2968" s="7">
        <v>0.0</v>
      </c>
      <c r="G2968" s="7">
        <v>0.0</v>
      </c>
      <c r="H2968" s="40">
        <v>0.0</v>
      </c>
      <c r="I2968" s="10">
        <f t="shared" si="226"/>
        <v>0</v>
      </c>
      <c r="J2968" s="11">
        <f t="shared" si="227"/>
        <v>0</v>
      </c>
      <c r="K2968" s="7">
        <f t="shared" ref="K2968:L2968" si="5852">IFERROR(G2968+K2928,0)</f>
        <v>0</v>
      </c>
      <c r="L2968" s="7">
        <f t="shared" si="5852"/>
        <v>0</v>
      </c>
      <c r="M2968" s="10">
        <f t="shared" si="229"/>
        <v>0</v>
      </c>
      <c r="N2968" s="11">
        <f t="shared" si="3612"/>
        <v>0</v>
      </c>
      <c r="O2968" s="10">
        <f t="shared" ref="O2968:P2968" si="5853">IFERROR(G2968+O2928,0)</f>
        <v>0</v>
      </c>
      <c r="P2968" s="10">
        <f t="shared" si="5853"/>
        <v>0</v>
      </c>
      <c r="Q2968" s="10">
        <f t="shared" si="232"/>
        <v>0</v>
      </c>
      <c r="R2968" s="11">
        <f t="shared" si="233"/>
        <v>0</v>
      </c>
      <c r="S2968" s="42"/>
      <c r="T2968" s="42"/>
      <c r="U2968" s="20"/>
      <c r="V2968" s="14"/>
      <c r="W2968" s="14"/>
      <c r="X2968" s="26">
        <f t="shared" si="314"/>
        <v>0</v>
      </c>
      <c r="Y2968" s="29"/>
      <c r="Z2968" s="29"/>
      <c r="AA2968" s="29"/>
      <c r="AB2968" s="29"/>
      <c r="AC2968" s="29"/>
    </row>
    <row r="2969">
      <c r="A2969" s="4">
        <v>45728.0</v>
      </c>
      <c r="B2969" s="5" t="s">
        <v>32</v>
      </c>
      <c r="C2969" s="6" t="s">
        <v>26</v>
      </c>
      <c r="D2969" s="5" t="s">
        <v>30</v>
      </c>
      <c r="E2969" s="7">
        <v>0.0</v>
      </c>
      <c r="F2969" s="7">
        <v>0.0</v>
      </c>
      <c r="G2969" s="7">
        <v>0.0</v>
      </c>
      <c r="H2969" s="40">
        <v>0.0</v>
      </c>
      <c r="I2969" s="10">
        <f t="shared" si="226"/>
        <v>0</v>
      </c>
      <c r="J2969" s="11">
        <f t="shared" si="227"/>
        <v>0</v>
      </c>
      <c r="K2969" s="7">
        <f t="shared" ref="K2969:L2969" si="5854">IFERROR(G2969+K2929,0)</f>
        <v>0</v>
      </c>
      <c r="L2969" s="7">
        <f t="shared" si="5854"/>
        <v>0</v>
      </c>
      <c r="M2969" s="10">
        <f t="shared" si="229"/>
        <v>0</v>
      </c>
      <c r="N2969" s="11">
        <f t="shared" si="3612"/>
        <v>0</v>
      </c>
      <c r="O2969" s="10">
        <f t="shared" ref="O2969:P2969" si="5855">IFERROR(G2969+O2929,0)</f>
        <v>0</v>
      </c>
      <c r="P2969" s="10">
        <f t="shared" si="5855"/>
        <v>0</v>
      </c>
      <c r="Q2969" s="10">
        <f t="shared" si="232"/>
        <v>0</v>
      </c>
      <c r="R2969" s="11">
        <f t="shared" si="233"/>
        <v>0</v>
      </c>
      <c r="S2969" s="42"/>
      <c r="T2969" s="42"/>
      <c r="U2969" s="20"/>
      <c r="V2969" s="14"/>
      <c r="W2969" s="14"/>
      <c r="X2969" s="26">
        <f t="shared" si="314"/>
        <v>0</v>
      </c>
      <c r="Y2969" s="29"/>
      <c r="Z2969" s="29"/>
      <c r="AA2969" s="29"/>
      <c r="AB2969" s="29"/>
      <c r="AC2969" s="29"/>
    </row>
    <row r="2970">
      <c r="A2970" s="4">
        <v>45728.0</v>
      </c>
      <c r="B2970" s="5" t="s">
        <v>33</v>
      </c>
      <c r="C2970" s="6" t="s">
        <v>26</v>
      </c>
      <c r="D2970" s="5" t="s">
        <v>27</v>
      </c>
      <c r="E2970" s="7">
        <v>110.0</v>
      </c>
      <c r="F2970" s="7">
        <v>0.37</v>
      </c>
      <c r="G2970" s="7">
        <v>0.329032</v>
      </c>
      <c r="H2970" s="40">
        <v>0.38</v>
      </c>
      <c r="I2970" s="10">
        <f t="shared" si="226"/>
        <v>0.050968</v>
      </c>
      <c r="J2970" s="11">
        <f t="shared" si="227"/>
        <v>115.4902867</v>
      </c>
      <c r="K2970" s="7">
        <f t="shared" ref="K2970:L2970" si="5856">IFERROR(G2970+K2930,0)</f>
        <v>13.148384</v>
      </c>
      <c r="L2970" s="7">
        <f t="shared" si="5856"/>
        <v>15.097</v>
      </c>
      <c r="M2970" s="10">
        <f t="shared" si="229"/>
        <v>1.948616</v>
      </c>
      <c r="N2970" s="11">
        <f t="shared" si="3612"/>
        <v>114.8201939</v>
      </c>
      <c r="O2970" s="10">
        <f t="shared" ref="O2970:P2970" si="5857">IFERROR(G2970+O2930,0)</f>
        <v>23.348314</v>
      </c>
      <c r="P2970" s="10">
        <f t="shared" si="5857"/>
        <v>26.59273</v>
      </c>
      <c r="Q2970" s="10">
        <f t="shared" si="232"/>
        <v>3.244416</v>
      </c>
      <c r="R2970" s="11">
        <f t="shared" si="233"/>
        <v>113.8957186</v>
      </c>
      <c r="S2970" s="41">
        <f>T2930</f>
        <v>0.3449967857</v>
      </c>
      <c r="T2970" s="41">
        <f>H2970+T2930-H2971-U2970-H2972</f>
        <v>0.3628428571</v>
      </c>
      <c r="U2970" s="13">
        <f>0.00431/28</f>
        <v>0.0001539285714</v>
      </c>
      <c r="V2970" s="14"/>
      <c r="W2970" s="14"/>
      <c r="X2970" s="26">
        <f t="shared" si="314"/>
        <v>0.38</v>
      </c>
      <c r="Y2970" s="29"/>
      <c r="Z2970" s="29"/>
      <c r="AA2970" s="29"/>
      <c r="AB2970" s="29"/>
      <c r="AC2970" s="29"/>
    </row>
    <row r="2971">
      <c r="A2971" s="4">
        <v>45728.0</v>
      </c>
      <c r="B2971" s="5" t="s">
        <v>33</v>
      </c>
      <c r="C2971" s="6" t="s">
        <v>26</v>
      </c>
      <c r="D2971" s="5" t="s">
        <v>28</v>
      </c>
      <c r="E2971" s="7">
        <v>108.2</v>
      </c>
      <c r="F2971" s="7">
        <v>0.448</v>
      </c>
      <c r="G2971" s="7">
        <v>0.324096</v>
      </c>
      <c r="H2971" s="40">
        <v>0.362</v>
      </c>
      <c r="I2971" s="10">
        <f t="shared" si="226"/>
        <v>0.037904</v>
      </c>
      <c r="J2971" s="11">
        <f t="shared" si="227"/>
        <v>111.6953002</v>
      </c>
      <c r="K2971" s="7">
        <f t="shared" ref="K2971:L2971" si="5858">IFERROR(G2971+K2931,0)</f>
        <v>12.951152</v>
      </c>
      <c r="L2971" s="7">
        <f t="shared" si="5858"/>
        <v>16.082</v>
      </c>
      <c r="M2971" s="10">
        <f t="shared" si="229"/>
        <v>3.130848</v>
      </c>
      <c r="N2971" s="11">
        <f t="shared" si="3612"/>
        <v>124.1742819</v>
      </c>
      <c r="O2971" s="10">
        <f t="shared" ref="O2971:P2971" si="5859">IFERROR(G2971+O2931,0)</f>
        <v>22.995152</v>
      </c>
      <c r="P2971" s="10">
        <f t="shared" si="5859"/>
        <v>26.97695</v>
      </c>
      <c r="Q2971" s="10">
        <f t="shared" si="232"/>
        <v>3.981798</v>
      </c>
      <c r="R2971" s="11">
        <f t="shared" si="233"/>
        <v>117.3158151</v>
      </c>
      <c r="S2971" s="42"/>
      <c r="T2971" s="42"/>
      <c r="U2971" s="20"/>
      <c r="V2971" s="14"/>
      <c r="W2971" s="14"/>
      <c r="X2971" s="26">
        <f t="shared" si="314"/>
        <v>0.456</v>
      </c>
      <c r="Y2971" s="29"/>
      <c r="Z2971" s="29"/>
      <c r="AA2971" s="29"/>
      <c r="AB2971" s="29"/>
      <c r="AC2971" s="29"/>
    </row>
    <row r="2972">
      <c r="A2972" s="4">
        <v>45728.0</v>
      </c>
      <c r="B2972" s="5" t="s">
        <v>33</v>
      </c>
      <c r="C2972" s="6" t="s">
        <v>26</v>
      </c>
      <c r="D2972" s="5" t="s">
        <v>29</v>
      </c>
      <c r="E2972" s="7">
        <v>1.0</v>
      </c>
      <c r="F2972" s="7">
        <v>0.021</v>
      </c>
      <c r="G2972" s="7">
        <v>0.0027419</v>
      </c>
      <c r="H2972" s="40">
        <v>0.0</v>
      </c>
      <c r="I2972" s="10">
        <f t="shared" si="226"/>
        <v>-0.0027419</v>
      </c>
      <c r="J2972" s="11">
        <f t="shared" si="227"/>
        <v>0</v>
      </c>
      <c r="K2972" s="7">
        <f t="shared" ref="K2972:L2972" si="5860">IFERROR(G2972+K2932,0)</f>
        <v>0.1129028</v>
      </c>
      <c r="L2972" s="7">
        <f t="shared" si="5860"/>
        <v>0.084</v>
      </c>
      <c r="M2972" s="10">
        <f t="shared" si="229"/>
        <v>-0.0289028</v>
      </c>
      <c r="N2972" s="11">
        <f t="shared" si="3612"/>
        <v>74.4002806</v>
      </c>
      <c r="O2972" s="10">
        <f t="shared" ref="O2972:P2972" si="5861">IFERROR(G2972+O2932,0)</f>
        <v>0.1978428</v>
      </c>
      <c r="P2972" s="10">
        <f t="shared" si="5861"/>
        <v>0.162988</v>
      </c>
      <c r="Q2972" s="10">
        <f t="shared" si="232"/>
        <v>-0.0348548</v>
      </c>
      <c r="R2972" s="11">
        <f t="shared" si="233"/>
        <v>82.38257849</v>
      </c>
      <c r="S2972" s="42"/>
      <c r="T2972" s="42"/>
      <c r="U2972" s="20"/>
      <c r="V2972" s="14"/>
      <c r="W2972" s="14"/>
      <c r="X2972" s="26">
        <f t="shared" si="314"/>
        <v>0</v>
      </c>
      <c r="Y2972" s="29"/>
      <c r="Z2972" s="29"/>
      <c r="AA2972" s="29"/>
      <c r="AB2972" s="29"/>
      <c r="AC2972" s="29"/>
    </row>
    <row r="2973">
      <c r="A2973" s="4">
        <v>45728.0</v>
      </c>
      <c r="B2973" s="5" t="s">
        <v>33</v>
      </c>
      <c r="C2973" s="6" t="s">
        <v>26</v>
      </c>
      <c r="D2973" s="5" t="s">
        <v>30</v>
      </c>
      <c r="E2973" s="7">
        <v>0.0</v>
      </c>
      <c r="F2973" s="7">
        <v>0.0</v>
      </c>
      <c r="G2973" s="7">
        <v>0.0</v>
      </c>
      <c r="H2973" s="40">
        <v>0.0</v>
      </c>
      <c r="I2973" s="10">
        <f t="shared" si="226"/>
        <v>0</v>
      </c>
      <c r="J2973" s="11">
        <f t="shared" si="227"/>
        <v>0</v>
      </c>
      <c r="K2973" s="7">
        <f t="shared" ref="K2973:L2973" si="5862">IFERROR(G2973+K2933,0)</f>
        <v>0</v>
      </c>
      <c r="L2973" s="7">
        <f t="shared" si="5862"/>
        <v>0</v>
      </c>
      <c r="M2973" s="10">
        <f t="shared" si="229"/>
        <v>0</v>
      </c>
      <c r="N2973" s="11">
        <f t="shared" si="3612"/>
        <v>0</v>
      </c>
      <c r="O2973" s="10">
        <f t="shared" ref="O2973:P2973" si="5863">IFERROR(G2973+O2933,0)</f>
        <v>0</v>
      </c>
      <c r="P2973" s="10">
        <f t="shared" si="5863"/>
        <v>0</v>
      </c>
      <c r="Q2973" s="10">
        <f t="shared" si="232"/>
        <v>0</v>
      </c>
      <c r="R2973" s="11">
        <f t="shared" si="233"/>
        <v>0</v>
      </c>
      <c r="S2973" s="42"/>
      <c r="T2973" s="42"/>
      <c r="U2973" s="20"/>
      <c r="V2973" s="14"/>
      <c r="W2973" s="14"/>
      <c r="X2973" s="26">
        <f t="shared" si="314"/>
        <v>0</v>
      </c>
      <c r="Y2973" s="29"/>
      <c r="Z2973" s="29"/>
      <c r="AA2973" s="29"/>
      <c r="AB2973" s="29"/>
      <c r="AC2973" s="29"/>
    </row>
    <row r="2974">
      <c r="A2974" s="4">
        <v>45728.0</v>
      </c>
      <c r="B2974" s="5" t="s">
        <v>34</v>
      </c>
      <c r="C2974" s="6" t="s">
        <v>26</v>
      </c>
      <c r="D2974" s="5" t="s">
        <v>27</v>
      </c>
      <c r="E2974" s="7">
        <v>14.3</v>
      </c>
      <c r="F2974" s="7">
        <v>0.038</v>
      </c>
      <c r="G2974" s="7">
        <v>0.041935</v>
      </c>
      <c r="H2974" s="40">
        <v>0.041</v>
      </c>
      <c r="I2974" s="10">
        <f t="shared" si="226"/>
        <v>-0.000935</v>
      </c>
      <c r="J2974" s="11">
        <f t="shared" si="227"/>
        <v>97.77035889</v>
      </c>
      <c r="K2974" s="7">
        <f t="shared" ref="K2974:L2974" si="5864">IFERROR(G2974+K2934,0)</f>
        <v>1.70322</v>
      </c>
      <c r="L2974" s="7">
        <f t="shared" si="5864"/>
        <v>1.78</v>
      </c>
      <c r="M2974" s="10">
        <f t="shared" si="229"/>
        <v>0.07678</v>
      </c>
      <c r="N2974" s="11">
        <f t="shared" si="3612"/>
        <v>104.507932</v>
      </c>
      <c r="O2974" s="10">
        <f t="shared" ref="O2974:P2974" si="5865">IFERROR(G2974+O2934,0)</f>
        <v>3.00305</v>
      </c>
      <c r="P2974" s="10">
        <f t="shared" si="5865"/>
        <v>3.323986</v>
      </c>
      <c r="Q2974" s="10">
        <f t="shared" si="232"/>
        <v>0.320936</v>
      </c>
      <c r="R2974" s="11">
        <f t="shared" si="233"/>
        <v>110.6870015</v>
      </c>
      <c r="S2974" s="41">
        <f>T2934</f>
        <v>0.379</v>
      </c>
      <c r="T2974" s="41">
        <f>H2974+T2934-H2975-U2974-H2976</f>
        <v>0.321</v>
      </c>
      <c r="U2974" s="13">
        <v>0.0</v>
      </c>
      <c r="V2974" s="14"/>
      <c r="W2974" s="14"/>
      <c r="X2974" s="26">
        <f t="shared" si="314"/>
        <v>0.045</v>
      </c>
      <c r="Y2974" s="29"/>
      <c r="Z2974" s="29"/>
      <c r="AA2974" s="29"/>
      <c r="AB2974" s="29"/>
      <c r="AC2974" s="29"/>
    </row>
    <row r="2975">
      <c r="A2975" s="4">
        <v>45728.0</v>
      </c>
      <c r="B2975" s="5" t="s">
        <v>34</v>
      </c>
      <c r="C2975" s="6" t="s">
        <v>26</v>
      </c>
      <c r="D2975" s="5" t="s">
        <v>28</v>
      </c>
      <c r="E2975" s="7">
        <v>14.3</v>
      </c>
      <c r="F2975" s="7">
        <v>0.0</v>
      </c>
      <c r="G2975" s="7">
        <v>0.041129</v>
      </c>
      <c r="H2975" s="40">
        <v>0.099</v>
      </c>
      <c r="I2975" s="10">
        <f t="shared" si="226"/>
        <v>0.057871</v>
      </c>
      <c r="J2975" s="11">
        <f t="shared" si="227"/>
        <v>240.7060711</v>
      </c>
      <c r="K2975" s="7">
        <f t="shared" ref="K2975:L2975" si="5866">IFERROR(G2975+K2935,0)</f>
        <v>1.670548</v>
      </c>
      <c r="L2975" s="7">
        <f t="shared" si="5866"/>
        <v>1.662</v>
      </c>
      <c r="M2975" s="10">
        <f t="shared" si="229"/>
        <v>-0.008548</v>
      </c>
      <c r="N2975" s="11">
        <f t="shared" si="3612"/>
        <v>99.48831162</v>
      </c>
      <c r="O2975" s="10">
        <f t="shared" ref="O2975:P2975" si="5867">IFERROR(G2975+O2935,0)</f>
        <v>2.945547</v>
      </c>
      <c r="P2975" s="10">
        <f t="shared" si="5867"/>
        <v>3.06599</v>
      </c>
      <c r="Q2975" s="10">
        <f t="shared" si="232"/>
        <v>0.120443</v>
      </c>
      <c r="R2975" s="11">
        <f t="shared" si="233"/>
        <v>104.0889858</v>
      </c>
      <c r="S2975" s="42"/>
      <c r="T2975" s="42"/>
      <c r="U2975" s="20"/>
      <c r="V2975" s="14"/>
      <c r="W2975" s="14"/>
      <c r="X2975" s="26">
        <f t="shared" si="314"/>
        <v>0</v>
      </c>
      <c r="Y2975" s="29"/>
      <c r="Z2975" s="29"/>
      <c r="AA2975" s="29"/>
      <c r="AB2975" s="29"/>
      <c r="AC2975" s="29"/>
    </row>
    <row r="2976">
      <c r="A2976" s="4">
        <v>45728.0</v>
      </c>
      <c r="B2976" s="5" t="s">
        <v>34</v>
      </c>
      <c r="C2976" s="6" t="s">
        <v>26</v>
      </c>
      <c r="D2976" s="5" t="s">
        <v>29</v>
      </c>
      <c r="E2976" s="7">
        <v>0.0</v>
      </c>
      <c r="F2976" s="7">
        <v>0.0</v>
      </c>
      <c r="G2976" s="7">
        <v>0.0</v>
      </c>
      <c r="H2976" s="40">
        <v>0.0</v>
      </c>
      <c r="I2976" s="10">
        <f t="shared" si="226"/>
        <v>0</v>
      </c>
      <c r="J2976" s="11">
        <f t="shared" si="227"/>
        <v>0</v>
      </c>
      <c r="K2976" s="7">
        <f t="shared" ref="K2976:L2976" si="5868">IFERROR(G2976+K2936,0)</f>
        <v>0</v>
      </c>
      <c r="L2976" s="7">
        <f t="shared" si="5868"/>
        <v>0</v>
      </c>
      <c r="M2976" s="10">
        <f t="shared" si="229"/>
        <v>0</v>
      </c>
      <c r="N2976" s="11">
        <f t="shared" si="3612"/>
        <v>0</v>
      </c>
      <c r="O2976" s="10">
        <f t="shared" ref="O2976:P2976" si="5869">IFERROR(G2976+O2936,0)</f>
        <v>0</v>
      </c>
      <c r="P2976" s="10">
        <f t="shared" si="5869"/>
        <v>0</v>
      </c>
      <c r="Q2976" s="10">
        <f t="shared" si="232"/>
        <v>0</v>
      </c>
      <c r="R2976" s="11">
        <f t="shared" si="233"/>
        <v>0</v>
      </c>
      <c r="S2976" s="42"/>
      <c r="T2976" s="42"/>
      <c r="U2976" s="20"/>
      <c r="V2976" s="14"/>
      <c r="W2976" s="14"/>
      <c r="X2976" s="26">
        <f t="shared" si="314"/>
        <v>0</v>
      </c>
      <c r="Y2976" s="29"/>
      <c r="Z2976" s="29"/>
      <c r="AA2976" s="29"/>
      <c r="AB2976" s="29"/>
      <c r="AC2976" s="29"/>
    </row>
    <row r="2977">
      <c r="A2977" s="4">
        <v>45728.0</v>
      </c>
      <c r="B2977" s="5" t="s">
        <v>34</v>
      </c>
      <c r="C2977" s="6" t="s">
        <v>26</v>
      </c>
      <c r="D2977" s="5" t="s">
        <v>30</v>
      </c>
      <c r="E2977" s="7">
        <v>0.0</v>
      </c>
      <c r="F2977" s="7">
        <v>0.0</v>
      </c>
      <c r="G2977" s="7">
        <v>0.0</v>
      </c>
      <c r="H2977" s="40">
        <v>0.0</v>
      </c>
      <c r="I2977" s="10">
        <f t="shared" si="226"/>
        <v>0</v>
      </c>
      <c r="J2977" s="11">
        <f t="shared" si="227"/>
        <v>0</v>
      </c>
      <c r="K2977" s="7">
        <f t="shared" ref="K2977:L2977" si="5870">IFERROR(G2977+K2937,0)</f>
        <v>0</v>
      </c>
      <c r="L2977" s="7">
        <f t="shared" si="5870"/>
        <v>0</v>
      </c>
      <c r="M2977" s="10">
        <f t="shared" si="229"/>
        <v>0</v>
      </c>
      <c r="N2977" s="11">
        <f t="shared" si="3612"/>
        <v>0</v>
      </c>
      <c r="O2977" s="10">
        <f t="shared" ref="O2977:P2977" si="5871">IFERROR(G2977+O2937,0)</f>
        <v>0</v>
      </c>
      <c r="P2977" s="10">
        <f t="shared" si="5871"/>
        <v>0</v>
      </c>
      <c r="Q2977" s="10">
        <f t="shared" si="232"/>
        <v>0</v>
      </c>
      <c r="R2977" s="11">
        <f t="shared" si="233"/>
        <v>0</v>
      </c>
      <c r="S2977" s="42"/>
      <c r="T2977" s="42"/>
      <c r="U2977" s="20"/>
      <c r="V2977" s="14"/>
      <c r="W2977" s="14"/>
      <c r="X2977" s="26">
        <f t="shared" si="314"/>
        <v>0</v>
      </c>
      <c r="Y2977" s="29"/>
      <c r="Z2977" s="29"/>
      <c r="AA2977" s="29"/>
      <c r="AB2977" s="29"/>
      <c r="AC2977" s="29"/>
    </row>
    <row r="2978">
      <c r="A2978" s="4">
        <v>45728.0</v>
      </c>
      <c r="B2978" s="5" t="s">
        <v>35</v>
      </c>
      <c r="C2978" s="6" t="s">
        <v>26</v>
      </c>
      <c r="D2978" s="5" t="s">
        <v>27</v>
      </c>
      <c r="E2978" s="7">
        <v>16.6</v>
      </c>
      <c r="F2978" s="7">
        <v>0.037</v>
      </c>
      <c r="G2978" s="7">
        <v>0.048387</v>
      </c>
      <c r="H2978" s="40">
        <v>0.061</v>
      </c>
      <c r="I2978" s="10">
        <f t="shared" si="226"/>
        <v>0.012613</v>
      </c>
      <c r="J2978" s="11">
        <f t="shared" si="227"/>
        <v>126.0669188</v>
      </c>
      <c r="K2978" s="7">
        <f t="shared" ref="K2978:L2978" si="5872">IFERROR(G2978+K2938,0)</f>
        <v>1.480644</v>
      </c>
      <c r="L2978" s="7">
        <f t="shared" si="5872"/>
        <v>1.228</v>
      </c>
      <c r="M2978" s="10">
        <f t="shared" si="229"/>
        <v>-0.252644</v>
      </c>
      <c r="N2978" s="11">
        <f t="shared" si="3612"/>
        <v>82.93688422</v>
      </c>
      <c r="O2978" s="10">
        <f t="shared" ref="O2978:P2978" si="5873">IFERROR(G2978+O2938,0)</f>
        <v>1.480644</v>
      </c>
      <c r="P2978" s="10">
        <f t="shared" si="5873"/>
        <v>1.228</v>
      </c>
      <c r="Q2978" s="10">
        <f t="shared" si="232"/>
        <v>-0.252644</v>
      </c>
      <c r="R2978" s="11">
        <f t="shared" si="233"/>
        <v>82.93688422</v>
      </c>
      <c r="S2978" s="41">
        <f>T2938</f>
        <v>1.167</v>
      </c>
      <c r="T2978" s="41">
        <f>H2978+T2938-H2979-U2978-H2980</f>
        <v>1.228</v>
      </c>
      <c r="U2978" s="13">
        <v>0.0</v>
      </c>
      <c r="V2978" s="14"/>
      <c r="W2978" s="14"/>
      <c r="X2978" s="26">
        <f t="shared" si="314"/>
        <v>0.065</v>
      </c>
      <c r="Y2978" s="29"/>
      <c r="Z2978" s="29"/>
      <c r="AA2978" s="29"/>
      <c r="AB2978" s="29"/>
      <c r="AC2978" s="29"/>
    </row>
    <row r="2979">
      <c r="A2979" s="4">
        <v>45728.0</v>
      </c>
      <c r="B2979" s="5" t="s">
        <v>35</v>
      </c>
      <c r="C2979" s="6" t="s">
        <v>26</v>
      </c>
      <c r="D2979" s="5" t="s">
        <v>28</v>
      </c>
      <c r="E2979" s="7">
        <v>0.0</v>
      </c>
      <c r="F2979" s="7">
        <v>0.0</v>
      </c>
      <c r="G2979" s="7">
        <v>0.0</v>
      </c>
      <c r="H2979" s="40">
        <v>0.0</v>
      </c>
      <c r="I2979" s="10">
        <f t="shared" si="226"/>
        <v>0</v>
      </c>
      <c r="J2979" s="11">
        <f t="shared" si="227"/>
        <v>0</v>
      </c>
      <c r="K2979" s="7">
        <f t="shared" ref="K2979:L2979" si="5874">IFERROR(G2979+K2939,0)</f>
        <v>0</v>
      </c>
      <c r="L2979" s="7">
        <f t="shared" si="5874"/>
        <v>0</v>
      </c>
      <c r="M2979" s="10">
        <f t="shared" si="229"/>
        <v>0</v>
      </c>
      <c r="N2979" s="11">
        <f t="shared" si="3612"/>
        <v>0</v>
      </c>
      <c r="O2979" s="10">
        <f t="shared" ref="O2979:P2979" si="5875">IFERROR(G2979+O2939,0)</f>
        <v>0</v>
      </c>
      <c r="P2979" s="10">
        <f t="shared" si="5875"/>
        <v>0</v>
      </c>
      <c r="Q2979" s="10">
        <f t="shared" si="232"/>
        <v>0</v>
      </c>
      <c r="R2979" s="11">
        <f t="shared" si="233"/>
        <v>0</v>
      </c>
      <c r="S2979" s="43"/>
      <c r="T2979" s="43"/>
      <c r="U2979" s="20"/>
      <c r="V2979" s="14"/>
      <c r="W2979" s="14"/>
      <c r="X2979" s="26">
        <f t="shared" si="314"/>
        <v>0</v>
      </c>
      <c r="Y2979" s="29"/>
      <c r="Z2979" s="29"/>
      <c r="AA2979" s="29"/>
      <c r="AB2979" s="29"/>
      <c r="AC2979" s="29"/>
    </row>
    <row r="2980">
      <c r="A2980" s="4">
        <v>45728.0</v>
      </c>
      <c r="B2980" s="5" t="s">
        <v>35</v>
      </c>
      <c r="C2980" s="6" t="s">
        <v>26</v>
      </c>
      <c r="D2980" s="5" t="s">
        <v>29</v>
      </c>
      <c r="E2980" s="7">
        <v>16.6</v>
      </c>
      <c r="F2980" s="7">
        <v>0.065</v>
      </c>
      <c r="G2980" s="7">
        <v>0.048387</v>
      </c>
      <c r="H2980" s="40">
        <v>0.0</v>
      </c>
      <c r="I2980" s="10">
        <f t="shared" si="226"/>
        <v>-0.048387</v>
      </c>
      <c r="J2980" s="11">
        <f t="shared" si="227"/>
        <v>0</v>
      </c>
      <c r="K2980" s="7">
        <f t="shared" ref="K2980:L2980" si="5876">IFERROR(G2980+K2940,0)</f>
        <v>1.480644</v>
      </c>
      <c r="L2980" s="7">
        <f t="shared" si="5876"/>
        <v>0</v>
      </c>
      <c r="M2980" s="10">
        <f t="shared" si="229"/>
        <v>-1.480644</v>
      </c>
      <c r="N2980" s="11">
        <f t="shared" si="3612"/>
        <v>0</v>
      </c>
      <c r="O2980" s="10">
        <f t="shared" ref="O2980:P2980" si="5877">IFERROR(G2980+O2940,0)</f>
        <v>1.480644</v>
      </c>
      <c r="P2980" s="10">
        <f t="shared" si="5877"/>
        <v>0.232996</v>
      </c>
      <c r="Q2980" s="10">
        <f t="shared" si="232"/>
        <v>-1.247648</v>
      </c>
      <c r="R2980" s="11">
        <f t="shared" si="233"/>
        <v>15.73612563</v>
      </c>
      <c r="S2980" s="43"/>
      <c r="T2980" s="43"/>
      <c r="U2980" s="20"/>
      <c r="V2980" s="14"/>
      <c r="W2980" s="14"/>
      <c r="X2980" s="26">
        <f t="shared" si="314"/>
        <v>0</v>
      </c>
      <c r="Y2980" s="29"/>
      <c r="Z2980" s="29"/>
      <c r="AA2980" s="29"/>
      <c r="AB2980" s="29"/>
      <c r="AC2980" s="29"/>
    </row>
    <row r="2981">
      <c r="A2981" s="4">
        <v>45728.0</v>
      </c>
      <c r="B2981" s="5" t="s">
        <v>35</v>
      </c>
      <c r="C2981" s="6" t="s">
        <v>26</v>
      </c>
      <c r="D2981" s="5" t="s">
        <v>30</v>
      </c>
      <c r="E2981" s="7">
        <v>0.0</v>
      </c>
      <c r="F2981" s="7">
        <v>0.0</v>
      </c>
      <c r="G2981" s="7">
        <v>0.0</v>
      </c>
      <c r="H2981" s="40">
        <v>0.0</v>
      </c>
      <c r="I2981" s="10">
        <f t="shared" si="226"/>
        <v>0</v>
      </c>
      <c r="J2981" s="11">
        <f t="shared" si="227"/>
        <v>0</v>
      </c>
      <c r="K2981" s="7">
        <f t="shared" ref="K2981:L2981" si="5878">IFERROR(G2981+K2941,0)</f>
        <v>0</v>
      </c>
      <c r="L2981" s="7">
        <f t="shared" si="5878"/>
        <v>0</v>
      </c>
      <c r="M2981" s="10">
        <f t="shared" si="229"/>
        <v>0</v>
      </c>
      <c r="N2981" s="11">
        <f t="shared" si="3612"/>
        <v>0</v>
      </c>
      <c r="O2981" s="10">
        <f t="shared" ref="O2981:P2981" si="5879">IFERROR(G2981+O2941,0)</f>
        <v>0</v>
      </c>
      <c r="P2981" s="10">
        <f t="shared" si="5879"/>
        <v>0</v>
      </c>
      <c r="Q2981" s="10">
        <f t="shared" si="232"/>
        <v>0</v>
      </c>
      <c r="R2981" s="11">
        <f t="shared" si="233"/>
        <v>0</v>
      </c>
      <c r="S2981" s="43"/>
      <c r="T2981" s="43"/>
      <c r="U2981" s="20"/>
      <c r="V2981" s="14"/>
      <c r="W2981" s="14"/>
      <c r="X2981" s="26">
        <f t="shared" si="314"/>
        <v>0</v>
      </c>
      <c r="Y2981" s="29"/>
      <c r="Z2981" s="29"/>
      <c r="AA2981" s="29"/>
      <c r="AB2981" s="29"/>
      <c r="AC2981" s="29"/>
    </row>
    <row r="2982">
      <c r="A2982" s="4">
        <v>45728.0</v>
      </c>
      <c r="B2982" s="5" t="s">
        <v>36</v>
      </c>
      <c r="C2982" s="6" t="s">
        <v>37</v>
      </c>
      <c r="D2982" s="5" t="s">
        <v>27</v>
      </c>
      <c r="E2982" s="7">
        <v>174.0</v>
      </c>
      <c r="F2982" s="25">
        <v>0.44</v>
      </c>
      <c r="G2982" s="7">
        <v>0.5387096</v>
      </c>
      <c r="H2982" s="40">
        <v>0.6</v>
      </c>
      <c r="I2982" s="10">
        <f t="shared" si="226"/>
        <v>0.0612904</v>
      </c>
      <c r="J2982" s="11">
        <f t="shared" si="227"/>
        <v>111.3772615</v>
      </c>
      <c r="K2982" s="7">
        <f t="shared" ref="K2982:L2982" si="5880">IFERROR(G2982+K2942,0)</f>
        <v>21.9645152</v>
      </c>
      <c r="L2982" s="7">
        <f t="shared" si="5880"/>
        <v>23.705</v>
      </c>
      <c r="M2982" s="10">
        <f t="shared" si="229"/>
        <v>1.7404848</v>
      </c>
      <c r="N2982" s="11">
        <f t="shared" si="3612"/>
        <v>107.9240756</v>
      </c>
      <c r="O2982" s="10">
        <f t="shared" ref="O2982:P2982" si="5881">IFERROR(G2982+O2942,0)</f>
        <v>39.0644872</v>
      </c>
      <c r="P2982" s="10">
        <f t="shared" si="5881"/>
        <v>42.28082</v>
      </c>
      <c r="Q2982" s="10">
        <f t="shared" si="232"/>
        <v>3.2163328</v>
      </c>
      <c r="R2982" s="11">
        <f t="shared" si="233"/>
        <v>108.2333931</v>
      </c>
      <c r="S2982" s="41">
        <f>T2942</f>
        <v>-0.4861428571</v>
      </c>
      <c r="T2982" s="41">
        <f>H2982+T2942-H2983-U2982-H2984</f>
        <v>-1.043428571</v>
      </c>
      <c r="U2982" s="13">
        <f>0.008/28</f>
        <v>0.0002857142857</v>
      </c>
      <c r="V2982" s="14"/>
      <c r="W2982" s="14"/>
      <c r="X2982" s="26">
        <f t="shared" si="314"/>
        <v>0.6</v>
      </c>
      <c r="Y2982" s="29"/>
      <c r="Z2982" s="29"/>
      <c r="AA2982" s="29"/>
      <c r="AB2982" s="29"/>
      <c r="AC2982" s="29"/>
    </row>
    <row r="2983">
      <c r="A2983" s="4">
        <v>45728.0</v>
      </c>
      <c r="B2983" s="5" t="s">
        <v>36</v>
      </c>
      <c r="C2983" s="6" t="s">
        <v>37</v>
      </c>
      <c r="D2983" s="5" t="s">
        <v>28</v>
      </c>
      <c r="E2983" s="7">
        <v>45.1</v>
      </c>
      <c r="F2983" s="25">
        <v>0.0</v>
      </c>
      <c r="G2983" s="7">
        <v>0.5135161</v>
      </c>
      <c r="H2983" s="40">
        <v>0.403</v>
      </c>
      <c r="I2983" s="10">
        <f t="shared" si="226"/>
        <v>-0.1105161</v>
      </c>
      <c r="J2983" s="11">
        <f t="shared" si="227"/>
        <v>78.47855208</v>
      </c>
      <c r="K2983" s="7">
        <f t="shared" ref="K2983:L2983" si="5882">IFERROR(G2983+K2943,0)</f>
        <v>19.8411928</v>
      </c>
      <c r="L2983" s="7">
        <f t="shared" si="5882"/>
        <v>11.569</v>
      </c>
      <c r="M2983" s="10">
        <f t="shared" si="229"/>
        <v>-8.2721928</v>
      </c>
      <c r="N2983" s="11">
        <f t="shared" si="3612"/>
        <v>58.3079864</v>
      </c>
      <c r="O2983" s="10">
        <f t="shared" ref="O2983:P2983" si="5883">IFERROR(G2983+O2943,0)</f>
        <v>35.3601028</v>
      </c>
      <c r="P2983" s="10">
        <f t="shared" si="5883"/>
        <v>17.16698</v>
      </c>
      <c r="Q2983" s="10">
        <f t="shared" si="232"/>
        <v>-18.1931228</v>
      </c>
      <c r="R2983" s="11">
        <f t="shared" si="233"/>
        <v>48.54901044</v>
      </c>
      <c r="S2983" s="43"/>
      <c r="T2983" s="43"/>
      <c r="U2983" s="20"/>
      <c r="V2983" s="14"/>
      <c r="W2983" s="14"/>
      <c r="X2983" s="26">
        <f t="shared" si="314"/>
        <v>0.273</v>
      </c>
      <c r="Y2983" s="29"/>
      <c r="Z2983" s="29"/>
      <c r="AA2983" s="29"/>
      <c r="AB2983" s="29"/>
      <c r="AC2983" s="29"/>
    </row>
    <row r="2984">
      <c r="A2984" s="4">
        <v>45728.0</v>
      </c>
      <c r="B2984" s="5" t="s">
        <v>36</v>
      </c>
      <c r="C2984" s="6" t="s">
        <v>37</v>
      </c>
      <c r="D2984" s="5" t="s">
        <v>29</v>
      </c>
      <c r="E2984" s="7">
        <f>E2982-E2983</f>
        <v>128.9</v>
      </c>
      <c r="F2984" s="25">
        <v>0.43</v>
      </c>
      <c r="G2984" s="7">
        <v>0.02496774</v>
      </c>
      <c r="H2984" s="40">
        <v>0.754</v>
      </c>
      <c r="I2984" s="10">
        <f t="shared" si="226"/>
        <v>0.72903226</v>
      </c>
      <c r="J2984" s="11">
        <f t="shared" si="227"/>
        <v>3019.896875</v>
      </c>
      <c r="K2984" s="7">
        <f t="shared" ref="K2984:L2984" si="5884">IFERROR(G2984+K2944,0)</f>
        <v>2.11457288</v>
      </c>
      <c r="L2984" s="7">
        <f t="shared" si="5884"/>
        <v>13.168</v>
      </c>
      <c r="M2984" s="10">
        <f t="shared" si="229"/>
        <v>11.05342712</v>
      </c>
      <c r="N2984" s="11">
        <f t="shared" si="3612"/>
        <v>622.7262311</v>
      </c>
      <c r="O2984" s="10">
        <f t="shared" ref="O2984:P2984" si="5885">IFERROR(G2984+O2944,0)</f>
        <v>3.68844288</v>
      </c>
      <c r="P2984" s="10">
        <f t="shared" si="5885"/>
        <v>26.78971</v>
      </c>
      <c r="Q2984" s="10">
        <f t="shared" si="232"/>
        <v>23.10126712</v>
      </c>
      <c r="R2984" s="11">
        <f t="shared" si="233"/>
        <v>726.3148942</v>
      </c>
      <c r="S2984" s="43"/>
      <c r="T2984" s="43"/>
      <c r="U2984" s="20"/>
      <c r="V2984" s="14"/>
      <c r="W2984" s="14"/>
      <c r="X2984" s="26">
        <f t="shared" si="314"/>
        <v>0.392</v>
      </c>
      <c r="Y2984" s="29"/>
      <c r="Z2984" s="29"/>
      <c r="AA2984" s="29"/>
      <c r="AB2984" s="29"/>
      <c r="AC2984" s="29"/>
    </row>
    <row r="2985">
      <c r="A2985" s="4">
        <v>45728.0</v>
      </c>
      <c r="B2985" s="5" t="s">
        <v>36</v>
      </c>
      <c r="C2985" s="6" t="s">
        <v>37</v>
      </c>
      <c r="D2985" s="5" t="s">
        <v>30</v>
      </c>
      <c r="E2985" s="7">
        <v>0.0</v>
      </c>
      <c r="F2985" s="25">
        <v>0.0</v>
      </c>
      <c r="G2985" s="7">
        <v>0.0</v>
      </c>
      <c r="H2985" s="40">
        <v>0.0</v>
      </c>
      <c r="I2985" s="10">
        <f t="shared" si="226"/>
        <v>0</v>
      </c>
      <c r="J2985" s="11">
        <f t="shared" si="227"/>
        <v>0</v>
      </c>
      <c r="K2985" s="7">
        <f t="shared" ref="K2985:L2985" si="5886">IFERROR(G2985+K2945,0)</f>
        <v>0</v>
      </c>
      <c r="L2985" s="7">
        <f t="shared" si="5886"/>
        <v>0</v>
      </c>
      <c r="M2985" s="10">
        <f t="shared" si="229"/>
        <v>0</v>
      </c>
      <c r="N2985" s="11">
        <f t="shared" si="3612"/>
        <v>0</v>
      </c>
      <c r="O2985" s="10">
        <f t="shared" ref="O2985:P2985" si="5887">IFERROR(G2985+O2945,0)</f>
        <v>0</v>
      </c>
      <c r="P2985" s="10">
        <f t="shared" si="5887"/>
        <v>0</v>
      </c>
      <c r="Q2985" s="10">
        <f t="shared" si="232"/>
        <v>0</v>
      </c>
      <c r="R2985" s="11">
        <f t="shared" si="233"/>
        <v>0</v>
      </c>
      <c r="S2985" s="43"/>
      <c r="T2985" s="43"/>
      <c r="U2985" s="20"/>
      <c r="V2985" s="14"/>
      <c r="W2985" s="14"/>
      <c r="X2985" s="26">
        <f t="shared" si="314"/>
        <v>0</v>
      </c>
      <c r="Y2985" s="29"/>
      <c r="Z2985" s="29"/>
      <c r="AA2985" s="29"/>
      <c r="AB2985" s="29"/>
      <c r="AC2985" s="29"/>
    </row>
    <row r="2986">
      <c r="A2986" s="4">
        <v>45728.0</v>
      </c>
      <c r="B2986" s="5" t="s">
        <v>38</v>
      </c>
      <c r="C2986" s="6" t="s">
        <v>37</v>
      </c>
      <c r="D2986" s="5" t="s">
        <v>27</v>
      </c>
      <c r="E2986" s="7">
        <v>40.1</v>
      </c>
      <c r="F2986" s="25">
        <v>0.08</v>
      </c>
      <c r="G2986" s="7">
        <v>0.09999999999999999</v>
      </c>
      <c r="H2986" s="40">
        <v>0.17</v>
      </c>
      <c r="I2986" s="10">
        <f t="shared" si="226"/>
        <v>0.07</v>
      </c>
      <c r="J2986" s="11">
        <f t="shared" si="227"/>
        <v>170</v>
      </c>
      <c r="K2986" s="7">
        <f t="shared" ref="K2986:L2986" si="5888">IFERROR(G2986+K2946,0)</f>
        <v>4</v>
      </c>
      <c r="L2986" s="7">
        <f t="shared" si="5888"/>
        <v>7.191</v>
      </c>
      <c r="M2986" s="10">
        <f t="shared" si="229"/>
        <v>3.191</v>
      </c>
      <c r="N2986" s="11">
        <f t="shared" si="3612"/>
        <v>179.775</v>
      </c>
      <c r="O2986" s="10">
        <f t="shared" ref="O2986:P2986" si="5889">IFERROR(G2986+O2946,0)</f>
        <v>7.1</v>
      </c>
      <c r="P2986" s="10">
        <f t="shared" si="5889"/>
        <v>13.114976</v>
      </c>
      <c r="Q2986" s="10">
        <f t="shared" si="232"/>
        <v>6.014976</v>
      </c>
      <c r="R2986" s="11">
        <f t="shared" si="233"/>
        <v>184.7179718</v>
      </c>
      <c r="S2986" s="41">
        <f>T2946</f>
        <v>1.562607143</v>
      </c>
      <c r="T2986" s="41">
        <f>H2986+T2946-H2987-U2986-H2988</f>
        <v>1.732571429</v>
      </c>
      <c r="U2986" s="13">
        <f>0.001/28</f>
        <v>0.00003571428571</v>
      </c>
      <c r="V2986" s="14"/>
      <c r="W2986" s="14"/>
      <c r="X2986" s="26">
        <f t="shared" si="314"/>
        <v>0.175</v>
      </c>
      <c r="Y2986" s="29"/>
      <c r="Z2986" s="29"/>
      <c r="AA2986" s="29"/>
      <c r="AB2986" s="29"/>
      <c r="AC2986" s="29"/>
    </row>
    <row r="2987">
      <c r="A2987" s="4">
        <v>45728.0</v>
      </c>
      <c r="B2987" s="5" t="s">
        <v>38</v>
      </c>
      <c r="C2987" s="6" t="s">
        <v>37</v>
      </c>
      <c r="D2987" s="5" t="s">
        <v>28</v>
      </c>
      <c r="E2987" s="7">
        <v>0.0</v>
      </c>
      <c r="F2987" s="7">
        <v>0.0</v>
      </c>
      <c r="G2987" s="7">
        <v>0.0</v>
      </c>
      <c r="H2987" s="40">
        <v>0.0</v>
      </c>
      <c r="I2987" s="10">
        <f t="shared" si="226"/>
        <v>0</v>
      </c>
      <c r="J2987" s="11">
        <f t="shared" si="227"/>
        <v>0</v>
      </c>
      <c r="K2987" s="7">
        <f t="shared" ref="K2987:L2987" si="5890">IFERROR(G2987+K2947,0)</f>
        <v>0</v>
      </c>
      <c r="L2987" s="7">
        <f t="shared" si="5890"/>
        <v>0</v>
      </c>
      <c r="M2987" s="10">
        <f t="shared" si="229"/>
        <v>0</v>
      </c>
      <c r="N2987" s="11">
        <f t="shared" si="3612"/>
        <v>0</v>
      </c>
      <c r="O2987" s="10">
        <f t="shared" ref="O2987:P2987" si="5891">IFERROR(G2987+O2947,0)</f>
        <v>0</v>
      </c>
      <c r="P2987" s="10">
        <f t="shared" si="5891"/>
        <v>0</v>
      </c>
      <c r="Q2987" s="10">
        <f t="shared" si="232"/>
        <v>0</v>
      </c>
      <c r="R2987" s="11">
        <f t="shared" si="233"/>
        <v>0</v>
      </c>
      <c r="S2987" s="43"/>
      <c r="T2987" s="43"/>
      <c r="U2987" s="20"/>
      <c r="V2987" s="14"/>
      <c r="W2987" s="14"/>
      <c r="X2987" s="26">
        <f t="shared" si="314"/>
        <v>0</v>
      </c>
      <c r="Y2987" s="29"/>
      <c r="Z2987" s="29"/>
      <c r="AA2987" s="29"/>
      <c r="AB2987" s="29"/>
      <c r="AC2987" s="29"/>
    </row>
    <row r="2988">
      <c r="A2988" s="4">
        <v>45728.0</v>
      </c>
      <c r="B2988" s="5" t="s">
        <v>38</v>
      </c>
      <c r="C2988" s="6" t="s">
        <v>37</v>
      </c>
      <c r="D2988" s="5" t="s">
        <v>29</v>
      </c>
      <c r="E2988" s="7">
        <v>40.1</v>
      </c>
      <c r="F2988" s="7">
        <v>0.064</v>
      </c>
      <c r="G2988" s="7">
        <v>0.099967</v>
      </c>
      <c r="H2988" s="40">
        <v>0.0</v>
      </c>
      <c r="I2988" s="10">
        <f t="shared" si="226"/>
        <v>-0.099967</v>
      </c>
      <c r="J2988" s="11">
        <f t="shared" si="227"/>
        <v>0</v>
      </c>
      <c r="K2988" s="7">
        <f t="shared" ref="K2988:L2988" si="5892">IFERROR(G2988+K2948,0)</f>
        <v>3.988404</v>
      </c>
      <c r="L2988" s="7">
        <f t="shared" si="5892"/>
        <v>7.229</v>
      </c>
      <c r="M2988" s="10">
        <f t="shared" si="229"/>
        <v>3.240596</v>
      </c>
      <c r="N2988" s="11">
        <f t="shared" si="3612"/>
        <v>181.250445</v>
      </c>
      <c r="O2988" s="10">
        <f t="shared" ref="O2988:P2988" si="5893">IFERROR(G2988+O2948,0)</f>
        <v>7.087164</v>
      </c>
      <c r="P2988" s="10">
        <f t="shared" si="5893"/>
        <v>13.05793</v>
      </c>
      <c r="Q2988" s="10">
        <f t="shared" si="232"/>
        <v>5.970766</v>
      </c>
      <c r="R2988" s="11">
        <f t="shared" si="233"/>
        <v>184.247606</v>
      </c>
      <c r="S2988" s="43"/>
      <c r="T2988" s="43"/>
      <c r="U2988" s="20"/>
      <c r="V2988" s="14"/>
      <c r="W2988" s="14"/>
      <c r="X2988" s="26">
        <f t="shared" si="314"/>
        <v>0</v>
      </c>
      <c r="Y2988" s="29"/>
      <c r="Z2988" s="29"/>
      <c r="AA2988" s="29"/>
      <c r="AB2988" s="29"/>
      <c r="AC2988" s="29"/>
    </row>
    <row r="2989">
      <c r="A2989" s="4">
        <v>45728.0</v>
      </c>
      <c r="B2989" s="5" t="s">
        <v>38</v>
      </c>
      <c r="C2989" s="6" t="s">
        <v>37</v>
      </c>
      <c r="D2989" s="5" t="s">
        <v>30</v>
      </c>
      <c r="E2989" s="7">
        <v>0.0</v>
      </c>
      <c r="F2989" s="7">
        <v>0.0</v>
      </c>
      <c r="G2989" s="7">
        <v>0.0</v>
      </c>
      <c r="H2989" s="40">
        <v>0.0</v>
      </c>
      <c r="I2989" s="10">
        <f t="shared" si="226"/>
        <v>0</v>
      </c>
      <c r="J2989" s="11">
        <f t="shared" si="227"/>
        <v>0</v>
      </c>
      <c r="K2989" s="7">
        <f t="shared" ref="K2989:L2989" si="5894">IFERROR(G2989+K2949,0)</f>
        <v>0</v>
      </c>
      <c r="L2989" s="7">
        <f t="shared" si="5894"/>
        <v>0</v>
      </c>
      <c r="M2989" s="10">
        <f t="shared" si="229"/>
        <v>0</v>
      </c>
      <c r="N2989" s="11">
        <f t="shared" si="3612"/>
        <v>0</v>
      </c>
      <c r="O2989" s="10">
        <f t="shared" ref="O2989:P2989" si="5895">IFERROR(G2989+O2949,0)</f>
        <v>0</v>
      </c>
      <c r="P2989" s="10">
        <f t="shared" si="5895"/>
        <v>0</v>
      </c>
      <c r="Q2989" s="10">
        <f t="shared" si="232"/>
        <v>0</v>
      </c>
      <c r="R2989" s="11">
        <f t="shared" si="233"/>
        <v>0</v>
      </c>
      <c r="S2989" s="43"/>
      <c r="T2989" s="43"/>
      <c r="U2989" s="20"/>
      <c r="V2989" s="14"/>
      <c r="W2989" s="14"/>
      <c r="X2989" s="26">
        <f t="shared" si="314"/>
        <v>0</v>
      </c>
      <c r="Y2989" s="29"/>
      <c r="Z2989" s="29"/>
      <c r="AA2989" s="29"/>
      <c r="AB2989" s="29"/>
      <c r="AC2989" s="29"/>
    </row>
    <row r="2990">
      <c r="A2990" s="4">
        <v>45728.0</v>
      </c>
      <c r="B2990" s="5" t="s">
        <v>39</v>
      </c>
      <c r="C2990" s="6" t="s">
        <v>37</v>
      </c>
      <c r="D2990" s="5" t="s">
        <v>27</v>
      </c>
      <c r="E2990" s="7">
        <v>9.6</v>
      </c>
      <c r="F2990" s="7">
        <v>0.048</v>
      </c>
      <c r="G2990" s="7">
        <v>0.032258</v>
      </c>
      <c r="H2990" s="40">
        <v>0.0</v>
      </c>
      <c r="I2990" s="10">
        <f t="shared" si="226"/>
        <v>-0.032258</v>
      </c>
      <c r="J2990" s="11">
        <f t="shared" si="227"/>
        <v>0</v>
      </c>
      <c r="K2990" s="7">
        <f t="shared" ref="K2990:L2990" si="5896">IFERROR(G2990+K2950,0)</f>
        <v>1.087096</v>
      </c>
      <c r="L2990" s="7">
        <f t="shared" si="5896"/>
        <v>0.384</v>
      </c>
      <c r="M2990" s="10">
        <f t="shared" si="229"/>
        <v>-0.703096</v>
      </c>
      <c r="N2990" s="11">
        <f t="shared" si="3612"/>
        <v>35.32346729</v>
      </c>
      <c r="O2990" s="10">
        <f t="shared" ref="O2990:P2990" si="5897">IFERROR(G2990+O2950,0)</f>
        <v>1.987026</v>
      </c>
      <c r="P2990" s="10">
        <f t="shared" si="5897"/>
        <v>1.26874</v>
      </c>
      <c r="Q2990" s="10">
        <f t="shared" si="232"/>
        <v>-0.718286</v>
      </c>
      <c r="R2990" s="11">
        <f t="shared" si="233"/>
        <v>63.85120275</v>
      </c>
      <c r="S2990" s="41">
        <f>T2950</f>
        <v>0.093</v>
      </c>
      <c r="T2990" s="41">
        <f>H2990+T2950-H2991-U2990-H2992</f>
        <v>0.093</v>
      </c>
      <c r="U2990" s="13">
        <v>0.0</v>
      </c>
      <c r="V2990" s="14"/>
      <c r="W2990" s="14"/>
      <c r="X2990" s="26">
        <f t="shared" si="314"/>
        <v>0</v>
      </c>
      <c r="Y2990" s="29"/>
      <c r="Z2990" s="29"/>
      <c r="AA2990" s="29"/>
      <c r="AB2990" s="29"/>
      <c r="AC2990" s="29"/>
    </row>
    <row r="2991">
      <c r="A2991" s="4">
        <v>45728.0</v>
      </c>
      <c r="B2991" s="5" t="s">
        <v>39</v>
      </c>
      <c r="C2991" s="6" t="s">
        <v>37</v>
      </c>
      <c r="D2991" s="5" t="s">
        <v>28</v>
      </c>
      <c r="E2991" s="7">
        <v>0.0</v>
      </c>
      <c r="F2991" s="7">
        <v>0.0</v>
      </c>
      <c r="G2991" s="7">
        <v>0.0</v>
      </c>
      <c r="H2991" s="40">
        <v>0.0</v>
      </c>
      <c r="I2991" s="10">
        <f t="shared" si="226"/>
        <v>0</v>
      </c>
      <c r="J2991" s="11">
        <f t="shared" si="227"/>
        <v>0</v>
      </c>
      <c r="K2991" s="7">
        <f t="shared" ref="K2991:L2991" si="5898">IFERROR(G2991+K2951,0)</f>
        <v>0</v>
      </c>
      <c r="L2991" s="7">
        <f t="shared" si="5898"/>
        <v>0</v>
      </c>
      <c r="M2991" s="10">
        <f t="shared" si="229"/>
        <v>0</v>
      </c>
      <c r="N2991" s="11">
        <f t="shared" si="3612"/>
        <v>0</v>
      </c>
      <c r="O2991" s="10">
        <f t="shared" ref="O2991:P2991" si="5899">IFERROR(G2991+O2951,0)</f>
        <v>0</v>
      </c>
      <c r="P2991" s="10">
        <f t="shared" si="5899"/>
        <v>0</v>
      </c>
      <c r="Q2991" s="10">
        <f t="shared" si="232"/>
        <v>0</v>
      </c>
      <c r="R2991" s="11">
        <f t="shared" si="233"/>
        <v>0</v>
      </c>
      <c r="S2991" s="43"/>
      <c r="T2991" s="43"/>
      <c r="U2991" s="20"/>
      <c r="V2991" s="14"/>
      <c r="W2991" s="14"/>
      <c r="X2991" s="26">
        <f t="shared" si="314"/>
        <v>0</v>
      </c>
      <c r="Y2991" s="29"/>
      <c r="Z2991" s="29"/>
      <c r="AA2991" s="29"/>
      <c r="AB2991" s="29"/>
      <c r="AC2991" s="29"/>
    </row>
    <row r="2992">
      <c r="A2992" s="4">
        <v>45728.0</v>
      </c>
      <c r="B2992" s="5" t="s">
        <v>39</v>
      </c>
      <c r="C2992" s="6" t="s">
        <v>37</v>
      </c>
      <c r="D2992" s="5" t="s">
        <v>29</v>
      </c>
      <c r="E2992" s="7">
        <v>9.3</v>
      </c>
      <c r="F2992" s="7">
        <v>0.098</v>
      </c>
      <c r="G2992" s="7">
        <v>0.032</v>
      </c>
      <c r="H2992" s="40">
        <v>0.0</v>
      </c>
      <c r="I2992" s="10">
        <f t="shared" si="226"/>
        <v>-0.032</v>
      </c>
      <c r="J2992" s="11">
        <f t="shared" si="227"/>
        <v>0</v>
      </c>
      <c r="K2992" s="7">
        <f t="shared" ref="K2992:L2992" si="5900">IFERROR(G2992+K2952,0)</f>
        <v>1.07588</v>
      </c>
      <c r="L2992" s="7">
        <f t="shared" si="5900"/>
        <v>0.374</v>
      </c>
      <c r="M2992" s="10">
        <f t="shared" si="229"/>
        <v>-0.70188</v>
      </c>
      <c r="N2992" s="11">
        <f t="shared" si="3612"/>
        <v>34.76224114</v>
      </c>
      <c r="O2992" s="10">
        <f t="shared" ref="O2992:P2992" si="5901">IFERROR(G2992+O2952,0)</f>
        <v>1.967874</v>
      </c>
      <c r="P2992" s="10">
        <f t="shared" si="5901"/>
        <v>1.23394</v>
      </c>
      <c r="Q2992" s="10">
        <f t="shared" si="232"/>
        <v>-0.733934</v>
      </c>
      <c r="R2992" s="11">
        <f t="shared" si="233"/>
        <v>62.70421785</v>
      </c>
      <c r="S2992" s="43"/>
      <c r="T2992" s="43"/>
      <c r="U2992" s="20"/>
      <c r="V2992" s="14"/>
      <c r="W2992" s="14"/>
      <c r="X2992" s="26">
        <f t="shared" si="314"/>
        <v>0</v>
      </c>
      <c r="Y2992" s="29"/>
      <c r="Z2992" s="29"/>
      <c r="AA2992" s="29"/>
      <c r="AB2992" s="29"/>
      <c r="AC2992" s="29"/>
    </row>
    <row r="2993">
      <c r="A2993" s="4">
        <v>45728.0</v>
      </c>
      <c r="B2993" s="5" t="s">
        <v>39</v>
      </c>
      <c r="C2993" s="6" t="s">
        <v>37</v>
      </c>
      <c r="D2993" s="5" t="s">
        <v>30</v>
      </c>
      <c r="E2993" s="7">
        <v>0.0</v>
      </c>
      <c r="F2993" s="7">
        <v>0.0</v>
      </c>
      <c r="G2993" s="7">
        <v>0.0</v>
      </c>
      <c r="H2993" s="40">
        <v>0.0</v>
      </c>
      <c r="I2993" s="10">
        <f t="shared" si="226"/>
        <v>0</v>
      </c>
      <c r="J2993" s="11">
        <f t="shared" si="227"/>
        <v>0</v>
      </c>
      <c r="K2993" s="7">
        <f t="shared" ref="K2993:L2993" si="5902">IFERROR(G2993+K2953,0)</f>
        <v>0</v>
      </c>
      <c r="L2993" s="7">
        <f t="shared" si="5902"/>
        <v>0</v>
      </c>
      <c r="M2993" s="10">
        <f t="shared" si="229"/>
        <v>0</v>
      </c>
      <c r="N2993" s="11">
        <f t="shared" si="3612"/>
        <v>0</v>
      </c>
      <c r="O2993" s="10">
        <f t="shared" ref="O2993:P2993" si="5903">IFERROR(G2993+O2953,0)</f>
        <v>0</v>
      </c>
      <c r="P2993" s="10">
        <f t="shared" si="5903"/>
        <v>0</v>
      </c>
      <c r="Q2993" s="10">
        <f t="shared" si="232"/>
        <v>0</v>
      </c>
      <c r="R2993" s="11">
        <f t="shared" si="233"/>
        <v>0</v>
      </c>
      <c r="S2993" s="43"/>
      <c r="T2993" s="43"/>
      <c r="U2993" s="20"/>
      <c r="V2993" s="14"/>
      <c r="W2993" s="14"/>
      <c r="X2993" s="26">
        <f t="shared" si="314"/>
        <v>0</v>
      </c>
      <c r="Y2993" s="29"/>
      <c r="Z2993" s="29"/>
      <c r="AA2993" s="29"/>
      <c r="AB2993" s="29"/>
      <c r="AC2993" s="29"/>
    </row>
    <row r="2994">
      <c r="A2994" s="4">
        <v>45728.0</v>
      </c>
      <c r="B2994" s="5" t="s">
        <v>40</v>
      </c>
      <c r="C2994" s="6" t="s">
        <v>37</v>
      </c>
      <c r="D2994" s="5" t="s">
        <v>27</v>
      </c>
      <c r="E2994" s="7">
        <v>26.3</v>
      </c>
      <c r="F2994" s="7">
        <v>0.0</v>
      </c>
      <c r="G2994" s="7">
        <v>0.0709677</v>
      </c>
      <c r="H2994" s="40">
        <v>0.033</v>
      </c>
      <c r="I2994" s="10">
        <f t="shared" si="226"/>
        <v>-0.0379677</v>
      </c>
      <c r="J2994" s="11">
        <f t="shared" si="227"/>
        <v>46.50002748</v>
      </c>
      <c r="K2994" s="7">
        <f t="shared" ref="K2994:L2994" si="5904">IFERROR(G2994+K2954,0)</f>
        <v>2.8516124</v>
      </c>
      <c r="L2994" s="7">
        <f t="shared" si="5904"/>
        <v>1.363</v>
      </c>
      <c r="M2994" s="10">
        <f t="shared" si="229"/>
        <v>-1.4886124</v>
      </c>
      <c r="N2994" s="11">
        <f t="shared" si="3612"/>
        <v>47.79751975</v>
      </c>
      <c r="O2994" s="10">
        <f t="shared" ref="O2994:P2994" si="5905">IFERROR(G2994+O2954,0)</f>
        <v>5.065898114</v>
      </c>
      <c r="P2994" s="10">
        <f t="shared" si="5905"/>
        <v>2.4759</v>
      </c>
      <c r="Q2994" s="10">
        <f t="shared" si="232"/>
        <v>-2.589998114</v>
      </c>
      <c r="R2994" s="11">
        <f t="shared" si="233"/>
        <v>48.87386095</v>
      </c>
      <c r="S2994" s="13">
        <f>T2954</f>
        <v>1.001389643</v>
      </c>
      <c r="T2994" s="13">
        <f>H2994+S2994-H2995-U2994-H2996</f>
        <v>1.009271429</v>
      </c>
      <c r="U2994" s="13">
        <f>0.00331/28</f>
        <v>0.0001182142857</v>
      </c>
      <c r="V2994" s="14"/>
      <c r="W2994" s="14"/>
      <c r="X2994" s="26">
        <f t="shared" si="314"/>
        <v>0.034</v>
      </c>
      <c r="Y2994" s="29"/>
      <c r="Z2994" s="29"/>
      <c r="AA2994" s="29"/>
      <c r="AB2994" s="29"/>
      <c r="AC2994" s="29"/>
    </row>
    <row r="2995">
      <c r="A2995" s="4">
        <v>45728.0</v>
      </c>
      <c r="B2995" s="5" t="s">
        <v>40</v>
      </c>
      <c r="C2995" s="6" t="s">
        <v>37</v>
      </c>
      <c r="D2995" s="5" t="s">
        <v>28</v>
      </c>
      <c r="E2995" s="7">
        <v>0.0</v>
      </c>
      <c r="F2995" s="7">
        <v>0.0</v>
      </c>
      <c r="G2995" s="7">
        <v>0.0</v>
      </c>
      <c r="H2995" s="40">
        <v>0.0</v>
      </c>
      <c r="I2995" s="10">
        <f t="shared" si="226"/>
        <v>0</v>
      </c>
      <c r="J2995" s="11">
        <f t="shared" si="227"/>
        <v>0</v>
      </c>
      <c r="K2995" s="7">
        <f t="shared" ref="K2995:L2995" si="5906">IFERROR(G2995+K2955,0)</f>
        <v>0</v>
      </c>
      <c r="L2995" s="7">
        <f t="shared" si="5906"/>
        <v>0</v>
      </c>
      <c r="M2995" s="10">
        <f t="shared" si="229"/>
        <v>0</v>
      </c>
      <c r="N2995" s="11">
        <f t="shared" si="3612"/>
        <v>0</v>
      </c>
      <c r="O2995" s="10">
        <f t="shared" ref="O2995:P2995" si="5907">IFERROR(G2995+O2955,0)</f>
        <v>0</v>
      </c>
      <c r="P2995" s="10">
        <f t="shared" si="5907"/>
        <v>0</v>
      </c>
      <c r="Q2995" s="10">
        <f t="shared" si="232"/>
        <v>0</v>
      </c>
      <c r="R2995" s="11">
        <f t="shared" si="233"/>
        <v>0</v>
      </c>
      <c r="S2995" s="14"/>
      <c r="T2995" s="14"/>
      <c r="U2995" s="14"/>
      <c r="V2995" s="14"/>
      <c r="W2995" s="14"/>
      <c r="X2995" s="26">
        <f t="shared" si="314"/>
        <v>0</v>
      </c>
      <c r="Y2995" s="29"/>
      <c r="Z2995" s="29"/>
      <c r="AA2995" s="29"/>
      <c r="AB2995" s="29"/>
      <c r="AC2995" s="29"/>
    </row>
    <row r="2996">
      <c r="A2996" s="4">
        <v>45728.0</v>
      </c>
      <c r="B2996" s="5" t="s">
        <v>40</v>
      </c>
      <c r="C2996" s="6" t="s">
        <v>37</v>
      </c>
      <c r="D2996" s="5" t="s">
        <v>29</v>
      </c>
      <c r="E2996" s="7">
        <v>26.1</v>
      </c>
      <c r="F2996" s="7">
        <v>0.0</v>
      </c>
      <c r="G2996" s="7">
        <v>0.07142857142857142</v>
      </c>
      <c r="H2996" s="40">
        <v>0.025</v>
      </c>
      <c r="I2996" s="10">
        <f t="shared" si="226"/>
        <v>-0.04642857143</v>
      </c>
      <c r="J2996" s="11">
        <f t="shared" si="227"/>
        <v>35</v>
      </c>
      <c r="K2996" s="7">
        <f t="shared" ref="K2996:L2996" si="5908">IFERROR(G2996+K2956,0)</f>
        <v>2.857142857</v>
      </c>
      <c r="L2996" s="7">
        <f t="shared" si="5908"/>
        <v>1.683</v>
      </c>
      <c r="M2996" s="10">
        <f t="shared" si="229"/>
        <v>-1.174142857</v>
      </c>
      <c r="N2996" s="11">
        <f t="shared" si="3612"/>
        <v>58.905</v>
      </c>
      <c r="O2996" s="10">
        <f t="shared" ref="O2996:P2996" si="5909">IFERROR(G2996+O2956,0)</f>
        <v>5.071428571</v>
      </c>
      <c r="P2996" s="10">
        <f t="shared" si="5909"/>
        <v>2.19698</v>
      </c>
      <c r="Q2996" s="10">
        <f t="shared" si="232"/>
        <v>-2.874448571</v>
      </c>
      <c r="R2996" s="11">
        <f t="shared" si="233"/>
        <v>43.32073239</v>
      </c>
      <c r="S2996" s="14"/>
      <c r="T2996" s="14"/>
      <c r="U2996" s="14"/>
      <c r="V2996" s="14"/>
      <c r="W2996" s="14"/>
      <c r="X2996" s="26">
        <f t="shared" si="314"/>
        <v>0</v>
      </c>
      <c r="Y2996" s="29"/>
      <c r="Z2996" s="29"/>
      <c r="AA2996" s="29"/>
      <c r="AB2996" s="29"/>
      <c r="AC2996" s="29"/>
    </row>
    <row r="2997">
      <c r="A2997" s="4">
        <v>45728.0</v>
      </c>
      <c r="B2997" s="5" t="s">
        <v>40</v>
      </c>
      <c r="C2997" s="6" t="s">
        <v>37</v>
      </c>
      <c r="D2997" s="5" t="s">
        <v>30</v>
      </c>
      <c r="E2997" s="7">
        <v>0.0</v>
      </c>
      <c r="F2997" s="7">
        <v>0.0</v>
      </c>
      <c r="G2997" s="7">
        <v>0.0</v>
      </c>
      <c r="H2997" s="40">
        <v>0.0</v>
      </c>
      <c r="I2997" s="10">
        <f t="shared" si="226"/>
        <v>0</v>
      </c>
      <c r="J2997" s="11">
        <f t="shared" si="227"/>
        <v>0</v>
      </c>
      <c r="K2997" s="7">
        <f t="shared" ref="K2997:L2997" si="5910">IFERROR(G2997+K2957,0)</f>
        <v>0</v>
      </c>
      <c r="L2997" s="7">
        <f t="shared" si="5910"/>
        <v>0</v>
      </c>
      <c r="M2997" s="10">
        <f t="shared" si="229"/>
        <v>0</v>
      </c>
      <c r="N2997" s="11">
        <f t="shared" si="3612"/>
        <v>0</v>
      </c>
      <c r="O2997" s="10">
        <f t="shared" ref="O2997:P2997" si="5911">IFERROR(G2997+O2957,0)</f>
        <v>0</v>
      </c>
      <c r="P2997" s="10">
        <f t="shared" si="5911"/>
        <v>0</v>
      </c>
      <c r="Q2997" s="10">
        <f t="shared" si="232"/>
        <v>0</v>
      </c>
      <c r="R2997" s="11">
        <f t="shared" si="233"/>
        <v>0</v>
      </c>
      <c r="S2997" s="14"/>
      <c r="T2997" s="14"/>
      <c r="U2997" s="14"/>
      <c r="V2997" s="14"/>
      <c r="W2997" s="14"/>
      <c r="X2997" s="26">
        <f t="shared" si="314"/>
        <v>0</v>
      </c>
      <c r="Y2997" s="29"/>
      <c r="Z2997" s="29"/>
      <c r="AA2997" s="29"/>
      <c r="AB2997" s="29"/>
      <c r="AC2997" s="29"/>
    </row>
    <row r="2998">
      <c r="A2998" s="4">
        <v>45729.0</v>
      </c>
      <c r="B2998" s="5" t="s">
        <v>25</v>
      </c>
      <c r="C2998" s="6" t="s">
        <v>26</v>
      </c>
      <c r="D2998" s="5" t="s">
        <v>27</v>
      </c>
      <c r="E2998" s="7">
        <v>140.3</v>
      </c>
      <c r="F2998" s="8">
        <v>0.414</v>
      </c>
      <c r="G2998" s="39">
        <v>0.4129</v>
      </c>
      <c r="H2998" s="47">
        <v>0.44</v>
      </c>
      <c r="I2998" s="10">
        <f t="shared" si="226"/>
        <v>0.0271</v>
      </c>
      <c r="J2998" s="11">
        <f t="shared" si="227"/>
        <v>106.5633325</v>
      </c>
      <c r="K2998" s="7">
        <f t="shared" ref="K2998:L2998" si="5912">IFERROR(G2998+K2958,0)</f>
        <v>16.96768</v>
      </c>
      <c r="L2998" s="7">
        <f t="shared" si="5912"/>
        <v>18.669</v>
      </c>
      <c r="M2998" s="10">
        <f t="shared" si="229"/>
        <v>1.70132</v>
      </c>
      <c r="N2998" s="11">
        <f t="shared" si="3612"/>
        <v>110.0268275</v>
      </c>
      <c r="O2998" s="10">
        <f t="shared" ref="O2998:P2998" si="5913">IFERROR(G2998+O2958,0)</f>
        <v>29.8674</v>
      </c>
      <c r="P2998" s="10">
        <f t="shared" si="5913"/>
        <v>32.390995</v>
      </c>
      <c r="Q2998" s="10">
        <f t="shared" si="232"/>
        <v>2.523595</v>
      </c>
      <c r="R2998" s="11">
        <f t="shared" si="233"/>
        <v>108.4493294</v>
      </c>
      <c r="S2998" s="41">
        <f>T2958</f>
        <v>1.907714286</v>
      </c>
      <c r="T2998" s="41">
        <f>H2998+T2958-H2999-U2998-H3000</f>
        <v>2.036607143</v>
      </c>
      <c r="U2998" s="13">
        <f>0.003/28</f>
        <v>0.0001071428571</v>
      </c>
      <c r="V2998" s="14"/>
      <c r="W2998" s="14"/>
      <c r="X2998" s="26">
        <f t="shared" si="314"/>
        <v>0.412</v>
      </c>
      <c r="Y2998" s="29"/>
      <c r="Z2998" s="29"/>
      <c r="AA2998" s="29"/>
      <c r="AB2998" s="29"/>
      <c r="AC2998" s="29"/>
    </row>
    <row r="2999">
      <c r="A2999" s="4">
        <v>45729.0</v>
      </c>
      <c r="B2999" s="5" t="s">
        <v>25</v>
      </c>
      <c r="C2999" s="6" t="s">
        <v>26</v>
      </c>
      <c r="D2999" s="5" t="s">
        <v>28</v>
      </c>
      <c r="E2999" s="7">
        <v>165.12</v>
      </c>
      <c r="F2999" s="7">
        <v>0.391</v>
      </c>
      <c r="G2999" s="7">
        <v>0.39358</v>
      </c>
      <c r="H2999" s="40">
        <v>0.311</v>
      </c>
      <c r="I2999" s="10">
        <f t="shared" si="226"/>
        <v>-0.08258</v>
      </c>
      <c r="J2999" s="11">
        <f t="shared" si="227"/>
        <v>79.0182428</v>
      </c>
      <c r="K2999" s="7">
        <f t="shared" ref="K2999:L2999" si="5914">IFERROR(G2999+K2959,0)</f>
        <v>16.62654</v>
      </c>
      <c r="L2999" s="7">
        <f t="shared" si="5914"/>
        <v>16.759</v>
      </c>
      <c r="M2999" s="10">
        <f t="shared" si="229"/>
        <v>0.13246</v>
      </c>
      <c r="N2999" s="11">
        <f t="shared" si="3612"/>
        <v>100.7966781</v>
      </c>
      <c r="O2999" s="10">
        <f t="shared" ref="O2999:P2999" si="5915">IFERROR(G2999+O2959,0)</f>
        <v>28.92734</v>
      </c>
      <c r="P2999" s="10">
        <f t="shared" si="5915"/>
        <v>29.97988</v>
      </c>
      <c r="Q2999" s="10">
        <f t="shared" si="232"/>
        <v>1.05254</v>
      </c>
      <c r="R2999" s="11">
        <f t="shared" si="233"/>
        <v>103.6385648</v>
      </c>
      <c r="S2999" s="42"/>
      <c r="T2999" s="42"/>
      <c r="U2999" s="16"/>
      <c r="V2999" s="14"/>
      <c r="W2999" s="14"/>
      <c r="X2999" s="26">
        <f t="shared" si="314"/>
        <v>0.339</v>
      </c>
      <c r="Y2999" s="29"/>
      <c r="Z2999" s="29"/>
      <c r="AA2999" s="29"/>
      <c r="AB2999" s="29"/>
      <c r="AC2999" s="29"/>
    </row>
    <row r="3000">
      <c r="A3000" s="4">
        <v>45729.0</v>
      </c>
      <c r="B3000" s="5" t="s">
        <v>25</v>
      </c>
      <c r="C3000" s="6" t="s">
        <v>26</v>
      </c>
      <c r="D3000" s="5" t="s">
        <v>29</v>
      </c>
      <c r="E3000" s="7">
        <v>0.0</v>
      </c>
      <c r="F3000" s="7">
        <v>0.0</v>
      </c>
      <c r="G3000" s="7">
        <v>0.0</v>
      </c>
      <c r="H3000" s="40">
        <v>0.0</v>
      </c>
      <c r="I3000" s="10">
        <f t="shared" si="226"/>
        <v>0</v>
      </c>
      <c r="J3000" s="11">
        <f t="shared" si="227"/>
        <v>0</v>
      </c>
      <c r="K3000" s="7">
        <f t="shared" ref="K3000:L3000" si="5916">IFERROR(G3000+K2960,0)</f>
        <v>0</v>
      </c>
      <c r="L3000" s="7">
        <f t="shared" si="5916"/>
        <v>0.003</v>
      </c>
      <c r="M3000" s="10">
        <f t="shared" si="229"/>
        <v>0.003</v>
      </c>
      <c r="N3000" s="11">
        <f t="shared" si="3612"/>
        <v>0</v>
      </c>
      <c r="O3000" s="10">
        <f t="shared" ref="O3000:P3000" si="5917">IFERROR(G3000+O2960,0)</f>
        <v>0</v>
      </c>
      <c r="P3000" s="10">
        <f t="shared" si="5917"/>
        <v>0.003</v>
      </c>
      <c r="Q3000" s="10">
        <f t="shared" si="232"/>
        <v>0.003</v>
      </c>
      <c r="R3000" s="11">
        <f t="shared" si="233"/>
        <v>0</v>
      </c>
      <c r="S3000" s="42"/>
      <c r="T3000" s="42"/>
      <c r="U3000" s="16"/>
      <c r="V3000" s="14"/>
      <c r="W3000" s="14"/>
      <c r="X3000" s="26">
        <f t="shared" si="314"/>
        <v>0</v>
      </c>
      <c r="Y3000" s="29"/>
      <c r="Z3000" s="29"/>
      <c r="AA3000" s="29"/>
      <c r="AB3000" s="29"/>
      <c r="AC3000" s="29"/>
    </row>
    <row r="3001">
      <c r="A3001" s="4">
        <v>45729.0</v>
      </c>
      <c r="B3001" s="5" t="s">
        <v>25</v>
      </c>
      <c r="C3001" s="6" t="s">
        <v>26</v>
      </c>
      <c r="D3001" s="5" t="s">
        <v>30</v>
      </c>
      <c r="E3001" s="7">
        <v>0.0</v>
      </c>
      <c r="F3001" s="7">
        <v>0.0</v>
      </c>
      <c r="G3001" s="7">
        <v>0.0</v>
      </c>
      <c r="H3001" s="40">
        <v>0.0</v>
      </c>
      <c r="I3001" s="10">
        <f t="shared" si="226"/>
        <v>0</v>
      </c>
      <c r="J3001" s="11">
        <f t="shared" si="227"/>
        <v>0</v>
      </c>
      <c r="K3001" s="7">
        <f t="shared" ref="K3001:L3001" si="5918">IFERROR(G3001+K2961,0)</f>
        <v>0</v>
      </c>
      <c r="L3001" s="7">
        <f t="shared" si="5918"/>
        <v>0</v>
      </c>
      <c r="M3001" s="10">
        <f t="shared" si="229"/>
        <v>0</v>
      </c>
      <c r="N3001" s="11">
        <f t="shared" si="3612"/>
        <v>0</v>
      </c>
      <c r="O3001" s="10">
        <f t="shared" ref="O3001:P3001" si="5919">IFERROR(G3001+O2961,0)</f>
        <v>0</v>
      </c>
      <c r="P3001" s="10">
        <f t="shared" si="5919"/>
        <v>0</v>
      </c>
      <c r="Q3001" s="10">
        <f t="shared" si="232"/>
        <v>0</v>
      </c>
      <c r="R3001" s="11">
        <f t="shared" si="233"/>
        <v>0</v>
      </c>
      <c r="S3001" s="42"/>
      <c r="T3001" s="42"/>
      <c r="U3001" s="16"/>
      <c r="V3001" s="14"/>
      <c r="W3001" s="14"/>
      <c r="X3001" s="26">
        <f t="shared" si="314"/>
        <v>0</v>
      </c>
      <c r="Y3001" s="29"/>
      <c r="Z3001" s="29"/>
      <c r="AA3001" s="29"/>
      <c r="AB3001" s="29"/>
      <c r="AC3001" s="29"/>
    </row>
    <row r="3002">
      <c r="A3002" s="4">
        <v>45729.0</v>
      </c>
      <c r="B3002" s="5" t="s">
        <v>31</v>
      </c>
      <c r="C3002" s="6" t="s">
        <v>26</v>
      </c>
      <c r="D3002" s="5" t="s">
        <v>27</v>
      </c>
      <c r="E3002" s="7">
        <v>180.7</v>
      </c>
      <c r="F3002" s="7">
        <v>0.663</v>
      </c>
      <c r="G3002" s="7">
        <v>0.509677</v>
      </c>
      <c r="H3002" s="40">
        <v>0.563</v>
      </c>
      <c r="I3002" s="10">
        <f t="shared" si="226"/>
        <v>0.053323</v>
      </c>
      <c r="J3002" s="11">
        <f t="shared" si="227"/>
        <v>110.4621162</v>
      </c>
      <c r="K3002" s="7">
        <f t="shared" ref="K3002:L3002" si="5920">IFERROR(G3002+K2962,0)</f>
        <v>21.025801</v>
      </c>
      <c r="L3002" s="7">
        <f t="shared" si="5920"/>
        <v>23.221</v>
      </c>
      <c r="M3002" s="10">
        <f t="shared" si="229"/>
        <v>2.195199</v>
      </c>
      <c r="N3002" s="11">
        <f t="shared" si="3612"/>
        <v>110.4405012</v>
      </c>
      <c r="O3002" s="10">
        <f t="shared" ref="O3002:P3002" si="5921">IFERROR(G3002+O2962,0)</f>
        <v>37.0258</v>
      </c>
      <c r="P3002" s="10">
        <f t="shared" si="5921"/>
        <v>42.19486</v>
      </c>
      <c r="Q3002" s="10">
        <f t="shared" si="232"/>
        <v>5.16906</v>
      </c>
      <c r="R3002" s="11">
        <f t="shared" si="233"/>
        <v>113.9606977</v>
      </c>
      <c r="S3002" s="41">
        <f>T2962</f>
        <v>0.8402857143</v>
      </c>
      <c r="T3002" s="41">
        <f>H3002+T2962-H3003-U3002-H3004</f>
        <v>0.8501428571</v>
      </c>
      <c r="U3002" s="13">
        <f>0.004/28</f>
        <v>0.0001428571429</v>
      </c>
      <c r="V3002" s="14"/>
      <c r="W3002" s="14"/>
      <c r="X3002" s="26">
        <f t="shared" si="314"/>
        <v>0.555</v>
      </c>
      <c r="Y3002" s="29"/>
      <c r="Z3002" s="29"/>
      <c r="AA3002" s="29"/>
      <c r="AB3002" s="29"/>
      <c r="AC3002" s="29"/>
    </row>
    <row r="3003">
      <c r="A3003" s="4">
        <v>45729.0</v>
      </c>
      <c r="B3003" s="5" t="s">
        <v>31</v>
      </c>
      <c r="C3003" s="6" t="s">
        <v>26</v>
      </c>
      <c r="D3003" s="5" t="s">
        <v>28</v>
      </c>
      <c r="E3003" s="7">
        <v>180.1</v>
      </c>
      <c r="F3003" s="7">
        <v>0.871</v>
      </c>
      <c r="G3003" s="7">
        <v>0.50548</v>
      </c>
      <c r="H3003" s="40">
        <v>0.553</v>
      </c>
      <c r="I3003" s="10">
        <f t="shared" si="226"/>
        <v>0.04752</v>
      </c>
      <c r="J3003" s="11">
        <f t="shared" si="227"/>
        <v>109.4009654</v>
      </c>
      <c r="K3003" s="7">
        <f t="shared" ref="K3003:L3003" si="5922">IFERROR(G3003+K2963,0)</f>
        <v>20.85424</v>
      </c>
      <c r="L3003" s="7">
        <f t="shared" si="5922"/>
        <v>23.969</v>
      </c>
      <c r="M3003" s="10">
        <f t="shared" si="229"/>
        <v>3.11476</v>
      </c>
      <c r="N3003" s="11">
        <f t="shared" si="3612"/>
        <v>114.9358596</v>
      </c>
      <c r="O3003" s="10">
        <f t="shared" ref="O3003:P3003" si="5923">IFERROR(G3003+O2963,0)</f>
        <v>36.72407</v>
      </c>
      <c r="P3003" s="10">
        <f t="shared" si="5923"/>
        <v>42.96673</v>
      </c>
      <c r="Q3003" s="10">
        <f t="shared" si="232"/>
        <v>6.24266</v>
      </c>
      <c r="R3003" s="11">
        <f t="shared" si="233"/>
        <v>116.9988239</v>
      </c>
      <c r="S3003" s="42"/>
      <c r="T3003" s="42"/>
      <c r="U3003" s="20"/>
      <c r="V3003" s="14"/>
      <c r="W3003" s="14"/>
      <c r="X3003" s="26">
        <f t="shared" si="314"/>
        <v>0.558</v>
      </c>
      <c r="Y3003" s="29"/>
      <c r="Z3003" s="29"/>
      <c r="AA3003" s="29"/>
      <c r="AB3003" s="29"/>
      <c r="AC3003" s="29"/>
    </row>
    <row r="3004">
      <c r="A3004" s="4">
        <v>45729.0</v>
      </c>
      <c r="B3004" s="5" t="s">
        <v>31</v>
      </c>
      <c r="C3004" s="6" t="s">
        <v>26</v>
      </c>
      <c r="D3004" s="5" t="s">
        <v>29</v>
      </c>
      <c r="E3004" s="7">
        <v>0.0</v>
      </c>
      <c r="F3004" s="7">
        <v>0.011</v>
      </c>
      <c r="G3004" s="7">
        <v>0.0</v>
      </c>
      <c r="H3004" s="40">
        <v>0.0</v>
      </c>
      <c r="I3004" s="10">
        <f t="shared" si="226"/>
        <v>0</v>
      </c>
      <c r="J3004" s="11">
        <f t="shared" si="227"/>
        <v>0</v>
      </c>
      <c r="K3004" s="7">
        <f t="shared" ref="K3004:L3004" si="5924">IFERROR(G3004+K2964,0)</f>
        <v>0</v>
      </c>
      <c r="L3004" s="7">
        <f t="shared" si="5924"/>
        <v>0</v>
      </c>
      <c r="M3004" s="10">
        <f t="shared" si="229"/>
        <v>0</v>
      </c>
      <c r="N3004" s="11">
        <f t="shared" si="3612"/>
        <v>0</v>
      </c>
      <c r="O3004" s="10">
        <f t="shared" ref="O3004:P3004" si="5925">IFERROR(G3004+O2964,0)</f>
        <v>0</v>
      </c>
      <c r="P3004" s="10">
        <f t="shared" si="5925"/>
        <v>0</v>
      </c>
      <c r="Q3004" s="10">
        <f t="shared" si="232"/>
        <v>0</v>
      </c>
      <c r="R3004" s="11">
        <f t="shared" si="233"/>
        <v>0</v>
      </c>
      <c r="S3004" s="42"/>
      <c r="T3004" s="42"/>
      <c r="U3004" s="20"/>
      <c r="V3004" s="14"/>
      <c r="W3004" s="14"/>
      <c r="X3004" s="26">
        <f t="shared" si="314"/>
        <v>0</v>
      </c>
      <c r="Y3004" s="29"/>
      <c r="Z3004" s="29"/>
      <c r="AA3004" s="29"/>
      <c r="AB3004" s="29"/>
      <c r="AC3004" s="29"/>
    </row>
    <row r="3005">
      <c r="A3005" s="4">
        <v>45729.0</v>
      </c>
      <c r="B3005" s="5" t="s">
        <v>31</v>
      </c>
      <c r="C3005" s="6" t="s">
        <v>26</v>
      </c>
      <c r="D3005" s="5" t="s">
        <v>30</v>
      </c>
      <c r="E3005" s="7">
        <v>0.0</v>
      </c>
      <c r="F3005" s="7">
        <v>0.0</v>
      </c>
      <c r="G3005" s="7">
        <v>0.0</v>
      </c>
      <c r="H3005" s="40">
        <v>0.0</v>
      </c>
      <c r="I3005" s="10">
        <f t="shared" si="226"/>
        <v>0</v>
      </c>
      <c r="J3005" s="11">
        <f t="shared" si="227"/>
        <v>0</v>
      </c>
      <c r="K3005" s="7">
        <f t="shared" ref="K3005:L3005" si="5926">IFERROR(G3005+K2965,0)</f>
        <v>0</v>
      </c>
      <c r="L3005" s="7">
        <f t="shared" si="5926"/>
        <v>0</v>
      </c>
      <c r="M3005" s="10">
        <f t="shared" si="229"/>
        <v>0</v>
      </c>
      <c r="N3005" s="11">
        <f t="shared" si="3612"/>
        <v>0</v>
      </c>
      <c r="O3005" s="10">
        <f t="shared" ref="O3005:P3005" si="5927">IFERROR(G3005+O2965,0)</f>
        <v>0</v>
      </c>
      <c r="P3005" s="10">
        <f t="shared" si="5927"/>
        <v>0</v>
      </c>
      <c r="Q3005" s="10">
        <f t="shared" si="232"/>
        <v>0</v>
      </c>
      <c r="R3005" s="11">
        <f t="shared" si="233"/>
        <v>0</v>
      </c>
      <c r="S3005" s="42"/>
      <c r="T3005" s="42"/>
      <c r="U3005" s="20"/>
      <c r="V3005" s="14"/>
      <c r="W3005" s="14"/>
      <c r="X3005" s="26">
        <f t="shared" si="314"/>
        <v>0</v>
      </c>
      <c r="Y3005" s="29"/>
      <c r="Z3005" s="29"/>
      <c r="AA3005" s="29"/>
      <c r="AB3005" s="29"/>
      <c r="AC3005" s="29"/>
    </row>
    <row r="3006">
      <c r="A3006" s="4">
        <v>45729.0</v>
      </c>
      <c r="B3006" s="5" t="s">
        <v>32</v>
      </c>
      <c r="C3006" s="6" t="s">
        <v>26</v>
      </c>
      <c r="D3006" s="5" t="s">
        <v>27</v>
      </c>
      <c r="E3006" s="7">
        <v>78.6</v>
      </c>
      <c r="F3006" s="7">
        <v>0.208</v>
      </c>
      <c r="G3006" s="7">
        <v>0.22258</v>
      </c>
      <c r="H3006" s="40">
        <v>0.239</v>
      </c>
      <c r="I3006" s="10">
        <f t="shared" si="226"/>
        <v>0.01642</v>
      </c>
      <c r="J3006" s="11">
        <f t="shared" si="227"/>
        <v>107.3771228</v>
      </c>
      <c r="K3006" s="7">
        <f t="shared" ref="K3006:L3006" si="5928">IFERROR(G3006+K2966,0)</f>
        <v>9.19354</v>
      </c>
      <c r="L3006" s="7">
        <f t="shared" si="5928"/>
        <v>9.683</v>
      </c>
      <c r="M3006" s="10">
        <f t="shared" si="229"/>
        <v>0.48946</v>
      </c>
      <c r="N3006" s="11">
        <f t="shared" si="3612"/>
        <v>105.3239557</v>
      </c>
      <c r="O3006" s="10">
        <f t="shared" ref="O3006:P3006" si="5929">IFERROR(G3006+O2966,0)</f>
        <v>16.193526</v>
      </c>
      <c r="P3006" s="10">
        <f t="shared" si="5929"/>
        <v>16.81982</v>
      </c>
      <c r="Q3006" s="10">
        <f t="shared" si="232"/>
        <v>0.626294</v>
      </c>
      <c r="R3006" s="11">
        <f t="shared" si="233"/>
        <v>103.8675579</v>
      </c>
      <c r="S3006" s="41">
        <f>T2966</f>
        <v>0.4626</v>
      </c>
      <c r="T3006" s="41">
        <f>H3006+T2966-H3007-U3006-H3008</f>
        <v>0.473465</v>
      </c>
      <c r="U3006" s="13">
        <f>0.00378/28</f>
        <v>0.000135</v>
      </c>
      <c r="V3006" s="14"/>
      <c r="W3006" s="14"/>
      <c r="X3006" s="26">
        <f t="shared" si="314"/>
        <v>0.253</v>
      </c>
      <c r="Y3006" s="29"/>
      <c r="Z3006" s="29"/>
      <c r="AA3006" s="29"/>
      <c r="AB3006" s="29"/>
      <c r="AC3006" s="29"/>
    </row>
    <row r="3007">
      <c r="A3007" s="4">
        <v>45729.0</v>
      </c>
      <c r="B3007" s="5" t="s">
        <v>32</v>
      </c>
      <c r="C3007" s="6" t="s">
        <v>26</v>
      </c>
      <c r="D3007" s="5" t="s">
        <v>28</v>
      </c>
      <c r="E3007" s="7">
        <v>78.7</v>
      </c>
      <c r="F3007" s="7">
        <v>0.233</v>
      </c>
      <c r="G3007" s="7">
        <v>0.2222</v>
      </c>
      <c r="H3007" s="40">
        <v>0.228</v>
      </c>
      <c r="I3007" s="10">
        <f t="shared" si="226"/>
        <v>0.0058</v>
      </c>
      <c r="J3007" s="11">
        <f t="shared" si="227"/>
        <v>102.610261</v>
      </c>
      <c r="K3007" s="7">
        <f t="shared" ref="K3007:L3007" si="5930">IFERROR(G3007+K2967,0)</f>
        <v>9.1786</v>
      </c>
      <c r="L3007" s="7">
        <f t="shared" si="5930"/>
        <v>9.522</v>
      </c>
      <c r="M3007" s="10">
        <f t="shared" si="229"/>
        <v>0.3434</v>
      </c>
      <c r="N3007" s="11">
        <f t="shared" si="3612"/>
        <v>103.7413113</v>
      </c>
      <c r="O3007" s="10">
        <f t="shared" ref="O3007:P3007" si="5931">IFERROR(G3007+O2967,0)</f>
        <v>16.16755</v>
      </c>
      <c r="P3007" s="10">
        <f t="shared" si="5931"/>
        <v>16.61883</v>
      </c>
      <c r="Q3007" s="10">
        <f t="shared" si="232"/>
        <v>0.45128</v>
      </c>
      <c r="R3007" s="11">
        <f t="shared" si="233"/>
        <v>102.7912702</v>
      </c>
      <c r="S3007" s="42"/>
      <c r="T3007" s="42"/>
      <c r="U3007" s="20"/>
      <c r="V3007" s="14"/>
      <c r="W3007" s="14"/>
      <c r="X3007" s="26">
        <f t="shared" si="314"/>
        <v>0.246</v>
      </c>
      <c r="Y3007" s="29"/>
      <c r="Z3007" s="29"/>
      <c r="AA3007" s="29"/>
      <c r="AB3007" s="29"/>
      <c r="AC3007" s="29"/>
    </row>
    <row r="3008">
      <c r="A3008" s="4">
        <v>45729.0</v>
      </c>
      <c r="B3008" s="5" t="s">
        <v>32</v>
      </c>
      <c r="C3008" s="6" t="s">
        <v>26</v>
      </c>
      <c r="D3008" s="5" t="s">
        <v>29</v>
      </c>
      <c r="E3008" s="7">
        <v>0.0</v>
      </c>
      <c r="F3008" s="7">
        <v>0.004</v>
      </c>
      <c r="G3008" s="7">
        <v>0.0</v>
      </c>
      <c r="H3008" s="40">
        <v>0.0</v>
      </c>
      <c r="I3008" s="10">
        <f t="shared" si="226"/>
        <v>0</v>
      </c>
      <c r="J3008" s="11">
        <f t="shared" si="227"/>
        <v>0</v>
      </c>
      <c r="K3008" s="7">
        <f t="shared" ref="K3008:L3008" si="5932">IFERROR(G3008+K2968,0)</f>
        <v>0</v>
      </c>
      <c r="L3008" s="7">
        <f t="shared" si="5932"/>
        <v>0</v>
      </c>
      <c r="M3008" s="10">
        <f t="shared" si="229"/>
        <v>0</v>
      </c>
      <c r="N3008" s="11">
        <f t="shared" si="3612"/>
        <v>0</v>
      </c>
      <c r="O3008" s="10">
        <f t="shared" ref="O3008:P3008" si="5933">IFERROR(G3008+O2968,0)</f>
        <v>0</v>
      </c>
      <c r="P3008" s="10">
        <f t="shared" si="5933"/>
        <v>0</v>
      </c>
      <c r="Q3008" s="10">
        <f t="shared" si="232"/>
        <v>0</v>
      </c>
      <c r="R3008" s="11">
        <f t="shared" si="233"/>
        <v>0</v>
      </c>
      <c r="S3008" s="42"/>
      <c r="T3008" s="42"/>
      <c r="U3008" s="20"/>
      <c r="V3008" s="14"/>
      <c r="W3008" s="14"/>
      <c r="X3008" s="26">
        <f t="shared" si="314"/>
        <v>0</v>
      </c>
      <c r="Y3008" s="29"/>
      <c r="Z3008" s="29"/>
      <c r="AA3008" s="29"/>
      <c r="AB3008" s="29"/>
      <c r="AC3008" s="29"/>
    </row>
    <row r="3009">
      <c r="A3009" s="4">
        <v>45729.0</v>
      </c>
      <c r="B3009" s="5" t="s">
        <v>32</v>
      </c>
      <c r="C3009" s="6" t="s">
        <v>26</v>
      </c>
      <c r="D3009" s="5" t="s">
        <v>30</v>
      </c>
      <c r="E3009" s="7">
        <v>0.0</v>
      </c>
      <c r="F3009" s="7">
        <v>0.0</v>
      </c>
      <c r="G3009" s="7">
        <v>0.0</v>
      </c>
      <c r="H3009" s="40">
        <v>0.0</v>
      </c>
      <c r="I3009" s="10">
        <f t="shared" si="226"/>
        <v>0</v>
      </c>
      <c r="J3009" s="11">
        <f t="shared" si="227"/>
        <v>0</v>
      </c>
      <c r="K3009" s="7">
        <f t="shared" ref="K3009:L3009" si="5934">IFERROR(G3009+K2969,0)</f>
        <v>0</v>
      </c>
      <c r="L3009" s="7">
        <f t="shared" si="5934"/>
        <v>0</v>
      </c>
      <c r="M3009" s="10">
        <f t="shared" si="229"/>
        <v>0</v>
      </c>
      <c r="N3009" s="11">
        <f t="shared" si="3612"/>
        <v>0</v>
      </c>
      <c r="O3009" s="10">
        <f t="shared" ref="O3009:P3009" si="5935">IFERROR(G3009+O2969,0)</f>
        <v>0</v>
      </c>
      <c r="P3009" s="10">
        <f t="shared" si="5935"/>
        <v>0</v>
      </c>
      <c r="Q3009" s="10">
        <f t="shared" si="232"/>
        <v>0</v>
      </c>
      <c r="R3009" s="11">
        <f t="shared" si="233"/>
        <v>0</v>
      </c>
      <c r="S3009" s="42"/>
      <c r="T3009" s="42"/>
      <c r="U3009" s="20"/>
      <c r="V3009" s="14"/>
      <c r="W3009" s="14"/>
      <c r="X3009" s="26">
        <f t="shared" si="314"/>
        <v>0</v>
      </c>
      <c r="Y3009" s="29"/>
      <c r="Z3009" s="29"/>
      <c r="AA3009" s="29"/>
      <c r="AB3009" s="29"/>
      <c r="AC3009" s="29"/>
    </row>
    <row r="3010">
      <c r="A3010" s="4">
        <v>45729.0</v>
      </c>
      <c r="B3010" s="5" t="s">
        <v>33</v>
      </c>
      <c r="C3010" s="6" t="s">
        <v>26</v>
      </c>
      <c r="D3010" s="5" t="s">
        <v>27</v>
      </c>
      <c r="E3010" s="7">
        <v>110.0</v>
      </c>
      <c r="F3010" s="7">
        <v>0.373</v>
      </c>
      <c r="G3010" s="7">
        <v>0.329032</v>
      </c>
      <c r="H3010" s="40">
        <v>0.383</v>
      </c>
      <c r="I3010" s="10">
        <f t="shared" si="226"/>
        <v>0.053968</v>
      </c>
      <c r="J3010" s="11">
        <f t="shared" si="227"/>
        <v>116.4020521</v>
      </c>
      <c r="K3010" s="7">
        <f t="shared" ref="K3010:L3010" si="5936">IFERROR(G3010+K2970,0)</f>
        <v>13.477416</v>
      </c>
      <c r="L3010" s="7">
        <f t="shared" si="5936"/>
        <v>15.48</v>
      </c>
      <c r="M3010" s="10">
        <f t="shared" si="229"/>
        <v>2.002584</v>
      </c>
      <c r="N3010" s="11">
        <f t="shared" si="3612"/>
        <v>114.8588127</v>
      </c>
      <c r="O3010" s="10">
        <f t="shared" ref="O3010:P3010" si="5937">IFERROR(G3010+O2970,0)</f>
        <v>23.677346</v>
      </c>
      <c r="P3010" s="10">
        <f t="shared" si="5937"/>
        <v>26.97573</v>
      </c>
      <c r="Q3010" s="10">
        <f t="shared" si="232"/>
        <v>3.298384</v>
      </c>
      <c r="R3010" s="11">
        <f t="shared" si="233"/>
        <v>113.9305478</v>
      </c>
      <c r="S3010" s="41">
        <f>T2970</f>
        <v>0.3628428571</v>
      </c>
      <c r="T3010" s="41">
        <f>H3010+T2970-H3011-U3010-H3012</f>
        <v>0.3876889286</v>
      </c>
      <c r="U3010" s="13">
        <f>0.00431/28</f>
        <v>0.0001539285714</v>
      </c>
      <c r="V3010" s="14"/>
      <c r="W3010" s="14"/>
      <c r="X3010" s="26">
        <f t="shared" si="314"/>
        <v>0.38</v>
      </c>
      <c r="Y3010" s="29"/>
      <c r="Z3010" s="29"/>
      <c r="AA3010" s="29"/>
      <c r="AB3010" s="29"/>
      <c r="AC3010" s="29"/>
    </row>
    <row r="3011">
      <c r="A3011" s="4">
        <v>45729.0</v>
      </c>
      <c r="B3011" s="5" t="s">
        <v>33</v>
      </c>
      <c r="C3011" s="6" t="s">
        <v>26</v>
      </c>
      <c r="D3011" s="5" t="s">
        <v>28</v>
      </c>
      <c r="E3011" s="7">
        <v>108.2</v>
      </c>
      <c r="F3011" s="7">
        <v>0.363</v>
      </c>
      <c r="G3011" s="7">
        <v>0.324096</v>
      </c>
      <c r="H3011" s="40">
        <v>0.358</v>
      </c>
      <c r="I3011" s="10">
        <f t="shared" si="226"/>
        <v>0.033904</v>
      </c>
      <c r="J3011" s="11">
        <f t="shared" si="227"/>
        <v>110.4610979</v>
      </c>
      <c r="K3011" s="7">
        <f t="shared" ref="K3011:L3011" si="5938">IFERROR(G3011+K2971,0)</f>
        <v>13.275248</v>
      </c>
      <c r="L3011" s="7">
        <f t="shared" si="5938"/>
        <v>16.44</v>
      </c>
      <c r="M3011" s="10">
        <f t="shared" si="229"/>
        <v>3.164752</v>
      </c>
      <c r="N3011" s="11">
        <f t="shared" si="3612"/>
        <v>123.8394944</v>
      </c>
      <c r="O3011" s="10">
        <f t="shared" ref="O3011:P3011" si="5939">IFERROR(G3011+O2971,0)</f>
        <v>23.319248</v>
      </c>
      <c r="P3011" s="10">
        <f t="shared" si="5939"/>
        <v>27.33495</v>
      </c>
      <c r="Q3011" s="10">
        <f t="shared" si="232"/>
        <v>4.015702</v>
      </c>
      <c r="R3011" s="11">
        <f t="shared" si="233"/>
        <v>117.2205467</v>
      </c>
      <c r="S3011" s="42"/>
      <c r="T3011" s="42"/>
      <c r="U3011" s="20"/>
      <c r="V3011" s="14"/>
      <c r="W3011" s="14"/>
      <c r="X3011" s="26">
        <f t="shared" si="314"/>
        <v>0.362</v>
      </c>
      <c r="Y3011" s="29"/>
      <c r="Z3011" s="29"/>
      <c r="AA3011" s="29"/>
      <c r="AB3011" s="29"/>
      <c r="AC3011" s="29"/>
    </row>
    <row r="3012">
      <c r="A3012" s="4">
        <v>45729.0</v>
      </c>
      <c r="B3012" s="5" t="s">
        <v>33</v>
      </c>
      <c r="C3012" s="6" t="s">
        <v>26</v>
      </c>
      <c r="D3012" s="5" t="s">
        <v>29</v>
      </c>
      <c r="E3012" s="7">
        <v>1.0</v>
      </c>
      <c r="F3012" s="7">
        <v>0.0</v>
      </c>
      <c r="G3012" s="7">
        <v>0.0027419</v>
      </c>
      <c r="H3012" s="40">
        <v>0.0</v>
      </c>
      <c r="I3012" s="10">
        <f t="shared" si="226"/>
        <v>-0.0027419</v>
      </c>
      <c r="J3012" s="11">
        <f t="shared" si="227"/>
        <v>0</v>
      </c>
      <c r="K3012" s="7">
        <f t="shared" ref="K3012:L3012" si="5940">IFERROR(G3012+K2972,0)</f>
        <v>0.1156447</v>
      </c>
      <c r="L3012" s="7">
        <f t="shared" si="5940"/>
        <v>0.084</v>
      </c>
      <c r="M3012" s="10">
        <f t="shared" si="229"/>
        <v>-0.0316447</v>
      </c>
      <c r="N3012" s="11">
        <f t="shared" si="3612"/>
        <v>72.636273</v>
      </c>
      <c r="O3012" s="10">
        <f t="shared" ref="O3012:P3012" si="5941">IFERROR(G3012+O2972,0)</f>
        <v>0.2005847</v>
      </c>
      <c r="P3012" s="10">
        <f t="shared" si="5941"/>
        <v>0.162988</v>
      </c>
      <c r="Q3012" s="10">
        <f t="shared" si="232"/>
        <v>-0.0375967</v>
      </c>
      <c r="R3012" s="11">
        <f t="shared" si="233"/>
        <v>81.25644678</v>
      </c>
      <c r="S3012" s="42"/>
      <c r="T3012" s="42"/>
      <c r="U3012" s="20"/>
      <c r="V3012" s="14"/>
      <c r="W3012" s="14"/>
      <c r="X3012" s="26">
        <f t="shared" si="314"/>
        <v>0</v>
      </c>
      <c r="Y3012" s="29"/>
      <c r="Z3012" s="29"/>
      <c r="AA3012" s="29"/>
      <c r="AB3012" s="29"/>
      <c r="AC3012" s="29"/>
    </row>
    <row r="3013">
      <c r="A3013" s="4">
        <v>45729.0</v>
      </c>
      <c r="B3013" s="5" t="s">
        <v>33</v>
      </c>
      <c r="C3013" s="6" t="s">
        <v>26</v>
      </c>
      <c r="D3013" s="5" t="s">
        <v>30</v>
      </c>
      <c r="E3013" s="7">
        <v>0.0</v>
      </c>
      <c r="F3013" s="7">
        <v>0.0</v>
      </c>
      <c r="G3013" s="7">
        <v>0.0</v>
      </c>
      <c r="H3013" s="40">
        <v>0.0</v>
      </c>
      <c r="I3013" s="10">
        <f t="shared" si="226"/>
        <v>0</v>
      </c>
      <c r="J3013" s="11">
        <f t="shared" si="227"/>
        <v>0</v>
      </c>
      <c r="K3013" s="7">
        <f t="shared" ref="K3013:L3013" si="5942">IFERROR(G3013+K2973,0)</f>
        <v>0</v>
      </c>
      <c r="L3013" s="7">
        <f t="shared" si="5942"/>
        <v>0</v>
      </c>
      <c r="M3013" s="10">
        <f t="shared" si="229"/>
        <v>0</v>
      </c>
      <c r="N3013" s="11">
        <f t="shared" si="3612"/>
        <v>0</v>
      </c>
      <c r="O3013" s="10">
        <f t="shared" ref="O3013:P3013" si="5943">IFERROR(G3013+O2973,0)</f>
        <v>0</v>
      </c>
      <c r="P3013" s="10">
        <f t="shared" si="5943"/>
        <v>0</v>
      </c>
      <c r="Q3013" s="10">
        <f t="shared" si="232"/>
        <v>0</v>
      </c>
      <c r="R3013" s="11">
        <f t="shared" si="233"/>
        <v>0</v>
      </c>
      <c r="S3013" s="42"/>
      <c r="T3013" s="42"/>
      <c r="U3013" s="20"/>
      <c r="V3013" s="14"/>
      <c r="W3013" s="14"/>
      <c r="X3013" s="26">
        <f t="shared" si="314"/>
        <v>0</v>
      </c>
      <c r="Y3013" s="29"/>
      <c r="Z3013" s="29"/>
      <c r="AA3013" s="29"/>
      <c r="AB3013" s="29"/>
      <c r="AC3013" s="29"/>
    </row>
    <row r="3014">
      <c r="A3014" s="4">
        <v>45729.0</v>
      </c>
      <c r="B3014" s="5" t="s">
        <v>34</v>
      </c>
      <c r="C3014" s="6" t="s">
        <v>26</v>
      </c>
      <c r="D3014" s="5" t="s">
        <v>27</v>
      </c>
      <c r="E3014" s="7">
        <v>14.3</v>
      </c>
      <c r="F3014" s="7">
        <v>0.037</v>
      </c>
      <c r="G3014" s="7">
        <v>0.041935</v>
      </c>
      <c r="H3014" s="40">
        <v>0.041</v>
      </c>
      <c r="I3014" s="10">
        <f t="shared" si="226"/>
        <v>-0.000935</v>
      </c>
      <c r="J3014" s="11">
        <f t="shared" si="227"/>
        <v>97.77035889</v>
      </c>
      <c r="K3014" s="7">
        <f t="shared" ref="K3014:L3014" si="5944">IFERROR(G3014+K2974,0)</f>
        <v>1.745155</v>
      </c>
      <c r="L3014" s="7">
        <f t="shared" si="5944"/>
        <v>1.821</v>
      </c>
      <c r="M3014" s="10">
        <f t="shared" si="229"/>
        <v>0.075845</v>
      </c>
      <c r="N3014" s="11">
        <f t="shared" si="3612"/>
        <v>104.3460323</v>
      </c>
      <c r="O3014" s="10">
        <f t="shared" ref="O3014:P3014" si="5945">IFERROR(G3014+O2974,0)</f>
        <v>3.044985</v>
      </c>
      <c r="P3014" s="10">
        <f t="shared" si="5945"/>
        <v>3.364986</v>
      </c>
      <c r="Q3014" s="10">
        <f t="shared" si="232"/>
        <v>0.320001</v>
      </c>
      <c r="R3014" s="11">
        <f t="shared" si="233"/>
        <v>110.5091158</v>
      </c>
      <c r="S3014" s="41">
        <f>T2974</f>
        <v>0.321</v>
      </c>
      <c r="T3014" s="41">
        <f>H3014+T2974-H3015-U3014-H3016</f>
        <v>0.296</v>
      </c>
      <c r="U3014" s="13">
        <v>0.0</v>
      </c>
      <c r="V3014" s="14"/>
      <c r="W3014" s="14"/>
      <c r="X3014" s="26">
        <f t="shared" si="314"/>
        <v>0.041</v>
      </c>
      <c r="Y3014" s="29"/>
      <c r="Z3014" s="29"/>
      <c r="AA3014" s="29"/>
      <c r="AB3014" s="29"/>
      <c r="AC3014" s="29"/>
    </row>
    <row r="3015">
      <c r="A3015" s="4">
        <v>45729.0</v>
      </c>
      <c r="B3015" s="5" t="s">
        <v>34</v>
      </c>
      <c r="C3015" s="6" t="s">
        <v>26</v>
      </c>
      <c r="D3015" s="5" t="s">
        <v>28</v>
      </c>
      <c r="E3015" s="7">
        <v>14.3</v>
      </c>
      <c r="F3015" s="7">
        <v>0.0</v>
      </c>
      <c r="G3015" s="7">
        <v>0.041129</v>
      </c>
      <c r="H3015" s="40">
        <v>0.066</v>
      </c>
      <c r="I3015" s="10">
        <f t="shared" si="226"/>
        <v>0.024871</v>
      </c>
      <c r="J3015" s="11">
        <f t="shared" si="227"/>
        <v>160.4707141</v>
      </c>
      <c r="K3015" s="7">
        <f t="shared" ref="K3015:L3015" si="5946">IFERROR(G3015+K2975,0)</f>
        <v>1.711677</v>
      </c>
      <c r="L3015" s="7">
        <f t="shared" si="5946"/>
        <v>1.728</v>
      </c>
      <c r="M3015" s="10">
        <f t="shared" si="229"/>
        <v>0.016323</v>
      </c>
      <c r="N3015" s="11">
        <f t="shared" si="3612"/>
        <v>100.9536262</v>
      </c>
      <c r="O3015" s="10">
        <f t="shared" ref="O3015:P3015" si="5947">IFERROR(G3015+O2975,0)</f>
        <v>2.986676</v>
      </c>
      <c r="P3015" s="10">
        <f t="shared" si="5947"/>
        <v>3.13199</v>
      </c>
      <c r="Q3015" s="10">
        <f t="shared" si="232"/>
        <v>0.145314</v>
      </c>
      <c r="R3015" s="11">
        <f t="shared" si="233"/>
        <v>104.8654089</v>
      </c>
      <c r="S3015" s="42"/>
      <c r="T3015" s="42"/>
      <c r="U3015" s="20"/>
      <c r="V3015" s="14"/>
      <c r="W3015" s="14"/>
      <c r="X3015" s="26">
        <f t="shared" si="314"/>
        <v>0.099</v>
      </c>
      <c r="Y3015" s="29"/>
      <c r="Z3015" s="29"/>
      <c r="AA3015" s="29"/>
      <c r="AB3015" s="29"/>
      <c r="AC3015" s="29"/>
    </row>
    <row r="3016">
      <c r="A3016" s="4">
        <v>45729.0</v>
      </c>
      <c r="B3016" s="5" t="s">
        <v>34</v>
      </c>
      <c r="C3016" s="6" t="s">
        <v>26</v>
      </c>
      <c r="D3016" s="5" t="s">
        <v>29</v>
      </c>
      <c r="E3016" s="7">
        <v>0.0</v>
      </c>
      <c r="F3016" s="7">
        <v>0.0</v>
      </c>
      <c r="G3016" s="7">
        <v>0.0</v>
      </c>
      <c r="H3016" s="40">
        <v>0.0</v>
      </c>
      <c r="I3016" s="10">
        <f t="shared" si="226"/>
        <v>0</v>
      </c>
      <c r="J3016" s="11">
        <f t="shared" si="227"/>
        <v>0</v>
      </c>
      <c r="K3016" s="7">
        <f t="shared" ref="K3016:L3016" si="5948">IFERROR(G3016+K2976,0)</f>
        <v>0</v>
      </c>
      <c r="L3016" s="7">
        <f t="shared" si="5948"/>
        <v>0</v>
      </c>
      <c r="M3016" s="10">
        <f t="shared" si="229"/>
        <v>0</v>
      </c>
      <c r="N3016" s="11">
        <f t="shared" si="3612"/>
        <v>0</v>
      </c>
      <c r="O3016" s="10">
        <f t="shared" ref="O3016:P3016" si="5949">IFERROR(G3016+O2976,0)</f>
        <v>0</v>
      </c>
      <c r="P3016" s="10">
        <f t="shared" si="5949"/>
        <v>0</v>
      </c>
      <c r="Q3016" s="10">
        <f t="shared" si="232"/>
        <v>0</v>
      </c>
      <c r="R3016" s="11">
        <f t="shared" si="233"/>
        <v>0</v>
      </c>
      <c r="S3016" s="42"/>
      <c r="T3016" s="42"/>
      <c r="U3016" s="20"/>
      <c r="V3016" s="14"/>
      <c r="W3016" s="14"/>
      <c r="X3016" s="26">
        <f t="shared" si="314"/>
        <v>0</v>
      </c>
      <c r="Y3016" s="29"/>
      <c r="Z3016" s="29"/>
      <c r="AA3016" s="29"/>
      <c r="AB3016" s="29"/>
      <c r="AC3016" s="29"/>
    </row>
    <row r="3017">
      <c r="A3017" s="4">
        <v>45729.0</v>
      </c>
      <c r="B3017" s="5" t="s">
        <v>34</v>
      </c>
      <c r="C3017" s="6" t="s">
        <v>26</v>
      </c>
      <c r="D3017" s="5" t="s">
        <v>30</v>
      </c>
      <c r="E3017" s="7">
        <v>0.0</v>
      </c>
      <c r="F3017" s="7">
        <v>0.0</v>
      </c>
      <c r="G3017" s="7">
        <v>0.0</v>
      </c>
      <c r="H3017" s="40">
        <v>0.0</v>
      </c>
      <c r="I3017" s="10">
        <f t="shared" si="226"/>
        <v>0</v>
      </c>
      <c r="J3017" s="11">
        <f t="shared" si="227"/>
        <v>0</v>
      </c>
      <c r="K3017" s="7">
        <f t="shared" ref="K3017:L3017" si="5950">IFERROR(G3017+K2977,0)</f>
        <v>0</v>
      </c>
      <c r="L3017" s="7">
        <f t="shared" si="5950"/>
        <v>0</v>
      </c>
      <c r="M3017" s="10">
        <f t="shared" si="229"/>
        <v>0</v>
      </c>
      <c r="N3017" s="11">
        <f t="shared" si="3612"/>
        <v>0</v>
      </c>
      <c r="O3017" s="10">
        <f t="shared" ref="O3017:P3017" si="5951">IFERROR(G3017+O2977,0)</f>
        <v>0</v>
      </c>
      <c r="P3017" s="10">
        <f t="shared" si="5951"/>
        <v>0</v>
      </c>
      <c r="Q3017" s="10">
        <f t="shared" si="232"/>
        <v>0</v>
      </c>
      <c r="R3017" s="11">
        <f t="shared" si="233"/>
        <v>0</v>
      </c>
      <c r="S3017" s="42"/>
      <c r="T3017" s="42"/>
      <c r="U3017" s="20"/>
      <c r="V3017" s="14"/>
      <c r="W3017" s="14"/>
      <c r="X3017" s="26">
        <f t="shared" si="314"/>
        <v>0</v>
      </c>
      <c r="Y3017" s="29"/>
      <c r="Z3017" s="29"/>
      <c r="AA3017" s="29"/>
      <c r="AB3017" s="29"/>
      <c r="AC3017" s="29"/>
    </row>
    <row r="3018">
      <c r="A3018" s="4">
        <v>45729.0</v>
      </c>
      <c r="B3018" s="5" t="s">
        <v>35</v>
      </c>
      <c r="C3018" s="6" t="s">
        <v>26</v>
      </c>
      <c r="D3018" s="5" t="s">
        <v>27</v>
      </c>
      <c r="E3018" s="7">
        <v>16.6</v>
      </c>
      <c r="F3018" s="7">
        <v>0.036</v>
      </c>
      <c r="G3018" s="7">
        <v>0.048387</v>
      </c>
      <c r="H3018" s="40">
        <v>0.087</v>
      </c>
      <c r="I3018" s="10">
        <f t="shared" si="226"/>
        <v>0.038613</v>
      </c>
      <c r="J3018" s="11">
        <f t="shared" si="227"/>
        <v>179.8003596</v>
      </c>
      <c r="K3018" s="7">
        <f t="shared" ref="K3018:L3018" si="5952">IFERROR(G3018+K2978,0)</f>
        <v>1.529031</v>
      </c>
      <c r="L3018" s="7">
        <f t="shared" si="5952"/>
        <v>1.315</v>
      </c>
      <c r="M3018" s="10">
        <f t="shared" si="229"/>
        <v>-0.214031</v>
      </c>
      <c r="N3018" s="11">
        <f t="shared" si="3612"/>
        <v>86.00218047</v>
      </c>
      <c r="O3018" s="10">
        <f t="shared" ref="O3018:P3018" si="5953">IFERROR(G3018+O2978,0)</f>
        <v>1.529031</v>
      </c>
      <c r="P3018" s="10">
        <f t="shared" si="5953"/>
        <v>1.315</v>
      </c>
      <c r="Q3018" s="10">
        <f t="shared" si="232"/>
        <v>-0.214031</v>
      </c>
      <c r="R3018" s="11">
        <f t="shared" si="233"/>
        <v>86.00218047</v>
      </c>
      <c r="S3018" s="41">
        <f>T2978</f>
        <v>1.228</v>
      </c>
      <c r="T3018" s="41">
        <f>H3018+T2978-H3019-U3018-H3020</f>
        <v>1.253</v>
      </c>
      <c r="U3018" s="13">
        <v>0.0</v>
      </c>
      <c r="V3018" s="14"/>
      <c r="W3018" s="14"/>
      <c r="X3018" s="26">
        <f t="shared" si="314"/>
        <v>0.061</v>
      </c>
      <c r="Y3018" s="29"/>
      <c r="Z3018" s="29"/>
      <c r="AA3018" s="29"/>
      <c r="AB3018" s="29"/>
      <c r="AC3018" s="29"/>
    </row>
    <row r="3019">
      <c r="A3019" s="4">
        <v>45729.0</v>
      </c>
      <c r="B3019" s="5" t="s">
        <v>35</v>
      </c>
      <c r="C3019" s="6" t="s">
        <v>26</v>
      </c>
      <c r="D3019" s="5" t="s">
        <v>28</v>
      </c>
      <c r="E3019" s="7">
        <v>0.0</v>
      </c>
      <c r="F3019" s="7">
        <v>0.0</v>
      </c>
      <c r="G3019" s="7">
        <v>0.0</v>
      </c>
      <c r="H3019" s="40">
        <v>0.0</v>
      </c>
      <c r="I3019" s="10">
        <f t="shared" si="226"/>
        <v>0</v>
      </c>
      <c r="J3019" s="11">
        <f t="shared" si="227"/>
        <v>0</v>
      </c>
      <c r="K3019" s="7">
        <f t="shared" ref="K3019:L3019" si="5954">IFERROR(G3019+K2979,0)</f>
        <v>0</v>
      </c>
      <c r="L3019" s="7">
        <f t="shared" si="5954"/>
        <v>0</v>
      </c>
      <c r="M3019" s="10">
        <f t="shared" si="229"/>
        <v>0</v>
      </c>
      <c r="N3019" s="11">
        <f t="shared" si="3612"/>
        <v>0</v>
      </c>
      <c r="O3019" s="10">
        <f t="shared" ref="O3019:P3019" si="5955">IFERROR(G3019+O2979,0)</f>
        <v>0</v>
      </c>
      <c r="P3019" s="10">
        <f t="shared" si="5955"/>
        <v>0</v>
      </c>
      <c r="Q3019" s="10">
        <f t="shared" si="232"/>
        <v>0</v>
      </c>
      <c r="R3019" s="11">
        <f t="shared" si="233"/>
        <v>0</v>
      </c>
      <c r="S3019" s="43"/>
      <c r="T3019" s="43"/>
      <c r="U3019" s="20"/>
      <c r="V3019" s="14"/>
      <c r="W3019" s="14"/>
      <c r="X3019" s="26">
        <f t="shared" si="314"/>
        <v>0</v>
      </c>
      <c r="Y3019" s="29"/>
      <c r="Z3019" s="29"/>
      <c r="AA3019" s="29"/>
      <c r="AB3019" s="29"/>
      <c r="AC3019" s="29"/>
    </row>
    <row r="3020">
      <c r="A3020" s="4">
        <v>45729.0</v>
      </c>
      <c r="B3020" s="5" t="s">
        <v>35</v>
      </c>
      <c r="C3020" s="6" t="s">
        <v>26</v>
      </c>
      <c r="D3020" s="5" t="s">
        <v>29</v>
      </c>
      <c r="E3020" s="7">
        <v>16.6</v>
      </c>
      <c r="F3020" s="7">
        <v>0.085</v>
      </c>
      <c r="G3020" s="7">
        <v>0.048387</v>
      </c>
      <c r="H3020" s="40">
        <v>0.062</v>
      </c>
      <c r="I3020" s="10">
        <f t="shared" si="226"/>
        <v>0.013613</v>
      </c>
      <c r="J3020" s="11">
        <f t="shared" si="227"/>
        <v>128.1335896</v>
      </c>
      <c r="K3020" s="7">
        <f t="shared" ref="K3020:L3020" si="5956">IFERROR(G3020+K2980,0)</f>
        <v>1.529031</v>
      </c>
      <c r="L3020" s="7">
        <f t="shared" si="5956"/>
        <v>0.062</v>
      </c>
      <c r="M3020" s="10">
        <f t="shared" si="229"/>
        <v>-1.467031</v>
      </c>
      <c r="N3020" s="11">
        <f t="shared" si="3612"/>
        <v>4.054855657</v>
      </c>
      <c r="O3020" s="10">
        <f t="shared" ref="O3020:P3020" si="5957">IFERROR(G3020+O2980,0)</f>
        <v>1.529031</v>
      </c>
      <c r="P3020" s="10">
        <f t="shared" si="5957"/>
        <v>0.294996</v>
      </c>
      <c r="Q3020" s="10">
        <f t="shared" si="232"/>
        <v>-1.234035</v>
      </c>
      <c r="R3020" s="11">
        <f t="shared" si="233"/>
        <v>19.29300322</v>
      </c>
      <c r="S3020" s="43"/>
      <c r="T3020" s="43"/>
      <c r="U3020" s="20"/>
      <c r="V3020" s="14"/>
      <c r="W3020" s="14"/>
      <c r="X3020" s="26">
        <f t="shared" si="314"/>
        <v>0</v>
      </c>
      <c r="Y3020" s="29"/>
      <c r="Z3020" s="29"/>
      <c r="AA3020" s="29"/>
      <c r="AB3020" s="29"/>
      <c r="AC3020" s="29"/>
    </row>
    <row r="3021">
      <c r="A3021" s="4">
        <v>45729.0</v>
      </c>
      <c r="B3021" s="5" t="s">
        <v>35</v>
      </c>
      <c r="C3021" s="6" t="s">
        <v>26</v>
      </c>
      <c r="D3021" s="5" t="s">
        <v>30</v>
      </c>
      <c r="E3021" s="7">
        <v>0.0</v>
      </c>
      <c r="F3021" s="7">
        <v>0.0</v>
      </c>
      <c r="G3021" s="7">
        <v>0.0</v>
      </c>
      <c r="H3021" s="40">
        <v>0.0</v>
      </c>
      <c r="I3021" s="10">
        <f t="shared" si="226"/>
        <v>0</v>
      </c>
      <c r="J3021" s="11">
        <f t="shared" si="227"/>
        <v>0</v>
      </c>
      <c r="K3021" s="7">
        <f t="shared" ref="K3021:L3021" si="5958">IFERROR(G3021+K2981,0)</f>
        <v>0</v>
      </c>
      <c r="L3021" s="7">
        <f t="shared" si="5958"/>
        <v>0</v>
      </c>
      <c r="M3021" s="10">
        <f t="shared" si="229"/>
        <v>0</v>
      </c>
      <c r="N3021" s="11">
        <f t="shared" si="3612"/>
        <v>0</v>
      </c>
      <c r="O3021" s="10">
        <f t="shared" ref="O3021:P3021" si="5959">IFERROR(G3021+O2981,0)</f>
        <v>0</v>
      </c>
      <c r="P3021" s="10">
        <f t="shared" si="5959"/>
        <v>0</v>
      </c>
      <c r="Q3021" s="10">
        <f t="shared" si="232"/>
        <v>0</v>
      </c>
      <c r="R3021" s="11">
        <f t="shared" si="233"/>
        <v>0</v>
      </c>
      <c r="S3021" s="43"/>
      <c r="T3021" s="43"/>
      <c r="U3021" s="20"/>
      <c r="V3021" s="14"/>
      <c r="W3021" s="14"/>
      <c r="X3021" s="26">
        <f t="shared" si="314"/>
        <v>0</v>
      </c>
      <c r="Y3021" s="29"/>
      <c r="Z3021" s="29"/>
      <c r="AA3021" s="29"/>
      <c r="AB3021" s="29"/>
      <c r="AC3021" s="29"/>
    </row>
    <row r="3022">
      <c r="A3022" s="4">
        <v>45729.0</v>
      </c>
      <c r="B3022" s="5" t="s">
        <v>36</v>
      </c>
      <c r="C3022" s="6" t="s">
        <v>37</v>
      </c>
      <c r="D3022" s="5" t="s">
        <v>27</v>
      </c>
      <c r="E3022" s="7">
        <v>174.0</v>
      </c>
      <c r="F3022" s="25">
        <v>0.5</v>
      </c>
      <c r="G3022" s="7">
        <v>0.5387096</v>
      </c>
      <c r="H3022" s="40">
        <v>0.595</v>
      </c>
      <c r="I3022" s="10">
        <f t="shared" si="226"/>
        <v>0.0562904</v>
      </c>
      <c r="J3022" s="11">
        <f t="shared" si="227"/>
        <v>110.4491177</v>
      </c>
      <c r="K3022" s="7">
        <f t="shared" ref="K3022:L3022" si="5960">IFERROR(G3022+K2982,0)</f>
        <v>22.5032248</v>
      </c>
      <c r="L3022" s="7">
        <f t="shared" si="5960"/>
        <v>24.3</v>
      </c>
      <c r="M3022" s="10">
        <f t="shared" si="229"/>
        <v>1.7967752</v>
      </c>
      <c r="N3022" s="11">
        <f t="shared" si="3612"/>
        <v>107.9845232</v>
      </c>
      <c r="O3022" s="10">
        <f t="shared" ref="O3022:P3022" si="5961">IFERROR(G3022+O2982,0)</f>
        <v>39.6031968</v>
      </c>
      <c r="P3022" s="10">
        <f t="shared" si="5961"/>
        <v>42.87582</v>
      </c>
      <c r="Q3022" s="10">
        <f t="shared" si="232"/>
        <v>3.2726232</v>
      </c>
      <c r="R3022" s="11">
        <f t="shared" si="233"/>
        <v>108.2635329</v>
      </c>
      <c r="S3022" s="41">
        <f>T2982</f>
        <v>-1.043428571</v>
      </c>
      <c r="T3022" s="41">
        <f>H3022+T2982-H3023-U3022-H3024</f>
        <v>-1.303714286</v>
      </c>
      <c r="U3022" s="13">
        <f>0.008/28</f>
        <v>0.0002857142857</v>
      </c>
      <c r="V3022" s="14"/>
      <c r="W3022" s="14"/>
      <c r="X3022" s="26">
        <f t="shared" si="314"/>
        <v>0.6</v>
      </c>
      <c r="Y3022" s="29"/>
      <c r="Z3022" s="29"/>
      <c r="AA3022" s="29"/>
      <c r="AB3022" s="29"/>
      <c r="AC3022" s="29"/>
    </row>
    <row r="3023">
      <c r="A3023" s="4">
        <v>45729.0</v>
      </c>
      <c r="B3023" s="5" t="s">
        <v>36</v>
      </c>
      <c r="C3023" s="6" t="s">
        <v>37</v>
      </c>
      <c r="D3023" s="5" t="s">
        <v>28</v>
      </c>
      <c r="E3023" s="7">
        <v>45.1</v>
      </c>
      <c r="F3023" s="25">
        <v>0.0</v>
      </c>
      <c r="G3023" s="7">
        <v>0.5135161</v>
      </c>
      <c r="H3023" s="40">
        <v>0.216</v>
      </c>
      <c r="I3023" s="10">
        <f t="shared" si="226"/>
        <v>-0.2975161</v>
      </c>
      <c r="J3023" s="11">
        <f t="shared" si="227"/>
        <v>42.06294603</v>
      </c>
      <c r="K3023" s="7">
        <f t="shared" ref="K3023:L3023" si="5962">IFERROR(G3023+K2983,0)</f>
        <v>20.3547089</v>
      </c>
      <c r="L3023" s="7">
        <f t="shared" si="5962"/>
        <v>11.785</v>
      </c>
      <c r="M3023" s="10">
        <f t="shared" si="229"/>
        <v>-8.5697089</v>
      </c>
      <c r="N3023" s="11">
        <f t="shared" si="3612"/>
        <v>57.89815054</v>
      </c>
      <c r="O3023" s="10">
        <f t="shared" ref="O3023:P3023" si="5963">IFERROR(G3023+O2983,0)</f>
        <v>35.8736189</v>
      </c>
      <c r="P3023" s="10">
        <f t="shared" si="5963"/>
        <v>17.38298</v>
      </c>
      <c r="Q3023" s="10">
        <f t="shared" si="232"/>
        <v>-18.4906389</v>
      </c>
      <c r="R3023" s="11">
        <f t="shared" si="233"/>
        <v>48.4561651</v>
      </c>
      <c r="S3023" s="43"/>
      <c r="T3023" s="43"/>
      <c r="U3023" s="20"/>
      <c r="V3023" s="14"/>
      <c r="W3023" s="14"/>
      <c r="X3023" s="26">
        <f t="shared" si="314"/>
        <v>0.403</v>
      </c>
      <c r="Y3023" s="29"/>
      <c r="Z3023" s="29"/>
      <c r="AA3023" s="29"/>
      <c r="AB3023" s="29"/>
      <c r="AC3023" s="29"/>
    </row>
    <row r="3024">
      <c r="A3024" s="4">
        <v>45729.0</v>
      </c>
      <c r="B3024" s="5" t="s">
        <v>36</v>
      </c>
      <c r="C3024" s="6" t="s">
        <v>37</v>
      </c>
      <c r="D3024" s="5" t="s">
        <v>29</v>
      </c>
      <c r="E3024" s="7">
        <f>E3022-E3023</f>
        <v>128.9</v>
      </c>
      <c r="F3024" s="25">
        <v>0.645</v>
      </c>
      <c r="G3024" s="7">
        <v>0.02496774</v>
      </c>
      <c r="H3024" s="40">
        <v>0.639</v>
      </c>
      <c r="I3024" s="10">
        <f t="shared" si="226"/>
        <v>0.61403226</v>
      </c>
      <c r="J3024" s="11">
        <f t="shared" si="227"/>
        <v>2559.302524</v>
      </c>
      <c r="K3024" s="7">
        <f t="shared" ref="K3024:L3024" si="5964">IFERROR(G3024+K2984,0)</f>
        <v>2.13954062</v>
      </c>
      <c r="L3024" s="7">
        <f t="shared" si="5964"/>
        <v>13.807</v>
      </c>
      <c r="M3024" s="10">
        <f t="shared" si="229"/>
        <v>11.66745938</v>
      </c>
      <c r="N3024" s="11">
        <f t="shared" si="3612"/>
        <v>645.3254437</v>
      </c>
      <c r="O3024" s="10">
        <f t="shared" ref="O3024:P3024" si="5965">IFERROR(G3024+O2984,0)</f>
        <v>3.71341062</v>
      </c>
      <c r="P3024" s="10">
        <f t="shared" si="5965"/>
        <v>27.42871</v>
      </c>
      <c r="Q3024" s="10">
        <f t="shared" si="232"/>
        <v>23.71529938</v>
      </c>
      <c r="R3024" s="11">
        <f t="shared" si="233"/>
        <v>738.6392944</v>
      </c>
      <c r="S3024" s="43"/>
      <c r="T3024" s="43"/>
      <c r="U3024" s="20"/>
      <c r="V3024" s="14"/>
      <c r="W3024" s="14"/>
      <c r="X3024" s="26">
        <f t="shared" si="314"/>
        <v>0.754</v>
      </c>
      <c r="Y3024" s="29"/>
      <c r="Z3024" s="29"/>
      <c r="AA3024" s="29"/>
      <c r="AB3024" s="29"/>
      <c r="AC3024" s="29"/>
    </row>
    <row r="3025">
      <c r="A3025" s="4">
        <v>45729.0</v>
      </c>
      <c r="B3025" s="5" t="s">
        <v>36</v>
      </c>
      <c r="C3025" s="6" t="s">
        <v>37</v>
      </c>
      <c r="D3025" s="5" t="s">
        <v>30</v>
      </c>
      <c r="E3025" s="7">
        <v>0.0</v>
      </c>
      <c r="F3025" s="25">
        <v>0.0</v>
      </c>
      <c r="G3025" s="7">
        <v>0.0</v>
      </c>
      <c r="H3025" s="40">
        <v>0.0</v>
      </c>
      <c r="I3025" s="10">
        <f t="shared" si="226"/>
        <v>0</v>
      </c>
      <c r="J3025" s="11">
        <f t="shared" si="227"/>
        <v>0</v>
      </c>
      <c r="K3025" s="7">
        <f t="shared" ref="K3025:L3025" si="5966">IFERROR(G3025+K2985,0)</f>
        <v>0</v>
      </c>
      <c r="L3025" s="7">
        <f t="shared" si="5966"/>
        <v>0</v>
      </c>
      <c r="M3025" s="10">
        <f t="shared" si="229"/>
        <v>0</v>
      </c>
      <c r="N3025" s="11">
        <f t="shared" si="3612"/>
        <v>0</v>
      </c>
      <c r="O3025" s="10">
        <f t="shared" ref="O3025:P3025" si="5967">IFERROR(G3025+O2985,0)</f>
        <v>0</v>
      </c>
      <c r="P3025" s="10">
        <f t="shared" si="5967"/>
        <v>0</v>
      </c>
      <c r="Q3025" s="10">
        <f t="shared" si="232"/>
        <v>0</v>
      </c>
      <c r="R3025" s="11">
        <f t="shared" si="233"/>
        <v>0</v>
      </c>
      <c r="S3025" s="43"/>
      <c r="T3025" s="43"/>
      <c r="U3025" s="20"/>
      <c r="V3025" s="14"/>
      <c r="W3025" s="14"/>
      <c r="X3025" s="26">
        <f t="shared" si="314"/>
        <v>0</v>
      </c>
      <c r="Y3025" s="29"/>
      <c r="Z3025" s="29"/>
      <c r="AA3025" s="29"/>
      <c r="AB3025" s="29"/>
      <c r="AC3025" s="29"/>
    </row>
    <row r="3026">
      <c r="A3026" s="4">
        <v>45729.0</v>
      </c>
      <c r="B3026" s="5" t="s">
        <v>38</v>
      </c>
      <c r="C3026" s="6" t="s">
        <v>37</v>
      </c>
      <c r="D3026" s="5" t="s">
        <v>27</v>
      </c>
      <c r="E3026" s="7">
        <v>40.1</v>
      </c>
      <c r="F3026" s="25">
        <v>0.1</v>
      </c>
      <c r="G3026" s="7">
        <v>0.09999999999999999</v>
      </c>
      <c r="H3026" s="40">
        <v>0.175</v>
      </c>
      <c r="I3026" s="10">
        <f t="shared" si="226"/>
        <v>0.075</v>
      </c>
      <c r="J3026" s="11">
        <f t="shared" si="227"/>
        <v>175</v>
      </c>
      <c r="K3026" s="7">
        <f t="shared" ref="K3026:L3026" si="5968">IFERROR(G3026+K2986,0)</f>
        <v>4.1</v>
      </c>
      <c r="L3026" s="7">
        <f t="shared" si="5968"/>
        <v>7.366</v>
      </c>
      <c r="M3026" s="10">
        <f t="shared" si="229"/>
        <v>3.266</v>
      </c>
      <c r="N3026" s="11">
        <f t="shared" si="3612"/>
        <v>179.6585366</v>
      </c>
      <c r="O3026" s="10">
        <f t="shared" ref="O3026:P3026" si="5969">IFERROR(G3026+O2986,0)</f>
        <v>7.2</v>
      </c>
      <c r="P3026" s="10">
        <f t="shared" si="5969"/>
        <v>13.289976</v>
      </c>
      <c r="Q3026" s="10">
        <f t="shared" si="232"/>
        <v>6.089976</v>
      </c>
      <c r="R3026" s="11">
        <f t="shared" si="233"/>
        <v>184.583</v>
      </c>
      <c r="S3026" s="41">
        <f>T2986</f>
        <v>1.732571429</v>
      </c>
      <c r="T3026" s="41">
        <f>H3026+T2986-H3027-U3026-H3028</f>
        <v>1.907535714</v>
      </c>
      <c r="U3026" s="13">
        <f>0.001/28</f>
        <v>0.00003571428571</v>
      </c>
      <c r="V3026" s="14"/>
      <c r="W3026" s="14"/>
      <c r="X3026" s="26">
        <f t="shared" si="314"/>
        <v>0.17</v>
      </c>
      <c r="Y3026" s="29"/>
      <c r="Z3026" s="29"/>
      <c r="AA3026" s="29"/>
      <c r="AB3026" s="29"/>
      <c r="AC3026" s="29"/>
    </row>
    <row r="3027">
      <c r="A3027" s="4">
        <v>45729.0</v>
      </c>
      <c r="B3027" s="5" t="s">
        <v>38</v>
      </c>
      <c r="C3027" s="6" t="s">
        <v>37</v>
      </c>
      <c r="D3027" s="5" t="s">
        <v>28</v>
      </c>
      <c r="E3027" s="7">
        <v>0.0</v>
      </c>
      <c r="F3027" s="7">
        <v>0.0</v>
      </c>
      <c r="G3027" s="7">
        <v>0.0</v>
      </c>
      <c r="H3027" s="40">
        <v>0.0</v>
      </c>
      <c r="I3027" s="10">
        <f t="shared" si="226"/>
        <v>0</v>
      </c>
      <c r="J3027" s="11">
        <f t="shared" si="227"/>
        <v>0</v>
      </c>
      <c r="K3027" s="7">
        <f t="shared" ref="K3027:L3027" si="5970">IFERROR(G3027+K2987,0)</f>
        <v>0</v>
      </c>
      <c r="L3027" s="7">
        <f t="shared" si="5970"/>
        <v>0</v>
      </c>
      <c r="M3027" s="10">
        <f t="shared" si="229"/>
        <v>0</v>
      </c>
      <c r="N3027" s="11">
        <f t="shared" si="3612"/>
        <v>0</v>
      </c>
      <c r="O3027" s="10">
        <f t="shared" ref="O3027:P3027" si="5971">IFERROR(G3027+O2987,0)</f>
        <v>0</v>
      </c>
      <c r="P3027" s="10">
        <f t="shared" si="5971"/>
        <v>0</v>
      </c>
      <c r="Q3027" s="10">
        <f t="shared" si="232"/>
        <v>0</v>
      </c>
      <c r="R3027" s="11">
        <f t="shared" si="233"/>
        <v>0</v>
      </c>
      <c r="S3027" s="43"/>
      <c r="T3027" s="43"/>
      <c r="U3027" s="20"/>
      <c r="V3027" s="14"/>
      <c r="W3027" s="14"/>
      <c r="X3027" s="26">
        <f t="shared" si="314"/>
        <v>0</v>
      </c>
      <c r="Y3027" s="29"/>
      <c r="Z3027" s="29"/>
      <c r="AA3027" s="29"/>
      <c r="AB3027" s="29"/>
      <c r="AC3027" s="29"/>
    </row>
    <row r="3028">
      <c r="A3028" s="4">
        <v>45729.0</v>
      </c>
      <c r="B3028" s="5" t="s">
        <v>38</v>
      </c>
      <c r="C3028" s="6" t="s">
        <v>37</v>
      </c>
      <c r="D3028" s="5" t="s">
        <v>29</v>
      </c>
      <c r="E3028" s="7">
        <v>40.1</v>
      </c>
      <c r="F3028" s="7">
        <v>0.02</v>
      </c>
      <c r="G3028" s="7">
        <v>0.099967</v>
      </c>
      <c r="H3028" s="40">
        <v>0.0</v>
      </c>
      <c r="I3028" s="10">
        <f t="shared" si="226"/>
        <v>-0.099967</v>
      </c>
      <c r="J3028" s="11">
        <f t="shared" si="227"/>
        <v>0</v>
      </c>
      <c r="K3028" s="7">
        <f t="shared" ref="K3028:L3028" si="5972">IFERROR(G3028+K2988,0)</f>
        <v>4.088371</v>
      </c>
      <c r="L3028" s="7">
        <f t="shared" si="5972"/>
        <v>7.229</v>
      </c>
      <c r="M3028" s="10">
        <f t="shared" si="229"/>
        <v>3.140629</v>
      </c>
      <c r="N3028" s="11">
        <f t="shared" si="3612"/>
        <v>176.8185911</v>
      </c>
      <c r="O3028" s="10">
        <f t="shared" ref="O3028:P3028" si="5973">IFERROR(G3028+O2988,0)</f>
        <v>7.187131</v>
      </c>
      <c r="P3028" s="10">
        <f t="shared" si="5973"/>
        <v>13.05793</v>
      </c>
      <c r="Q3028" s="10">
        <f t="shared" si="232"/>
        <v>5.870799</v>
      </c>
      <c r="R3028" s="11">
        <f t="shared" si="233"/>
        <v>181.6848754</v>
      </c>
      <c r="S3028" s="43"/>
      <c r="T3028" s="43"/>
      <c r="U3028" s="20"/>
      <c r="V3028" s="14"/>
      <c r="W3028" s="14"/>
      <c r="X3028" s="26">
        <f t="shared" si="314"/>
        <v>0</v>
      </c>
      <c r="Y3028" s="29"/>
      <c r="Z3028" s="29"/>
      <c r="AA3028" s="29"/>
      <c r="AB3028" s="29"/>
      <c r="AC3028" s="29"/>
    </row>
    <row r="3029">
      <c r="A3029" s="4">
        <v>45729.0</v>
      </c>
      <c r="B3029" s="5" t="s">
        <v>38</v>
      </c>
      <c r="C3029" s="6" t="s">
        <v>37</v>
      </c>
      <c r="D3029" s="5" t="s">
        <v>30</v>
      </c>
      <c r="E3029" s="7">
        <v>0.0</v>
      </c>
      <c r="F3029" s="7">
        <v>0.0</v>
      </c>
      <c r="G3029" s="7">
        <v>0.0</v>
      </c>
      <c r="H3029" s="40">
        <v>0.0</v>
      </c>
      <c r="I3029" s="10">
        <f t="shared" si="226"/>
        <v>0</v>
      </c>
      <c r="J3029" s="11">
        <f t="shared" si="227"/>
        <v>0</v>
      </c>
      <c r="K3029" s="7">
        <f t="shared" ref="K3029:L3029" si="5974">IFERROR(G3029+K2989,0)</f>
        <v>0</v>
      </c>
      <c r="L3029" s="7">
        <f t="shared" si="5974"/>
        <v>0</v>
      </c>
      <c r="M3029" s="10">
        <f t="shared" si="229"/>
        <v>0</v>
      </c>
      <c r="N3029" s="11">
        <f t="shared" si="3612"/>
        <v>0</v>
      </c>
      <c r="O3029" s="10">
        <f t="shared" ref="O3029:P3029" si="5975">IFERROR(G3029+O2989,0)</f>
        <v>0</v>
      </c>
      <c r="P3029" s="10">
        <f t="shared" si="5975"/>
        <v>0</v>
      </c>
      <c r="Q3029" s="10">
        <f t="shared" si="232"/>
        <v>0</v>
      </c>
      <c r="R3029" s="11">
        <f t="shared" si="233"/>
        <v>0</v>
      </c>
      <c r="S3029" s="43"/>
      <c r="T3029" s="43"/>
      <c r="U3029" s="20"/>
      <c r="V3029" s="14"/>
      <c r="W3029" s="14"/>
      <c r="X3029" s="26">
        <f t="shared" si="314"/>
        <v>0</v>
      </c>
      <c r="Y3029" s="29"/>
      <c r="Z3029" s="29"/>
      <c r="AA3029" s="29"/>
      <c r="AB3029" s="29"/>
      <c r="AC3029" s="29"/>
    </row>
    <row r="3030">
      <c r="A3030" s="4">
        <v>45729.0</v>
      </c>
      <c r="B3030" s="5" t="s">
        <v>39</v>
      </c>
      <c r="C3030" s="6" t="s">
        <v>37</v>
      </c>
      <c r="D3030" s="5" t="s">
        <v>27</v>
      </c>
      <c r="E3030" s="7">
        <v>9.6</v>
      </c>
      <c r="F3030" s="7">
        <v>0.023</v>
      </c>
      <c r="G3030" s="7">
        <v>0.032258</v>
      </c>
      <c r="H3030" s="40">
        <v>0.0</v>
      </c>
      <c r="I3030" s="10">
        <f t="shared" si="226"/>
        <v>-0.032258</v>
      </c>
      <c r="J3030" s="11">
        <f t="shared" si="227"/>
        <v>0</v>
      </c>
      <c r="K3030" s="7">
        <f t="shared" ref="K3030:L3030" si="5976">IFERROR(G3030+K2990,0)</f>
        <v>1.119354</v>
      </c>
      <c r="L3030" s="7">
        <f t="shared" si="5976"/>
        <v>0.384</v>
      </c>
      <c r="M3030" s="10">
        <f t="shared" si="229"/>
        <v>-0.735354</v>
      </c>
      <c r="N3030" s="11">
        <f t="shared" si="3612"/>
        <v>34.30550121</v>
      </c>
      <c r="O3030" s="10">
        <f t="shared" ref="O3030:P3030" si="5977">IFERROR(G3030+O2990,0)</f>
        <v>2.019284</v>
      </c>
      <c r="P3030" s="10">
        <f t="shared" si="5977"/>
        <v>1.26874</v>
      </c>
      <c r="Q3030" s="10">
        <f t="shared" si="232"/>
        <v>-0.750544</v>
      </c>
      <c r="R3030" s="11">
        <f t="shared" si="233"/>
        <v>62.83118175</v>
      </c>
      <c r="S3030" s="41">
        <f>T2990</f>
        <v>0.093</v>
      </c>
      <c r="T3030" s="41">
        <f>H3030+T2990-H3031-U3030-H3032</f>
        <v>-0.052</v>
      </c>
      <c r="U3030" s="13">
        <v>0.0</v>
      </c>
      <c r="V3030" s="14"/>
      <c r="W3030" s="14"/>
      <c r="X3030" s="26">
        <f t="shared" si="314"/>
        <v>0</v>
      </c>
      <c r="Y3030" s="29"/>
      <c r="Z3030" s="29"/>
      <c r="AA3030" s="29"/>
      <c r="AB3030" s="29"/>
      <c r="AC3030" s="29"/>
    </row>
    <row r="3031">
      <c r="A3031" s="4">
        <v>45729.0</v>
      </c>
      <c r="B3031" s="5" t="s">
        <v>39</v>
      </c>
      <c r="C3031" s="6" t="s">
        <v>37</v>
      </c>
      <c r="D3031" s="5" t="s">
        <v>28</v>
      </c>
      <c r="E3031" s="7">
        <v>0.0</v>
      </c>
      <c r="F3031" s="7">
        <v>0.0</v>
      </c>
      <c r="G3031" s="7">
        <v>0.0</v>
      </c>
      <c r="H3031" s="40">
        <v>0.0</v>
      </c>
      <c r="I3031" s="10">
        <f t="shared" si="226"/>
        <v>0</v>
      </c>
      <c r="J3031" s="11">
        <f t="shared" si="227"/>
        <v>0</v>
      </c>
      <c r="K3031" s="7">
        <f t="shared" ref="K3031:L3031" si="5978">IFERROR(G3031+K2991,0)</f>
        <v>0</v>
      </c>
      <c r="L3031" s="7">
        <f t="shared" si="5978"/>
        <v>0</v>
      </c>
      <c r="M3031" s="10">
        <f t="shared" si="229"/>
        <v>0</v>
      </c>
      <c r="N3031" s="11">
        <f t="shared" si="3612"/>
        <v>0</v>
      </c>
      <c r="O3031" s="10">
        <f t="shared" ref="O3031:P3031" si="5979">IFERROR(G3031+O2991,0)</f>
        <v>0</v>
      </c>
      <c r="P3031" s="10">
        <f t="shared" si="5979"/>
        <v>0</v>
      </c>
      <c r="Q3031" s="10">
        <f t="shared" si="232"/>
        <v>0</v>
      </c>
      <c r="R3031" s="11">
        <f t="shared" si="233"/>
        <v>0</v>
      </c>
      <c r="S3031" s="43"/>
      <c r="T3031" s="43"/>
      <c r="U3031" s="20"/>
      <c r="V3031" s="14"/>
      <c r="W3031" s="14"/>
      <c r="X3031" s="26">
        <f t="shared" si="314"/>
        <v>0</v>
      </c>
      <c r="Y3031" s="29"/>
      <c r="Z3031" s="29"/>
      <c r="AA3031" s="29"/>
      <c r="AB3031" s="29"/>
      <c r="AC3031" s="29"/>
    </row>
    <row r="3032">
      <c r="A3032" s="4">
        <v>45729.0</v>
      </c>
      <c r="B3032" s="5" t="s">
        <v>39</v>
      </c>
      <c r="C3032" s="6" t="s">
        <v>37</v>
      </c>
      <c r="D3032" s="5" t="s">
        <v>29</v>
      </c>
      <c r="E3032" s="7">
        <v>9.3</v>
      </c>
      <c r="F3032" s="7">
        <v>0.064</v>
      </c>
      <c r="G3032" s="7">
        <v>0.032</v>
      </c>
      <c r="H3032" s="40">
        <v>0.145</v>
      </c>
      <c r="I3032" s="10">
        <f t="shared" si="226"/>
        <v>0.113</v>
      </c>
      <c r="J3032" s="11">
        <f t="shared" si="227"/>
        <v>453.125</v>
      </c>
      <c r="K3032" s="7">
        <f t="shared" ref="K3032:L3032" si="5980">IFERROR(G3032+K2992,0)</f>
        <v>1.10788</v>
      </c>
      <c r="L3032" s="7">
        <f t="shared" si="5980"/>
        <v>0.519</v>
      </c>
      <c r="M3032" s="10">
        <f t="shared" si="229"/>
        <v>-0.58888</v>
      </c>
      <c r="N3032" s="11">
        <f t="shared" si="3612"/>
        <v>46.84622883</v>
      </c>
      <c r="O3032" s="10">
        <f t="shared" ref="O3032:P3032" si="5981">IFERROR(G3032+O2992,0)</f>
        <v>1.999874</v>
      </c>
      <c r="P3032" s="10">
        <f t="shared" si="5981"/>
        <v>1.37894</v>
      </c>
      <c r="Q3032" s="10">
        <f t="shared" si="232"/>
        <v>-0.620934</v>
      </c>
      <c r="R3032" s="11">
        <f t="shared" si="233"/>
        <v>68.95134393</v>
      </c>
      <c r="S3032" s="43"/>
      <c r="T3032" s="43"/>
      <c r="U3032" s="20"/>
      <c r="V3032" s="14"/>
      <c r="W3032" s="14"/>
      <c r="X3032" s="26">
        <f t="shared" si="314"/>
        <v>0</v>
      </c>
      <c r="Y3032" s="29"/>
      <c r="Z3032" s="29"/>
      <c r="AA3032" s="29"/>
      <c r="AB3032" s="29"/>
      <c r="AC3032" s="29"/>
    </row>
    <row r="3033">
      <c r="A3033" s="4">
        <v>45729.0</v>
      </c>
      <c r="B3033" s="5" t="s">
        <v>39</v>
      </c>
      <c r="C3033" s="6" t="s">
        <v>37</v>
      </c>
      <c r="D3033" s="5" t="s">
        <v>30</v>
      </c>
      <c r="E3033" s="7">
        <v>0.0</v>
      </c>
      <c r="F3033" s="7">
        <v>0.0</v>
      </c>
      <c r="G3033" s="7">
        <v>0.0</v>
      </c>
      <c r="H3033" s="40">
        <v>0.0</v>
      </c>
      <c r="I3033" s="10">
        <f t="shared" si="226"/>
        <v>0</v>
      </c>
      <c r="J3033" s="11">
        <f t="shared" si="227"/>
        <v>0</v>
      </c>
      <c r="K3033" s="7">
        <f t="shared" ref="K3033:L3033" si="5982">IFERROR(G3033+K2993,0)</f>
        <v>0</v>
      </c>
      <c r="L3033" s="7">
        <f t="shared" si="5982"/>
        <v>0</v>
      </c>
      <c r="M3033" s="10">
        <f t="shared" si="229"/>
        <v>0</v>
      </c>
      <c r="N3033" s="11">
        <f t="shared" si="3612"/>
        <v>0</v>
      </c>
      <c r="O3033" s="10">
        <f t="shared" ref="O3033:P3033" si="5983">IFERROR(G3033+O2993,0)</f>
        <v>0</v>
      </c>
      <c r="P3033" s="10">
        <f t="shared" si="5983"/>
        <v>0</v>
      </c>
      <c r="Q3033" s="10">
        <f t="shared" si="232"/>
        <v>0</v>
      </c>
      <c r="R3033" s="11">
        <f t="shared" si="233"/>
        <v>0</v>
      </c>
      <c r="S3033" s="43"/>
      <c r="T3033" s="43"/>
      <c r="U3033" s="20"/>
      <c r="V3033" s="14"/>
      <c r="W3033" s="14"/>
      <c r="X3033" s="26">
        <f t="shared" si="314"/>
        <v>0</v>
      </c>
      <c r="Y3033" s="29"/>
      <c r="Z3033" s="29"/>
      <c r="AA3033" s="29"/>
      <c r="AB3033" s="29"/>
      <c r="AC3033" s="29"/>
    </row>
    <row r="3034">
      <c r="A3034" s="4">
        <v>45729.0</v>
      </c>
      <c r="B3034" s="5" t="s">
        <v>40</v>
      </c>
      <c r="C3034" s="6" t="s">
        <v>37</v>
      </c>
      <c r="D3034" s="5" t="s">
        <v>27</v>
      </c>
      <c r="E3034" s="7">
        <v>26.3</v>
      </c>
      <c r="F3034" s="7">
        <v>0.0</v>
      </c>
      <c r="G3034" s="7">
        <v>0.0709677</v>
      </c>
      <c r="H3034" s="40">
        <v>0.035</v>
      </c>
      <c r="I3034" s="10">
        <f t="shared" si="226"/>
        <v>-0.0359677</v>
      </c>
      <c r="J3034" s="11">
        <f t="shared" si="227"/>
        <v>49.31821096</v>
      </c>
      <c r="K3034" s="7">
        <f t="shared" ref="K3034:L3034" si="5984">IFERROR(G3034+K2994,0)</f>
        <v>2.9225801</v>
      </c>
      <c r="L3034" s="7">
        <f t="shared" si="5984"/>
        <v>1.398</v>
      </c>
      <c r="M3034" s="10">
        <f t="shared" si="229"/>
        <v>-1.5245801</v>
      </c>
      <c r="N3034" s="11">
        <f t="shared" si="3612"/>
        <v>47.83444601</v>
      </c>
      <c r="O3034" s="10">
        <f t="shared" ref="O3034:P3034" si="5985">IFERROR(G3034+O2994,0)</f>
        <v>5.136865814</v>
      </c>
      <c r="P3034" s="10">
        <f t="shared" si="5985"/>
        <v>2.5109</v>
      </c>
      <c r="Q3034" s="10">
        <f t="shared" si="232"/>
        <v>-2.625965814</v>
      </c>
      <c r="R3034" s="11">
        <f t="shared" si="233"/>
        <v>48.8799998</v>
      </c>
      <c r="S3034" s="13">
        <f>T2994</f>
        <v>1.009271429</v>
      </c>
      <c r="T3034" s="13">
        <f>H3034+S3034-H3035-U3034-H3036</f>
        <v>1.044153214</v>
      </c>
      <c r="U3034" s="13">
        <f>0.00331/28</f>
        <v>0.0001182142857</v>
      </c>
      <c r="V3034" s="14"/>
      <c r="W3034" s="14"/>
      <c r="X3034" s="26">
        <f t="shared" si="314"/>
        <v>0.033</v>
      </c>
      <c r="Y3034" s="29"/>
      <c r="Z3034" s="29"/>
      <c r="AA3034" s="29"/>
      <c r="AB3034" s="29"/>
      <c r="AC3034" s="29"/>
    </row>
    <row r="3035">
      <c r="A3035" s="4">
        <v>45729.0</v>
      </c>
      <c r="B3035" s="5" t="s">
        <v>40</v>
      </c>
      <c r="C3035" s="6" t="s">
        <v>37</v>
      </c>
      <c r="D3035" s="5" t="s">
        <v>28</v>
      </c>
      <c r="E3035" s="7">
        <v>0.0</v>
      </c>
      <c r="F3035" s="7">
        <v>0.0</v>
      </c>
      <c r="G3035" s="7">
        <v>0.0</v>
      </c>
      <c r="H3035" s="40">
        <v>0.0</v>
      </c>
      <c r="I3035" s="10">
        <f t="shared" si="226"/>
        <v>0</v>
      </c>
      <c r="J3035" s="11">
        <f t="shared" si="227"/>
        <v>0</v>
      </c>
      <c r="K3035" s="7">
        <f t="shared" ref="K3035:L3035" si="5986">IFERROR(G3035+K2995,0)</f>
        <v>0</v>
      </c>
      <c r="L3035" s="7">
        <f t="shared" si="5986"/>
        <v>0</v>
      </c>
      <c r="M3035" s="10">
        <f t="shared" si="229"/>
        <v>0</v>
      </c>
      <c r="N3035" s="11">
        <f t="shared" si="3612"/>
        <v>0</v>
      </c>
      <c r="O3035" s="10">
        <f t="shared" ref="O3035:P3035" si="5987">IFERROR(G3035+O2995,0)</f>
        <v>0</v>
      </c>
      <c r="P3035" s="10">
        <f t="shared" si="5987"/>
        <v>0</v>
      </c>
      <c r="Q3035" s="10">
        <f t="shared" si="232"/>
        <v>0</v>
      </c>
      <c r="R3035" s="11">
        <f t="shared" si="233"/>
        <v>0</v>
      </c>
      <c r="S3035" s="14"/>
      <c r="T3035" s="14"/>
      <c r="U3035" s="14"/>
      <c r="V3035" s="14"/>
      <c r="W3035" s="14"/>
      <c r="X3035" s="26">
        <f t="shared" si="314"/>
        <v>0</v>
      </c>
      <c r="Y3035" s="29"/>
      <c r="Z3035" s="29"/>
      <c r="AA3035" s="29"/>
      <c r="AB3035" s="29"/>
      <c r="AC3035" s="29"/>
    </row>
    <row r="3036">
      <c r="A3036" s="4">
        <v>45729.0</v>
      </c>
      <c r="B3036" s="5" t="s">
        <v>40</v>
      </c>
      <c r="C3036" s="6" t="s">
        <v>37</v>
      </c>
      <c r="D3036" s="5" t="s">
        <v>29</v>
      </c>
      <c r="E3036" s="7">
        <v>26.1</v>
      </c>
      <c r="F3036" s="7">
        <v>0.0</v>
      </c>
      <c r="G3036" s="7">
        <v>0.07142857142857142</v>
      </c>
      <c r="H3036" s="40">
        <v>0.0</v>
      </c>
      <c r="I3036" s="10">
        <f t="shared" si="226"/>
        <v>-0.07142857143</v>
      </c>
      <c r="J3036" s="11">
        <f t="shared" si="227"/>
        <v>0</v>
      </c>
      <c r="K3036" s="7">
        <f t="shared" ref="K3036:L3036" si="5988">IFERROR(G3036+K2996,0)</f>
        <v>2.928571429</v>
      </c>
      <c r="L3036" s="7">
        <f t="shared" si="5988"/>
        <v>1.683</v>
      </c>
      <c r="M3036" s="10">
        <f t="shared" si="229"/>
        <v>-1.245571429</v>
      </c>
      <c r="N3036" s="11">
        <f t="shared" si="3612"/>
        <v>57.46829268</v>
      </c>
      <c r="O3036" s="10">
        <f t="shared" ref="O3036:P3036" si="5989">IFERROR(G3036+O2996,0)</f>
        <v>5.142857143</v>
      </c>
      <c r="P3036" s="10">
        <f t="shared" si="5989"/>
        <v>2.19698</v>
      </c>
      <c r="Q3036" s="10">
        <f t="shared" si="232"/>
        <v>-2.945877143</v>
      </c>
      <c r="R3036" s="11">
        <f t="shared" si="233"/>
        <v>42.71905556</v>
      </c>
      <c r="S3036" s="14"/>
      <c r="T3036" s="14"/>
      <c r="U3036" s="14"/>
      <c r="V3036" s="14"/>
      <c r="W3036" s="14"/>
      <c r="X3036" s="26">
        <f t="shared" si="314"/>
        <v>0.025</v>
      </c>
      <c r="Y3036" s="29"/>
      <c r="Z3036" s="29"/>
      <c r="AA3036" s="29"/>
      <c r="AB3036" s="29"/>
      <c r="AC3036" s="29"/>
    </row>
    <row r="3037">
      <c r="A3037" s="4">
        <v>45729.0</v>
      </c>
      <c r="B3037" s="5" t="s">
        <v>40</v>
      </c>
      <c r="C3037" s="6" t="s">
        <v>37</v>
      </c>
      <c r="D3037" s="5" t="s">
        <v>30</v>
      </c>
      <c r="E3037" s="7">
        <v>0.0</v>
      </c>
      <c r="F3037" s="7">
        <v>0.0</v>
      </c>
      <c r="G3037" s="7">
        <v>0.0</v>
      </c>
      <c r="H3037" s="40">
        <v>0.0</v>
      </c>
      <c r="I3037" s="10">
        <f t="shared" si="226"/>
        <v>0</v>
      </c>
      <c r="J3037" s="11">
        <f t="shared" si="227"/>
        <v>0</v>
      </c>
      <c r="K3037" s="7">
        <f t="shared" ref="K3037:L3037" si="5990">IFERROR(G3037+K2997,0)</f>
        <v>0</v>
      </c>
      <c r="L3037" s="7">
        <f t="shared" si="5990"/>
        <v>0</v>
      </c>
      <c r="M3037" s="10">
        <f t="shared" si="229"/>
        <v>0</v>
      </c>
      <c r="N3037" s="11">
        <f t="shared" si="3612"/>
        <v>0</v>
      </c>
      <c r="O3037" s="10">
        <f t="shared" ref="O3037:P3037" si="5991">IFERROR(G3037+O2997,0)</f>
        <v>0</v>
      </c>
      <c r="P3037" s="10">
        <f t="shared" si="5991"/>
        <v>0</v>
      </c>
      <c r="Q3037" s="10">
        <f t="shared" si="232"/>
        <v>0</v>
      </c>
      <c r="R3037" s="11">
        <f t="shared" si="233"/>
        <v>0</v>
      </c>
      <c r="S3037" s="14"/>
      <c r="T3037" s="14"/>
      <c r="U3037" s="14"/>
      <c r="V3037" s="14"/>
      <c r="W3037" s="14"/>
      <c r="X3037" s="26">
        <f t="shared" si="314"/>
        <v>0</v>
      </c>
      <c r="Y3037" s="29"/>
      <c r="Z3037" s="29"/>
      <c r="AA3037" s="29"/>
      <c r="AB3037" s="29"/>
      <c r="AC3037" s="29"/>
    </row>
    <row r="3038">
      <c r="A3038" s="4">
        <v>45730.0</v>
      </c>
      <c r="B3038" s="5" t="s">
        <v>25</v>
      </c>
      <c r="C3038" s="6" t="s">
        <v>26</v>
      </c>
      <c r="D3038" s="5" t="s">
        <v>27</v>
      </c>
      <c r="E3038" s="7">
        <v>140.3</v>
      </c>
      <c r="F3038" s="8">
        <v>0.465</v>
      </c>
      <c r="G3038" s="39">
        <v>0.4129</v>
      </c>
      <c r="H3038" s="47">
        <v>0.433</v>
      </c>
      <c r="I3038" s="10">
        <f t="shared" si="226"/>
        <v>0.0201</v>
      </c>
      <c r="J3038" s="11">
        <f t="shared" si="227"/>
        <v>104.8680068</v>
      </c>
      <c r="K3038" s="7">
        <f t="shared" ref="K3038:L3038" si="5992">IFERROR(G3038+K2998,0)</f>
        <v>17.38058</v>
      </c>
      <c r="L3038" s="7">
        <f t="shared" si="5992"/>
        <v>19.102</v>
      </c>
      <c r="M3038" s="10">
        <f t="shared" si="229"/>
        <v>1.72142</v>
      </c>
      <c r="N3038" s="11">
        <f t="shared" si="3612"/>
        <v>109.9042725</v>
      </c>
      <c r="O3038" s="10">
        <f t="shared" ref="O3038:P3038" si="5993">IFERROR(G3038+O2998,0)</f>
        <v>30.2803</v>
      </c>
      <c r="P3038" s="10">
        <f t="shared" si="5993"/>
        <v>32.823995</v>
      </c>
      <c r="Q3038" s="10">
        <f t="shared" si="232"/>
        <v>2.543695</v>
      </c>
      <c r="R3038" s="11">
        <f t="shared" si="233"/>
        <v>108.4004947</v>
      </c>
      <c r="S3038" s="41">
        <f>T2998</f>
        <v>2.036607143</v>
      </c>
      <c r="T3038" s="41">
        <f>H3038+T2998-H3039-U3038-H3040</f>
        <v>2.1505</v>
      </c>
      <c r="U3038" s="13">
        <f>0.003/28</f>
        <v>0.0001071428571</v>
      </c>
      <c r="V3038" s="14"/>
      <c r="W3038" s="14"/>
      <c r="X3038" s="26">
        <f t="shared" si="314"/>
        <v>0.44</v>
      </c>
      <c r="Y3038" s="29"/>
      <c r="Z3038" s="29"/>
      <c r="AA3038" s="29"/>
      <c r="AB3038" s="29"/>
      <c r="AC3038" s="29"/>
    </row>
    <row r="3039">
      <c r="A3039" s="4">
        <v>45730.0</v>
      </c>
      <c r="B3039" s="5" t="s">
        <v>25</v>
      </c>
      <c r="C3039" s="6" t="s">
        <v>26</v>
      </c>
      <c r="D3039" s="5" t="s">
        <v>28</v>
      </c>
      <c r="E3039" s="7">
        <v>165.12</v>
      </c>
      <c r="F3039" s="7">
        <v>0.355</v>
      </c>
      <c r="G3039" s="7">
        <v>0.39358</v>
      </c>
      <c r="H3039" s="40">
        <v>0.319</v>
      </c>
      <c r="I3039" s="10">
        <f t="shared" si="226"/>
        <v>-0.07458</v>
      </c>
      <c r="J3039" s="11">
        <f t="shared" si="227"/>
        <v>81.05086641</v>
      </c>
      <c r="K3039" s="7">
        <f t="shared" ref="K3039:L3039" si="5994">IFERROR(G3039+K2999,0)</f>
        <v>17.02012</v>
      </c>
      <c r="L3039" s="7">
        <f t="shared" si="5994"/>
        <v>17.078</v>
      </c>
      <c r="M3039" s="10">
        <f t="shared" si="229"/>
        <v>0.05788</v>
      </c>
      <c r="N3039" s="11">
        <f t="shared" si="3612"/>
        <v>100.3400681</v>
      </c>
      <c r="O3039" s="10">
        <f t="shared" ref="O3039:P3039" si="5995">IFERROR(G3039+O2999,0)</f>
        <v>29.32092</v>
      </c>
      <c r="P3039" s="10">
        <f t="shared" si="5995"/>
        <v>30.29888</v>
      </c>
      <c r="Q3039" s="10">
        <f t="shared" si="232"/>
        <v>0.97796</v>
      </c>
      <c r="R3039" s="11">
        <f t="shared" si="233"/>
        <v>103.335366</v>
      </c>
      <c r="S3039" s="42"/>
      <c r="T3039" s="42"/>
      <c r="U3039" s="16"/>
      <c r="V3039" s="14"/>
      <c r="W3039" s="14"/>
      <c r="X3039" s="26">
        <f t="shared" si="314"/>
        <v>0.311</v>
      </c>
      <c r="Y3039" s="29"/>
      <c r="Z3039" s="29"/>
      <c r="AA3039" s="29"/>
      <c r="AB3039" s="29"/>
      <c r="AC3039" s="29"/>
    </row>
    <row r="3040">
      <c r="A3040" s="4">
        <v>45730.0</v>
      </c>
      <c r="B3040" s="5" t="s">
        <v>25</v>
      </c>
      <c r="C3040" s="6" t="s">
        <v>26</v>
      </c>
      <c r="D3040" s="5" t="s">
        <v>29</v>
      </c>
      <c r="E3040" s="7">
        <v>0.0</v>
      </c>
      <c r="F3040" s="7">
        <v>0.0</v>
      </c>
      <c r="G3040" s="7">
        <v>0.0</v>
      </c>
      <c r="H3040" s="40">
        <v>0.0</v>
      </c>
      <c r="I3040" s="10">
        <f t="shared" si="226"/>
        <v>0</v>
      </c>
      <c r="J3040" s="11">
        <f t="shared" si="227"/>
        <v>0</v>
      </c>
      <c r="K3040" s="7">
        <f t="shared" ref="K3040:L3040" si="5996">IFERROR(G3040+K3000,0)</f>
        <v>0</v>
      </c>
      <c r="L3040" s="7">
        <f t="shared" si="5996"/>
        <v>0.003</v>
      </c>
      <c r="M3040" s="10">
        <f t="shared" si="229"/>
        <v>0.003</v>
      </c>
      <c r="N3040" s="11">
        <f t="shared" si="3612"/>
        <v>0</v>
      </c>
      <c r="O3040" s="10">
        <f t="shared" ref="O3040:P3040" si="5997">IFERROR(G3040+O3000,0)</f>
        <v>0</v>
      </c>
      <c r="P3040" s="10">
        <f t="shared" si="5997"/>
        <v>0.003</v>
      </c>
      <c r="Q3040" s="10">
        <f t="shared" si="232"/>
        <v>0.003</v>
      </c>
      <c r="R3040" s="11">
        <f t="shared" si="233"/>
        <v>0</v>
      </c>
      <c r="S3040" s="42"/>
      <c r="T3040" s="42"/>
      <c r="U3040" s="16"/>
      <c r="V3040" s="14"/>
      <c r="W3040" s="14"/>
      <c r="X3040" s="26">
        <f t="shared" si="314"/>
        <v>0</v>
      </c>
      <c r="Y3040" s="29"/>
      <c r="Z3040" s="29"/>
      <c r="AA3040" s="29"/>
      <c r="AB3040" s="29"/>
      <c r="AC3040" s="29"/>
    </row>
    <row r="3041">
      <c r="A3041" s="4">
        <v>45730.0</v>
      </c>
      <c r="B3041" s="5" t="s">
        <v>25</v>
      </c>
      <c r="C3041" s="6" t="s">
        <v>26</v>
      </c>
      <c r="D3041" s="5" t="s">
        <v>30</v>
      </c>
      <c r="E3041" s="7">
        <v>0.0</v>
      </c>
      <c r="F3041" s="7">
        <v>0.0</v>
      </c>
      <c r="G3041" s="7">
        <v>0.0</v>
      </c>
      <c r="H3041" s="40">
        <v>0.0</v>
      </c>
      <c r="I3041" s="10">
        <f t="shared" si="226"/>
        <v>0</v>
      </c>
      <c r="J3041" s="11">
        <f t="shared" si="227"/>
        <v>0</v>
      </c>
      <c r="K3041" s="7">
        <f t="shared" ref="K3041:L3041" si="5998">IFERROR(G3041+K3001,0)</f>
        <v>0</v>
      </c>
      <c r="L3041" s="7">
        <f t="shared" si="5998"/>
        <v>0</v>
      </c>
      <c r="M3041" s="10">
        <f t="shared" si="229"/>
        <v>0</v>
      </c>
      <c r="N3041" s="11">
        <f t="shared" si="3612"/>
        <v>0</v>
      </c>
      <c r="O3041" s="10">
        <f t="shared" ref="O3041:P3041" si="5999">IFERROR(G3041+O3001,0)</f>
        <v>0</v>
      </c>
      <c r="P3041" s="10">
        <f t="shared" si="5999"/>
        <v>0</v>
      </c>
      <c r="Q3041" s="10">
        <f t="shared" si="232"/>
        <v>0</v>
      </c>
      <c r="R3041" s="11">
        <f t="shared" si="233"/>
        <v>0</v>
      </c>
      <c r="S3041" s="42"/>
      <c r="T3041" s="42"/>
      <c r="U3041" s="16"/>
      <c r="V3041" s="14"/>
      <c r="W3041" s="14"/>
      <c r="X3041" s="26">
        <f t="shared" si="314"/>
        <v>0</v>
      </c>
      <c r="Y3041" s="29"/>
      <c r="Z3041" s="29"/>
      <c r="AA3041" s="29"/>
      <c r="AB3041" s="29"/>
      <c r="AC3041" s="29"/>
    </row>
    <row r="3042">
      <c r="A3042" s="4">
        <v>45730.0</v>
      </c>
      <c r="B3042" s="5" t="s">
        <v>31</v>
      </c>
      <c r="C3042" s="6" t="s">
        <v>26</v>
      </c>
      <c r="D3042" s="5" t="s">
        <v>27</v>
      </c>
      <c r="E3042" s="7">
        <v>180.7</v>
      </c>
      <c r="F3042" s="7">
        <v>0.667</v>
      </c>
      <c r="G3042" s="7">
        <v>0.509677</v>
      </c>
      <c r="H3042" s="40">
        <v>0.571</v>
      </c>
      <c r="I3042" s="10">
        <f t="shared" si="226"/>
        <v>0.061323</v>
      </c>
      <c r="J3042" s="11">
        <f t="shared" si="227"/>
        <v>112.0317377</v>
      </c>
      <c r="K3042" s="7">
        <f t="shared" ref="K3042:L3042" si="6000">IFERROR(G3042+K3002,0)</f>
        <v>21.535478</v>
      </c>
      <c r="L3042" s="7">
        <f t="shared" si="6000"/>
        <v>23.792</v>
      </c>
      <c r="M3042" s="10">
        <f t="shared" si="229"/>
        <v>2.256522</v>
      </c>
      <c r="N3042" s="11">
        <f t="shared" si="3612"/>
        <v>110.4781607</v>
      </c>
      <c r="O3042" s="10">
        <f t="shared" ref="O3042:P3042" si="6001">IFERROR(G3042+O3002,0)</f>
        <v>37.535477</v>
      </c>
      <c r="P3042" s="10">
        <f t="shared" si="6001"/>
        <v>42.76586</v>
      </c>
      <c r="Q3042" s="10">
        <f t="shared" si="232"/>
        <v>5.230383</v>
      </c>
      <c r="R3042" s="11">
        <f t="shared" si="233"/>
        <v>113.9345052</v>
      </c>
      <c r="S3042" s="41">
        <f>T3002</f>
        <v>0.8501428571</v>
      </c>
      <c r="T3042" s="41">
        <f>H3042+T3002-H3043-U3042-H3044</f>
        <v>0.867</v>
      </c>
      <c r="U3042" s="13">
        <f>0.004/28</f>
        <v>0.0001428571429</v>
      </c>
      <c r="V3042" s="14"/>
      <c r="W3042" s="14"/>
      <c r="X3042" s="26">
        <f t="shared" si="314"/>
        <v>0.563</v>
      </c>
      <c r="Y3042" s="29"/>
      <c r="Z3042" s="29"/>
      <c r="AA3042" s="29"/>
      <c r="AB3042" s="29"/>
      <c r="AC3042" s="29"/>
    </row>
    <row r="3043">
      <c r="A3043" s="4">
        <v>45730.0</v>
      </c>
      <c r="B3043" s="5" t="s">
        <v>31</v>
      </c>
      <c r="C3043" s="6" t="s">
        <v>26</v>
      </c>
      <c r="D3043" s="5" t="s">
        <v>28</v>
      </c>
      <c r="E3043" s="7">
        <v>180.1</v>
      </c>
      <c r="F3043" s="7">
        <v>1.051</v>
      </c>
      <c r="G3043" s="7">
        <v>0.50548</v>
      </c>
      <c r="H3043" s="40">
        <v>0.554</v>
      </c>
      <c r="I3043" s="10">
        <f t="shared" si="226"/>
        <v>0.04852</v>
      </c>
      <c r="J3043" s="11">
        <f t="shared" si="227"/>
        <v>109.5987972</v>
      </c>
      <c r="K3043" s="7">
        <f t="shared" ref="K3043:L3043" si="6002">IFERROR(G3043+K3003,0)</f>
        <v>21.35972</v>
      </c>
      <c r="L3043" s="7">
        <f t="shared" si="6002"/>
        <v>24.523</v>
      </c>
      <c r="M3043" s="10">
        <f t="shared" si="229"/>
        <v>3.16328</v>
      </c>
      <c r="N3043" s="11">
        <f t="shared" si="3612"/>
        <v>114.8095574</v>
      </c>
      <c r="O3043" s="10">
        <f t="shared" ref="O3043:P3043" si="6003">IFERROR(G3043+O3003,0)</f>
        <v>37.22955</v>
      </c>
      <c r="P3043" s="10">
        <f t="shared" si="6003"/>
        <v>43.52073</v>
      </c>
      <c r="Q3043" s="10">
        <f t="shared" si="232"/>
        <v>6.29118</v>
      </c>
      <c r="R3043" s="11">
        <f t="shared" si="233"/>
        <v>116.8983509</v>
      </c>
      <c r="S3043" s="42"/>
      <c r="T3043" s="42"/>
      <c r="U3043" s="20"/>
      <c r="V3043" s="14"/>
      <c r="W3043" s="14"/>
      <c r="X3043" s="26">
        <f t="shared" si="314"/>
        <v>0.553</v>
      </c>
      <c r="Y3043" s="29"/>
      <c r="Z3043" s="29"/>
      <c r="AA3043" s="29"/>
      <c r="AB3043" s="29"/>
      <c r="AC3043" s="29"/>
    </row>
    <row r="3044">
      <c r="A3044" s="4">
        <v>45730.0</v>
      </c>
      <c r="B3044" s="5" t="s">
        <v>31</v>
      </c>
      <c r="C3044" s="6" t="s">
        <v>26</v>
      </c>
      <c r="D3044" s="5" t="s">
        <v>29</v>
      </c>
      <c r="E3044" s="7">
        <v>0.0</v>
      </c>
      <c r="F3044" s="7">
        <v>0.0</v>
      </c>
      <c r="G3044" s="7">
        <v>0.0</v>
      </c>
      <c r="H3044" s="40">
        <v>0.0</v>
      </c>
      <c r="I3044" s="10">
        <f t="shared" si="226"/>
        <v>0</v>
      </c>
      <c r="J3044" s="11">
        <f t="shared" si="227"/>
        <v>0</v>
      </c>
      <c r="K3044" s="7">
        <f t="shared" ref="K3044:L3044" si="6004">IFERROR(G3044+K3004,0)</f>
        <v>0</v>
      </c>
      <c r="L3044" s="7">
        <f t="shared" si="6004"/>
        <v>0</v>
      </c>
      <c r="M3044" s="10">
        <f t="shared" si="229"/>
        <v>0</v>
      </c>
      <c r="N3044" s="11">
        <f t="shared" si="3612"/>
        <v>0</v>
      </c>
      <c r="O3044" s="10">
        <f t="shared" ref="O3044:P3044" si="6005">IFERROR(G3044+O3004,0)</f>
        <v>0</v>
      </c>
      <c r="P3044" s="10">
        <f t="shared" si="6005"/>
        <v>0</v>
      </c>
      <c r="Q3044" s="10">
        <f t="shared" si="232"/>
        <v>0</v>
      </c>
      <c r="R3044" s="11">
        <f t="shared" si="233"/>
        <v>0</v>
      </c>
      <c r="S3044" s="42"/>
      <c r="T3044" s="42"/>
      <c r="U3044" s="20"/>
      <c r="V3044" s="14"/>
      <c r="W3044" s="14"/>
      <c r="X3044" s="26">
        <f t="shared" si="314"/>
        <v>0</v>
      </c>
      <c r="Y3044" s="29"/>
      <c r="Z3044" s="29"/>
      <c r="AA3044" s="29"/>
      <c r="AB3044" s="29"/>
      <c r="AC3044" s="29"/>
    </row>
    <row r="3045">
      <c r="A3045" s="4">
        <v>45730.0</v>
      </c>
      <c r="B3045" s="5" t="s">
        <v>31</v>
      </c>
      <c r="C3045" s="6" t="s">
        <v>26</v>
      </c>
      <c r="D3045" s="5" t="s">
        <v>30</v>
      </c>
      <c r="E3045" s="7">
        <v>0.0</v>
      </c>
      <c r="F3045" s="7">
        <v>0.0</v>
      </c>
      <c r="G3045" s="7">
        <v>0.0</v>
      </c>
      <c r="H3045" s="40">
        <v>0.0</v>
      </c>
      <c r="I3045" s="10">
        <f t="shared" si="226"/>
        <v>0</v>
      </c>
      <c r="J3045" s="11">
        <f t="shared" si="227"/>
        <v>0</v>
      </c>
      <c r="K3045" s="7">
        <f t="shared" ref="K3045:L3045" si="6006">IFERROR(G3045+K3005,0)</f>
        <v>0</v>
      </c>
      <c r="L3045" s="7">
        <f t="shared" si="6006"/>
        <v>0</v>
      </c>
      <c r="M3045" s="10">
        <f t="shared" si="229"/>
        <v>0</v>
      </c>
      <c r="N3045" s="11">
        <f t="shared" si="3612"/>
        <v>0</v>
      </c>
      <c r="O3045" s="10">
        <f t="shared" ref="O3045:P3045" si="6007">IFERROR(G3045+O3005,0)</f>
        <v>0</v>
      </c>
      <c r="P3045" s="10">
        <f t="shared" si="6007"/>
        <v>0</v>
      </c>
      <c r="Q3045" s="10">
        <f t="shared" si="232"/>
        <v>0</v>
      </c>
      <c r="R3045" s="11">
        <f t="shared" si="233"/>
        <v>0</v>
      </c>
      <c r="S3045" s="42"/>
      <c r="T3045" s="42"/>
      <c r="U3045" s="20"/>
      <c r="V3045" s="14"/>
      <c r="W3045" s="14"/>
      <c r="X3045" s="26">
        <f t="shared" si="314"/>
        <v>0</v>
      </c>
      <c r="Y3045" s="29"/>
      <c r="Z3045" s="29"/>
      <c r="AA3045" s="29"/>
      <c r="AB3045" s="29"/>
      <c r="AC3045" s="29"/>
    </row>
    <row r="3046">
      <c r="A3046" s="4">
        <v>45730.0</v>
      </c>
      <c r="B3046" s="5" t="s">
        <v>32</v>
      </c>
      <c r="C3046" s="6" t="s">
        <v>26</v>
      </c>
      <c r="D3046" s="5" t="s">
        <v>27</v>
      </c>
      <c r="E3046" s="7">
        <v>78.6</v>
      </c>
      <c r="F3046" s="7">
        <v>0.219</v>
      </c>
      <c r="G3046" s="7">
        <v>0.22258</v>
      </c>
      <c r="H3046" s="40">
        <v>0.257</v>
      </c>
      <c r="I3046" s="10">
        <f t="shared" si="226"/>
        <v>0.03442</v>
      </c>
      <c r="J3046" s="11">
        <f t="shared" si="227"/>
        <v>115.4641028</v>
      </c>
      <c r="K3046" s="7">
        <f t="shared" ref="K3046:L3046" si="6008">IFERROR(G3046+K3006,0)</f>
        <v>9.41612</v>
      </c>
      <c r="L3046" s="7">
        <f t="shared" si="6008"/>
        <v>9.94</v>
      </c>
      <c r="M3046" s="10">
        <f t="shared" si="229"/>
        <v>0.52388</v>
      </c>
      <c r="N3046" s="11">
        <f t="shared" si="3612"/>
        <v>105.5636504</v>
      </c>
      <c r="O3046" s="10">
        <f t="shared" ref="O3046:P3046" si="6009">IFERROR(G3046+O3006,0)</f>
        <v>16.416106</v>
      </c>
      <c r="P3046" s="10">
        <f t="shared" si="6009"/>
        <v>17.07682</v>
      </c>
      <c r="Q3046" s="10">
        <f t="shared" si="232"/>
        <v>0.660714</v>
      </c>
      <c r="R3046" s="11">
        <f t="shared" si="233"/>
        <v>104.0247913</v>
      </c>
      <c r="S3046" s="41">
        <f>T3006</f>
        <v>0.473465</v>
      </c>
      <c r="T3046" s="41">
        <f>H3046+T3006-H3047-U3046-H3048</f>
        <v>0.46933</v>
      </c>
      <c r="U3046" s="13">
        <f>0.00378/28</f>
        <v>0.000135</v>
      </c>
      <c r="V3046" s="14"/>
      <c r="W3046" s="14"/>
      <c r="X3046" s="26">
        <f t="shared" si="314"/>
        <v>0.239</v>
      </c>
      <c r="Y3046" s="29"/>
      <c r="Z3046" s="29"/>
      <c r="AA3046" s="29"/>
      <c r="AB3046" s="29"/>
      <c r="AC3046" s="29"/>
    </row>
    <row r="3047">
      <c r="A3047" s="4">
        <v>45730.0</v>
      </c>
      <c r="B3047" s="5" t="s">
        <v>32</v>
      </c>
      <c r="C3047" s="6" t="s">
        <v>26</v>
      </c>
      <c r="D3047" s="5" t="s">
        <v>28</v>
      </c>
      <c r="E3047" s="7">
        <v>78.7</v>
      </c>
      <c r="F3047" s="7">
        <v>0.25</v>
      </c>
      <c r="G3047" s="7">
        <v>0.2222</v>
      </c>
      <c r="H3047" s="40">
        <v>0.261</v>
      </c>
      <c r="I3047" s="10">
        <f t="shared" si="226"/>
        <v>0.0388</v>
      </c>
      <c r="J3047" s="11">
        <f t="shared" si="227"/>
        <v>117.4617462</v>
      </c>
      <c r="K3047" s="7">
        <f t="shared" ref="K3047:L3047" si="6010">IFERROR(G3047+K3007,0)</f>
        <v>9.4008</v>
      </c>
      <c r="L3047" s="7">
        <f t="shared" si="6010"/>
        <v>9.783</v>
      </c>
      <c r="M3047" s="10">
        <f t="shared" si="229"/>
        <v>0.3822</v>
      </c>
      <c r="N3047" s="11">
        <f t="shared" si="3612"/>
        <v>104.0656114</v>
      </c>
      <c r="O3047" s="10">
        <f t="shared" ref="O3047:P3047" si="6011">IFERROR(G3047+O3007,0)</f>
        <v>16.38975</v>
      </c>
      <c r="P3047" s="10">
        <f t="shared" si="6011"/>
        <v>16.87983</v>
      </c>
      <c r="Q3047" s="10">
        <f t="shared" si="232"/>
        <v>0.49008</v>
      </c>
      <c r="R3047" s="11">
        <f t="shared" si="233"/>
        <v>102.9901615</v>
      </c>
      <c r="S3047" s="42"/>
      <c r="T3047" s="42"/>
      <c r="U3047" s="20"/>
      <c r="V3047" s="14"/>
      <c r="W3047" s="14"/>
      <c r="X3047" s="26">
        <f t="shared" si="314"/>
        <v>0.228</v>
      </c>
      <c r="Y3047" s="29"/>
      <c r="Z3047" s="29"/>
      <c r="AA3047" s="29"/>
      <c r="AB3047" s="29"/>
      <c r="AC3047" s="29"/>
    </row>
    <row r="3048">
      <c r="A3048" s="4">
        <v>45730.0</v>
      </c>
      <c r="B3048" s="5" t="s">
        <v>32</v>
      </c>
      <c r="C3048" s="6" t="s">
        <v>26</v>
      </c>
      <c r="D3048" s="5" t="s">
        <v>29</v>
      </c>
      <c r="E3048" s="7">
        <v>0.0</v>
      </c>
      <c r="F3048" s="7">
        <v>0.01</v>
      </c>
      <c r="G3048" s="7">
        <v>0.0</v>
      </c>
      <c r="H3048" s="40">
        <v>0.0</v>
      </c>
      <c r="I3048" s="10">
        <f t="shared" si="226"/>
        <v>0</v>
      </c>
      <c r="J3048" s="11">
        <f t="shared" si="227"/>
        <v>0</v>
      </c>
      <c r="K3048" s="7">
        <f t="shared" ref="K3048:L3048" si="6012">IFERROR(G3048+K3008,0)</f>
        <v>0</v>
      </c>
      <c r="L3048" s="7">
        <f t="shared" si="6012"/>
        <v>0</v>
      </c>
      <c r="M3048" s="10">
        <f t="shared" si="229"/>
        <v>0</v>
      </c>
      <c r="N3048" s="11">
        <f t="shared" si="3612"/>
        <v>0</v>
      </c>
      <c r="O3048" s="10">
        <f t="shared" ref="O3048:P3048" si="6013">IFERROR(G3048+O3008,0)</f>
        <v>0</v>
      </c>
      <c r="P3048" s="10">
        <f t="shared" si="6013"/>
        <v>0</v>
      </c>
      <c r="Q3048" s="10">
        <f t="shared" si="232"/>
        <v>0</v>
      </c>
      <c r="R3048" s="11">
        <f t="shared" si="233"/>
        <v>0</v>
      </c>
      <c r="S3048" s="42"/>
      <c r="T3048" s="42"/>
      <c r="U3048" s="20"/>
      <c r="V3048" s="14"/>
      <c r="W3048" s="14"/>
      <c r="X3048" s="26">
        <f t="shared" si="314"/>
        <v>0</v>
      </c>
      <c r="Y3048" s="29"/>
      <c r="Z3048" s="29"/>
      <c r="AA3048" s="29"/>
      <c r="AB3048" s="29"/>
      <c r="AC3048" s="29"/>
    </row>
    <row r="3049">
      <c r="A3049" s="4">
        <v>45730.0</v>
      </c>
      <c r="B3049" s="5" t="s">
        <v>32</v>
      </c>
      <c r="C3049" s="6" t="s">
        <v>26</v>
      </c>
      <c r="D3049" s="5" t="s">
        <v>30</v>
      </c>
      <c r="E3049" s="7">
        <v>0.0</v>
      </c>
      <c r="F3049" s="7">
        <v>0.0</v>
      </c>
      <c r="G3049" s="7">
        <v>0.0</v>
      </c>
      <c r="H3049" s="40">
        <v>0.0</v>
      </c>
      <c r="I3049" s="10">
        <f t="shared" si="226"/>
        <v>0</v>
      </c>
      <c r="J3049" s="11">
        <f t="shared" si="227"/>
        <v>0</v>
      </c>
      <c r="K3049" s="7">
        <f t="shared" ref="K3049:L3049" si="6014">IFERROR(G3049+K3009,0)</f>
        <v>0</v>
      </c>
      <c r="L3049" s="7">
        <f t="shared" si="6014"/>
        <v>0</v>
      </c>
      <c r="M3049" s="10">
        <f t="shared" si="229"/>
        <v>0</v>
      </c>
      <c r="N3049" s="11">
        <f t="shared" si="3612"/>
        <v>0</v>
      </c>
      <c r="O3049" s="10">
        <f t="shared" ref="O3049:P3049" si="6015">IFERROR(G3049+O3009,0)</f>
        <v>0</v>
      </c>
      <c r="P3049" s="10">
        <f t="shared" si="6015"/>
        <v>0</v>
      </c>
      <c r="Q3049" s="10">
        <f t="shared" si="232"/>
        <v>0</v>
      </c>
      <c r="R3049" s="11">
        <f t="shared" si="233"/>
        <v>0</v>
      </c>
      <c r="S3049" s="42"/>
      <c r="T3049" s="42"/>
      <c r="U3049" s="20"/>
      <c r="V3049" s="14"/>
      <c r="W3049" s="14"/>
      <c r="X3049" s="26">
        <f t="shared" si="314"/>
        <v>0</v>
      </c>
      <c r="Y3049" s="29"/>
      <c r="Z3049" s="29"/>
      <c r="AA3049" s="29"/>
      <c r="AB3049" s="29"/>
      <c r="AC3049" s="29"/>
    </row>
    <row r="3050">
      <c r="A3050" s="4">
        <v>45730.0</v>
      </c>
      <c r="B3050" s="5" t="s">
        <v>33</v>
      </c>
      <c r="C3050" s="6" t="s">
        <v>26</v>
      </c>
      <c r="D3050" s="5" t="s">
        <v>27</v>
      </c>
      <c r="E3050" s="7">
        <v>110.0</v>
      </c>
      <c r="F3050" s="7">
        <v>0.37</v>
      </c>
      <c r="G3050" s="7">
        <v>0.329032</v>
      </c>
      <c r="H3050" s="40">
        <v>0.375</v>
      </c>
      <c r="I3050" s="10">
        <f t="shared" si="226"/>
        <v>0.045968</v>
      </c>
      <c r="J3050" s="11">
        <f t="shared" si="227"/>
        <v>113.9706776</v>
      </c>
      <c r="K3050" s="7">
        <f t="shared" ref="K3050:L3050" si="6016">IFERROR(G3050+K3010,0)</f>
        <v>13.806448</v>
      </c>
      <c r="L3050" s="7">
        <f t="shared" si="6016"/>
        <v>15.855</v>
      </c>
      <c r="M3050" s="10">
        <f t="shared" si="229"/>
        <v>2.048552</v>
      </c>
      <c r="N3050" s="11">
        <f t="shared" si="3612"/>
        <v>114.8376469</v>
      </c>
      <c r="O3050" s="10">
        <f t="shared" ref="O3050:P3050" si="6017">IFERROR(G3050+O3010,0)</f>
        <v>24.006378</v>
      </c>
      <c r="P3050" s="10">
        <f t="shared" si="6017"/>
        <v>27.35073</v>
      </c>
      <c r="Q3050" s="10">
        <f t="shared" si="232"/>
        <v>3.344352</v>
      </c>
      <c r="R3050" s="11">
        <f t="shared" si="233"/>
        <v>113.9310978</v>
      </c>
      <c r="S3050" s="41">
        <f>T3010</f>
        <v>0.3876889286</v>
      </c>
      <c r="T3050" s="41">
        <f>H3050+T3010-H3051-U3050-H3052</f>
        <v>0.404535</v>
      </c>
      <c r="U3050" s="13">
        <f>0.00431/28</f>
        <v>0.0001539285714</v>
      </c>
      <c r="V3050" s="14"/>
      <c r="W3050" s="14"/>
      <c r="X3050" s="26">
        <f t="shared" si="314"/>
        <v>0.383</v>
      </c>
      <c r="Y3050" s="29"/>
      <c r="Z3050" s="29"/>
      <c r="AA3050" s="29"/>
      <c r="AB3050" s="29"/>
      <c r="AC3050" s="29"/>
    </row>
    <row r="3051">
      <c r="A3051" s="4">
        <v>45730.0</v>
      </c>
      <c r="B3051" s="5" t="s">
        <v>33</v>
      </c>
      <c r="C3051" s="6" t="s">
        <v>26</v>
      </c>
      <c r="D3051" s="5" t="s">
        <v>28</v>
      </c>
      <c r="E3051" s="7">
        <v>108.2</v>
      </c>
      <c r="F3051" s="7">
        <v>0.254</v>
      </c>
      <c r="G3051" s="7">
        <v>0.324096</v>
      </c>
      <c r="H3051" s="40">
        <v>0.358</v>
      </c>
      <c r="I3051" s="10">
        <f t="shared" si="226"/>
        <v>0.033904</v>
      </c>
      <c r="J3051" s="11">
        <f t="shared" si="227"/>
        <v>110.4610979</v>
      </c>
      <c r="K3051" s="7">
        <f t="shared" ref="K3051:L3051" si="6018">IFERROR(G3051+K3011,0)</f>
        <v>13.599344</v>
      </c>
      <c r="L3051" s="7">
        <f t="shared" si="6018"/>
        <v>16.798</v>
      </c>
      <c r="M3051" s="10">
        <f t="shared" si="229"/>
        <v>3.198656</v>
      </c>
      <c r="N3051" s="11">
        <f t="shared" si="3612"/>
        <v>123.5206639</v>
      </c>
      <c r="O3051" s="10">
        <f t="shared" ref="O3051:P3051" si="6019">IFERROR(G3051+O3011,0)</f>
        <v>23.643344</v>
      </c>
      <c r="P3051" s="10">
        <f t="shared" si="6019"/>
        <v>27.69295</v>
      </c>
      <c r="Q3051" s="10">
        <f t="shared" si="232"/>
        <v>4.049606</v>
      </c>
      <c r="R3051" s="11">
        <f t="shared" si="233"/>
        <v>117.1278902</v>
      </c>
      <c r="S3051" s="42"/>
      <c r="T3051" s="42"/>
      <c r="U3051" s="20"/>
      <c r="V3051" s="14"/>
      <c r="W3051" s="14"/>
      <c r="X3051" s="26">
        <f t="shared" si="314"/>
        <v>0.358</v>
      </c>
      <c r="Y3051" s="29"/>
      <c r="Z3051" s="29"/>
      <c r="AA3051" s="29"/>
      <c r="AB3051" s="29"/>
      <c r="AC3051" s="29"/>
    </row>
    <row r="3052">
      <c r="A3052" s="4">
        <v>45730.0</v>
      </c>
      <c r="B3052" s="5" t="s">
        <v>33</v>
      </c>
      <c r="C3052" s="6" t="s">
        <v>26</v>
      </c>
      <c r="D3052" s="5" t="s">
        <v>29</v>
      </c>
      <c r="E3052" s="7">
        <v>1.0</v>
      </c>
      <c r="F3052" s="7">
        <v>0.042</v>
      </c>
      <c r="G3052" s="7">
        <v>0.0027419</v>
      </c>
      <c r="H3052" s="40">
        <v>0.0</v>
      </c>
      <c r="I3052" s="10">
        <f t="shared" si="226"/>
        <v>-0.0027419</v>
      </c>
      <c r="J3052" s="11">
        <f t="shared" si="227"/>
        <v>0</v>
      </c>
      <c r="K3052" s="7">
        <f t="shared" ref="K3052:L3052" si="6020">IFERROR(G3052+K3012,0)</f>
        <v>0.1183866</v>
      </c>
      <c r="L3052" s="7">
        <f t="shared" si="6020"/>
        <v>0.084</v>
      </c>
      <c r="M3052" s="10">
        <f t="shared" si="229"/>
        <v>-0.0343866</v>
      </c>
      <c r="N3052" s="11">
        <f t="shared" si="3612"/>
        <v>70.95397621</v>
      </c>
      <c r="O3052" s="10">
        <f t="shared" ref="O3052:P3052" si="6021">IFERROR(G3052+O3012,0)</f>
        <v>0.2033266</v>
      </c>
      <c r="P3052" s="10">
        <f t="shared" si="6021"/>
        <v>0.162988</v>
      </c>
      <c r="Q3052" s="10">
        <f t="shared" si="232"/>
        <v>-0.0403386</v>
      </c>
      <c r="R3052" s="11">
        <f t="shared" si="233"/>
        <v>80.16068729</v>
      </c>
      <c r="S3052" s="42"/>
      <c r="T3052" s="42"/>
      <c r="U3052" s="20"/>
      <c r="V3052" s="14"/>
      <c r="W3052" s="14"/>
      <c r="X3052" s="26">
        <f t="shared" si="314"/>
        <v>0</v>
      </c>
      <c r="Y3052" s="29"/>
      <c r="Z3052" s="29"/>
      <c r="AA3052" s="29"/>
      <c r="AB3052" s="29"/>
      <c r="AC3052" s="29"/>
    </row>
    <row r="3053">
      <c r="A3053" s="4">
        <v>45730.0</v>
      </c>
      <c r="B3053" s="5" t="s">
        <v>33</v>
      </c>
      <c r="C3053" s="6" t="s">
        <v>26</v>
      </c>
      <c r="D3053" s="5" t="s">
        <v>30</v>
      </c>
      <c r="E3053" s="7">
        <v>0.0</v>
      </c>
      <c r="F3053" s="7">
        <v>0.0</v>
      </c>
      <c r="G3053" s="7">
        <v>0.0</v>
      </c>
      <c r="H3053" s="40">
        <v>0.0</v>
      </c>
      <c r="I3053" s="10">
        <f t="shared" si="226"/>
        <v>0</v>
      </c>
      <c r="J3053" s="11">
        <f t="shared" si="227"/>
        <v>0</v>
      </c>
      <c r="K3053" s="7">
        <f t="shared" ref="K3053:L3053" si="6022">IFERROR(G3053+K3013,0)</f>
        <v>0</v>
      </c>
      <c r="L3053" s="7">
        <f t="shared" si="6022"/>
        <v>0</v>
      </c>
      <c r="M3053" s="10">
        <f t="shared" si="229"/>
        <v>0</v>
      </c>
      <c r="N3053" s="11">
        <f t="shared" si="3612"/>
        <v>0</v>
      </c>
      <c r="O3053" s="10">
        <f t="shared" ref="O3053:P3053" si="6023">IFERROR(G3053+O3013,0)</f>
        <v>0</v>
      </c>
      <c r="P3053" s="10">
        <f t="shared" si="6023"/>
        <v>0</v>
      </c>
      <c r="Q3053" s="10">
        <f t="shared" si="232"/>
        <v>0</v>
      </c>
      <c r="R3053" s="11">
        <f t="shared" si="233"/>
        <v>0</v>
      </c>
      <c r="S3053" s="42"/>
      <c r="T3053" s="42"/>
      <c r="U3053" s="20"/>
      <c r="V3053" s="14"/>
      <c r="W3053" s="14"/>
      <c r="X3053" s="26">
        <f t="shared" si="314"/>
        <v>0</v>
      </c>
      <c r="Y3053" s="29"/>
      <c r="Z3053" s="29"/>
      <c r="AA3053" s="29"/>
      <c r="AB3053" s="29"/>
      <c r="AC3053" s="29"/>
    </row>
    <row r="3054">
      <c r="A3054" s="4">
        <v>45730.0</v>
      </c>
      <c r="B3054" s="5" t="s">
        <v>34</v>
      </c>
      <c r="C3054" s="6" t="s">
        <v>26</v>
      </c>
      <c r="D3054" s="5" t="s">
        <v>27</v>
      </c>
      <c r="E3054" s="7">
        <v>14.3</v>
      </c>
      <c r="F3054" s="7">
        <v>0.037</v>
      </c>
      <c r="G3054" s="7">
        <v>0.041935</v>
      </c>
      <c r="H3054" s="40">
        <v>0.042</v>
      </c>
      <c r="I3054" s="10">
        <f t="shared" si="226"/>
        <v>0.000065</v>
      </c>
      <c r="J3054" s="11">
        <f t="shared" si="227"/>
        <v>100.1550018</v>
      </c>
      <c r="K3054" s="7">
        <f t="shared" ref="K3054:L3054" si="6024">IFERROR(G3054+K3014,0)</f>
        <v>1.78709</v>
      </c>
      <c r="L3054" s="7">
        <f t="shared" si="6024"/>
        <v>1.863</v>
      </c>
      <c r="M3054" s="10">
        <f t="shared" si="229"/>
        <v>0.07591</v>
      </c>
      <c r="N3054" s="11">
        <f t="shared" si="3612"/>
        <v>104.2476876</v>
      </c>
      <c r="O3054" s="10">
        <f t="shared" ref="O3054:P3054" si="6025">IFERROR(G3054+O3014,0)</f>
        <v>3.08692</v>
      </c>
      <c r="P3054" s="10">
        <f t="shared" si="6025"/>
        <v>3.406986</v>
      </c>
      <c r="Q3054" s="10">
        <f t="shared" si="232"/>
        <v>0.320066</v>
      </c>
      <c r="R3054" s="11">
        <f t="shared" si="233"/>
        <v>110.3684579</v>
      </c>
      <c r="S3054" s="41">
        <f>T3014</f>
        <v>0.296</v>
      </c>
      <c r="T3054" s="41">
        <f>H3054+T3014-H3055-U3054-H3056</f>
        <v>0.276</v>
      </c>
      <c r="U3054" s="13">
        <v>0.0</v>
      </c>
      <c r="V3054" s="14"/>
      <c r="W3054" s="14"/>
      <c r="X3054" s="26">
        <f t="shared" si="314"/>
        <v>0.041</v>
      </c>
      <c r="Y3054" s="29"/>
      <c r="Z3054" s="29"/>
      <c r="AA3054" s="29"/>
      <c r="AB3054" s="29"/>
      <c r="AC3054" s="29"/>
    </row>
    <row r="3055">
      <c r="A3055" s="4">
        <v>45730.0</v>
      </c>
      <c r="B3055" s="5" t="s">
        <v>34</v>
      </c>
      <c r="C3055" s="6" t="s">
        <v>26</v>
      </c>
      <c r="D3055" s="5" t="s">
        <v>28</v>
      </c>
      <c r="E3055" s="7">
        <v>14.3</v>
      </c>
      <c r="F3055" s="7">
        <v>0.195</v>
      </c>
      <c r="G3055" s="7">
        <v>0.041129</v>
      </c>
      <c r="H3055" s="40">
        <v>0.062</v>
      </c>
      <c r="I3055" s="10">
        <f t="shared" si="226"/>
        <v>0.020871</v>
      </c>
      <c r="J3055" s="11">
        <f t="shared" si="227"/>
        <v>150.7452163</v>
      </c>
      <c r="K3055" s="7">
        <f t="shared" ref="K3055:L3055" si="6026">IFERROR(G3055+K3015,0)</f>
        <v>1.752806</v>
      </c>
      <c r="L3055" s="7">
        <f t="shared" si="6026"/>
        <v>1.79</v>
      </c>
      <c r="M3055" s="10">
        <f t="shared" si="229"/>
        <v>0.037194</v>
      </c>
      <c r="N3055" s="11">
        <f t="shared" si="3612"/>
        <v>102.121969</v>
      </c>
      <c r="O3055" s="10">
        <f t="shared" ref="O3055:P3055" si="6027">IFERROR(G3055+O3015,0)</f>
        <v>3.027805</v>
      </c>
      <c r="P3055" s="10">
        <f t="shared" si="6027"/>
        <v>3.19399</v>
      </c>
      <c r="Q3055" s="10">
        <f t="shared" si="232"/>
        <v>0.166185</v>
      </c>
      <c r="R3055" s="11">
        <f t="shared" si="233"/>
        <v>105.4886296</v>
      </c>
      <c r="S3055" s="42"/>
      <c r="T3055" s="42"/>
      <c r="U3055" s="20"/>
      <c r="V3055" s="14"/>
      <c r="W3055" s="14"/>
      <c r="X3055" s="26">
        <f t="shared" si="314"/>
        <v>0.066</v>
      </c>
      <c r="Y3055" s="29"/>
      <c r="Z3055" s="29"/>
      <c r="AA3055" s="29"/>
      <c r="AB3055" s="29"/>
      <c r="AC3055" s="29"/>
    </row>
    <row r="3056">
      <c r="A3056" s="4">
        <v>45730.0</v>
      </c>
      <c r="B3056" s="5" t="s">
        <v>34</v>
      </c>
      <c r="C3056" s="6" t="s">
        <v>26</v>
      </c>
      <c r="D3056" s="5" t="s">
        <v>29</v>
      </c>
      <c r="E3056" s="7">
        <v>0.0</v>
      </c>
      <c r="F3056" s="7">
        <v>0.01</v>
      </c>
      <c r="G3056" s="7">
        <v>0.0</v>
      </c>
      <c r="H3056" s="40">
        <v>0.0</v>
      </c>
      <c r="I3056" s="10">
        <f t="shared" si="226"/>
        <v>0</v>
      </c>
      <c r="J3056" s="11">
        <f t="shared" si="227"/>
        <v>0</v>
      </c>
      <c r="K3056" s="7">
        <f t="shared" ref="K3056:L3056" si="6028">IFERROR(G3056+K3016,0)</f>
        <v>0</v>
      </c>
      <c r="L3056" s="7">
        <f t="shared" si="6028"/>
        <v>0</v>
      </c>
      <c r="M3056" s="10">
        <f t="shared" si="229"/>
        <v>0</v>
      </c>
      <c r="N3056" s="11">
        <f t="shared" si="3612"/>
        <v>0</v>
      </c>
      <c r="O3056" s="10">
        <f t="shared" ref="O3056:P3056" si="6029">IFERROR(G3056+O3016,0)</f>
        <v>0</v>
      </c>
      <c r="P3056" s="10">
        <f t="shared" si="6029"/>
        <v>0</v>
      </c>
      <c r="Q3056" s="10">
        <f t="shared" si="232"/>
        <v>0</v>
      </c>
      <c r="R3056" s="11">
        <f t="shared" si="233"/>
        <v>0</v>
      </c>
      <c r="S3056" s="42"/>
      <c r="T3056" s="42"/>
      <c r="U3056" s="20"/>
      <c r="V3056" s="14"/>
      <c r="W3056" s="14"/>
      <c r="X3056" s="26">
        <f t="shared" si="314"/>
        <v>0</v>
      </c>
      <c r="Y3056" s="29"/>
      <c r="Z3056" s="29"/>
      <c r="AA3056" s="29"/>
      <c r="AB3056" s="29"/>
      <c r="AC3056" s="29"/>
    </row>
    <row r="3057">
      <c r="A3057" s="4">
        <v>45730.0</v>
      </c>
      <c r="B3057" s="5" t="s">
        <v>34</v>
      </c>
      <c r="C3057" s="6" t="s">
        <v>26</v>
      </c>
      <c r="D3057" s="5" t="s">
        <v>30</v>
      </c>
      <c r="E3057" s="7">
        <v>0.0</v>
      </c>
      <c r="F3057" s="7">
        <v>0.0</v>
      </c>
      <c r="G3057" s="7">
        <v>0.0</v>
      </c>
      <c r="H3057" s="40">
        <v>0.0</v>
      </c>
      <c r="I3057" s="10">
        <f t="shared" si="226"/>
        <v>0</v>
      </c>
      <c r="J3057" s="11">
        <f t="shared" si="227"/>
        <v>0</v>
      </c>
      <c r="K3057" s="7">
        <f t="shared" ref="K3057:L3057" si="6030">IFERROR(G3057+K3017,0)</f>
        <v>0</v>
      </c>
      <c r="L3057" s="7">
        <f t="shared" si="6030"/>
        <v>0</v>
      </c>
      <c r="M3057" s="10">
        <f t="shared" si="229"/>
        <v>0</v>
      </c>
      <c r="N3057" s="11">
        <f t="shared" si="3612"/>
        <v>0</v>
      </c>
      <c r="O3057" s="10">
        <f t="shared" ref="O3057:P3057" si="6031">IFERROR(G3057+O3017,0)</f>
        <v>0</v>
      </c>
      <c r="P3057" s="10">
        <f t="shared" si="6031"/>
        <v>0</v>
      </c>
      <c r="Q3057" s="10">
        <f t="shared" si="232"/>
        <v>0</v>
      </c>
      <c r="R3057" s="11">
        <f t="shared" si="233"/>
        <v>0</v>
      </c>
      <c r="S3057" s="42"/>
      <c r="T3057" s="42"/>
      <c r="U3057" s="20"/>
      <c r="V3057" s="14"/>
      <c r="W3057" s="14"/>
      <c r="X3057" s="26">
        <f t="shared" si="314"/>
        <v>0</v>
      </c>
      <c r="Y3057" s="29"/>
      <c r="Z3057" s="29"/>
      <c r="AA3057" s="29"/>
      <c r="AB3057" s="29"/>
      <c r="AC3057" s="29"/>
    </row>
    <row r="3058">
      <c r="A3058" s="4">
        <v>45730.0</v>
      </c>
      <c r="B3058" s="5" t="s">
        <v>35</v>
      </c>
      <c r="C3058" s="6" t="s">
        <v>26</v>
      </c>
      <c r="D3058" s="5" t="s">
        <v>27</v>
      </c>
      <c r="E3058" s="7">
        <v>16.6</v>
      </c>
      <c r="F3058" s="7">
        <v>0.039</v>
      </c>
      <c r="G3058" s="7">
        <v>0.048387</v>
      </c>
      <c r="H3058" s="40">
        <v>0.104</v>
      </c>
      <c r="I3058" s="10">
        <f t="shared" si="226"/>
        <v>0.055613</v>
      </c>
      <c r="J3058" s="11">
        <f t="shared" si="227"/>
        <v>214.9337632</v>
      </c>
      <c r="K3058" s="7">
        <f t="shared" ref="K3058:L3058" si="6032">IFERROR(G3058+K3018,0)</f>
        <v>1.577418</v>
      </c>
      <c r="L3058" s="7">
        <f t="shared" si="6032"/>
        <v>1.419</v>
      </c>
      <c r="M3058" s="10">
        <f t="shared" si="229"/>
        <v>-0.158418</v>
      </c>
      <c r="N3058" s="11">
        <f t="shared" si="3612"/>
        <v>89.95713248</v>
      </c>
      <c r="O3058" s="10">
        <f t="shared" ref="O3058:P3058" si="6033">IFERROR(G3058+O3018,0)</f>
        <v>1.577418</v>
      </c>
      <c r="P3058" s="10">
        <f t="shared" si="6033"/>
        <v>1.419</v>
      </c>
      <c r="Q3058" s="10">
        <f t="shared" si="232"/>
        <v>-0.158418</v>
      </c>
      <c r="R3058" s="11">
        <f t="shared" si="233"/>
        <v>89.95713248</v>
      </c>
      <c r="S3058" s="41">
        <f>T3018</f>
        <v>1.253</v>
      </c>
      <c r="T3058" s="41">
        <f>H3058+T3018-H3059-U3058-H3060</f>
        <v>1.25</v>
      </c>
      <c r="U3058" s="13">
        <v>0.0</v>
      </c>
      <c r="V3058" s="14"/>
      <c r="W3058" s="14"/>
      <c r="X3058" s="26">
        <f t="shared" si="314"/>
        <v>0.087</v>
      </c>
      <c r="Y3058" s="29"/>
      <c r="Z3058" s="29"/>
      <c r="AA3058" s="29"/>
      <c r="AB3058" s="29"/>
      <c r="AC3058" s="29"/>
    </row>
    <row r="3059">
      <c r="A3059" s="4">
        <v>45730.0</v>
      </c>
      <c r="B3059" s="5" t="s">
        <v>35</v>
      </c>
      <c r="C3059" s="6" t="s">
        <v>26</v>
      </c>
      <c r="D3059" s="5" t="s">
        <v>28</v>
      </c>
      <c r="E3059" s="7">
        <v>0.0</v>
      </c>
      <c r="F3059" s="7">
        <v>0.0</v>
      </c>
      <c r="G3059" s="7">
        <v>0.0</v>
      </c>
      <c r="H3059" s="40">
        <v>0.0</v>
      </c>
      <c r="I3059" s="10">
        <f t="shared" si="226"/>
        <v>0</v>
      </c>
      <c r="J3059" s="11">
        <f t="shared" si="227"/>
        <v>0</v>
      </c>
      <c r="K3059" s="7">
        <f t="shared" ref="K3059:L3059" si="6034">IFERROR(G3059+K3019,0)</f>
        <v>0</v>
      </c>
      <c r="L3059" s="7">
        <f t="shared" si="6034"/>
        <v>0</v>
      </c>
      <c r="M3059" s="10">
        <f t="shared" si="229"/>
        <v>0</v>
      </c>
      <c r="N3059" s="11">
        <f t="shared" si="3612"/>
        <v>0</v>
      </c>
      <c r="O3059" s="10">
        <f t="shared" ref="O3059:P3059" si="6035">IFERROR(G3059+O3019,0)</f>
        <v>0</v>
      </c>
      <c r="P3059" s="10">
        <f t="shared" si="6035"/>
        <v>0</v>
      </c>
      <c r="Q3059" s="10">
        <f t="shared" si="232"/>
        <v>0</v>
      </c>
      <c r="R3059" s="11">
        <f t="shared" si="233"/>
        <v>0</v>
      </c>
      <c r="S3059" s="43"/>
      <c r="T3059" s="43"/>
      <c r="U3059" s="20"/>
      <c r="V3059" s="14"/>
      <c r="W3059" s="14"/>
      <c r="X3059" s="26">
        <f t="shared" si="314"/>
        <v>0</v>
      </c>
      <c r="Y3059" s="29"/>
      <c r="Z3059" s="29"/>
      <c r="AA3059" s="29"/>
      <c r="AB3059" s="29"/>
      <c r="AC3059" s="29"/>
    </row>
    <row r="3060">
      <c r="A3060" s="4">
        <v>45730.0</v>
      </c>
      <c r="B3060" s="5" t="s">
        <v>35</v>
      </c>
      <c r="C3060" s="6" t="s">
        <v>26</v>
      </c>
      <c r="D3060" s="5" t="s">
        <v>29</v>
      </c>
      <c r="E3060" s="7">
        <v>16.6</v>
      </c>
      <c r="F3060" s="7">
        <v>0.043</v>
      </c>
      <c r="G3060" s="7">
        <v>0.048387</v>
      </c>
      <c r="H3060" s="40">
        <v>0.107</v>
      </c>
      <c r="I3060" s="10">
        <f t="shared" si="226"/>
        <v>0.058613</v>
      </c>
      <c r="J3060" s="11">
        <f t="shared" si="227"/>
        <v>221.1337756</v>
      </c>
      <c r="K3060" s="7">
        <f t="shared" ref="K3060:L3060" si="6036">IFERROR(G3060+K3020,0)</f>
        <v>1.577418</v>
      </c>
      <c r="L3060" s="7">
        <f t="shared" si="6036"/>
        <v>0.169</v>
      </c>
      <c r="M3060" s="10">
        <f t="shared" si="229"/>
        <v>-1.408418</v>
      </c>
      <c r="N3060" s="11">
        <f t="shared" si="3612"/>
        <v>10.71371063</v>
      </c>
      <c r="O3060" s="10">
        <f t="shared" ref="O3060:P3060" si="6037">IFERROR(G3060+O3020,0)</f>
        <v>1.577418</v>
      </c>
      <c r="P3060" s="10">
        <f t="shared" si="6037"/>
        <v>0.401996</v>
      </c>
      <c r="Q3060" s="10">
        <f t="shared" si="232"/>
        <v>-1.175422</v>
      </c>
      <c r="R3060" s="11">
        <f t="shared" si="233"/>
        <v>25.48443089</v>
      </c>
      <c r="S3060" s="43"/>
      <c r="T3060" s="43"/>
      <c r="U3060" s="20"/>
      <c r="V3060" s="14"/>
      <c r="W3060" s="14"/>
      <c r="X3060" s="26">
        <f t="shared" si="314"/>
        <v>0.062</v>
      </c>
      <c r="Y3060" s="29"/>
      <c r="Z3060" s="29"/>
      <c r="AA3060" s="29"/>
      <c r="AB3060" s="29"/>
      <c r="AC3060" s="29"/>
    </row>
    <row r="3061">
      <c r="A3061" s="4">
        <v>45730.0</v>
      </c>
      <c r="B3061" s="5" t="s">
        <v>35</v>
      </c>
      <c r="C3061" s="6" t="s">
        <v>26</v>
      </c>
      <c r="D3061" s="5" t="s">
        <v>30</v>
      </c>
      <c r="E3061" s="7">
        <v>0.0</v>
      </c>
      <c r="F3061" s="7">
        <v>0.0</v>
      </c>
      <c r="G3061" s="7">
        <v>0.0</v>
      </c>
      <c r="H3061" s="40">
        <v>0.0</v>
      </c>
      <c r="I3061" s="10">
        <f t="shared" si="226"/>
        <v>0</v>
      </c>
      <c r="J3061" s="11">
        <f t="shared" si="227"/>
        <v>0</v>
      </c>
      <c r="K3061" s="7">
        <f t="shared" ref="K3061:L3061" si="6038">IFERROR(G3061+K3021,0)</f>
        <v>0</v>
      </c>
      <c r="L3061" s="7">
        <f t="shared" si="6038"/>
        <v>0</v>
      </c>
      <c r="M3061" s="10">
        <f t="shared" si="229"/>
        <v>0</v>
      </c>
      <c r="N3061" s="11">
        <f t="shared" si="3612"/>
        <v>0</v>
      </c>
      <c r="O3061" s="10">
        <f t="shared" ref="O3061:P3061" si="6039">IFERROR(G3061+O3021,0)</f>
        <v>0</v>
      </c>
      <c r="P3061" s="10">
        <f t="shared" si="6039"/>
        <v>0</v>
      </c>
      <c r="Q3061" s="10">
        <f t="shared" si="232"/>
        <v>0</v>
      </c>
      <c r="R3061" s="11">
        <f t="shared" si="233"/>
        <v>0</v>
      </c>
      <c r="S3061" s="43"/>
      <c r="T3061" s="43"/>
      <c r="U3061" s="20"/>
      <c r="V3061" s="14"/>
      <c r="W3061" s="14"/>
      <c r="X3061" s="26">
        <f t="shared" si="314"/>
        <v>0</v>
      </c>
      <c r="Y3061" s="29"/>
      <c r="Z3061" s="29"/>
      <c r="AA3061" s="29"/>
      <c r="AB3061" s="29"/>
      <c r="AC3061" s="29"/>
    </row>
    <row r="3062">
      <c r="A3062" s="4">
        <v>45730.0</v>
      </c>
      <c r="B3062" s="5" t="s">
        <v>36</v>
      </c>
      <c r="C3062" s="6" t="s">
        <v>37</v>
      </c>
      <c r="D3062" s="5" t="s">
        <v>27</v>
      </c>
      <c r="E3062" s="7">
        <v>174.0</v>
      </c>
      <c r="F3062" s="25">
        <v>0.51</v>
      </c>
      <c r="G3062" s="7">
        <v>0.5387096</v>
      </c>
      <c r="H3062" s="40">
        <v>0.595</v>
      </c>
      <c r="I3062" s="10">
        <f t="shared" si="226"/>
        <v>0.0562904</v>
      </c>
      <c r="J3062" s="11">
        <f t="shared" si="227"/>
        <v>110.4491177</v>
      </c>
      <c r="K3062" s="7">
        <f t="shared" ref="K3062:L3062" si="6040">IFERROR(G3062+K3022,0)</f>
        <v>23.0419344</v>
      </c>
      <c r="L3062" s="7">
        <f t="shared" si="6040"/>
        <v>24.895</v>
      </c>
      <c r="M3062" s="10">
        <f t="shared" si="229"/>
        <v>1.8530656</v>
      </c>
      <c r="N3062" s="11">
        <f t="shared" si="3612"/>
        <v>108.0421442</v>
      </c>
      <c r="O3062" s="10">
        <f t="shared" ref="O3062:P3062" si="6041">IFERROR(G3062+O3022,0)</f>
        <v>40.1419064</v>
      </c>
      <c r="P3062" s="10">
        <f t="shared" si="6041"/>
        <v>43.47082</v>
      </c>
      <c r="Q3062" s="10">
        <f t="shared" si="232"/>
        <v>3.3289136</v>
      </c>
      <c r="R3062" s="11">
        <f t="shared" si="233"/>
        <v>108.2928637</v>
      </c>
      <c r="S3062" s="41">
        <f>T3022</f>
        <v>-1.303714286</v>
      </c>
      <c r="T3062" s="41">
        <f>H3062+T3022-H3063-U3062-H3064</f>
        <v>-1.528</v>
      </c>
      <c r="U3062" s="13">
        <f>0.008/28</f>
        <v>0.0002857142857</v>
      </c>
      <c r="V3062" s="14"/>
      <c r="W3062" s="14"/>
      <c r="X3062" s="26">
        <f t="shared" si="314"/>
        <v>0.595</v>
      </c>
      <c r="Y3062" s="29"/>
      <c r="Z3062" s="29"/>
      <c r="AA3062" s="29"/>
      <c r="AB3062" s="29"/>
      <c r="AC3062" s="29"/>
    </row>
    <row r="3063">
      <c r="A3063" s="4">
        <v>45730.0</v>
      </c>
      <c r="B3063" s="5" t="s">
        <v>36</v>
      </c>
      <c r="C3063" s="6" t="s">
        <v>37</v>
      </c>
      <c r="D3063" s="5" t="s">
        <v>28</v>
      </c>
      <c r="E3063" s="7">
        <v>45.1</v>
      </c>
      <c r="F3063" s="25">
        <v>0.0</v>
      </c>
      <c r="G3063" s="7">
        <v>0.5135161</v>
      </c>
      <c r="H3063" s="40">
        <v>0.168</v>
      </c>
      <c r="I3063" s="10">
        <f t="shared" si="226"/>
        <v>-0.3455161</v>
      </c>
      <c r="J3063" s="11">
        <f t="shared" si="227"/>
        <v>32.71562469</v>
      </c>
      <c r="K3063" s="7">
        <f t="shared" ref="K3063:L3063" si="6042">IFERROR(G3063+K3023,0)</f>
        <v>20.868225</v>
      </c>
      <c r="L3063" s="7">
        <f t="shared" si="6042"/>
        <v>11.953</v>
      </c>
      <c r="M3063" s="10">
        <f t="shared" si="229"/>
        <v>-8.915225</v>
      </c>
      <c r="N3063" s="11">
        <f t="shared" si="3612"/>
        <v>57.27847002</v>
      </c>
      <c r="O3063" s="10">
        <f t="shared" ref="O3063:P3063" si="6043">IFERROR(G3063+O3023,0)</f>
        <v>36.387135</v>
      </c>
      <c r="P3063" s="10">
        <f t="shared" si="6043"/>
        <v>17.55098</v>
      </c>
      <c r="Q3063" s="10">
        <f t="shared" si="232"/>
        <v>-18.836155</v>
      </c>
      <c r="R3063" s="11">
        <f t="shared" si="233"/>
        <v>48.23402557</v>
      </c>
      <c r="S3063" s="43"/>
      <c r="T3063" s="43"/>
      <c r="U3063" s="20"/>
      <c r="V3063" s="14"/>
      <c r="W3063" s="14"/>
      <c r="X3063" s="26">
        <f t="shared" si="314"/>
        <v>0.216</v>
      </c>
      <c r="Y3063" s="29"/>
      <c r="Z3063" s="29"/>
      <c r="AA3063" s="29"/>
      <c r="AB3063" s="29"/>
      <c r="AC3063" s="29"/>
    </row>
    <row r="3064">
      <c r="A3064" s="4">
        <v>45730.0</v>
      </c>
      <c r="B3064" s="5" t="s">
        <v>36</v>
      </c>
      <c r="C3064" s="6" t="s">
        <v>37</v>
      </c>
      <c r="D3064" s="5" t="s">
        <v>29</v>
      </c>
      <c r="E3064" s="7">
        <f>E3062-E3063</f>
        <v>128.9</v>
      </c>
      <c r="F3064" s="25">
        <v>0.7</v>
      </c>
      <c r="G3064" s="7">
        <v>0.02496774</v>
      </c>
      <c r="H3064" s="40">
        <v>0.651</v>
      </c>
      <c r="I3064" s="10">
        <f t="shared" si="226"/>
        <v>0.62603226</v>
      </c>
      <c r="J3064" s="11">
        <f t="shared" si="227"/>
        <v>2607.364543</v>
      </c>
      <c r="K3064" s="7">
        <f t="shared" ref="K3064:L3064" si="6044">IFERROR(G3064+K3024,0)</f>
        <v>2.16450836</v>
      </c>
      <c r="L3064" s="7">
        <f t="shared" si="6044"/>
        <v>14.458</v>
      </c>
      <c r="M3064" s="10">
        <f t="shared" si="229"/>
        <v>12.29349164</v>
      </c>
      <c r="N3064" s="11">
        <f t="shared" si="3612"/>
        <v>667.9576881</v>
      </c>
      <c r="O3064" s="10">
        <f t="shared" ref="O3064:P3064" si="6045">IFERROR(G3064+O3024,0)</f>
        <v>3.73837836</v>
      </c>
      <c r="P3064" s="10">
        <f t="shared" si="6045"/>
        <v>28.07971</v>
      </c>
      <c r="Q3064" s="10">
        <f t="shared" si="232"/>
        <v>24.34133164</v>
      </c>
      <c r="R3064" s="11">
        <f t="shared" si="233"/>
        <v>751.1200659</v>
      </c>
      <c r="S3064" s="43"/>
      <c r="T3064" s="43"/>
      <c r="U3064" s="20"/>
      <c r="V3064" s="14"/>
      <c r="W3064" s="14"/>
      <c r="X3064" s="26">
        <f t="shared" si="314"/>
        <v>0.639</v>
      </c>
      <c r="Y3064" s="29"/>
      <c r="Z3064" s="29"/>
      <c r="AA3064" s="29"/>
      <c r="AB3064" s="29"/>
      <c r="AC3064" s="29"/>
    </row>
    <row r="3065">
      <c r="A3065" s="4">
        <v>45730.0</v>
      </c>
      <c r="B3065" s="5" t="s">
        <v>36</v>
      </c>
      <c r="C3065" s="6" t="s">
        <v>37</v>
      </c>
      <c r="D3065" s="5" t="s">
        <v>30</v>
      </c>
      <c r="E3065" s="7">
        <v>0.0</v>
      </c>
      <c r="F3065" s="25">
        <v>0.0</v>
      </c>
      <c r="G3065" s="7">
        <v>0.0</v>
      </c>
      <c r="H3065" s="40">
        <v>0.0</v>
      </c>
      <c r="I3065" s="10">
        <f t="shared" si="226"/>
        <v>0</v>
      </c>
      <c r="J3065" s="11">
        <f t="shared" si="227"/>
        <v>0</v>
      </c>
      <c r="K3065" s="7">
        <f t="shared" ref="K3065:L3065" si="6046">IFERROR(G3065+K3025,0)</f>
        <v>0</v>
      </c>
      <c r="L3065" s="7">
        <f t="shared" si="6046"/>
        <v>0</v>
      </c>
      <c r="M3065" s="10">
        <f t="shared" si="229"/>
        <v>0</v>
      </c>
      <c r="N3065" s="11">
        <f t="shared" si="3612"/>
        <v>0</v>
      </c>
      <c r="O3065" s="10">
        <f t="shared" ref="O3065:P3065" si="6047">IFERROR(G3065+O3025,0)</f>
        <v>0</v>
      </c>
      <c r="P3065" s="10">
        <f t="shared" si="6047"/>
        <v>0</v>
      </c>
      <c r="Q3065" s="10">
        <f t="shared" si="232"/>
        <v>0</v>
      </c>
      <c r="R3065" s="11">
        <f t="shared" si="233"/>
        <v>0</v>
      </c>
      <c r="S3065" s="43"/>
      <c r="T3065" s="43"/>
      <c r="U3065" s="20"/>
      <c r="V3065" s="14"/>
      <c r="W3065" s="14"/>
      <c r="X3065" s="26">
        <f t="shared" si="314"/>
        <v>0</v>
      </c>
      <c r="Y3065" s="29"/>
      <c r="Z3065" s="29"/>
      <c r="AA3065" s="29"/>
      <c r="AB3065" s="29"/>
      <c r="AC3065" s="29"/>
    </row>
    <row r="3066">
      <c r="A3066" s="4">
        <v>45730.0</v>
      </c>
      <c r="B3066" s="5" t="s">
        <v>38</v>
      </c>
      <c r="C3066" s="6" t="s">
        <v>37</v>
      </c>
      <c r="D3066" s="5" t="s">
        <v>27</v>
      </c>
      <c r="E3066" s="7">
        <v>40.1</v>
      </c>
      <c r="F3066" s="25">
        <v>0.12</v>
      </c>
      <c r="G3066" s="7">
        <v>0.09999999999999999</v>
      </c>
      <c r="H3066" s="40">
        <v>0.175</v>
      </c>
      <c r="I3066" s="10">
        <f t="shared" si="226"/>
        <v>0.075</v>
      </c>
      <c r="J3066" s="11">
        <f t="shared" si="227"/>
        <v>175</v>
      </c>
      <c r="K3066" s="7">
        <f t="shared" ref="K3066:L3066" si="6048">IFERROR(G3066+K3026,0)</f>
        <v>4.2</v>
      </c>
      <c r="L3066" s="7">
        <f t="shared" si="6048"/>
        <v>7.541</v>
      </c>
      <c r="M3066" s="10">
        <f t="shared" si="229"/>
        <v>3.341</v>
      </c>
      <c r="N3066" s="11">
        <f t="shared" si="3612"/>
        <v>179.547619</v>
      </c>
      <c r="O3066" s="10">
        <f t="shared" ref="O3066:P3066" si="6049">IFERROR(G3066+O3026,0)</f>
        <v>7.3</v>
      </c>
      <c r="P3066" s="10">
        <f t="shared" si="6049"/>
        <v>13.464976</v>
      </c>
      <c r="Q3066" s="10">
        <f t="shared" si="232"/>
        <v>6.164976</v>
      </c>
      <c r="R3066" s="11">
        <f t="shared" si="233"/>
        <v>184.451726</v>
      </c>
      <c r="S3066" s="41">
        <f>T3026</f>
        <v>1.907535714</v>
      </c>
      <c r="T3066" s="41">
        <f>H3066+T3026-H3067-U3066-H3068</f>
        <v>2.0825</v>
      </c>
      <c r="U3066" s="13">
        <f>0.001/28</f>
        <v>0.00003571428571</v>
      </c>
      <c r="V3066" s="14"/>
      <c r="W3066" s="14"/>
      <c r="X3066" s="26">
        <f t="shared" si="314"/>
        <v>0.175</v>
      </c>
      <c r="Y3066" s="29"/>
      <c r="Z3066" s="29"/>
      <c r="AA3066" s="29"/>
      <c r="AB3066" s="29"/>
      <c r="AC3066" s="29"/>
    </row>
    <row r="3067">
      <c r="A3067" s="4">
        <v>45730.0</v>
      </c>
      <c r="B3067" s="5" t="s">
        <v>38</v>
      </c>
      <c r="C3067" s="6" t="s">
        <v>37</v>
      </c>
      <c r="D3067" s="5" t="s">
        <v>28</v>
      </c>
      <c r="E3067" s="7">
        <v>0.0</v>
      </c>
      <c r="F3067" s="7">
        <v>0.0</v>
      </c>
      <c r="G3067" s="7">
        <v>0.0</v>
      </c>
      <c r="H3067" s="40">
        <v>0.0</v>
      </c>
      <c r="I3067" s="10">
        <f t="shared" si="226"/>
        <v>0</v>
      </c>
      <c r="J3067" s="11">
        <f t="shared" si="227"/>
        <v>0</v>
      </c>
      <c r="K3067" s="7">
        <f t="shared" ref="K3067:L3067" si="6050">IFERROR(G3067+K3027,0)</f>
        <v>0</v>
      </c>
      <c r="L3067" s="7">
        <f t="shared" si="6050"/>
        <v>0</v>
      </c>
      <c r="M3067" s="10">
        <f t="shared" si="229"/>
        <v>0</v>
      </c>
      <c r="N3067" s="11">
        <f t="shared" si="3612"/>
        <v>0</v>
      </c>
      <c r="O3067" s="10">
        <f t="shared" ref="O3067:P3067" si="6051">IFERROR(G3067+O3027,0)</f>
        <v>0</v>
      </c>
      <c r="P3067" s="10">
        <f t="shared" si="6051"/>
        <v>0</v>
      </c>
      <c r="Q3067" s="10">
        <f t="shared" si="232"/>
        <v>0</v>
      </c>
      <c r="R3067" s="11">
        <f t="shared" si="233"/>
        <v>0</v>
      </c>
      <c r="S3067" s="43"/>
      <c r="T3067" s="43"/>
      <c r="U3067" s="20"/>
      <c r="V3067" s="14"/>
      <c r="W3067" s="14"/>
      <c r="X3067" s="26">
        <f t="shared" si="314"/>
        <v>0</v>
      </c>
      <c r="Y3067" s="29"/>
      <c r="Z3067" s="29"/>
      <c r="AA3067" s="29"/>
      <c r="AB3067" s="29"/>
      <c r="AC3067" s="29"/>
    </row>
    <row r="3068">
      <c r="A3068" s="4">
        <v>45730.0</v>
      </c>
      <c r="B3068" s="5" t="s">
        <v>38</v>
      </c>
      <c r="C3068" s="6" t="s">
        <v>37</v>
      </c>
      <c r="D3068" s="5" t="s">
        <v>29</v>
      </c>
      <c r="E3068" s="7">
        <v>40.1</v>
      </c>
      <c r="F3068" s="7">
        <v>0.073</v>
      </c>
      <c r="G3068" s="7">
        <v>0.099967</v>
      </c>
      <c r="H3068" s="40">
        <v>0.0</v>
      </c>
      <c r="I3068" s="10">
        <f t="shared" si="226"/>
        <v>-0.099967</v>
      </c>
      <c r="J3068" s="11">
        <f t="shared" si="227"/>
        <v>0</v>
      </c>
      <c r="K3068" s="7">
        <f t="shared" ref="K3068:L3068" si="6052">IFERROR(G3068+K3028,0)</f>
        <v>4.188338</v>
      </c>
      <c r="L3068" s="7">
        <f t="shared" si="6052"/>
        <v>7.229</v>
      </c>
      <c r="M3068" s="10">
        <f t="shared" si="229"/>
        <v>3.040662</v>
      </c>
      <c r="N3068" s="11">
        <f t="shared" si="3612"/>
        <v>172.5982956</v>
      </c>
      <c r="O3068" s="10">
        <f t="shared" ref="O3068:P3068" si="6053">IFERROR(G3068+O3028,0)</f>
        <v>7.287098</v>
      </c>
      <c r="P3068" s="10">
        <f t="shared" si="6053"/>
        <v>13.05793</v>
      </c>
      <c r="Q3068" s="10">
        <f t="shared" si="232"/>
        <v>5.770832</v>
      </c>
      <c r="R3068" s="11">
        <f t="shared" si="233"/>
        <v>179.1924577</v>
      </c>
      <c r="S3068" s="43"/>
      <c r="T3068" s="43"/>
      <c r="U3068" s="20"/>
      <c r="V3068" s="14"/>
      <c r="W3068" s="14"/>
      <c r="X3068" s="26">
        <f t="shared" si="314"/>
        <v>0</v>
      </c>
      <c r="Y3068" s="29"/>
      <c r="Z3068" s="29"/>
      <c r="AA3068" s="29"/>
      <c r="AB3068" s="29"/>
      <c r="AC3068" s="29"/>
    </row>
    <row r="3069">
      <c r="A3069" s="4">
        <v>45730.0</v>
      </c>
      <c r="B3069" s="5" t="s">
        <v>38</v>
      </c>
      <c r="C3069" s="6" t="s">
        <v>37</v>
      </c>
      <c r="D3069" s="5" t="s">
        <v>30</v>
      </c>
      <c r="E3069" s="7">
        <v>0.0</v>
      </c>
      <c r="F3069" s="7">
        <v>0.0</v>
      </c>
      <c r="G3069" s="7">
        <v>0.0</v>
      </c>
      <c r="H3069" s="40">
        <v>0.0</v>
      </c>
      <c r="I3069" s="10">
        <f t="shared" si="226"/>
        <v>0</v>
      </c>
      <c r="J3069" s="11">
        <f t="shared" si="227"/>
        <v>0</v>
      </c>
      <c r="K3069" s="7">
        <f t="shared" ref="K3069:L3069" si="6054">IFERROR(G3069+K3029,0)</f>
        <v>0</v>
      </c>
      <c r="L3069" s="7">
        <f t="shared" si="6054"/>
        <v>0</v>
      </c>
      <c r="M3069" s="10">
        <f t="shared" si="229"/>
        <v>0</v>
      </c>
      <c r="N3069" s="11">
        <f t="shared" si="3612"/>
        <v>0</v>
      </c>
      <c r="O3069" s="10">
        <f t="shared" ref="O3069:P3069" si="6055">IFERROR(G3069+O3029,0)</f>
        <v>0</v>
      </c>
      <c r="P3069" s="10">
        <f t="shared" si="6055"/>
        <v>0</v>
      </c>
      <c r="Q3069" s="10">
        <f t="shared" si="232"/>
        <v>0</v>
      </c>
      <c r="R3069" s="11">
        <f t="shared" si="233"/>
        <v>0</v>
      </c>
      <c r="S3069" s="43"/>
      <c r="T3069" s="43"/>
      <c r="U3069" s="20"/>
      <c r="V3069" s="14"/>
      <c r="W3069" s="14"/>
      <c r="X3069" s="26">
        <f t="shared" si="314"/>
        <v>0</v>
      </c>
      <c r="Y3069" s="29"/>
      <c r="Z3069" s="29"/>
      <c r="AA3069" s="29"/>
      <c r="AB3069" s="29"/>
      <c r="AC3069" s="29"/>
    </row>
    <row r="3070">
      <c r="A3070" s="4">
        <v>45730.0</v>
      </c>
      <c r="B3070" s="5" t="s">
        <v>39</v>
      </c>
      <c r="C3070" s="6" t="s">
        <v>37</v>
      </c>
      <c r="D3070" s="5" t="s">
        <v>27</v>
      </c>
      <c r="E3070" s="7">
        <v>9.6</v>
      </c>
      <c r="F3070" s="7">
        <v>0.034</v>
      </c>
      <c r="G3070" s="7">
        <v>0.032258</v>
      </c>
      <c r="H3070" s="40">
        <v>0.0</v>
      </c>
      <c r="I3070" s="10">
        <f t="shared" si="226"/>
        <v>-0.032258</v>
      </c>
      <c r="J3070" s="11">
        <f t="shared" si="227"/>
        <v>0</v>
      </c>
      <c r="K3070" s="7">
        <f t="shared" ref="K3070:L3070" si="6056">IFERROR(G3070+K3030,0)</f>
        <v>1.151612</v>
      </c>
      <c r="L3070" s="7">
        <f t="shared" si="6056"/>
        <v>0.384</v>
      </c>
      <c r="M3070" s="10">
        <f t="shared" si="229"/>
        <v>-0.767612</v>
      </c>
      <c r="N3070" s="11">
        <f t="shared" si="3612"/>
        <v>33.34456397</v>
      </c>
      <c r="O3070" s="10">
        <f t="shared" ref="O3070:P3070" si="6057">IFERROR(G3070+O3030,0)</f>
        <v>2.051542</v>
      </c>
      <c r="P3070" s="10">
        <f t="shared" si="6057"/>
        <v>1.26874</v>
      </c>
      <c r="Q3070" s="10">
        <f t="shared" si="232"/>
        <v>-0.782802</v>
      </c>
      <c r="R3070" s="11">
        <f t="shared" si="233"/>
        <v>61.84323792</v>
      </c>
      <c r="S3070" s="41">
        <f>T3030</f>
        <v>-0.052</v>
      </c>
      <c r="T3070" s="41">
        <f>H3070+T3030-H3071-U3070-H3072</f>
        <v>-0.052</v>
      </c>
      <c r="U3070" s="13">
        <v>0.0</v>
      </c>
      <c r="V3070" s="14"/>
      <c r="W3070" s="14"/>
      <c r="X3070" s="26">
        <f t="shared" si="314"/>
        <v>0</v>
      </c>
      <c r="Y3070" s="29"/>
      <c r="Z3070" s="29"/>
      <c r="AA3070" s="29"/>
      <c r="AB3070" s="29"/>
      <c r="AC3070" s="29"/>
    </row>
    <row r="3071">
      <c r="A3071" s="4">
        <v>45730.0</v>
      </c>
      <c r="B3071" s="5" t="s">
        <v>39</v>
      </c>
      <c r="C3071" s="6" t="s">
        <v>37</v>
      </c>
      <c r="D3071" s="5" t="s">
        <v>28</v>
      </c>
      <c r="E3071" s="7">
        <v>0.0</v>
      </c>
      <c r="F3071" s="7">
        <v>0.0</v>
      </c>
      <c r="G3071" s="7">
        <v>0.0</v>
      </c>
      <c r="H3071" s="40">
        <v>0.0</v>
      </c>
      <c r="I3071" s="10">
        <f t="shared" si="226"/>
        <v>0</v>
      </c>
      <c r="J3071" s="11">
        <f t="shared" si="227"/>
        <v>0</v>
      </c>
      <c r="K3071" s="7">
        <f t="shared" ref="K3071:L3071" si="6058">IFERROR(G3071+K3031,0)</f>
        <v>0</v>
      </c>
      <c r="L3071" s="7">
        <f t="shared" si="6058"/>
        <v>0</v>
      </c>
      <c r="M3071" s="10">
        <f t="shared" si="229"/>
        <v>0</v>
      </c>
      <c r="N3071" s="11">
        <f t="shared" si="3612"/>
        <v>0</v>
      </c>
      <c r="O3071" s="10">
        <f t="shared" ref="O3071:P3071" si="6059">IFERROR(G3071+O3031,0)</f>
        <v>0</v>
      </c>
      <c r="P3071" s="10">
        <f t="shared" si="6059"/>
        <v>0</v>
      </c>
      <c r="Q3071" s="10">
        <f t="shared" si="232"/>
        <v>0</v>
      </c>
      <c r="R3071" s="11">
        <f t="shared" si="233"/>
        <v>0</v>
      </c>
      <c r="S3071" s="43"/>
      <c r="T3071" s="43"/>
      <c r="U3071" s="20"/>
      <c r="V3071" s="14"/>
      <c r="W3071" s="14"/>
      <c r="X3071" s="26">
        <f t="shared" si="314"/>
        <v>0</v>
      </c>
      <c r="Y3071" s="29"/>
      <c r="Z3071" s="29"/>
      <c r="AA3071" s="29"/>
      <c r="AB3071" s="29"/>
      <c r="AC3071" s="29"/>
    </row>
    <row r="3072">
      <c r="A3072" s="4">
        <v>45730.0</v>
      </c>
      <c r="B3072" s="5" t="s">
        <v>39</v>
      </c>
      <c r="C3072" s="6" t="s">
        <v>37</v>
      </c>
      <c r="D3072" s="5" t="s">
        <v>29</v>
      </c>
      <c r="E3072" s="7">
        <v>9.3</v>
      </c>
      <c r="F3072" s="7">
        <v>0.117</v>
      </c>
      <c r="G3072" s="7">
        <v>0.032</v>
      </c>
      <c r="H3072" s="40">
        <v>0.0</v>
      </c>
      <c r="I3072" s="10">
        <f t="shared" si="226"/>
        <v>-0.032</v>
      </c>
      <c r="J3072" s="11">
        <f t="shared" si="227"/>
        <v>0</v>
      </c>
      <c r="K3072" s="7">
        <f t="shared" ref="K3072:L3072" si="6060">IFERROR(G3072+K3032,0)</f>
        <v>1.13988</v>
      </c>
      <c r="L3072" s="7">
        <f t="shared" si="6060"/>
        <v>0.519</v>
      </c>
      <c r="M3072" s="10">
        <f t="shared" si="229"/>
        <v>-0.62088</v>
      </c>
      <c r="N3072" s="11">
        <f t="shared" si="3612"/>
        <v>45.53110854</v>
      </c>
      <c r="O3072" s="10">
        <f t="shared" ref="O3072:P3072" si="6061">IFERROR(G3072+O3032,0)</f>
        <v>2.031874</v>
      </c>
      <c r="P3072" s="10">
        <f t="shared" si="6061"/>
        <v>1.37894</v>
      </c>
      <c r="Q3072" s="10">
        <f t="shared" si="232"/>
        <v>-0.652934</v>
      </c>
      <c r="R3072" s="11">
        <f t="shared" si="233"/>
        <v>67.86542866</v>
      </c>
      <c r="S3072" s="43"/>
      <c r="T3072" s="43"/>
      <c r="U3072" s="20"/>
      <c r="V3072" s="14"/>
      <c r="W3072" s="14"/>
      <c r="X3072" s="26">
        <f t="shared" si="314"/>
        <v>0.145</v>
      </c>
      <c r="Y3072" s="29"/>
      <c r="Z3072" s="29"/>
      <c r="AA3072" s="29"/>
      <c r="AB3072" s="29"/>
      <c r="AC3072" s="29"/>
    </row>
    <row r="3073">
      <c r="A3073" s="4">
        <v>45730.0</v>
      </c>
      <c r="B3073" s="5" t="s">
        <v>39</v>
      </c>
      <c r="C3073" s="6" t="s">
        <v>37</v>
      </c>
      <c r="D3073" s="5" t="s">
        <v>30</v>
      </c>
      <c r="E3073" s="7">
        <v>0.0</v>
      </c>
      <c r="F3073" s="7">
        <v>0.0</v>
      </c>
      <c r="G3073" s="7">
        <v>0.0</v>
      </c>
      <c r="H3073" s="40">
        <v>0.0</v>
      </c>
      <c r="I3073" s="10">
        <f t="shared" si="226"/>
        <v>0</v>
      </c>
      <c r="J3073" s="11">
        <f t="shared" si="227"/>
        <v>0</v>
      </c>
      <c r="K3073" s="7">
        <f t="shared" ref="K3073:L3073" si="6062">IFERROR(G3073+K3033,0)</f>
        <v>0</v>
      </c>
      <c r="L3073" s="7">
        <f t="shared" si="6062"/>
        <v>0</v>
      </c>
      <c r="M3073" s="10">
        <f t="shared" si="229"/>
        <v>0</v>
      </c>
      <c r="N3073" s="11">
        <f t="shared" si="3612"/>
        <v>0</v>
      </c>
      <c r="O3073" s="10">
        <f t="shared" ref="O3073:P3073" si="6063">IFERROR(G3073+O3033,0)</f>
        <v>0</v>
      </c>
      <c r="P3073" s="10">
        <f t="shared" si="6063"/>
        <v>0</v>
      </c>
      <c r="Q3073" s="10">
        <f t="shared" si="232"/>
        <v>0</v>
      </c>
      <c r="R3073" s="11">
        <f t="shared" si="233"/>
        <v>0</v>
      </c>
      <c r="S3073" s="43"/>
      <c r="T3073" s="43"/>
      <c r="U3073" s="20"/>
      <c r="V3073" s="14"/>
      <c r="W3073" s="14"/>
      <c r="X3073" s="26">
        <f t="shared" si="314"/>
        <v>0</v>
      </c>
      <c r="Y3073" s="29"/>
      <c r="Z3073" s="29"/>
      <c r="AA3073" s="29"/>
      <c r="AB3073" s="29"/>
      <c r="AC3073" s="29"/>
    </row>
    <row r="3074">
      <c r="A3074" s="4">
        <v>45730.0</v>
      </c>
      <c r="B3074" s="5" t="s">
        <v>40</v>
      </c>
      <c r="C3074" s="6" t="s">
        <v>37</v>
      </c>
      <c r="D3074" s="5" t="s">
        <v>27</v>
      </c>
      <c r="E3074" s="7">
        <v>26.3</v>
      </c>
      <c r="F3074" s="7">
        <v>0.0</v>
      </c>
      <c r="G3074" s="7">
        <v>0.0709677</v>
      </c>
      <c r="H3074" s="40">
        <v>0.032</v>
      </c>
      <c r="I3074" s="10">
        <f t="shared" si="226"/>
        <v>-0.0389677</v>
      </c>
      <c r="J3074" s="11">
        <f t="shared" si="227"/>
        <v>45.09093574</v>
      </c>
      <c r="K3074" s="7">
        <f t="shared" ref="K3074:L3074" si="6064">IFERROR(G3074+K3034,0)</f>
        <v>2.9935478</v>
      </c>
      <c r="L3074" s="7">
        <f t="shared" si="6064"/>
        <v>1.43</v>
      </c>
      <c r="M3074" s="10">
        <f t="shared" si="229"/>
        <v>-1.5635478</v>
      </c>
      <c r="N3074" s="11">
        <f t="shared" si="3612"/>
        <v>47.76940592</v>
      </c>
      <c r="O3074" s="10">
        <f t="shared" ref="O3074:P3074" si="6065">IFERROR(G3074+O3034,0)</f>
        <v>5.207833514</v>
      </c>
      <c r="P3074" s="10">
        <f t="shared" si="6065"/>
        <v>2.5429</v>
      </c>
      <c r="Q3074" s="10">
        <f t="shared" si="232"/>
        <v>-2.664933514</v>
      </c>
      <c r="R3074" s="11">
        <f t="shared" si="233"/>
        <v>48.82836583</v>
      </c>
      <c r="S3074" s="13">
        <f>T3034</f>
        <v>1.044153214</v>
      </c>
      <c r="T3074" s="13">
        <f>H3074+S3074-H3075-U3074-H3076</f>
        <v>1.076035</v>
      </c>
      <c r="U3074" s="13">
        <f>0.00331/28</f>
        <v>0.0001182142857</v>
      </c>
      <c r="V3074" s="14"/>
      <c r="W3074" s="14"/>
      <c r="X3074" s="26">
        <f t="shared" si="314"/>
        <v>0.035</v>
      </c>
      <c r="Y3074" s="29"/>
      <c r="Z3074" s="29"/>
      <c r="AA3074" s="29"/>
      <c r="AB3074" s="29"/>
      <c r="AC3074" s="29"/>
    </row>
    <row r="3075">
      <c r="A3075" s="4">
        <v>45730.0</v>
      </c>
      <c r="B3075" s="5" t="s">
        <v>40</v>
      </c>
      <c r="C3075" s="6" t="s">
        <v>37</v>
      </c>
      <c r="D3075" s="5" t="s">
        <v>28</v>
      </c>
      <c r="E3075" s="7">
        <v>0.0</v>
      </c>
      <c r="F3075" s="7">
        <v>0.0</v>
      </c>
      <c r="G3075" s="7">
        <v>0.0</v>
      </c>
      <c r="H3075" s="40">
        <v>0.0</v>
      </c>
      <c r="I3075" s="10">
        <f t="shared" si="226"/>
        <v>0</v>
      </c>
      <c r="J3075" s="11">
        <f t="shared" si="227"/>
        <v>0</v>
      </c>
      <c r="K3075" s="7">
        <f t="shared" ref="K3075:L3075" si="6066">IFERROR(G3075+K3035,0)</f>
        <v>0</v>
      </c>
      <c r="L3075" s="7">
        <f t="shared" si="6066"/>
        <v>0</v>
      </c>
      <c r="M3075" s="10">
        <f t="shared" si="229"/>
        <v>0</v>
      </c>
      <c r="N3075" s="11">
        <f t="shared" si="3612"/>
        <v>0</v>
      </c>
      <c r="O3075" s="10">
        <f t="shared" ref="O3075:P3075" si="6067">IFERROR(G3075+O3035,0)</f>
        <v>0</v>
      </c>
      <c r="P3075" s="10">
        <f t="shared" si="6067"/>
        <v>0</v>
      </c>
      <c r="Q3075" s="10">
        <f t="shared" si="232"/>
        <v>0</v>
      </c>
      <c r="R3075" s="11">
        <f t="shared" si="233"/>
        <v>0</v>
      </c>
      <c r="S3075" s="14"/>
      <c r="T3075" s="14"/>
      <c r="U3075" s="14"/>
      <c r="V3075" s="14"/>
      <c r="W3075" s="14"/>
      <c r="X3075" s="26">
        <f t="shared" si="314"/>
        <v>0</v>
      </c>
      <c r="Y3075" s="29"/>
      <c r="Z3075" s="29"/>
      <c r="AA3075" s="29"/>
      <c r="AB3075" s="29"/>
      <c r="AC3075" s="29"/>
    </row>
    <row r="3076">
      <c r="A3076" s="4">
        <v>45730.0</v>
      </c>
      <c r="B3076" s="5" t="s">
        <v>40</v>
      </c>
      <c r="C3076" s="6" t="s">
        <v>37</v>
      </c>
      <c r="D3076" s="5" t="s">
        <v>29</v>
      </c>
      <c r="E3076" s="7">
        <v>26.1</v>
      </c>
      <c r="F3076" s="7">
        <v>0.0</v>
      </c>
      <c r="G3076" s="7">
        <v>0.07142857142857142</v>
      </c>
      <c r="H3076" s="40">
        <v>0.0</v>
      </c>
      <c r="I3076" s="10">
        <f t="shared" si="226"/>
        <v>-0.07142857143</v>
      </c>
      <c r="J3076" s="11">
        <f t="shared" si="227"/>
        <v>0</v>
      </c>
      <c r="K3076" s="7">
        <f t="shared" ref="K3076:L3076" si="6068">IFERROR(G3076+K3036,0)</f>
        <v>3</v>
      </c>
      <c r="L3076" s="7">
        <f t="shared" si="6068"/>
        <v>1.683</v>
      </c>
      <c r="M3076" s="10">
        <f t="shared" si="229"/>
        <v>-1.317</v>
      </c>
      <c r="N3076" s="11">
        <f t="shared" si="3612"/>
        <v>56.1</v>
      </c>
      <c r="O3076" s="10">
        <f t="shared" ref="O3076:P3076" si="6069">IFERROR(G3076+O3036,0)</f>
        <v>5.214285714</v>
      </c>
      <c r="P3076" s="10">
        <f t="shared" si="6069"/>
        <v>2.19698</v>
      </c>
      <c r="Q3076" s="10">
        <f t="shared" si="232"/>
        <v>-3.017305714</v>
      </c>
      <c r="R3076" s="11">
        <f t="shared" si="233"/>
        <v>42.13386301</v>
      </c>
      <c r="S3076" s="14"/>
      <c r="T3076" s="14"/>
      <c r="U3076" s="14"/>
      <c r="V3076" s="14"/>
      <c r="W3076" s="14"/>
      <c r="X3076" s="26">
        <f t="shared" si="314"/>
        <v>0</v>
      </c>
      <c r="Y3076" s="29"/>
      <c r="Z3076" s="29"/>
      <c r="AA3076" s="29"/>
      <c r="AB3076" s="29"/>
      <c r="AC3076" s="29"/>
    </row>
    <row r="3077">
      <c r="A3077" s="4">
        <v>45730.0</v>
      </c>
      <c r="B3077" s="5" t="s">
        <v>40</v>
      </c>
      <c r="C3077" s="6" t="s">
        <v>37</v>
      </c>
      <c r="D3077" s="5" t="s">
        <v>30</v>
      </c>
      <c r="E3077" s="7">
        <v>0.0</v>
      </c>
      <c r="F3077" s="7">
        <v>0.0</v>
      </c>
      <c r="G3077" s="7">
        <v>0.0</v>
      </c>
      <c r="H3077" s="40">
        <v>0.0</v>
      </c>
      <c r="I3077" s="10">
        <f t="shared" si="226"/>
        <v>0</v>
      </c>
      <c r="J3077" s="11">
        <f t="shared" si="227"/>
        <v>0</v>
      </c>
      <c r="K3077" s="7">
        <f t="shared" ref="K3077:L3077" si="6070">IFERROR(G3077+K3037,0)</f>
        <v>0</v>
      </c>
      <c r="L3077" s="7">
        <f t="shared" si="6070"/>
        <v>0</v>
      </c>
      <c r="M3077" s="10">
        <f t="shared" si="229"/>
        <v>0</v>
      </c>
      <c r="N3077" s="11">
        <f t="shared" si="3612"/>
        <v>0</v>
      </c>
      <c r="O3077" s="10">
        <f t="shared" ref="O3077:P3077" si="6071">IFERROR(G3077+O3037,0)</f>
        <v>0</v>
      </c>
      <c r="P3077" s="10">
        <f t="shared" si="6071"/>
        <v>0</v>
      </c>
      <c r="Q3077" s="10">
        <f t="shared" si="232"/>
        <v>0</v>
      </c>
      <c r="R3077" s="11">
        <f t="shared" si="233"/>
        <v>0</v>
      </c>
      <c r="S3077" s="14"/>
      <c r="T3077" s="14"/>
      <c r="U3077" s="14"/>
      <c r="V3077" s="14"/>
      <c r="W3077" s="14"/>
      <c r="X3077" s="26">
        <f t="shared" si="314"/>
        <v>0</v>
      </c>
      <c r="Y3077" s="29"/>
      <c r="Z3077" s="29"/>
      <c r="AA3077" s="29"/>
      <c r="AB3077" s="29"/>
      <c r="AC3077" s="29"/>
    </row>
    <row r="3078">
      <c r="A3078" s="4">
        <v>45731.0</v>
      </c>
      <c r="B3078" s="5" t="s">
        <v>25</v>
      </c>
      <c r="C3078" s="6" t="s">
        <v>26</v>
      </c>
      <c r="D3078" s="5" t="s">
        <v>27</v>
      </c>
      <c r="E3078" s="7">
        <v>140.3</v>
      </c>
      <c r="F3078" s="8">
        <v>0.479</v>
      </c>
      <c r="G3078" s="39">
        <v>0.4129</v>
      </c>
      <c r="H3078" s="47">
        <v>0.415</v>
      </c>
      <c r="I3078" s="10">
        <f t="shared" si="226"/>
        <v>0.0021</v>
      </c>
      <c r="J3078" s="11">
        <f t="shared" si="227"/>
        <v>100.5085977</v>
      </c>
      <c r="K3078" s="7">
        <f t="shared" ref="K3078:L3078" si="6072">IFERROR(G3078+K3038,0)</f>
        <v>17.79348</v>
      </c>
      <c r="L3078" s="7">
        <f t="shared" si="6072"/>
        <v>19.517</v>
      </c>
      <c r="M3078" s="10">
        <f t="shared" si="229"/>
        <v>1.72352</v>
      </c>
      <c r="N3078" s="11">
        <f t="shared" si="3612"/>
        <v>109.6862446</v>
      </c>
      <c r="O3078" s="10">
        <f t="shared" ref="O3078:P3078" si="6073">IFERROR(G3078+O3038,0)</f>
        <v>30.6932</v>
      </c>
      <c r="P3078" s="10">
        <f t="shared" si="6073"/>
        <v>33.238995</v>
      </c>
      <c r="Q3078" s="10">
        <f t="shared" si="232"/>
        <v>2.545795</v>
      </c>
      <c r="R3078" s="11">
        <f t="shared" si="233"/>
        <v>108.294329</v>
      </c>
      <c r="S3078" s="41">
        <f>T3038</f>
        <v>2.1505</v>
      </c>
      <c r="T3078" s="41">
        <f>H3078+T3038-H3079-U3078-H3080</f>
        <v>2.244392857</v>
      </c>
      <c r="U3078" s="13">
        <f>0.003/28</f>
        <v>0.0001071428571</v>
      </c>
      <c r="V3078" s="14"/>
      <c r="W3078" s="14"/>
      <c r="X3078" s="26">
        <f t="shared" si="314"/>
        <v>0.433</v>
      </c>
      <c r="Y3078" s="29"/>
      <c r="Z3078" s="29"/>
      <c r="AA3078" s="29"/>
      <c r="AB3078" s="29"/>
      <c r="AC3078" s="29"/>
    </row>
    <row r="3079">
      <c r="A3079" s="4">
        <v>45731.0</v>
      </c>
      <c r="B3079" s="5" t="s">
        <v>25</v>
      </c>
      <c r="C3079" s="6" t="s">
        <v>26</v>
      </c>
      <c r="D3079" s="5" t="s">
        <v>28</v>
      </c>
      <c r="E3079" s="7">
        <v>165.12</v>
      </c>
      <c r="F3079" s="7">
        <v>0.469</v>
      </c>
      <c r="G3079" s="7">
        <v>0.39358</v>
      </c>
      <c r="H3079" s="40">
        <v>0.321</v>
      </c>
      <c r="I3079" s="10">
        <f t="shared" si="226"/>
        <v>-0.07258</v>
      </c>
      <c r="J3079" s="11">
        <f t="shared" si="227"/>
        <v>81.55902231</v>
      </c>
      <c r="K3079" s="7">
        <f t="shared" ref="K3079:L3079" si="6074">IFERROR(G3079+K3039,0)</f>
        <v>17.4137</v>
      </c>
      <c r="L3079" s="7">
        <f t="shared" si="6074"/>
        <v>17.399</v>
      </c>
      <c r="M3079" s="10">
        <f t="shared" si="229"/>
        <v>-0.0147</v>
      </c>
      <c r="N3079" s="11">
        <f t="shared" si="3612"/>
        <v>99.91558371</v>
      </c>
      <c r="O3079" s="10">
        <f t="shared" ref="O3079:P3079" si="6075">IFERROR(G3079+O3039,0)</f>
        <v>29.7145</v>
      </c>
      <c r="P3079" s="10">
        <f t="shared" si="6075"/>
        <v>30.61988</v>
      </c>
      <c r="Q3079" s="10">
        <f t="shared" si="232"/>
        <v>0.90538</v>
      </c>
      <c r="R3079" s="11">
        <f t="shared" si="233"/>
        <v>103.04693</v>
      </c>
      <c r="S3079" s="42"/>
      <c r="T3079" s="42"/>
      <c r="U3079" s="16"/>
      <c r="V3079" s="14"/>
      <c r="W3079" s="14"/>
      <c r="X3079" s="26">
        <f t="shared" si="314"/>
        <v>0.319</v>
      </c>
      <c r="Y3079" s="29"/>
      <c r="Z3079" s="29"/>
      <c r="AA3079" s="29"/>
      <c r="AB3079" s="29"/>
      <c r="AC3079" s="29"/>
    </row>
    <row r="3080">
      <c r="A3080" s="4">
        <v>45731.0</v>
      </c>
      <c r="B3080" s="5" t="s">
        <v>25</v>
      </c>
      <c r="C3080" s="6" t="s">
        <v>26</v>
      </c>
      <c r="D3080" s="5" t="s">
        <v>29</v>
      </c>
      <c r="E3080" s="7">
        <v>0.0</v>
      </c>
      <c r="F3080" s="7">
        <v>0.0</v>
      </c>
      <c r="G3080" s="7">
        <v>0.0</v>
      </c>
      <c r="H3080" s="40">
        <v>0.0</v>
      </c>
      <c r="I3080" s="10">
        <f t="shared" si="226"/>
        <v>0</v>
      </c>
      <c r="J3080" s="11">
        <f t="shared" si="227"/>
        <v>0</v>
      </c>
      <c r="K3080" s="7">
        <f t="shared" ref="K3080:L3080" si="6076">IFERROR(G3080+K3040,0)</f>
        <v>0</v>
      </c>
      <c r="L3080" s="7">
        <f t="shared" si="6076"/>
        <v>0.003</v>
      </c>
      <c r="M3080" s="10">
        <f t="shared" si="229"/>
        <v>0.003</v>
      </c>
      <c r="N3080" s="11">
        <f t="shared" si="3612"/>
        <v>0</v>
      </c>
      <c r="O3080" s="10">
        <f t="shared" ref="O3080:P3080" si="6077">IFERROR(G3080+O3040,0)</f>
        <v>0</v>
      </c>
      <c r="P3080" s="10">
        <f t="shared" si="6077"/>
        <v>0.003</v>
      </c>
      <c r="Q3080" s="10">
        <f t="shared" si="232"/>
        <v>0.003</v>
      </c>
      <c r="R3080" s="11">
        <f t="shared" si="233"/>
        <v>0</v>
      </c>
      <c r="S3080" s="42"/>
      <c r="T3080" s="42"/>
      <c r="U3080" s="16"/>
      <c r="V3080" s="14"/>
      <c r="W3080" s="14"/>
      <c r="X3080" s="26">
        <f t="shared" si="314"/>
        <v>0</v>
      </c>
      <c r="Y3080" s="29"/>
      <c r="Z3080" s="29"/>
      <c r="AA3080" s="29"/>
      <c r="AB3080" s="29"/>
      <c r="AC3080" s="29"/>
    </row>
    <row r="3081">
      <c r="A3081" s="4">
        <v>45731.0</v>
      </c>
      <c r="B3081" s="5" t="s">
        <v>25</v>
      </c>
      <c r="C3081" s="6" t="s">
        <v>26</v>
      </c>
      <c r="D3081" s="5" t="s">
        <v>30</v>
      </c>
      <c r="E3081" s="7">
        <v>0.0</v>
      </c>
      <c r="F3081" s="7">
        <v>0.0</v>
      </c>
      <c r="G3081" s="7">
        <v>0.0</v>
      </c>
      <c r="H3081" s="40">
        <v>0.0</v>
      </c>
      <c r="I3081" s="10">
        <f t="shared" si="226"/>
        <v>0</v>
      </c>
      <c r="J3081" s="11">
        <f t="shared" si="227"/>
        <v>0</v>
      </c>
      <c r="K3081" s="7">
        <f t="shared" ref="K3081:L3081" si="6078">IFERROR(G3081+K3041,0)</f>
        <v>0</v>
      </c>
      <c r="L3081" s="7">
        <f t="shared" si="6078"/>
        <v>0</v>
      </c>
      <c r="M3081" s="10">
        <f t="shared" si="229"/>
        <v>0</v>
      </c>
      <c r="N3081" s="11">
        <f t="shared" si="3612"/>
        <v>0</v>
      </c>
      <c r="O3081" s="10">
        <f t="shared" ref="O3081:P3081" si="6079">IFERROR(G3081+O3041,0)</f>
        <v>0</v>
      </c>
      <c r="P3081" s="10">
        <f t="shared" si="6079"/>
        <v>0</v>
      </c>
      <c r="Q3081" s="10">
        <f t="shared" si="232"/>
        <v>0</v>
      </c>
      <c r="R3081" s="11">
        <f t="shared" si="233"/>
        <v>0</v>
      </c>
      <c r="S3081" s="42"/>
      <c r="T3081" s="42"/>
      <c r="U3081" s="16"/>
      <c r="V3081" s="14"/>
      <c r="W3081" s="14"/>
      <c r="X3081" s="26">
        <f t="shared" si="314"/>
        <v>0</v>
      </c>
      <c r="Y3081" s="29"/>
      <c r="Z3081" s="29"/>
      <c r="AA3081" s="29"/>
      <c r="AB3081" s="29"/>
      <c r="AC3081" s="29"/>
    </row>
    <row r="3082">
      <c r="A3082" s="4">
        <v>45731.0</v>
      </c>
      <c r="B3082" s="5" t="s">
        <v>31</v>
      </c>
      <c r="C3082" s="6" t="s">
        <v>26</v>
      </c>
      <c r="D3082" s="5" t="s">
        <v>27</v>
      </c>
      <c r="E3082" s="7">
        <v>180.7</v>
      </c>
      <c r="F3082" s="7">
        <v>0.669</v>
      </c>
      <c r="G3082" s="7">
        <v>0.509677</v>
      </c>
      <c r="H3082" s="40">
        <v>0.573</v>
      </c>
      <c r="I3082" s="10">
        <f t="shared" si="226"/>
        <v>0.063323</v>
      </c>
      <c r="J3082" s="11">
        <f t="shared" si="227"/>
        <v>112.4241431</v>
      </c>
      <c r="K3082" s="7">
        <f t="shared" ref="K3082:L3082" si="6080">IFERROR(G3082+K3042,0)</f>
        <v>22.045155</v>
      </c>
      <c r="L3082" s="7">
        <f t="shared" si="6080"/>
        <v>24.365</v>
      </c>
      <c r="M3082" s="10">
        <f t="shared" si="229"/>
        <v>2.319845</v>
      </c>
      <c r="N3082" s="11">
        <f t="shared" si="3612"/>
        <v>110.5231512</v>
      </c>
      <c r="O3082" s="10">
        <f t="shared" ref="O3082:P3082" si="6081">IFERROR(G3082+O3042,0)</f>
        <v>38.045154</v>
      </c>
      <c r="P3082" s="10">
        <f t="shared" si="6081"/>
        <v>43.33886</v>
      </c>
      <c r="Q3082" s="10">
        <f t="shared" si="232"/>
        <v>5.293706</v>
      </c>
      <c r="R3082" s="11">
        <f t="shared" si="233"/>
        <v>113.9142714</v>
      </c>
      <c r="S3082" s="41">
        <f>T3042</f>
        <v>0.867</v>
      </c>
      <c r="T3082" s="41">
        <f>H3082+T3042-H3083-U3082-H3084</f>
        <v>0.9018571429</v>
      </c>
      <c r="U3082" s="13">
        <f>0.004/28</f>
        <v>0.0001428571429</v>
      </c>
      <c r="V3082" s="14"/>
      <c r="W3082" s="14"/>
      <c r="X3082" s="26">
        <f t="shared" si="314"/>
        <v>0.571</v>
      </c>
      <c r="Y3082" s="29"/>
      <c r="Z3082" s="29"/>
      <c r="AA3082" s="29"/>
      <c r="AB3082" s="29"/>
      <c r="AC3082" s="29"/>
    </row>
    <row r="3083">
      <c r="A3083" s="4">
        <v>45731.0</v>
      </c>
      <c r="B3083" s="5" t="s">
        <v>31</v>
      </c>
      <c r="C3083" s="6" t="s">
        <v>26</v>
      </c>
      <c r="D3083" s="5" t="s">
        <v>28</v>
      </c>
      <c r="E3083" s="7">
        <v>180.1</v>
      </c>
      <c r="F3083" s="7">
        <v>0.656</v>
      </c>
      <c r="G3083" s="7">
        <v>0.50548</v>
      </c>
      <c r="H3083" s="40">
        <v>0.538</v>
      </c>
      <c r="I3083" s="10">
        <f t="shared" si="226"/>
        <v>0.03252</v>
      </c>
      <c r="J3083" s="11">
        <f t="shared" si="227"/>
        <v>106.433489</v>
      </c>
      <c r="K3083" s="7">
        <f t="shared" ref="K3083:L3083" si="6082">IFERROR(G3083+K3043,0)</f>
        <v>21.8652</v>
      </c>
      <c r="L3083" s="7">
        <f t="shared" si="6082"/>
        <v>25.061</v>
      </c>
      <c r="M3083" s="10">
        <f t="shared" si="229"/>
        <v>3.1958</v>
      </c>
      <c r="N3083" s="11">
        <f t="shared" si="3612"/>
        <v>114.6159194</v>
      </c>
      <c r="O3083" s="10">
        <f t="shared" ref="O3083:P3083" si="6083">IFERROR(G3083+O3043,0)</f>
        <v>37.73503</v>
      </c>
      <c r="P3083" s="10">
        <f t="shared" si="6083"/>
        <v>44.05873</v>
      </c>
      <c r="Q3083" s="10">
        <f t="shared" si="232"/>
        <v>6.3237</v>
      </c>
      <c r="R3083" s="11">
        <f t="shared" si="233"/>
        <v>116.7581687</v>
      </c>
      <c r="S3083" s="42"/>
      <c r="T3083" s="42"/>
      <c r="U3083" s="20"/>
      <c r="V3083" s="14"/>
      <c r="W3083" s="14"/>
      <c r="X3083" s="26">
        <f t="shared" si="314"/>
        <v>0.554</v>
      </c>
      <c r="Y3083" s="29"/>
      <c r="Z3083" s="29"/>
      <c r="AA3083" s="29"/>
      <c r="AB3083" s="29"/>
      <c r="AC3083" s="29"/>
    </row>
    <row r="3084">
      <c r="A3084" s="4">
        <v>45731.0</v>
      </c>
      <c r="B3084" s="5" t="s">
        <v>31</v>
      </c>
      <c r="C3084" s="6" t="s">
        <v>26</v>
      </c>
      <c r="D3084" s="5" t="s">
        <v>29</v>
      </c>
      <c r="E3084" s="7">
        <v>0.0</v>
      </c>
      <c r="F3084" s="7">
        <v>0.0</v>
      </c>
      <c r="G3084" s="7">
        <v>0.0</v>
      </c>
      <c r="H3084" s="40">
        <v>0.0</v>
      </c>
      <c r="I3084" s="10">
        <f t="shared" si="226"/>
        <v>0</v>
      </c>
      <c r="J3084" s="11">
        <f t="shared" si="227"/>
        <v>0</v>
      </c>
      <c r="K3084" s="7">
        <f t="shared" ref="K3084:L3084" si="6084">IFERROR(G3084+K3044,0)</f>
        <v>0</v>
      </c>
      <c r="L3084" s="7">
        <f t="shared" si="6084"/>
        <v>0</v>
      </c>
      <c r="M3084" s="10">
        <f t="shared" si="229"/>
        <v>0</v>
      </c>
      <c r="N3084" s="11">
        <f t="shared" si="3612"/>
        <v>0</v>
      </c>
      <c r="O3084" s="10">
        <f t="shared" ref="O3084:P3084" si="6085">IFERROR(G3084+O3044,0)</f>
        <v>0</v>
      </c>
      <c r="P3084" s="10">
        <f t="shared" si="6085"/>
        <v>0</v>
      </c>
      <c r="Q3084" s="10">
        <f t="shared" si="232"/>
        <v>0</v>
      </c>
      <c r="R3084" s="11">
        <f t="shared" si="233"/>
        <v>0</v>
      </c>
      <c r="S3084" s="42"/>
      <c r="T3084" s="42"/>
      <c r="U3084" s="20"/>
      <c r="V3084" s="14"/>
      <c r="W3084" s="14"/>
      <c r="X3084" s="26">
        <f t="shared" si="314"/>
        <v>0</v>
      </c>
      <c r="Y3084" s="29"/>
      <c r="Z3084" s="29"/>
      <c r="AA3084" s="29"/>
      <c r="AB3084" s="29"/>
      <c r="AC3084" s="29"/>
    </row>
    <row r="3085">
      <c r="A3085" s="4">
        <v>45731.0</v>
      </c>
      <c r="B3085" s="5" t="s">
        <v>31</v>
      </c>
      <c r="C3085" s="6" t="s">
        <v>26</v>
      </c>
      <c r="D3085" s="5" t="s">
        <v>30</v>
      </c>
      <c r="E3085" s="7">
        <v>0.0</v>
      </c>
      <c r="F3085" s="7">
        <v>0.0</v>
      </c>
      <c r="G3085" s="7">
        <v>0.0</v>
      </c>
      <c r="H3085" s="40">
        <v>0.0</v>
      </c>
      <c r="I3085" s="10">
        <f t="shared" si="226"/>
        <v>0</v>
      </c>
      <c r="J3085" s="11">
        <f t="shared" si="227"/>
        <v>0</v>
      </c>
      <c r="K3085" s="7">
        <f t="shared" ref="K3085:L3085" si="6086">IFERROR(G3085+K3045,0)</f>
        <v>0</v>
      </c>
      <c r="L3085" s="7">
        <f t="shared" si="6086"/>
        <v>0</v>
      </c>
      <c r="M3085" s="10">
        <f t="shared" si="229"/>
        <v>0</v>
      </c>
      <c r="N3085" s="11">
        <f t="shared" si="3612"/>
        <v>0</v>
      </c>
      <c r="O3085" s="10">
        <f t="shared" ref="O3085:P3085" si="6087">IFERROR(G3085+O3045,0)</f>
        <v>0</v>
      </c>
      <c r="P3085" s="10">
        <f t="shared" si="6087"/>
        <v>0</v>
      </c>
      <c r="Q3085" s="10">
        <f t="shared" si="232"/>
        <v>0</v>
      </c>
      <c r="R3085" s="11">
        <f t="shared" si="233"/>
        <v>0</v>
      </c>
      <c r="S3085" s="42"/>
      <c r="T3085" s="42"/>
      <c r="U3085" s="20"/>
      <c r="V3085" s="14"/>
      <c r="W3085" s="14"/>
      <c r="X3085" s="26">
        <f t="shared" si="314"/>
        <v>0</v>
      </c>
      <c r="Y3085" s="29"/>
      <c r="Z3085" s="29"/>
      <c r="AA3085" s="29"/>
      <c r="AB3085" s="29"/>
      <c r="AC3085" s="29"/>
    </row>
    <row r="3086">
      <c r="A3086" s="4">
        <v>45731.0</v>
      </c>
      <c r="B3086" s="5" t="s">
        <v>32</v>
      </c>
      <c r="C3086" s="6" t="s">
        <v>26</v>
      </c>
      <c r="D3086" s="5" t="s">
        <v>27</v>
      </c>
      <c r="E3086" s="7">
        <v>78.6</v>
      </c>
      <c r="F3086" s="7">
        <v>0.212</v>
      </c>
      <c r="G3086" s="7">
        <v>0.22258</v>
      </c>
      <c r="H3086" s="40">
        <v>0.251</v>
      </c>
      <c r="I3086" s="10">
        <f t="shared" si="226"/>
        <v>0.02842</v>
      </c>
      <c r="J3086" s="11">
        <f t="shared" si="227"/>
        <v>112.7684428</v>
      </c>
      <c r="K3086" s="7">
        <f t="shared" ref="K3086:L3086" si="6088">IFERROR(G3086+K3046,0)</f>
        <v>9.6387</v>
      </c>
      <c r="L3086" s="7">
        <f t="shared" si="6088"/>
        <v>10.191</v>
      </c>
      <c r="M3086" s="10">
        <f t="shared" si="229"/>
        <v>0.5523</v>
      </c>
      <c r="N3086" s="11">
        <f t="shared" si="3612"/>
        <v>105.7300258</v>
      </c>
      <c r="O3086" s="10">
        <f t="shared" ref="O3086:P3086" si="6089">IFERROR(G3086+O3046,0)</f>
        <v>16.638686</v>
      </c>
      <c r="P3086" s="10">
        <f t="shared" si="6089"/>
        <v>17.32782</v>
      </c>
      <c r="Q3086" s="10">
        <f t="shared" si="232"/>
        <v>0.689134</v>
      </c>
      <c r="R3086" s="11">
        <f t="shared" si="233"/>
        <v>104.1417573</v>
      </c>
      <c r="S3086" s="41">
        <f>T3046</f>
        <v>0.46933</v>
      </c>
      <c r="T3086" s="41">
        <f>H3086+T3046-H3087-U3086-H3088</f>
        <v>0.416195</v>
      </c>
      <c r="U3086" s="13">
        <f>0.00378/28</f>
        <v>0.000135</v>
      </c>
      <c r="V3086" s="14"/>
      <c r="W3086" s="14"/>
      <c r="X3086" s="26">
        <f t="shared" si="314"/>
        <v>0.257</v>
      </c>
      <c r="Y3086" s="29"/>
      <c r="Z3086" s="29"/>
      <c r="AA3086" s="29"/>
      <c r="AB3086" s="29"/>
      <c r="AC3086" s="29"/>
    </row>
    <row r="3087">
      <c r="A3087" s="4">
        <v>45731.0</v>
      </c>
      <c r="B3087" s="5" t="s">
        <v>32</v>
      </c>
      <c r="C3087" s="6" t="s">
        <v>26</v>
      </c>
      <c r="D3087" s="5" t="s">
        <v>28</v>
      </c>
      <c r="E3087" s="7">
        <v>78.7</v>
      </c>
      <c r="F3087" s="7">
        <v>0.233</v>
      </c>
      <c r="G3087" s="7">
        <v>0.2222</v>
      </c>
      <c r="H3087" s="40">
        <v>0.304</v>
      </c>
      <c r="I3087" s="10">
        <f t="shared" si="226"/>
        <v>0.0818</v>
      </c>
      <c r="J3087" s="11">
        <f t="shared" si="227"/>
        <v>136.8136814</v>
      </c>
      <c r="K3087" s="7">
        <f t="shared" ref="K3087:L3087" si="6090">IFERROR(G3087+K3047,0)</f>
        <v>9.623</v>
      </c>
      <c r="L3087" s="7">
        <f t="shared" si="6090"/>
        <v>10.087</v>
      </c>
      <c r="M3087" s="10">
        <f t="shared" si="229"/>
        <v>0.464</v>
      </c>
      <c r="N3087" s="11">
        <f t="shared" si="3612"/>
        <v>104.8217811</v>
      </c>
      <c r="O3087" s="10">
        <f t="shared" ref="O3087:P3087" si="6091">IFERROR(G3087+O3047,0)</f>
        <v>16.61195</v>
      </c>
      <c r="P3087" s="10">
        <f t="shared" si="6091"/>
        <v>17.18383</v>
      </c>
      <c r="Q3087" s="10">
        <f t="shared" si="232"/>
        <v>0.57188</v>
      </c>
      <c r="R3087" s="11">
        <f t="shared" si="233"/>
        <v>103.442582</v>
      </c>
      <c r="S3087" s="42"/>
      <c r="T3087" s="42"/>
      <c r="U3087" s="20"/>
      <c r="V3087" s="14"/>
      <c r="W3087" s="14"/>
      <c r="X3087" s="26">
        <f t="shared" si="314"/>
        <v>0.261</v>
      </c>
      <c r="Y3087" s="29"/>
      <c r="Z3087" s="29"/>
      <c r="AA3087" s="29"/>
      <c r="AB3087" s="29"/>
      <c r="AC3087" s="29"/>
    </row>
    <row r="3088">
      <c r="A3088" s="4">
        <v>45731.0</v>
      </c>
      <c r="B3088" s="5" t="s">
        <v>32</v>
      </c>
      <c r="C3088" s="6" t="s">
        <v>26</v>
      </c>
      <c r="D3088" s="5" t="s">
        <v>29</v>
      </c>
      <c r="E3088" s="7">
        <v>0.0</v>
      </c>
      <c r="F3088" s="7">
        <v>0.011</v>
      </c>
      <c r="G3088" s="7">
        <v>0.0</v>
      </c>
      <c r="H3088" s="40">
        <v>0.0</v>
      </c>
      <c r="I3088" s="10">
        <f t="shared" si="226"/>
        <v>0</v>
      </c>
      <c r="J3088" s="11">
        <f t="shared" si="227"/>
        <v>0</v>
      </c>
      <c r="K3088" s="7">
        <f t="shared" ref="K3088:L3088" si="6092">IFERROR(G3088+K3048,0)</f>
        <v>0</v>
      </c>
      <c r="L3088" s="7">
        <f t="shared" si="6092"/>
        <v>0</v>
      </c>
      <c r="M3088" s="10">
        <f t="shared" si="229"/>
        <v>0</v>
      </c>
      <c r="N3088" s="11">
        <f t="shared" si="3612"/>
        <v>0</v>
      </c>
      <c r="O3088" s="10">
        <f t="shared" ref="O3088:P3088" si="6093">IFERROR(G3088+O3048,0)</f>
        <v>0</v>
      </c>
      <c r="P3088" s="10">
        <f t="shared" si="6093"/>
        <v>0</v>
      </c>
      <c r="Q3088" s="10">
        <f t="shared" si="232"/>
        <v>0</v>
      </c>
      <c r="R3088" s="11">
        <f t="shared" si="233"/>
        <v>0</v>
      </c>
      <c r="S3088" s="42"/>
      <c r="T3088" s="42"/>
      <c r="U3088" s="20"/>
      <c r="V3088" s="14"/>
      <c r="W3088" s="14"/>
      <c r="X3088" s="26">
        <f t="shared" si="314"/>
        <v>0</v>
      </c>
      <c r="Y3088" s="29"/>
      <c r="Z3088" s="29"/>
      <c r="AA3088" s="29"/>
      <c r="AB3088" s="29"/>
      <c r="AC3088" s="29"/>
    </row>
    <row r="3089">
      <c r="A3089" s="4">
        <v>45731.0</v>
      </c>
      <c r="B3089" s="5" t="s">
        <v>32</v>
      </c>
      <c r="C3089" s="6" t="s">
        <v>26</v>
      </c>
      <c r="D3089" s="5" t="s">
        <v>30</v>
      </c>
      <c r="E3089" s="7">
        <v>0.0</v>
      </c>
      <c r="F3089" s="7">
        <v>0.0</v>
      </c>
      <c r="G3089" s="7">
        <v>0.0</v>
      </c>
      <c r="H3089" s="40">
        <v>0.0</v>
      </c>
      <c r="I3089" s="10">
        <f t="shared" si="226"/>
        <v>0</v>
      </c>
      <c r="J3089" s="11">
        <f t="shared" si="227"/>
        <v>0</v>
      </c>
      <c r="K3089" s="7">
        <f t="shared" ref="K3089:L3089" si="6094">IFERROR(G3089+K3049,0)</f>
        <v>0</v>
      </c>
      <c r="L3089" s="7">
        <f t="shared" si="6094"/>
        <v>0</v>
      </c>
      <c r="M3089" s="10">
        <f t="shared" si="229"/>
        <v>0</v>
      </c>
      <c r="N3089" s="11">
        <f t="shared" si="3612"/>
        <v>0</v>
      </c>
      <c r="O3089" s="10">
        <f t="shared" ref="O3089:P3089" si="6095">IFERROR(G3089+O3049,0)</f>
        <v>0</v>
      </c>
      <c r="P3089" s="10">
        <f t="shared" si="6095"/>
        <v>0</v>
      </c>
      <c r="Q3089" s="10">
        <f t="shared" si="232"/>
        <v>0</v>
      </c>
      <c r="R3089" s="11">
        <f t="shared" si="233"/>
        <v>0</v>
      </c>
      <c r="S3089" s="42"/>
      <c r="T3089" s="42"/>
      <c r="U3089" s="20"/>
      <c r="V3089" s="14"/>
      <c r="W3089" s="14"/>
      <c r="X3089" s="26">
        <f t="shared" si="314"/>
        <v>0</v>
      </c>
      <c r="Y3089" s="29"/>
      <c r="Z3089" s="29"/>
      <c r="AA3089" s="29"/>
      <c r="AB3089" s="29"/>
      <c r="AC3089" s="29"/>
    </row>
    <row r="3090">
      <c r="A3090" s="4">
        <v>45731.0</v>
      </c>
      <c r="B3090" s="5" t="s">
        <v>33</v>
      </c>
      <c r="C3090" s="6" t="s">
        <v>26</v>
      </c>
      <c r="D3090" s="5" t="s">
        <v>27</v>
      </c>
      <c r="E3090" s="7">
        <v>110.0</v>
      </c>
      <c r="F3090" s="7">
        <v>0.372</v>
      </c>
      <c r="G3090" s="7">
        <v>0.329032</v>
      </c>
      <c r="H3090" s="40">
        <v>0.377</v>
      </c>
      <c r="I3090" s="10">
        <f t="shared" si="226"/>
        <v>0.047968</v>
      </c>
      <c r="J3090" s="11">
        <f t="shared" si="227"/>
        <v>114.5785212</v>
      </c>
      <c r="K3090" s="7">
        <f t="shared" ref="K3090:L3090" si="6096">IFERROR(G3090+K3050,0)</f>
        <v>14.13548</v>
      </c>
      <c r="L3090" s="7">
        <f t="shared" si="6096"/>
        <v>16.232</v>
      </c>
      <c r="M3090" s="10">
        <f t="shared" si="229"/>
        <v>2.09652</v>
      </c>
      <c r="N3090" s="11">
        <f t="shared" si="3612"/>
        <v>114.8316152</v>
      </c>
      <c r="O3090" s="10">
        <f t="shared" ref="O3090:P3090" si="6097">IFERROR(G3090+O3050,0)</f>
        <v>24.33541</v>
      </c>
      <c r="P3090" s="10">
        <f t="shared" si="6097"/>
        <v>27.72773</v>
      </c>
      <c r="Q3090" s="10">
        <f t="shared" si="232"/>
        <v>3.39232</v>
      </c>
      <c r="R3090" s="11">
        <f t="shared" si="233"/>
        <v>113.9398514</v>
      </c>
      <c r="S3090" s="41">
        <f>T3050</f>
        <v>0.404535</v>
      </c>
      <c r="T3090" s="41">
        <f>H3090+T3050-H3091-U3090-H3092</f>
        <v>0.4013810714</v>
      </c>
      <c r="U3090" s="13">
        <f>0.00431/28</f>
        <v>0.0001539285714</v>
      </c>
      <c r="V3090" s="14"/>
      <c r="W3090" s="14"/>
      <c r="X3090" s="26">
        <f t="shared" si="314"/>
        <v>0.375</v>
      </c>
      <c r="Y3090" s="29"/>
      <c r="Z3090" s="29"/>
      <c r="AA3090" s="29"/>
      <c r="AB3090" s="29"/>
      <c r="AC3090" s="29"/>
    </row>
    <row r="3091">
      <c r="A3091" s="4">
        <v>45731.0</v>
      </c>
      <c r="B3091" s="5" t="s">
        <v>33</v>
      </c>
      <c r="C3091" s="6" t="s">
        <v>26</v>
      </c>
      <c r="D3091" s="5" t="s">
        <v>28</v>
      </c>
      <c r="E3091" s="7">
        <v>108.2</v>
      </c>
      <c r="F3091" s="7">
        <v>0.064</v>
      </c>
      <c r="G3091" s="7">
        <v>0.324096</v>
      </c>
      <c r="H3091" s="40">
        <v>0.38</v>
      </c>
      <c r="I3091" s="10">
        <f t="shared" si="226"/>
        <v>0.055904</v>
      </c>
      <c r="J3091" s="11">
        <f t="shared" si="227"/>
        <v>117.2492101</v>
      </c>
      <c r="K3091" s="7">
        <f t="shared" ref="K3091:L3091" si="6098">IFERROR(G3091+K3051,0)</f>
        <v>13.92344</v>
      </c>
      <c r="L3091" s="7">
        <f t="shared" si="6098"/>
        <v>17.178</v>
      </c>
      <c r="M3091" s="10">
        <f t="shared" si="229"/>
        <v>3.25456</v>
      </c>
      <c r="N3091" s="11">
        <f t="shared" si="3612"/>
        <v>123.3746833</v>
      </c>
      <c r="O3091" s="10">
        <f t="shared" ref="O3091:P3091" si="6099">IFERROR(G3091+O3051,0)</f>
        <v>23.96744</v>
      </c>
      <c r="P3091" s="10">
        <f t="shared" si="6099"/>
        <v>28.07295</v>
      </c>
      <c r="Q3091" s="10">
        <f t="shared" si="232"/>
        <v>4.10551</v>
      </c>
      <c r="R3091" s="11">
        <f t="shared" si="233"/>
        <v>117.1295307</v>
      </c>
      <c r="S3091" s="42"/>
      <c r="T3091" s="42"/>
      <c r="U3091" s="20"/>
      <c r="V3091" s="14"/>
      <c r="W3091" s="14"/>
      <c r="X3091" s="26">
        <f t="shared" si="314"/>
        <v>0.358</v>
      </c>
      <c r="Y3091" s="29"/>
      <c r="Z3091" s="29"/>
      <c r="AA3091" s="29"/>
      <c r="AB3091" s="29"/>
      <c r="AC3091" s="29"/>
    </row>
    <row r="3092">
      <c r="A3092" s="4">
        <v>45731.0</v>
      </c>
      <c r="B3092" s="5" t="s">
        <v>33</v>
      </c>
      <c r="C3092" s="6" t="s">
        <v>26</v>
      </c>
      <c r="D3092" s="5" t="s">
        <v>29</v>
      </c>
      <c r="E3092" s="7">
        <v>1.0</v>
      </c>
      <c r="F3092" s="7">
        <v>0.0</v>
      </c>
      <c r="G3092" s="7">
        <v>0.0027419</v>
      </c>
      <c r="H3092" s="40">
        <v>0.0</v>
      </c>
      <c r="I3092" s="10">
        <f t="shared" si="226"/>
        <v>-0.0027419</v>
      </c>
      <c r="J3092" s="11">
        <f t="shared" si="227"/>
        <v>0</v>
      </c>
      <c r="K3092" s="7">
        <f t="shared" ref="K3092:L3092" si="6100">IFERROR(G3092+K3052,0)</f>
        <v>0.1211285</v>
      </c>
      <c r="L3092" s="7">
        <f t="shared" si="6100"/>
        <v>0.084</v>
      </c>
      <c r="M3092" s="10">
        <f t="shared" si="229"/>
        <v>-0.0371285</v>
      </c>
      <c r="N3092" s="11">
        <f t="shared" si="3612"/>
        <v>69.34784134</v>
      </c>
      <c r="O3092" s="10">
        <f t="shared" ref="O3092:P3092" si="6101">IFERROR(G3092+O3052,0)</f>
        <v>0.2060685</v>
      </c>
      <c r="P3092" s="10">
        <f t="shared" si="6101"/>
        <v>0.162988</v>
      </c>
      <c r="Q3092" s="10">
        <f t="shared" si="232"/>
        <v>-0.0430805</v>
      </c>
      <c r="R3092" s="11">
        <f t="shared" si="233"/>
        <v>79.09408765</v>
      </c>
      <c r="S3092" s="42"/>
      <c r="T3092" s="42"/>
      <c r="U3092" s="20"/>
      <c r="V3092" s="14"/>
      <c r="W3092" s="14"/>
      <c r="X3092" s="26">
        <f t="shared" si="314"/>
        <v>0</v>
      </c>
      <c r="Y3092" s="29"/>
      <c r="Z3092" s="29"/>
      <c r="AA3092" s="29"/>
      <c r="AB3092" s="29"/>
      <c r="AC3092" s="29"/>
    </row>
    <row r="3093">
      <c r="A3093" s="4">
        <v>45731.0</v>
      </c>
      <c r="B3093" s="5" t="s">
        <v>33</v>
      </c>
      <c r="C3093" s="6" t="s">
        <v>26</v>
      </c>
      <c r="D3093" s="5" t="s">
        <v>30</v>
      </c>
      <c r="E3093" s="7">
        <v>0.0</v>
      </c>
      <c r="F3093" s="7">
        <v>0.0</v>
      </c>
      <c r="G3093" s="7">
        <v>0.0</v>
      </c>
      <c r="H3093" s="40">
        <v>0.0</v>
      </c>
      <c r="I3093" s="10">
        <f t="shared" si="226"/>
        <v>0</v>
      </c>
      <c r="J3093" s="11">
        <f t="shared" si="227"/>
        <v>0</v>
      </c>
      <c r="K3093" s="7">
        <f t="shared" ref="K3093:L3093" si="6102">IFERROR(G3093+K3053,0)</f>
        <v>0</v>
      </c>
      <c r="L3093" s="7">
        <f t="shared" si="6102"/>
        <v>0</v>
      </c>
      <c r="M3093" s="10">
        <f t="shared" si="229"/>
        <v>0</v>
      </c>
      <c r="N3093" s="11">
        <f t="shared" si="3612"/>
        <v>0</v>
      </c>
      <c r="O3093" s="10">
        <f t="shared" ref="O3093:P3093" si="6103">IFERROR(G3093+O3053,0)</f>
        <v>0</v>
      </c>
      <c r="P3093" s="10">
        <f t="shared" si="6103"/>
        <v>0</v>
      </c>
      <c r="Q3093" s="10">
        <f t="shared" si="232"/>
        <v>0</v>
      </c>
      <c r="R3093" s="11">
        <f t="shared" si="233"/>
        <v>0</v>
      </c>
      <c r="S3093" s="42"/>
      <c r="T3093" s="42"/>
      <c r="U3093" s="20"/>
      <c r="V3093" s="14"/>
      <c r="W3093" s="14"/>
      <c r="X3093" s="26">
        <f t="shared" si="314"/>
        <v>0</v>
      </c>
      <c r="Y3093" s="29"/>
      <c r="Z3093" s="29"/>
      <c r="AA3093" s="29"/>
      <c r="AB3093" s="29"/>
      <c r="AC3093" s="29"/>
    </row>
    <row r="3094">
      <c r="A3094" s="4">
        <v>45731.0</v>
      </c>
      <c r="B3094" s="5" t="s">
        <v>34</v>
      </c>
      <c r="C3094" s="6" t="s">
        <v>26</v>
      </c>
      <c r="D3094" s="5" t="s">
        <v>27</v>
      </c>
      <c r="E3094" s="7">
        <v>14.3</v>
      </c>
      <c r="F3094" s="7">
        <v>0.034</v>
      </c>
      <c r="G3094" s="7">
        <v>0.041935</v>
      </c>
      <c r="H3094" s="40">
        <v>0.042</v>
      </c>
      <c r="I3094" s="10">
        <f t="shared" si="226"/>
        <v>0.000065</v>
      </c>
      <c r="J3094" s="11">
        <f t="shared" si="227"/>
        <v>100.1550018</v>
      </c>
      <c r="K3094" s="7">
        <f t="shared" ref="K3094:L3094" si="6104">IFERROR(G3094+K3054,0)</f>
        <v>1.829025</v>
      </c>
      <c r="L3094" s="7">
        <f t="shared" si="6104"/>
        <v>1.905</v>
      </c>
      <c r="M3094" s="10">
        <f t="shared" si="229"/>
        <v>0.075975</v>
      </c>
      <c r="N3094" s="11">
        <f t="shared" si="3612"/>
        <v>104.1538525</v>
      </c>
      <c r="O3094" s="10">
        <f t="shared" ref="O3094:P3094" si="6105">IFERROR(G3094+O3054,0)</f>
        <v>3.128855</v>
      </c>
      <c r="P3094" s="10">
        <f t="shared" si="6105"/>
        <v>3.448986</v>
      </c>
      <c r="Q3094" s="10">
        <f t="shared" si="232"/>
        <v>0.320131</v>
      </c>
      <c r="R3094" s="11">
        <f t="shared" si="233"/>
        <v>110.2315703</v>
      </c>
      <c r="S3094" s="41">
        <f>T3054</f>
        <v>0.276</v>
      </c>
      <c r="T3094" s="41">
        <f>H3094+T3054-H3095-U3094-H3096</f>
        <v>0.318</v>
      </c>
      <c r="U3094" s="13">
        <v>0.0</v>
      </c>
      <c r="V3094" s="14"/>
      <c r="W3094" s="14"/>
      <c r="X3094" s="26">
        <f t="shared" si="314"/>
        <v>0.042</v>
      </c>
      <c r="Y3094" s="29"/>
      <c r="Z3094" s="29"/>
      <c r="AA3094" s="29"/>
      <c r="AB3094" s="29"/>
      <c r="AC3094" s="29"/>
    </row>
    <row r="3095">
      <c r="A3095" s="4">
        <v>45731.0</v>
      </c>
      <c r="B3095" s="5" t="s">
        <v>34</v>
      </c>
      <c r="C3095" s="6" t="s">
        <v>26</v>
      </c>
      <c r="D3095" s="5" t="s">
        <v>28</v>
      </c>
      <c r="E3095" s="7">
        <v>14.3</v>
      </c>
      <c r="F3095" s="7">
        <v>0.0</v>
      </c>
      <c r="G3095" s="7">
        <v>0.041129</v>
      </c>
      <c r="H3095" s="40">
        <v>0.0</v>
      </c>
      <c r="I3095" s="10">
        <f t="shared" si="226"/>
        <v>-0.041129</v>
      </c>
      <c r="J3095" s="11">
        <f t="shared" si="227"/>
        <v>0</v>
      </c>
      <c r="K3095" s="7">
        <f t="shared" ref="K3095:L3095" si="6106">IFERROR(G3095+K3055,0)</f>
        <v>1.793935</v>
      </c>
      <c r="L3095" s="7">
        <f t="shared" si="6106"/>
        <v>1.79</v>
      </c>
      <c r="M3095" s="10">
        <f t="shared" si="229"/>
        <v>-0.003935</v>
      </c>
      <c r="N3095" s="11">
        <f t="shared" si="3612"/>
        <v>99.7806498</v>
      </c>
      <c r="O3095" s="10">
        <f t="shared" ref="O3095:P3095" si="6107">IFERROR(G3095+O3055,0)</f>
        <v>3.068934</v>
      </c>
      <c r="P3095" s="10">
        <f t="shared" si="6107"/>
        <v>3.19399</v>
      </c>
      <c r="Q3095" s="10">
        <f t="shared" si="232"/>
        <v>0.125056</v>
      </c>
      <c r="R3095" s="11">
        <f t="shared" si="233"/>
        <v>104.0749003</v>
      </c>
      <c r="S3095" s="42"/>
      <c r="T3095" s="42"/>
      <c r="U3095" s="20"/>
      <c r="V3095" s="14"/>
      <c r="W3095" s="14"/>
      <c r="X3095" s="26">
        <f t="shared" si="314"/>
        <v>0.062</v>
      </c>
      <c r="Y3095" s="29"/>
      <c r="Z3095" s="29"/>
      <c r="AA3095" s="29"/>
      <c r="AB3095" s="29"/>
      <c r="AC3095" s="29"/>
    </row>
    <row r="3096">
      <c r="A3096" s="4">
        <v>45731.0</v>
      </c>
      <c r="B3096" s="5" t="s">
        <v>34</v>
      </c>
      <c r="C3096" s="6" t="s">
        <v>26</v>
      </c>
      <c r="D3096" s="5" t="s">
        <v>29</v>
      </c>
      <c r="E3096" s="7">
        <v>0.0</v>
      </c>
      <c r="F3096" s="7">
        <v>0.0</v>
      </c>
      <c r="G3096" s="7">
        <v>0.0</v>
      </c>
      <c r="H3096" s="40">
        <v>0.0</v>
      </c>
      <c r="I3096" s="10">
        <f t="shared" si="226"/>
        <v>0</v>
      </c>
      <c r="J3096" s="11">
        <f t="shared" si="227"/>
        <v>0</v>
      </c>
      <c r="K3096" s="7">
        <f t="shared" ref="K3096:L3096" si="6108">IFERROR(G3096+K3056,0)</f>
        <v>0</v>
      </c>
      <c r="L3096" s="7">
        <f t="shared" si="6108"/>
        <v>0</v>
      </c>
      <c r="M3096" s="10">
        <f t="shared" si="229"/>
        <v>0</v>
      </c>
      <c r="N3096" s="11">
        <f t="shared" si="3612"/>
        <v>0</v>
      </c>
      <c r="O3096" s="10">
        <f t="shared" ref="O3096:P3096" si="6109">IFERROR(G3096+O3056,0)</f>
        <v>0</v>
      </c>
      <c r="P3096" s="10">
        <f t="shared" si="6109"/>
        <v>0</v>
      </c>
      <c r="Q3096" s="10">
        <f t="shared" si="232"/>
        <v>0</v>
      </c>
      <c r="R3096" s="11">
        <f t="shared" si="233"/>
        <v>0</v>
      </c>
      <c r="S3096" s="42"/>
      <c r="T3096" s="42"/>
      <c r="U3096" s="20"/>
      <c r="V3096" s="14"/>
      <c r="W3096" s="14"/>
      <c r="X3096" s="26">
        <f t="shared" si="314"/>
        <v>0</v>
      </c>
      <c r="Y3096" s="29"/>
      <c r="Z3096" s="29"/>
      <c r="AA3096" s="29"/>
      <c r="AB3096" s="29"/>
      <c r="AC3096" s="29"/>
    </row>
    <row r="3097">
      <c r="A3097" s="4">
        <v>45731.0</v>
      </c>
      <c r="B3097" s="5" t="s">
        <v>34</v>
      </c>
      <c r="C3097" s="6" t="s">
        <v>26</v>
      </c>
      <c r="D3097" s="5" t="s">
        <v>30</v>
      </c>
      <c r="E3097" s="7">
        <v>0.0</v>
      </c>
      <c r="F3097" s="7">
        <v>0.0</v>
      </c>
      <c r="G3097" s="7">
        <v>0.0</v>
      </c>
      <c r="H3097" s="40">
        <v>0.0</v>
      </c>
      <c r="I3097" s="10">
        <f t="shared" si="226"/>
        <v>0</v>
      </c>
      <c r="J3097" s="11">
        <f t="shared" si="227"/>
        <v>0</v>
      </c>
      <c r="K3097" s="7">
        <f t="shared" ref="K3097:L3097" si="6110">IFERROR(G3097+K3057,0)</f>
        <v>0</v>
      </c>
      <c r="L3097" s="7">
        <f t="shared" si="6110"/>
        <v>0</v>
      </c>
      <c r="M3097" s="10">
        <f t="shared" si="229"/>
        <v>0</v>
      </c>
      <c r="N3097" s="11">
        <f t="shared" si="3612"/>
        <v>0</v>
      </c>
      <c r="O3097" s="10">
        <f t="shared" ref="O3097:P3097" si="6111">IFERROR(G3097+O3057,0)</f>
        <v>0</v>
      </c>
      <c r="P3097" s="10">
        <f t="shared" si="6111"/>
        <v>0</v>
      </c>
      <c r="Q3097" s="10">
        <f t="shared" si="232"/>
        <v>0</v>
      </c>
      <c r="R3097" s="11">
        <f t="shared" si="233"/>
        <v>0</v>
      </c>
      <c r="S3097" s="42"/>
      <c r="T3097" s="42"/>
      <c r="U3097" s="20"/>
      <c r="V3097" s="14"/>
      <c r="W3097" s="14"/>
      <c r="X3097" s="26">
        <f t="shared" si="314"/>
        <v>0</v>
      </c>
      <c r="Y3097" s="29"/>
      <c r="Z3097" s="29"/>
      <c r="AA3097" s="29"/>
      <c r="AB3097" s="29"/>
      <c r="AC3097" s="29"/>
    </row>
    <row r="3098">
      <c r="A3098" s="4">
        <v>45731.0</v>
      </c>
      <c r="B3098" s="5" t="s">
        <v>35</v>
      </c>
      <c r="C3098" s="6" t="s">
        <v>26</v>
      </c>
      <c r="D3098" s="5" t="s">
        <v>27</v>
      </c>
      <c r="E3098" s="7">
        <v>16.6</v>
      </c>
      <c r="F3098" s="7">
        <v>0.038</v>
      </c>
      <c r="G3098" s="7">
        <v>0.048387</v>
      </c>
      <c r="H3098" s="40">
        <v>0.114</v>
      </c>
      <c r="I3098" s="10">
        <f t="shared" si="226"/>
        <v>0.065613</v>
      </c>
      <c r="J3098" s="11">
        <f t="shared" si="227"/>
        <v>235.6004712</v>
      </c>
      <c r="K3098" s="7">
        <f t="shared" ref="K3098:L3098" si="6112">IFERROR(G3098+K3058,0)</f>
        <v>1.625805</v>
      </c>
      <c r="L3098" s="7">
        <f t="shared" si="6112"/>
        <v>1.533</v>
      </c>
      <c r="M3098" s="10">
        <f t="shared" si="229"/>
        <v>-0.092805</v>
      </c>
      <c r="N3098" s="11">
        <f t="shared" si="3612"/>
        <v>94.29175086</v>
      </c>
      <c r="O3098" s="10">
        <f t="shared" ref="O3098:P3098" si="6113">IFERROR(G3098+O3058,0)</f>
        <v>1.625805</v>
      </c>
      <c r="P3098" s="10">
        <f t="shared" si="6113"/>
        <v>1.533</v>
      </c>
      <c r="Q3098" s="10">
        <f t="shared" si="232"/>
        <v>-0.092805</v>
      </c>
      <c r="R3098" s="11">
        <f t="shared" si="233"/>
        <v>94.29175086</v>
      </c>
      <c r="S3098" s="41">
        <f>T3058</f>
        <v>1.25</v>
      </c>
      <c r="T3098" s="41">
        <f>H3098+T3058-H3099-U3098-H3100</f>
        <v>1.364</v>
      </c>
      <c r="U3098" s="13">
        <v>0.0</v>
      </c>
      <c r="V3098" s="14"/>
      <c r="W3098" s="14"/>
      <c r="X3098" s="26">
        <f t="shared" si="314"/>
        <v>0.104</v>
      </c>
      <c r="Y3098" s="29"/>
      <c r="Z3098" s="29"/>
      <c r="AA3098" s="29"/>
      <c r="AB3098" s="29"/>
      <c r="AC3098" s="29"/>
    </row>
    <row r="3099">
      <c r="A3099" s="4">
        <v>45731.0</v>
      </c>
      <c r="B3099" s="5" t="s">
        <v>35</v>
      </c>
      <c r="C3099" s="6" t="s">
        <v>26</v>
      </c>
      <c r="D3099" s="5" t="s">
        <v>28</v>
      </c>
      <c r="E3099" s="7">
        <v>0.0</v>
      </c>
      <c r="F3099" s="7">
        <v>0.0</v>
      </c>
      <c r="G3099" s="7">
        <v>0.0</v>
      </c>
      <c r="H3099" s="40">
        <v>0.0</v>
      </c>
      <c r="I3099" s="10">
        <f t="shared" si="226"/>
        <v>0</v>
      </c>
      <c r="J3099" s="11">
        <f t="shared" si="227"/>
        <v>0</v>
      </c>
      <c r="K3099" s="7">
        <f t="shared" ref="K3099:L3099" si="6114">IFERROR(G3099+K3059,0)</f>
        <v>0</v>
      </c>
      <c r="L3099" s="7">
        <f t="shared" si="6114"/>
        <v>0</v>
      </c>
      <c r="M3099" s="10">
        <f t="shared" si="229"/>
        <v>0</v>
      </c>
      <c r="N3099" s="11">
        <f t="shared" si="3612"/>
        <v>0</v>
      </c>
      <c r="O3099" s="10">
        <f t="shared" ref="O3099:P3099" si="6115">IFERROR(G3099+O3059,0)</f>
        <v>0</v>
      </c>
      <c r="P3099" s="10">
        <f t="shared" si="6115"/>
        <v>0</v>
      </c>
      <c r="Q3099" s="10">
        <f t="shared" si="232"/>
        <v>0</v>
      </c>
      <c r="R3099" s="11">
        <f t="shared" si="233"/>
        <v>0</v>
      </c>
      <c r="S3099" s="43"/>
      <c r="T3099" s="43"/>
      <c r="U3099" s="20"/>
      <c r="V3099" s="14"/>
      <c r="W3099" s="14"/>
      <c r="X3099" s="26">
        <f t="shared" si="314"/>
        <v>0</v>
      </c>
      <c r="Y3099" s="29"/>
      <c r="Z3099" s="29"/>
      <c r="AA3099" s="29"/>
      <c r="AB3099" s="29"/>
      <c r="AC3099" s="29"/>
    </row>
    <row r="3100">
      <c r="A3100" s="4">
        <v>45731.0</v>
      </c>
      <c r="B3100" s="5" t="s">
        <v>35</v>
      </c>
      <c r="C3100" s="6" t="s">
        <v>26</v>
      </c>
      <c r="D3100" s="5" t="s">
        <v>29</v>
      </c>
      <c r="E3100" s="7">
        <v>16.6</v>
      </c>
      <c r="F3100" s="7">
        <v>0.084</v>
      </c>
      <c r="G3100" s="7">
        <v>0.048387</v>
      </c>
      <c r="H3100" s="40">
        <v>0.0</v>
      </c>
      <c r="I3100" s="10">
        <f t="shared" si="226"/>
        <v>-0.048387</v>
      </c>
      <c r="J3100" s="11">
        <f t="shared" si="227"/>
        <v>0</v>
      </c>
      <c r="K3100" s="7">
        <f t="shared" ref="K3100:L3100" si="6116">IFERROR(G3100+K3060,0)</f>
        <v>1.625805</v>
      </c>
      <c r="L3100" s="7">
        <f t="shared" si="6116"/>
        <v>0.169</v>
      </c>
      <c r="M3100" s="10">
        <f t="shared" si="229"/>
        <v>-1.456805</v>
      </c>
      <c r="N3100" s="11">
        <f t="shared" si="3612"/>
        <v>10.39485055</v>
      </c>
      <c r="O3100" s="10">
        <f t="shared" ref="O3100:P3100" si="6117">IFERROR(G3100+O3060,0)</f>
        <v>1.625805</v>
      </c>
      <c r="P3100" s="10">
        <f t="shared" si="6117"/>
        <v>0.401996</v>
      </c>
      <c r="Q3100" s="10">
        <f t="shared" si="232"/>
        <v>-1.223809</v>
      </c>
      <c r="R3100" s="11">
        <f t="shared" si="233"/>
        <v>24.72596652</v>
      </c>
      <c r="S3100" s="43"/>
      <c r="T3100" s="43"/>
      <c r="U3100" s="20"/>
      <c r="V3100" s="14"/>
      <c r="W3100" s="14"/>
      <c r="X3100" s="26">
        <f t="shared" si="314"/>
        <v>0.107</v>
      </c>
      <c r="Y3100" s="29"/>
      <c r="Z3100" s="29"/>
      <c r="AA3100" s="29"/>
      <c r="AB3100" s="29"/>
      <c r="AC3100" s="29"/>
    </row>
    <row r="3101">
      <c r="A3101" s="4">
        <v>45731.0</v>
      </c>
      <c r="B3101" s="5" t="s">
        <v>35</v>
      </c>
      <c r="C3101" s="6" t="s">
        <v>26</v>
      </c>
      <c r="D3101" s="5" t="s">
        <v>30</v>
      </c>
      <c r="E3101" s="7">
        <v>0.0</v>
      </c>
      <c r="F3101" s="25">
        <v>0.0</v>
      </c>
      <c r="G3101" s="7">
        <v>0.0</v>
      </c>
      <c r="H3101" s="40">
        <v>0.0</v>
      </c>
      <c r="I3101" s="10">
        <f t="shared" si="226"/>
        <v>0</v>
      </c>
      <c r="J3101" s="11">
        <f t="shared" si="227"/>
        <v>0</v>
      </c>
      <c r="K3101" s="7">
        <f t="shared" ref="K3101:L3101" si="6118">IFERROR(G3101+K3061,0)</f>
        <v>0</v>
      </c>
      <c r="L3101" s="7">
        <f t="shared" si="6118"/>
        <v>0</v>
      </c>
      <c r="M3101" s="10">
        <f t="shared" si="229"/>
        <v>0</v>
      </c>
      <c r="N3101" s="11">
        <f t="shared" si="3612"/>
        <v>0</v>
      </c>
      <c r="O3101" s="10">
        <f t="shared" ref="O3101:P3101" si="6119">IFERROR(G3101+O3061,0)</f>
        <v>0</v>
      </c>
      <c r="P3101" s="10">
        <f t="shared" si="6119"/>
        <v>0</v>
      </c>
      <c r="Q3101" s="10">
        <f t="shared" si="232"/>
        <v>0</v>
      </c>
      <c r="R3101" s="11">
        <f t="shared" si="233"/>
        <v>0</v>
      </c>
      <c r="S3101" s="43"/>
      <c r="T3101" s="43"/>
      <c r="U3101" s="20"/>
      <c r="V3101" s="14"/>
      <c r="W3101" s="14"/>
      <c r="X3101" s="26">
        <f t="shared" si="314"/>
        <v>0</v>
      </c>
      <c r="Y3101" s="29"/>
      <c r="Z3101" s="29"/>
      <c r="AA3101" s="29"/>
      <c r="AB3101" s="29"/>
      <c r="AC3101" s="29"/>
    </row>
    <row r="3102">
      <c r="A3102" s="4">
        <v>45731.0</v>
      </c>
      <c r="B3102" s="5" t="s">
        <v>36</v>
      </c>
      <c r="C3102" s="6" t="s">
        <v>37</v>
      </c>
      <c r="D3102" s="5" t="s">
        <v>27</v>
      </c>
      <c r="E3102" s="7">
        <v>174.0</v>
      </c>
      <c r="F3102" s="25">
        <v>0.52</v>
      </c>
      <c r="G3102" s="7">
        <v>0.5387096</v>
      </c>
      <c r="H3102" s="40">
        <v>0.595</v>
      </c>
      <c r="I3102" s="10">
        <f t="shared" si="226"/>
        <v>0.0562904</v>
      </c>
      <c r="J3102" s="11">
        <f t="shared" si="227"/>
        <v>110.4491177</v>
      </c>
      <c r="K3102" s="7">
        <f t="shared" ref="K3102:L3102" si="6120">IFERROR(G3102+K3062,0)</f>
        <v>23.580644</v>
      </c>
      <c r="L3102" s="7">
        <f t="shared" si="6120"/>
        <v>25.49</v>
      </c>
      <c r="M3102" s="10">
        <f t="shared" si="229"/>
        <v>1.909356</v>
      </c>
      <c r="N3102" s="11">
        <f t="shared" si="3612"/>
        <v>108.0971325</v>
      </c>
      <c r="O3102" s="10">
        <f t="shared" ref="O3102:P3102" si="6121">IFERROR(G3102+O3062,0)</f>
        <v>40.680616</v>
      </c>
      <c r="P3102" s="10">
        <f t="shared" si="6121"/>
        <v>44.06582</v>
      </c>
      <c r="Q3102" s="10">
        <f t="shared" si="232"/>
        <v>3.385204</v>
      </c>
      <c r="R3102" s="11">
        <f t="shared" si="233"/>
        <v>108.3214177</v>
      </c>
      <c r="S3102" s="41">
        <f>T3062</f>
        <v>-1.528</v>
      </c>
      <c r="T3102" s="41">
        <f>H3102+T3062-H3103-U3102-H3104</f>
        <v>-1.773285714</v>
      </c>
      <c r="U3102" s="13">
        <f>0.008/28</f>
        <v>0.0002857142857</v>
      </c>
      <c r="V3102" s="14"/>
      <c r="W3102" s="14"/>
      <c r="X3102" s="26">
        <f t="shared" si="314"/>
        <v>0.595</v>
      </c>
      <c r="Y3102" s="29"/>
      <c r="Z3102" s="29"/>
      <c r="AA3102" s="29"/>
      <c r="AB3102" s="29"/>
      <c r="AC3102" s="29"/>
    </row>
    <row r="3103">
      <c r="A3103" s="4">
        <v>45731.0</v>
      </c>
      <c r="B3103" s="5" t="s">
        <v>36</v>
      </c>
      <c r="C3103" s="6" t="s">
        <v>37</v>
      </c>
      <c r="D3103" s="5" t="s">
        <v>28</v>
      </c>
      <c r="E3103" s="7">
        <v>45.1</v>
      </c>
      <c r="F3103" s="25">
        <v>0.0</v>
      </c>
      <c r="G3103" s="7">
        <v>0.5135161</v>
      </c>
      <c r="H3103" s="40">
        <v>0.169</v>
      </c>
      <c r="I3103" s="10">
        <f t="shared" si="226"/>
        <v>-0.3445161</v>
      </c>
      <c r="J3103" s="11">
        <f t="shared" si="227"/>
        <v>32.91036055</v>
      </c>
      <c r="K3103" s="7">
        <f t="shared" ref="K3103:L3103" si="6122">IFERROR(G3103+K3063,0)</f>
        <v>21.3817411</v>
      </c>
      <c r="L3103" s="7">
        <f t="shared" si="6122"/>
        <v>12.122</v>
      </c>
      <c r="M3103" s="10">
        <f t="shared" si="229"/>
        <v>-9.2597411</v>
      </c>
      <c r="N3103" s="11">
        <f t="shared" si="3612"/>
        <v>56.69323159</v>
      </c>
      <c r="O3103" s="10">
        <f t="shared" ref="O3103:P3103" si="6123">IFERROR(G3103+O3063,0)</f>
        <v>36.9006511</v>
      </c>
      <c r="P3103" s="10">
        <f t="shared" si="6123"/>
        <v>17.71998</v>
      </c>
      <c r="Q3103" s="10">
        <f t="shared" si="232"/>
        <v>-19.1806711</v>
      </c>
      <c r="R3103" s="11">
        <f t="shared" si="233"/>
        <v>48.02077869</v>
      </c>
      <c r="S3103" s="43"/>
      <c r="T3103" s="43"/>
      <c r="U3103" s="20"/>
      <c r="V3103" s="14"/>
      <c r="W3103" s="14"/>
      <c r="X3103" s="26">
        <f t="shared" si="314"/>
        <v>0.168</v>
      </c>
      <c r="Y3103" s="29"/>
      <c r="Z3103" s="29"/>
      <c r="AA3103" s="29"/>
      <c r="AB3103" s="29"/>
      <c r="AC3103" s="29"/>
    </row>
    <row r="3104">
      <c r="A3104" s="4">
        <v>45731.0</v>
      </c>
      <c r="B3104" s="5" t="s">
        <v>36</v>
      </c>
      <c r="C3104" s="6" t="s">
        <v>37</v>
      </c>
      <c r="D3104" s="5" t="s">
        <v>29</v>
      </c>
      <c r="E3104" s="7">
        <f>E3102-E3103</f>
        <v>128.9</v>
      </c>
      <c r="F3104" s="25">
        <v>0.667</v>
      </c>
      <c r="G3104" s="7">
        <v>0.02496774</v>
      </c>
      <c r="H3104" s="40">
        <v>0.671</v>
      </c>
      <c r="I3104" s="10">
        <f t="shared" si="226"/>
        <v>0.64603226</v>
      </c>
      <c r="J3104" s="11">
        <f t="shared" si="227"/>
        <v>2687.467909</v>
      </c>
      <c r="K3104" s="7">
        <f t="shared" ref="K3104:L3104" si="6124">IFERROR(G3104+K3064,0)</f>
        <v>2.1894761</v>
      </c>
      <c r="L3104" s="7">
        <f t="shared" si="6124"/>
        <v>15.129</v>
      </c>
      <c r="M3104" s="10">
        <f t="shared" si="229"/>
        <v>12.9395239</v>
      </c>
      <c r="N3104" s="11">
        <f t="shared" si="3612"/>
        <v>690.9872184</v>
      </c>
      <c r="O3104" s="10">
        <f t="shared" ref="O3104:P3104" si="6125">IFERROR(G3104+O3064,0)</f>
        <v>3.7633461</v>
      </c>
      <c r="P3104" s="10">
        <f t="shared" si="6125"/>
        <v>28.75071</v>
      </c>
      <c r="Q3104" s="10">
        <f t="shared" si="232"/>
        <v>24.9873639</v>
      </c>
      <c r="R3104" s="11">
        <f t="shared" si="233"/>
        <v>763.9666732</v>
      </c>
      <c r="S3104" s="43"/>
      <c r="T3104" s="43"/>
      <c r="U3104" s="20"/>
      <c r="V3104" s="14"/>
      <c r="W3104" s="14"/>
      <c r="X3104" s="26">
        <f t="shared" si="314"/>
        <v>0.651</v>
      </c>
      <c r="Y3104" s="29"/>
      <c r="Z3104" s="29"/>
      <c r="AA3104" s="29"/>
      <c r="AB3104" s="29"/>
      <c r="AC3104" s="29"/>
    </row>
    <row r="3105">
      <c r="A3105" s="4">
        <v>45731.0</v>
      </c>
      <c r="B3105" s="5" t="s">
        <v>36</v>
      </c>
      <c r="C3105" s="6" t="s">
        <v>37</v>
      </c>
      <c r="D3105" s="5" t="s">
        <v>30</v>
      </c>
      <c r="E3105" s="7">
        <v>0.0</v>
      </c>
      <c r="F3105" s="25">
        <v>0.0</v>
      </c>
      <c r="G3105" s="7">
        <v>0.0</v>
      </c>
      <c r="H3105" s="40">
        <v>0.0</v>
      </c>
      <c r="I3105" s="10">
        <f t="shared" si="226"/>
        <v>0</v>
      </c>
      <c r="J3105" s="11">
        <f t="shared" si="227"/>
        <v>0</v>
      </c>
      <c r="K3105" s="7">
        <f t="shared" ref="K3105:L3105" si="6126">IFERROR(G3105+K3065,0)</f>
        <v>0</v>
      </c>
      <c r="L3105" s="7">
        <f t="shared" si="6126"/>
        <v>0</v>
      </c>
      <c r="M3105" s="10">
        <f t="shared" si="229"/>
        <v>0</v>
      </c>
      <c r="N3105" s="11">
        <f t="shared" si="3612"/>
        <v>0</v>
      </c>
      <c r="O3105" s="10">
        <f t="shared" ref="O3105:P3105" si="6127">IFERROR(G3105+O3065,0)</f>
        <v>0</v>
      </c>
      <c r="P3105" s="10">
        <f t="shared" si="6127"/>
        <v>0</v>
      </c>
      <c r="Q3105" s="10">
        <f t="shared" si="232"/>
        <v>0</v>
      </c>
      <c r="R3105" s="11">
        <f t="shared" si="233"/>
        <v>0</v>
      </c>
      <c r="S3105" s="43"/>
      <c r="T3105" s="43"/>
      <c r="U3105" s="20"/>
      <c r="V3105" s="14"/>
      <c r="W3105" s="14"/>
      <c r="X3105" s="26">
        <f t="shared" si="314"/>
        <v>0</v>
      </c>
      <c r="Y3105" s="29"/>
      <c r="Z3105" s="29"/>
      <c r="AA3105" s="29"/>
      <c r="AB3105" s="29"/>
      <c r="AC3105" s="29"/>
    </row>
    <row r="3106">
      <c r="A3106" s="4">
        <v>45731.0</v>
      </c>
      <c r="B3106" s="5" t="s">
        <v>38</v>
      </c>
      <c r="C3106" s="6" t="s">
        <v>37</v>
      </c>
      <c r="D3106" s="5" t="s">
        <v>27</v>
      </c>
      <c r="E3106" s="7">
        <v>40.1</v>
      </c>
      <c r="F3106" s="25">
        <v>0.13</v>
      </c>
      <c r="G3106" s="7">
        <v>0.09999999999999999</v>
      </c>
      <c r="H3106" s="40">
        <v>0.175</v>
      </c>
      <c r="I3106" s="10">
        <f t="shared" si="226"/>
        <v>0.075</v>
      </c>
      <c r="J3106" s="11">
        <f t="shared" si="227"/>
        <v>175</v>
      </c>
      <c r="K3106" s="7">
        <f t="shared" ref="K3106:L3106" si="6128">IFERROR(G3106+K3066,0)</f>
        <v>4.3</v>
      </c>
      <c r="L3106" s="7">
        <f t="shared" si="6128"/>
        <v>7.716</v>
      </c>
      <c r="M3106" s="10">
        <f t="shared" si="229"/>
        <v>3.416</v>
      </c>
      <c r="N3106" s="11">
        <f t="shared" si="3612"/>
        <v>179.4418605</v>
      </c>
      <c r="O3106" s="10">
        <f t="shared" ref="O3106:P3106" si="6129">IFERROR(G3106+O3066,0)</f>
        <v>7.4</v>
      </c>
      <c r="P3106" s="10">
        <f t="shared" si="6129"/>
        <v>13.639976</v>
      </c>
      <c r="Q3106" s="10">
        <f t="shared" si="232"/>
        <v>6.239976</v>
      </c>
      <c r="R3106" s="11">
        <f t="shared" si="233"/>
        <v>184.324</v>
      </c>
      <c r="S3106" s="41">
        <f>T3066</f>
        <v>2.0825</v>
      </c>
      <c r="T3106" s="41">
        <f>H3106+T3066-H3107-U3106-H3108</f>
        <v>2.257464286</v>
      </c>
      <c r="U3106" s="13">
        <f>0.001/28</f>
        <v>0.00003571428571</v>
      </c>
      <c r="V3106" s="14"/>
      <c r="W3106" s="14"/>
      <c r="X3106" s="26">
        <f t="shared" si="314"/>
        <v>0.175</v>
      </c>
      <c r="Y3106" s="29"/>
      <c r="Z3106" s="29"/>
      <c r="AA3106" s="29"/>
      <c r="AB3106" s="29"/>
      <c r="AC3106" s="29"/>
    </row>
    <row r="3107">
      <c r="A3107" s="4">
        <v>45731.0</v>
      </c>
      <c r="B3107" s="5" t="s">
        <v>38</v>
      </c>
      <c r="C3107" s="6" t="s">
        <v>37</v>
      </c>
      <c r="D3107" s="5" t="s">
        <v>28</v>
      </c>
      <c r="E3107" s="7">
        <v>0.0</v>
      </c>
      <c r="F3107" s="7">
        <v>0.0</v>
      </c>
      <c r="G3107" s="7">
        <v>0.0</v>
      </c>
      <c r="H3107" s="40">
        <v>0.0</v>
      </c>
      <c r="I3107" s="10">
        <f t="shared" si="226"/>
        <v>0</v>
      </c>
      <c r="J3107" s="11">
        <f t="shared" si="227"/>
        <v>0</v>
      </c>
      <c r="K3107" s="7">
        <f t="shared" ref="K3107:L3107" si="6130">IFERROR(G3107+K3067,0)</f>
        <v>0</v>
      </c>
      <c r="L3107" s="7">
        <f t="shared" si="6130"/>
        <v>0</v>
      </c>
      <c r="M3107" s="10">
        <f t="shared" si="229"/>
        <v>0</v>
      </c>
      <c r="N3107" s="11">
        <f t="shared" si="3612"/>
        <v>0</v>
      </c>
      <c r="O3107" s="10">
        <f t="shared" ref="O3107:P3107" si="6131">IFERROR(G3107+O3067,0)</f>
        <v>0</v>
      </c>
      <c r="P3107" s="10">
        <f t="shared" si="6131"/>
        <v>0</v>
      </c>
      <c r="Q3107" s="10">
        <f t="shared" si="232"/>
        <v>0</v>
      </c>
      <c r="R3107" s="11">
        <f t="shared" si="233"/>
        <v>0</v>
      </c>
      <c r="S3107" s="43"/>
      <c r="T3107" s="43"/>
      <c r="U3107" s="20"/>
      <c r="V3107" s="14"/>
      <c r="W3107" s="14"/>
      <c r="X3107" s="26">
        <f t="shared" si="314"/>
        <v>0</v>
      </c>
      <c r="Y3107" s="29"/>
      <c r="Z3107" s="29"/>
      <c r="AA3107" s="29"/>
      <c r="AB3107" s="29"/>
      <c r="AC3107" s="29"/>
    </row>
    <row r="3108">
      <c r="A3108" s="4">
        <v>45731.0</v>
      </c>
      <c r="B3108" s="5" t="s">
        <v>38</v>
      </c>
      <c r="C3108" s="6" t="s">
        <v>37</v>
      </c>
      <c r="D3108" s="5" t="s">
        <v>29</v>
      </c>
      <c r="E3108" s="7">
        <v>40.1</v>
      </c>
      <c r="F3108" s="7">
        <v>0.023</v>
      </c>
      <c r="G3108" s="7">
        <v>0.099967</v>
      </c>
      <c r="H3108" s="40">
        <v>0.0</v>
      </c>
      <c r="I3108" s="10">
        <f t="shared" si="226"/>
        <v>-0.099967</v>
      </c>
      <c r="J3108" s="11">
        <f t="shared" si="227"/>
        <v>0</v>
      </c>
      <c r="K3108" s="7">
        <f t="shared" ref="K3108:L3108" si="6132">IFERROR(G3108+K3068,0)</f>
        <v>4.288305</v>
      </c>
      <c r="L3108" s="7">
        <f t="shared" si="6132"/>
        <v>7.229</v>
      </c>
      <c r="M3108" s="10">
        <f t="shared" si="229"/>
        <v>2.940695</v>
      </c>
      <c r="N3108" s="11">
        <f t="shared" si="3612"/>
        <v>168.5747632</v>
      </c>
      <c r="O3108" s="10">
        <f t="shared" ref="O3108:P3108" si="6133">IFERROR(G3108+O3068,0)</f>
        <v>7.387065</v>
      </c>
      <c r="P3108" s="10">
        <f t="shared" si="6133"/>
        <v>13.05793</v>
      </c>
      <c r="Q3108" s="10">
        <f t="shared" si="232"/>
        <v>5.670865</v>
      </c>
      <c r="R3108" s="11">
        <f t="shared" si="233"/>
        <v>176.7674983</v>
      </c>
      <c r="S3108" s="43"/>
      <c r="T3108" s="43"/>
      <c r="U3108" s="20"/>
      <c r="V3108" s="14"/>
      <c r="W3108" s="14"/>
      <c r="X3108" s="26">
        <f t="shared" si="314"/>
        <v>0</v>
      </c>
      <c r="Y3108" s="29"/>
      <c r="Z3108" s="29"/>
      <c r="AA3108" s="29"/>
      <c r="AB3108" s="29"/>
      <c r="AC3108" s="29"/>
    </row>
    <row r="3109">
      <c r="A3109" s="4">
        <v>45731.0</v>
      </c>
      <c r="B3109" s="5" t="s">
        <v>38</v>
      </c>
      <c r="C3109" s="6" t="s">
        <v>37</v>
      </c>
      <c r="D3109" s="5" t="s">
        <v>30</v>
      </c>
      <c r="E3109" s="7">
        <v>0.0</v>
      </c>
      <c r="F3109" s="7">
        <v>0.0</v>
      </c>
      <c r="G3109" s="7">
        <v>0.0</v>
      </c>
      <c r="H3109" s="40">
        <v>0.0</v>
      </c>
      <c r="I3109" s="10">
        <f t="shared" si="226"/>
        <v>0</v>
      </c>
      <c r="J3109" s="11">
        <f t="shared" si="227"/>
        <v>0</v>
      </c>
      <c r="K3109" s="7">
        <f t="shared" ref="K3109:L3109" si="6134">IFERROR(G3109+K3069,0)</f>
        <v>0</v>
      </c>
      <c r="L3109" s="7">
        <f t="shared" si="6134"/>
        <v>0</v>
      </c>
      <c r="M3109" s="10">
        <f t="shared" si="229"/>
        <v>0</v>
      </c>
      <c r="N3109" s="11">
        <f t="shared" si="3612"/>
        <v>0</v>
      </c>
      <c r="O3109" s="10">
        <f t="shared" ref="O3109:P3109" si="6135">IFERROR(G3109+O3069,0)</f>
        <v>0</v>
      </c>
      <c r="P3109" s="10">
        <f t="shared" si="6135"/>
        <v>0</v>
      </c>
      <c r="Q3109" s="10">
        <f t="shared" si="232"/>
        <v>0</v>
      </c>
      <c r="R3109" s="11">
        <f t="shared" si="233"/>
        <v>0</v>
      </c>
      <c r="S3109" s="43"/>
      <c r="T3109" s="43"/>
      <c r="U3109" s="20"/>
      <c r="V3109" s="14"/>
      <c r="W3109" s="14"/>
      <c r="X3109" s="26">
        <f t="shared" si="314"/>
        <v>0</v>
      </c>
      <c r="Y3109" s="29"/>
      <c r="Z3109" s="29"/>
      <c r="AA3109" s="29"/>
      <c r="AB3109" s="29"/>
      <c r="AC3109" s="29"/>
    </row>
    <row r="3110">
      <c r="A3110" s="4">
        <v>45731.0</v>
      </c>
      <c r="B3110" s="5" t="s">
        <v>39</v>
      </c>
      <c r="C3110" s="6" t="s">
        <v>37</v>
      </c>
      <c r="D3110" s="5" t="s">
        <v>27</v>
      </c>
      <c r="E3110" s="7">
        <v>9.6</v>
      </c>
      <c r="F3110" s="7">
        <v>0.032</v>
      </c>
      <c r="G3110" s="7">
        <v>0.032258</v>
      </c>
      <c r="H3110" s="40">
        <v>0.0</v>
      </c>
      <c r="I3110" s="10">
        <f t="shared" si="226"/>
        <v>-0.032258</v>
      </c>
      <c r="J3110" s="11">
        <f t="shared" si="227"/>
        <v>0</v>
      </c>
      <c r="K3110" s="7">
        <f t="shared" ref="K3110:L3110" si="6136">IFERROR(G3110+K3070,0)</f>
        <v>1.18387</v>
      </c>
      <c r="L3110" s="7">
        <f t="shared" si="6136"/>
        <v>0.384</v>
      </c>
      <c r="M3110" s="10">
        <f t="shared" si="229"/>
        <v>-0.79987</v>
      </c>
      <c r="N3110" s="11">
        <f t="shared" si="3612"/>
        <v>32.43599382</v>
      </c>
      <c r="O3110" s="10">
        <f t="shared" ref="O3110:P3110" si="6137">IFERROR(G3110+O3070,0)</f>
        <v>2.0838</v>
      </c>
      <c r="P3110" s="10">
        <f t="shared" si="6137"/>
        <v>1.26874</v>
      </c>
      <c r="Q3110" s="10">
        <f t="shared" si="232"/>
        <v>-0.81506</v>
      </c>
      <c r="R3110" s="11">
        <f t="shared" si="233"/>
        <v>60.88588156</v>
      </c>
      <c r="S3110" s="41">
        <f>T3070</f>
        <v>-0.052</v>
      </c>
      <c r="T3110" s="41">
        <f>H3110+T3070-H3111-U3110-H3112</f>
        <v>-0.052</v>
      </c>
      <c r="U3110" s="13">
        <v>0.0</v>
      </c>
      <c r="V3110" s="14"/>
      <c r="W3110" s="14"/>
      <c r="X3110" s="26">
        <f t="shared" si="314"/>
        <v>0</v>
      </c>
      <c r="Y3110" s="29"/>
      <c r="Z3110" s="29"/>
      <c r="AA3110" s="29"/>
      <c r="AB3110" s="29"/>
      <c r="AC3110" s="29"/>
    </row>
    <row r="3111">
      <c r="A3111" s="4">
        <v>45731.0</v>
      </c>
      <c r="B3111" s="5" t="s">
        <v>39</v>
      </c>
      <c r="C3111" s="6" t="s">
        <v>37</v>
      </c>
      <c r="D3111" s="5" t="s">
        <v>28</v>
      </c>
      <c r="E3111" s="7">
        <v>0.0</v>
      </c>
      <c r="F3111" s="7">
        <v>0.0</v>
      </c>
      <c r="G3111" s="7">
        <v>0.0</v>
      </c>
      <c r="H3111" s="40">
        <v>0.0</v>
      </c>
      <c r="I3111" s="10">
        <f t="shared" si="226"/>
        <v>0</v>
      </c>
      <c r="J3111" s="11">
        <f t="shared" si="227"/>
        <v>0</v>
      </c>
      <c r="K3111" s="7">
        <f t="shared" ref="K3111:L3111" si="6138">IFERROR(G3111+K3071,0)</f>
        <v>0</v>
      </c>
      <c r="L3111" s="7">
        <f t="shared" si="6138"/>
        <v>0</v>
      </c>
      <c r="M3111" s="10">
        <f t="shared" si="229"/>
        <v>0</v>
      </c>
      <c r="N3111" s="11">
        <f t="shared" si="3612"/>
        <v>0</v>
      </c>
      <c r="O3111" s="10">
        <f t="shared" ref="O3111:P3111" si="6139">IFERROR(G3111+O3071,0)</f>
        <v>0</v>
      </c>
      <c r="P3111" s="10">
        <f t="shared" si="6139"/>
        <v>0</v>
      </c>
      <c r="Q3111" s="10">
        <f t="shared" si="232"/>
        <v>0</v>
      </c>
      <c r="R3111" s="11">
        <f t="shared" si="233"/>
        <v>0</v>
      </c>
      <c r="S3111" s="43"/>
      <c r="T3111" s="43"/>
      <c r="U3111" s="20"/>
      <c r="V3111" s="14"/>
      <c r="W3111" s="14"/>
      <c r="X3111" s="26">
        <f t="shared" si="314"/>
        <v>0</v>
      </c>
      <c r="Y3111" s="29"/>
      <c r="Z3111" s="29"/>
      <c r="AA3111" s="29"/>
      <c r="AB3111" s="29"/>
      <c r="AC3111" s="29"/>
    </row>
    <row r="3112">
      <c r="A3112" s="4">
        <v>45731.0</v>
      </c>
      <c r="B3112" s="5" t="s">
        <v>39</v>
      </c>
      <c r="C3112" s="6" t="s">
        <v>37</v>
      </c>
      <c r="D3112" s="5" t="s">
        <v>29</v>
      </c>
      <c r="E3112" s="7">
        <v>9.3</v>
      </c>
      <c r="F3112" s="7">
        <v>0.0</v>
      </c>
      <c r="G3112" s="7">
        <v>0.032</v>
      </c>
      <c r="H3112" s="40">
        <v>0.0</v>
      </c>
      <c r="I3112" s="10">
        <f t="shared" si="226"/>
        <v>-0.032</v>
      </c>
      <c r="J3112" s="11">
        <f t="shared" si="227"/>
        <v>0</v>
      </c>
      <c r="K3112" s="7">
        <f t="shared" ref="K3112:L3112" si="6140">IFERROR(G3112+K3072,0)</f>
        <v>1.17188</v>
      </c>
      <c r="L3112" s="7">
        <f t="shared" si="6140"/>
        <v>0.519</v>
      </c>
      <c r="M3112" s="10">
        <f t="shared" si="229"/>
        <v>-0.65288</v>
      </c>
      <c r="N3112" s="11">
        <f t="shared" si="3612"/>
        <v>44.28781104</v>
      </c>
      <c r="O3112" s="10">
        <f t="shared" ref="O3112:P3112" si="6141">IFERROR(G3112+O3072,0)</f>
        <v>2.063874</v>
      </c>
      <c r="P3112" s="10">
        <f t="shared" si="6141"/>
        <v>1.37894</v>
      </c>
      <c r="Q3112" s="10">
        <f t="shared" si="232"/>
        <v>-0.684934</v>
      </c>
      <c r="R3112" s="11">
        <f t="shared" si="233"/>
        <v>66.81318724</v>
      </c>
      <c r="S3112" s="43"/>
      <c r="T3112" s="43"/>
      <c r="U3112" s="20"/>
      <c r="V3112" s="14"/>
      <c r="W3112" s="14"/>
      <c r="X3112" s="26">
        <f t="shared" si="314"/>
        <v>0</v>
      </c>
      <c r="Y3112" s="29"/>
      <c r="Z3112" s="29"/>
      <c r="AA3112" s="29"/>
      <c r="AB3112" s="29"/>
      <c r="AC3112" s="29"/>
    </row>
    <row r="3113">
      <c r="A3113" s="4">
        <v>45731.0</v>
      </c>
      <c r="B3113" s="5" t="s">
        <v>39</v>
      </c>
      <c r="C3113" s="6" t="s">
        <v>37</v>
      </c>
      <c r="D3113" s="5" t="s">
        <v>30</v>
      </c>
      <c r="E3113" s="7">
        <v>0.0</v>
      </c>
      <c r="F3113" s="7">
        <v>0.0</v>
      </c>
      <c r="G3113" s="7">
        <v>0.0</v>
      </c>
      <c r="H3113" s="40">
        <v>0.0</v>
      </c>
      <c r="I3113" s="10">
        <f t="shared" si="226"/>
        <v>0</v>
      </c>
      <c r="J3113" s="11">
        <f t="shared" si="227"/>
        <v>0</v>
      </c>
      <c r="K3113" s="7">
        <f t="shared" ref="K3113:L3113" si="6142">IFERROR(G3113+K3073,0)</f>
        <v>0</v>
      </c>
      <c r="L3113" s="7">
        <f t="shared" si="6142"/>
        <v>0</v>
      </c>
      <c r="M3113" s="10">
        <f t="shared" si="229"/>
        <v>0</v>
      </c>
      <c r="N3113" s="11">
        <f t="shared" si="3612"/>
        <v>0</v>
      </c>
      <c r="O3113" s="10">
        <f t="shared" ref="O3113:P3113" si="6143">IFERROR(G3113+O3073,0)</f>
        <v>0</v>
      </c>
      <c r="P3113" s="10">
        <f t="shared" si="6143"/>
        <v>0</v>
      </c>
      <c r="Q3113" s="10">
        <f t="shared" si="232"/>
        <v>0</v>
      </c>
      <c r="R3113" s="11">
        <f t="shared" si="233"/>
        <v>0</v>
      </c>
      <c r="S3113" s="43"/>
      <c r="T3113" s="43"/>
      <c r="U3113" s="20"/>
      <c r="V3113" s="14"/>
      <c r="W3113" s="14"/>
      <c r="X3113" s="26">
        <f t="shared" si="314"/>
        <v>0</v>
      </c>
      <c r="Y3113" s="29"/>
      <c r="Z3113" s="29"/>
      <c r="AA3113" s="29"/>
      <c r="AB3113" s="29"/>
      <c r="AC3113" s="29"/>
    </row>
    <row r="3114">
      <c r="A3114" s="4">
        <v>45731.0</v>
      </c>
      <c r="B3114" s="5" t="s">
        <v>40</v>
      </c>
      <c r="C3114" s="6" t="s">
        <v>37</v>
      </c>
      <c r="D3114" s="5" t="s">
        <v>27</v>
      </c>
      <c r="E3114" s="7">
        <v>26.3</v>
      </c>
      <c r="F3114" s="7">
        <v>0.0</v>
      </c>
      <c r="G3114" s="7">
        <v>0.0709677</v>
      </c>
      <c r="H3114" s="40">
        <v>0.035</v>
      </c>
      <c r="I3114" s="10">
        <f t="shared" si="226"/>
        <v>-0.0359677</v>
      </c>
      <c r="J3114" s="11">
        <f t="shared" si="227"/>
        <v>49.31821096</v>
      </c>
      <c r="K3114" s="7">
        <f t="shared" ref="K3114:L3114" si="6144">IFERROR(G3114+K3074,0)</f>
        <v>3.0645155</v>
      </c>
      <c r="L3114" s="7">
        <f t="shared" si="6144"/>
        <v>1.465</v>
      </c>
      <c r="M3114" s="10">
        <f t="shared" si="229"/>
        <v>-1.5995155</v>
      </c>
      <c r="N3114" s="11">
        <f t="shared" si="3612"/>
        <v>47.80527297</v>
      </c>
      <c r="O3114" s="10">
        <f t="shared" ref="O3114:P3114" si="6145">IFERROR(G3114+O3074,0)</f>
        <v>5.278801214</v>
      </c>
      <c r="P3114" s="10">
        <f t="shared" si="6145"/>
        <v>2.5779</v>
      </c>
      <c r="Q3114" s="10">
        <f t="shared" si="232"/>
        <v>-2.700901214</v>
      </c>
      <c r="R3114" s="11">
        <f t="shared" si="233"/>
        <v>48.83495126</v>
      </c>
      <c r="S3114" s="13">
        <f>T3074</f>
        <v>1.076035</v>
      </c>
      <c r="T3114" s="13">
        <f>H3114+S3114-H3115-U3114-H3116</f>
        <v>1.110916786</v>
      </c>
      <c r="U3114" s="13">
        <f>0.00331/28</f>
        <v>0.0001182142857</v>
      </c>
      <c r="V3114" s="14"/>
      <c r="W3114" s="14"/>
      <c r="X3114" s="26">
        <f t="shared" si="314"/>
        <v>0.032</v>
      </c>
      <c r="Y3114" s="29"/>
      <c r="Z3114" s="29"/>
      <c r="AA3114" s="29"/>
      <c r="AB3114" s="29"/>
      <c r="AC3114" s="29"/>
    </row>
    <row r="3115">
      <c r="A3115" s="4">
        <v>45731.0</v>
      </c>
      <c r="B3115" s="5" t="s">
        <v>40</v>
      </c>
      <c r="C3115" s="6" t="s">
        <v>37</v>
      </c>
      <c r="D3115" s="5" t="s">
        <v>28</v>
      </c>
      <c r="E3115" s="7">
        <v>0.0</v>
      </c>
      <c r="F3115" s="7">
        <v>0.0</v>
      </c>
      <c r="G3115" s="7">
        <v>0.0</v>
      </c>
      <c r="H3115" s="40">
        <v>0.0</v>
      </c>
      <c r="I3115" s="10">
        <f t="shared" si="226"/>
        <v>0</v>
      </c>
      <c r="J3115" s="11">
        <f t="shared" si="227"/>
        <v>0</v>
      </c>
      <c r="K3115" s="7">
        <f t="shared" ref="K3115:L3115" si="6146">IFERROR(G3115+K3075,0)</f>
        <v>0</v>
      </c>
      <c r="L3115" s="7">
        <f t="shared" si="6146"/>
        <v>0</v>
      </c>
      <c r="M3115" s="10">
        <f t="shared" si="229"/>
        <v>0</v>
      </c>
      <c r="N3115" s="11">
        <f t="shared" si="3612"/>
        <v>0</v>
      </c>
      <c r="O3115" s="10">
        <f t="shared" ref="O3115:P3115" si="6147">IFERROR(G3115+O3075,0)</f>
        <v>0</v>
      </c>
      <c r="P3115" s="10">
        <f t="shared" si="6147"/>
        <v>0</v>
      </c>
      <c r="Q3115" s="10">
        <f t="shared" si="232"/>
        <v>0</v>
      </c>
      <c r="R3115" s="11">
        <f t="shared" si="233"/>
        <v>0</v>
      </c>
      <c r="S3115" s="14"/>
      <c r="T3115" s="14"/>
      <c r="U3115" s="14"/>
      <c r="V3115" s="14"/>
      <c r="W3115" s="14"/>
      <c r="X3115" s="26">
        <f t="shared" si="314"/>
        <v>0</v>
      </c>
      <c r="Y3115" s="29"/>
      <c r="Z3115" s="29"/>
      <c r="AA3115" s="29"/>
      <c r="AB3115" s="29"/>
      <c r="AC3115" s="29"/>
    </row>
    <row r="3116">
      <c r="A3116" s="4">
        <v>45731.0</v>
      </c>
      <c r="B3116" s="5" t="s">
        <v>40</v>
      </c>
      <c r="C3116" s="6" t="s">
        <v>37</v>
      </c>
      <c r="D3116" s="5" t="s">
        <v>29</v>
      </c>
      <c r="E3116" s="7">
        <v>26.1</v>
      </c>
      <c r="F3116" s="7">
        <v>0.0</v>
      </c>
      <c r="G3116" s="7">
        <v>0.07142857142857142</v>
      </c>
      <c r="H3116" s="40">
        <v>0.0</v>
      </c>
      <c r="I3116" s="10">
        <f t="shared" si="226"/>
        <v>-0.07142857143</v>
      </c>
      <c r="J3116" s="11">
        <f t="shared" si="227"/>
        <v>0</v>
      </c>
      <c r="K3116" s="7">
        <f t="shared" ref="K3116:L3116" si="6148">IFERROR(G3116+K3076,0)</f>
        <v>3.071428571</v>
      </c>
      <c r="L3116" s="7">
        <f t="shared" si="6148"/>
        <v>1.683</v>
      </c>
      <c r="M3116" s="10">
        <f t="shared" si="229"/>
        <v>-1.388428571</v>
      </c>
      <c r="N3116" s="11">
        <f t="shared" si="3612"/>
        <v>54.79534884</v>
      </c>
      <c r="O3116" s="10">
        <f t="shared" ref="O3116:P3116" si="6149">IFERROR(G3116+O3076,0)</f>
        <v>5.285714286</v>
      </c>
      <c r="P3116" s="10">
        <f t="shared" si="6149"/>
        <v>2.19698</v>
      </c>
      <c r="Q3116" s="10">
        <f t="shared" si="232"/>
        <v>-3.088734286</v>
      </c>
      <c r="R3116" s="11">
        <f t="shared" si="233"/>
        <v>41.56448649</v>
      </c>
      <c r="S3116" s="14"/>
      <c r="T3116" s="14"/>
      <c r="U3116" s="14"/>
      <c r="V3116" s="14"/>
      <c r="W3116" s="14"/>
      <c r="X3116" s="26">
        <f t="shared" si="314"/>
        <v>0</v>
      </c>
      <c r="Y3116" s="29"/>
      <c r="Z3116" s="29"/>
      <c r="AA3116" s="29"/>
      <c r="AB3116" s="29"/>
      <c r="AC3116" s="29"/>
    </row>
    <row r="3117">
      <c r="A3117" s="4">
        <v>45731.0</v>
      </c>
      <c r="B3117" s="5" t="s">
        <v>40</v>
      </c>
      <c r="C3117" s="6" t="s">
        <v>37</v>
      </c>
      <c r="D3117" s="5" t="s">
        <v>30</v>
      </c>
      <c r="E3117" s="7">
        <v>0.0</v>
      </c>
      <c r="F3117" s="7">
        <v>0.0</v>
      </c>
      <c r="G3117" s="7">
        <v>0.0</v>
      </c>
      <c r="H3117" s="40">
        <v>0.0</v>
      </c>
      <c r="I3117" s="10">
        <f t="shared" si="226"/>
        <v>0</v>
      </c>
      <c r="J3117" s="11">
        <f t="shared" si="227"/>
        <v>0</v>
      </c>
      <c r="K3117" s="7">
        <f t="shared" ref="K3117:L3117" si="6150">IFERROR(G3117+K3077,0)</f>
        <v>0</v>
      </c>
      <c r="L3117" s="7">
        <f t="shared" si="6150"/>
        <v>0</v>
      </c>
      <c r="M3117" s="10">
        <f t="shared" si="229"/>
        <v>0</v>
      </c>
      <c r="N3117" s="11">
        <f t="shared" si="3612"/>
        <v>0</v>
      </c>
      <c r="O3117" s="10">
        <f t="shared" ref="O3117:P3117" si="6151">IFERROR(G3117+O3077,0)</f>
        <v>0</v>
      </c>
      <c r="P3117" s="10">
        <f t="shared" si="6151"/>
        <v>0</v>
      </c>
      <c r="Q3117" s="10">
        <f t="shared" si="232"/>
        <v>0</v>
      </c>
      <c r="R3117" s="11">
        <f t="shared" si="233"/>
        <v>0</v>
      </c>
      <c r="S3117" s="14"/>
      <c r="T3117" s="14"/>
      <c r="U3117" s="14"/>
      <c r="V3117" s="14"/>
      <c r="W3117" s="14"/>
      <c r="X3117" s="26">
        <f t="shared" si="314"/>
        <v>0</v>
      </c>
      <c r="Y3117" s="29"/>
      <c r="Z3117" s="29"/>
      <c r="AA3117" s="29"/>
      <c r="AB3117" s="29"/>
      <c r="AC3117" s="29"/>
    </row>
    <row r="3118">
      <c r="A3118" s="4">
        <v>45732.0</v>
      </c>
      <c r="B3118" s="5" t="s">
        <v>25</v>
      </c>
      <c r="C3118" s="6" t="s">
        <v>26</v>
      </c>
      <c r="D3118" s="5" t="s">
        <v>27</v>
      </c>
      <c r="E3118" s="7">
        <v>140.3</v>
      </c>
      <c r="F3118" s="8">
        <v>0.48</v>
      </c>
      <c r="G3118" s="39">
        <v>0.4129</v>
      </c>
      <c r="H3118" s="47">
        <v>0.369</v>
      </c>
      <c r="I3118" s="10">
        <f t="shared" si="226"/>
        <v>-0.0439</v>
      </c>
      <c r="J3118" s="11">
        <f t="shared" si="227"/>
        <v>89.36788569</v>
      </c>
      <c r="K3118" s="7">
        <f t="shared" ref="K3118:L3118" si="6152">IFERROR(G3118+K3078,0)</f>
        <v>18.20638</v>
      </c>
      <c r="L3118" s="7">
        <f t="shared" si="6152"/>
        <v>19.886</v>
      </c>
      <c r="M3118" s="10">
        <f t="shared" si="229"/>
        <v>1.67962</v>
      </c>
      <c r="N3118" s="11">
        <f t="shared" si="3612"/>
        <v>109.2254473</v>
      </c>
      <c r="O3118" s="10">
        <f t="shared" ref="O3118:P3118" si="6153">IFERROR(G3118+O3078,0)</f>
        <v>31.1061</v>
      </c>
      <c r="P3118" s="10">
        <f t="shared" si="6153"/>
        <v>33.607995</v>
      </c>
      <c r="Q3118" s="10">
        <f t="shared" si="232"/>
        <v>2.501895</v>
      </c>
      <c r="R3118" s="11">
        <f t="shared" si="233"/>
        <v>108.0431009</v>
      </c>
      <c r="S3118" s="41">
        <f>T3078</f>
        <v>2.244392857</v>
      </c>
      <c r="T3118" s="41">
        <f>H3118+T3078-H3119-U3118-H3120</f>
        <v>2.286285714</v>
      </c>
      <c r="U3118" s="13">
        <f>0.003/28</f>
        <v>0.0001071428571</v>
      </c>
      <c r="V3118" s="14"/>
      <c r="W3118" s="14"/>
      <c r="X3118" s="26">
        <f t="shared" si="314"/>
        <v>0.415</v>
      </c>
      <c r="Y3118" s="29"/>
      <c r="Z3118" s="29"/>
      <c r="AA3118" s="29"/>
      <c r="AB3118" s="29"/>
      <c r="AC3118" s="29"/>
    </row>
    <row r="3119">
      <c r="A3119" s="4">
        <v>45732.0</v>
      </c>
      <c r="B3119" s="5" t="s">
        <v>25</v>
      </c>
      <c r="C3119" s="6" t="s">
        <v>26</v>
      </c>
      <c r="D3119" s="5" t="s">
        <v>28</v>
      </c>
      <c r="E3119" s="7">
        <v>165.12</v>
      </c>
      <c r="F3119" s="7">
        <v>0.211</v>
      </c>
      <c r="G3119" s="7">
        <v>0.39358</v>
      </c>
      <c r="H3119" s="40">
        <v>0.327</v>
      </c>
      <c r="I3119" s="10">
        <f t="shared" si="226"/>
        <v>-0.06658</v>
      </c>
      <c r="J3119" s="11">
        <f t="shared" si="227"/>
        <v>83.08349001</v>
      </c>
      <c r="K3119" s="7">
        <f t="shared" ref="K3119:L3119" si="6154">IFERROR(G3119+K3079,0)</f>
        <v>17.80728</v>
      </c>
      <c r="L3119" s="7">
        <f t="shared" si="6154"/>
        <v>17.726</v>
      </c>
      <c r="M3119" s="10">
        <f t="shared" si="229"/>
        <v>-0.08128</v>
      </c>
      <c r="N3119" s="11">
        <f t="shared" si="3612"/>
        <v>99.54355747</v>
      </c>
      <c r="O3119" s="10">
        <f t="shared" ref="O3119:P3119" si="6155">IFERROR(G3119+O3079,0)</f>
        <v>30.10808</v>
      </c>
      <c r="P3119" s="10">
        <f t="shared" si="6155"/>
        <v>30.94688</v>
      </c>
      <c r="Q3119" s="10">
        <f t="shared" si="232"/>
        <v>0.8388</v>
      </c>
      <c r="R3119" s="11">
        <f t="shared" si="233"/>
        <v>102.7859631</v>
      </c>
      <c r="S3119" s="42"/>
      <c r="T3119" s="42"/>
      <c r="U3119" s="16"/>
      <c r="V3119" s="14"/>
      <c r="W3119" s="14"/>
      <c r="X3119" s="26">
        <f t="shared" si="314"/>
        <v>0.321</v>
      </c>
      <c r="Y3119" s="29"/>
      <c r="Z3119" s="29"/>
      <c r="AA3119" s="29"/>
      <c r="AB3119" s="29"/>
      <c r="AC3119" s="29"/>
    </row>
    <row r="3120">
      <c r="A3120" s="4">
        <v>45732.0</v>
      </c>
      <c r="B3120" s="5" t="s">
        <v>25</v>
      </c>
      <c r="C3120" s="6" t="s">
        <v>26</v>
      </c>
      <c r="D3120" s="5" t="s">
        <v>29</v>
      </c>
      <c r="E3120" s="7">
        <v>0.0</v>
      </c>
      <c r="F3120" s="7">
        <v>0.0</v>
      </c>
      <c r="G3120" s="7">
        <v>0.0</v>
      </c>
      <c r="H3120" s="40">
        <v>0.0</v>
      </c>
      <c r="I3120" s="10">
        <f t="shared" si="226"/>
        <v>0</v>
      </c>
      <c r="J3120" s="11">
        <f t="shared" si="227"/>
        <v>0</v>
      </c>
      <c r="K3120" s="7">
        <f t="shared" ref="K3120:L3120" si="6156">IFERROR(G3120+K3080,0)</f>
        <v>0</v>
      </c>
      <c r="L3120" s="7">
        <f t="shared" si="6156"/>
        <v>0.003</v>
      </c>
      <c r="M3120" s="10">
        <f t="shared" si="229"/>
        <v>0.003</v>
      </c>
      <c r="N3120" s="11">
        <f t="shared" si="3612"/>
        <v>0</v>
      </c>
      <c r="O3120" s="10">
        <f t="shared" ref="O3120:P3120" si="6157">IFERROR(G3120+O3080,0)</f>
        <v>0</v>
      </c>
      <c r="P3120" s="10">
        <f t="shared" si="6157"/>
        <v>0.003</v>
      </c>
      <c r="Q3120" s="10">
        <f t="shared" si="232"/>
        <v>0.003</v>
      </c>
      <c r="R3120" s="11">
        <f t="shared" si="233"/>
        <v>0</v>
      </c>
      <c r="S3120" s="42"/>
      <c r="T3120" s="42"/>
      <c r="U3120" s="16"/>
      <c r="V3120" s="14"/>
      <c r="W3120" s="14"/>
      <c r="X3120" s="26">
        <f t="shared" si="314"/>
        <v>0</v>
      </c>
      <c r="Y3120" s="29"/>
      <c r="Z3120" s="29"/>
      <c r="AA3120" s="29"/>
      <c r="AB3120" s="29"/>
      <c r="AC3120" s="29"/>
    </row>
    <row r="3121">
      <c r="A3121" s="4">
        <v>45732.0</v>
      </c>
      <c r="B3121" s="5" t="s">
        <v>25</v>
      </c>
      <c r="C3121" s="6" t="s">
        <v>26</v>
      </c>
      <c r="D3121" s="5" t="s">
        <v>30</v>
      </c>
      <c r="E3121" s="7">
        <v>0.0</v>
      </c>
      <c r="F3121" s="7">
        <v>0.0</v>
      </c>
      <c r="G3121" s="7">
        <v>0.0</v>
      </c>
      <c r="H3121" s="40">
        <v>0.0</v>
      </c>
      <c r="I3121" s="10">
        <f t="shared" si="226"/>
        <v>0</v>
      </c>
      <c r="J3121" s="11">
        <f t="shared" si="227"/>
        <v>0</v>
      </c>
      <c r="K3121" s="7">
        <f t="shared" ref="K3121:L3121" si="6158">IFERROR(G3121+K3081,0)</f>
        <v>0</v>
      </c>
      <c r="L3121" s="7">
        <f t="shared" si="6158"/>
        <v>0</v>
      </c>
      <c r="M3121" s="10">
        <f t="shared" si="229"/>
        <v>0</v>
      </c>
      <c r="N3121" s="11">
        <f t="shared" si="3612"/>
        <v>0</v>
      </c>
      <c r="O3121" s="10">
        <f t="shared" ref="O3121:P3121" si="6159">IFERROR(G3121+O3081,0)</f>
        <v>0</v>
      </c>
      <c r="P3121" s="10">
        <f t="shared" si="6159"/>
        <v>0</v>
      </c>
      <c r="Q3121" s="10">
        <f t="shared" si="232"/>
        <v>0</v>
      </c>
      <c r="R3121" s="11">
        <f t="shared" si="233"/>
        <v>0</v>
      </c>
      <c r="S3121" s="42"/>
      <c r="T3121" s="42"/>
      <c r="U3121" s="16"/>
      <c r="V3121" s="14"/>
      <c r="W3121" s="14"/>
      <c r="X3121" s="26">
        <f t="shared" si="314"/>
        <v>0</v>
      </c>
      <c r="Y3121" s="29"/>
      <c r="Z3121" s="29"/>
      <c r="AA3121" s="29"/>
      <c r="AB3121" s="29"/>
      <c r="AC3121" s="29"/>
    </row>
    <row r="3122">
      <c r="A3122" s="4">
        <v>45732.0</v>
      </c>
      <c r="B3122" s="5" t="s">
        <v>31</v>
      </c>
      <c r="C3122" s="6" t="s">
        <v>26</v>
      </c>
      <c r="D3122" s="5" t="s">
        <v>27</v>
      </c>
      <c r="E3122" s="7">
        <v>180.7</v>
      </c>
      <c r="F3122" s="7">
        <v>0.677</v>
      </c>
      <c r="G3122" s="7">
        <v>0.509677</v>
      </c>
      <c r="H3122" s="40">
        <v>0.579</v>
      </c>
      <c r="I3122" s="10">
        <f t="shared" si="226"/>
        <v>0.069323</v>
      </c>
      <c r="J3122" s="11">
        <f t="shared" si="227"/>
        <v>113.6013593</v>
      </c>
      <c r="K3122" s="7">
        <f t="shared" ref="K3122:L3122" si="6160">IFERROR(G3122+K3082,0)</f>
        <v>22.554832</v>
      </c>
      <c r="L3122" s="7">
        <f t="shared" si="6160"/>
        <v>24.944</v>
      </c>
      <c r="M3122" s="10">
        <f t="shared" si="229"/>
        <v>2.389168</v>
      </c>
      <c r="N3122" s="11">
        <f t="shared" si="3612"/>
        <v>110.5927102</v>
      </c>
      <c r="O3122" s="10">
        <f t="shared" ref="O3122:P3122" si="6161">IFERROR(G3122+O3082,0)</f>
        <v>38.554831</v>
      </c>
      <c r="P3122" s="10">
        <f t="shared" si="6161"/>
        <v>43.91786</v>
      </c>
      <c r="Q3122" s="10">
        <f t="shared" si="232"/>
        <v>5.363029</v>
      </c>
      <c r="R3122" s="11">
        <f t="shared" si="233"/>
        <v>113.9101349</v>
      </c>
      <c r="S3122" s="41">
        <f>T3082</f>
        <v>0.9018571429</v>
      </c>
      <c r="T3122" s="41">
        <f>H3122+T3082-H3123-U3122-H3124</f>
        <v>0.9397142857</v>
      </c>
      <c r="U3122" s="13">
        <f>0.004/28</f>
        <v>0.0001428571429</v>
      </c>
      <c r="V3122" s="14"/>
      <c r="W3122" s="14"/>
      <c r="X3122" s="26">
        <f t="shared" si="314"/>
        <v>0.573</v>
      </c>
      <c r="Y3122" s="29"/>
      <c r="Z3122" s="29"/>
      <c r="AA3122" s="29"/>
      <c r="AB3122" s="29"/>
      <c r="AC3122" s="29"/>
    </row>
    <row r="3123">
      <c r="A3123" s="4">
        <v>45732.0</v>
      </c>
      <c r="B3123" s="5" t="s">
        <v>31</v>
      </c>
      <c r="C3123" s="6" t="s">
        <v>26</v>
      </c>
      <c r="D3123" s="5" t="s">
        <v>28</v>
      </c>
      <c r="E3123" s="7">
        <v>180.1</v>
      </c>
      <c r="F3123" s="7">
        <v>0.655</v>
      </c>
      <c r="G3123" s="7">
        <v>0.50548</v>
      </c>
      <c r="H3123" s="40">
        <v>0.541</v>
      </c>
      <c r="I3123" s="10">
        <f t="shared" si="226"/>
        <v>0.03552</v>
      </c>
      <c r="J3123" s="11">
        <f t="shared" si="227"/>
        <v>107.0269843</v>
      </c>
      <c r="K3123" s="7">
        <f t="shared" ref="K3123:L3123" si="6162">IFERROR(G3123+K3083,0)</f>
        <v>22.37068</v>
      </c>
      <c r="L3123" s="7">
        <f t="shared" si="6162"/>
        <v>25.602</v>
      </c>
      <c r="M3123" s="10">
        <f t="shared" si="229"/>
        <v>3.23132</v>
      </c>
      <c r="N3123" s="11">
        <f t="shared" si="3612"/>
        <v>114.4444425</v>
      </c>
      <c r="O3123" s="10">
        <f t="shared" ref="O3123:P3123" si="6163">IFERROR(G3123+O3083,0)</f>
        <v>38.24051</v>
      </c>
      <c r="P3123" s="10">
        <f t="shared" si="6163"/>
        <v>44.59973</v>
      </c>
      <c r="Q3123" s="10">
        <f t="shared" si="232"/>
        <v>6.35922</v>
      </c>
      <c r="R3123" s="11">
        <f t="shared" si="233"/>
        <v>116.6295376</v>
      </c>
      <c r="S3123" s="42"/>
      <c r="T3123" s="42"/>
      <c r="U3123" s="20"/>
      <c r="V3123" s="14"/>
      <c r="W3123" s="14"/>
      <c r="X3123" s="26">
        <f t="shared" si="314"/>
        <v>0.538</v>
      </c>
      <c r="Y3123" s="29"/>
      <c r="Z3123" s="29"/>
      <c r="AA3123" s="29"/>
      <c r="AB3123" s="29"/>
      <c r="AC3123" s="29"/>
    </row>
    <row r="3124">
      <c r="A3124" s="4">
        <v>45732.0</v>
      </c>
      <c r="B3124" s="5" t="s">
        <v>31</v>
      </c>
      <c r="C3124" s="6" t="s">
        <v>26</v>
      </c>
      <c r="D3124" s="5" t="s">
        <v>29</v>
      </c>
      <c r="E3124" s="7">
        <v>0.0</v>
      </c>
      <c r="F3124" s="7">
        <v>0.0</v>
      </c>
      <c r="G3124" s="7">
        <v>0.0</v>
      </c>
      <c r="H3124" s="40">
        <v>0.0</v>
      </c>
      <c r="I3124" s="10">
        <f t="shared" si="226"/>
        <v>0</v>
      </c>
      <c r="J3124" s="11">
        <f t="shared" si="227"/>
        <v>0</v>
      </c>
      <c r="K3124" s="7">
        <f t="shared" ref="K3124:L3124" si="6164">IFERROR(G3124+K3084,0)</f>
        <v>0</v>
      </c>
      <c r="L3124" s="7">
        <f t="shared" si="6164"/>
        <v>0</v>
      </c>
      <c r="M3124" s="10">
        <f t="shared" si="229"/>
        <v>0</v>
      </c>
      <c r="N3124" s="11">
        <f t="shared" si="3612"/>
        <v>0</v>
      </c>
      <c r="O3124" s="10">
        <f t="shared" ref="O3124:P3124" si="6165">IFERROR(G3124+O3084,0)</f>
        <v>0</v>
      </c>
      <c r="P3124" s="10">
        <f t="shared" si="6165"/>
        <v>0</v>
      </c>
      <c r="Q3124" s="10">
        <f t="shared" si="232"/>
        <v>0</v>
      </c>
      <c r="R3124" s="11">
        <f t="shared" si="233"/>
        <v>0</v>
      </c>
      <c r="S3124" s="42"/>
      <c r="T3124" s="42"/>
      <c r="U3124" s="20"/>
      <c r="V3124" s="14"/>
      <c r="W3124" s="14"/>
      <c r="X3124" s="26">
        <f t="shared" si="314"/>
        <v>0</v>
      </c>
      <c r="Y3124" s="29"/>
      <c r="Z3124" s="29"/>
      <c r="AA3124" s="29"/>
      <c r="AB3124" s="29"/>
      <c r="AC3124" s="29"/>
    </row>
    <row r="3125">
      <c r="A3125" s="4">
        <v>45732.0</v>
      </c>
      <c r="B3125" s="5" t="s">
        <v>31</v>
      </c>
      <c r="C3125" s="6" t="s">
        <v>26</v>
      </c>
      <c r="D3125" s="5" t="s">
        <v>30</v>
      </c>
      <c r="E3125" s="7">
        <v>0.0</v>
      </c>
      <c r="F3125" s="7">
        <v>0.0</v>
      </c>
      <c r="G3125" s="7">
        <v>0.0</v>
      </c>
      <c r="H3125" s="40">
        <v>0.0</v>
      </c>
      <c r="I3125" s="10">
        <f t="shared" si="226"/>
        <v>0</v>
      </c>
      <c r="J3125" s="11">
        <f t="shared" si="227"/>
        <v>0</v>
      </c>
      <c r="K3125" s="7">
        <f t="shared" ref="K3125:L3125" si="6166">IFERROR(G3125+K3085,0)</f>
        <v>0</v>
      </c>
      <c r="L3125" s="7">
        <f t="shared" si="6166"/>
        <v>0</v>
      </c>
      <c r="M3125" s="10">
        <f t="shared" si="229"/>
        <v>0</v>
      </c>
      <c r="N3125" s="11">
        <f t="shared" si="3612"/>
        <v>0</v>
      </c>
      <c r="O3125" s="10">
        <f t="shared" ref="O3125:P3125" si="6167">IFERROR(G3125+O3085,0)</f>
        <v>0</v>
      </c>
      <c r="P3125" s="10">
        <f t="shared" si="6167"/>
        <v>0</v>
      </c>
      <c r="Q3125" s="10">
        <f t="shared" si="232"/>
        <v>0</v>
      </c>
      <c r="R3125" s="11">
        <f t="shared" si="233"/>
        <v>0</v>
      </c>
      <c r="S3125" s="42"/>
      <c r="T3125" s="42"/>
      <c r="U3125" s="20"/>
      <c r="V3125" s="14"/>
      <c r="W3125" s="14"/>
      <c r="X3125" s="26">
        <f t="shared" si="314"/>
        <v>0</v>
      </c>
      <c r="Y3125" s="29"/>
      <c r="Z3125" s="29"/>
      <c r="AA3125" s="29"/>
      <c r="AB3125" s="29"/>
      <c r="AC3125" s="29"/>
    </row>
    <row r="3126">
      <c r="A3126" s="4">
        <v>45732.0</v>
      </c>
      <c r="B3126" s="5" t="s">
        <v>32</v>
      </c>
      <c r="C3126" s="6" t="s">
        <v>26</v>
      </c>
      <c r="D3126" s="5" t="s">
        <v>27</v>
      </c>
      <c r="E3126" s="7">
        <v>78.6</v>
      </c>
      <c r="F3126" s="7">
        <v>0.227</v>
      </c>
      <c r="G3126" s="7">
        <v>0.22258</v>
      </c>
      <c r="H3126" s="40">
        <v>0.247</v>
      </c>
      <c r="I3126" s="10">
        <f t="shared" si="226"/>
        <v>0.02442</v>
      </c>
      <c r="J3126" s="11">
        <f t="shared" si="227"/>
        <v>110.9713361</v>
      </c>
      <c r="K3126" s="7">
        <f t="shared" ref="K3126:L3126" si="6168">IFERROR(G3126+K3086,0)</f>
        <v>9.86128</v>
      </c>
      <c r="L3126" s="7">
        <f t="shared" si="6168"/>
        <v>10.438</v>
      </c>
      <c r="M3126" s="10">
        <f t="shared" si="229"/>
        <v>0.57672</v>
      </c>
      <c r="N3126" s="11">
        <f t="shared" si="3612"/>
        <v>105.848328</v>
      </c>
      <c r="O3126" s="10">
        <f t="shared" ref="O3126:P3126" si="6169">IFERROR(G3126+O3086,0)</f>
        <v>16.861266</v>
      </c>
      <c r="P3126" s="10">
        <f t="shared" si="6169"/>
        <v>17.57482</v>
      </c>
      <c r="Q3126" s="10">
        <f t="shared" si="232"/>
        <v>0.713554</v>
      </c>
      <c r="R3126" s="11">
        <f t="shared" si="233"/>
        <v>104.2319124</v>
      </c>
      <c r="S3126" s="41">
        <f>T3086</f>
        <v>0.416195</v>
      </c>
      <c r="T3126" s="41">
        <f>H3126+T3086-H3127-U3126-H3128</f>
        <v>0.45906</v>
      </c>
      <c r="U3126" s="13">
        <f>0.00378/28</f>
        <v>0.000135</v>
      </c>
      <c r="V3126" s="14"/>
      <c r="W3126" s="14"/>
      <c r="X3126" s="26">
        <f t="shared" si="314"/>
        <v>0.251</v>
      </c>
      <c r="Y3126" s="29"/>
      <c r="Z3126" s="29"/>
      <c r="AA3126" s="29"/>
      <c r="AB3126" s="29"/>
      <c r="AC3126" s="29"/>
    </row>
    <row r="3127">
      <c r="A3127" s="4">
        <v>45732.0</v>
      </c>
      <c r="B3127" s="5" t="s">
        <v>32</v>
      </c>
      <c r="C3127" s="6" t="s">
        <v>26</v>
      </c>
      <c r="D3127" s="5" t="s">
        <v>28</v>
      </c>
      <c r="E3127" s="7">
        <v>78.7</v>
      </c>
      <c r="F3127" s="7">
        <v>0.188</v>
      </c>
      <c r="G3127" s="7">
        <v>0.2222</v>
      </c>
      <c r="H3127" s="40">
        <v>0.204</v>
      </c>
      <c r="I3127" s="10">
        <f t="shared" si="226"/>
        <v>-0.0182</v>
      </c>
      <c r="J3127" s="11">
        <f t="shared" si="227"/>
        <v>91.80918092</v>
      </c>
      <c r="K3127" s="7">
        <f t="shared" ref="K3127:L3127" si="6170">IFERROR(G3127+K3087,0)</f>
        <v>9.8452</v>
      </c>
      <c r="L3127" s="7">
        <f t="shared" si="6170"/>
        <v>10.291</v>
      </c>
      <c r="M3127" s="10">
        <f t="shared" si="229"/>
        <v>0.4458</v>
      </c>
      <c r="N3127" s="11">
        <f t="shared" si="3612"/>
        <v>104.5280949</v>
      </c>
      <c r="O3127" s="10">
        <f t="shared" ref="O3127:P3127" si="6171">IFERROR(G3127+O3087,0)</f>
        <v>16.83415</v>
      </c>
      <c r="P3127" s="10">
        <f t="shared" si="6171"/>
        <v>17.38783</v>
      </c>
      <c r="Q3127" s="10">
        <f t="shared" si="232"/>
        <v>0.55368</v>
      </c>
      <c r="R3127" s="11">
        <f t="shared" si="233"/>
        <v>103.2890286</v>
      </c>
      <c r="S3127" s="42"/>
      <c r="T3127" s="42"/>
      <c r="U3127" s="20"/>
      <c r="V3127" s="14"/>
      <c r="W3127" s="14"/>
      <c r="X3127" s="26">
        <f t="shared" si="314"/>
        <v>0.304</v>
      </c>
      <c r="Y3127" s="29"/>
      <c r="Z3127" s="29"/>
      <c r="AA3127" s="29"/>
      <c r="AB3127" s="29"/>
      <c r="AC3127" s="29"/>
    </row>
    <row r="3128">
      <c r="A3128" s="4">
        <v>45732.0</v>
      </c>
      <c r="B3128" s="5" t="s">
        <v>32</v>
      </c>
      <c r="C3128" s="6" t="s">
        <v>26</v>
      </c>
      <c r="D3128" s="5" t="s">
        <v>29</v>
      </c>
      <c r="E3128" s="7">
        <v>0.0</v>
      </c>
      <c r="F3128" s="7">
        <v>0.0</v>
      </c>
      <c r="G3128" s="7">
        <v>0.0</v>
      </c>
      <c r="H3128" s="40">
        <v>0.0</v>
      </c>
      <c r="I3128" s="10">
        <f t="shared" si="226"/>
        <v>0</v>
      </c>
      <c r="J3128" s="11">
        <f t="shared" si="227"/>
        <v>0</v>
      </c>
      <c r="K3128" s="7">
        <f t="shared" ref="K3128:L3128" si="6172">IFERROR(G3128+K3088,0)</f>
        <v>0</v>
      </c>
      <c r="L3128" s="7">
        <f t="shared" si="6172"/>
        <v>0</v>
      </c>
      <c r="M3128" s="10">
        <f t="shared" si="229"/>
        <v>0</v>
      </c>
      <c r="N3128" s="11">
        <f t="shared" si="3612"/>
        <v>0</v>
      </c>
      <c r="O3128" s="10">
        <f t="shared" ref="O3128:P3128" si="6173">IFERROR(G3128+O3088,0)</f>
        <v>0</v>
      </c>
      <c r="P3128" s="10">
        <f t="shared" si="6173"/>
        <v>0</v>
      </c>
      <c r="Q3128" s="10">
        <f t="shared" si="232"/>
        <v>0</v>
      </c>
      <c r="R3128" s="11">
        <f t="shared" si="233"/>
        <v>0</v>
      </c>
      <c r="S3128" s="42"/>
      <c r="T3128" s="42"/>
      <c r="U3128" s="20"/>
      <c r="V3128" s="14"/>
      <c r="W3128" s="14"/>
      <c r="X3128" s="26">
        <f t="shared" si="314"/>
        <v>0</v>
      </c>
      <c r="Y3128" s="29"/>
      <c r="Z3128" s="29"/>
      <c r="AA3128" s="29"/>
      <c r="AB3128" s="29"/>
      <c r="AC3128" s="29"/>
    </row>
    <row r="3129">
      <c r="A3129" s="4">
        <v>45732.0</v>
      </c>
      <c r="B3129" s="5" t="s">
        <v>32</v>
      </c>
      <c r="C3129" s="6" t="s">
        <v>26</v>
      </c>
      <c r="D3129" s="5" t="s">
        <v>30</v>
      </c>
      <c r="E3129" s="7">
        <v>0.0</v>
      </c>
      <c r="F3129" s="7">
        <v>0.0</v>
      </c>
      <c r="G3129" s="7">
        <v>0.0</v>
      </c>
      <c r="H3129" s="40">
        <v>0.0</v>
      </c>
      <c r="I3129" s="10">
        <f t="shared" si="226"/>
        <v>0</v>
      </c>
      <c r="J3129" s="11">
        <f t="shared" si="227"/>
        <v>0</v>
      </c>
      <c r="K3129" s="7">
        <f t="shared" ref="K3129:L3129" si="6174">IFERROR(G3129+K3089,0)</f>
        <v>0</v>
      </c>
      <c r="L3129" s="7">
        <f t="shared" si="6174"/>
        <v>0</v>
      </c>
      <c r="M3129" s="10">
        <f t="shared" si="229"/>
        <v>0</v>
      </c>
      <c r="N3129" s="11">
        <f t="shared" si="3612"/>
        <v>0</v>
      </c>
      <c r="O3129" s="10">
        <f t="shared" ref="O3129:P3129" si="6175">IFERROR(G3129+O3089,0)</f>
        <v>0</v>
      </c>
      <c r="P3129" s="10">
        <f t="shared" si="6175"/>
        <v>0</v>
      </c>
      <c r="Q3129" s="10">
        <f t="shared" si="232"/>
        <v>0</v>
      </c>
      <c r="R3129" s="11">
        <f t="shared" si="233"/>
        <v>0</v>
      </c>
      <c r="S3129" s="42"/>
      <c r="T3129" s="42"/>
      <c r="U3129" s="20"/>
      <c r="V3129" s="14"/>
      <c r="W3129" s="14"/>
      <c r="X3129" s="26">
        <f t="shared" si="314"/>
        <v>0</v>
      </c>
      <c r="Y3129" s="29"/>
      <c r="Z3129" s="29"/>
      <c r="AA3129" s="29"/>
      <c r="AB3129" s="29"/>
      <c r="AC3129" s="29"/>
    </row>
    <row r="3130">
      <c r="A3130" s="4">
        <v>45732.0</v>
      </c>
      <c r="B3130" s="5" t="s">
        <v>33</v>
      </c>
      <c r="C3130" s="6" t="s">
        <v>26</v>
      </c>
      <c r="D3130" s="5" t="s">
        <v>27</v>
      </c>
      <c r="E3130" s="7">
        <v>110.0</v>
      </c>
      <c r="F3130" s="7">
        <v>0.37</v>
      </c>
      <c r="G3130" s="7">
        <v>0.329032</v>
      </c>
      <c r="H3130" s="40">
        <v>0.375</v>
      </c>
      <c r="I3130" s="10">
        <f t="shared" si="226"/>
        <v>0.045968</v>
      </c>
      <c r="J3130" s="11">
        <f t="shared" si="227"/>
        <v>113.9706776</v>
      </c>
      <c r="K3130" s="7">
        <f t="shared" ref="K3130:L3130" si="6176">IFERROR(G3130+K3090,0)</f>
        <v>14.464512</v>
      </c>
      <c r="L3130" s="7">
        <f t="shared" si="6176"/>
        <v>16.607</v>
      </c>
      <c r="M3130" s="10">
        <f t="shared" si="229"/>
        <v>2.142488</v>
      </c>
      <c r="N3130" s="11">
        <f t="shared" si="3612"/>
        <v>114.812031</v>
      </c>
      <c r="O3130" s="10">
        <f t="shared" ref="O3130:P3130" si="6177">IFERROR(G3130+O3090,0)</f>
        <v>24.664442</v>
      </c>
      <c r="P3130" s="10">
        <f t="shared" si="6177"/>
        <v>28.10273</v>
      </c>
      <c r="Q3130" s="10">
        <f t="shared" si="232"/>
        <v>3.438288</v>
      </c>
      <c r="R3130" s="11">
        <f t="shared" si="233"/>
        <v>113.9402627</v>
      </c>
      <c r="S3130" s="41">
        <f>T3090</f>
        <v>0.4013810714</v>
      </c>
      <c r="T3130" s="41">
        <f>H3130+T3090-H3131-U3130-H3132</f>
        <v>0.2352271429</v>
      </c>
      <c r="U3130" s="13">
        <f>0.00431/28</f>
        <v>0.0001539285714</v>
      </c>
      <c r="V3130" s="14"/>
      <c r="W3130" s="14"/>
      <c r="X3130" s="26">
        <f t="shared" si="314"/>
        <v>0.377</v>
      </c>
      <c r="Y3130" s="29"/>
      <c r="Z3130" s="29"/>
      <c r="AA3130" s="29"/>
      <c r="AB3130" s="29"/>
      <c r="AC3130" s="29"/>
    </row>
    <row r="3131">
      <c r="A3131" s="4">
        <v>45732.0</v>
      </c>
      <c r="B3131" s="5" t="s">
        <v>33</v>
      </c>
      <c r="C3131" s="6" t="s">
        <v>26</v>
      </c>
      <c r="D3131" s="5" t="s">
        <v>28</v>
      </c>
      <c r="E3131" s="7">
        <v>108.2</v>
      </c>
      <c r="F3131" s="7">
        <v>0.323</v>
      </c>
      <c r="G3131" s="7">
        <v>0.324096</v>
      </c>
      <c r="H3131" s="40">
        <v>0.541</v>
      </c>
      <c r="I3131" s="10">
        <f t="shared" si="226"/>
        <v>0.216904</v>
      </c>
      <c r="J3131" s="11">
        <f t="shared" si="227"/>
        <v>166.9258491</v>
      </c>
      <c r="K3131" s="7">
        <f t="shared" ref="K3131:L3131" si="6178">IFERROR(G3131+K3091,0)</f>
        <v>14.247536</v>
      </c>
      <c r="L3131" s="7">
        <f t="shared" si="6178"/>
        <v>17.719</v>
      </c>
      <c r="M3131" s="10">
        <f t="shared" si="229"/>
        <v>3.471464</v>
      </c>
      <c r="N3131" s="11">
        <f t="shared" si="3612"/>
        <v>124.3653639</v>
      </c>
      <c r="O3131" s="10">
        <f t="shared" ref="O3131:P3131" si="6179">IFERROR(G3131+O3091,0)</f>
        <v>24.291536</v>
      </c>
      <c r="P3131" s="10">
        <f t="shared" si="6179"/>
        <v>28.61395</v>
      </c>
      <c r="Q3131" s="10">
        <f t="shared" si="232"/>
        <v>4.322414</v>
      </c>
      <c r="R3131" s="11">
        <f t="shared" si="233"/>
        <v>117.7939098</v>
      </c>
      <c r="S3131" s="42"/>
      <c r="T3131" s="42"/>
      <c r="U3131" s="20"/>
      <c r="V3131" s="14"/>
      <c r="W3131" s="14"/>
      <c r="X3131" s="26">
        <f t="shared" si="314"/>
        <v>0.38</v>
      </c>
      <c r="Y3131" s="29"/>
      <c r="Z3131" s="29"/>
      <c r="AA3131" s="29"/>
      <c r="AB3131" s="29"/>
      <c r="AC3131" s="29"/>
    </row>
    <row r="3132">
      <c r="A3132" s="4">
        <v>45732.0</v>
      </c>
      <c r="B3132" s="5" t="s">
        <v>33</v>
      </c>
      <c r="C3132" s="6" t="s">
        <v>26</v>
      </c>
      <c r="D3132" s="5" t="s">
        <v>29</v>
      </c>
      <c r="E3132" s="7">
        <v>1.0</v>
      </c>
      <c r="F3132" s="7">
        <v>0.032</v>
      </c>
      <c r="G3132" s="7">
        <v>0.0027419</v>
      </c>
      <c r="H3132" s="40">
        <v>0.0</v>
      </c>
      <c r="I3132" s="10">
        <f t="shared" si="226"/>
        <v>-0.0027419</v>
      </c>
      <c r="J3132" s="11">
        <f t="shared" si="227"/>
        <v>0</v>
      </c>
      <c r="K3132" s="7">
        <f t="shared" ref="K3132:L3132" si="6180">IFERROR(G3132+K3092,0)</f>
        <v>0.1238704</v>
      </c>
      <c r="L3132" s="7">
        <f t="shared" si="6180"/>
        <v>0.084</v>
      </c>
      <c r="M3132" s="10">
        <f t="shared" si="229"/>
        <v>-0.0398704</v>
      </c>
      <c r="N3132" s="11">
        <f t="shared" si="3612"/>
        <v>67.81281081</v>
      </c>
      <c r="O3132" s="10">
        <f t="shared" ref="O3132:P3132" si="6181">IFERROR(G3132+O3092,0)</f>
        <v>0.2088104</v>
      </c>
      <c r="P3132" s="10">
        <f t="shared" si="6181"/>
        <v>0.162988</v>
      </c>
      <c r="Q3132" s="10">
        <f t="shared" si="232"/>
        <v>-0.0458224</v>
      </c>
      <c r="R3132" s="11">
        <f t="shared" si="233"/>
        <v>78.05549915</v>
      </c>
      <c r="S3132" s="42"/>
      <c r="T3132" s="42"/>
      <c r="U3132" s="20"/>
      <c r="V3132" s="14"/>
      <c r="W3132" s="14"/>
      <c r="X3132" s="26">
        <f t="shared" si="314"/>
        <v>0</v>
      </c>
      <c r="Y3132" s="29"/>
      <c r="Z3132" s="29"/>
      <c r="AA3132" s="29"/>
      <c r="AB3132" s="29"/>
      <c r="AC3132" s="29"/>
    </row>
    <row r="3133">
      <c r="A3133" s="4">
        <v>45732.0</v>
      </c>
      <c r="B3133" s="5" t="s">
        <v>33</v>
      </c>
      <c r="C3133" s="6" t="s">
        <v>26</v>
      </c>
      <c r="D3133" s="5" t="s">
        <v>30</v>
      </c>
      <c r="E3133" s="7">
        <v>0.0</v>
      </c>
      <c r="F3133" s="7">
        <v>0.0</v>
      </c>
      <c r="G3133" s="7">
        <v>0.0</v>
      </c>
      <c r="H3133" s="40">
        <v>0.0</v>
      </c>
      <c r="I3133" s="10">
        <f t="shared" si="226"/>
        <v>0</v>
      </c>
      <c r="J3133" s="11">
        <f t="shared" si="227"/>
        <v>0</v>
      </c>
      <c r="K3133" s="7">
        <f t="shared" ref="K3133:L3133" si="6182">IFERROR(G3133+K3093,0)</f>
        <v>0</v>
      </c>
      <c r="L3133" s="7">
        <f t="shared" si="6182"/>
        <v>0</v>
      </c>
      <c r="M3133" s="10">
        <f t="shared" si="229"/>
        <v>0</v>
      </c>
      <c r="N3133" s="11">
        <f t="shared" si="3612"/>
        <v>0</v>
      </c>
      <c r="O3133" s="10">
        <f t="shared" ref="O3133:P3133" si="6183">IFERROR(G3133+O3093,0)</f>
        <v>0</v>
      </c>
      <c r="P3133" s="10">
        <f t="shared" si="6183"/>
        <v>0</v>
      </c>
      <c r="Q3133" s="10">
        <f t="shared" si="232"/>
        <v>0</v>
      </c>
      <c r="R3133" s="11">
        <f t="shared" si="233"/>
        <v>0</v>
      </c>
      <c r="S3133" s="42"/>
      <c r="T3133" s="42"/>
      <c r="U3133" s="20"/>
      <c r="V3133" s="14"/>
      <c r="W3133" s="14"/>
      <c r="X3133" s="26">
        <f t="shared" si="314"/>
        <v>0</v>
      </c>
      <c r="Y3133" s="29"/>
      <c r="Z3133" s="29"/>
      <c r="AA3133" s="29"/>
      <c r="AB3133" s="29"/>
      <c r="AC3133" s="29"/>
    </row>
    <row r="3134">
      <c r="A3134" s="4">
        <v>45732.0</v>
      </c>
      <c r="B3134" s="5" t="s">
        <v>34</v>
      </c>
      <c r="C3134" s="6" t="s">
        <v>26</v>
      </c>
      <c r="D3134" s="5" t="s">
        <v>27</v>
      </c>
      <c r="E3134" s="7">
        <v>14.3</v>
      </c>
      <c r="F3134" s="7">
        <v>0.035</v>
      </c>
      <c r="G3134" s="7">
        <v>0.041935</v>
      </c>
      <c r="H3134" s="40">
        <v>0.04</v>
      </c>
      <c r="I3134" s="10">
        <f t="shared" si="226"/>
        <v>-0.001935</v>
      </c>
      <c r="J3134" s="11">
        <f t="shared" si="227"/>
        <v>95.38571599</v>
      </c>
      <c r="K3134" s="7">
        <f t="shared" ref="K3134:L3134" si="6184">IFERROR(G3134+K3094,0)</f>
        <v>1.87096</v>
      </c>
      <c r="L3134" s="7">
        <f t="shared" si="6184"/>
        <v>1.945</v>
      </c>
      <c r="M3134" s="10">
        <f t="shared" si="229"/>
        <v>0.07404</v>
      </c>
      <c r="N3134" s="11">
        <f t="shared" si="3612"/>
        <v>103.9573267</v>
      </c>
      <c r="O3134" s="10">
        <f t="shared" ref="O3134:P3134" si="6185">IFERROR(G3134+O3094,0)</f>
        <v>3.17079</v>
      </c>
      <c r="P3134" s="10">
        <f t="shared" si="6185"/>
        <v>3.488986</v>
      </c>
      <c r="Q3134" s="10">
        <f t="shared" si="232"/>
        <v>0.318196</v>
      </c>
      <c r="R3134" s="11">
        <f t="shared" si="233"/>
        <v>110.0352278</v>
      </c>
      <c r="S3134" s="41">
        <f>T3094</f>
        <v>0.318</v>
      </c>
      <c r="T3134" s="41">
        <f>H3134+T3094-H3135-U3134-H3136</f>
        <v>0.358</v>
      </c>
      <c r="U3134" s="13">
        <v>0.0</v>
      </c>
      <c r="V3134" s="14"/>
      <c r="W3134" s="14"/>
      <c r="X3134" s="26">
        <f t="shared" si="314"/>
        <v>0.042</v>
      </c>
      <c r="Y3134" s="29"/>
      <c r="Z3134" s="29"/>
      <c r="AA3134" s="29"/>
      <c r="AB3134" s="29"/>
      <c r="AC3134" s="29"/>
    </row>
    <row r="3135">
      <c r="A3135" s="4">
        <v>45732.0</v>
      </c>
      <c r="B3135" s="5" t="s">
        <v>34</v>
      </c>
      <c r="C3135" s="6" t="s">
        <v>26</v>
      </c>
      <c r="D3135" s="5" t="s">
        <v>28</v>
      </c>
      <c r="E3135" s="7">
        <v>14.3</v>
      </c>
      <c r="F3135" s="7">
        <v>0.0</v>
      </c>
      <c r="G3135" s="7">
        <v>0.041129</v>
      </c>
      <c r="H3135" s="40">
        <v>0.0</v>
      </c>
      <c r="I3135" s="10">
        <f t="shared" si="226"/>
        <v>-0.041129</v>
      </c>
      <c r="J3135" s="11">
        <f t="shared" si="227"/>
        <v>0</v>
      </c>
      <c r="K3135" s="7">
        <f t="shared" ref="K3135:L3135" si="6186">IFERROR(G3135+K3095,0)</f>
        <v>1.835064</v>
      </c>
      <c r="L3135" s="7">
        <f t="shared" si="6186"/>
        <v>1.79</v>
      </c>
      <c r="M3135" s="10">
        <f t="shared" si="229"/>
        <v>-0.045064</v>
      </c>
      <c r="N3135" s="11">
        <f t="shared" si="3612"/>
        <v>97.54428183</v>
      </c>
      <c r="O3135" s="10">
        <f t="shared" ref="O3135:P3135" si="6187">IFERROR(G3135+O3095,0)</f>
        <v>3.110063</v>
      </c>
      <c r="P3135" s="10">
        <f t="shared" si="6187"/>
        <v>3.19399</v>
      </c>
      <c r="Q3135" s="10">
        <f t="shared" si="232"/>
        <v>0.083927</v>
      </c>
      <c r="R3135" s="11">
        <f t="shared" si="233"/>
        <v>102.6985627</v>
      </c>
      <c r="S3135" s="42"/>
      <c r="T3135" s="42"/>
      <c r="U3135" s="20"/>
      <c r="V3135" s="14"/>
      <c r="W3135" s="14"/>
      <c r="X3135" s="26">
        <f t="shared" si="314"/>
        <v>0</v>
      </c>
      <c r="Y3135" s="29"/>
      <c r="Z3135" s="29"/>
      <c r="AA3135" s="29"/>
      <c r="AB3135" s="29"/>
      <c r="AC3135" s="29"/>
    </row>
    <row r="3136">
      <c r="A3136" s="4">
        <v>45732.0</v>
      </c>
      <c r="B3136" s="5" t="s">
        <v>34</v>
      </c>
      <c r="C3136" s="6" t="s">
        <v>26</v>
      </c>
      <c r="D3136" s="5" t="s">
        <v>29</v>
      </c>
      <c r="E3136" s="7">
        <v>0.0</v>
      </c>
      <c r="F3136" s="7">
        <v>0.0</v>
      </c>
      <c r="G3136" s="7">
        <v>0.0</v>
      </c>
      <c r="H3136" s="40">
        <v>0.0</v>
      </c>
      <c r="I3136" s="10">
        <f t="shared" si="226"/>
        <v>0</v>
      </c>
      <c r="J3136" s="11">
        <f t="shared" si="227"/>
        <v>0</v>
      </c>
      <c r="K3136" s="7">
        <f t="shared" ref="K3136:L3136" si="6188">IFERROR(G3136+K3096,0)</f>
        <v>0</v>
      </c>
      <c r="L3136" s="7">
        <f t="shared" si="6188"/>
        <v>0</v>
      </c>
      <c r="M3136" s="10">
        <f t="shared" si="229"/>
        <v>0</v>
      </c>
      <c r="N3136" s="11">
        <f t="shared" si="3612"/>
        <v>0</v>
      </c>
      <c r="O3136" s="10">
        <f t="shared" ref="O3136:P3136" si="6189">IFERROR(G3136+O3096,0)</f>
        <v>0</v>
      </c>
      <c r="P3136" s="10">
        <f t="shared" si="6189"/>
        <v>0</v>
      </c>
      <c r="Q3136" s="10">
        <f t="shared" si="232"/>
        <v>0</v>
      </c>
      <c r="R3136" s="11">
        <f t="shared" si="233"/>
        <v>0</v>
      </c>
      <c r="S3136" s="42"/>
      <c r="T3136" s="42"/>
      <c r="U3136" s="20"/>
      <c r="V3136" s="14"/>
      <c r="W3136" s="14"/>
      <c r="X3136" s="26">
        <f t="shared" si="314"/>
        <v>0</v>
      </c>
      <c r="Y3136" s="29"/>
      <c r="Z3136" s="29"/>
      <c r="AA3136" s="29"/>
      <c r="AB3136" s="29"/>
      <c r="AC3136" s="29"/>
    </row>
    <row r="3137">
      <c r="A3137" s="4">
        <v>45732.0</v>
      </c>
      <c r="B3137" s="5" t="s">
        <v>34</v>
      </c>
      <c r="C3137" s="6" t="s">
        <v>26</v>
      </c>
      <c r="D3137" s="5" t="s">
        <v>30</v>
      </c>
      <c r="E3137" s="7">
        <v>0.0</v>
      </c>
      <c r="F3137" s="7">
        <v>0.0</v>
      </c>
      <c r="G3137" s="7">
        <v>0.0</v>
      </c>
      <c r="H3137" s="40">
        <v>0.0</v>
      </c>
      <c r="I3137" s="10">
        <f t="shared" si="226"/>
        <v>0</v>
      </c>
      <c r="J3137" s="11">
        <f t="shared" si="227"/>
        <v>0</v>
      </c>
      <c r="K3137" s="7">
        <f t="shared" ref="K3137:L3137" si="6190">IFERROR(G3137+K3097,0)</f>
        <v>0</v>
      </c>
      <c r="L3137" s="7">
        <f t="shared" si="6190"/>
        <v>0</v>
      </c>
      <c r="M3137" s="10">
        <f t="shared" si="229"/>
        <v>0</v>
      </c>
      <c r="N3137" s="11">
        <f t="shared" si="3612"/>
        <v>0</v>
      </c>
      <c r="O3137" s="10">
        <f t="shared" ref="O3137:P3137" si="6191">IFERROR(G3137+O3097,0)</f>
        <v>0</v>
      </c>
      <c r="P3137" s="10">
        <f t="shared" si="6191"/>
        <v>0</v>
      </c>
      <c r="Q3137" s="10">
        <f t="shared" si="232"/>
        <v>0</v>
      </c>
      <c r="R3137" s="11">
        <f t="shared" si="233"/>
        <v>0</v>
      </c>
      <c r="S3137" s="42"/>
      <c r="T3137" s="42"/>
      <c r="U3137" s="20"/>
      <c r="V3137" s="14"/>
      <c r="W3137" s="14"/>
      <c r="X3137" s="26">
        <f t="shared" si="314"/>
        <v>0</v>
      </c>
      <c r="Y3137" s="29"/>
      <c r="Z3137" s="29"/>
      <c r="AA3137" s="29"/>
      <c r="AB3137" s="29"/>
      <c r="AC3137" s="29"/>
    </row>
    <row r="3138">
      <c r="A3138" s="4">
        <v>45732.0</v>
      </c>
      <c r="B3138" s="5" t="s">
        <v>35</v>
      </c>
      <c r="C3138" s="6" t="s">
        <v>26</v>
      </c>
      <c r="D3138" s="5" t="s">
        <v>27</v>
      </c>
      <c r="E3138" s="7">
        <v>16.6</v>
      </c>
      <c r="F3138" s="7">
        <v>0.051</v>
      </c>
      <c r="G3138" s="7">
        <v>0.048387</v>
      </c>
      <c r="H3138" s="40">
        <v>0.119</v>
      </c>
      <c r="I3138" s="10">
        <f t="shared" si="226"/>
        <v>0.070613</v>
      </c>
      <c r="J3138" s="11">
        <f t="shared" si="227"/>
        <v>245.9338252</v>
      </c>
      <c r="K3138" s="7">
        <f t="shared" ref="K3138:L3138" si="6192">IFERROR(G3138+K3098,0)</f>
        <v>1.674192</v>
      </c>
      <c r="L3138" s="7">
        <f t="shared" si="6192"/>
        <v>1.652</v>
      </c>
      <c r="M3138" s="10">
        <f t="shared" si="229"/>
        <v>-0.022192</v>
      </c>
      <c r="N3138" s="11">
        <f t="shared" si="3612"/>
        <v>98.67446506</v>
      </c>
      <c r="O3138" s="10">
        <f t="shared" ref="O3138:P3138" si="6193">IFERROR(G3138+O3098,0)</f>
        <v>1.674192</v>
      </c>
      <c r="P3138" s="10">
        <f t="shared" si="6193"/>
        <v>1.652</v>
      </c>
      <c r="Q3138" s="10">
        <f t="shared" si="232"/>
        <v>-0.022192</v>
      </c>
      <c r="R3138" s="11">
        <f t="shared" si="233"/>
        <v>98.67446506</v>
      </c>
      <c r="S3138" s="41">
        <f>T3098</f>
        <v>1.364</v>
      </c>
      <c r="T3138" s="41">
        <f>H3138+T3098-H3139-U3138-H3140</f>
        <v>1.483</v>
      </c>
      <c r="U3138" s="13">
        <v>0.0</v>
      </c>
      <c r="V3138" s="14"/>
      <c r="W3138" s="14"/>
      <c r="X3138" s="26">
        <f t="shared" si="314"/>
        <v>0.114</v>
      </c>
      <c r="Y3138" s="29"/>
      <c r="Z3138" s="29"/>
      <c r="AA3138" s="29"/>
      <c r="AB3138" s="29"/>
      <c r="AC3138" s="29"/>
    </row>
    <row r="3139">
      <c r="A3139" s="4">
        <v>45732.0</v>
      </c>
      <c r="B3139" s="5" t="s">
        <v>35</v>
      </c>
      <c r="C3139" s="6" t="s">
        <v>26</v>
      </c>
      <c r="D3139" s="5" t="s">
        <v>28</v>
      </c>
      <c r="E3139" s="7">
        <v>0.0</v>
      </c>
      <c r="F3139" s="7">
        <v>0.0</v>
      </c>
      <c r="G3139" s="7">
        <v>0.0</v>
      </c>
      <c r="H3139" s="40">
        <v>0.0</v>
      </c>
      <c r="I3139" s="10">
        <f t="shared" si="226"/>
        <v>0</v>
      </c>
      <c r="J3139" s="11">
        <f t="shared" si="227"/>
        <v>0</v>
      </c>
      <c r="K3139" s="7">
        <f t="shared" ref="K3139:L3139" si="6194">IFERROR(G3139+K3099,0)</f>
        <v>0</v>
      </c>
      <c r="L3139" s="7">
        <f t="shared" si="6194"/>
        <v>0</v>
      </c>
      <c r="M3139" s="10">
        <f t="shared" si="229"/>
        <v>0</v>
      </c>
      <c r="N3139" s="11">
        <f t="shared" si="3612"/>
        <v>0</v>
      </c>
      <c r="O3139" s="10">
        <f t="shared" ref="O3139:P3139" si="6195">IFERROR(G3139+O3099,0)</f>
        <v>0</v>
      </c>
      <c r="P3139" s="10">
        <f t="shared" si="6195"/>
        <v>0</v>
      </c>
      <c r="Q3139" s="10">
        <f t="shared" si="232"/>
        <v>0</v>
      </c>
      <c r="R3139" s="11">
        <f t="shared" si="233"/>
        <v>0</v>
      </c>
      <c r="S3139" s="43"/>
      <c r="T3139" s="43"/>
      <c r="U3139" s="20"/>
      <c r="V3139" s="14"/>
      <c r="W3139" s="14"/>
      <c r="X3139" s="26">
        <f t="shared" si="314"/>
        <v>0</v>
      </c>
      <c r="Y3139" s="29"/>
      <c r="Z3139" s="29"/>
      <c r="AA3139" s="29"/>
      <c r="AB3139" s="29"/>
      <c r="AC3139" s="29"/>
    </row>
    <row r="3140">
      <c r="A3140" s="4">
        <v>45732.0</v>
      </c>
      <c r="B3140" s="5" t="s">
        <v>35</v>
      </c>
      <c r="C3140" s="6" t="s">
        <v>26</v>
      </c>
      <c r="D3140" s="5" t="s">
        <v>29</v>
      </c>
      <c r="E3140" s="7">
        <v>16.6</v>
      </c>
      <c r="F3140" s="7">
        <v>0.0</v>
      </c>
      <c r="G3140" s="7">
        <v>0.048387</v>
      </c>
      <c r="H3140" s="40">
        <v>0.0</v>
      </c>
      <c r="I3140" s="10">
        <f t="shared" si="226"/>
        <v>-0.048387</v>
      </c>
      <c r="J3140" s="11">
        <f t="shared" si="227"/>
        <v>0</v>
      </c>
      <c r="K3140" s="7">
        <f t="shared" ref="K3140:L3140" si="6196">IFERROR(G3140+K3100,0)</f>
        <v>1.674192</v>
      </c>
      <c r="L3140" s="7">
        <f t="shared" si="6196"/>
        <v>0.169</v>
      </c>
      <c r="M3140" s="10">
        <f t="shared" si="229"/>
        <v>-1.505192</v>
      </c>
      <c r="N3140" s="11">
        <f t="shared" si="3612"/>
        <v>10.09442167</v>
      </c>
      <c r="O3140" s="10">
        <f t="shared" ref="O3140:P3140" si="6197">IFERROR(G3140+O3100,0)</f>
        <v>1.674192</v>
      </c>
      <c r="P3140" s="10">
        <f t="shared" si="6197"/>
        <v>0.401996</v>
      </c>
      <c r="Q3140" s="10">
        <f t="shared" si="232"/>
        <v>-1.272196</v>
      </c>
      <c r="R3140" s="11">
        <f t="shared" si="233"/>
        <v>24.01134398</v>
      </c>
      <c r="S3140" s="43"/>
      <c r="T3140" s="43"/>
      <c r="U3140" s="20"/>
      <c r="V3140" s="14"/>
      <c r="W3140" s="14"/>
      <c r="X3140" s="26">
        <f t="shared" si="314"/>
        <v>0</v>
      </c>
      <c r="Y3140" s="29"/>
      <c r="Z3140" s="29"/>
      <c r="AA3140" s="29"/>
      <c r="AB3140" s="29"/>
      <c r="AC3140" s="29"/>
    </row>
    <row r="3141">
      <c r="A3141" s="4">
        <v>45732.0</v>
      </c>
      <c r="B3141" s="5" t="s">
        <v>35</v>
      </c>
      <c r="C3141" s="6" t="s">
        <v>26</v>
      </c>
      <c r="D3141" s="5" t="s">
        <v>30</v>
      </c>
      <c r="E3141" s="7">
        <v>0.0</v>
      </c>
      <c r="F3141" s="7">
        <v>0.0</v>
      </c>
      <c r="G3141" s="7">
        <v>0.0</v>
      </c>
      <c r="H3141" s="40">
        <v>0.0</v>
      </c>
      <c r="I3141" s="10">
        <f t="shared" si="226"/>
        <v>0</v>
      </c>
      <c r="J3141" s="11">
        <f t="shared" si="227"/>
        <v>0</v>
      </c>
      <c r="K3141" s="7">
        <f t="shared" ref="K3141:L3141" si="6198">IFERROR(G3141+K3101,0)</f>
        <v>0</v>
      </c>
      <c r="L3141" s="7">
        <f t="shared" si="6198"/>
        <v>0</v>
      </c>
      <c r="M3141" s="10">
        <f t="shared" si="229"/>
        <v>0</v>
      </c>
      <c r="N3141" s="11">
        <f t="shared" si="3612"/>
        <v>0</v>
      </c>
      <c r="O3141" s="10">
        <f t="shared" ref="O3141:P3141" si="6199">IFERROR(G3141+O3101,0)</f>
        <v>0</v>
      </c>
      <c r="P3141" s="10">
        <f t="shared" si="6199"/>
        <v>0</v>
      </c>
      <c r="Q3141" s="10">
        <f t="shared" si="232"/>
        <v>0</v>
      </c>
      <c r="R3141" s="11">
        <f t="shared" si="233"/>
        <v>0</v>
      </c>
      <c r="S3141" s="43"/>
      <c r="T3141" s="43"/>
      <c r="U3141" s="20"/>
      <c r="V3141" s="14"/>
      <c r="W3141" s="14"/>
      <c r="X3141" s="26">
        <f t="shared" si="314"/>
        <v>0</v>
      </c>
      <c r="Y3141" s="29"/>
      <c r="Z3141" s="29"/>
      <c r="AA3141" s="29"/>
      <c r="AB3141" s="29"/>
      <c r="AC3141" s="29"/>
    </row>
    <row r="3142">
      <c r="A3142" s="4">
        <v>45732.0</v>
      </c>
      <c r="B3142" s="5" t="s">
        <v>36</v>
      </c>
      <c r="C3142" s="6" t="s">
        <v>37</v>
      </c>
      <c r="D3142" s="5" t="s">
        <v>27</v>
      </c>
      <c r="E3142" s="7">
        <v>174.0</v>
      </c>
      <c r="F3142" s="25">
        <v>0.52</v>
      </c>
      <c r="G3142" s="7">
        <v>0.5387096</v>
      </c>
      <c r="H3142" s="40">
        <v>0.59</v>
      </c>
      <c r="I3142" s="10">
        <f t="shared" si="226"/>
        <v>0.0512904</v>
      </c>
      <c r="J3142" s="11">
        <f t="shared" si="227"/>
        <v>109.5209738</v>
      </c>
      <c r="K3142" s="7">
        <f t="shared" ref="K3142:L3142" si="6200">IFERROR(G3142+K3102,0)</f>
        <v>24.1193536</v>
      </c>
      <c r="L3142" s="7">
        <f t="shared" si="6200"/>
        <v>26.08</v>
      </c>
      <c r="M3142" s="10">
        <f t="shared" si="229"/>
        <v>1.9606464</v>
      </c>
      <c r="N3142" s="11">
        <f t="shared" si="3612"/>
        <v>108.1289343</v>
      </c>
      <c r="O3142" s="10">
        <f t="shared" ref="O3142:P3142" si="6201">IFERROR(G3142+O3102,0)</f>
        <v>41.2193256</v>
      </c>
      <c r="P3142" s="10">
        <f t="shared" si="6201"/>
        <v>44.65582</v>
      </c>
      <c r="Q3142" s="10">
        <f t="shared" si="232"/>
        <v>3.4364944</v>
      </c>
      <c r="R3142" s="11">
        <f t="shared" si="233"/>
        <v>108.3370952</v>
      </c>
      <c r="S3142" s="41">
        <f>T3102</f>
        <v>-1.773285714</v>
      </c>
      <c r="T3142" s="41">
        <f>H3142+T3102-H3143-U3142-H3144</f>
        <v>-1.946571429</v>
      </c>
      <c r="U3142" s="13">
        <f>0.008/28</f>
        <v>0.0002857142857</v>
      </c>
      <c r="V3142" s="14"/>
      <c r="W3142" s="14"/>
      <c r="X3142" s="26">
        <f t="shared" si="314"/>
        <v>0.595</v>
      </c>
      <c r="Y3142" s="29"/>
      <c r="Z3142" s="29"/>
      <c r="AA3142" s="29"/>
      <c r="AB3142" s="29"/>
      <c r="AC3142" s="29"/>
    </row>
    <row r="3143">
      <c r="A3143" s="4">
        <v>45732.0</v>
      </c>
      <c r="B3143" s="5" t="s">
        <v>36</v>
      </c>
      <c r="C3143" s="6" t="s">
        <v>37</v>
      </c>
      <c r="D3143" s="5" t="s">
        <v>28</v>
      </c>
      <c r="E3143" s="7">
        <v>45.1</v>
      </c>
      <c r="F3143" s="25">
        <v>0.0</v>
      </c>
      <c r="G3143" s="7">
        <v>0.5135161</v>
      </c>
      <c r="H3143" s="40">
        <v>0.17</v>
      </c>
      <c r="I3143" s="10">
        <f t="shared" si="226"/>
        <v>-0.3435161</v>
      </c>
      <c r="J3143" s="11">
        <f t="shared" si="227"/>
        <v>33.10509641</v>
      </c>
      <c r="K3143" s="7">
        <f t="shared" ref="K3143:L3143" si="6202">IFERROR(G3143+K3103,0)</f>
        <v>21.8952572</v>
      </c>
      <c r="L3143" s="7">
        <f t="shared" si="6202"/>
        <v>12.292</v>
      </c>
      <c r="M3143" s="10">
        <f t="shared" si="229"/>
        <v>-9.6032572</v>
      </c>
      <c r="N3143" s="11">
        <f t="shared" si="3612"/>
        <v>56.14001191</v>
      </c>
      <c r="O3143" s="10">
        <f t="shared" ref="O3143:P3143" si="6203">IFERROR(G3143+O3103,0)</f>
        <v>37.4141672</v>
      </c>
      <c r="P3143" s="10">
        <f t="shared" si="6203"/>
        <v>17.88998</v>
      </c>
      <c r="Q3143" s="10">
        <f t="shared" si="232"/>
        <v>-19.5241872</v>
      </c>
      <c r="R3143" s="11">
        <f t="shared" si="233"/>
        <v>47.8160583</v>
      </c>
      <c r="S3143" s="43"/>
      <c r="T3143" s="43"/>
      <c r="U3143" s="20"/>
      <c r="V3143" s="14"/>
      <c r="W3143" s="14"/>
      <c r="X3143" s="26">
        <f t="shared" si="314"/>
        <v>0.169</v>
      </c>
      <c r="Y3143" s="29"/>
      <c r="Z3143" s="29"/>
      <c r="AA3143" s="29"/>
      <c r="AB3143" s="29"/>
      <c r="AC3143" s="29"/>
    </row>
    <row r="3144">
      <c r="A3144" s="4">
        <v>45732.0</v>
      </c>
      <c r="B3144" s="5" t="s">
        <v>36</v>
      </c>
      <c r="C3144" s="6" t="s">
        <v>37</v>
      </c>
      <c r="D3144" s="5" t="s">
        <v>29</v>
      </c>
      <c r="E3144" s="7">
        <f>E3142-E3143</f>
        <v>128.9</v>
      </c>
      <c r="F3144" s="25">
        <v>0.61</v>
      </c>
      <c r="G3144" s="7">
        <v>0.02496774</v>
      </c>
      <c r="H3144" s="40">
        <v>0.593</v>
      </c>
      <c r="I3144" s="10">
        <f t="shared" si="226"/>
        <v>0.56803226</v>
      </c>
      <c r="J3144" s="11">
        <f t="shared" si="227"/>
        <v>2375.064784</v>
      </c>
      <c r="K3144" s="7">
        <f t="shared" ref="K3144:L3144" si="6204">IFERROR(G3144+K3104,0)</f>
        <v>2.21444384</v>
      </c>
      <c r="L3144" s="7">
        <f t="shared" si="6204"/>
        <v>15.722</v>
      </c>
      <c r="M3144" s="10">
        <f t="shared" si="229"/>
        <v>13.50755616</v>
      </c>
      <c r="N3144" s="11">
        <f t="shared" si="3612"/>
        <v>709.975106</v>
      </c>
      <c r="O3144" s="10">
        <f t="shared" ref="O3144:P3144" si="6205">IFERROR(G3144+O3104,0)</f>
        <v>3.78831384</v>
      </c>
      <c r="P3144" s="10">
        <f t="shared" si="6205"/>
        <v>29.34371</v>
      </c>
      <c r="Q3144" s="10">
        <f t="shared" si="232"/>
        <v>25.55539616</v>
      </c>
      <c r="R3144" s="11">
        <f t="shared" si="233"/>
        <v>774.58498</v>
      </c>
      <c r="S3144" s="43"/>
      <c r="T3144" s="43"/>
      <c r="U3144" s="20"/>
      <c r="V3144" s="14"/>
      <c r="W3144" s="14"/>
      <c r="X3144" s="26">
        <f t="shared" si="314"/>
        <v>0.671</v>
      </c>
      <c r="Y3144" s="29"/>
      <c r="Z3144" s="29"/>
      <c r="AA3144" s="29"/>
      <c r="AB3144" s="29"/>
      <c r="AC3144" s="29"/>
    </row>
    <row r="3145">
      <c r="A3145" s="4">
        <v>45732.0</v>
      </c>
      <c r="B3145" s="5" t="s">
        <v>36</v>
      </c>
      <c r="C3145" s="6" t="s">
        <v>37</v>
      </c>
      <c r="D3145" s="5" t="s">
        <v>30</v>
      </c>
      <c r="E3145" s="7">
        <v>0.0</v>
      </c>
      <c r="F3145" s="25">
        <v>0.0</v>
      </c>
      <c r="G3145" s="7">
        <v>0.0</v>
      </c>
      <c r="H3145" s="40">
        <v>0.0</v>
      </c>
      <c r="I3145" s="10">
        <f t="shared" si="226"/>
        <v>0</v>
      </c>
      <c r="J3145" s="11">
        <f t="shared" si="227"/>
        <v>0</v>
      </c>
      <c r="K3145" s="7">
        <f t="shared" ref="K3145:L3145" si="6206">IFERROR(G3145+K3105,0)</f>
        <v>0</v>
      </c>
      <c r="L3145" s="7">
        <f t="shared" si="6206"/>
        <v>0</v>
      </c>
      <c r="M3145" s="10">
        <f t="shared" si="229"/>
        <v>0</v>
      </c>
      <c r="N3145" s="11">
        <f t="shared" si="3612"/>
        <v>0</v>
      </c>
      <c r="O3145" s="10">
        <f t="shared" ref="O3145:P3145" si="6207">IFERROR(G3145+O3105,0)</f>
        <v>0</v>
      </c>
      <c r="P3145" s="10">
        <f t="shared" si="6207"/>
        <v>0</v>
      </c>
      <c r="Q3145" s="10">
        <f t="shared" si="232"/>
        <v>0</v>
      </c>
      <c r="R3145" s="11">
        <f t="shared" si="233"/>
        <v>0</v>
      </c>
      <c r="S3145" s="43"/>
      <c r="T3145" s="43"/>
      <c r="U3145" s="20"/>
      <c r="V3145" s="14"/>
      <c r="W3145" s="14"/>
      <c r="X3145" s="26">
        <f t="shared" si="314"/>
        <v>0</v>
      </c>
      <c r="Y3145" s="29"/>
      <c r="Z3145" s="29"/>
      <c r="AA3145" s="29"/>
      <c r="AB3145" s="29"/>
      <c r="AC3145" s="29"/>
    </row>
    <row r="3146">
      <c r="A3146" s="4">
        <v>45732.0</v>
      </c>
      <c r="B3146" s="5" t="s">
        <v>38</v>
      </c>
      <c r="C3146" s="6" t="s">
        <v>37</v>
      </c>
      <c r="D3146" s="5" t="s">
        <v>27</v>
      </c>
      <c r="E3146" s="7">
        <v>40.1</v>
      </c>
      <c r="F3146" s="25">
        <v>0.13</v>
      </c>
      <c r="G3146" s="7">
        <v>0.09999999999999999</v>
      </c>
      <c r="H3146" s="40">
        <v>0.175</v>
      </c>
      <c r="I3146" s="10">
        <f t="shared" si="226"/>
        <v>0.075</v>
      </c>
      <c r="J3146" s="11">
        <f t="shared" si="227"/>
        <v>175</v>
      </c>
      <c r="K3146" s="7">
        <f t="shared" ref="K3146:L3146" si="6208">IFERROR(G3146+K3106,0)</f>
        <v>4.4</v>
      </c>
      <c r="L3146" s="7">
        <f t="shared" si="6208"/>
        <v>7.891</v>
      </c>
      <c r="M3146" s="10">
        <f t="shared" si="229"/>
        <v>3.491</v>
      </c>
      <c r="N3146" s="11">
        <f t="shared" si="3612"/>
        <v>179.3409091</v>
      </c>
      <c r="O3146" s="10">
        <f t="shared" ref="O3146:P3146" si="6209">IFERROR(G3146+O3106,0)</f>
        <v>7.5</v>
      </c>
      <c r="P3146" s="10">
        <f t="shared" si="6209"/>
        <v>13.814976</v>
      </c>
      <c r="Q3146" s="10">
        <f t="shared" si="232"/>
        <v>6.314976</v>
      </c>
      <c r="R3146" s="11">
        <f t="shared" si="233"/>
        <v>184.19968</v>
      </c>
      <c r="S3146" s="41">
        <f>T3106</f>
        <v>2.257464286</v>
      </c>
      <c r="T3146" s="41">
        <f>H3146+T3106-H3147-U3146-H3148</f>
        <v>2.377428571</v>
      </c>
      <c r="U3146" s="13">
        <f>0.001/28</f>
        <v>0.00003571428571</v>
      </c>
      <c r="V3146" s="14"/>
      <c r="W3146" s="14"/>
      <c r="X3146" s="26">
        <f t="shared" si="314"/>
        <v>0.175</v>
      </c>
      <c r="Y3146" s="29"/>
      <c r="Z3146" s="29"/>
      <c r="AA3146" s="29"/>
      <c r="AB3146" s="29"/>
      <c r="AC3146" s="29"/>
    </row>
    <row r="3147">
      <c r="A3147" s="4">
        <v>45732.0</v>
      </c>
      <c r="B3147" s="5" t="s">
        <v>38</v>
      </c>
      <c r="C3147" s="6" t="s">
        <v>37</v>
      </c>
      <c r="D3147" s="5" t="s">
        <v>28</v>
      </c>
      <c r="E3147" s="7">
        <v>0.0</v>
      </c>
      <c r="F3147" s="7">
        <v>0.0</v>
      </c>
      <c r="G3147" s="7">
        <v>0.0</v>
      </c>
      <c r="H3147" s="40">
        <v>0.0</v>
      </c>
      <c r="I3147" s="10">
        <f t="shared" si="226"/>
        <v>0</v>
      </c>
      <c r="J3147" s="11">
        <f t="shared" si="227"/>
        <v>0</v>
      </c>
      <c r="K3147" s="7">
        <f t="shared" ref="K3147:L3147" si="6210">IFERROR(G3147+K3107,0)</f>
        <v>0</v>
      </c>
      <c r="L3147" s="7">
        <f t="shared" si="6210"/>
        <v>0</v>
      </c>
      <c r="M3147" s="10">
        <f t="shared" si="229"/>
        <v>0</v>
      </c>
      <c r="N3147" s="11">
        <f t="shared" si="3612"/>
        <v>0</v>
      </c>
      <c r="O3147" s="10">
        <f t="shared" ref="O3147:P3147" si="6211">IFERROR(G3147+O3107,0)</f>
        <v>0</v>
      </c>
      <c r="P3147" s="10">
        <f t="shared" si="6211"/>
        <v>0</v>
      </c>
      <c r="Q3147" s="10">
        <f t="shared" si="232"/>
        <v>0</v>
      </c>
      <c r="R3147" s="11">
        <f t="shared" si="233"/>
        <v>0</v>
      </c>
      <c r="S3147" s="43"/>
      <c r="T3147" s="43"/>
      <c r="U3147" s="20"/>
      <c r="V3147" s="14"/>
      <c r="W3147" s="14"/>
      <c r="X3147" s="26">
        <f t="shared" si="314"/>
        <v>0</v>
      </c>
      <c r="Y3147" s="29"/>
      <c r="Z3147" s="29"/>
      <c r="AA3147" s="29"/>
      <c r="AB3147" s="29"/>
      <c r="AC3147" s="29"/>
    </row>
    <row r="3148">
      <c r="A3148" s="4">
        <v>45732.0</v>
      </c>
      <c r="B3148" s="5" t="s">
        <v>38</v>
      </c>
      <c r="C3148" s="6" t="s">
        <v>37</v>
      </c>
      <c r="D3148" s="5" t="s">
        <v>29</v>
      </c>
      <c r="E3148" s="7">
        <v>40.1</v>
      </c>
      <c r="F3148" s="7">
        <v>0.1</v>
      </c>
      <c r="G3148" s="7">
        <v>0.099967</v>
      </c>
      <c r="H3148" s="40">
        <v>0.055</v>
      </c>
      <c r="I3148" s="10">
        <f t="shared" si="226"/>
        <v>-0.044967</v>
      </c>
      <c r="J3148" s="11">
        <f t="shared" si="227"/>
        <v>55.01815599</v>
      </c>
      <c r="K3148" s="7">
        <f t="shared" ref="K3148:L3148" si="6212">IFERROR(G3148+K3108,0)</f>
        <v>4.388272</v>
      </c>
      <c r="L3148" s="7">
        <f t="shared" si="6212"/>
        <v>7.284</v>
      </c>
      <c r="M3148" s="10">
        <f t="shared" si="229"/>
        <v>2.895728</v>
      </c>
      <c r="N3148" s="11">
        <f t="shared" si="3612"/>
        <v>165.9878877</v>
      </c>
      <c r="O3148" s="10">
        <f t="shared" ref="O3148:P3148" si="6213">IFERROR(G3148+O3108,0)</f>
        <v>7.487032</v>
      </c>
      <c r="P3148" s="10">
        <f t="shared" si="6213"/>
        <v>13.11293</v>
      </c>
      <c r="Q3148" s="10">
        <f t="shared" si="232"/>
        <v>5.625898</v>
      </c>
      <c r="R3148" s="11">
        <f t="shared" si="233"/>
        <v>175.1418987</v>
      </c>
      <c r="S3148" s="43"/>
      <c r="T3148" s="43"/>
      <c r="U3148" s="20"/>
      <c r="V3148" s="14"/>
      <c r="W3148" s="14"/>
      <c r="X3148" s="26">
        <f t="shared" si="314"/>
        <v>0</v>
      </c>
      <c r="Y3148" s="29"/>
      <c r="Z3148" s="29"/>
      <c r="AA3148" s="29"/>
      <c r="AB3148" s="29"/>
      <c r="AC3148" s="29"/>
    </row>
    <row r="3149">
      <c r="A3149" s="4">
        <v>45732.0</v>
      </c>
      <c r="B3149" s="5" t="s">
        <v>38</v>
      </c>
      <c r="C3149" s="6" t="s">
        <v>37</v>
      </c>
      <c r="D3149" s="5" t="s">
        <v>30</v>
      </c>
      <c r="E3149" s="7">
        <v>0.0</v>
      </c>
      <c r="F3149" s="7">
        <v>0.0</v>
      </c>
      <c r="G3149" s="7">
        <v>0.0</v>
      </c>
      <c r="H3149" s="40">
        <v>0.0</v>
      </c>
      <c r="I3149" s="10">
        <f t="shared" si="226"/>
        <v>0</v>
      </c>
      <c r="J3149" s="11">
        <f t="shared" si="227"/>
        <v>0</v>
      </c>
      <c r="K3149" s="7">
        <f t="shared" ref="K3149:L3149" si="6214">IFERROR(G3149+K3109,0)</f>
        <v>0</v>
      </c>
      <c r="L3149" s="7">
        <f t="shared" si="6214"/>
        <v>0</v>
      </c>
      <c r="M3149" s="10">
        <f t="shared" si="229"/>
        <v>0</v>
      </c>
      <c r="N3149" s="11">
        <f t="shared" si="3612"/>
        <v>0</v>
      </c>
      <c r="O3149" s="10">
        <f t="shared" ref="O3149:P3149" si="6215">IFERROR(G3149+O3109,0)</f>
        <v>0</v>
      </c>
      <c r="P3149" s="10">
        <f t="shared" si="6215"/>
        <v>0</v>
      </c>
      <c r="Q3149" s="10">
        <f t="shared" si="232"/>
        <v>0</v>
      </c>
      <c r="R3149" s="11">
        <f t="shared" si="233"/>
        <v>0</v>
      </c>
      <c r="S3149" s="43"/>
      <c r="T3149" s="43"/>
      <c r="U3149" s="20"/>
      <c r="V3149" s="14"/>
      <c r="W3149" s="14"/>
      <c r="X3149" s="26">
        <f t="shared" si="314"/>
        <v>0</v>
      </c>
      <c r="Y3149" s="29"/>
      <c r="Z3149" s="29"/>
      <c r="AA3149" s="29"/>
      <c r="AB3149" s="29"/>
      <c r="AC3149" s="29"/>
    </row>
    <row r="3150">
      <c r="A3150" s="4">
        <v>45732.0</v>
      </c>
      <c r="B3150" s="5" t="s">
        <v>39</v>
      </c>
      <c r="C3150" s="6" t="s">
        <v>37</v>
      </c>
      <c r="D3150" s="5" t="s">
        <v>27</v>
      </c>
      <c r="E3150" s="7">
        <v>9.6</v>
      </c>
      <c r="F3150" s="7">
        <v>0.011</v>
      </c>
      <c r="G3150" s="7">
        <v>0.032258</v>
      </c>
      <c r="H3150" s="40">
        <v>0.0</v>
      </c>
      <c r="I3150" s="10">
        <f t="shared" si="226"/>
        <v>-0.032258</v>
      </c>
      <c r="J3150" s="11">
        <f t="shared" si="227"/>
        <v>0</v>
      </c>
      <c r="K3150" s="7">
        <f t="shared" ref="K3150:L3150" si="6216">IFERROR(G3150+K3110,0)</f>
        <v>1.216128</v>
      </c>
      <c r="L3150" s="7">
        <f t="shared" si="6216"/>
        <v>0.384</v>
      </c>
      <c r="M3150" s="10">
        <f t="shared" si="229"/>
        <v>-0.832128</v>
      </c>
      <c r="N3150" s="11">
        <f t="shared" si="3612"/>
        <v>31.57562362</v>
      </c>
      <c r="O3150" s="10">
        <f t="shared" ref="O3150:P3150" si="6217">IFERROR(G3150+O3110,0)</f>
        <v>2.116058</v>
      </c>
      <c r="P3150" s="10">
        <f t="shared" si="6217"/>
        <v>1.26874</v>
      </c>
      <c r="Q3150" s="10">
        <f t="shared" si="232"/>
        <v>-0.847318</v>
      </c>
      <c r="R3150" s="11">
        <f t="shared" si="233"/>
        <v>59.95771382</v>
      </c>
      <c r="S3150" s="41">
        <f>T3110</f>
        <v>-0.052</v>
      </c>
      <c r="T3150" s="41">
        <f>H3150+T3110-H3151-U3150-H3152</f>
        <v>-0.052</v>
      </c>
      <c r="U3150" s="13">
        <v>0.0</v>
      </c>
      <c r="V3150" s="14"/>
      <c r="W3150" s="14"/>
      <c r="X3150" s="26">
        <f t="shared" si="314"/>
        <v>0</v>
      </c>
      <c r="Y3150" s="29"/>
      <c r="Z3150" s="29"/>
      <c r="AA3150" s="29"/>
      <c r="AB3150" s="29"/>
      <c r="AC3150" s="29"/>
    </row>
    <row r="3151">
      <c r="A3151" s="4">
        <v>45732.0</v>
      </c>
      <c r="B3151" s="5" t="s">
        <v>39</v>
      </c>
      <c r="C3151" s="6" t="s">
        <v>37</v>
      </c>
      <c r="D3151" s="5" t="s">
        <v>28</v>
      </c>
      <c r="E3151" s="7">
        <v>0.0</v>
      </c>
      <c r="F3151" s="7">
        <v>0.0</v>
      </c>
      <c r="G3151" s="7">
        <v>0.0</v>
      </c>
      <c r="H3151" s="40">
        <v>0.0</v>
      </c>
      <c r="I3151" s="10">
        <f t="shared" si="226"/>
        <v>0</v>
      </c>
      <c r="J3151" s="11">
        <f t="shared" si="227"/>
        <v>0</v>
      </c>
      <c r="K3151" s="7">
        <f t="shared" ref="K3151:L3151" si="6218">IFERROR(G3151+K3111,0)</f>
        <v>0</v>
      </c>
      <c r="L3151" s="7">
        <f t="shared" si="6218"/>
        <v>0</v>
      </c>
      <c r="M3151" s="10">
        <f t="shared" si="229"/>
        <v>0</v>
      </c>
      <c r="N3151" s="11">
        <f t="shared" si="3612"/>
        <v>0</v>
      </c>
      <c r="O3151" s="10">
        <f t="shared" ref="O3151:P3151" si="6219">IFERROR(G3151+O3111,0)</f>
        <v>0</v>
      </c>
      <c r="P3151" s="10">
        <f t="shared" si="6219"/>
        <v>0</v>
      </c>
      <c r="Q3151" s="10">
        <f t="shared" si="232"/>
        <v>0</v>
      </c>
      <c r="R3151" s="11">
        <f t="shared" si="233"/>
        <v>0</v>
      </c>
      <c r="S3151" s="43"/>
      <c r="T3151" s="43"/>
      <c r="U3151" s="20"/>
      <c r="V3151" s="14"/>
      <c r="W3151" s="14"/>
      <c r="X3151" s="26">
        <f t="shared" si="314"/>
        <v>0</v>
      </c>
      <c r="Y3151" s="29"/>
      <c r="Z3151" s="29"/>
      <c r="AA3151" s="29"/>
      <c r="AB3151" s="29"/>
      <c r="AC3151" s="29"/>
    </row>
    <row r="3152">
      <c r="A3152" s="4">
        <v>45732.0</v>
      </c>
      <c r="B3152" s="5" t="s">
        <v>39</v>
      </c>
      <c r="C3152" s="6" t="s">
        <v>37</v>
      </c>
      <c r="D3152" s="5" t="s">
        <v>29</v>
      </c>
      <c r="E3152" s="7">
        <v>9.3</v>
      </c>
      <c r="F3152" s="7">
        <v>0.015</v>
      </c>
      <c r="G3152" s="7">
        <v>0.032</v>
      </c>
      <c r="H3152" s="40">
        <v>0.0</v>
      </c>
      <c r="I3152" s="10">
        <f t="shared" si="226"/>
        <v>-0.032</v>
      </c>
      <c r="J3152" s="11">
        <f t="shared" si="227"/>
        <v>0</v>
      </c>
      <c r="K3152" s="7">
        <f t="shared" ref="K3152:L3152" si="6220">IFERROR(G3152+K3112,0)</f>
        <v>1.20388</v>
      </c>
      <c r="L3152" s="7">
        <f t="shared" si="6220"/>
        <v>0.519</v>
      </c>
      <c r="M3152" s="10">
        <f t="shared" si="229"/>
        <v>-0.68488</v>
      </c>
      <c r="N3152" s="11">
        <f t="shared" si="3612"/>
        <v>43.11060903</v>
      </c>
      <c r="O3152" s="10">
        <f t="shared" ref="O3152:P3152" si="6221">IFERROR(G3152+O3112,0)</f>
        <v>2.095874</v>
      </c>
      <c r="P3152" s="10">
        <f t="shared" si="6221"/>
        <v>1.37894</v>
      </c>
      <c r="Q3152" s="10">
        <f t="shared" si="232"/>
        <v>-0.716934</v>
      </c>
      <c r="R3152" s="11">
        <f t="shared" si="233"/>
        <v>65.79307726</v>
      </c>
      <c r="S3152" s="43"/>
      <c r="T3152" s="43"/>
      <c r="U3152" s="20"/>
      <c r="V3152" s="14"/>
      <c r="W3152" s="14"/>
      <c r="X3152" s="26">
        <f t="shared" si="314"/>
        <v>0</v>
      </c>
      <c r="Y3152" s="29"/>
      <c r="Z3152" s="29"/>
      <c r="AA3152" s="29"/>
      <c r="AB3152" s="29"/>
      <c r="AC3152" s="29"/>
    </row>
    <row r="3153">
      <c r="A3153" s="4">
        <v>45732.0</v>
      </c>
      <c r="B3153" s="5" t="s">
        <v>39</v>
      </c>
      <c r="C3153" s="6" t="s">
        <v>37</v>
      </c>
      <c r="D3153" s="5" t="s">
        <v>30</v>
      </c>
      <c r="E3153" s="7">
        <v>0.0</v>
      </c>
      <c r="F3153" s="7">
        <v>0.0</v>
      </c>
      <c r="G3153" s="7">
        <v>0.0</v>
      </c>
      <c r="H3153" s="40">
        <v>0.0</v>
      </c>
      <c r="I3153" s="10">
        <f t="shared" si="226"/>
        <v>0</v>
      </c>
      <c r="J3153" s="11">
        <f t="shared" si="227"/>
        <v>0</v>
      </c>
      <c r="K3153" s="7">
        <f t="shared" ref="K3153:L3153" si="6222">IFERROR(G3153+K3113,0)</f>
        <v>0</v>
      </c>
      <c r="L3153" s="7">
        <f t="shared" si="6222"/>
        <v>0</v>
      </c>
      <c r="M3153" s="10">
        <f t="shared" si="229"/>
        <v>0</v>
      </c>
      <c r="N3153" s="11">
        <f t="shared" si="3612"/>
        <v>0</v>
      </c>
      <c r="O3153" s="10">
        <f t="shared" ref="O3153:P3153" si="6223">IFERROR(G3153+O3113,0)</f>
        <v>0</v>
      </c>
      <c r="P3153" s="10">
        <f t="shared" si="6223"/>
        <v>0</v>
      </c>
      <c r="Q3153" s="10">
        <f t="shared" si="232"/>
        <v>0</v>
      </c>
      <c r="R3153" s="11">
        <f t="shared" si="233"/>
        <v>0</v>
      </c>
      <c r="S3153" s="43"/>
      <c r="T3153" s="43"/>
      <c r="U3153" s="20"/>
      <c r="V3153" s="14"/>
      <c r="W3153" s="14"/>
      <c r="X3153" s="26">
        <f t="shared" si="314"/>
        <v>0</v>
      </c>
      <c r="Y3153" s="29"/>
      <c r="Z3153" s="29"/>
      <c r="AA3153" s="29"/>
      <c r="AB3153" s="29"/>
      <c r="AC3153" s="29"/>
    </row>
    <row r="3154">
      <c r="A3154" s="4">
        <v>45732.0</v>
      </c>
      <c r="B3154" s="5" t="s">
        <v>40</v>
      </c>
      <c r="C3154" s="6" t="s">
        <v>37</v>
      </c>
      <c r="D3154" s="5" t="s">
        <v>27</v>
      </c>
      <c r="E3154" s="7">
        <v>26.3</v>
      </c>
      <c r="F3154" s="7">
        <v>0.0</v>
      </c>
      <c r="G3154" s="7">
        <v>0.0709677</v>
      </c>
      <c r="H3154" s="40">
        <v>0.036</v>
      </c>
      <c r="I3154" s="10">
        <f t="shared" si="226"/>
        <v>-0.0349677</v>
      </c>
      <c r="J3154" s="11">
        <f t="shared" si="227"/>
        <v>50.7273027</v>
      </c>
      <c r="K3154" s="7">
        <f t="shared" ref="K3154:L3154" si="6224">IFERROR(G3154+K3114,0)</f>
        <v>3.1354832</v>
      </c>
      <c r="L3154" s="7">
        <f t="shared" si="6224"/>
        <v>1.501</v>
      </c>
      <c r="M3154" s="10">
        <f t="shared" si="229"/>
        <v>-1.6344832</v>
      </c>
      <c r="N3154" s="11">
        <f t="shared" si="3612"/>
        <v>47.87140942</v>
      </c>
      <c r="O3154" s="10">
        <f t="shared" ref="O3154:P3154" si="6225">IFERROR(G3154+O3114,0)</f>
        <v>5.349768914</v>
      </c>
      <c r="P3154" s="10">
        <f t="shared" si="6225"/>
        <v>2.6139</v>
      </c>
      <c r="Q3154" s="10">
        <f t="shared" si="232"/>
        <v>-2.735868914</v>
      </c>
      <c r="R3154" s="11">
        <f t="shared" si="233"/>
        <v>48.86005437</v>
      </c>
      <c r="S3154" s="13">
        <f>T3114</f>
        <v>1.110916786</v>
      </c>
      <c r="T3154" s="13">
        <f>H3154+S3154-H3155-U3154-H3156</f>
        <v>1.146798571</v>
      </c>
      <c r="U3154" s="13">
        <f>0.00331/28</f>
        <v>0.0001182142857</v>
      </c>
      <c r="V3154" s="14"/>
      <c r="W3154" s="14"/>
      <c r="X3154" s="26">
        <f t="shared" si="314"/>
        <v>0.035</v>
      </c>
      <c r="Y3154" s="29"/>
      <c r="Z3154" s="29"/>
      <c r="AA3154" s="29"/>
      <c r="AB3154" s="29"/>
      <c r="AC3154" s="29"/>
    </row>
    <row r="3155">
      <c r="A3155" s="4">
        <v>45732.0</v>
      </c>
      <c r="B3155" s="5" t="s">
        <v>40</v>
      </c>
      <c r="C3155" s="6" t="s">
        <v>37</v>
      </c>
      <c r="D3155" s="5" t="s">
        <v>28</v>
      </c>
      <c r="E3155" s="7">
        <v>0.0</v>
      </c>
      <c r="F3155" s="7">
        <v>0.0</v>
      </c>
      <c r="G3155" s="7">
        <v>0.0</v>
      </c>
      <c r="H3155" s="40">
        <v>0.0</v>
      </c>
      <c r="I3155" s="10">
        <f t="shared" si="226"/>
        <v>0</v>
      </c>
      <c r="J3155" s="11">
        <f t="shared" si="227"/>
        <v>0</v>
      </c>
      <c r="K3155" s="7">
        <f t="shared" ref="K3155:L3155" si="6226">IFERROR(G3155+K3115,0)</f>
        <v>0</v>
      </c>
      <c r="L3155" s="7">
        <f t="shared" si="6226"/>
        <v>0</v>
      </c>
      <c r="M3155" s="10">
        <f t="shared" si="229"/>
        <v>0</v>
      </c>
      <c r="N3155" s="11">
        <f t="shared" si="3612"/>
        <v>0</v>
      </c>
      <c r="O3155" s="10">
        <f t="shared" ref="O3155:P3155" si="6227">IFERROR(G3155+O3115,0)</f>
        <v>0</v>
      </c>
      <c r="P3155" s="10">
        <f t="shared" si="6227"/>
        <v>0</v>
      </c>
      <c r="Q3155" s="10">
        <f t="shared" si="232"/>
        <v>0</v>
      </c>
      <c r="R3155" s="11">
        <f t="shared" si="233"/>
        <v>0</v>
      </c>
      <c r="S3155" s="14"/>
      <c r="T3155" s="14"/>
      <c r="U3155" s="14"/>
      <c r="V3155" s="14"/>
      <c r="W3155" s="14"/>
      <c r="X3155" s="26">
        <f t="shared" si="314"/>
        <v>0</v>
      </c>
      <c r="Y3155" s="29"/>
      <c r="Z3155" s="29"/>
      <c r="AA3155" s="29"/>
      <c r="AB3155" s="29"/>
      <c r="AC3155" s="29"/>
    </row>
    <row r="3156">
      <c r="A3156" s="4">
        <v>45732.0</v>
      </c>
      <c r="B3156" s="5" t="s">
        <v>40</v>
      </c>
      <c r="C3156" s="6" t="s">
        <v>37</v>
      </c>
      <c r="D3156" s="5" t="s">
        <v>29</v>
      </c>
      <c r="E3156" s="7">
        <v>26.1</v>
      </c>
      <c r="F3156" s="7">
        <v>0.0</v>
      </c>
      <c r="G3156" s="7">
        <v>0.07142857142857142</v>
      </c>
      <c r="H3156" s="40">
        <v>0.0</v>
      </c>
      <c r="I3156" s="10">
        <f t="shared" si="226"/>
        <v>-0.07142857143</v>
      </c>
      <c r="J3156" s="11">
        <f t="shared" si="227"/>
        <v>0</v>
      </c>
      <c r="K3156" s="7">
        <f t="shared" ref="K3156:L3156" si="6228">IFERROR(G3156+K3116,0)</f>
        <v>3.142857143</v>
      </c>
      <c r="L3156" s="7">
        <f t="shared" si="6228"/>
        <v>1.683</v>
      </c>
      <c r="M3156" s="10">
        <f t="shared" si="229"/>
        <v>-1.459857143</v>
      </c>
      <c r="N3156" s="11">
        <f t="shared" si="3612"/>
        <v>53.55</v>
      </c>
      <c r="O3156" s="10">
        <f t="shared" ref="O3156:P3156" si="6229">IFERROR(G3156+O3116,0)</f>
        <v>5.357142857</v>
      </c>
      <c r="P3156" s="10">
        <f t="shared" si="6229"/>
        <v>2.19698</v>
      </c>
      <c r="Q3156" s="10">
        <f t="shared" si="232"/>
        <v>-3.160162857</v>
      </c>
      <c r="R3156" s="11">
        <f t="shared" si="233"/>
        <v>41.01029333</v>
      </c>
      <c r="S3156" s="14"/>
      <c r="T3156" s="14"/>
      <c r="U3156" s="14"/>
      <c r="V3156" s="14"/>
      <c r="W3156" s="14"/>
      <c r="X3156" s="26">
        <f t="shared" si="314"/>
        <v>0</v>
      </c>
      <c r="Y3156" s="29"/>
      <c r="Z3156" s="29"/>
      <c r="AA3156" s="29"/>
      <c r="AB3156" s="29"/>
      <c r="AC3156" s="29"/>
    </row>
    <row r="3157">
      <c r="A3157" s="4">
        <v>45732.0</v>
      </c>
      <c r="B3157" s="5" t="s">
        <v>40</v>
      </c>
      <c r="C3157" s="6" t="s">
        <v>37</v>
      </c>
      <c r="D3157" s="5" t="s">
        <v>30</v>
      </c>
      <c r="E3157" s="7">
        <v>0.0</v>
      </c>
      <c r="F3157" s="7">
        <v>0.0</v>
      </c>
      <c r="G3157" s="7">
        <v>0.0</v>
      </c>
      <c r="H3157" s="40">
        <v>0.0</v>
      </c>
      <c r="I3157" s="10">
        <f t="shared" si="226"/>
        <v>0</v>
      </c>
      <c r="J3157" s="11">
        <f t="shared" si="227"/>
        <v>0</v>
      </c>
      <c r="K3157" s="7">
        <f t="shared" ref="K3157:L3157" si="6230">IFERROR(G3157+K3117,0)</f>
        <v>0</v>
      </c>
      <c r="L3157" s="7">
        <f t="shared" si="6230"/>
        <v>0</v>
      </c>
      <c r="M3157" s="10">
        <f t="shared" si="229"/>
        <v>0</v>
      </c>
      <c r="N3157" s="11">
        <f t="shared" si="3612"/>
        <v>0</v>
      </c>
      <c r="O3157" s="10">
        <f t="shared" ref="O3157:P3157" si="6231">IFERROR(G3157+O3117,0)</f>
        <v>0</v>
      </c>
      <c r="P3157" s="10">
        <f t="shared" si="6231"/>
        <v>0</v>
      </c>
      <c r="Q3157" s="10">
        <f t="shared" si="232"/>
        <v>0</v>
      </c>
      <c r="R3157" s="11">
        <f t="shared" si="233"/>
        <v>0</v>
      </c>
      <c r="S3157" s="14"/>
      <c r="T3157" s="14"/>
      <c r="U3157" s="14"/>
      <c r="V3157" s="14"/>
      <c r="W3157" s="14"/>
      <c r="X3157" s="26">
        <f t="shared" si="314"/>
        <v>0</v>
      </c>
      <c r="Y3157" s="29"/>
      <c r="Z3157" s="29"/>
      <c r="AA3157" s="29"/>
      <c r="AB3157" s="29"/>
      <c r="AC3157" s="29"/>
    </row>
    <row r="3158">
      <c r="A3158" s="4">
        <v>45733.0</v>
      </c>
      <c r="B3158" s="5" t="s">
        <v>25</v>
      </c>
      <c r="C3158" s="6" t="s">
        <v>26</v>
      </c>
      <c r="D3158" s="5" t="s">
        <v>27</v>
      </c>
      <c r="E3158" s="7">
        <v>140.3</v>
      </c>
      <c r="F3158" s="8">
        <v>0.422</v>
      </c>
      <c r="G3158" s="39">
        <v>0.4129</v>
      </c>
      <c r="H3158" s="47">
        <v>0.4</v>
      </c>
      <c r="I3158" s="10">
        <f t="shared" si="226"/>
        <v>-0.0129</v>
      </c>
      <c r="J3158" s="11">
        <f t="shared" si="227"/>
        <v>96.87575684</v>
      </c>
      <c r="K3158" s="7">
        <f t="shared" ref="K3158:L3158" si="6232">IFERROR(G3158+K3118,0)</f>
        <v>18.61928</v>
      </c>
      <c r="L3158" s="7">
        <f t="shared" si="6232"/>
        <v>20.286</v>
      </c>
      <c r="M3158" s="10">
        <f t="shared" si="229"/>
        <v>1.66672</v>
      </c>
      <c r="N3158" s="11">
        <f t="shared" si="3612"/>
        <v>108.9515814</v>
      </c>
      <c r="O3158" s="10">
        <f t="shared" ref="O3158:P3158" si="6233">IFERROR(G3158+O3118,0)</f>
        <v>31.519</v>
      </c>
      <c r="P3158" s="10">
        <f t="shared" si="6233"/>
        <v>34.007995</v>
      </c>
      <c r="Q3158" s="10">
        <f t="shared" si="232"/>
        <v>2.488995</v>
      </c>
      <c r="R3158" s="11">
        <f t="shared" si="233"/>
        <v>107.8968083</v>
      </c>
      <c r="S3158" s="41">
        <f>T3118</f>
        <v>2.286285714</v>
      </c>
      <c r="T3158" s="41">
        <f>H3158+T3118-H3159-U3158-H3160</f>
        <v>2.369178571</v>
      </c>
      <c r="U3158" s="13">
        <f>0.003/28</f>
        <v>0.0001071428571</v>
      </c>
      <c r="V3158" s="14"/>
      <c r="W3158" s="14"/>
      <c r="X3158" s="26">
        <f t="shared" si="314"/>
        <v>0.369</v>
      </c>
      <c r="Y3158" s="29"/>
      <c r="Z3158" s="29"/>
      <c r="AA3158" s="29"/>
      <c r="AB3158" s="29"/>
      <c r="AC3158" s="29"/>
    </row>
    <row r="3159">
      <c r="A3159" s="4">
        <v>45733.0</v>
      </c>
      <c r="B3159" s="5" t="s">
        <v>25</v>
      </c>
      <c r="C3159" s="6" t="s">
        <v>26</v>
      </c>
      <c r="D3159" s="5" t="s">
        <v>28</v>
      </c>
      <c r="E3159" s="7">
        <v>165.12</v>
      </c>
      <c r="F3159" s="7">
        <v>0.348</v>
      </c>
      <c r="G3159" s="7">
        <v>0.39358</v>
      </c>
      <c r="H3159" s="40">
        <v>0.317</v>
      </c>
      <c r="I3159" s="10">
        <f t="shared" si="226"/>
        <v>-0.07658</v>
      </c>
      <c r="J3159" s="11">
        <f t="shared" si="227"/>
        <v>80.5427105</v>
      </c>
      <c r="K3159" s="7">
        <f t="shared" ref="K3159:L3159" si="6234">IFERROR(G3159+K3119,0)</f>
        <v>18.20086</v>
      </c>
      <c r="L3159" s="7">
        <f t="shared" si="6234"/>
        <v>18.043</v>
      </c>
      <c r="M3159" s="10">
        <f t="shared" si="229"/>
        <v>-0.15786</v>
      </c>
      <c r="N3159" s="11">
        <f t="shared" si="3612"/>
        <v>99.13267835</v>
      </c>
      <c r="O3159" s="10">
        <f t="shared" ref="O3159:P3159" si="6235">IFERROR(G3159+O3119,0)</f>
        <v>30.50166</v>
      </c>
      <c r="P3159" s="10">
        <f t="shared" si="6235"/>
        <v>31.26388</v>
      </c>
      <c r="Q3159" s="10">
        <f t="shared" si="232"/>
        <v>0.76222</v>
      </c>
      <c r="R3159" s="11">
        <f t="shared" si="233"/>
        <v>102.498946</v>
      </c>
      <c r="S3159" s="42"/>
      <c r="T3159" s="42"/>
      <c r="U3159" s="16"/>
      <c r="V3159" s="14"/>
      <c r="W3159" s="14"/>
      <c r="X3159" s="26">
        <f t="shared" si="314"/>
        <v>0.327</v>
      </c>
      <c r="Y3159" s="29"/>
      <c r="Z3159" s="29"/>
      <c r="AA3159" s="29"/>
      <c r="AB3159" s="29"/>
      <c r="AC3159" s="29"/>
    </row>
    <row r="3160">
      <c r="A3160" s="4">
        <v>45733.0</v>
      </c>
      <c r="B3160" s="5" t="s">
        <v>25</v>
      </c>
      <c r="C3160" s="6" t="s">
        <v>26</v>
      </c>
      <c r="D3160" s="5" t="s">
        <v>29</v>
      </c>
      <c r="E3160" s="7">
        <v>0.0</v>
      </c>
      <c r="F3160" s="7">
        <v>0.0</v>
      </c>
      <c r="G3160" s="7">
        <v>0.0</v>
      </c>
      <c r="H3160" s="40">
        <v>0.0</v>
      </c>
      <c r="I3160" s="10">
        <f t="shared" si="226"/>
        <v>0</v>
      </c>
      <c r="J3160" s="11">
        <f t="shared" si="227"/>
        <v>0</v>
      </c>
      <c r="K3160" s="7">
        <f t="shared" ref="K3160:L3160" si="6236">IFERROR(G3160+K3120,0)</f>
        <v>0</v>
      </c>
      <c r="L3160" s="7">
        <f t="shared" si="6236"/>
        <v>0.003</v>
      </c>
      <c r="M3160" s="10">
        <f t="shared" si="229"/>
        <v>0.003</v>
      </c>
      <c r="N3160" s="11">
        <f t="shared" si="3612"/>
        <v>0</v>
      </c>
      <c r="O3160" s="10">
        <f t="shared" ref="O3160:P3160" si="6237">IFERROR(G3160+O3120,0)</f>
        <v>0</v>
      </c>
      <c r="P3160" s="10">
        <f t="shared" si="6237"/>
        <v>0.003</v>
      </c>
      <c r="Q3160" s="10">
        <f t="shared" si="232"/>
        <v>0.003</v>
      </c>
      <c r="R3160" s="11">
        <f t="shared" si="233"/>
        <v>0</v>
      </c>
      <c r="S3160" s="42"/>
      <c r="T3160" s="42"/>
      <c r="U3160" s="16"/>
      <c r="V3160" s="14"/>
      <c r="W3160" s="14"/>
      <c r="X3160" s="26">
        <f t="shared" si="314"/>
        <v>0</v>
      </c>
      <c r="Y3160" s="29"/>
      <c r="Z3160" s="29"/>
      <c r="AA3160" s="29"/>
      <c r="AB3160" s="29"/>
      <c r="AC3160" s="29"/>
    </row>
    <row r="3161">
      <c r="A3161" s="4">
        <v>45733.0</v>
      </c>
      <c r="B3161" s="5" t="s">
        <v>25</v>
      </c>
      <c r="C3161" s="6" t="s">
        <v>26</v>
      </c>
      <c r="D3161" s="5" t="s">
        <v>30</v>
      </c>
      <c r="E3161" s="7">
        <v>0.0</v>
      </c>
      <c r="F3161" s="7">
        <v>0.0</v>
      </c>
      <c r="G3161" s="7">
        <v>0.0</v>
      </c>
      <c r="H3161" s="40">
        <v>0.0</v>
      </c>
      <c r="I3161" s="10">
        <f t="shared" si="226"/>
        <v>0</v>
      </c>
      <c r="J3161" s="11">
        <f t="shared" si="227"/>
        <v>0</v>
      </c>
      <c r="K3161" s="7">
        <f t="shared" ref="K3161:L3161" si="6238">IFERROR(G3161+K3121,0)</f>
        <v>0</v>
      </c>
      <c r="L3161" s="7">
        <f t="shared" si="6238"/>
        <v>0</v>
      </c>
      <c r="M3161" s="10">
        <f t="shared" si="229"/>
        <v>0</v>
      </c>
      <c r="N3161" s="11">
        <f t="shared" si="3612"/>
        <v>0</v>
      </c>
      <c r="O3161" s="10">
        <f t="shared" ref="O3161:P3161" si="6239">IFERROR(G3161+O3121,0)</f>
        <v>0</v>
      </c>
      <c r="P3161" s="10">
        <f t="shared" si="6239"/>
        <v>0</v>
      </c>
      <c r="Q3161" s="10">
        <f t="shared" si="232"/>
        <v>0</v>
      </c>
      <c r="R3161" s="11">
        <f t="shared" si="233"/>
        <v>0</v>
      </c>
      <c r="S3161" s="42"/>
      <c r="T3161" s="42"/>
      <c r="U3161" s="16"/>
      <c r="V3161" s="14"/>
      <c r="W3161" s="14"/>
      <c r="X3161" s="26">
        <f t="shared" si="314"/>
        <v>0</v>
      </c>
      <c r="Y3161" s="29"/>
      <c r="Z3161" s="29"/>
      <c r="AA3161" s="29"/>
      <c r="AB3161" s="29"/>
      <c r="AC3161" s="29"/>
    </row>
    <row r="3162">
      <c r="A3162" s="4">
        <v>45733.0</v>
      </c>
      <c r="B3162" s="5" t="s">
        <v>31</v>
      </c>
      <c r="C3162" s="6" t="s">
        <v>26</v>
      </c>
      <c r="D3162" s="5" t="s">
        <v>27</v>
      </c>
      <c r="E3162" s="7">
        <v>180.7</v>
      </c>
      <c r="F3162" s="7">
        <v>0.679</v>
      </c>
      <c r="G3162" s="7">
        <v>0.509677</v>
      </c>
      <c r="H3162" s="40">
        <v>0.581</v>
      </c>
      <c r="I3162" s="10">
        <f t="shared" si="226"/>
        <v>0.071323</v>
      </c>
      <c r="J3162" s="11">
        <f t="shared" si="227"/>
        <v>113.9937647</v>
      </c>
      <c r="K3162" s="7">
        <f t="shared" ref="K3162:L3162" si="6240">IFERROR(G3162+K3122,0)</f>
        <v>23.064509</v>
      </c>
      <c r="L3162" s="7">
        <f t="shared" si="6240"/>
        <v>25.525</v>
      </c>
      <c r="M3162" s="10">
        <f t="shared" si="229"/>
        <v>2.460491</v>
      </c>
      <c r="N3162" s="11">
        <f t="shared" si="3612"/>
        <v>110.6678664</v>
      </c>
      <c r="O3162" s="10">
        <f t="shared" ref="O3162:P3162" si="6241">IFERROR(G3162+O3122,0)</f>
        <v>39.064508</v>
      </c>
      <c r="P3162" s="10">
        <f t="shared" si="6241"/>
        <v>44.49886</v>
      </c>
      <c r="Q3162" s="10">
        <f t="shared" si="232"/>
        <v>5.434352</v>
      </c>
      <c r="R3162" s="11">
        <f t="shared" si="233"/>
        <v>113.911226</v>
      </c>
      <c r="S3162" s="41">
        <f>T3122</f>
        <v>0.9397142857</v>
      </c>
      <c r="T3162" s="41">
        <f>H3162+T3122-H3163-U3162-H3164</f>
        <v>0.9465714286</v>
      </c>
      <c r="U3162" s="13">
        <f>0.004/28</f>
        <v>0.0001428571429</v>
      </c>
      <c r="V3162" s="14"/>
      <c r="W3162" s="14"/>
      <c r="X3162" s="26">
        <f t="shared" si="314"/>
        <v>0.579</v>
      </c>
      <c r="Y3162" s="29"/>
      <c r="Z3162" s="29"/>
      <c r="AA3162" s="29"/>
      <c r="AB3162" s="29"/>
      <c r="AC3162" s="29"/>
    </row>
    <row r="3163">
      <c r="A3163" s="4">
        <v>45733.0</v>
      </c>
      <c r="B3163" s="5" t="s">
        <v>31</v>
      </c>
      <c r="C3163" s="6" t="s">
        <v>26</v>
      </c>
      <c r="D3163" s="5" t="s">
        <v>28</v>
      </c>
      <c r="E3163" s="7">
        <v>180.1</v>
      </c>
      <c r="F3163" s="7">
        <v>0.721</v>
      </c>
      <c r="G3163" s="7">
        <v>0.50548</v>
      </c>
      <c r="H3163" s="40">
        <v>0.574</v>
      </c>
      <c r="I3163" s="10">
        <f t="shared" si="226"/>
        <v>0.06852</v>
      </c>
      <c r="J3163" s="11">
        <f t="shared" si="227"/>
        <v>113.5554325</v>
      </c>
      <c r="K3163" s="7">
        <f t="shared" ref="K3163:L3163" si="6242">IFERROR(G3163+K3123,0)</f>
        <v>22.87616</v>
      </c>
      <c r="L3163" s="7">
        <f t="shared" si="6242"/>
        <v>26.176</v>
      </c>
      <c r="M3163" s="10">
        <f t="shared" si="229"/>
        <v>3.29984</v>
      </c>
      <c r="N3163" s="11">
        <f t="shared" si="3612"/>
        <v>114.4247986</v>
      </c>
      <c r="O3163" s="10">
        <f t="shared" ref="O3163:P3163" si="6243">IFERROR(G3163+O3123,0)</f>
        <v>38.74599</v>
      </c>
      <c r="P3163" s="10">
        <f t="shared" si="6243"/>
        <v>45.17373</v>
      </c>
      <c r="Q3163" s="10">
        <f t="shared" si="232"/>
        <v>6.42774</v>
      </c>
      <c r="R3163" s="11">
        <f t="shared" si="233"/>
        <v>116.5894329</v>
      </c>
      <c r="S3163" s="42"/>
      <c r="T3163" s="42"/>
      <c r="U3163" s="20"/>
      <c r="V3163" s="14"/>
      <c r="W3163" s="14"/>
      <c r="X3163" s="26">
        <f t="shared" si="314"/>
        <v>0.541</v>
      </c>
      <c r="Y3163" s="29"/>
      <c r="Z3163" s="29"/>
      <c r="AA3163" s="29"/>
      <c r="AB3163" s="29"/>
      <c r="AC3163" s="29"/>
    </row>
    <row r="3164">
      <c r="A3164" s="4">
        <v>45733.0</v>
      </c>
      <c r="B3164" s="5" t="s">
        <v>31</v>
      </c>
      <c r="C3164" s="6" t="s">
        <v>26</v>
      </c>
      <c r="D3164" s="5" t="s">
        <v>29</v>
      </c>
      <c r="E3164" s="7">
        <v>0.0</v>
      </c>
      <c r="F3164" s="7">
        <v>0.0</v>
      </c>
      <c r="G3164" s="7">
        <v>0.0</v>
      </c>
      <c r="H3164" s="40">
        <v>0.0</v>
      </c>
      <c r="I3164" s="10">
        <f t="shared" si="226"/>
        <v>0</v>
      </c>
      <c r="J3164" s="11">
        <f t="shared" si="227"/>
        <v>0</v>
      </c>
      <c r="K3164" s="7">
        <f t="shared" ref="K3164:L3164" si="6244">IFERROR(G3164+K3124,0)</f>
        <v>0</v>
      </c>
      <c r="L3164" s="7">
        <f t="shared" si="6244"/>
        <v>0</v>
      </c>
      <c r="M3164" s="10">
        <f t="shared" si="229"/>
        <v>0</v>
      </c>
      <c r="N3164" s="11">
        <f t="shared" si="3612"/>
        <v>0</v>
      </c>
      <c r="O3164" s="10">
        <f t="shared" ref="O3164:P3164" si="6245">IFERROR(G3164+O3124,0)</f>
        <v>0</v>
      </c>
      <c r="P3164" s="10">
        <f t="shared" si="6245"/>
        <v>0</v>
      </c>
      <c r="Q3164" s="10">
        <f t="shared" si="232"/>
        <v>0</v>
      </c>
      <c r="R3164" s="11">
        <f t="shared" si="233"/>
        <v>0</v>
      </c>
      <c r="S3164" s="42"/>
      <c r="T3164" s="42"/>
      <c r="U3164" s="20"/>
      <c r="V3164" s="14"/>
      <c r="W3164" s="14"/>
      <c r="X3164" s="26">
        <f t="shared" si="314"/>
        <v>0</v>
      </c>
      <c r="Y3164" s="29"/>
      <c r="Z3164" s="29"/>
      <c r="AA3164" s="29"/>
      <c r="AB3164" s="29"/>
      <c r="AC3164" s="29"/>
    </row>
    <row r="3165">
      <c r="A3165" s="4">
        <v>45733.0</v>
      </c>
      <c r="B3165" s="5" t="s">
        <v>31</v>
      </c>
      <c r="C3165" s="6" t="s">
        <v>26</v>
      </c>
      <c r="D3165" s="5" t="s">
        <v>30</v>
      </c>
      <c r="E3165" s="7">
        <v>0.0</v>
      </c>
      <c r="F3165" s="7">
        <v>0.0</v>
      </c>
      <c r="G3165" s="7">
        <v>0.0</v>
      </c>
      <c r="H3165" s="40">
        <v>0.0</v>
      </c>
      <c r="I3165" s="10">
        <f t="shared" si="226"/>
        <v>0</v>
      </c>
      <c r="J3165" s="11">
        <f t="shared" si="227"/>
        <v>0</v>
      </c>
      <c r="K3165" s="7">
        <f t="shared" ref="K3165:L3165" si="6246">IFERROR(G3165+K3125,0)</f>
        <v>0</v>
      </c>
      <c r="L3165" s="7">
        <f t="shared" si="6246"/>
        <v>0</v>
      </c>
      <c r="M3165" s="10">
        <f t="shared" si="229"/>
        <v>0</v>
      </c>
      <c r="N3165" s="11">
        <f t="shared" si="3612"/>
        <v>0</v>
      </c>
      <c r="O3165" s="10">
        <f t="shared" ref="O3165:P3165" si="6247">IFERROR(G3165+O3125,0)</f>
        <v>0</v>
      </c>
      <c r="P3165" s="10">
        <f t="shared" si="6247"/>
        <v>0</v>
      </c>
      <c r="Q3165" s="10">
        <f t="shared" si="232"/>
        <v>0</v>
      </c>
      <c r="R3165" s="11">
        <f t="shared" si="233"/>
        <v>0</v>
      </c>
      <c r="S3165" s="42"/>
      <c r="T3165" s="42"/>
      <c r="U3165" s="20"/>
      <c r="V3165" s="14"/>
      <c r="W3165" s="14"/>
      <c r="X3165" s="26">
        <f t="shared" si="314"/>
        <v>0</v>
      </c>
      <c r="Y3165" s="29"/>
      <c r="Z3165" s="29"/>
      <c r="AA3165" s="29"/>
      <c r="AB3165" s="29"/>
      <c r="AC3165" s="29"/>
    </row>
    <row r="3166">
      <c r="A3166" s="4">
        <v>45733.0</v>
      </c>
      <c r="B3166" s="5" t="s">
        <v>32</v>
      </c>
      <c r="C3166" s="6" t="s">
        <v>26</v>
      </c>
      <c r="D3166" s="5" t="s">
        <v>27</v>
      </c>
      <c r="E3166" s="7">
        <v>78.6</v>
      </c>
      <c r="F3166" s="7">
        <v>0.214</v>
      </c>
      <c r="G3166" s="7">
        <v>0.22258</v>
      </c>
      <c r="H3166" s="40">
        <v>0.242</v>
      </c>
      <c r="I3166" s="10">
        <f t="shared" si="226"/>
        <v>0.01942</v>
      </c>
      <c r="J3166" s="11">
        <f t="shared" si="227"/>
        <v>108.7249528</v>
      </c>
      <c r="K3166" s="7">
        <f t="shared" ref="K3166:L3166" si="6248">IFERROR(G3166+K3126,0)</f>
        <v>10.08386</v>
      </c>
      <c r="L3166" s="7">
        <f t="shared" si="6248"/>
        <v>10.68</v>
      </c>
      <c r="M3166" s="10">
        <f t="shared" si="229"/>
        <v>0.59614</v>
      </c>
      <c r="N3166" s="11">
        <f t="shared" si="3612"/>
        <v>105.9118234</v>
      </c>
      <c r="O3166" s="10">
        <f t="shared" ref="O3166:P3166" si="6249">IFERROR(G3166+O3126,0)</f>
        <v>17.083846</v>
      </c>
      <c r="P3166" s="10">
        <f t="shared" si="6249"/>
        <v>17.81682</v>
      </c>
      <c r="Q3166" s="10">
        <f t="shared" si="232"/>
        <v>0.732974</v>
      </c>
      <c r="R3166" s="11">
        <f t="shared" si="233"/>
        <v>104.2904508</v>
      </c>
      <c r="S3166" s="41">
        <f>T3126</f>
        <v>0.45906</v>
      </c>
      <c r="T3166" s="41">
        <f>H3166+T3126-H3167-U3166-H3168</f>
        <v>0.408925</v>
      </c>
      <c r="U3166" s="13">
        <f>0.00378/28</f>
        <v>0.000135</v>
      </c>
      <c r="V3166" s="14"/>
      <c r="W3166" s="14"/>
      <c r="X3166" s="26">
        <f t="shared" si="314"/>
        <v>0.247</v>
      </c>
      <c r="Y3166" s="29"/>
      <c r="Z3166" s="29"/>
      <c r="AA3166" s="29"/>
      <c r="AB3166" s="29"/>
      <c r="AC3166" s="29"/>
    </row>
    <row r="3167">
      <c r="A3167" s="4">
        <v>45733.0</v>
      </c>
      <c r="B3167" s="5" t="s">
        <v>32</v>
      </c>
      <c r="C3167" s="6" t="s">
        <v>26</v>
      </c>
      <c r="D3167" s="5" t="s">
        <v>28</v>
      </c>
      <c r="E3167" s="7">
        <v>78.7</v>
      </c>
      <c r="F3167" s="7">
        <v>0.166</v>
      </c>
      <c r="G3167" s="7">
        <v>0.2222</v>
      </c>
      <c r="H3167" s="40">
        <v>0.292</v>
      </c>
      <c r="I3167" s="10">
        <f t="shared" si="226"/>
        <v>0.0698</v>
      </c>
      <c r="J3167" s="11">
        <f t="shared" si="227"/>
        <v>131.4131413</v>
      </c>
      <c r="K3167" s="7">
        <f t="shared" ref="K3167:L3167" si="6250">IFERROR(G3167+K3127,0)</f>
        <v>10.0674</v>
      </c>
      <c r="L3167" s="7">
        <f t="shared" si="6250"/>
        <v>10.583</v>
      </c>
      <c r="M3167" s="10">
        <f t="shared" si="229"/>
        <v>0.5156</v>
      </c>
      <c r="N3167" s="11">
        <f t="shared" si="3612"/>
        <v>105.1214812</v>
      </c>
      <c r="O3167" s="10">
        <f t="shared" ref="O3167:P3167" si="6251">IFERROR(G3167+O3127,0)</f>
        <v>17.05635</v>
      </c>
      <c r="P3167" s="10">
        <f t="shared" si="6251"/>
        <v>17.67983</v>
      </c>
      <c r="Q3167" s="10">
        <f t="shared" si="232"/>
        <v>0.62348</v>
      </c>
      <c r="R3167" s="11">
        <f t="shared" si="233"/>
        <v>103.6554128</v>
      </c>
      <c r="S3167" s="42"/>
      <c r="T3167" s="42"/>
      <c r="U3167" s="20"/>
      <c r="V3167" s="14"/>
      <c r="W3167" s="14"/>
      <c r="X3167" s="26">
        <f t="shared" si="314"/>
        <v>0.204</v>
      </c>
      <c r="Y3167" s="29"/>
      <c r="Z3167" s="29"/>
      <c r="AA3167" s="29"/>
      <c r="AB3167" s="29"/>
      <c r="AC3167" s="29"/>
    </row>
    <row r="3168">
      <c r="A3168" s="4">
        <v>45733.0</v>
      </c>
      <c r="B3168" s="5" t="s">
        <v>32</v>
      </c>
      <c r="C3168" s="6" t="s">
        <v>26</v>
      </c>
      <c r="D3168" s="5" t="s">
        <v>29</v>
      </c>
      <c r="E3168" s="7">
        <v>0.0</v>
      </c>
      <c r="F3168" s="7">
        <v>0.0</v>
      </c>
      <c r="G3168" s="7">
        <v>0.0</v>
      </c>
      <c r="H3168" s="40">
        <v>0.0</v>
      </c>
      <c r="I3168" s="10">
        <f t="shared" si="226"/>
        <v>0</v>
      </c>
      <c r="J3168" s="11">
        <f t="shared" si="227"/>
        <v>0</v>
      </c>
      <c r="K3168" s="7">
        <f t="shared" ref="K3168:L3168" si="6252">IFERROR(G3168+K3128,0)</f>
        <v>0</v>
      </c>
      <c r="L3168" s="7">
        <f t="shared" si="6252"/>
        <v>0</v>
      </c>
      <c r="M3168" s="10">
        <f t="shared" si="229"/>
        <v>0</v>
      </c>
      <c r="N3168" s="11">
        <f t="shared" si="3612"/>
        <v>0</v>
      </c>
      <c r="O3168" s="10">
        <f t="shared" ref="O3168:P3168" si="6253">IFERROR(G3168+O3128,0)</f>
        <v>0</v>
      </c>
      <c r="P3168" s="10">
        <f t="shared" si="6253"/>
        <v>0</v>
      </c>
      <c r="Q3168" s="10">
        <f t="shared" si="232"/>
        <v>0</v>
      </c>
      <c r="R3168" s="11">
        <f t="shared" si="233"/>
        <v>0</v>
      </c>
      <c r="S3168" s="42"/>
      <c r="T3168" s="42"/>
      <c r="U3168" s="20"/>
      <c r="V3168" s="14"/>
      <c r="W3168" s="14"/>
      <c r="X3168" s="26">
        <f t="shared" si="314"/>
        <v>0</v>
      </c>
      <c r="Y3168" s="29"/>
      <c r="Z3168" s="29"/>
      <c r="AA3168" s="29"/>
      <c r="AB3168" s="29"/>
      <c r="AC3168" s="29"/>
    </row>
    <row r="3169">
      <c r="A3169" s="4">
        <v>45733.0</v>
      </c>
      <c r="B3169" s="5" t="s">
        <v>32</v>
      </c>
      <c r="C3169" s="6" t="s">
        <v>26</v>
      </c>
      <c r="D3169" s="5" t="s">
        <v>30</v>
      </c>
      <c r="E3169" s="7">
        <v>0.0</v>
      </c>
      <c r="F3169" s="7">
        <v>0.0</v>
      </c>
      <c r="G3169" s="7">
        <v>0.0</v>
      </c>
      <c r="H3169" s="40">
        <v>0.0</v>
      </c>
      <c r="I3169" s="10">
        <f t="shared" si="226"/>
        <v>0</v>
      </c>
      <c r="J3169" s="11">
        <f t="shared" si="227"/>
        <v>0</v>
      </c>
      <c r="K3169" s="7">
        <f t="shared" ref="K3169:L3169" si="6254">IFERROR(G3169+K3129,0)</f>
        <v>0</v>
      </c>
      <c r="L3169" s="7">
        <f t="shared" si="6254"/>
        <v>0</v>
      </c>
      <c r="M3169" s="10">
        <f t="shared" si="229"/>
        <v>0</v>
      </c>
      <c r="N3169" s="11">
        <f t="shared" si="3612"/>
        <v>0</v>
      </c>
      <c r="O3169" s="10">
        <f t="shared" ref="O3169:P3169" si="6255">IFERROR(G3169+O3129,0)</f>
        <v>0</v>
      </c>
      <c r="P3169" s="10">
        <f t="shared" si="6255"/>
        <v>0</v>
      </c>
      <c r="Q3169" s="10">
        <f t="shared" si="232"/>
        <v>0</v>
      </c>
      <c r="R3169" s="11">
        <f t="shared" si="233"/>
        <v>0</v>
      </c>
      <c r="S3169" s="42"/>
      <c r="T3169" s="42"/>
      <c r="U3169" s="20"/>
      <c r="V3169" s="14"/>
      <c r="W3169" s="14"/>
      <c r="X3169" s="26">
        <f t="shared" si="314"/>
        <v>0</v>
      </c>
      <c r="Y3169" s="29"/>
      <c r="Z3169" s="29"/>
      <c r="AA3169" s="29"/>
      <c r="AB3169" s="29"/>
      <c r="AC3169" s="29"/>
    </row>
    <row r="3170">
      <c r="A3170" s="4">
        <v>45733.0</v>
      </c>
      <c r="B3170" s="5" t="s">
        <v>33</v>
      </c>
      <c r="C3170" s="6" t="s">
        <v>26</v>
      </c>
      <c r="D3170" s="5" t="s">
        <v>27</v>
      </c>
      <c r="E3170" s="7">
        <v>110.0</v>
      </c>
      <c r="F3170" s="7">
        <v>0.368</v>
      </c>
      <c r="G3170" s="7">
        <v>0.329032</v>
      </c>
      <c r="H3170" s="40">
        <v>0.37</v>
      </c>
      <c r="I3170" s="10">
        <f t="shared" si="226"/>
        <v>0.040968</v>
      </c>
      <c r="J3170" s="11">
        <f t="shared" si="227"/>
        <v>112.4510686</v>
      </c>
      <c r="K3170" s="7">
        <f t="shared" ref="K3170:L3170" si="6256">IFERROR(G3170+K3130,0)</f>
        <v>14.793544</v>
      </c>
      <c r="L3170" s="7">
        <f t="shared" si="6256"/>
        <v>16.977</v>
      </c>
      <c r="M3170" s="10">
        <f t="shared" si="229"/>
        <v>2.183456</v>
      </c>
      <c r="N3170" s="11">
        <f t="shared" si="3612"/>
        <v>114.7595194</v>
      </c>
      <c r="O3170" s="10">
        <f t="shared" ref="O3170:P3170" si="6257">IFERROR(G3170+O3130,0)</f>
        <v>24.993474</v>
      </c>
      <c r="P3170" s="10">
        <f t="shared" si="6257"/>
        <v>28.47273</v>
      </c>
      <c r="Q3170" s="10">
        <f t="shared" si="232"/>
        <v>3.479256</v>
      </c>
      <c r="R3170" s="11">
        <f t="shared" si="233"/>
        <v>113.9206578</v>
      </c>
      <c r="S3170" s="41">
        <f>T3130</f>
        <v>0.2352271429</v>
      </c>
      <c r="T3170" s="41">
        <f>H3170+T3130-H3171-U3170-H3172</f>
        <v>0.1550732143</v>
      </c>
      <c r="U3170" s="13">
        <f>0.00431/28</f>
        <v>0.0001539285714</v>
      </c>
      <c r="V3170" s="14"/>
      <c r="W3170" s="14"/>
      <c r="X3170" s="26">
        <f t="shared" si="314"/>
        <v>0.375</v>
      </c>
      <c r="Y3170" s="29"/>
      <c r="Z3170" s="29"/>
      <c r="AA3170" s="29"/>
      <c r="AB3170" s="29"/>
      <c r="AC3170" s="29"/>
    </row>
    <row r="3171">
      <c r="A3171" s="4">
        <v>45733.0</v>
      </c>
      <c r="B3171" s="5" t="s">
        <v>33</v>
      </c>
      <c r="C3171" s="6" t="s">
        <v>26</v>
      </c>
      <c r="D3171" s="5" t="s">
        <v>28</v>
      </c>
      <c r="E3171" s="7">
        <v>108.2</v>
      </c>
      <c r="F3171" s="7">
        <v>0.322</v>
      </c>
      <c r="G3171" s="7">
        <v>0.324096</v>
      </c>
      <c r="H3171" s="40">
        <v>0.45</v>
      </c>
      <c r="I3171" s="10">
        <f t="shared" si="226"/>
        <v>0.125904</v>
      </c>
      <c r="J3171" s="11">
        <f t="shared" si="227"/>
        <v>138.8477488</v>
      </c>
      <c r="K3171" s="7">
        <f t="shared" ref="K3171:L3171" si="6258">IFERROR(G3171+K3131,0)</f>
        <v>14.571632</v>
      </c>
      <c r="L3171" s="7">
        <f t="shared" si="6258"/>
        <v>18.169</v>
      </c>
      <c r="M3171" s="10">
        <f t="shared" si="229"/>
        <v>3.597368</v>
      </c>
      <c r="N3171" s="11">
        <f t="shared" si="3612"/>
        <v>124.687475</v>
      </c>
      <c r="O3171" s="10">
        <f t="shared" ref="O3171:P3171" si="6259">IFERROR(G3171+O3131,0)</f>
        <v>24.615632</v>
      </c>
      <c r="P3171" s="10">
        <f t="shared" si="6259"/>
        <v>29.06395</v>
      </c>
      <c r="Q3171" s="10">
        <f t="shared" si="232"/>
        <v>4.448318</v>
      </c>
      <c r="R3171" s="11">
        <f t="shared" si="233"/>
        <v>118.0711103</v>
      </c>
      <c r="S3171" s="42"/>
      <c r="T3171" s="42"/>
      <c r="U3171" s="20"/>
      <c r="V3171" s="14"/>
      <c r="W3171" s="14"/>
      <c r="X3171" s="26">
        <f t="shared" si="314"/>
        <v>0.541</v>
      </c>
      <c r="Y3171" s="29"/>
      <c r="Z3171" s="29"/>
      <c r="AA3171" s="29"/>
      <c r="AB3171" s="29"/>
      <c r="AC3171" s="29"/>
    </row>
    <row r="3172">
      <c r="A3172" s="4">
        <v>45733.0</v>
      </c>
      <c r="B3172" s="5" t="s">
        <v>33</v>
      </c>
      <c r="C3172" s="6" t="s">
        <v>26</v>
      </c>
      <c r="D3172" s="5" t="s">
        <v>29</v>
      </c>
      <c r="E3172" s="7">
        <v>1.0</v>
      </c>
      <c r="F3172" s="7">
        <v>0.0</v>
      </c>
      <c r="G3172" s="7">
        <v>0.0027419</v>
      </c>
      <c r="H3172" s="40">
        <v>0.0</v>
      </c>
      <c r="I3172" s="10">
        <f t="shared" si="226"/>
        <v>-0.0027419</v>
      </c>
      <c r="J3172" s="11">
        <f t="shared" si="227"/>
        <v>0</v>
      </c>
      <c r="K3172" s="7">
        <f t="shared" ref="K3172:L3172" si="6260">IFERROR(G3172+K3132,0)</f>
        <v>0.1266123</v>
      </c>
      <c r="L3172" s="7">
        <f t="shared" si="6260"/>
        <v>0.084</v>
      </c>
      <c r="M3172" s="10">
        <f t="shared" si="229"/>
        <v>-0.0426123</v>
      </c>
      <c r="N3172" s="11">
        <f t="shared" si="3612"/>
        <v>66.34426513</v>
      </c>
      <c r="O3172" s="10">
        <f t="shared" ref="O3172:P3172" si="6261">IFERROR(G3172+O3132,0)</f>
        <v>0.2115523</v>
      </c>
      <c r="P3172" s="10">
        <f t="shared" si="6261"/>
        <v>0.162988</v>
      </c>
      <c r="Q3172" s="10">
        <f t="shared" si="232"/>
        <v>-0.0485643</v>
      </c>
      <c r="R3172" s="11">
        <f t="shared" si="233"/>
        <v>77.04383266</v>
      </c>
      <c r="S3172" s="42"/>
      <c r="T3172" s="42"/>
      <c r="U3172" s="20"/>
      <c r="V3172" s="14"/>
      <c r="W3172" s="14"/>
      <c r="X3172" s="26">
        <f t="shared" si="314"/>
        <v>0</v>
      </c>
      <c r="Y3172" s="29"/>
      <c r="Z3172" s="29"/>
      <c r="AA3172" s="29"/>
      <c r="AB3172" s="29"/>
      <c r="AC3172" s="29"/>
    </row>
    <row r="3173">
      <c r="A3173" s="4">
        <v>45733.0</v>
      </c>
      <c r="B3173" s="5" t="s">
        <v>33</v>
      </c>
      <c r="C3173" s="6" t="s">
        <v>26</v>
      </c>
      <c r="D3173" s="5" t="s">
        <v>30</v>
      </c>
      <c r="E3173" s="7">
        <v>0.0</v>
      </c>
      <c r="F3173" s="7">
        <v>0.0</v>
      </c>
      <c r="G3173" s="7">
        <v>0.0</v>
      </c>
      <c r="H3173" s="40">
        <v>0.0</v>
      </c>
      <c r="I3173" s="10">
        <f t="shared" si="226"/>
        <v>0</v>
      </c>
      <c r="J3173" s="11">
        <f t="shared" si="227"/>
        <v>0</v>
      </c>
      <c r="K3173" s="7">
        <f t="shared" ref="K3173:L3173" si="6262">IFERROR(G3173+K3133,0)</f>
        <v>0</v>
      </c>
      <c r="L3173" s="7">
        <f t="shared" si="6262"/>
        <v>0</v>
      </c>
      <c r="M3173" s="10">
        <f t="shared" si="229"/>
        <v>0</v>
      </c>
      <c r="N3173" s="11">
        <f t="shared" si="3612"/>
        <v>0</v>
      </c>
      <c r="O3173" s="10">
        <f t="shared" ref="O3173:P3173" si="6263">IFERROR(G3173+O3133,0)</f>
        <v>0</v>
      </c>
      <c r="P3173" s="10">
        <f t="shared" si="6263"/>
        <v>0</v>
      </c>
      <c r="Q3173" s="10">
        <f t="shared" si="232"/>
        <v>0</v>
      </c>
      <c r="R3173" s="11">
        <f t="shared" si="233"/>
        <v>0</v>
      </c>
      <c r="S3173" s="42"/>
      <c r="T3173" s="42"/>
      <c r="U3173" s="20"/>
      <c r="V3173" s="14"/>
      <c r="W3173" s="14"/>
      <c r="X3173" s="26">
        <f t="shared" si="314"/>
        <v>0</v>
      </c>
      <c r="Y3173" s="29"/>
      <c r="Z3173" s="29"/>
      <c r="AA3173" s="29"/>
      <c r="AB3173" s="29"/>
      <c r="AC3173" s="29"/>
    </row>
    <row r="3174">
      <c r="A3174" s="4">
        <v>45733.0</v>
      </c>
      <c r="B3174" s="5" t="s">
        <v>34</v>
      </c>
      <c r="C3174" s="6" t="s">
        <v>26</v>
      </c>
      <c r="D3174" s="5" t="s">
        <v>27</v>
      </c>
      <c r="E3174" s="7">
        <v>14.3</v>
      </c>
      <c r="F3174" s="7">
        <v>0.034</v>
      </c>
      <c r="G3174" s="7">
        <v>0.041935</v>
      </c>
      <c r="H3174" s="40">
        <v>0.04</v>
      </c>
      <c r="I3174" s="10">
        <f t="shared" si="226"/>
        <v>-0.001935</v>
      </c>
      <c r="J3174" s="11">
        <f t="shared" si="227"/>
        <v>95.38571599</v>
      </c>
      <c r="K3174" s="7">
        <f t="shared" ref="K3174:L3174" si="6264">IFERROR(G3174+K3134,0)</f>
        <v>1.912895</v>
      </c>
      <c r="L3174" s="7">
        <f t="shared" si="6264"/>
        <v>1.985</v>
      </c>
      <c r="M3174" s="10">
        <f t="shared" si="229"/>
        <v>0.072105</v>
      </c>
      <c r="N3174" s="11">
        <f t="shared" si="3612"/>
        <v>103.7694176</v>
      </c>
      <c r="O3174" s="10">
        <f t="shared" ref="O3174:P3174" si="6265">IFERROR(G3174+O3134,0)</f>
        <v>3.212725</v>
      </c>
      <c r="P3174" s="10">
        <f t="shared" si="6265"/>
        <v>3.528986</v>
      </c>
      <c r="Q3174" s="10">
        <f t="shared" si="232"/>
        <v>0.316261</v>
      </c>
      <c r="R3174" s="11">
        <f t="shared" si="233"/>
        <v>109.8440109</v>
      </c>
      <c r="S3174" s="41">
        <f>T3134</f>
        <v>0.358</v>
      </c>
      <c r="T3174" s="41">
        <f>H3174+T3134-H3175-U3174-H3176</f>
        <v>0.398</v>
      </c>
      <c r="U3174" s="13">
        <v>0.0</v>
      </c>
      <c r="V3174" s="14"/>
      <c r="W3174" s="14"/>
      <c r="X3174" s="26">
        <f t="shared" si="314"/>
        <v>0.04</v>
      </c>
      <c r="Y3174" s="29"/>
      <c r="Z3174" s="29"/>
      <c r="AA3174" s="29"/>
      <c r="AB3174" s="29"/>
      <c r="AC3174" s="29"/>
    </row>
    <row r="3175">
      <c r="A3175" s="4">
        <v>45733.0</v>
      </c>
      <c r="B3175" s="5" t="s">
        <v>34</v>
      </c>
      <c r="C3175" s="6" t="s">
        <v>26</v>
      </c>
      <c r="D3175" s="5" t="s">
        <v>28</v>
      </c>
      <c r="E3175" s="7">
        <v>14.3</v>
      </c>
      <c r="F3175" s="7">
        <v>0.0</v>
      </c>
      <c r="G3175" s="7">
        <v>0.041129</v>
      </c>
      <c r="H3175" s="40">
        <v>0.0</v>
      </c>
      <c r="I3175" s="10">
        <f t="shared" si="226"/>
        <v>-0.041129</v>
      </c>
      <c r="J3175" s="11">
        <f t="shared" si="227"/>
        <v>0</v>
      </c>
      <c r="K3175" s="7">
        <f t="shared" ref="K3175:L3175" si="6266">IFERROR(G3175+K3135,0)</f>
        <v>1.876193</v>
      </c>
      <c r="L3175" s="7">
        <f t="shared" si="6266"/>
        <v>1.79</v>
      </c>
      <c r="M3175" s="10">
        <f t="shared" si="229"/>
        <v>-0.086193</v>
      </c>
      <c r="N3175" s="11">
        <f t="shared" si="3612"/>
        <v>95.40596303</v>
      </c>
      <c r="O3175" s="10">
        <f t="shared" ref="O3175:P3175" si="6267">IFERROR(G3175+O3135,0)</f>
        <v>3.151192</v>
      </c>
      <c r="P3175" s="10">
        <f t="shared" si="6267"/>
        <v>3.19399</v>
      </c>
      <c r="Q3175" s="10">
        <f t="shared" si="232"/>
        <v>0.042798</v>
      </c>
      <c r="R3175" s="11">
        <f t="shared" si="233"/>
        <v>101.3581527</v>
      </c>
      <c r="S3175" s="42"/>
      <c r="T3175" s="42"/>
      <c r="U3175" s="20"/>
      <c r="V3175" s="14"/>
      <c r="W3175" s="14"/>
      <c r="X3175" s="26">
        <f t="shared" si="314"/>
        <v>0</v>
      </c>
      <c r="Y3175" s="29"/>
      <c r="Z3175" s="29"/>
      <c r="AA3175" s="29"/>
      <c r="AB3175" s="29"/>
      <c r="AC3175" s="29"/>
    </row>
    <row r="3176">
      <c r="A3176" s="4">
        <v>45733.0</v>
      </c>
      <c r="B3176" s="5" t="s">
        <v>34</v>
      </c>
      <c r="C3176" s="6" t="s">
        <v>26</v>
      </c>
      <c r="D3176" s="5" t="s">
        <v>29</v>
      </c>
      <c r="E3176" s="7">
        <v>0.0</v>
      </c>
      <c r="F3176" s="7">
        <v>0.0</v>
      </c>
      <c r="G3176" s="7">
        <v>0.0</v>
      </c>
      <c r="H3176" s="40">
        <v>0.0</v>
      </c>
      <c r="I3176" s="10">
        <f t="shared" si="226"/>
        <v>0</v>
      </c>
      <c r="J3176" s="11">
        <f t="shared" si="227"/>
        <v>0</v>
      </c>
      <c r="K3176" s="7">
        <f t="shared" ref="K3176:L3176" si="6268">IFERROR(G3176+K3136,0)</f>
        <v>0</v>
      </c>
      <c r="L3176" s="7">
        <f t="shared" si="6268"/>
        <v>0</v>
      </c>
      <c r="M3176" s="10">
        <f t="shared" si="229"/>
        <v>0</v>
      </c>
      <c r="N3176" s="11">
        <f t="shared" si="3612"/>
        <v>0</v>
      </c>
      <c r="O3176" s="10">
        <f t="shared" ref="O3176:P3176" si="6269">IFERROR(G3176+O3136,0)</f>
        <v>0</v>
      </c>
      <c r="P3176" s="10">
        <f t="shared" si="6269"/>
        <v>0</v>
      </c>
      <c r="Q3176" s="10">
        <f t="shared" si="232"/>
        <v>0</v>
      </c>
      <c r="R3176" s="11">
        <f t="shared" si="233"/>
        <v>0</v>
      </c>
      <c r="S3176" s="42"/>
      <c r="T3176" s="42"/>
      <c r="U3176" s="20"/>
      <c r="V3176" s="14"/>
      <c r="W3176" s="14"/>
      <c r="X3176" s="26">
        <f t="shared" si="314"/>
        <v>0</v>
      </c>
      <c r="Y3176" s="29"/>
      <c r="Z3176" s="29"/>
      <c r="AA3176" s="29"/>
      <c r="AB3176" s="29"/>
      <c r="AC3176" s="29"/>
    </row>
    <row r="3177">
      <c r="A3177" s="4">
        <v>45733.0</v>
      </c>
      <c r="B3177" s="5" t="s">
        <v>34</v>
      </c>
      <c r="C3177" s="6" t="s">
        <v>26</v>
      </c>
      <c r="D3177" s="5" t="s">
        <v>30</v>
      </c>
      <c r="E3177" s="7">
        <v>0.0</v>
      </c>
      <c r="F3177" s="7">
        <v>0.0</v>
      </c>
      <c r="G3177" s="7">
        <v>0.0</v>
      </c>
      <c r="H3177" s="40">
        <v>0.0</v>
      </c>
      <c r="I3177" s="10">
        <f t="shared" si="226"/>
        <v>0</v>
      </c>
      <c r="J3177" s="11">
        <f t="shared" si="227"/>
        <v>0</v>
      </c>
      <c r="K3177" s="7">
        <f t="shared" ref="K3177:L3177" si="6270">IFERROR(G3177+K3137,0)</f>
        <v>0</v>
      </c>
      <c r="L3177" s="7">
        <f t="shared" si="6270"/>
        <v>0</v>
      </c>
      <c r="M3177" s="10">
        <f t="shared" si="229"/>
        <v>0</v>
      </c>
      <c r="N3177" s="11">
        <f t="shared" si="3612"/>
        <v>0</v>
      </c>
      <c r="O3177" s="10">
        <f t="shared" ref="O3177:P3177" si="6271">IFERROR(G3177+O3137,0)</f>
        <v>0</v>
      </c>
      <c r="P3177" s="10">
        <f t="shared" si="6271"/>
        <v>0</v>
      </c>
      <c r="Q3177" s="10">
        <f t="shared" si="232"/>
        <v>0</v>
      </c>
      <c r="R3177" s="11">
        <f t="shared" si="233"/>
        <v>0</v>
      </c>
      <c r="S3177" s="42"/>
      <c r="T3177" s="42"/>
      <c r="U3177" s="20"/>
      <c r="V3177" s="14"/>
      <c r="W3177" s="14"/>
      <c r="X3177" s="26">
        <f t="shared" si="314"/>
        <v>0</v>
      </c>
      <c r="Y3177" s="29"/>
      <c r="Z3177" s="29"/>
      <c r="AA3177" s="29"/>
      <c r="AB3177" s="29"/>
      <c r="AC3177" s="29"/>
    </row>
    <row r="3178">
      <c r="A3178" s="4">
        <v>45733.0</v>
      </c>
      <c r="B3178" s="5" t="s">
        <v>35</v>
      </c>
      <c r="C3178" s="6" t="s">
        <v>26</v>
      </c>
      <c r="D3178" s="5" t="s">
        <v>27</v>
      </c>
      <c r="E3178" s="7">
        <v>16.6</v>
      </c>
      <c r="F3178" s="7">
        <v>0.062</v>
      </c>
      <c r="G3178" s="7">
        <v>0.048387</v>
      </c>
      <c r="H3178" s="40">
        <v>0.121</v>
      </c>
      <c r="I3178" s="10">
        <f t="shared" si="226"/>
        <v>0.072613</v>
      </c>
      <c r="J3178" s="11">
        <f t="shared" si="227"/>
        <v>250.0671668</v>
      </c>
      <c r="K3178" s="7">
        <f t="shared" ref="K3178:L3178" si="6272">IFERROR(G3178+K3138,0)</f>
        <v>1.722579</v>
      </c>
      <c r="L3178" s="7">
        <f t="shared" si="6272"/>
        <v>1.773</v>
      </c>
      <c r="M3178" s="10">
        <f t="shared" si="229"/>
        <v>0.050421</v>
      </c>
      <c r="N3178" s="11">
        <f t="shared" si="3612"/>
        <v>102.9270646</v>
      </c>
      <c r="O3178" s="10">
        <f t="shared" ref="O3178:P3178" si="6273">IFERROR(G3178+O3138,0)</f>
        <v>1.722579</v>
      </c>
      <c r="P3178" s="10">
        <f t="shared" si="6273"/>
        <v>1.773</v>
      </c>
      <c r="Q3178" s="10">
        <f t="shared" si="232"/>
        <v>0.050421</v>
      </c>
      <c r="R3178" s="11">
        <f t="shared" si="233"/>
        <v>102.9270646</v>
      </c>
      <c r="S3178" s="41">
        <f>T3138</f>
        <v>1.483</v>
      </c>
      <c r="T3178" s="41">
        <f>H3178+T3138-H3179-U3178-H3180</f>
        <v>1.561</v>
      </c>
      <c r="U3178" s="13">
        <v>0.0</v>
      </c>
      <c r="V3178" s="14"/>
      <c r="W3178" s="14"/>
      <c r="X3178" s="26">
        <f t="shared" si="314"/>
        <v>0.119</v>
      </c>
      <c r="Y3178" s="29"/>
      <c r="Z3178" s="29"/>
      <c r="AA3178" s="29"/>
      <c r="AB3178" s="29"/>
      <c r="AC3178" s="29"/>
    </row>
    <row r="3179">
      <c r="A3179" s="4">
        <v>45733.0</v>
      </c>
      <c r="B3179" s="5" t="s">
        <v>35</v>
      </c>
      <c r="C3179" s="6" t="s">
        <v>26</v>
      </c>
      <c r="D3179" s="5" t="s">
        <v>28</v>
      </c>
      <c r="E3179" s="7">
        <v>0.0</v>
      </c>
      <c r="F3179" s="7">
        <v>0.0</v>
      </c>
      <c r="G3179" s="7">
        <v>0.0</v>
      </c>
      <c r="H3179" s="40">
        <v>0.0</v>
      </c>
      <c r="I3179" s="10">
        <f t="shared" si="226"/>
        <v>0</v>
      </c>
      <c r="J3179" s="11">
        <f t="shared" si="227"/>
        <v>0</v>
      </c>
      <c r="K3179" s="7">
        <f t="shared" ref="K3179:L3179" si="6274">IFERROR(G3179+K3139,0)</f>
        <v>0</v>
      </c>
      <c r="L3179" s="7">
        <f t="shared" si="6274"/>
        <v>0</v>
      </c>
      <c r="M3179" s="10">
        <f t="shared" si="229"/>
        <v>0</v>
      </c>
      <c r="N3179" s="11">
        <f t="shared" si="3612"/>
        <v>0</v>
      </c>
      <c r="O3179" s="10">
        <f t="shared" ref="O3179:P3179" si="6275">IFERROR(G3179+O3139,0)</f>
        <v>0</v>
      </c>
      <c r="P3179" s="10">
        <f t="shared" si="6275"/>
        <v>0</v>
      </c>
      <c r="Q3179" s="10">
        <f t="shared" si="232"/>
        <v>0</v>
      </c>
      <c r="R3179" s="11">
        <f t="shared" si="233"/>
        <v>0</v>
      </c>
      <c r="S3179" s="43"/>
      <c r="T3179" s="43"/>
      <c r="U3179" s="20"/>
      <c r="V3179" s="14"/>
      <c r="W3179" s="14"/>
      <c r="X3179" s="26">
        <f t="shared" si="314"/>
        <v>0</v>
      </c>
      <c r="Y3179" s="29"/>
      <c r="Z3179" s="29"/>
      <c r="AA3179" s="29"/>
      <c r="AB3179" s="29"/>
      <c r="AC3179" s="29"/>
    </row>
    <row r="3180">
      <c r="A3180" s="4">
        <v>45733.0</v>
      </c>
      <c r="B3180" s="5" t="s">
        <v>35</v>
      </c>
      <c r="C3180" s="6" t="s">
        <v>26</v>
      </c>
      <c r="D3180" s="5" t="s">
        <v>29</v>
      </c>
      <c r="E3180" s="7">
        <v>16.6</v>
      </c>
      <c r="F3180" s="7">
        <v>0.0</v>
      </c>
      <c r="G3180" s="7">
        <v>0.048387</v>
      </c>
      <c r="H3180" s="40">
        <v>0.043</v>
      </c>
      <c r="I3180" s="10">
        <f t="shared" si="226"/>
        <v>-0.005387</v>
      </c>
      <c r="J3180" s="11">
        <f t="shared" si="227"/>
        <v>88.8668444</v>
      </c>
      <c r="K3180" s="7">
        <f t="shared" ref="K3180:L3180" si="6276">IFERROR(G3180+K3140,0)</f>
        <v>1.722579</v>
      </c>
      <c r="L3180" s="7">
        <f t="shared" si="6276"/>
        <v>0.212</v>
      </c>
      <c r="M3180" s="10">
        <f t="shared" si="229"/>
        <v>-1.510579</v>
      </c>
      <c r="N3180" s="11">
        <f t="shared" si="3612"/>
        <v>12.30712786</v>
      </c>
      <c r="O3180" s="10">
        <f t="shared" ref="O3180:P3180" si="6277">IFERROR(G3180+O3140,0)</f>
        <v>1.722579</v>
      </c>
      <c r="P3180" s="10">
        <f t="shared" si="6277"/>
        <v>0.444996</v>
      </c>
      <c r="Q3180" s="10">
        <f t="shared" si="232"/>
        <v>-1.277583</v>
      </c>
      <c r="R3180" s="11">
        <f t="shared" si="233"/>
        <v>25.8331258</v>
      </c>
      <c r="S3180" s="43"/>
      <c r="T3180" s="43"/>
      <c r="U3180" s="20"/>
      <c r="V3180" s="14"/>
      <c r="W3180" s="14"/>
      <c r="X3180" s="26">
        <f t="shared" si="314"/>
        <v>0</v>
      </c>
      <c r="Y3180" s="29"/>
      <c r="Z3180" s="29"/>
      <c r="AA3180" s="29"/>
      <c r="AB3180" s="29"/>
      <c r="AC3180" s="29"/>
    </row>
    <row r="3181">
      <c r="A3181" s="4">
        <v>45733.0</v>
      </c>
      <c r="B3181" s="5" t="s">
        <v>35</v>
      </c>
      <c r="C3181" s="6" t="s">
        <v>26</v>
      </c>
      <c r="D3181" s="5" t="s">
        <v>30</v>
      </c>
      <c r="E3181" s="7">
        <v>0.0</v>
      </c>
      <c r="F3181" s="7">
        <v>0.0</v>
      </c>
      <c r="G3181" s="7">
        <v>0.0</v>
      </c>
      <c r="H3181" s="40">
        <v>0.0</v>
      </c>
      <c r="I3181" s="10">
        <f t="shared" si="226"/>
        <v>0</v>
      </c>
      <c r="J3181" s="11">
        <f t="shared" si="227"/>
        <v>0</v>
      </c>
      <c r="K3181" s="7">
        <f t="shared" ref="K3181:L3181" si="6278">IFERROR(G3181+K3141,0)</f>
        <v>0</v>
      </c>
      <c r="L3181" s="7">
        <f t="shared" si="6278"/>
        <v>0</v>
      </c>
      <c r="M3181" s="10">
        <f t="shared" si="229"/>
        <v>0</v>
      </c>
      <c r="N3181" s="11">
        <f t="shared" si="3612"/>
        <v>0</v>
      </c>
      <c r="O3181" s="10">
        <f t="shared" ref="O3181:P3181" si="6279">IFERROR(G3181+O3141,0)</f>
        <v>0</v>
      </c>
      <c r="P3181" s="10">
        <f t="shared" si="6279"/>
        <v>0</v>
      </c>
      <c r="Q3181" s="10">
        <f t="shared" si="232"/>
        <v>0</v>
      </c>
      <c r="R3181" s="11">
        <f t="shared" si="233"/>
        <v>0</v>
      </c>
      <c r="S3181" s="43"/>
      <c r="T3181" s="43"/>
      <c r="U3181" s="20"/>
      <c r="V3181" s="14"/>
      <c r="W3181" s="14"/>
      <c r="X3181" s="26">
        <f t="shared" si="314"/>
        <v>0</v>
      </c>
      <c r="Y3181" s="29"/>
      <c r="Z3181" s="29"/>
      <c r="AA3181" s="29"/>
      <c r="AB3181" s="29"/>
      <c r="AC3181" s="29"/>
    </row>
    <row r="3182">
      <c r="A3182" s="4">
        <v>45733.0</v>
      </c>
      <c r="B3182" s="5" t="s">
        <v>36</v>
      </c>
      <c r="C3182" s="6" t="s">
        <v>37</v>
      </c>
      <c r="D3182" s="5" t="s">
        <v>27</v>
      </c>
      <c r="E3182" s="7">
        <v>174.0</v>
      </c>
      <c r="F3182" s="25">
        <v>0.52</v>
      </c>
      <c r="G3182" s="7">
        <v>0.5387096</v>
      </c>
      <c r="H3182" s="40">
        <v>0.585</v>
      </c>
      <c r="I3182" s="10">
        <f t="shared" si="226"/>
        <v>0.0462904</v>
      </c>
      <c r="J3182" s="11">
        <f t="shared" si="227"/>
        <v>108.59283</v>
      </c>
      <c r="K3182" s="7">
        <f t="shared" ref="K3182:L3182" si="6280">IFERROR(G3182+K3142,0)</f>
        <v>24.6580632</v>
      </c>
      <c r="L3182" s="7">
        <f t="shared" si="6280"/>
        <v>26.665</v>
      </c>
      <c r="M3182" s="10">
        <f t="shared" si="229"/>
        <v>2.0069368</v>
      </c>
      <c r="N3182" s="11">
        <f t="shared" si="3612"/>
        <v>108.1390691</v>
      </c>
      <c r="O3182" s="10">
        <f t="shared" ref="O3182:P3182" si="6281">IFERROR(G3182+O3142,0)</f>
        <v>41.7580352</v>
      </c>
      <c r="P3182" s="10">
        <f t="shared" si="6281"/>
        <v>45.24082</v>
      </c>
      <c r="Q3182" s="10">
        <f t="shared" si="232"/>
        <v>3.4827848</v>
      </c>
      <c r="R3182" s="11">
        <f t="shared" si="233"/>
        <v>108.3403943</v>
      </c>
      <c r="S3182" s="41">
        <f>T3142</f>
        <v>-1.946571429</v>
      </c>
      <c r="T3182" s="41">
        <f>H3182+T3142-H3183-U3182-H3184</f>
        <v>-2.059857143</v>
      </c>
      <c r="U3182" s="13">
        <f>0.008/28</f>
        <v>0.0002857142857</v>
      </c>
      <c r="V3182" s="14"/>
      <c r="W3182" s="14"/>
      <c r="X3182" s="26">
        <f t="shared" si="314"/>
        <v>0.59</v>
      </c>
      <c r="Y3182" s="29"/>
      <c r="Z3182" s="29"/>
      <c r="AA3182" s="29"/>
      <c r="AB3182" s="29"/>
      <c r="AC3182" s="29"/>
    </row>
    <row r="3183">
      <c r="A3183" s="4">
        <v>45733.0</v>
      </c>
      <c r="B3183" s="5" t="s">
        <v>36</v>
      </c>
      <c r="C3183" s="6" t="s">
        <v>37</v>
      </c>
      <c r="D3183" s="5" t="s">
        <v>28</v>
      </c>
      <c r="E3183" s="7">
        <v>45.1</v>
      </c>
      <c r="F3183" s="25">
        <v>0.0</v>
      </c>
      <c r="G3183" s="7">
        <v>0.5135161</v>
      </c>
      <c r="H3183" s="40">
        <v>0.175</v>
      </c>
      <c r="I3183" s="10">
        <f t="shared" si="226"/>
        <v>-0.3385161</v>
      </c>
      <c r="J3183" s="11">
        <f t="shared" si="227"/>
        <v>34.07877572</v>
      </c>
      <c r="K3183" s="7">
        <f t="shared" ref="K3183:L3183" si="6282">IFERROR(G3183+K3143,0)</f>
        <v>22.4087733</v>
      </c>
      <c r="L3183" s="7">
        <f t="shared" si="6282"/>
        <v>12.467</v>
      </c>
      <c r="M3183" s="10">
        <f t="shared" si="229"/>
        <v>-9.9417733</v>
      </c>
      <c r="N3183" s="11">
        <f t="shared" si="3612"/>
        <v>55.63445992</v>
      </c>
      <c r="O3183" s="10">
        <f t="shared" ref="O3183:P3183" si="6283">IFERROR(G3183+O3143,0)</f>
        <v>37.9276833</v>
      </c>
      <c r="P3183" s="10">
        <f t="shared" si="6283"/>
        <v>18.06498</v>
      </c>
      <c r="Q3183" s="10">
        <f t="shared" si="232"/>
        <v>-19.8627033</v>
      </c>
      <c r="R3183" s="11">
        <f t="shared" si="233"/>
        <v>47.63006445</v>
      </c>
      <c r="S3183" s="43"/>
      <c r="T3183" s="43"/>
      <c r="U3183" s="20"/>
      <c r="V3183" s="14"/>
      <c r="W3183" s="14"/>
      <c r="X3183" s="26">
        <f t="shared" si="314"/>
        <v>0.17</v>
      </c>
      <c r="Y3183" s="29"/>
      <c r="Z3183" s="29"/>
      <c r="AA3183" s="29"/>
      <c r="AB3183" s="29"/>
      <c r="AC3183" s="29"/>
    </row>
    <row r="3184">
      <c r="A3184" s="4">
        <v>45733.0</v>
      </c>
      <c r="B3184" s="5" t="s">
        <v>36</v>
      </c>
      <c r="C3184" s="6" t="s">
        <v>37</v>
      </c>
      <c r="D3184" s="5" t="s">
        <v>29</v>
      </c>
      <c r="E3184" s="7">
        <f>E3182-E3183</f>
        <v>128.9</v>
      </c>
      <c r="F3184" s="25">
        <v>0.44</v>
      </c>
      <c r="G3184" s="7">
        <v>0.02496774</v>
      </c>
      <c r="H3184" s="40">
        <v>0.523</v>
      </c>
      <c r="I3184" s="10">
        <f t="shared" si="226"/>
        <v>0.49803226</v>
      </c>
      <c r="J3184" s="11">
        <f t="shared" si="227"/>
        <v>2094.703005</v>
      </c>
      <c r="K3184" s="7">
        <f t="shared" ref="K3184:L3184" si="6284">IFERROR(G3184+K3144,0)</f>
        <v>2.23941158</v>
      </c>
      <c r="L3184" s="7">
        <f t="shared" si="6284"/>
        <v>16.245</v>
      </c>
      <c r="M3184" s="10">
        <f t="shared" si="229"/>
        <v>14.00558842</v>
      </c>
      <c r="N3184" s="11">
        <f t="shared" si="3612"/>
        <v>725.4137714</v>
      </c>
      <c r="O3184" s="10">
        <f t="shared" ref="O3184:P3184" si="6285">IFERROR(G3184+O3144,0)</f>
        <v>3.81328158</v>
      </c>
      <c r="P3184" s="10">
        <f t="shared" si="6285"/>
        <v>29.86671</v>
      </c>
      <c r="Q3184" s="10">
        <f t="shared" si="232"/>
        <v>26.05342842</v>
      </c>
      <c r="R3184" s="11">
        <f t="shared" si="233"/>
        <v>783.2285493</v>
      </c>
      <c r="S3184" s="43"/>
      <c r="T3184" s="43"/>
      <c r="U3184" s="20"/>
      <c r="V3184" s="14"/>
      <c r="W3184" s="14"/>
      <c r="X3184" s="26">
        <f t="shared" si="314"/>
        <v>0.593</v>
      </c>
      <c r="Y3184" s="29"/>
      <c r="Z3184" s="29"/>
      <c r="AA3184" s="29"/>
      <c r="AB3184" s="29"/>
      <c r="AC3184" s="29"/>
    </row>
    <row r="3185">
      <c r="A3185" s="4">
        <v>45733.0</v>
      </c>
      <c r="B3185" s="5" t="s">
        <v>36</v>
      </c>
      <c r="C3185" s="6" t="s">
        <v>37</v>
      </c>
      <c r="D3185" s="5" t="s">
        <v>30</v>
      </c>
      <c r="E3185" s="7">
        <v>0.0</v>
      </c>
      <c r="F3185" s="25">
        <v>0.0</v>
      </c>
      <c r="G3185" s="7">
        <v>0.0</v>
      </c>
      <c r="H3185" s="40">
        <v>0.0</v>
      </c>
      <c r="I3185" s="10">
        <f t="shared" si="226"/>
        <v>0</v>
      </c>
      <c r="J3185" s="11">
        <f t="shared" si="227"/>
        <v>0</v>
      </c>
      <c r="K3185" s="7">
        <f t="shared" ref="K3185:L3185" si="6286">IFERROR(G3185+K3145,0)</f>
        <v>0</v>
      </c>
      <c r="L3185" s="7">
        <f t="shared" si="6286"/>
        <v>0</v>
      </c>
      <c r="M3185" s="10">
        <f t="shared" si="229"/>
        <v>0</v>
      </c>
      <c r="N3185" s="11">
        <f t="shared" si="3612"/>
        <v>0</v>
      </c>
      <c r="O3185" s="10">
        <f t="shared" ref="O3185:P3185" si="6287">IFERROR(G3185+O3145,0)</f>
        <v>0</v>
      </c>
      <c r="P3185" s="10">
        <f t="shared" si="6287"/>
        <v>0</v>
      </c>
      <c r="Q3185" s="10">
        <f t="shared" si="232"/>
        <v>0</v>
      </c>
      <c r="R3185" s="11">
        <f t="shared" si="233"/>
        <v>0</v>
      </c>
      <c r="S3185" s="43"/>
      <c r="T3185" s="43"/>
      <c r="U3185" s="20"/>
      <c r="V3185" s="14"/>
      <c r="W3185" s="14"/>
      <c r="X3185" s="26">
        <f t="shared" si="314"/>
        <v>0</v>
      </c>
      <c r="Y3185" s="29"/>
      <c r="Z3185" s="29"/>
      <c r="AA3185" s="29"/>
      <c r="AB3185" s="29"/>
      <c r="AC3185" s="29"/>
    </row>
    <row r="3186">
      <c r="A3186" s="4">
        <v>45733.0</v>
      </c>
      <c r="B3186" s="5" t="s">
        <v>38</v>
      </c>
      <c r="C3186" s="6" t="s">
        <v>37</v>
      </c>
      <c r="D3186" s="5" t="s">
        <v>27</v>
      </c>
      <c r="E3186" s="7">
        <v>40.1</v>
      </c>
      <c r="F3186" s="25">
        <v>0.13</v>
      </c>
      <c r="G3186" s="7">
        <v>0.09999999999999999</v>
      </c>
      <c r="H3186" s="40">
        <v>0.175</v>
      </c>
      <c r="I3186" s="10">
        <f t="shared" si="226"/>
        <v>0.075</v>
      </c>
      <c r="J3186" s="11">
        <f t="shared" si="227"/>
        <v>175</v>
      </c>
      <c r="K3186" s="7">
        <f t="shared" ref="K3186:L3186" si="6288">IFERROR(G3186+K3146,0)</f>
        <v>4.5</v>
      </c>
      <c r="L3186" s="7">
        <f t="shared" si="6288"/>
        <v>8.066</v>
      </c>
      <c r="M3186" s="10">
        <f t="shared" si="229"/>
        <v>3.566</v>
      </c>
      <c r="N3186" s="11">
        <f t="shared" si="3612"/>
        <v>179.2444444</v>
      </c>
      <c r="O3186" s="10">
        <f t="shared" ref="O3186:P3186" si="6289">IFERROR(G3186+O3146,0)</f>
        <v>7.6</v>
      </c>
      <c r="P3186" s="10">
        <f t="shared" si="6289"/>
        <v>13.989976</v>
      </c>
      <c r="Q3186" s="10">
        <f t="shared" si="232"/>
        <v>6.389976</v>
      </c>
      <c r="R3186" s="11">
        <f t="shared" si="233"/>
        <v>184.0786316</v>
      </c>
      <c r="S3186" s="41">
        <f>T3146</f>
        <v>2.377428571</v>
      </c>
      <c r="T3186" s="41">
        <f>H3186+T3146-H3187-U3186-H3188</f>
        <v>2.552392857</v>
      </c>
      <c r="U3186" s="13">
        <f>0.001/28</f>
        <v>0.00003571428571</v>
      </c>
      <c r="V3186" s="14"/>
      <c r="W3186" s="14"/>
      <c r="X3186" s="26">
        <f t="shared" si="314"/>
        <v>0.175</v>
      </c>
      <c r="Y3186" s="29"/>
      <c r="Z3186" s="29"/>
      <c r="AA3186" s="29"/>
      <c r="AB3186" s="29"/>
      <c r="AC3186" s="29"/>
    </row>
    <row r="3187">
      <c r="A3187" s="4">
        <v>45733.0</v>
      </c>
      <c r="B3187" s="5" t="s">
        <v>38</v>
      </c>
      <c r="C3187" s="6" t="s">
        <v>37</v>
      </c>
      <c r="D3187" s="5" t="s">
        <v>28</v>
      </c>
      <c r="E3187" s="7">
        <v>0.0</v>
      </c>
      <c r="F3187" s="7">
        <v>0.0</v>
      </c>
      <c r="G3187" s="7">
        <v>0.0</v>
      </c>
      <c r="H3187" s="40">
        <v>0.0</v>
      </c>
      <c r="I3187" s="10">
        <f t="shared" si="226"/>
        <v>0</v>
      </c>
      <c r="J3187" s="11">
        <f t="shared" si="227"/>
        <v>0</v>
      </c>
      <c r="K3187" s="7">
        <f t="shared" ref="K3187:L3187" si="6290">IFERROR(G3187+K3147,0)</f>
        <v>0</v>
      </c>
      <c r="L3187" s="7">
        <f t="shared" si="6290"/>
        <v>0</v>
      </c>
      <c r="M3187" s="10">
        <f t="shared" si="229"/>
        <v>0</v>
      </c>
      <c r="N3187" s="11">
        <f t="shared" si="3612"/>
        <v>0</v>
      </c>
      <c r="O3187" s="10">
        <f t="shared" ref="O3187:P3187" si="6291">IFERROR(G3187+O3147,0)</f>
        <v>0</v>
      </c>
      <c r="P3187" s="10">
        <f t="shared" si="6291"/>
        <v>0</v>
      </c>
      <c r="Q3187" s="10">
        <f t="shared" si="232"/>
        <v>0</v>
      </c>
      <c r="R3187" s="11">
        <f t="shared" si="233"/>
        <v>0</v>
      </c>
      <c r="S3187" s="43"/>
      <c r="T3187" s="43"/>
      <c r="U3187" s="20"/>
      <c r="V3187" s="14"/>
      <c r="W3187" s="14"/>
      <c r="X3187" s="26">
        <f t="shared" si="314"/>
        <v>0</v>
      </c>
      <c r="Y3187" s="29"/>
      <c r="Z3187" s="29"/>
      <c r="AA3187" s="29"/>
      <c r="AB3187" s="29"/>
      <c r="AC3187" s="29"/>
    </row>
    <row r="3188">
      <c r="A3188" s="4">
        <v>45733.0</v>
      </c>
      <c r="B3188" s="5" t="s">
        <v>38</v>
      </c>
      <c r="C3188" s="6" t="s">
        <v>37</v>
      </c>
      <c r="D3188" s="5" t="s">
        <v>29</v>
      </c>
      <c r="E3188" s="7">
        <v>40.1</v>
      </c>
      <c r="F3188" s="7">
        <v>0.01</v>
      </c>
      <c r="G3188" s="7">
        <v>0.099967</v>
      </c>
      <c r="H3188" s="40">
        <v>0.0</v>
      </c>
      <c r="I3188" s="10">
        <f t="shared" si="226"/>
        <v>-0.099967</v>
      </c>
      <c r="J3188" s="11">
        <f t="shared" si="227"/>
        <v>0</v>
      </c>
      <c r="K3188" s="7">
        <f t="shared" ref="K3188:L3188" si="6292">IFERROR(G3188+K3148,0)</f>
        <v>4.488239</v>
      </c>
      <c r="L3188" s="7">
        <f t="shared" si="6292"/>
        <v>7.284</v>
      </c>
      <c r="M3188" s="10">
        <f t="shared" si="229"/>
        <v>2.795761</v>
      </c>
      <c r="N3188" s="11">
        <f t="shared" si="3612"/>
        <v>162.2908227</v>
      </c>
      <c r="O3188" s="10">
        <f t="shared" ref="O3188:P3188" si="6293">IFERROR(G3188+O3148,0)</f>
        <v>7.586999</v>
      </c>
      <c r="P3188" s="10">
        <f t="shared" si="6293"/>
        <v>13.11293</v>
      </c>
      <c r="Q3188" s="10">
        <f t="shared" si="232"/>
        <v>5.525931</v>
      </c>
      <c r="R3188" s="11">
        <f t="shared" si="233"/>
        <v>172.8342128</v>
      </c>
      <c r="S3188" s="43"/>
      <c r="T3188" s="43"/>
      <c r="U3188" s="20"/>
      <c r="V3188" s="14"/>
      <c r="W3188" s="14"/>
      <c r="X3188" s="26">
        <f t="shared" si="314"/>
        <v>0.055</v>
      </c>
      <c r="Y3188" s="29"/>
      <c r="Z3188" s="29"/>
      <c r="AA3188" s="29"/>
      <c r="AB3188" s="29"/>
      <c r="AC3188" s="29"/>
    </row>
    <row r="3189">
      <c r="A3189" s="4">
        <v>45733.0</v>
      </c>
      <c r="B3189" s="5" t="s">
        <v>38</v>
      </c>
      <c r="C3189" s="6" t="s">
        <v>37</v>
      </c>
      <c r="D3189" s="5" t="s">
        <v>30</v>
      </c>
      <c r="E3189" s="7">
        <v>0.0</v>
      </c>
      <c r="F3189" s="7">
        <v>0.0</v>
      </c>
      <c r="G3189" s="7">
        <v>0.0</v>
      </c>
      <c r="H3189" s="40">
        <v>0.0</v>
      </c>
      <c r="I3189" s="10">
        <f t="shared" si="226"/>
        <v>0</v>
      </c>
      <c r="J3189" s="11">
        <f t="shared" si="227"/>
        <v>0</v>
      </c>
      <c r="K3189" s="7">
        <f t="shared" ref="K3189:L3189" si="6294">IFERROR(G3189+K3149,0)</f>
        <v>0</v>
      </c>
      <c r="L3189" s="7">
        <f t="shared" si="6294"/>
        <v>0</v>
      </c>
      <c r="M3189" s="10">
        <f t="shared" si="229"/>
        <v>0</v>
      </c>
      <c r="N3189" s="11">
        <f t="shared" si="3612"/>
        <v>0</v>
      </c>
      <c r="O3189" s="10">
        <f t="shared" ref="O3189:P3189" si="6295">IFERROR(G3189+O3149,0)</f>
        <v>0</v>
      </c>
      <c r="P3189" s="10">
        <f t="shared" si="6295"/>
        <v>0</v>
      </c>
      <c r="Q3189" s="10">
        <f t="shared" si="232"/>
        <v>0</v>
      </c>
      <c r="R3189" s="11">
        <f t="shared" si="233"/>
        <v>0</v>
      </c>
      <c r="S3189" s="43"/>
      <c r="T3189" s="43"/>
      <c r="U3189" s="20"/>
      <c r="V3189" s="14"/>
      <c r="W3189" s="14"/>
      <c r="X3189" s="26">
        <f t="shared" si="314"/>
        <v>0</v>
      </c>
      <c r="Y3189" s="29"/>
      <c r="Z3189" s="29"/>
      <c r="AA3189" s="29"/>
      <c r="AB3189" s="29"/>
      <c r="AC3189" s="29"/>
    </row>
    <row r="3190">
      <c r="A3190" s="4">
        <v>45733.0</v>
      </c>
      <c r="B3190" s="5" t="s">
        <v>39</v>
      </c>
      <c r="C3190" s="6" t="s">
        <v>37</v>
      </c>
      <c r="D3190" s="5" t="s">
        <v>27</v>
      </c>
      <c r="E3190" s="7">
        <v>9.6</v>
      </c>
      <c r="F3190" s="7">
        <v>0.0</v>
      </c>
      <c r="G3190" s="7">
        <v>0.032258</v>
      </c>
      <c r="H3190" s="40">
        <v>0.0</v>
      </c>
      <c r="I3190" s="10">
        <f t="shared" si="226"/>
        <v>-0.032258</v>
      </c>
      <c r="J3190" s="11">
        <f t="shared" si="227"/>
        <v>0</v>
      </c>
      <c r="K3190" s="7">
        <f t="shared" ref="K3190:L3190" si="6296">IFERROR(G3190+K3150,0)</f>
        <v>1.248386</v>
      </c>
      <c r="L3190" s="7">
        <f t="shared" si="6296"/>
        <v>0.384</v>
      </c>
      <c r="M3190" s="10">
        <f t="shared" si="229"/>
        <v>-0.864386</v>
      </c>
      <c r="N3190" s="11">
        <f t="shared" si="3612"/>
        <v>30.75971695</v>
      </c>
      <c r="O3190" s="10">
        <f t="shared" ref="O3190:P3190" si="6297">IFERROR(G3190+O3150,0)</f>
        <v>2.148316</v>
      </c>
      <c r="P3190" s="10">
        <f t="shared" si="6297"/>
        <v>1.26874</v>
      </c>
      <c r="Q3190" s="10">
        <f t="shared" si="232"/>
        <v>-0.879576</v>
      </c>
      <c r="R3190" s="11">
        <f t="shared" si="233"/>
        <v>59.05741986</v>
      </c>
      <c r="S3190" s="41">
        <f>T3150</f>
        <v>-0.052</v>
      </c>
      <c r="T3190" s="41">
        <f>H3190+T3150-H3191-U3190-H3192</f>
        <v>-0.072</v>
      </c>
      <c r="U3190" s="13">
        <v>0.0</v>
      </c>
      <c r="V3190" s="14"/>
      <c r="W3190" s="14"/>
      <c r="X3190" s="26">
        <f t="shared" si="314"/>
        <v>0</v>
      </c>
      <c r="Y3190" s="29"/>
      <c r="Z3190" s="29"/>
      <c r="AA3190" s="29"/>
      <c r="AB3190" s="29"/>
      <c r="AC3190" s="29"/>
    </row>
    <row r="3191">
      <c r="A3191" s="4">
        <v>45733.0</v>
      </c>
      <c r="B3191" s="5" t="s">
        <v>39</v>
      </c>
      <c r="C3191" s="6" t="s">
        <v>37</v>
      </c>
      <c r="D3191" s="5" t="s">
        <v>28</v>
      </c>
      <c r="E3191" s="7">
        <v>0.0</v>
      </c>
      <c r="F3191" s="7">
        <v>0.0</v>
      </c>
      <c r="G3191" s="7">
        <v>0.0</v>
      </c>
      <c r="H3191" s="40">
        <v>0.0</v>
      </c>
      <c r="I3191" s="10">
        <f t="shared" si="226"/>
        <v>0</v>
      </c>
      <c r="J3191" s="11">
        <f t="shared" si="227"/>
        <v>0</v>
      </c>
      <c r="K3191" s="7">
        <f t="shared" ref="K3191:L3191" si="6298">IFERROR(G3191+K3151,0)</f>
        <v>0</v>
      </c>
      <c r="L3191" s="7">
        <f t="shared" si="6298"/>
        <v>0</v>
      </c>
      <c r="M3191" s="10">
        <f t="shared" si="229"/>
        <v>0</v>
      </c>
      <c r="N3191" s="11">
        <f t="shared" si="3612"/>
        <v>0</v>
      </c>
      <c r="O3191" s="10">
        <f t="shared" ref="O3191:P3191" si="6299">IFERROR(G3191+O3151,0)</f>
        <v>0</v>
      </c>
      <c r="P3191" s="10">
        <f t="shared" si="6299"/>
        <v>0</v>
      </c>
      <c r="Q3191" s="10">
        <f t="shared" si="232"/>
        <v>0</v>
      </c>
      <c r="R3191" s="11">
        <f t="shared" si="233"/>
        <v>0</v>
      </c>
      <c r="S3191" s="43"/>
      <c r="T3191" s="43"/>
      <c r="U3191" s="20"/>
      <c r="V3191" s="14"/>
      <c r="W3191" s="14"/>
      <c r="X3191" s="26">
        <f t="shared" si="314"/>
        <v>0</v>
      </c>
      <c r="Y3191" s="29"/>
      <c r="Z3191" s="29"/>
      <c r="AA3191" s="29"/>
      <c r="AB3191" s="29"/>
      <c r="AC3191" s="29"/>
    </row>
    <row r="3192">
      <c r="A3192" s="4">
        <v>45733.0</v>
      </c>
      <c r="B3192" s="5" t="s">
        <v>39</v>
      </c>
      <c r="C3192" s="6" t="s">
        <v>37</v>
      </c>
      <c r="D3192" s="5" t="s">
        <v>29</v>
      </c>
      <c r="E3192" s="7">
        <v>9.3</v>
      </c>
      <c r="F3192" s="7">
        <v>0.0</v>
      </c>
      <c r="G3192" s="7">
        <v>0.032</v>
      </c>
      <c r="H3192" s="40">
        <v>0.02</v>
      </c>
      <c r="I3192" s="10">
        <f t="shared" si="226"/>
        <v>-0.012</v>
      </c>
      <c r="J3192" s="11">
        <f t="shared" si="227"/>
        <v>62.5</v>
      </c>
      <c r="K3192" s="7">
        <f t="shared" ref="K3192:L3192" si="6300">IFERROR(G3192+K3152,0)</f>
        <v>1.23588</v>
      </c>
      <c r="L3192" s="7">
        <f t="shared" si="6300"/>
        <v>0.539</v>
      </c>
      <c r="M3192" s="10">
        <f t="shared" si="229"/>
        <v>-0.69688</v>
      </c>
      <c r="N3192" s="11">
        <f t="shared" si="3612"/>
        <v>43.61264848</v>
      </c>
      <c r="O3192" s="10">
        <f t="shared" ref="O3192:P3192" si="6301">IFERROR(G3192+O3152,0)</f>
        <v>2.127874</v>
      </c>
      <c r="P3192" s="10">
        <f t="shared" si="6301"/>
        <v>1.39894</v>
      </c>
      <c r="Q3192" s="10">
        <f t="shared" si="232"/>
        <v>-0.728934</v>
      </c>
      <c r="R3192" s="11">
        <f t="shared" si="233"/>
        <v>65.74355436</v>
      </c>
      <c r="S3192" s="43"/>
      <c r="T3192" s="43"/>
      <c r="U3192" s="20"/>
      <c r="V3192" s="14"/>
      <c r="W3192" s="14"/>
      <c r="X3192" s="26">
        <f t="shared" si="314"/>
        <v>0</v>
      </c>
      <c r="Y3192" s="29"/>
      <c r="Z3192" s="29"/>
      <c r="AA3192" s="29"/>
      <c r="AB3192" s="29"/>
      <c r="AC3192" s="29"/>
    </row>
    <row r="3193">
      <c r="A3193" s="4">
        <v>45733.0</v>
      </c>
      <c r="B3193" s="5" t="s">
        <v>39</v>
      </c>
      <c r="C3193" s="6" t="s">
        <v>37</v>
      </c>
      <c r="D3193" s="5" t="s">
        <v>30</v>
      </c>
      <c r="E3193" s="7">
        <v>0.0</v>
      </c>
      <c r="F3193" s="7">
        <v>0.0</v>
      </c>
      <c r="G3193" s="7">
        <v>0.0</v>
      </c>
      <c r="H3193" s="40">
        <v>0.0</v>
      </c>
      <c r="I3193" s="10">
        <f t="shared" si="226"/>
        <v>0</v>
      </c>
      <c r="J3193" s="11">
        <f t="shared" si="227"/>
        <v>0</v>
      </c>
      <c r="K3193" s="7">
        <f t="shared" ref="K3193:L3193" si="6302">IFERROR(G3193+K3153,0)</f>
        <v>0</v>
      </c>
      <c r="L3193" s="7">
        <f t="shared" si="6302"/>
        <v>0</v>
      </c>
      <c r="M3193" s="10">
        <f t="shared" si="229"/>
        <v>0</v>
      </c>
      <c r="N3193" s="11">
        <f t="shared" si="3612"/>
        <v>0</v>
      </c>
      <c r="O3193" s="10">
        <f t="shared" ref="O3193:P3193" si="6303">IFERROR(G3193+O3153,0)</f>
        <v>0</v>
      </c>
      <c r="P3193" s="10">
        <f t="shared" si="6303"/>
        <v>0</v>
      </c>
      <c r="Q3193" s="10">
        <f t="shared" si="232"/>
        <v>0</v>
      </c>
      <c r="R3193" s="11">
        <f t="shared" si="233"/>
        <v>0</v>
      </c>
      <c r="S3193" s="43"/>
      <c r="T3193" s="43"/>
      <c r="U3193" s="20"/>
      <c r="V3193" s="14"/>
      <c r="W3193" s="14"/>
      <c r="X3193" s="26">
        <f t="shared" si="314"/>
        <v>0</v>
      </c>
      <c r="Y3193" s="29"/>
      <c r="Z3193" s="29"/>
      <c r="AA3193" s="29"/>
      <c r="AB3193" s="29"/>
      <c r="AC3193" s="29"/>
    </row>
    <row r="3194">
      <c r="A3194" s="4">
        <v>45733.0</v>
      </c>
      <c r="B3194" s="5" t="s">
        <v>40</v>
      </c>
      <c r="C3194" s="6" t="s">
        <v>37</v>
      </c>
      <c r="D3194" s="5" t="s">
        <v>27</v>
      </c>
      <c r="E3194" s="7">
        <v>26.3</v>
      </c>
      <c r="F3194" s="7">
        <v>0.0</v>
      </c>
      <c r="G3194" s="7">
        <v>0.0709677</v>
      </c>
      <c r="H3194" s="40">
        <v>0.034</v>
      </c>
      <c r="I3194" s="10">
        <f t="shared" si="226"/>
        <v>-0.0369677</v>
      </c>
      <c r="J3194" s="11">
        <f t="shared" si="227"/>
        <v>47.90911922</v>
      </c>
      <c r="K3194" s="7">
        <f t="shared" ref="K3194:L3194" si="6304">IFERROR(G3194+K3154,0)</f>
        <v>3.2064509</v>
      </c>
      <c r="L3194" s="7">
        <f t="shared" si="6304"/>
        <v>1.535</v>
      </c>
      <c r="M3194" s="10">
        <f t="shared" si="229"/>
        <v>-1.6714509</v>
      </c>
      <c r="N3194" s="11">
        <f t="shared" si="3612"/>
        <v>47.87224404</v>
      </c>
      <c r="O3194" s="10">
        <f t="shared" ref="O3194:P3194" si="6305">IFERROR(G3194+O3154,0)</f>
        <v>5.420736614</v>
      </c>
      <c r="P3194" s="10">
        <f t="shared" si="6305"/>
        <v>2.6479</v>
      </c>
      <c r="Q3194" s="10">
        <f t="shared" si="232"/>
        <v>-2.772836614</v>
      </c>
      <c r="R3194" s="11">
        <f t="shared" si="233"/>
        <v>48.84760483</v>
      </c>
      <c r="S3194" s="13">
        <f>T3154</f>
        <v>1.146798571</v>
      </c>
      <c r="T3194" s="13">
        <f>H3194+S3194-H3195-U3194-H3196</f>
        <v>1.180680357</v>
      </c>
      <c r="U3194" s="13">
        <f>0.00331/28</f>
        <v>0.0001182142857</v>
      </c>
      <c r="V3194" s="14"/>
      <c r="W3194" s="14"/>
      <c r="X3194" s="26">
        <f t="shared" si="314"/>
        <v>0.036</v>
      </c>
      <c r="Y3194" s="29"/>
      <c r="Z3194" s="29"/>
      <c r="AA3194" s="29"/>
      <c r="AB3194" s="29"/>
      <c r="AC3194" s="29"/>
    </row>
    <row r="3195">
      <c r="A3195" s="4">
        <v>45733.0</v>
      </c>
      <c r="B3195" s="5" t="s">
        <v>40</v>
      </c>
      <c r="C3195" s="6" t="s">
        <v>37</v>
      </c>
      <c r="D3195" s="5" t="s">
        <v>28</v>
      </c>
      <c r="E3195" s="7">
        <v>0.0</v>
      </c>
      <c r="F3195" s="7">
        <v>0.0</v>
      </c>
      <c r="G3195" s="7">
        <v>0.0</v>
      </c>
      <c r="H3195" s="40">
        <v>0.0</v>
      </c>
      <c r="I3195" s="10">
        <f t="shared" si="226"/>
        <v>0</v>
      </c>
      <c r="J3195" s="11">
        <f t="shared" si="227"/>
        <v>0</v>
      </c>
      <c r="K3195" s="7">
        <f t="shared" ref="K3195:L3195" si="6306">IFERROR(G3195+K3155,0)</f>
        <v>0</v>
      </c>
      <c r="L3195" s="7">
        <f t="shared" si="6306"/>
        <v>0</v>
      </c>
      <c r="M3195" s="10">
        <f t="shared" si="229"/>
        <v>0</v>
      </c>
      <c r="N3195" s="11">
        <f t="shared" si="3612"/>
        <v>0</v>
      </c>
      <c r="O3195" s="10">
        <f t="shared" ref="O3195:P3195" si="6307">IFERROR(G3195+O3155,0)</f>
        <v>0</v>
      </c>
      <c r="P3195" s="10">
        <f t="shared" si="6307"/>
        <v>0</v>
      </c>
      <c r="Q3195" s="10">
        <f t="shared" si="232"/>
        <v>0</v>
      </c>
      <c r="R3195" s="11">
        <f t="shared" si="233"/>
        <v>0</v>
      </c>
      <c r="S3195" s="14"/>
      <c r="T3195" s="14"/>
      <c r="U3195" s="14"/>
      <c r="V3195" s="14"/>
      <c r="W3195" s="14"/>
      <c r="X3195" s="26">
        <f t="shared" si="314"/>
        <v>0</v>
      </c>
      <c r="Y3195" s="29"/>
      <c r="Z3195" s="29"/>
      <c r="AA3195" s="29"/>
      <c r="AB3195" s="29"/>
      <c r="AC3195" s="29"/>
    </row>
    <row r="3196">
      <c r="A3196" s="4">
        <v>45733.0</v>
      </c>
      <c r="B3196" s="5" t="s">
        <v>40</v>
      </c>
      <c r="C3196" s="6" t="s">
        <v>37</v>
      </c>
      <c r="D3196" s="5" t="s">
        <v>29</v>
      </c>
      <c r="E3196" s="7">
        <v>26.1</v>
      </c>
      <c r="F3196" s="7">
        <v>0.0</v>
      </c>
      <c r="G3196" s="7">
        <v>0.07142857142857142</v>
      </c>
      <c r="H3196" s="40">
        <v>0.0</v>
      </c>
      <c r="I3196" s="10">
        <f t="shared" si="226"/>
        <v>-0.07142857143</v>
      </c>
      <c r="J3196" s="11">
        <f t="shared" si="227"/>
        <v>0</v>
      </c>
      <c r="K3196" s="7">
        <f t="shared" ref="K3196:L3196" si="6308">IFERROR(G3196+K3156,0)</f>
        <v>3.214285714</v>
      </c>
      <c r="L3196" s="7">
        <f t="shared" si="6308"/>
        <v>1.683</v>
      </c>
      <c r="M3196" s="10">
        <f t="shared" si="229"/>
        <v>-1.531285714</v>
      </c>
      <c r="N3196" s="11">
        <f t="shared" si="3612"/>
        <v>52.36</v>
      </c>
      <c r="O3196" s="10">
        <f t="shared" ref="O3196:P3196" si="6309">IFERROR(G3196+O3156,0)</f>
        <v>5.428571429</v>
      </c>
      <c r="P3196" s="10">
        <f t="shared" si="6309"/>
        <v>2.19698</v>
      </c>
      <c r="Q3196" s="10">
        <f t="shared" si="232"/>
        <v>-3.231591429</v>
      </c>
      <c r="R3196" s="11">
        <f t="shared" si="233"/>
        <v>40.47068421</v>
      </c>
      <c r="S3196" s="14"/>
      <c r="T3196" s="14"/>
      <c r="U3196" s="14"/>
      <c r="V3196" s="14"/>
      <c r="W3196" s="14"/>
      <c r="X3196" s="26">
        <f t="shared" si="314"/>
        <v>0</v>
      </c>
      <c r="Y3196" s="29"/>
      <c r="Z3196" s="29"/>
      <c r="AA3196" s="29"/>
      <c r="AB3196" s="29"/>
      <c r="AC3196" s="29"/>
    </row>
    <row r="3197">
      <c r="A3197" s="4">
        <v>45733.0</v>
      </c>
      <c r="B3197" s="5" t="s">
        <v>40</v>
      </c>
      <c r="C3197" s="6" t="s">
        <v>37</v>
      </c>
      <c r="D3197" s="5" t="s">
        <v>30</v>
      </c>
      <c r="E3197" s="7">
        <v>0.0</v>
      </c>
      <c r="F3197" s="7">
        <v>0.0</v>
      </c>
      <c r="G3197" s="7">
        <v>0.0</v>
      </c>
      <c r="H3197" s="40">
        <v>0.0</v>
      </c>
      <c r="I3197" s="10">
        <f t="shared" si="226"/>
        <v>0</v>
      </c>
      <c r="J3197" s="11">
        <f t="shared" si="227"/>
        <v>0</v>
      </c>
      <c r="K3197" s="7">
        <f t="shared" ref="K3197:L3197" si="6310">IFERROR(G3197+K3157,0)</f>
        <v>0</v>
      </c>
      <c r="L3197" s="7">
        <f t="shared" si="6310"/>
        <v>0</v>
      </c>
      <c r="M3197" s="10">
        <f t="shared" si="229"/>
        <v>0</v>
      </c>
      <c r="N3197" s="11">
        <f t="shared" si="3612"/>
        <v>0</v>
      </c>
      <c r="O3197" s="10">
        <f t="shared" ref="O3197:P3197" si="6311">IFERROR(G3197+O3157,0)</f>
        <v>0</v>
      </c>
      <c r="P3197" s="10">
        <f t="shared" si="6311"/>
        <v>0</v>
      </c>
      <c r="Q3197" s="10">
        <f t="shared" si="232"/>
        <v>0</v>
      </c>
      <c r="R3197" s="11">
        <f t="shared" si="233"/>
        <v>0</v>
      </c>
      <c r="S3197" s="14"/>
      <c r="T3197" s="14"/>
      <c r="U3197" s="14"/>
      <c r="V3197" s="14"/>
      <c r="W3197" s="14"/>
      <c r="X3197" s="26">
        <f t="shared" si="314"/>
        <v>0</v>
      </c>
      <c r="Y3197" s="29"/>
      <c r="Z3197" s="29"/>
      <c r="AA3197" s="29"/>
      <c r="AB3197" s="29"/>
      <c r="AC3197" s="29"/>
    </row>
    <row r="3198">
      <c r="A3198" s="48">
        <v>45734.0</v>
      </c>
      <c r="B3198" s="49" t="s">
        <v>25</v>
      </c>
      <c r="C3198" s="50" t="s">
        <v>26</v>
      </c>
      <c r="D3198" s="49" t="s">
        <v>27</v>
      </c>
      <c r="E3198" s="27">
        <v>140.3</v>
      </c>
      <c r="F3198" s="8">
        <v>0.41</v>
      </c>
      <c r="G3198" s="39">
        <v>0.4129</v>
      </c>
      <c r="H3198" s="47">
        <v>0.402</v>
      </c>
      <c r="I3198" s="51">
        <f t="shared" si="226"/>
        <v>-0.0109</v>
      </c>
      <c r="J3198" s="52">
        <f t="shared" si="227"/>
        <v>97.36013563</v>
      </c>
      <c r="K3198" s="27">
        <f t="shared" ref="K3198:L3198" si="6312">IFERROR(G3198+K3158,0)</f>
        <v>19.03218</v>
      </c>
      <c r="L3198" s="27">
        <f t="shared" si="6312"/>
        <v>20.688</v>
      </c>
      <c r="M3198" s="51">
        <f t="shared" si="229"/>
        <v>1.65582</v>
      </c>
      <c r="N3198" s="52">
        <f t="shared" si="3612"/>
        <v>108.7001069</v>
      </c>
      <c r="O3198" s="51">
        <f t="shared" ref="O3198:P3198" si="6313">IFERROR(G3198+O3158,0)</f>
        <v>31.9319</v>
      </c>
      <c r="P3198" s="51">
        <f t="shared" si="6313"/>
        <v>34.409995</v>
      </c>
      <c r="Q3198" s="51">
        <f t="shared" si="232"/>
        <v>2.478095</v>
      </c>
      <c r="R3198" s="52">
        <f t="shared" si="233"/>
        <v>107.7605623</v>
      </c>
      <c r="S3198" s="53">
        <f>T3158</f>
        <v>2.369178571</v>
      </c>
      <c r="T3198" s="53">
        <f>H3198+T3158-H3199-U3198-H3200</f>
        <v>2.462071429</v>
      </c>
      <c r="U3198" s="54">
        <f>0.003/28</f>
        <v>0.0001071428571</v>
      </c>
      <c r="V3198" s="55"/>
      <c r="W3198" s="55"/>
      <c r="X3198" s="56">
        <f t="shared" si="314"/>
        <v>0.4</v>
      </c>
      <c r="Y3198" s="57"/>
      <c r="Z3198" s="57"/>
      <c r="AA3198" s="57"/>
      <c r="AB3198" s="57"/>
      <c r="AC3198" s="57"/>
    </row>
    <row r="3199">
      <c r="A3199" s="58">
        <v>45734.0</v>
      </c>
      <c r="B3199" s="5" t="s">
        <v>25</v>
      </c>
      <c r="C3199" s="6" t="s">
        <v>26</v>
      </c>
      <c r="D3199" s="5" t="s">
        <v>28</v>
      </c>
      <c r="E3199" s="7">
        <v>165.12</v>
      </c>
      <c r="F3199" s="7">
        <v>0.314</v>
      </c>
      <c r="G3199" s="7">
        <v>0.39358</v>
      </c>
      <c r="H3199" s="40">
        <v>0.309</v>
      </c>
      <c r="I3199" s="10">
        <f t="shared" si="226"/>
        <v>-0.08458</v>
      </c>
      <c r="J3199" s="11">
        <f t="shared" si="227"/>
        <v>78.51008689</v>
      </c>
      <c r="K3199" s="7">
        <f t="shared" ref="K3199:L3199" si="6314">IFERROR(G3199+K3159,0)</f>
        <v>18.59444</v>
      </c>
      <c r="L3199" s="7">
        <f t="shared" si="6314"/>
        <v>18.352</v>
      </c>
      <c r="M3199" s="10">
        <f t="shared" si="229"/>
        <v>-0.24244</v>
      </c>
      <c r="N3199" s="11">
        <f t="shared" si="3612"/>
        <v>98.69616939</v>
      </c>
      <c r="O3199" s="10">
        <f t="shared" ref="O3199:P3199" si="6315">IFERROR(G3199+O3159,0)</f>
        <v>30.89524</v>
      </c>
      <c r="P3199" s="10">
        <f t="shared" si="6315"/>
        <v>31.57288</v>
      </c>
      <c r="Q3199" s="10">
        <f t="shared" si="232"/>
        <v>0.67764</v>
      </c>
      <c r="R3199" s="11">
        <f t="shared" si="233"/>
        <v>102.1933476</v>
      </c>
      <c r="S3199" s="42"/>
      <c r="T3199" s="42"/>
      <c r="U3199" s="16"/>
      <c r="V3199" s="14"/>
      <c r="W3199" s="14"/>
      <c r="X3199" s="26">
        <f t="shared" si="314"/>
        <v>0.317</v>
      </c>
      <c r="Y3199" s="29"/>
      <c r="Z3199" s="29"/>
      <c r="AA3199" s="29"/>
      <c r="AB3199" s="29"/>
      <c r="AC3199" s="29"/>
    </row>
    <row r="3200">
      <c r="A3200" s="58">
        <v>45734.0</v>
      </c>
      <c r="B3200" s="5" t="s">
        <v>25</v>
      </c>
      <c r="C3200" s="6" t="s">
        <v>26</v>
      </c>
      <c r="D3200" s="5" t="s">
        <v>29</v>
      </c>
      <c r="E3200" s="7">
        <v>0.0</v>
      </c>
      <c r="F3200" s="7">
        <v>0.0</v>
      </c>
      <c r="G3200" s="7">
        <v>0.0</v>
      </c>
      <c r="H3200" s="40">
        <v>0.0</v>
      </c>
      <c r="I3200" s="10">
        <f t="shared" si="226"/>
        <v>0</v>
      </c>
      <c r="J3200" s="11">
        <f t="shared" si="227"/>
        <v>0</v>
      </c>
      <c r="K3200" s="7">
        <f t="shared" ref="K3200:L3200" si="6316">IFERROR(G3200+K3160,0)</f>
        <v>0</v>
      </c>
      <c r="L3200" s="7">
        <f t="shared" si="6316"/>
        <v>0.003</v>
      </c>
      <c r="M3200" s="10">
        <f t="shared" si="229"/>
        <v>0.003</v>
      </c>
      <c r="N3200" s="11">
        <f t="shared" si="3612"/>
        <v>0</v>
      </c>
      <c r="O3200" s="10">
        <f t="shared" ref="O3200:P3200" si="6317">IFERROR(G3200+O3160,0)</f>
        <v>0</v>
      </c>
      <c r="P3200" s="10">
        <f t="shared" si="6317"/>
        <v>0.003</v>
      </c>
      <c r="Q3200" s="10">
        <f t="shared" si="232"/>
        <v>0.003</v>
      </c>
      <c r="R3200" s="11">
        <f t="shared" si="233"/>
        <v>0</v>
      </c>
      <c r="S3200" s="42"/>
      <c r="T3200" s="42"/>
      <c r="U3200" s="16"/>
      <c r="V3200" s="14"/>
      <c r="W3200" s="14"/>
      <c r="X3200" s="26">
        <f t="shared" si="314"/>
        <v>0</v>
      </c>
      <c r="Y3200" s="29"/>
      <c r="Z3200" s="29"/>
      <c r="AA3200" s="29"/>
      <c r="AB3200" s="29"/>
      <c r="AC3200" s="29"/>
    </row>
    <row r="3201">
      <c r="A3201" s="58">
        <v>45734.0</v>
      </c>
      <c r="B3201" s="5" t="s">
        <v>25</v>
      </c>
      <c r="C3201" s="6" t="s">
        <v>26</v>
      </c>
      <c r="D3201" s="5" t="s">
        <v>30</v>
      </c>
      <c r="E3201" s="7">
        <v>0.0</v>
      </c>
      <c r="F3201" s="7">
        <v>0.0</v>
      </c>
      <c r="G3201" s="7">
        <v>0.0</v>
      </c>
      <c r="H3201" s="40">
        <v>0.0</v>
      </c>
      <c r="I3201" s="10">
        <f t="shared" si="226"/>
        <v>0</v>
      </c>
      <c r="J3201" s="11">
        <f t="shared" si="227"/>
        <v>0</v>
      </c>
      <c r="K3201" s="7">
        <f t="shared" ref="K3201:L3201" si="6318">IFERROR(G3201+K3161,0)</f>
        <v>0</v>
      </c>
      <c r="L3201" s="7">
        <f t="shared" si="6318"/>
        <v>0</v>
      </c>
      <c r="M3201" s="10">
        <f t="shared" si="229"/>
        <v>0</v>
      </c>
      <c r="N3201" s="11">
        <f t="shared" si="3612"/>
        <v>0</v>
      </c>
      <c r="O3201" s="10">
        <f t="shared" ref="O3201:P3201" si="6319">IFERROR(G3201+O3161,0)</f>
        <v>0</v>
      </c>
      <c r="P3201" s="10">
        <f t="shared" si="6319"/>
        <v>0</v>
      </c>
      <c r="Q3201" s="10">
        <f t="shared" si="232"/>
        <v>0</v>
      </c>
      <c r="R3201" s="11">
        <f t="shared" si="233"/>
        <v>0</v>
      </c>
      <c r="S3201" s="42"/>
      <c r="T3201" s="42"/>
      <c r="U3201" s="16"/>
      <c r="V3201" s="14"/>
      <c r="W3201" s="14"/>
      <c r="X3201" s="26">
        <f t="shared" si="314"/>
        <v>0</v>
      </c>
      <c r="Y3201" s="29"/>
      <c r="Z3201" s="29"/>
      <c r="AA3201" s="29"/>
      <c r="AB3201" s="29"/>
      <c r="AC3201" s="29"/>
    </row>
    <row r="3202">
      <c r="A3202" s="58">
        <v>45734.0</v>
      </c>
      <c r="B3202" s="5" t="s">
        <v>31</v>
      </c>
      <c r="C3202" s="6" t="s">
        <v>26</v>
      </c>
      <c r="D3202" s="5" t="s">
        <v>27</v>
      </c>
      <c r="E3202" s="7">
        <v>180.7</v>
      </c>
      <c r="F3202" s="7">
        <v>0.678</v>
      </c>
      <c r="G3202" s="7">
        <v>0.509677</v>
      </c>
      <c r="H3202" s="40">
        <v>0.584</v>
      </c>
      <c r="I3202" s="10">
        <f t="shared" si="226"/>
        <v>0.074323</v>
      </c>
      <c r="J3202" s="11">
        <f t="shared" si="227"/>
        <v>114.5823728</v>
      </c>
      <c r="K3202" s="7">
        <f t="shared" ref="K3202:L3202" si="6320">IFERROR(G3202+K3162,0)</f>
        <v>23.574186</v>
      </c>
      <c r="L3202" s="7">
        <f t="shared" si="6320"/>
        <v>26.109</v>
      </c>
      <c r="M3202" s="10">
        <f t="shared" si="229"/>
        <v>2.534814</v>
      </c>
      <c r="N3202" s="11">
        <f t="shared" si="3612"/>
        <v>110.7524985</v>
      </c>
      <c r="O3202" s="10">
        <f t="shared" ref="O3202:P3202" si="6321">IFERROR(G3202+O3162,0)</f>
        <v>39.574185</v>
      </c>
      <c r="P3202" s="10">
        <f t="shared" si="6321"/>
        <v>45.08286</v>
      </c>
      <c r="Q3202" s="10">
        <f t="shared" si="232"/>
        <v>5.508675</v>
      </c>
      <c r="R3202" s="11">
        <f t="shared" si="233"/>
        <v>113.9198697</v>
      </c>
      <c r="S3202" s="41">
        <f>T3162</f>
        <v>0.9465714286</v>
      </c>
      <c r="T3202" s="41">
        <f>H3202+T3162-H3203-U3202-H3204</f>
        <v>0.9674285714</v>
      </c>
      <c r="U3202" s="13">
        <f>0.004/28</f>
        <v>0.0001428571429</v>
      </c>
      <c r="V3202" s="14"/>
      <c r="W3202" s="14"/>
      <c r="X3202" s="26">
        <f t="shared" si="314"/>
        <v>0.581</v>
      </c>
      <c r="Y3202" s="29"/>
      <c r="Z3202" s="29"/>
      <c r="AA3202" s="29"/>
      <c r="AB3202" s="29"/>
      <c r="AC3202" s="29"/>
    </row>
    <row r="3203">
      <c r="A3203" s="58">
        <v>45734.0</v>
      </c>
      <c r="B3203" s="5" t="s">
        <v>31</v>
      </c>
      <c r="C3203" s="6" t="s">
        <v>26</v>
      </c>
      <c r="D3203" s="5" t="s">
        <v>28</v>
      </c>
      <c r="E3203" s="7">
        <v>180.1</v>
      </c>
      <c r="F3203" s="7">
        <v>0.832</v>
      </c>
      <c r="G3203" s="7">
        <v>0.50548</v>
      </c>
      <c r="H3203" s="40">
        <v>0.563</v>
      </c>
      <c r="I3203" s="10">
        <f t="shared" si="226"/>
        <v>0.05752</v>
      </c>
      <c r="J3203" s="11">
        <f t="shared" si="227"/>
        <v>111.3792831</v>
      </c>
      <c r="K3203" s="7">
        <f t="shared" ref="K3203:L3203" si="6322">IFERROR(G3203+K3163,0)</f>
        <v>23.38164</v>
      </c>
      <c r="L3203" s="7">
        <f t="shared" si="6322"/>
        <v>26.739</v>
      </c>
      <c r="M3203" s="10">
        <f t="shared" si="229"/>
        <v>3.35736</v>
      </c>
      <c r="N3203" s="11">
        <f t="shared" si="3612"/>
        <v>114.3589586</v>
      </c>
      <c r="O3203" s="10">
        <f t="shared" ref="O3203:P3203" si="6323">IFERROR(G3203+O3163,0)</f>
        <v>39.25147</v>
      </c>
      <c r="P3203" s="10">
        <f t="shared" si="6323"/>
        <v>45.73673</v>
      </c>
      <c r="Q3203" s="10">
        <f t="shared" si="232"/>
        <v>6.48526</v>
      </c>
      <c r="R3203" s="11">
        <f t="shared" si="233"/>
        <v>116.5223366</v>
      </c>
      <c r="S3203" s="42"/>
      <c r="T3203" s="42"/>
      <c r="U3203" s="20"/>
      <c r="V3203" s="14"/>
      <c r="W3203" s="14"/>
      <c r="X3203" s="26">
        <f t="shared" si="314"/>
        <v>0.574</v>
      </c>
      <c r="Y3203" s="29"/>
      <c r="Z3203" s="29"/>
      <c r="AA3203" s="29"/>
      <c r="AB3203" s="29"/>
      <c r="AC3203" s="29"/>
    </row>
    <row r="3204">
      <c r="A3204" s="58">
        <v>45734.0</v>
      </c>
      <c r="B3204" s="5" t="s">
        <v>31</v>
      </c>
      <c r="C3204" s="6" t="s">
        <v>26</v>
      </c>
      <c r="D3204" s="5" t="s">
        <v>29</v>
      </c>
      <c r="E3204" s="7">
        <v>0.0</v>
      </c>
      <c r="F3204" s="7">
        <v>0.0</v>
      </c>
      <c r="G3204" s="7">
        <v>0.0</v>
      </c>
      <c r="H3204" s="40">
        <v>0.0</v>
      </c>
      <c r="I3204" s="10">
        <f t="shared" si="226"/>
        <v>0</v>
      </c>
      <c r="J3204" s="11">
        <f t="shared" si="227"/>
        <v>0</v>
      </c>
      <c r="K3204" s="7">
        <f t="shared" ref="K3204:L3204" si="6324">IFERROR(G3204+K3164,0)</f>
        <v>0</v>
      </c>
      <c r="L3204" s="7">
        <f t="shared" si="6324"/>
        <v>0</v>
      </c>
      <c r="M3204" s="10">
        <f t="shared" si="229"/>
        <v>0</v>
      </c>
      <c r="N3204" s="11">
        <f t="shared" si="3612"/>
        <v>0</v>
      </c>
      <c r="O3204" s="10">
        <f t="shared" ref="O3204:P3204" si="6325">IFERROR(G3204+O3164,0)</f>
        <v>0</v>
      </c>
      <c r="P3204" s="10">
        <f t="shared" si="6325"/>
        <v>0</v>
      </c>
      <c r="Q3204" s="10">
        <f t="shared" si="232"/>
        <v>0</v>
      </c>
      <c r="R3204" s="11">
        <f t="shared" si="233"/>
        <v>0</v>
      </c>
      <c r="S3204" s="42"/>
      <c r="T3204" s="42"/>
      <c r="U3204" s="20"/>
      <c r="V3204" s="14"/>
      <c r="W3204" s="14"/>
      <c r="X3204" s="26">
        <f t="shared" si="314"/>
        <v>0</v>
      </c>
      <c r="Y3204" s="29"/>
      <c r="Z3204" s="29"/>
      <c r="AA3204" s="29"/>
      <c r="AB3204" s="29"/>
      <c r="AC3204" s="29"/>
    </row>
    <row r="3205">
      <c r="A3205" s="58">
        <v>45734.0</v>
      </c>
      <c r="B3205" s="5" t="s">
        <v>31</v>
      </c>
      <c r="C3205" s="6" t="s">
        <v>26</v>
      </c>
      <c r="D3205" s="5" t="s">
        <v>30</v>
      </c>
      <c r="E3205" s="7">
        <v>0.0</v>
      </c>
      <c r="F3205" s="7">
        <v>0.0</v>
      </c>
      <c r="G3205" s="7">
        <v>0.0</v>
      </c>
      <c r="H3205" s="40">
        <v>0.0</v>
      </c>
      <c r="I3205" s="10">
        <f t="shared" si="226"/>
        <v>0</v>
      </c>
      <c r="J3205" s="11">
        <f t="shared" si="227"/>
        <v>0</v>
      </c>
      <c r="K3205" s="7">
        <f t="shared" ref="K3205:L3205" si="6326">IFERROR(G3205+K3165,0)</f>
        <v>0</v>
      </c>
      <c r="L3205" s="7">
        <f t="shared" si="6326"/>
        <v>0</v>
      </c>
      <c r="M3205" s="10">
        <f t="shared" si="229"/>
        <v>0</v>
      </c>
      <c r="N3205" s="11">
        <f t="shared" si="3612"/>
        <v>0</v>
      </c>
      <c r="O3205" s="10">
        <f t="shared" ref="O3205:P3205" si="6327">IFERROR(G3205+O3165,0)</f>
        <v>0</v>
      </c>
      <c r="P3205" s="10">
        <f t="shared" si="6327"/>
        <v>0</v>
      </c>
      <c r="Q3205" s="10">
        <f t="shared" si="232"/>
        <v>0</v>
      </c>
      <c r="R3205" s="11">
        <f t="shared" si="233"/>
        <v>0</v>
      </c>
      <c r="S3205" s="42"/>
      <c r="T3205" s="42"/>
      <c r="U3205" s="20"/>
      <c r="V3205" s="14"/>
      <c r="W3205" s="14"/>
      <c r="X3205" s="26">
        <f t="shared" si="314"/>
        <v>0</v>
      </c>
      <c r="Y3205" s="29"/>
      <c r="Z3205" s="29"/>
      <c r="AA3205" s="29"/>
      <c r="AB3205" s="29"/>
      <c r="AC3205" s="29"/>
    </row>
    <row r="3206">
      <c r="A3206" s="58">
        <v>45734.0</v>
      </c>
      <c r="B3206" s="5" t="s">
        <v>32</v>
      </c>
      <c r="C3206" s="6" t="s">
        <v>26</v>
      </c>
      <c r="D3206" s="5" t="s">
        <v>27</v>
      </c>
      <c r="E3206" s="7">
        <v>78.6</v>
      </c>
      <c r="F3206" s="7">
        <v>0.23</v>
      </c>
      <c r="G3206" s="7">
        <v>0.22258</v>
      </c>
      <c r="H3206" s="40">
        <v>0.24</v>
      </c>
      <c r="I3206" s="10">
        <f t="shared" si="226"/>
        <v>0.01742</v>
      </c>
      <c r="J3206" s="11">
        <f t="shared" si="227"/>
        <v>107.8263995</v>
      </c>
      <c r="K3206" s="7">
        <f t="shared" ref="K3206:L3206" si="6328">IFERROR(G3206+K3166,0)</f>
        <v>10.30644</v>
      </c>
      <c r="L3206" s="7">
        <f t="shared" si="6328"/>
        <v>10.92</v>
      </c>
      <c r="M3206" s="10">
        <f t="shared" si="229"/>
        <v>0.61356</v>
      </c>
      <c r="N3206" s="11">
        <f t="shared" si="3612"/>
        <v>105.953171</v>
      </c>
      <c r="O3206" s="10">
        <f t="shared" ref="O3206:P3206" si="6329">IFERROR(G3206+O3166,0)</f>
        <v>17.306426</v>
      </c>
      <c r="P3206" s="10">
        <f t="shared" si="6329"/>
        <v>18.05682</v>
      </c>
      <c r="Q3206" s="10">
        <f t="shared" si="232"/>
        <v>0.750394</v>
      </c>
      <c r="R3206" s="11">
        <f t="shared" si="233"/>
        <v>104.335927</v>
      </c>
      <c r="S3206" s="41">
        <f>T3166</f>
        <v>0.408925</v>
      </c>
      <c r="T3206" s="41">
        <f>H3206+T3166-H3207-U3206-H3208</f>
        <v>0.38079</v>
      </c>
      <c r="U3206" s="13">
        <f>0.00378/28</f>
        <v>0.000135</v>
      </c>
      <c r="V3206" s="14"/>
      <c r="W3206" s="14"/>
      <c r="X3206" s="26">
        <f t="shared" si="314"/>
        <v>0.242</v>
      </c>
      <c r="Y3206" s="29"/>
      <c r="Z3206" s="29"/>
      <c r="AA3206" s="29"/>
      <c r="AB3206" s="29"/>
      <c r="AC3206" s="29"/>
    </row>
    <row r="3207">
      <c r="A3207" s="58">
        <v>45734.0</v>
      </c>
      <c r="B3207" s="5" t="s">
        <v>32</v>
      </c>
      <c r="C3207" s="6" t="s">
        <v>26</v>
      </c>
      <c r="D3207" s="5" t="s">
        <v>28</v>
      </c>
      <c r="E3207" s="7">
        <v>78.7</v>
      </c>
      <c r="F3207" s="7">
        <v>0.248</v>
      </c>
      <c r="G3207" s="7">
        <v>0.2222</v>
      </c>
      <c r="H3207" s="40">
        <v>0.268</v>
      </c>
      <c r="I3207" s="10">
        <f t="shared" si="226"/>
        <v>0.0458</v>
      </c>
      <c r="J3207" s="11">
        <f t="shared" si="227"/>
        <v>120.6120612</v>
      </c>
      <c r="K3207" s="7">
        <f t="shared" ref="K3207:L3207" si="6330">IFERROR(G3207+K3167,0)</f>
        <v>10.2896</v>
      </c>
      <c r="L3207" s="7">
        <f t="shared" si="6330"/>
        <v>10.851</v>
      </c>
      <c r="M3207" s="10">
        <f t="shared" si="229"/>
        <v>0.5614</v>
      </c>
      <c r="N3207" s="11">
        <f t="shared" si="3612"/>
        <v>105.4559944</v>
      </c>
      <c r="O3207" s="10">
        <f t="shared" ref="O3207:P3207" si="6331">IFERROR(G3207+O3167,0)</f>
        <v>17.27855</v>
      </c>
      <c r="P3207" s="10">
        <f t="shared" si="6331"/>
        <v>17.94783</v>
      </c>
      <c r="Q3207" s="10">
        <f t="shared" si="232"/>
        <v>0.66928</v>
      </c>
      <c r="R3207" s="11">
        <f t="shared" si="233"/>
        <v>103.8734732</v>
      </c>
      <c r="S3207" s="42"/>
      <c r="T3207" s="42"/>
      <c r="U3207" s="20"/>
      <c r="V3207" s="14"/>
      <c r="W3207" s="14"/>
      <c r="X3207" s="26">
        <f t="shared" si="314"/>
        <v>0.292</v>
      </c>
      <c r="Y3207" s="29"/>
      <c r="Z3207" s="29"/>
      <c r="AA3207" s="29"/>
      <c r="AB3207" s="29"/>
      <c r="AC3207" s="29"/>
    </row>
    <row r="3208">
      <c r="A3208" s="58">
        <v>45734.0</v>
      </c>
      <c r="B3208" s="5" t="s">
        <v>32</v>
      </c>
      <c r="C3208" s="6" t="s">
        <v>26</v>
      </c>
      <c r="D3208" s="5" t="s">
        <v>29</v>
      </c>
      <c r="E3208" s="7">
        <v>0.0</v>
      </c>
      <c r="F3208" s="7">
        <v>0.0</v>
      </c>
      <c r="G3208" s="7">
        <v>0.0</v>
      </c>
      <c r="H3208" s="40">
        <v>0.0</v>
      </c>
      <c r="I3208" s="10">
        <f t="shared" si="226"/>
        <v>0</v>
      </c>
      <c r="J3208" s="11">
        <f t="shared" si="227"/>
        <v>0</v>
      </c>
      <c r="K3208" s="7">
        <f t="shared" ref="K3208:L3208" si="6332">IFERROR(G3208+K3168,0)</f>
        <v>0</v>
      </c>
      <c r="L3208" s="7">
        <f t="shared" si="6332"/>
        <v>0</v>
      </c>
      <c r="M3208" s="10">
        <f t="shared" si="229"/>
        <v>0</v>
      </c>
      <c r="N3208" s="11">
        <f t="shared" si="3612"/>
        <v>0</v>
      </c>
      <c r="O3208" s="10">
        <f t="shared" ref="O3208:P3208" si="6333">IFERROR(G3208+O3168,0)</f>
        <v>0</v>
      </c>
      <c r="P3208" s="10">
        <f t="shared" si="6333"/>
        <v>0</v>
      </c>
      <c r="Q3208" s="10">
        <f t="shared" si="232"/>
        <v>0</v>
      </c>
      <c r="R3208" s="11">
        <f t="shared" si="233"/>
        <v>0</v>
      </c>
      <c r="S3208" s="42"/>
      <c r="T3208" s="42"/>
      <c r="U3208" s="20"/>
      <c r="V3208" s="14"/>
      <c r="W3208" s="14"/>
      <c r="X3208" s="26">
        <f t="shared" si="314"/>
        <v>0</v>
      </c>
      <c r="Y3208" s="29"/>
      <c r="Z3208" s="29"/>
      <c r="AA3208" s="29"/>
      <c r="AB3208" s="29"/>
      <c r="AC3208" s="29"/>
    </row>
    <row r="3209">
      <c r="A3209" s="58">
        <v>45734.0</v>
      </c>
      <c r="B3209" s="5" t="s">
        <v>32</v>
      </c>
      <c r="C3209" s="6" t="s">
        <v>26</v>
      </c>
      <c r="D3209" s="5" t="s">
        <v>30</v>
      </c>
      <c r="E3209" s="7">
        <v>0.0</v>
      </c>
      <c r="F3209" s="7">
        <v>0.0</v>
      </c>
      <c r="G3209" s="7">
        <v>0.0</v>
      </c>
      <c r="H3209" s="40">
        <v>0.0</v>
      </c>
      <c r="I3209" s="10">
        <f t="shared" si="226"/>
        <v>0</v>
      </c>
      <c r="J3209" s="11">
        <f t="shared" si="227"/>
        <v>0</v>
      </c>
      <c r="K3209" s="7">
        <f t="shared" ref="K3209:L3209" si="6334">IFERROR(G3209+K3169,0)</f>
        <v>0</v>
      </c>
      <c r="L3209" s="7">
        <f t="shared" si="6334"/>
        <v>0</v>
      </c>
      <c r="M3209" s="10">
        <f t="shared" si="229"/>
        <v>0</v>
      </c>
      <c r="N3209" s="11">
        <f t="shared" si="3612"/>
        <v>0</v>
      </c>
      <c r="O3209" s="10">
        <f t="shared" ref="O3209:P3209" si="6335">IFERROR(G3209+O3169,0)</f>
        <v>0</v>
      </c>
      <c r="P3209" s="10">
        <f t="shared" si="6335"/>
        <v>0</v>
      </c>
      <c r="Q3209" s="10">
        <f t="shared" si="232"/>
        <v>0</v>
      </c>
      <c r="R3209" s="11">
        <f t="shared" si="233"/>
        <v>0</v>
      </c>
      <c r="S3209" s="42"/>
      <c r="T3209" s="42"/>
      <c r="U3209" s="20"/>
      <c r="V3209" s="14"/>
      <c r="W3209" s="14"/>
      <c r="X3209" s="26">
        <f t="shared" si="314"/>
        <v>0</v>
      </c>
      <c r="Y3209" s="29"/>
      <c r="Z3209" s="29"/>
      <c r="AA3209" s="29"/>
      <c r="AB3209" s="29"/>
      <c r="AC3209" s="29"/>
    </row>
    <row r="3210">
      <c r="A3210" s="58">
        <v>45734.0</v>
      </c>
      <c r="B3210" s="5" t="s">
        <v>33</v>
      </c>
      <c r="C3210" s="6" t="s">
        <v>26</v>
      </c>
      <c r="D3210" s="5" t="s">
        <v>27</v>
      </c>
      <c r="E3210" s="7">
        <v>110.0</v>
      </c>
      <c r="F3210" s="7">
        <v>0.37</v>
      </c>
      <c r="G3210" s="7">
        <v>0.329032</v>
      </c>
      <c r="H3210" s="40">
        <v>0.37</v>
      </c>
      <c r="I3210" s="10">
        <f t="shared" si="226"/>
        <v>0.040968</v>
      </c>
      <c r="J3210" s="11">
        <f t="shared" si="227"/>
        <v>112.4510686</v>
      </c>
      <c r="K3210" s="7">
        <f t="shared" ref="K3210:L3210" si="6336">IFERROR(G3210+K3170,0)</f>
        <v>15.122576</v>
      </c>
      <c r="L3210" s="7">
        <f t="shared" si="6336"/>
        <v>17.347</v>
      </c>
      <c r="M3210" s="10">
        <f t="shared" si="229"/>
        <v>2.224424</v>
      </c>
      <c r="N3210" s="11">
        <f t="shared" si="3612"/>
        <v>114.7092929</v>
      </c>
      <c r="O3210" s="10">
        <f t="shared" ref="O3210:P3210" si="6337">IFERROR(G3210+O3170,0)</f>
        <v>25.322506</v>
      </c>
      <c r="P3210" s="10">
        <f t="shared" si="6337"/>
        <v>28.84273</v>
      </c>
      <c r="Q3210" s="10">
        <f t="shared" si="232"/>
        <v>3.520224</v>
      </c>
      <c r="R3210" s="11">
        <f t="shared" si="233"/>
        <v>113.9015625</v>
      </c>
      <c r="S3210" s="41">
        <f>T3170</f>
        <v>0.1550732143</v>
      </c>
      <c r="T3210" s="41">
        <f>H3210+T3170-H3211-U3210-H3212</f>
        <v>0.1339192857</v>
      </c>
      <c r="U3210" s="13">
        <f>0.00431/28</f>
        <v>0.0001539285714</v>
      </c>
      <c r="V3210" s="14"/>
      <c r="W3210" s="14"/>
      <c r="X3210" s="26">
        <f t="shared" si="314"/>
        <v>0.37</v>
      </c>
      <c r="Y3210" s="29"/>
      <c r="Z3210" s="29"/>
      <c r="AA3210" s="29"/>
      <c r="AB3210" s="29"/>
      <c r="AC3210" s="29"/>
    </row>
    <row r="3211">
      <c r="A3211" s="58">
        <v>45734.0</v>
      </c>
      <c r="B3211" s="5" t="s">
        <v>33</v>
      </c>
      <c r="C3211" s="6" t="s">
        <v>26</v>
      </c>
      <c r="D3211" s="5" t="s">
        <v>28</v>
      </c>
      <c r="E3211" s="7">
        <v>108.2</v>
      </c>
      <c r="F3211" s="7">
        <v>0.319</v>
      </c>
      <c r="G3211" s="7">
        <v>0.324096</v>
      </c>
      <c r="H3211" s="40">
        <v>0.391</v>
      </c>
      <c r="I3211" s="10">
        <f t="shared" si="226"/>
        <v>0.066904</v>
      </c>
      <c r="J3211" s="11">
        <f t="shared" si="227"/>
        <v>120.6432662</v>
      </c>
      <c r="K3211" s="7">
        <f t="shared" ref="K3211:L3211" si="6338">IFERROR(G3211+K3171,0)</f>
        <v>14.895728</v>
      </c>
      <c r="L3211" s="7">
        <f t="shared" si="6338"/>
        <v>18.56</v>
      </c>
      <c r="M3211" s="10">
        <f t="shared" si="229"/>
        <v>3.664272</v>
      </c>
      <c r="N3211" s="11">
        <f t="shared" si="3612"/>
        <v>124.5994825</v>
      </c>
      <c r="O3211" s="10">
        <f t="shared" ref="O3211:P3211" si="6339">IFERROR(G3211+O3171,0)</f>
        <v>24.939728</v>
      </c>
      <c r="P3211" s="10">
        <f t="shared" si="6339"/>
        <v>29.45495</v>
      </c>
      <c r="Q3211" s="10">
        <f t="shared" si="232"/>
        <v>4.515222</v>
      </c>
      <c r="R3211" s="11">
        <f t="shared" si="233"/>
        <v>118.1045359</v>
      </c>
      <c r="S3211" s="42"/>
      <c r="T3211" s="42"/>
      <c r="U3211" s="20"/>
      <c r="V3211" s="14"/>
      <c r="W3211" s="14"/>
      <c r="X3211" s="26">
        <f t="shared" si="314"/>
        <v>0.45</v>
      </c>
      <c r="Y3211" s="29"/>
      <c r="Z3211" s="29"/>
      <c r="AA3211" s="29"/>
      <c r="AB3211" s="29"/>
      <c r="AC3211" s="29"/>
    </row>
    <row r="3212">
      <c r="A3212" s="58">
        <v>45734.0</v>
      </c>
      <c r="B3212" s="5" t="s">
        <v>33</v>
      </c>
      <c r="C3212" s="6" t="s">
        <v>26</v>
      </c>
      <c r="D3212" s="5" t="s">
        <v>29</v>
      </c>
      <c r="E3212" s="7">
        <v>1.0</v>
      </c>
      <c r="F3212" s="7">
        <v>0.0</v>
      </c>
      <c r="G3212" s="7">
        <v>0.0027419</v>
      </c>
      <c r="H3212" s="40">
        <v>0.0</v>
      </c>
      <c r="I3212" s="10">
        <f t="shared" si="226"/>
        <v>-0.0027419</v>
      </c>
      <c r="J3212" s="11">
        <f t="shared" si="227"/>
        <v>0</v>
      </c>
      <c r="K3212" s="7">
        <f t="shared" ref="K3212:L3212" si="6340">IFERROR(G3212+K3172,0)</f>
        <v>0.1293542</v>
      </c>
      <c r="L3212" s="7">
        <f t="shared" si="6340"/>
        <v>0.084</v>
      </c>
      <c r="M3212" s="10">
        <f t="shared" si="229"/>
        <v>-0.0453542</v>
      </c>
      <c r="N3212" s="11">
        <f t="shared" si="3612"/>
        <v>64.9379765</v>
      </c>
      <c r="O3212" s="10">
        <f t="shared" ref="O3212:P3212" si="6341">IFERROR(G3212+O3172,0)</f>
        <v>0.2142942</v>
      </c>
      <c r="P3212" s="10">
        <f t="shared" si="6341"/>
        <v>0.162988</v>
      </c>
      <c r="Q3212" s="10">
        <f t="shared" si="232"/>
        <v>-0.0513062</v>
      </c>
      <c r="R3212" s="11">
        <f t="shared" si="233"/>
        <v>76.05805477</v>
      </c>
      <c r="S3212" s="42"/>
      <c r="T3212" s="42"/>
      <c r="U3212" s="20"/>
      <c r="V3212" s="14"/>
      <c r="W3212" s="14"/>
      <c r="X3212" s="26">
        <f t="shared" si="314"/>
        <v>0</v>
      </c>
      <c r="Y3212" s="29"/>
      <c r="Z3212" s="29"/>
      <c r="AA3212" s="29"/>
      <c r="AB3212" s="29"/>
      <c r="AC3212" s="29"/>
    </row>
    <row r="3213">
      <c r="A3213" s="58">
        <v>45734.0</v>
      </c>
      <c r="B3213" s="5" t="s">
        <v>33</v>
      </c>
      <c r="C3213" s="6" t="s">
        <v>26</v>
      </c>
      <c r="D3213" s="5" t="s">
        <v>30</v>
      </c>
      <c r="E3213" s="7">
        <v>0.0</v>
      </c>
      <c r="F3213" s="7">
        <v>0.0</v>
      </c>
      <c r="G3213" s="7">
        <v>0.0</v>
      </c>
      <c r="H3213" s="40">
        <v>0.0</v>
      </c>
      <c r="I3213" s="10">
        <f t="shared" si="226"/>
        <v>0</v>
      </c>
      <c r="J3213" s="11">
        <f t="shared" si="227"/>
        <v>0</v>
      </c>
      <c r="K3213" s="7">
        <f t="shared" ref="K3213:L3213" si="6342">IFERROR(G3213+K3173,0)</f>
        <v>0</v>
      </c>
      <c r="L3213" s="7">
        <f t="shared" si="6342"/>
        <v>0</v>
      </c>
      <c r="M3213" s="10">
        <f t="shared" si="229"/>
        <v>0</v>
      </c>
      <c r="N3213" s="11">
        <f t="shared" si="3612"/>
        <v>0</v>
      </c>
      <c r="O3213" s="10">
        <f t="shared" ref="O3213:P3213" si="6343">IFERROR(G3213+O3173,0)</f>
        <v>0</v>
      </c>
      <c r="P3213" s="10">
        <f t="shared" si="6343"/>
        <v>0</v>
      </c>
      <c r="Q3213" s="10">
        <f t="shared" si="232"/>
        <v>0</v>
      </c>
      <c r="R3213" s="11">
        <f t="shared" si="233"/>
        <v>0</v>
      </c>
      <c r="S3213" s="42"/>
      <c r="T3213" s="42"/>
      <c r="U3213" s="20"/>
      <c r="V3213" s="14"/>
      <c r="W3213" s="14"/>
      <c r="X3213" s="26">
        <f t="shared" si="314"/>
        <v>0</v>
      </c>
      <c r="Y3213" s="29"/>
      <c r="Z3213" s="29"/>
      <c r="AA3213" s="29"/>
      <c r="AB3213" s="29"/>
      <c r="AC3213" s="29"/>
    </row>
    <row r="3214">
      <c r="A3214" s="58">
        <v>45734.0</v>
      </c>
      <c r="B3214" s="5" t="s">
        <v>34</v>
      </c>
      <c r="C3214" s="6" t="s">
        <v>26</v>
      </c>
      <c r="D3214" s="5" t="s">
        <v>27</v>
      </c>
      <c r="E3214" s="7">
        <v>14.3</v>
      </c>
      <c r="F3214" s="7">
        <v>0.037</v>
      </c>
      <c r="G3214" s="7">
        <v>0.041935</v>
      </c>
      <c r="H3214" s="40">
        <v>0.04</v>
      </c>
      <c r="I3214" s="10">
        <f t="shared" si="226"/>
        <v>-0.001935</v>
      </c>
      <c r="J3214" s="11">
        <f t="shared" si="227"/>
        <v>95.38571599</v>
      </c>
      <c r="K3214" s="7">
        <f t="shared" ref="K3214:L3214" si="6344">IFERROR(G3214+K3174,0)</f>
        <v>1.95483</v>
      </c>
      <c r="L3214" s="7">
        <f t="shared" si="6344"/>
        <v>2.025</v>
      </c>
      <c r="M3214" s="10">
        <f t="shared" si="229"/>
        <v>0.07017</v>
      </c>
      <c r="N3214" s="11">
        <f t="shared" si="3612"/>
        <v>103.5895704</v>
      </c>
      <c r="O3214" s="10">
        <f t="shared" ref="O3214:P3214" si="6345">IFERROR(G3214+O3174,0)</f>
        <v>3.25466</v>
      </c>
      <c r="P3214" s="10">
        <f t="shared" si="6345"/>
        <v>3.568986</v>
      </c>
      <c r="Q3214" s="10">
        <f t="shared" si="232"/>
        <v>0.314326</v>
      </c>
      <c r="R3214" s="11">
        <f t="shared" si="233"/>
        <v>109.6577215</v>
      </c>
      <c r="S3214" s="41">
        <f>T3174</f>
        <v>0.398</v>
      </c>
      <c r="T3214" s="41">
        <f>H3214+T3174-H3215-U3214-H3216</f>
        <v>0.403</v>
      </c>
      <c r="U3214" s="13">
        <v>0.0</v>
      </c>
      <c r="V3214" s="14"/>
      <c r="W3214" s="14"/>
      <c r="X3214" s="26">
        <f t="shared" si="314"/>
        <v>0.04</v>
      </c>
      <c r="Y3214" s="29"/>
      <c r="Z3214" s="29"/>
      <c r="AA3214" s="29"/>
      <c r="AB3214" s="29"/>
      <c r="AC3214" s="29"/>
    </row>
    <row r="3215">
      <c r="A3215" s="58">
        <v>45734.0</v>
      </c>
      <c r="B3215" s="5" t="s">
        <v>34</v>
      </c>
      <c r="C3215" s="6" t="s">
        <v>26</v>
      </c>
      <c r="D3215" s="5" t="s">
        <v>28</v>
      </c>
      <c r="E3215" s="7">
        <v>14.3</v>
      </c>
      <c r="F3215" s="7">
        <v>0.129</v>
      </c>
      <c r="G3215" s="7">
        <v>0.041129</v>
      </c>
      <c r="H3215" s="40">
        <v>0.035</v>
      </c>
      <c r="I3215" s="10">
        <f t="shared" si="226"/>
        <v>-0.006129</v>
      </c>
      <c r="J3215" s="11">
        <f t="shared" si="227"/>
        <v>85.09810596</v>
      </c>
      <c r="K3215" s="7">
        <f t="shared" ref="K3215:L3215" si="6346">IFERROR(G3215+K3175,0)</f>
        <v>1.917322</v>
      </c>
      <c r="L3215" s="7">
        <f t="shared" si="6346"/>
        <v>1.825</v>
      </c>
      <c r="M3215" s="10">
        <f t="shared" si="229"/>
        <v>-0.092322</v>
      </c>
      <c r="N3215" s="11">
        <f t="shared" si="3612"/>
        <v>95.18484636</v>
      </c>
      <c r="O3215" s="10">
        <f t="shared" ref="O3215:P3215" si="6347">IFERROR(G3215+O3175,0)</f>
        <v>3.192321</v>
      </c>
      <c r="P3215" s="10">
        <f t="shared" si="6347"/>
        <v>3.22899</v>
      </c>
      <c r="Q3215" s="10">
        <f t="shared" si="232"/>
        <v>0.036669</v>
      </c>
      <c r="R3215" s="11">
        <f t="shared" si="233"/>
        <v>101.1486627</v>
      </c>
      <c r="S3215" s="42"/>
      <c r="T3215" s="42"/>
      <c r="U3215" s="20"/>
      <c r="V3215" s="14"/>
      <c r="W3215" s="14"/>
      <c r="X3215" s="26">
        <f t="shared" si="314"/>
        <v>0</v>
      </c>
      <c r="Y3215" s="29"/>
      <c r="Z3215" s="29"/>
      <c r="AA3215" s="29"/>
      <c r="AB3215" s="29"/>
      <c r="AC3215" s="29"/>
    </row>
    <row r="3216">
      <c r="A3216" s="58">
        <v>45734.0</v>
      </c>
      <c r="B3216" s="5" t="s">
        <v>34</v>
      </c>
      <c r="C3216" s="6" t="s">
        <v>26</v>
      </c>
      <c r="D3216" s="5" t="s">
        <v>29</v>
      </c>
      <c r="E3216" s="7">
        <v>0.0</v>
      </c>
      <c r="F3216" s="7">
        <v>0.0</v>
      </c>
      <c r="G3216" s="7">
        <v>0.0</v>
      </c>
      <c r="H3216" s="40">
        <v>0.0</v>
      </c>
      <c r="I3216" s="10">
        <f t="shared" si="226"/>
        <v>0</v>
      </c>
      <c r="J3216" s="11">
        <f t="shared" si="227"/>
        <v>0</v>
      </c>
      <c r="K3216" s="7">
        <f t="shared" ref="K3216:L3216" si="6348">IFERROR(G3216+K3176,0)</f>
        <v>0</v>
      </c>
      <c r="L3216" s="7">
        <f t="shared" si="6348"/>
        <v>0</v>
      </c>
      <c r="M3216" s="10">
        <f t="shared" si="229"/>
        <v>0</v>
      </c>
      <c r="N3216" s="11">
        <f t="shared" si="3612"/>
        <v>0</v>
      </c>
      <c r="O3216" s="10">
        <f t="shared" ref="O3216:P3216" si="6349">IFERROR(G3216+O3176,0)</f>
        <v>0</v>
      </c>
      <c r="P3216" s="10">
        <f t="shared" si="6349"/>
        <v>0</v>
      </c>
      <c r="Q3216" s="10">
        <f t="shared" si="232"/>
        <v>0</v>
      </c>
      <c r="R3216" s="11">
        <f t="shared" si="233"/>
        <v>0</v>
      </c>
      <c r="S3216" s="42"/>
      <c r="T3216" s="42"/>
      <c r="U3216" s="20"/>
      <c r="V3216" s="14"/>
      <c r="W3216" s="14"/>
      <c r="X3216" s="26">
        <f t="shared" si="314"/>
        <v>0</v>
      </c>
      <c r="Y3216" s="29"/>
      <c r="Z3216" s="29"/>
      <c r="AA3216" s="29"/>
      <c r="AB3216" s="29"/>
      <c r="AC3216" s="29"/>
    </row>
    <row r="3217">
      <c r="A3217" s="58">
        <v>45734.0</v>
      </c>
      <c r="B3217" s="5" t="s">
        <v>34</v>
      </c>
      <c r="C3217" s="6" t="s">
        <v>26</v>
      </c>
      <c r="D3217" s="5" t="s">
        <v>30</v>
      </c>
      <c r="E3217" s="7">
        <v>0.0</v>
      </c>
      <c r="F3217" s="7">
        <v>0.0</v>
      </c>
      <c r="G3217" s="7">
        <v>0.0</v>
      </c>
      <c r="H3217" s="40">
        <v>0.0</v>
      </c>
      <c r="I3217" s="10">
        <f t="shared" si="226"/>
        <v>0</v>
      </c>
      <c r="J3217" s="11">
        <f t="shared" si="227"/>
        <v>0</v>
      </c>
      <c r="K3217" s="7">
        <f t="shared" ref="K3217:L3217" si="6350">IFERROR(G3217+K3177,0)</f>
        <v>0</v>
      </c>
      <c r="L3217" s="7">
        <f t="shared" si="6350"/>
        <v>0</v>
      </c>
      <c r="M3217" s="10">
        <f t="shared" si="229"/>
        <v>0</v>
      </c>
      <c r="N3217" s="11">
        <f t="shared" si="3612"/>
        <v>0</v>
      </c>
      <c r="O3217" s="10">
        <f t="shared" ref="O3217:P3217" si="6351">IFERROR(G3217+O3177,0)</f>
        <v>0</v>
      </c>
      <c r="P3217" s="10">
        <f t="shared" si="6351"/>
        <v>0</v>
      </c>
      <c r="Q3217" s="10">
        <f t="shared" si="232"/>
        <v>0</v>
      </c>
      <c r="R3217" s="11">
        <f t="shared" si="233"/>
        <v>0</v>
      </c>
      <c r="S3217" s="42"/>
      <c r="T3217" s="42"/>
      <c r="U3217" s="20"/>
      <c r="V3217" s="14"/>
      <c r="W3217" s="14"/>
      <c r="X3217" s="26">
        <f t="shared" si="314"/>
        <v>0</v>
      </c>
      <c r="Y3217" s="29"/>
      <c r="Z3217" s="29"/>
      <c r="AA3217" s="29"/>
      <c r="AB3217" s="29"/>
      <c r="AC3217" s="29"/>
    </row>
    <row r="3218">
      <c r="A3218" s="58">
        <v>45734.0</v>
      </c>
      <c r="B3218" s="5" t="s">
        <v>35</v>
      </c>
      <c r="C3218" s="6" t="s">
        <v>26</v>
      </c>
      <c r="D3218" s="5" t="s">
        <v>27</v>
      </c>
      <c r="E3218" s="7">
        <v>16.6</v>
      </c>
      <c r="F3218" s="7">
        <v>0.062</v>
      </c>
      <c r="G3218" s="7">
        <v>0.048387</v>
      </c>
      <c r="H3218" s="40">
        <v>0.12</v>
      </c>
      <c r="I3218" s="10">
        <f t="shared" si="226"/>
        <v>0.071613</v>
      </c>
      <c r="J3218" s="11">
        <f t="shared" si="227"/>
        <v>248.000496</v>
      </c>
      <c r="K3218" s="7">
        <f t="shared" ref="K3218:L3218" si="6352">IFERROR(G3218+K3178,0)</f>
        <v>1.770966</v>
      </c>
      <c r="L3218" s="7">
        <f t="shared" si="6352"/>
        <v>1.893</v>
      </c>
      <c r="M3218" s="10">
        <f t="shared" si="229"/>
        <v>0.122034</v>
      </c>
      <c r="N3218" s="11">
        <f t="shared" si="3612"/>
        <v>106.8908155</v>
      </c>
      <c r="O3218" s="10">
        <f t="shared" ref="O3218:P3218" si="6353">IFERROR(G3218+O3178,0)</f>
        <v>1.770966</v>
      </c>
      <c r="P3218" s="10">
        <f t="shared" si="6353"/>
        <v>1.893</v>
      </c>
      <c r="Q3218" s="10">
        <f t="shared" si="232"/>
        <v>0.122034</v>
      </c>
      <c r="R3218" s="11">
        <f t="shared" si="233"/>
        <v>106.8908155</v>
      </c>
      <c r="S3218" s="41">
        <f>T3178</f>
        <v>1.561</v>
      </c>
      <c r="T3218" s="41">
        <f>H3218+T3178-H3219-U3218-H3220</f>
        <v>1.597</v>
      </c>
      <c r="U3218" s="13">
        <v>0.0</v>
      </c>
      <c r="V3218" s="14"/>
      <c r="W3218" s="14"/>
      <c r="X3218" s="26">
        <f t="shared" si="314"/>
        <v>0.121</v>
      </c>
      <c r="Y3218" s="29"/>
      <c r="Z3218" s="29"/>
      <c r="AA3218" s="29"/>
      <c r="AB3218" s="29"/>
      <c r="AC3218" s="29"/>
    </row>
    <row r="3219">
      <c r="A3219" s="58">
        <v>45734.0</v>
      </c>
      <c r="B3219" s="5" t="s">
        <v>35</v>
      </c>
      <c r="C3219" s="6" t="s">
        <v>26</v>
      </c>
      <c r="D3219" s="5" t="s">
        <v>28</v>
      </c>
      <c r="E3219" s="7">
        <v>0.0</v>
      </c>
      <c r="F3219" s="7">
        <v>0.0</v>
      </c>
      <c r="G3219" s="7">
        <v>0.0</v>
      </c>
      <c r="H3219" s="40">
        <v>0.0</v>
      </c>
      <c r="I3219" s="10">
        <f t="shared" si="226"/>
        <v>0</v>
      </c>
      <c r="J3219" s="11">
        <f t="shared" si="227"/>
        <v>0</v>
      </c>
      <c r="K3219" s="7">
        <f t="shared" ref="K3219:L3219" si="6354">IFERROR(G3219+K3179,0)</f>
        <v>0</v>
      </c>
      <c r="L3219" s="7">
        <f t="shared" si="6354"/>
        <v>0</v>
      </c>
      <c r="M3219" s="10">
        <f t="shared" si="229"/>
        <v>0</v>
      </c>
      <c r="N3219" s="11">
        <f t="shared" si="3612"/>
        <v>0</v>
      </c>
      <c r="O3219" s="10">
        <f t="shared" ref="O3219:P3219" si="6355">IFERROR(G3219+O3179,0)</f>
        <v>0</v>
      </c>
      <c r="P3219" s="10">
        <f t="shared" si="6355"/>
        <v>0</v>
      </c>
      <c r="Q3219" s="10">
        <f t="shared" si="232"/>
        <v>0</v>
      </c>
      <c r="R3219" s="11">
        <f t="shared" si="233"/>
        <v>0</v>
      </c>
      <c r="S3219" s="43"/>
      <c r="T3219" s="43"/>
      <c r="U3219" s="20"/>
      <c r="V3219" s="14"/>
      <c r="W3219" s="14"/>
      <c r="X3219" s="26">
        <f t="shared" si="314"/>
        <v>0</v>
      </c>
      <c r="Y3219" s="29"/>
      <c r="Z3219" s="29"/>
      <c r="AA3219" s="29"/>
      <c r="AB3219" s="29"/>
      <c r="AC3219" s="29"/>
    </row>
    <row r="3220">
      <c r="A3220" s="58">
        <v>45734.0</v>
      </c>
      <c r="B3220" s="5" t="s">
        <v>35</v>
      </c>
      <c r="C3220" s="6" t="s">
        <v>26</v>
      </c>
      <c r="D3220" s="5" t="s">
        <v>29</v>
      </c>
      <c r="E3220" s="7">
        <v>16.6</v>
      </c>
      <c r="F3220" s="7">
        <v>0.126</v>
      </c>
      <c r="G3220" s="7">
        <v>0.048387</v>
      </c>
      <c r="H3220" s="40">
        <v>0.084</v>
      </c>
      <c r="I3220" s="10">
        <f t="shared" si="226"/>
        <v>0.035613</v>
      </c>
      <c r="J3220" s="11">
        <f t="shared" si="227"/>
        <v>173.6003472</v>
      </c>
      <c r="K3220" s="7">
        <f t="shared" ref="K3220:L3220" si="6356">IFERROR(G3220+K3180,0)</f>
        <v>1.770966</v>
      </c>
      <c r="L3220" s="7">
        <f t="shared" si="6356"/>
        <v>0.296</v>
      </c>
      <c r="M3220" s="10">
        <f t="shared" si="229"/>
        <v>-1.474966</v>
      </c>
      <c r="N3220" s="11">
        <f t="shared" si="3612"/>
        <v>16.71404194</v>
      </c>
      <c r="O3220" s="10">
        <f t="shared" ref="O3220:P3220" si="6357">IFERROR(G3220+O3180,0)</f>
        <v>1.770966</v>
      </c>
      <c r="P3220" s="10">
        <f t="shared" si="6357"/>
        <v>0.528996</v>
      </c>
      <c r="Q3220" s="10">
        <f t="shared" si="232"/>
        <v>-1.24197</v>
      </c>
      <c r="R3220" s="11">
        <f t="shared" si="233"/>
        <v>29.87047747</v>
      </c>
      <c r="S3220" s="43"/>
      <c r="T3220" s="43"/>
      <c r="U3220" s="20"/>
      <c r="V3220" s="14"/>
      <c r="W3220" s="14"/>
      <c r="X3220" s="26">
        <f t="shared" si="314"/>
        <v>0.043</v>
      </c>
      <c r="Y3220" s="29"/>
      <c r="Z3220" s="29"/>
      <c r="AA3220" s="29"/>
      <c r="AB3220" s="29"/>
      <c r="AC3220" s="29"/>
    </row>
    <row r="3221">
      <c r="A3221" s="58">
        <v>45734.0</v>
      </c>
      <c r="B3221" s="5" t="s">
        <v>35</v>
      </c>
      <c r="C3221" s="6" t="s">
        <v>26</v>
      </c>
      <c r="D3221" s="5" t="s">
        <v>30</v>
      </c>
      <c r="E3221" s="7">
        <v>0.0</v>
      </c>
      <c r="F3221" s="7">
        <v>0.0</v>
      </c>
      <c r="G3221" s="7">
        <v>0.0</v>
      </c>
      <c r="H3221" s="40">
        <v>0.0</v>
      </c>
      <c r="I3221" s="10">
        <f t="shared" si="226"/>
        <v>0</v>
      </c>
      <c r="J3221" s="11">
        <f t="shared" si="227"/>
        <v>0</v>
      </c>
      <c r="K3221" s="7">
        <f t="shared" ref="K3221:L3221" si="6358">IFERROR(G3221+K3181,0)</f>
        <v>0</v>
      </c>
      <c r="L3221" s="7">
        <f t="shared" si="6358"/>
        <v>0</v>
      </c>
      <c r="M3221" s="10">
        <f t="shared" si="229"/>
        <v>0</v>
      </c>
      <c r="N3221" s="11">
        <f t="shared" si="3612"/>
        <v>0</v>
      </c>
      <c r="O3221" s="10">
        <f t="shared" ref="O3221:P3221" si="6359">IFERROR(G3221+O3181,0)</f>
        <v>0</v>
      </c>
      <c r="P3221" s="10">
        <f t="shared" si="6359"/>
        <v>0</v>
      </c>
      <c r="Q3221" s="10">
        <f t="shared" si="232"/>
        <v>0</v>
      </c>
      <c r="R3221" s="11">
        <f t="shared" si="233"/>
        <v>0</v>
      </c>
      <c r="S3221" s="43"/>
      <c r="T3221" s="43"/>
      <c r="U3221" s="20"/>
      <c r="V3221" s="14"/>
      <c r="W3221" s="14"/>
      <c r="X3221" s="26">
        <f t="shared" si="314"/>
        <v>0</v>
      </c>
      <c r="Y3221" s="29"/>
      <c r="Z3221" s="29"/>
      <c r="AA3221" s="29"/>
      <c r="AB3221" s="29"/>
      <c r="AC3221" s="29"/>
    </row>
    <row r="3222">
      <c r="A3222" s="58">
        <v>45734.0</v>
      </c>
      <c r="B3222" s="5" t="s">
        <v>36</v>
      </c>
      <c r="C3222" s="6" t="s">
        <v>37</v>
      </c>
      <c r="D3222" s="5" t="s">
        <v>27</v>
      </c>
      <c r="E3222" s="7">
        <v>174.0</v>
      </c>
      <c r="F3222" s="25">
        <v>0.52</v>
      </c>
      <c r="G3222" s="7">
        <v>0.5387096</v>
      </c>
      <c r="H3222" s="40">
        <v>0.585</v>
      </c>
      <c r="I3222" s="10">
        <f t="shared" si="226"/>
        <v>0.0462904</v>
      </c>
      <c r="J3222" s="11">
        <f t="shared" si="227"/>
        <v>108.59283</v>
      </c>
      <c r="K3222" s="7">
        <f t="shared" ref="K3222:L3222" si="6360">IFERROR(G3222+K3182,0)</f>
        <v>25.1967728</v>
      </c>
      <c r="L3222" s="7">
        <f t="shared" si="6360"/>
        <v>27.25</v>
      </c>
      <c r="M3222" s="10">
        <f t="shared" si="229"/>
        <v>2.0532272</v>
      </c>
      <c r="N3222" s="11">
        <f t="shared" si="3612"/>
        <v>108.1487705</v>
      </c>
      <c r="O3222" s="10">
        <f t="shared" ref="O3222:P3222" si="6361">IFERROR(G3222+O3182,0)</f>
        <v>42.2967448</v>
      </c>
      <c r="P3222" s="10">
        <f t="shared" si="6361"/>
        <v>45.82582</v>
      </c>
      <c r="Q3222" s="10">
        <f t="shared" si="232"/>
        <v>3.5290752</v>
      </c>
      <c r="R3222" s="11">
        <f t="shared" si="233"/>
        <v>108.3436095</v>
      </c>
      <c r="S3222" s="41">
        <f>T3182</f>
        <v>-2.059857143</v>
      </c>
      <c r="T3222" s="41">
        <f>H3222+T3182-H3223-U3222-H3224</f>
        <v>-2.376142857</v>
      </c>
      <c r="U3222" s="13">
        <f>0.008/28</f>
        <v>0.0002857142857</v>
      </c>
      <c r="V3222" s="14"/>
      <c r="W3222" s="14"/>
      <c r="X3222" s="26">
        <f t="shared" si="314"/>
        <v>0.585</v>
      </c>
      <c r="Y3222" s="29"/>
      <c r="Z3222" s="29"/>
      <c r="AA3222" s="29"/>
      <c r="AB3222" s="29"/>
      <c r="AC3222" s="29"/>
    </row>
    <row r="3223">
      <c r="A3223" s="58">
        <v>45734.0</v>
      </c>
      <c r="B3223" s="5" t="s">
        <v>36</v>
      </c>
      <c r="C3223" s="6" t="s">
        <v>37</v>
      </c>
      <c r="D3223" s="5" t="s">
        <v>28</v>
      </c>
      <c r="E3223" s="7">
        <v>45.1</v>
      </c>
      <c r="F3223" s="25">
        <v>0.0</v>
      </c>
      <c r="G3223" s="7">
        <v>0.5135161</v>
      </c>
      <c r="H3223" s="40">
        <v>0.102</v>
      </c>
      <c r="I3223" s="10">
        <f t="shared" si="226"/>
        <v>-0.4115161</v>
      </c>
      <c r="J3223" s="11">
        <f t="shared" si="227"/>
        <v>19.86305785</v>
      </c>
      <c r="K3223" s="7">
        <f t="shared" ref="K3223:L3223" si="6362">IFERROR(G3223+K3183,0)</f>
        <v>22.9222894</v>
      </c>
      <c r="L3223" s="7">
        <f t="shared" si="6362"/>
        <v>12.569</v>
      </c>
      <c r="M3223" s="10">
        <f t="shared" si="229"/>
        <v>-10.3532894</v>
      </c>
      <c r="N3223" s="11">
        <f t="shared" si="3612"/>
        <v>54.83309185</v>
      </c>
      <c r="O3223" s="10">
        <f t="shared" ref="O3223:P3223" si="6363">IFERROR(G3223+O3183,0)</f>
        <v>38.4411994</v>
      </c>
      <c r="P3223" s="10">
        <f t="shared" si="6363"/>
        <v>18.16698</v>
      </c>
      <c r="Q3223" s="10">
        <f t="shared" si="232"/>
        <v>-20.2742194</v>
      </c>
      <c r="R3223" s="11">
        <f t="shared" si="233"/>
        <v>47.25913937</v>
      </c>
      <c r="S3223" s="43"/>
      <c r="T3223" s="43"/>
      <c r="U3223" s="20"/>
      <c r="V3223" s="14"/>
      <c r="W3223" s="14"/>
      <c r="X3223" s="26">
        <f t="shared" si="314"/>
        <v>0.175</v>
      </c>
      <c r="Y3223" s="29"/>
      <c r="Z3223" s="29"/>
      <c r="AA3223" s="29"/>
      <c r="AB3223" s="29"/>
      <c r="AC3223" s="29"/>
    </row>
    <row r="3224">
      <c r="A3224" s="58">
        <v>45734.0</v>
      </c>
      <c r="B3224" s="5" t="s">
        <v>36</v>
      </c>
      <c r="C3224" s="6" t="s">
        <v>37</v>
      </c>
      <c r="D3224" s="5" t="s">
        <v>29</v>
      </c>
      <c r="E3224" s="7">
        <f>E3222-E3223</f>
        <v>128.9</v>
      </c>
      <c r="F3224" s="25">
        <v>0.395</v>
      </c>
      <c r="G3224" s="7">
        <v>0.02496774</v>
      </c>
      <c r="H3224" s="40">
        <v>0.799</v>
      </c>
      <c r="I3224" s="10">
        <f t="shared" si="226"/>
        <v>0.77403226</v>
      </c>
      <c r="J3224" s="11">
        <f t="shared" si="227"/>
        <v>3200.129447</v>
      </c>
      <c r="K3224" s="7">
        <f t="shared" ref="K3224:L3224" si="6364">IFERROR(G3224+K3184,0)</f>
        <v>2.26437932</v>
      </c>
      <c r="L3224" s="7">
        <f t="shared" si="6364"/>
        <v>17.044</v>
      </c>
      <c r="M3224" s="10">
        <f t="shared" si="229"/>
        <v>14.77962068</v>
      </c>
      <c r="N3224" s="11">
        <f t="shared" si="3612"/>
        <v>752.7007445</v>
      </c>
      <c r="O3224" s="10">
        <f t="shared" ref="O3224:P3224" si="6365">IFERROR(G3224+O3184,0)</f>
        <v>3.83824932</v>
      </c>
      <c r="P3224" s="10">
        <f t="shared" si="6365"/>
        <v>30.66571</v>
      </c>
      <c r="Q3224" s="10">
        <f t="shared" si="232"/>
        <v>26.82746068</v>
      </c>
      <c r="R3224" s="11">
        <f t="shared" si="233"/>
        <v>798.9504444</v>
      </c>
      <c r="S3224" s="43"/>
      <c r="T3224" s="43"/>
      <c r="U3224" s="20"/>
      <c r="V3224" s="14"/>
      <c r="W3224" s="14"/>
      <c r="X3224" s="26">
        <f t="shared" si="314"/>
        <v>0.523</v>
      </c>
      <c r="Y3224" s="29"/>
      <c r="Z3224" s="29"/>
      <c r="AA3224" s="29"/>
      <c r="AB3224" s="29"/>
      <c r="AC3224" s="29"/>
    </row>
    <row r="3225">
      <c r="A3225" s="58">
        <v>45734.0</v>
      </c>
      <c r="B3225" s="5" t="s">
        <v>36</v>
      </c>
      <c r="C3225" s="6" t="s">
        <v>37</v>
      </c>
      <c r="D3225" s="5" t="s">
        <v>30</v>
      </c>
      <c r="E3225" s="7">
        <v>0.0</v>
      </c>
      <c r="F3225" s="25">
        <v>0.0</v>
      </c>
      <c r="G3225" s="7">
        <v>0.0</v>
      </c>
      <c r="H3225" s="40">
        <v>0.0</v>
      </c>
      <c r="I3225" s="10">
        <f t="shared" si="226"/>
        <v>0</v>
      </c>
      <c r="J3225" s="11">
        <f t="shared" si="227"/>
        <v>0</v>
      </c>
      <c r="K3225" s="7">
        <f t="shared" ref="K3225:L3225" si="6366">IFERROR(G3225+K3185,0)</f>
        <v>0</v>
      </c>
      <c r="L3225" s="7">
        <f t="shared" si="6366"/>
        <v>0</v>
      </c>
      <c r="M3225" s="10">
        <f t="shared" si="229"/>
        <v>0</v>
      </c>
      <c r="N3225" s="11">
        <f t="shared" si="3612"/>
        <v>0</v>
      </c>
      <c r="O3225" s="10">
        <f t="shared" ref="O3225:P3225" si="6367">IFERROR(G3225+O3185,0)</f>
        <v>0</v>
      </c>
      <c r="P3225" s="10">
        <f t="shared" si="6367"/>
        <v>0</v>
      </c>
      <c r="Q3225" s="10">
        <f t="shared" si="232"/>
        <v>0</v>
      </c>
      <c r="R3225" s="11">
        <f t="shared" si="233"/>
        <v>0</v>
      </c>
      <c r="S3225" s="43"/>
      <c r="T3225" s="43"/>
      <c r="U3225" s="20"/>
      <c r="V3225" s="14"/>
      <c r="W3225" s="14"/>
      <c r="X3225" s="26">
        <f t="shared" si="314"/>
        <v>0</v>
      </c>
      <c r="Y3225" s="29"/>
      <c r="Z3225" s="29"/>
      <c r="AA3225" s="29"/>
      <c r="AB3225" s="29"/>
      <c r="AC3225" s="29"/>
    </row>
    <row r="3226">
      <c r="A3226" s="58">
        <v>45734.0</v>
      </c>
      <c r="B3226" s="5" t="s">
        <v>38</v>
      </c>
      <c r="C3226" s="6" t="s">
        <v>37</v>
      </c>
      <c r="D3226" s="5" t="s">
        <v>27</v>
      </c>
      <c r="E3226" s="7">
        <v>40.1</v>
      </c>
      <c r="F3226" s="25">
        <v>0.125</v>
      </c>
      <c r="G3226" s="7">
        <v>0.09999999999999999</v>
      </c>
      <c r="H3226" s="40">
        <v>0.175</v>
      </c>
      <c r="I3226" s="10">
        <f t="shared" si="226"/>
        <v>0.075</v>
      </c>
      <c r="J3226" s="11">
        <f t="shared" si="227"/>
        <v>175</v>
      </c>
      <c r="K3226" s="7">
        <f t="shared" ref="K3226:L3226" si="6368">IFERROR(G3226+K3186,0)</f>
        <v>4.6</v>
      </c>
      <c r="L3226" s="7">
        <f t="shared" si="6368"/>
        <v>8.241</v>
      </c>
      <c r="M3226" s="10">
        <f t="shared" si="229"/>
        <v>3.641</v>
      </c>
      <c r="N3226" s="11">
        <f t="shared" si="3612"/>
        <v>179.1521739</v>
      </c>
      <c r="O3226" s="10">
        <f t="shared" ref="O3226:P3226" si="6369">IFERROR(G3226+O3186,0)</f>
        <v>7.7</v>
      </c>
      <c r="P3226" s="10">
        <f t="shared" si="6369"/>
        <v>14.164976</v>
      </c>
      <c r="Q3226" s="10">
        <f t="shared" si="232"/>
        <v>6.464976</v>
      </c>
      <c r="R3226" s="11">
        <f t="shared" si="233"/>
        <v>183.9607273</v>
      </c>
      <c r="S3226" s="41">
        <f>T3186</f>
        <v>2.552392857</v>
      </c>
      <c r="T3226" s="41">
        <f>H3226+T3186-H3227-U3226-H3228</f>
        <v>2.727357143</v>
      </c>
      <c r="U3226" s="13">
        <f>0.001/28</f>
        <v>0.00003571428571</v>
      </c>
      <c r="V3226" s="14"/>
      <c r="W3226" s="14"/>
      <c r="X3226" s="26">
        <f t="shared" si="314"/>
        <v>0.175</v>
      </c>
      <c r="Y3226" s="29"/>
      <c r="Z3226" s="29"/>
      <c r="AA3226" s="29"/>
      <c r="AB3226" s="29"/>
      <c r="AC3226" s="29"/>
    </row>
    <row r="3227">
      <c r="A3227" s="58">
        <v>45734.0</v>
      </c>
      <c r="B3227" s="5" t="s">
        <v>38</v>
      </c>
      <c r="C3227" s="6" t="s">
        <v>37</v>
      </c>
      <c r="D3227" s="5" t="s">
        <v>28</v>
      </c>
      <c r="E3227" s="7">
        <v>0.0</v>
      </c>
      <c r="F3227" s="7">
        <v>0.0</v>
      </c>
      <c r="G3227" s="7">
        <v>0.0</v>
      </c>
      <c r="H3227" s="40">
        <v>0.0</v>
      </c>
      <c r="I3227" s="10">
        <f t="shared" si="226"/>
        <v>0</v>
      </c>
      <c r="J3227" s="11">
        <f t="shared" si="227"/>
        <v>0</v>
      </c>
      <c r="K3227" s="7">
        <f t="shared" ref="K3227:L3227" si="6370">IFERROR(G3227+K3187,0)</f>
        <v>0</v>
      </c>
      <c r="L3227" s="7">
        <f t="shared" si="6370"/>
        <v>0</v>
      </c>
      <c r="M3227" s="10">
        <f t="shared" si="229"/>
        <v>0</v>
      </c>
      <c r="N3227" s="11">
        <f t="shared" si="3612"/>
        <v>0</v>
      </c>
      <c r="O3227" s="10">
        <f t="shared" ref="O3227:P3227" si="6371">IFERROR(G3227+O3187,0)</f>
        <v>0</v>
      </c>
      <c r="P3227" s="10">
        <f t="shared" si="6371"/>
        <v>0</v>
      </c>
      <c r="Q3227" s="10">
        <f t="shared" si="232"/>
        <v>0</v>
      </c>
      <c r="R3227" s="11">
        <f t="shared" si="233"/>
        <v>0</v>
      </c>
      <c r="S3227" s="43"/>
      <c r="T3227" s="43"/>
      <c r="U3227" s="20"/>
      <c r="V3227" s="14"/>
      <c r="W3227" s="14"/>
      <c r="X3227" s="26">
        <f t="shared" si="314"/>
        <v>0</v>
      </c>
      <c r="Y3227" s="29"/>
      <c r="Z3227" s="29"/>
      <c r="AA3227" s="29"/>
      <c r="AB3227" s="29"/>
      <c r="AC3227" s="29"/>
    </row>
    <row r="3228">
      <c r="A3228" s="58">
        <v>45734.0</v>
      </c>
      <c r="B3228" s="5" t="s">
        <v>38</v>
      </c>
      <c r="C3228" s="6" t="s">
        <v>37</v>
      </c>
      <c r="D3228" s="5" t="s">
        <v>29</v>
      </c>
      <c r="E3228" s="7">
        <v>40.1</v>
      </c>
      <c r="F3228" s="7">
        <v>0.046</v>
      </c>
      <c r="G3228" s="7">
        <v>0.099967</v>
      </c>
      <c r="H3228" s="40">
        <v>0.0</v>
      </c>
      <c r="I3228" s="10">
        <f t="shared" si="226"/>
        <v>-0.099967</v>
      </c>
      <c r="J3228" s="11">
        <f t="shared" si="227"/>
        <v>0</v>
      </c>
      <c r="K3228" s="7">
        <f t="shared" ref="K3228:L3228" si="6372">IFERROR(G3228+K3188,0)</f>
        <v>4.588206</v>
      </c>
      <c r="L3228" s="7">
        <f t="shared" si="6372"/>
        <v>7.284</v>
      </c>
      <c r="M3228" s="10">
        <f t="shared" si="229"/>
        <v>2.695794</v>
      </c>
      <c r="N3228" s="11">
        <f t="shared" si="3612"/>
        <v>158.7548597</v>
      </c>
      <c r="O3228" s="10">
        <f t="shared" ref="O3228:P3228" si="6373">IFERROR(G3228+O3188,0)</f>
        <v>7.686966</v>
      </c>
      <c r="P3228" s="10">
        <f t="shared" si="6373"/>
        <v>13.11293</v>
      </c>
      <c r="Q3228" s="10">
        <f t="shared" si="232"/>
        <v>5.425964</v>
      </c>
      <c r="R3228" s="11">
        <f t="shared" si="233"/>
        <v>170.5865487</v>
      </c>
      <c r="S3228" s="43"/>
      <c r="T3228" s="43"/>
      <c r="U3228" s="20"/>
      <c r="V3228" s="14"/>
      <c r="W3228" s="14"/>
      <c r="X3228" s="26">
        <f t="shared" si="314"/>
        <v>0</v>
      </c>
      <c r="Y3228" s="29"/>
      <c r="Z3228" s="29"/>
      <c r="AA3228" s="29"/>
      <c r="AB3228" s="29"/>
      <c r="AC3228" s="29"/>
    </row>
    <row r="3229">
      <c r="A3229" s="58">
        <v>45734.0</v>
      </c>
      <c r="B3229" s="5" t="s">
        <v>38</v>
      </c>
      <c r="C3229" s="6" t="s">
        <v>37</v>
      </c>
      <c r="D3229" s="5" t="s">
        <v>30</v>
      </c>
      <c r="E3229" s="7">
        <v>0.0</v>
      </c>
      <c r="F3229" s="7">
        <v>0.0</v>
      </c>
      <c r="G3229" s="7">
        <v>0.0</v>
      </c>
      <c r="H3229" s="40">
        <v>0.0</v>
      </c>
      <c r="I3229" s="10">
        <f t="shared" si="226"/>
        <v>0</v>
      </c>
      <c r="J3229" s="11">
        <f t="shared" si="227"/>
        <v>0</v>
      </c>
      <c r="K3229" s="7">
        <f t="shared" ref="K3229:L3229" si="6374">IFERROR(G3229+K3189,0)</f>
        <v>0</v>
      </c>
      <c r="L3229" s="7">
        <f t="shared" si="6374"/>
        <v>0</v>
      </c>
      <c r="M3229" s="10">
        <f t="shared" si="229"/>
        <v>0</v>
      </c>
      <c r="N3229" s="11">
        <f t="shared" si="3612"/>
        <v>0</v>
      </c>
      <c r="O3229" s="10">
        <f t="shared" ref="O3229:P3229" si="6375">IFERROR(G3229+O3189,0)</f>
        <v>0</v>
      </c>
      <c r="P3229" s="10">
        <f t="shared" si="6375"/>
        <v>0</v>
      </c>
      <c r="Q3229" s="10">
        <f t="shared" si="232"/>
        <v>0</v>
      </c>
      <c r="R3229" s="11">
        <f t="shared" si="233"/>
        <v>0</v>
      </c>
      <c r="S3229" s="43"/>
      <c r="T3229" s="43"/>
      <c r="U3229" s="20"/>
      <c r="V3229" s="14"/>
      <c r="W3229" s="14"/>
      <c r="X3229" s="26">
        <f t="shared" si="314"/>
        <v>0</v>
      </c>
      <c r="Y3229" s="29"/>
      <c r="Z3229" s="29"/>
      <c r="AA3229" s="29"/>
      <c r="AB3229" s="29"/>
      <c r="AC3229" s="29"/>
    </row>
    <row r="3230">
      <c r="A3230" s="58">
        <v>45734.0</v>
      </c>
      <c r="B3230" s="5" t="s">
        <v>39</v>
      </c>
      <c r="C3230" s="6" t="s">
        <v>37</v>
      </c>
      <c r="D3230" s="5" t="s">
        <v>27</v>
      </c>
      <c r="E3230" s="7">
        <v>9.6</v>
      </c>
      <c r="F3230" s="7">
        <v>0.0</v>
      </c>
      <c r="G3230" s="7">
        <v>0.032258</v>
      </c>
      <c r="H3230" s="40">
        <v>0.0</v>
      </c>
      <c r="I3230" s="10">
        <f t="shared" si="226"/>
        <v>-0.032258</v>
      </c>
      <c r="J3230" s="11">
        <f t="shared" si="227"/>
        <v>0</v>
      </c>
      <c r="K3230" s="7">
        <f t="shared" ref="K3230:L3230" si="6376">IFERROR(G3230+K3190,0)</f>
        <v>1.280644</v>
      </c>
      <c r="L3230" s="7">
        <f t="shared" si="6376"/>
        <v>0.384</v>
      </c>
      <c r="M3230" s="10">
        <f t="shared" si="229"/>
        <v>-0.896644</v>
      </c>
      <c r="N3230" s="11">
        <f t="shared" si="3612"/>
        <v>29.98491384</v>
      </c>
      <c r="O3230" s="10">
        <f t="shared" ref="O3230:P3230" si="6377">IFERROR(G3230+O3190,0)</f>
        <v>2.180574</v>
      </c>
      <c r="P3230" s="10">
        <f t="shared" si="6377"/>
        <v>1.26874</v>
      </c>
      <c r="Q3230" s="10">
        <f t="shared" si="232"/>
        <v>-0.911834</v>
      </c>
      <c r="R3230" s="11">
        <f t="shared" si="233"/>
        <v>58.18376262</v>
      </c>
      <c r="S3230" s="41">
        <f>T3190</f>
        <v>-0.072</v>
      </c>
      <c r="T3230" s="41">
        <f>H3230+T3190-H3231-U3230-H3232</f>
        <v>-0.072</v>
      </c>
      <c r="U3230" s="13">
        <v>0.0</v>
      </c>
      <c r="V3230" s="14"/>
      <c r="W3230" s="14"/>
      <c r="X3230" s="26">
        <f t="shared" si="314"/>
        <v>0</v>
      </c>
      <c r="Y3230" s="29"/>
      <c r="Z3230" s="29"/>
      <c r="AA3230" s="29"/>
      <c r="AB3230" s="29"/>
      <c r="AC3230" s="29"/>
    </row>
    <row r="3231">
      <c r="A3231" s="58">
        <v>45734.0</v>
      </c>
      <c r="B3231" s="5" t="s">
        <v>39</v>
      </c>
      <c r="C3231" s="6" t="s">
        <v>37</v>
      </c>
      <c r="D3231" s="5" t="s">
        <v>28</v>
      </c>
      <c r="E3231" s="7">
        <v>0.0</v>
      </c>
      <c r="F3231" s="7">
        <v>0.0</v>
      </c>
      <c r="G3231" s="7">
        <v>0.0</v>
      </c>
      <c r="H3231" s="40">
        <v>0.0</v>
      </c>
      <c r="I3231" s="10">
        <f t="shared" si="226"/>
        <v>0</v>
      </c>
      <c r="J3231" s="11">
        <f t="shared" si="227"/>
        <v>0</v>
      </c>
      <c r="K3231" s="7">
        <f t="shared" ref="K3231:L3231" si="6378">IFERROR(G3231+K3191,0)</f>
        <v>0</v>
      </c>
      <c r="L3231" s="7">
        <f t="shared" si="6378"/>
        <v>0</v>
      </c>
      <c r="M3231" s="10">
        <f t="shared" si="229"/>
        <v>0</v>
      </c>
      <c r="N3231" s="11">
        <f t="shared" si="3612"/>
        <v>0</v>
      </c>
      <c r="O3231" s="10">
        <f t="shared" ref="O3231:P3231" si="6379">IFERROR(G3231+O3191,0)</f>
        <v>0</v>
      </c>
      <c r="P3231" s="10">
        <f t="shared" si="6379"/>
        <v>0</v>
      </c>
      <c r="Q3231" s="10">
        <f t="shared" si="232"/>
        <v>0</v>
      </c>
      <c r="R3231" s="11">
        <f t="shared" si="233"/>
        <v>0</v>
      </c>
      <c r="S3231" s="43"/>
      <c r="T3231" s="43"/>
      <c r="U3231" s="20"/>
      <c r="V3231" s="14"/>
      <c r="W3231" s="14"/>
      <c r="X3231" s="26">
        <f t="shared" si="314"/>
        <v>0</v>
      </c>
      <c r="Y3231" s="29"/>
      <c r="Z3231" s="29"/>
      <c r="AA3231" s="29"/>
      <c r="AB3231" s="29"/>
      <c r="AC3231" s="29"/>
    </row>
    <row r="3232">
      <c r="A3232" s="58">
        <v>45734.0</v>
      </c>
      <c r="B3232" s="5" t="s">
        <v>39</v>
      </c>
      <c r="C3232" s="6" t="s">
        <v>37</v>
      </c>
      <c r="D3232" s="5" t="s">
        <v>29</v>
      </c>
      <c r="E3232" s="7">
        <v>9.3</v>
      </c>
      <c r="F3232" s="7">
        <v>0.0</v>
      </c>
      <c r="G3232" s="7">
        <v>0.032</v>
      </c>
      <c r="H3232" s="40">
        <v>0.0</v>
      </c>
      <c r="I3232" s="10">
        <f t="shared" si="226"/>
        <v>-0.032</v>
      </c>
      <c r="J3232" s="11">
        <f t="shared" si="227"/>
        <v>0</v>
      </c>
      <c r="K3232" s="7">
        <f t="shared" ref="K3232:L3232" si="6380">IFERROR(G3232+K3192,0)</f>
        <v>1.26788</v>
      </c>
      <c r="L3232" s="7">
        <f t="shared" si="6380"/>
        <v>0.539</v>
      </c>
      <c r="M3232" s="10">
        <f t="shared" si="229"/>
        <v>-0.72888</v>
      </c>
      <c r="N3232" s="11">
        <f t="shared" si="3612"/>
        <v>42.51190964</v>
      </c>
      <c r="O3232" s="10">
        <f t="shared" ref="O3232:P3232" si="6381">IFERROR(G3232+O3192,0)</f>
        <v>2.159874</v>
      </c>
      <c r="P3232" s="10">
        <f t="shared" si="6381"/>
        <v>1.39894</v>
      </c>
      <c r="Q3232" s="10">
        <f t="shared" si="232"/>
        <v>-0.760934</v>
      </c>
      <c r="R3232" s="11">
        <f t="shared" si="233"/>
        <v>64.76951896</v>
      </c>
      <c r="S3232" s="43"/>
      <c r="T3232" s="43"/>
      <c r="U3232" s="20"/>
      <c r="V3232" s="14"/>
      <c r="W3232" s="14"/>
      <c r="X3232" s="26">
        <f t="shared" si="314"/>
        <v>0.02</v>
      </c>
      <c r="Y3232" s="29"/>
      <c r="Z3232" s="29"/>
      <c r="AA3232" s="29"/>
      <c r="AB3232" s="29"/>
      <c r="AC3232" s="29"/>
    </row>
    <row r="3233">
      <c r="A3233" s="58">
        <v>45734.0</v>
      </c>
      <c r="B3233" s="5" t="s">
        <v>39</v>
      </c>
      <c r="C3233" s="6" t="s">
        <v>37</v>
      </c>
      <c r="D3233" s="5" t="s">
        <v>30</v>
      </c>
      <c r="E3233" s="7">
        <v>0.0</v>
      </c>
      <c r="F3233" s="7">
        <v>0.0</v>
      </c>
      <c r="G3233" s="7">
        <v>0.0</v>
      </c>
      <c r="H3233" s="40">
        <v>0.0</v>
      </c>
      <c r="I3233" s="10">
        <f t="shared" si="226"/>
        <v>0</v>
      </c>
      <c r="J3233" s="11">
        <f t="shared" si="227"/>
        <v>0</v>
      </c>
      <c r="K3233" s="7">
        <f t="shared" ref="K3233:L3233" si="6382">IFERROR(G3233+K3193,0)</f>
        <v>0</v>
      </c>
      <c r="L3233" s="7">
        <f t="shared" si="6382"/>
        <v>0</v>
      </c>
      <c r="M3233" s="10">
        <f t="shared" si="229"/>
        <v>0</v>
      </c>
      <c r="N3233" s="11">
        <f t="shared" si="3612"/>
        <v>0</v>
      </c>
      <c r="O3233" s="10">
        <f t="shared" ref="O3233:P3233" si="6383">IFERROR(G3233+O3193,0)</f>
        <v>0</v>
      </c>
      <c r="P3233" s="10">
        <f t="shared" si="6383"/>
        <v>0</v>
      </c>
      <c r="Q3233" s="10">
        <f t="shared" si="232"/>
        <v>0</v>
      </c>
      <c r="R3233" s="11">
        <f t="shared" si="233"/>
        <v>0</v>
      </c>
      <c r="S3233" s="43"/>
      <c r="T3233" s="43"/>
      <c r="U3233" s="20"/>
      <c r="V3233" s="14"/>
      <c r="W3233" s="14"/>
      <c r="X3233" s="26">
        <f t="shared" si="314"/>
        <v>0</v>
      </c>
      <c r="Y3233" s="29"/>
      <c r="Z3233" s="29"/>
      <c r="AA3233" s="29"/>
      <c r="AB3233" s="29"/>
      <c r="AC3233" s="29"/>
    </row>
    <row r="3234">
      <c r="A3234" s="58">
        <v>45734.0</v>
      </c>
      <c r="B3234" s="5" t="s">
        <v>40</v>
      </c>
      <c r="C3234" s="6" t="s">
        <v>37</v>
      </c>
      <c r="D3234" s="5" t="s">
        <v>27</v>
      </c>
      <c r="E3234" s="7">
        <v>26.3</v>
      </c>
      <c r="F3234" s="7">
        <v>0.0</v>
      </c>
      <c r="G3234" s="7">
        <v>0.0709677</v>
      </c>
      <c r="H3234" s="40">
        <v>0.033</v>
      </c>
      <c r="I3234" s="10">
        <f t="shared" si="226"/>
        <v>-0.0379677</v>
      </c>
      <c r="J3234" s="11">
        <f t="shared" si="227"/>
        <v>46.50002748</v>
      </c>
      <c r="K3234" s="7">
        <f t="shared" ref="K3234:L3234" si="6384">IFERROR(G3234+K3194,0)</f>
        <v>3.2774186</v>
      </c>
      <c r="L3234" s="7">
        <f t="shared" si="6384"/>
        <v>1.568</v>
      </c>
      <c r="M3234" s="10">
        <f t="shared" si="229"/>
        <v>-1.7094186</v>
      </c>
      <c r="N3234" s="11">
        <f t="shared" si="3612"/>
        <v>47.8425307</v>
      </c>
      <c r="O3234" s="10">
        <f t="shared" ref="O3234:P3234" si="6385">IFERROR(G3234+O3194,0)</f>
        <v>5.491704314</v>
      </c>
      <c r="P3234" s="10">
        <f t="shared" si="6385"/>
        <v>2.6809</v>
      </c>
      <c r="Q3234" s="10">
        <f t="shared" si="232"/>
        <v>-2.810804314</v>
      </c>
      <c r="R3234" s="11">
        <f t="shared" si="233"/>
        <v>48.81726777</v>
      </c>
      <c r="S3234" s="13">
        <f>T3194</f>
        <v>1.180680357</v>
      </c>
      <c r="T3234" s="13">
        <f>H3234+S3234-H3235-U3234-H3236</f>
        <v>1.135562143</v>
      </c>
      <c r="U3234" s="13">
        <f>0.00331/28</f>
        <v>0.0001182142857</v>
      </c>
      <c r="V3234" s="14"/>
      <c r="W3234" s="14"/>
      <c r="X3234" s="26">
        <f t="shared" si="314"/>
        <v>0.034</v>
      </c>
      <c r="Y3234" s="29"/>
      <c r="Z3234" s="29"/>
      <c r="AA3234" s="29"/>
      <c r="AB3234" s="29"/>
      <c r="AC3234" s="29"/>
    </row>
    <row r="3235">
      <c r="A3235" s="58">
        <v>45734.0</v>
      </c>
      <c r="B3235" s="5" t="s">
        <v>40</v>
      </c>
      <c r="C3235" s="6" t="s">
        <v>37</v>
      </c>
      <c r="D3235" s="5" t="s">
        <v>28</v>
      </c>
      <c r="E3235" s="7">
        <v>0.0</v>
      </c>
      <c r="F3235" s="7">
        <v>0.0</v>
      </c>
      <c r="G3235" s="7">
        <v>0.0</v>
      </c>
      <c r="H3235" s="40">
        <v>0.0</v>
      </c>
      <c r="I3235" s="10">
        <f t="shared" si="226"/>
        <v>0</v>
      </c>
      <c r="J3235" s="11">
        <f t="shared" si="227"/>
        <v>0</v>
      </c>
      <c r="K3235" s="7">
        <f t="shared" ref="K3235:L3235" si="6386">IFERROR(G3235+K3195,0)</f>
        <v>0</v>
      </c>
      <c r="L3235" s="7">
        <f t="shared" si="6386"/>
        <v>0</v>
      </c>
      <c r="M3235" s="10">
        <f t="shared" si="229"/>
        <v>0</v>
      </c>
      <c r="N3235" s="11">
        <f t="shared" si="3612"/>
        <v>0</v>
      </c>
      <c r="O3235" s="10">
        <f t="shared" ref="O3235:P3235" si="6387">IFERROR(G3235+O3195,0)</f>
        <v>0</v>
      </c>
      <c r="P3235" s="10">
        <f t="shared" si="6387"/>
        <v>0</v>
      </c>
      <c r="Q3235" s="10">
        <f t="shared" si="232"/>
        <v>0</v>
      </c>
      <c r="R3235" s="11">
        <f t="shared" si="233"/>
        <v>0</v>
      </c>
      <c r="S3235" s="14"/>
      <c r="T3235" s="14"/>
      <c r="U3235" s="14"/>
      <c r="V3235" s="14"/>
      <c r="W3235" s="14"/>
      <c r="X3235" s="26">
        <f t="shared" si="314"/>
        <v>0</v>
      </c>
      <c r="Y3235" s="29"/>
      <c r="Z3235" s="29"/>
      <c r="AA3235" s="29"/>
      <c r="AB3235" s="29"/>
      <c r="AC3235" s="29"/>
    </row>
    <row r="3236">
      <c r="A3236" s="58">
        <v>45734.0</v>
      </c>
      <c r="B3236" s="5" t="s">
        <v>40</v>
      </c>
      <c r="C3236" s="6" t="s">
        <v>37</v>
      </c>
      <c r="D3236" s="5" t="s">
        <v>29</v>
      </c>
      <c r="E3236" s="7">
        <v>26.1</v>
      </c>
      <c r="F3236" s="7">
        <v>0.0</v>
      </c>
      <c r="G3236" s="7">
        <v>0.07142857142857142</v>
      </c>
      <c r="H3236" s="40">
        <v>0.078</v>
      </c>
      <c r="I3236" s="10">
        <f t="shared" si="226"/>
        <v>0.006571428571</v>
      </c>
      <c r="J3236" s="11">
        <f t="shared" si="227"/>
        <v>109.2</v>
      </c>
      <c r="K3236" s="7">
        <f t="shared" ref="K3236:L3236" si="6388">IFERROR(G3236+K3196,0)</f>
        <v>3.285714286</v>
      </c>
      <c r="L3236" s="7">
        <f t="shared" si="6388"/>
        <v>1.761</v>
      </c>
      <c r="M3236" s="10">
        <f t="shared" si="229"/>
        <v>-1.524714286</v>
      </c>
      <c r="N3236" s="11">
        <f t="shared" si="3612"/>
        <v>53.59565217</v>
      </c>
      <c r="O3236" s="10">
        <f t="shared" ref="O3236:P3236" si="6389">IFERROR(G3236+O3196,0)</f>
        <v>5.5</v>
      </c>
      <c r="P3236" s="10">
        <f t="shared" si="6389"/>
        <v>2.27498</v>
      </c>
      <c r="Q3236" s="10">
        <f t="shared" si="232"/>
        <v>-3.22502</v>
      </c>
      <c r="R3236" s="11">
        <f t="shared" si="233"/>
        <v>41.36327273</v>
      </c>
      <c r="S3236" s="14"/>
      <c r="T3236" s="14"/>
      <c r="U3236" s="14"/>
      <c r="V3236" s="14"/>
      <c r="W3236" s="14"/>
      <c r="X3236" s="26">
        <f t="shared" si="314"/>
        <v>0</v>
      </c>
      <c r="Y3236" s="29"/>
      <c r="Z3236" s="29"/>
      <c r="AA3236" s="29"/>
      <c r="AB3236" s="29"/>
      <c r="AC3236" s="29"/>
    </row>
    <row r="3237">
      <c r="A3237" s="58">
        <v>45734.0</v>
      </c>
      <c r="B3237" s="5" t="s">
        <v>40</v>
      </c>
      <c r="C3237" s="6" t="s">
        <v>37</v>
      </c>
      <c r="D3237" s="5" t="s">
        <v>30</v>
      </c>
      <c r="E3237" s="7">
        <v>0.0</v>
      </c>
      <c r="F3237" s="7">
        <v>0.0</v>
      </c>
      <c r="G3237" s="7">
        <v>0.0</v>
      </c>
      <c r="H3237" s="40">
        <v>0.0</v>
      </c>
      <c r="I3237" s="10">
        <f t="shared" si="226"/>
        <v>0</v>
      </c>
      <c r="J3237" s="11">
        <f t="shared" si="227"/>
        <v>0</v>
      </c>
      <c r="K3237" s="7">
        <f t="shared" ref="K3237:L3237" si="6390">IFERROR(G3237+K3197,0)</f>
        <v>0</v>
      </c>
      <c r="L3237" s="7">
        <f t="shared" si="6390"/>
        <v>0</v>
      </c>
      <c r="M3237" s="10">
        <f t="shared" si="229"/>
        <v>0</v>
      </c>
      <c r="N3237" s="11">
        <f t="shared" si="3612"/>
        <v>0</v>
      </c>
      <c r="O3237" s="10">
        <f t="shared" ref="O3237:P3237" si="6391">IFERROR(G3237+O3197,0)</f>
        <v>0</v>
      </c>
      <c r="P3237" s="10">
        <f t="shared" si="6391"/>
        <v>0</v>
      </c>
      <c r="Q3237" s="10">
        <f t="shared" si="232"/>
        <v>0</v>
      </c>
      <c r="R3237" s="11">
        <f t="shared" si="233"/>
        <v>0</v>
      </c>
      <c r="S3237" s="14"/>
      <c r="T3237" s="14"/>
      <c r="U3237" s="14"/>
      <c r="V3237" s="14"/>
      <c r="W3237" s="14"/>
      <c r="X3237" s="26">
        <f t="shared" si="314"/>
        <v>0</v>
      </c>
      <c r="Y3237" s="29"/>
      <c r="Z3237" s="29"/>
      <c r="AA3237" s="29"/>
      <c r="AB3237" s="29"/>
      <c r="AC3237" s="29"/>
    </row>
    <row r="3238">
      <c r="A3238" s="58">
        <v>45735.0</v>
      </c>
      <c r="B3238" s="59" t="s">
        <v>25</v>
      </c>
      <c r="C3238" s="60" t="s">
        <v>26</v>
      </c>
      <c r="D3238" s="59" t="s">
        <v>27</v>
      </c>
      <c r="E3238" s="25">
        <v>140.3</v>
      </c>
      <c r="F3238" s="8">
        <v>0.413</v>
      </c>
      <c r="G3238" s="39">
        <v>0.4129</v>
      </c>
      <c r="H3238" s="47">
        <v>0.372</v>
      </c>
      <c r="I3238" s="61">
        <f t="shared" si="226"/>
        <v>-0.0409</v>
      </c>
      <c r="J3238" s="62">
        <f t="shared" si="227"/>
        <v>90.09445386</v>
      </c>
      <c r="K3238" s="25">
        <f t="shared" ref="K3238:L3238" si="6392">IFERROR(G3238+K3198,0)</f>
        <v>19.44508</v>
      </c>
      <c r="L3238" s="25">
        <f t="shared" si="6392"/>
        <v>21.06</v>
      </c>
      <c r="M3238" s="61">
        <f t="shared" si="229"/>
        <v>1.61492</v>
      </c>
      <c r="N3238" s="62">
        <f t="shared" si="3612"/>
        <v>108.3050314</v>
      </c>
      <c r="O3238" s="61">
        <f t="shared" ref="O3238:P3238" si="6393">IFERROR(G3238+O3198,0)</f>
        <v>32.3448</v>
      </c>
      <c r="P3238" s="61">
        <f t="shared" si="6393"/>
        <v>34.781995</v>
      </c>
      <c r="Q3238" s="61">
        <f t="shared" si="232"/>
        <v>2.437195</v>
      </c>
      <c r="R3238" s="62">
        <f t="shared" si="233"/>
        <v>107.5350443</v>
      </c>
      <c r="S3238" s="41">
        <f>T3198</f>
        <v>2.462071429</v>
      </c>
      <c r="T3238" s="41">
        <f>H3238+T3198-H3239-U3238-H3240</f>
        <v>2.538964286</v>
      </c>
      <c r="U3238" s="63">
        <f>0.003/28</f>
        <v>0.0001071428571</v>
      </c>
      <c r="V3238" s="64"/>
      <c r="W3238" s="64"/>
      <c r="X3238" s="65">
        <f t="shared" si="314"/>
        <v>0.402</v>
      </c>
      <c r="Y3238" s="66"/>
      <c r="Z3238" s="66"/>
      <c r="AA3238" s="66"/>
      <c r="AB3238" s="66"/>
      <c r="AC3238" s="66"/>
    </row>
    <row r="3239">
      <c r="A3239" s="58">
        <v>45735.0</v>
      </c>
      <c r="B3239" s="5" t="s">
        <v>25</v>
      </c>
      <c r="C3239" s="6" t="s">
        <v>26</v>
      </c>
      <c r="D3239" s="5" t="s">
        <v>28</v>
      </c>
      <c r="E3239" s="7">
        <v>165.12</v>
      </c>
      <c r="F3239" s="7">
        <v>0.408</v>
      </c>
      <c r="G3239" s="7">
        <v>0.39358</v>
      </c>
      <c r="H3239" s="40">
        <v>0.295</v>
      </c>
      <c r="I3239" s="10">
        <f t="shared" si="226"/>
        <v>-0.09858</v>
      </c>
      <c r="J3239" s="11">
        <f t="shared" si="227"/>
        <v>74.95299558</v>
      </c>
      <c r="K3239" s="7">
        <f t="shared" ref="K3239:L3239" si="6394">IFERROR(G3239+K3199,0)</f>
        <v>18.98802</v>
      </c>
      <c r="L3239" s="7">
        <f t="shared" si="6394"/>
        <v>18.647</v>
      </c>
      <c r="M3239" s="10">
        <f t="shared" si="229"/>
        <v>-0.34102</v>
      </c>
      <c r="N3239" s="11">
        <f t="shared" si="3612"/>
        <v>98.20402549</v>
      </c>
      <c r="O3239" s="10">
        <f t="shared" ref="O3239:P3239" si="6395">IFERROR(G3239+O3199,0)</f>
        <v>31.28882</v>
      </c>
      <c r="P3239" s="10">
        <f t="shared" si="6395"/>
        <v>31.86788</v>
      </c>
      <c r="Q3239" s="10">
        <f t="shared" si="232"/>
        <v>0.57906</v>
      </c>
      <c r="R3239" s="11">
        <f t="shared" si="233"/>
        <v>101.850693</v>
      </c>
      <c r="S3239" s="42"/>
      <c r="T3239" s="42"/>
      <c r="U3239" s="16"/>
      <c r="V3239" s="14"/>
      <c r="W3239" s="14"/>
      <c r="X3239" s="26">
        <f t="shared" si="314"/>
        <v>0.309</v>
      </c>
      <c r="Y3239" s="29"/>
      <c r="Z3239" s="29"/>
      <c r="AA3239" s="29"/>
      <c r="AB3239" s="29"/>
      <c r="AC3239" s="29"/>
    </row>
    <row r="3240">
      <c r="A3240" s="58">
        <v>45735.0</v>
      </c>
      <c r="B3240" s="5" t="s">
        <v>25</v>
      </c>
      <c r="C3240" s="6" t="s">
        <v>26</v>
      </c>
      <c r="D3240" s="5" t="s">
        <v>29</v>
      </c>
      <c r="E3240" s="7">
        <v>0.0</v>
      </c>
      <c r="F3240" s="7">
        <v>0.0</v>
      </c>
      <c r="G3240" s="7">
        <v>0.0</v>
      </c>
      <c r="H3240" s="40">
        <v>0.0</v>
      </c>
      <c r="I3240" s="10">
        <f t="shared" si="226"/>
        <v>0</v>
      </c>
      <c r="J3240" s="11">
        <f t="shared" si="227"/>
        <v>0</v>
      </c>
      <c r="K3240" s="7">
        <f t="shared" ref="K3240:L3240" si="6396">IFERROR(G3240+K3200,0)</f>
        <v>0</v>
      </c>
      <c r="L3240" s="7">
        <f t="shared" si="6396"/>
        <v>0.003</v>
      </c>
      <c r="M3240" s="10">
        <f t="shared" si="229"/>
        <v>0.003</v>
      </c>
      <c r="N3240" s="11">
        <f t="shared" si="3612"/>
        <v>0</v>
      </c>
      <c r="O3240" s="10">
        <f t="shared" ref="O3240:P3240" si="6397">IFERROR(G3240+O3200,0)</f>
        <v>0</v>
      </c>
      <c r="P3240" s="10">
        <f t="shared" si="6397"/>
        <v>0.003</v>
      </c>
      <c r="Q3240" s="10">
        <f t="shared" si="232"/>
        <v>0.003</v>
      </c>
      <c r="R3240" s="11">
        <f t="shared" si="233"/>
        <v>0</v>
      </c>
      <c r="S3240" s="42"/>
      <c r="T3240" s="42"/>
      <c r="U3240" s="16"/>
      <c r="V3240" s="14"/>
      <c r="W3240" s="14"/>
      <c r="X3240" s="26">
        <f t="shared" si="314"/>
        <v>0</v>
      </c>
      <c r="Y3240" s="29"/>
      <c r="Z3240" s="29"/>
      <c r="AA3240" s="29"/>
      <c r="AB3240" s="29"/>
      <c r="AC3240" s="29"/>
    </row>
    <row r="3241">
      <c r="A3241" s="58">
        <v>45735.0</v>
      </c>
      <c r="B3241" s="5" t="s">
        <v>25</v>
      </c>
      <c r="C3241" s="6" t="s">
        <v>26</v>
      </c>
      <c r="D3241" s="5" t="s">
        <v>30</v>
      </c>
      <c r="E3241" s="7">
        <v>0.0</v>
      </c>
      <c r="F3241" s="7">
        <v>0.0</v>
      </c>
      <c r="G3241" s="7">
        <v>0.0</v>
      </c>
      <c r="H3241" s="40">
        <v>0.0</v>
      </c>
      <c r="I3241" s="10">
        <f t="shared" si="226"/>
        <v>0</v>
      </c>
      <c r="J3241" s="11">
        <f t="shared" si="227"/>
        <v>0</v>
      </c>
      <c r="K3241" s="7">
        <f t="shared" ref="K3241:L3241" si="6398">IFERROR(G3241+K3201,0)</f>
        <v>0</v>
      </c>
      <c r="L3241" s="7">
        <f t="shared" si="6398"/>
        <v>0</v>
      </c>
      <c r="M3241" s="10">
        <f t="shared" si="229"/>
        <v>0</v>
      </c>
      <c r="N3241" s="11">
        <f t="shared" si="3612"/>
        <v>0</v>
      </c>
      <c r="O3241" s="10">
        <f t="shared" ref="O3241:P3241" si="6399">IFERROR(G3241+O3201,0)</f>
        <v>0</v>
      </c>
      <c r="P3241" s="10">
        <f t="shared" si="6399"/>
        <v>0</v>
      </c>
      <c r="Q3241" s="10">
        <f t="shared" si="232"/>
        <v>0</v>
      </c>
      <c r="R3241" s="11">
        <f t="shared" si="233"/>
        <v>0</v>
      </c>
      <c r="S3241" s="42"/>
      <c r="T3241" s="42"/>
      <c r="U3241" s="16"/>
      <c r="V3241" s="14"/>
      <c r="W3241" s="14"/>
      <c r="X3241" s="26">
        <f t="shared" si="314"/>
        <v>0</v>
      </c>
      <c r="Y3241" s="29"/>
      <c r="Z3241" s="29"/>
      <c r="AA3241" s="29"/>
      <c r="AB3241" s="29"/>
      <c r="AC3241" s="29"/>
    </row>
    <row r="3242">
      <c r="A3242" s="58">
        <v>45735.0</v>
      </c>
      <c r="B3242" s="5" t="s">
        <v>31</v>
      </c>
      <c r="C3242" s="6" t="s">
        <v>26</v>
      </c>
      <c r="D3242" s="5" t="s">
        <v>27</v>
      </c>
      <c r="E3242" s="7">
        <v>180.7</v>
      </c>
      <c r="F3242" s="7">
        <v>0.669</v>
      </c>
      <c r="G3242" s="7">
        <v>0.509677</v>
      </c>
      <c r="H3242" s="40">
        <v>0.582</v>
      </c>
      <c r="I3242" s="10">
        <f t="shared" si="226"/>
        <v>0.072323</v>
      </c>
      <c r="J3242" s="11">
        <f t="shared" si="227"/>
        <v>114.1899674</v>
      </c>
      <c r="K3242" s="7">
        <f t="shared" ref="K3242:L3242" si="6400">IFERROR(G3242+K3202,0)</f>
        <v>24.083863</v>
      </c>
      <c r="L3242" s="7">
        <f t="shared" si="6400"/>
        <v>26.691</v>
      </c>
      <c r="M3242" s="10">
        <f t="shared" si="229"/>
        <v>2.607137</v>
      </c>
      <c r="N3242" s="11">
        <f t="shared" si="3612"/>
        <v>110.8252443</v>
      </c>
      <c r="O3242" s="10">
        <f t="shared" ref="O3242:P3242" si="6401">IFERROR(G3242+O3202,0)</f>
        <v>40.083862</v>
      </c>
      <c r="P3242" s="10">
        <f t="shared" si="6401"/>
        <v>45.66486</v>
      </c>
      <c r="Q3242" s="10">
        <f t="shared" si="232"/>
        <v>5.580998</v>
      </c>
      <c r="R3242" s="11">
        <f t="shared" si="233"/>
        <v>113.9233041</v>
      </c>
      <c r="S3242" s="41">
        <f>T3202</f>
        <v>0.9674285714</v>
      </c>
      <c r="T3242" s="41">
        <f>H3242+T3202-H3243-U3242-H3244</f>
        <v>0.9782857143</v>
      </c>
      <c r="U3242" s="13">
        <f>0.004/28</f>
        <v>0.0001428571429</v>
      </c>
      <c r="V3242" s="14"/>
      <c r="W3242" s="14"/>
      <c r="X3242" s="26">
        <f t="shared" si="314"/>
        <v>0.584</v>
      </c>
      <c r="Y3242" s="29"/>
      <c r="Z3242" s="29"/>
      <c r="AA3242" s="29"/>
      <c r="AB3242" s="29"/>
      <c r="AC3242" s="29"/>
    </row>
    <row r="3243">
      <c r="A3243" s="58">
        <v>45735.0</v>
      </c>
      <c r="B3243" s="5" t="s">
        <v>31</v>
      </c>
      <c r="C3243" s="6" t="s">
        <v>26</v>
      </c>
      <c r="D3243" s="5" t="s">
        <v>28</v>
      </c>
      <c r="E3243" s="7">
        <v>180.1</v>
      </c>
      <c r="F3243" s="7">
        <v>0.546</v>
      </c>
      <c r="G3243" s="7">
        <v>0.50548</v>
      </c>
      <c r="H3243" s="40">
        <v>0.571</v>
      </c>
      <c r="I3243" s="10">
        <f t="shared" si="226"/>
        <v>0.06552</v>
      </c>
      <c r="J3243" s="11">
        <f t="shared" si="227"/>
        <v>112.9619372</v>
      </c>
      <c r="K3243" s="7">
        <f t="shared" ref="K3243:L3243" si="6402">IFERROR(G3243+K3203,0)</f>
        <v>23.88712</v>
      </c>
      <c r="L3243" s="7">
        <f t="shared" si="6402"/>
        <v>27.31</v>
      </c>
      <c r="M3243" s="10">
        <f t="shared" si="229"/>
        <v>3.42288</v>
      </c>
      <c r="N3243" s="11">
        <f t="shared" si="3612"/>
        <v>114.3293959</v>
      </c>
      <c r="O3243" s="10">
        <f t="shared" ref="O3243:P3243" si="6403">IFERROR(G3243+O3203,0)</f>
        <v>39.75695</v>
      </c>
      <c r="P3243" s="10">
        <f t="shared" si="6403"/>
        <v>46.30773</v>
      </c>
      <c r="Q3243" s="10">
        <f t="shared" si="232"/>
        <v>6.55078</v>
      </c>
      <c r="R3243" s="11">
        <f t="shared" si="233"/>
        <v>116.4770688</v>
      </c>
      <c r="S3243" s="42"/>
      <c r="T3243" s="42"/>
      <c r="U3243" s="20"/>
      <c r="V3243" s="14"/>
      <c r="W3243" s="14"/>
      <c r="X3243" s="26">
        <f t="shared" si="314"/>
        <v>0.563</v>
      </c>
      <c r="Y3243" s="29"/>
      <c r="Z3243" s="29"/>
      <c r="AA3243" s="29"/>
      <c r="AB3243" s="29"/>
      <c r="AC3243" s="29"/>
    </row>
    <row r="3244">
      <c r="A3244" s="58">
        <v>45735.0</v>
      </c>
      <c r="B3244" s="5" t="s">
        <v>31</v>
      </c>
      <c r="C3244" s="6" t="s">
        <v>26</v>
      </c>
      <c r="D3244" s="5" t="s">
        <v>29</v>
      </c>
      <c r="E3244" s="7">
        <v>0.0</v>
      </c>
      <c r="F3244" s="7">
        <v>0.0</v>
      </c>
      <c r="G3244" s="7">
        <v>0.0</v>
      </c>
      <c r="H3244" s="40">
        <v>0.0</v>
      </c>
      <c r="I3244" s="10">
        <f t="shared" si="226"/>
        <v>0</v>
      </c>
      <c r="J3244" s="11">
        <f t="shared" si="227"/>
        <v>0</v>
      </c>
      <c r="K3244" s="7">
        <f t="shared" ref="K3244:L3244" si="6404">IFERROR(G3244+K3204,0)</f>
        <v>0</v>
      </c>
      <c r="L3244" s="7">
        <f t="shared" si="6404"/>
        <v>0</v>
      </c>
      <c r="M3244" s="10">
        <f t="shared" si="229"/>
        <v>0</v>
      </c>
      <c r="N3244" s="11">
        <f t="shared" si="3612"/>
        <v>0</v>
      </c>
      <c r="O3244" s="10">
        <f t="shared" ref="O3244:P3244" si="6405">IFERROR(G3244+O3204,0)</f>
        <v>0</v>
      </c>
      <c r="P3244" s="10">
        <f t="shared" si="6405"/>
        <v>0</v>
      </c>
      <c r="Q3244" s="10">
        <f t="shared" si="232"/>
        <v>0</v>
      </c>
      <c r="R3244" s="11">
        <f t="shared" si="233"/>
        <v>0</v>
      </c>
      <c r="S3244" s="42"/>
      <c r="T3244" s="42"/>
      <c r="U3244" s="20"/>
      <c r="V3244" s="14"/>
      <c r="W3244" s="14"/>
      <c r="X3244" s="26">
        <f t="shared" si="314"/>
        <v>0</v>
      </c>
      <c r="Y3244" s="29"/>
      <c r="Z3244" s="29"/>
      <c r="AA3244" s="29"/>
      <c r="AB3244" s="29"/>
      <c r="AC3244" s="29"/>
    </row>
    <row r="3245">
      <c r="A3245" s="58">
        <v>45735.0</v>
      </c>
      <c r="B3245" s="5" t="s">
        <v>31</v>
      </c>
      <c r="C3245" s="6" t="s">
        <v>26</v>
      </c>
      <c r="D3245" s="5" t="s">
        <v>30</v>
      </c>
      <c r="E3245" s="7">
        <v>0.0</v>
      </c>
      <c r="F3245" s="7">
        <v>0.0</v>
      </c>
      <c r="G3245" s="7">
        <v>0.0</v>
      </c>
      <c r="H3245" s="40">
        <v>0.0</v>
      </c>
      <c r="I3245" s="10">
        <f t="shared" si="226"/>
        <v>0</v>
      </c>
      <c r="J3245" s="11">
        <f t="shared" si="227"/>
        <v>0</v>
      </c>
      <c r="K3245" s="7">
        <f t="shared" ref="K3245:L3245" si="6406">IFERROR(G3245+K3205,0)</f>
        <v>0</v>
      </c>
      <c r="L3245" s="7">
        <f t="shared" si="6406"/>
        <v>0</v>
      </c>
      <c r="M3245" s="10">
        <f t="shared" si="229"/>
        <v>0</v>
      </c>
      <c r="N3245" s="11">
        <f t="shared" si="3612"/>
        <v>0</v>
      </c>
      <c r="O3245" s="10">
        <f t="shared" ref="O3245:P3245" si="6407">IFERROR(G3245+O3205,0)</f>
        <v>0</v>
      </c>
      <c r="P3245" s="10">
        <f t="shared" si="6407"/>
        <v>0</v>
      </c>
      <c r="Q3245" s="10">
        <f t="shared" si="232"/>
        <v>0</v>
      </c>
      <c r="R3245" s="11">
        <f t="shared" si="233"/>
        <v>0</v>
      </c>
      <c r="S3245" s="42"/>
      <c r="T3245" s="42"/>
      <c r="U3245" s="20"/>
      <c r="V3245" s="14"/>
      <c r="W3245" s="14"/>
      <c r="X3245" s="26">
        <f t="shared" si="314"/>
        <v>0</v>
      </c>
      <c r="Y3245" s="29"/>
      <c r="Z3245" s="29"/>
      <c r="AA3245" s="29"/>
      <c r="AB3245" s="29"/>
      <c r="AC3245" s="29"/>
    </row>
    <row r="3246">
      <c r="A3246" s="58">
        <v>45735.0</v>
      </c>
      <c r="B3246" s="5" t="s">
        <v>32</v>
      </c>
      <c r="C3246" s="6" t="s">
        <v>26</v>
      </c>
      <c r="D3246" s="5" t="s">
        <v>27</v>
      </c>
      <c r="E3246" s="7">
        <v>78.6</v>
      </c>
      <c r="F3246" s="7">
        <v>0.229</v>
      </c>
      <c r="G3246" s="7">
        <v>0.22258</v>
      </c>
      <c r="H3246" s="40">
        <v>0.239</v>
      </c>
      <c r="I3246" s="10">
        <f t="shared" si="226"/>
        <v>0.01642</v>
      </c>
      <c r="J3246" s="11">
        <f t="shared" si="227"/>
        <v>107.3771228</v>
      </c>
      <c r="K3246" s="7">
        <f t="shared" ref="K3246:L3246" si="6408">IFERROR(G3246+K3206,0)</f>
        <v>10.52902</v>
      </c>
      <c r="L3246" s="7">
        <f t="shared" si="6408"/>
        <v>11.159</v>
      </c>
      <c r="M3246" s="10">
        <f t="shared" si="229"/>
        <v>0.62998</v>
      </c>
      <c r="N3246" s="11">
        <f t="shared" si="3612"/>
        <v>105.9832729</v>
      </c>
      <c r="O3246" s="10">
        <f t="shared" ref="O3246:P3246" si="6409">IFERROR(G3246+O3206,0)</f>
        <v>17.529006</v>
      </c>
      <c r="P3246" s="10">
        <f t="shared" si="6409"/>
        <v>18.29582</v>
      </c>
      <c r="Q3246" s="10">
        <f t="shared" si="232"/>
        <v>0.766814</v>
      </c>
      <c r="R3246" s="11">
        <f t="shared" si="233"/>
        <v>104.3745435</v>
      </c>
      <c r="S3246" s="41">
        <f>T3206</f>
        <v>0.38079</v>
      </c>
      <c r="T3246" s="41">
        <f>H3246+T3206-H3247-U3246-H3248</f>
        <v>0.388655</v>
      </c>
      <c r="U3246" s="13">
        <f>0.00378/28</f>
        <v>0.000135</v>
      </c>
      <c r="V3246" s="14"/>
      <c r="W3246" s="14"/>
      <c r="X3246" s="26">
        <f t="shared" si="314"/>
        <v>0.24</v>
      </c>
      <c r="Y3246" s="29"/>
      <c r="Z3246" s="29"/>
      <c r="AA3246" s="29"/>
      <c r="AB3246" s="29"/>
      <c r="AC3246" s="29"/>
    </row>
    <row r="3247">
      <c r="A3247" s="58">
        <v>45735.0</v>
      </c>
      <c r="B3247" s="5" t="s">
        <v>32</v>
      </c>
      <c r="C3247" s="6" t="s">
        <v>26</v>
      </c>
      <c r="D3247" s="5" t="s">
        <v>28</v>
      </c>
      <c r="E3247" s="7">
        <v>78.7</v>
      </c>
      <c r="F3247" s="7">
        <v>0.243</v>
      </c>
      <c r="G3247" s="7">
        <v>0.2222</v>
      </c>
      <c r="H3247" s="40">
        <v>0.231</v>
      </c>
      <c r="I3247" s="10">
        <f t="shared" si="226"/>
        <v>0.0088</v>
      </c>
      <c r="J3247" s="11">
        <f t="shared" si="227"/>
        <v>103.960396</v>
      </c>
      <c r="K3247" s="7">
        <f t="shared" ref="K3247:L3247" si="6410">IFERROR(G3247+K3207,0)</f>
        <v>10.5118</v>
      </c>
      <c r="L3247" s="7">
        <f t="shared" si="6410"/>
        <v>11.082</v>
      </c>
      <c r="M3247" s="10">
        <f t="shared" si="229"/>
        <v>0.5702</v>
      </c>
      <c r="N3247" s="11">
        <f t="shared" si="3612"/>
        <v>105.4243802</v>
      </c>
      <c r="O3247" s="10">
        <f t="shared" ref="O3247:P3247" si="6411">IFERROR(G3247+O3207,0)</f>
        <v>17.50075</v>
      </c>
      <c r="P3247" s="10">
        <f t="shared" si="6411"/>
        <v>18.17883</v>
      </c>
      <c r="Q3247" s="10">
        <f t="shared" si="232"/>
        <v>0.67808</v>
      </c>
      <c r="R3247" s="11">
        <f t="shared" si="233"/>
        <v>103.8745768</v>
      </c>
      <c r="S3247" s="42"/>
      <c r="T3247" s="42"/>
      <c r="U3247" s="20"/>
      <c r="V3247" s="14"/>
      <c r="W3247" s="14"/>
      <c r="X3247" s="26">
        <f t="shared" si="314"/>
        <v>0.268</v>
      </c>
      <c r="Y3247" s="29"/>
      <c r="Z3247" s="29"/>
      <c r="AA3247" s="29"/>
      <c r="AB3247" s="29"/>
      <c r="AC3247" s="29"/>
    </row>
    <row r="3248">
      <c r="A3248" s="58">
        <v>45735.0</v>
      </c>
      <c r="B3248" s="5" t="s">
        <v>32</v>
      </c>
      <c r="C3248" s="6" t="s">
        <v>26</v>
      </c>
      <c r="D3248" s="5" t="s">
        <v>29</v>
      </c>
      <c r="E3248" s="7">
        <v>0.0</v>
      </c>
      <c r="F3248" s="7">
        <v>0.02</v>
      </c>
      <c r="G3248" s="7">
        <v>0.0</v>
      </c>
      <c r="H3248" s="40">
        <v>0.0</v>
      </c>
      <c r="I3248" s="10">
        <f t="shared" si="226"/>
        <v>0</v>
      </c>
      <c r="J3248" s="11">
        <f t="shared" si="227"/>
        <v>0</v>
      </c>
      <c r="K3248" s="7">
        <f t="shared" ref="K3248:L3248" si="6412">IFERROR(G3248+K3208,0)</f>
        <v>0</v>
      </c>
      <c r="L3248" s="7">
        <f t="shared" si="6412"/>
        <v>0</v>
      </c>
      <c r="M3248" s="10">
        <f t="shared" si="229"/>
        <v>0</v>
      </c>
      <c r="N3248" s="11">
        <f t="shared" si="3612"/>
        <v>0</v>
      </c>
      <c r="O3248" s="10">
        <f t="shared" ref="O3248:P3248" si="6413">IFERROR(G3248+O3208,0)</f>
        <v>0</v>
      </c>
      <c r="P3248" s="10">
        <f t="shared" si="6413"/>
        <v>0</v>
      </c>
      <c r="Q3248" s="10">
        <f t="shared" si="232"/>
        <v>0</v>
      </c>
      <c r="R3248" s="11">
        <f t="shared" si="233"/>
        <v>0</v>
      </c>
      <c r="S3248" s="42"/>
      <c r="T3248" s="42"/>
      <c r="U3248" s="20"/>
      <c r="V3248" s="14"/>
      <c r="W3248" s="14"/>
      <c r="X3248" s="26">
        <f t="shared" si="314"/>
        <v>0</v>
      </c>
      <c r="Y3248" s="29"/>
      <c r="Z3248" s="29"/>
      <c r="AA3248" s="29"/>
      <c r="AB3248" s="29"/>
      <c r="AC3248" s="29"/>
    </row>
    <row r="3249">
      <c r="A3249" s="58">
        <v>45735.0</v>
      </c>
      <c r="B3249" s="5" t="s">
        <v>32</v>
      </c>
      <c r="C3249" s="6" t="s">
        <v>26</v>
      </c>
      <c r="D3249" s="5" t="s">
        <v>30</v>
      </c>
      <c r="E3249" s="7">
        <v>0.0</v>
      </c>
      <c r="F3249" s="7">
        <v>0.0</v>
      </c>
      <c r="G3249" s="7">
        <v>0.0</v>
      </c>
      <c r="H3249" s="40">
        <v>0.0</v>
      </c>
      <c r="I3249" s="10">
        <f t="shared" si="226"/>
        <v>0</v>
      </c>
      <c r="J3249" s="11">
        <f t="shared" si="227"/>
        <v>0</v>
      </c>
      <c r="K3249" s="7">
        <f t="shared" ref="K3249:L3249" si="6414">IFERROR(G3249+K3209,0)</f>
        <v>0</v>
      </c>
      <c r="L3249" s="7">
        <f t="shared" si="6414"/>
        <v>0</v>
      </c>
      <c r="M3249" s="10">
        <f t="shared" si="229"/>
        <v>0</v>
      </c>
      <c r="N3249" s="11">
        <f t="shared" si="3612"/>
        <v>0</v>
      </c>
      <c r="O3249" s="10">
        <f t="shared" ref="O3249:P3249" si="6415">IFERROR(G3249+O3209,0)</f>
        <v>0</v>
      </c>
      <c r="P3249" s="10">
        <f t="shared" si="6415"/>
        <v>0</v>
      </c>
      <c r="Q3249" s="10">
        <f t="shared" si="232"/>
        <v>0</v>
      </c>
      <c r="R3249" s="11">
        <f t="shared" si="233"/>
        <v>0</v>
      </c>
      <c r="S3249" s="42"/>
      <c r="T3249" s="42"/>
      <c r="U3249" s="20"/>
      <c r="V3249" s="14"/>
      <c r="W3249" s="14"/>
      <c r="X3249" s="26">
        <f t="shared" si="314"/>
        <v>0</v>
      </c>
      <c r="Y3249" s="29"/>
      <c r="Z3249" s="29"/>
      <c r="AA3249" s="29"/>
      <c r="AB3249" s="29"/>
      <c r="AC3249" s="29"/>
    </row>
    <row r="3250">
      <c r="A3250" s="58">
        <v>45735.0</v>
      </c>
      <c r="B3250" s="5" t="s">
        <v>33</v>
      </c>
      <c r="C3250" s="6" t="s">
        <v>26</v>
      </c>
      <c r="D3250" s="5" t="s">
        <v>27</v>
      </c>
      <c r="E3250" s="7">
        <v>110.0</v>
      </c>
      <c r="F3250" s="7">
        <v>0.372</v>
      </c>
      <c r="G3250" s="7">
        <v>0.329032</v>
      </c>
      <c r="H3250" s="40">
        <v>0.372</v>
      </c>
      <c r="I3250" s="10">
        <f t="shared" si="226"/>
        <v>0.042968</v>
      </c>
      <c r="J3250" s="11">
        <f t="shared" si="227"/>
        <v>113.0589122</v>
      </c>
      <c r="K3250" s="7">
        <f t="shared" ref="K3250:L3250" si="6416">IFERROR(G3250+K3210,0)</f>
        <v>15.451608</v>
      </c>
      <c r="L3250" s="7">
        <f t="shared" si="6416"/>
        <v>17.719</v>
      </c>
      <c r="M3250" s="10">
        <f t="shared" si="229"/>
        <v>2.267392</v>
      </c>
      <c r="N3250" s="11">
        <f t="shared" si="3612"/>
        <v>114.6741491</v>
      </c>
      <c r="O3250" s="10">
        <f t="shared" ref="O3250:P3250" si="6417">IFERROR(G3250+O3210,0)</f>
        <v>25.651538</v>
      </c>
      <c r="P3250" s="10">
        <f t="shared" si="6417"/>
        <v>29.21473</v>
      </c>
      <c r="Q3250" s="10">
        <f t="shared" si="232"/>
        <v>3.563192</v>
      </c>
      <c r="R3250" s="11">
        <f t="shared" si="233"/>
        <v>113.8907538</v>
      </c>
      <c r="S3250" s="41">
        <f>T3210</f>
        <v>0.1339192857</v>
      </c>
      <c r="T3250" s="41">
        <f>H3250+T3210-H3251-U3250-H3252</f>
        <v>0.1147653571</v>
      </c>
      <c r="U3250" s="13">
        <f>0.00431/28</f>
        <v>0.0001539285714</v>
      </c>
      <c r="V3250" s="14"/>
      <c r="W3250" s="14"/>
      <c r="X3250" s="26">
        <f t="shared" si="314"/>
        <v>0.37</v>
      </c>
      <c r="Y3250" s="29"/>
      <c r="Z3250" s="29"/>
      <c r="AA3250" s="29"/>
      <c r="AB3250" s="29"/>
      <c r="AC3250" s="29"/>
    </row>
    <row r="3251">
      <c r="A3251" s="58">
        <v>45735.0</v>
      </c>
      <c r="B3251" s="5" t="s">
        <v>33</v>
      </c>
      <c r="C3251" s="6" t="s">
        <v>26</v>
      </c>
      <c r="D3251" s="5" t="s">
        <v>28</v>
      </c>
      <c r="E3251" s="7">
        <v>108.2</v>
      </c>
      <c r="F3251" s="7">
        <v>0.329</v>
      </c>
      <c r="G3251" s="7">
        <v>0.324096</v>
      </c>
      <c r="H3251" s="40">
        <v>0.391</v>
      </c>
      <c r="I3251" s="10">
        <f t="shared" si="226"/>
        <v>0.066904</v>
      </c>
      <c r="J3251" s="11">
        <f t="shared" si="227"/>
        <v>120.6432662</v>
      </c>
      <c r="K3251" s="7">
        <f t="shared" ref="K3251:L3251" si="6418">IFERROR(G3251+K3211,0)</f>
        <v>15.219824</v>
      </c>
      <c r="L3251" s="7">
        <f t="shared" si="6418"/>
        <v>18.951</v>
      </c>
      <c r="M3251" s="10">
        <f t="shared" si="229"/>
        <v>3.731176</v>
      </c>
      <c r="N3251" s="11">
        <f t="shared" si="3612"/>
        <v>124.5152375</v>
      </c>
      <c r="O3251" s="10">
        <f t="shared" ref="O3251:P3251" si="6419">IFERROR(G3251+O3211,0)</f>
        <v>25.263824</v>
      </c>
      <c r="P3251" s="10">
        <f t="shared" si="6419"/>
        <v>29.84595</v>
      </c>
      <c r="Q3251" s="10">
        <f t="shared" si="232"/>
        <v>4.582126</v>
      </c>
      <c r="R3251" s="11">
        <f t="shared" si="233"/>
        <v>118.1371039</v>
      </c>
      <c r="S3251" s="42"/>
      <c r="T3251" s="42"/>
      <c r="U3251" s="20"/>
      <c r="V3251" s="14"/>
      <c r="W3251" s="14"/>
      <c r="X3251" s="26">
        <f t="shared" si="314"/>
        <v>0.391</v>
      </c>
      <c r="Y3251" s="29"/>
      <c r="Z3251" s="29"/>
      <c r="AA3251" s="29"/>
      <c r="AB3251" s="29"/>
      <c r="AC3251" s="29"/>
    </row>
    <row r="3252">
      <c r="A3252" s="58">
        <v>45735.0</v>
      </c>
      <c r="B3252" s="5" t="s">
        <v>33</v>
      </c>
      <c r="C3252" s="6" t="s">
        <v>26</v>
      </c>
      <c r="D3252" s="5" t="s">
        <v>29</v>
      </c>
      <c r="E3252" s="7">
        <v>1.0</v>
      </c>
      <c r="F3252" s="7">
        <v>0.021</v>
      </c>
      <c r="G3252" s="7">
        <v>0.0027419</v>
      </c>
      <c r="H3252" s="40">
        <v>0.0</v>
      </c>
      <c r="I3252" s="10">
        <f t="shared" si="226"/>
        <v>-0.0027419</v>
      </c>
      <c r="J3252" s="11">
        <f t="shared" si="227"/>
        <v>0</v>
      </c>
      <c r="K3252" s="7">
        <f t="shared" ref="K3252:L3252" si="6420">IFERROR(G3252+K3212,0)</f>
        <v>0.1320961</v>
      </c>
      <c r="L3252" s="7">
        <f t="shared" si="6420"/>
        <v>0.084</v>
      </c>
      <c r="M3252" s="10">
        <f t="shared" si="229"/>
        <v>-0.0480961</v>
      </c>
      <c r="N3252" s="11">
        <f t="shared" si="3612"/>
        <v>63.59006814</v>
      </c>
      <c r="O3252" s="10">
        <f t="shared" ref="O3252:P3252" si="6421">IFERROR(G3252+O3212,0)</f>
        <v>0.2170361</v>
      </c>
      <c r="P3252" s="10">
        <f t="shared" si="6421"/>
        <v>0.162988</v>
      </c>
      <c r="Q3252" s="10">
        <f t="shared" si="232"/>
        <v>-0.0540481</v>
      </c>
      <c r="R3252" s="11">
        <f t="shared" si="233"/>
        <v>75.09718429</v>
      </c>
      <c r="S3252" s="42"/>
      <c r="T3252" s="42"/>
      <c r="U3252" s="20"/>
      <c r="V3252" s="14"/>
      <c r="W3252" s="14"/>
      <c r="X3252" s="26">
        <f t="shared" si="314"/>
        <v>0</v>
      </c>
      <c r="Y3252" s="29"/>
      <c r="Z3252" s="29"/>
      <c r="AA3252" s="29"/>
      <c r="AB3252" s="29"/>
      <c r="AC3252" s="29"/>
    </row>
    <row r="3253">
      <c r="A3253" s="58">
        <v>45735.0</v>
      </c>
      <c r="B3253" s="5" t="s">
        <v>33</v>
      </c>
      <c r="C3253" s="6" t="s">
        <v>26</v>
      </c>
      <c r="D3253" s="5" t="s">
        <v>30</v>
      </c>
      <c r="E3253" s="7">
        <v>0.0</v>
      </c>
      <c r="F3253" s="7">
        <v>0.0</v>
      </c>
      <c r="G3253" s="7">
        <v>0.0</v>
      </c>
      <c r="H3253" s="40">
        <v>0.0</v>
      </c>
      <c r="I3253" s="10">
        <f t="shared" si="226"/>
        <v>0</v>
      </c>
      <c r="J3253" s="11">
        <f t="shared" si="227"/>
        <v>0</v>
      </c>
      <c r="K3253" s="7">
        <f t="shared" ref="K3253:L3253" si="6422">IFERROR(G3253+K3213,0)</f>
        <v>0</v>
      </c>
      <c r="L3253" s="7">
        <f t="shared" si="6422"/>
        <v>0</v>
      </c>
      <c r="M3253" s="10">
        <f t="shared" si="229"/>
        <v>0</v>
      </c>
      <c r="N3253" s="11">
        <f t="shared" si="3612"/>
        <v>0</v>
      </c>
      <c r="O3253" s="10">
        <f t="shared" ref="O3253:P3253" si="6423">IFERROR(G3253+O3213,0)</f>
        <v>0</v>
      </c>
      <c r="P3253" s="10">
        <f t="shared" si="6423"/>
        <v>0</v>
      </c>
      <c r="Q3253" s="10">
        <f t="shared" si="232"/>
        <v>0</v>
      </c>
      <c r="R3253" s="11">
        <f t="shared" si="233"/>
        <v>0</v>
      </c>
      <c r="S3253" s="42"/>
      <c r="T3253" s="42"/>
      <c r="U3253" s="20"/>
      <c r="V3253" s="14"/>
      <c r="W3253" s="14"/>
      <c r="X3253" s="26">
        <f t="shared" si="314"/>
        <v>0</v>
      </c>
      <c r="Y3253" s="29"/>
      <c r="Z3253" s="29"/>
      <c r="AA3253" s="29"/>
      <c r="AB3253" s="29"/>
      <c r="AC3253" s="29"/>
    </row>
    <row r="3254">
      <c r="A3254" s="58">
        <v>45735.0</v>
      </c>
      <c r="B3254" s="5" t="s">
        <v>34</v>
      </c>
      <c r="C3254" s="6" t="s">
        <v>26</v>
      </c>
      <c r="D3254" s="5" t="s">
        <v>27</v>
      </c>
      <c r="E3254" s="7">
        <v>14.3</v>
      </c>
      <c r="F3254" s="7">
        <v>0.047</v>
      </c>
      <c r="G3254" s="7">
        <v>0.041935</v>
      </c>
      <c r="H3254" s="40">
        <v>0.04</v>
      </c>
      <c r="I3254" s="10">
        <f t="shared" si="226"/>
        <v>-0.001935</v>
      </c>
      <c r="J3254" s="11">
        <f t="shared" si="227"/>
        <v>95.38571599</v>
      </c>
      <c r="K3254" s="7">
        <f t="shared" ref="K3254:L3254" si="6424">IFERROR(G3254+K3214,0)</f>
        <v>1.996765</v>
      </c>
      <c r="L3254" s="7">
        <f t="shared" si="6424"/>
        <v>2.065</v>
      </c>
      <c r="M3254" s="10">
        <f t="shared" si="229"/>
        <v>0.068235</v>
      </c>
      <c r="N3254" s="11">
        <f t="shared" si="3612"/>
        <v>103.4172774</v>
      </c>
      <c r="O3254" s="10">
        <f t="shared" ref="O3254:P3254" si="6425">IFERROR(G3254+O3214,0)</f>
        <v>3.296595</v>
      </c>
      <c r="P3254" s="10">
        <f t="shared" si="6425"/>
        <v>3.608986</v>
      </c>
      <c r="Q3254" s="10">
        <f t="shared" si="232"/>
        <v>0.312391</v>
      </c>
      <c r="R3254" s="11">
        <f t="shared" si="233"/>
        <v>109.4761716</v>
      </c>
      <c r="S3254" s="41">
        <f>T3214</f>
        <v>0.403</v>
      </c>
      <c r="T3254" s="41">
        <f>H3254+T3214-H3255-U3254-H3256</f>
        <v>0.443</v>
      </c>
      <c r="U3254" s="13">
        <v>0.0</v>
      </c>
      <c r="V3254" s="14"/>
      <c r="W3254" s="14"/>
      <c r="X3254" s="26">
        <f t="shared" si="314"/>
        <v>0.04</v>
      </c>
      <c r="Y3254" s="29"/>
      <c r="Z3254" s="29"/>
      <c r="AA3254" s="29"/>
      <c r="AB3254" s="29"/>
      <c r="AC3254" s="29"/>
    </row>
    <row r="3255">
      <c r="A3255" s="58">
        <v>45735.0</v>
      </c>
      <c r="B3255" s="5" t="s">
        <v>34</v>
      </c>
      <c r="C3255" s="6" t="s">
        <v>26</v>
      </c>
      <c r="D3255" s="5" t="s">
        <v>28</v>
      </c>
      <c r="E3255" s="7">
        <v>14.3</v>
      </c>
      <c r="F3255" s="7">
        <v>0.033</v>
      </c>
      <c r="G3255" s="7">
        <v>0.041129</v>
      </c>
      <c r="H3255" s="40">
        <v>0.0</v>
      </c>
      <c r="I3255" s="10">
        <f t="shared" si="226"/>
        <v>-0.041129</v>
      </c>
      <c r="J3255" s="11">
        <f t="shared" si="227"/>
        <v>0</v>
      </c>
      <c r="K3255" s="7">
        <f t="shared" ref="K3255:L3255" si="6426">IFERROR(G3255+K3215,0)</f>
        <v>1.958451</v>
      </c>
      <c r="L3255" s="7">
        <f t="shared" si="6426"/>
        <v>1.825</v>
      </c>
      <c r="M3255" s="10">
        <f t="shared" si="229"/>
        <v>-0.133451</v>
      </c>
      <c r="N3255" s="11">
        <f t="shared" si="3612"/>
        <v>93.18589028</v>
      </c>
      <c r="O3255" s="10">
        <f t="shared" ref="O3255:P3255" si="6427">IFERROR(G3255+O3215,0)</f>
        <v>3.23345</v>
      </c>
      <c r="P3255" s="10">
        <f t="shared" si="6427"/>
        <v>3.22899</v>
      </c>
      <c r="Q3255" s="10">
        <f t="shared" si="232"/>
        <v>-0.00446</v>
      </c>
      <c r="R3255" s="11">
        <f t="shared" si="233"/>
        <v>99.86206683</v>
      </c>
      <c r="S3255" s="42"/>
      <c r="T3255" s="42"/>
      <c r="U3255" s="20"/>
      <c r="V3255" s="14"/>
      <c r="W3255" s="14"/>
      <c r="X3255" s="26">
        <f t="shared" si="314"/>
        <v>0.035</v>
      </c>
      <c r="Y3255" s="29"/>
      <c r="Z3255" s="29"/>
      <c r="AA3255" s="29"/>
      <c r="AB3255" s="29"/>
      <c r="AC3255" s="29"/>
    </row>
    <row r="3256">
      <c r="A3256" s="58">
        <v>45735.0</v>
      </c>
      <c r="B3256" s="5" t="s">
        <v>34</v>
      </c>
      <c r="C3256" s="6" t="s">
        <v>26</v>
      </c>
      <c r="D3256" s="5" t="s">
        <v>29</v>
      </c>
      <c r="E3256" s="7">
        <v>0.0</v>
      </c>
      <c r="F3256" s="7">
        <v>0.0</v>
      </c>
      <c r="G3256" s="7">
        <v>0.0</v>
      </c>
      <c r="H3256" s="40">
        <v>0.0</v>
      </c>
      <c r="I3256" s="10">
        <f t="shared" si="226"/>
        <v>0</v>
      </c>
      <c r="J3256" s="11">
        <f t="shared" si="227"/>
        <v>0</v>
      </c>
      <c r="K3256" s="7">
        <f t="shared" ref="K3256:L3256" si="6428">IFERROR(G3256+K3216,0)</f>
        <v>0</v>
      </c>
      <c r="L3256" s="7">
        <f t="shared" si="6428"/>
        <v>0</v>
      </c>
      <c r="M3256" s="10">
        <f t="shared" si="229"/>
        <v>0</v>
      </c>
      <c r="N3256" s="11">
        <f t="shared" si="3612"/>
        <v>0</v>
      </c>
      <c r="O3256" s="10">
        <f t="shared" ref="O3256:P3256" si="6429">IFERROR(G3256+O3216,0)</f>
        <v>0</v>
      </c>
      <c r="P3256" s="10">
        <f t="shared" si="6429"/>
        <v>0</v>
      </c>
      <c r="Q3256" s="10">
        <f t="shared" si="232"/>
        <v>0</v>
      </c>
      <c r="R3256" s="11">
        <f t="shared" si="233"/>
        <v>0</v>
      </c>
      <c r="S3256" s="42"/>
      <c r="T3256" s="42"/>
      <c r="U3256" s="20"/>
      <c r="V3256" s="14"/>
      <c r="W3256" s="14"/>
      <c r="X3256" s="26">
        <f t="shared" si="314"/>
        <v>0</v>
      </c>
      <c r="Y3256" s="29"/>
      <c r="Z3256" s="29"/>
      <c r="AA3256" s="29"/>
      <c r="AB3256" s="29"/>
      <c r="AC3256" s="29"/>
    </row>
    <row r="3257">
      <c r="A3257" s="58">
        <v>45735.0</v>
      </c>
      <c r="B3257" s="5" t="s">
        <v>34</v>
      </c>
      <c r="C3257" s="6" t="s">
        <v>26</v>
      </c>
      <c r="D3257" s="5" t="s">
        <v>30</v>
      </c>
      <c r="E3257" s="7">
        <v>0.0</v>
      </c>
      <c r="F3257" s="7">
        <v>0.0</v>
      </c>
      <c r="G3257" s="7">
        <v>0.0</v>
      </c>
      <c r="H3257" s="40">
        <v>0.0</v>
      </c>
      <c r="I3257" s="10">
        <f t="shared" si="226"/>
        <v>0</v>
      </c>
      <c r="J3257" s="11">
        <f t="shared" si="227"/>
        <v>0</v>
      </c>
      <c r="K3257" s="7">
        <f t="shared" ref="K3257:L3257" si="6430">IFERROR(G3257+K3217,0)</f>
        <v>0</v>
      </c>
      <c r="L3257" s="7">
        <f t="shared" si="6430"/>
        <v>0</v>
      </c>
      <c r="M3257" s="10">
        <f t="shared" si="229"/>
        <v>0</v>
      </c>
      <c r="N3257" s="11">
        <f t="shared" si="3612"/>
        <v>0</v>
      </c>
      <c r="O3257" s="10">
        <f t="shared" ref="O3257:P3257" si="6431">IFERROR(G3257+O3217,0)</f>
        <v>0</v>
      </c>
      <c r="P3257" s="10">
        <f t="shared" si="6431"/>
        <v>0</v>
      </c>
      <c r="Q3257" s="10">
        <f t="shared" si="232"/>
        <v>0</v>
      </c>
      <c r="R3257" s="11">
        <f t="shared" si="233"/>
        <v>0</v>
      </c>
      <c r="S3257" s="42"/>
      <c r="T3257" s="42"/>
      <c r="U3257" s="20"/>
      <c r="V3257" s="14"/>
      <c r="W3257" s="14"/>
      <c r="X3257" s="26">
        <f t="shared" si="314"/>
        <v>0</v>
      </c>
      <c r="Y3257" s="29"/>
      <c r="Z3257" s="29"/>
      <c r="AA3257" s="29"/>
      <c r="AB3257" s="29"/>
      <c r="AC3257" s="29"/>
    </row>
    <row r="3258">
      <c r="A3258" s="58">
        <v>45735.0</v>
      </c>
      <c r="B3258" s="5" t="s">
        <v>35</v>
      </c>
      <c r="C3258" s="6" t="s">
        <v>26</v>
      </c>
      <c r="D3258" s="5" t="s">
        <v>27</v>
      </c>
      <c r="E3258" s="7">
        <v>16.6</v>
      </c>
      <c r="F3258" s="7">
        <v>0.062</v>
      </c>
      <c r="G3258" s="7">
        <v>0.048387</v>
      </c>
      <c r="H3258" s="40">
        <v>0.116</v>
      </c>
      <c r="I3258" s="10">
        <f t="shared" si="226"/>
        <v>0.067613</v>
      </c>
      <c r="J3258" s="11">
        <f t="shared" si="227"/>
        <v>239.7338128</v>
      </c>
      <c r="K3258" s="7">
        <f t="shared" ref="K3258:L3258" si="6432">IFERROR(G3258+K3218,0)</f>
        <v>1.819353</v>
      </c>
      <c r="L3258" s="7">
        <f t="shared" si="6432"/>
        <v>2.009</v>
      </c>
      <c r="M3258" s="10">
        <f t="shared" si="229"/>
        <v>0.189647</v>
      </c>
      <c r="N3258" s="11">
        <f t="shared" si="3612"/>
        <v>110.4238705</v>
      </c>
      <c r="O3258" s="10">
        <f t="shared" ref="O3258:P3258" si="6433">IFERROR(G3258+O3218,0)</f>
        <v>1.819353</v>
      </c>
      <c r="P3258" s="10">
        <f t="shared" si="6433"/>
        <v>2.009</v>
      </c>
      <c r="Q3258" s="10">
        <f t="shared" si="232"/>
        <v>0.189647</v>
      </c>
      <c r="R3258" s="11">
        <f t="shared" si="233"/>
        <v>110.4238705</v>
      </c>
      <c r="S3258" s="41">
        <f>T3218</f>
        <v>1.597</v>
      </c>
      <c r="T3258" s="41">
        <f>H3258+T3218-H3259-U3258-H3260</f>
        <v>1.626</v>
      </c>
      <c r="U3258" s="13">
        <v>0.0</v>
      </c>
      <c r="V3258" s="14"/>
      <c r="W3258" s="14"/>
      <c r="X3258" s="26">
        <f t="shared" si="314"/>
        <v>0.12</v>
      </c>
      <c r="Y3258" s="29"/>
      <c r="Z3258" s="29"/>
      <c r="AA3258" s="29"/>
      <c r="AB3258" s="29"/>
      <c r="AC3258" s="29"/>
    </row>
    <row r="3259">
      <c r="A3259" s="58">
        <v>45735.0</v>
      </c>
      <c r="B3259" s="5" t="s">
        <v>35</v>
      </c>
      <c r="C3259" s="6" t="s">
        <v>26</v>
      </c>
      <c r="D3259" s="5" t="s">
        <v>28</v>
      </c>
      <c r="E3259" s="7">
        <v>0.0</v>
      </c>
      <c r="F3259" s="7">
        <v>0.0</v>
      </c>
      <c r="G3259" s="7">
        <v>0.0</v>
      </c>
      <c r="H3259" s="40">
        <v>0.0</v>
      </c>
      <c r="I3259" s="10">
        <f t="shared" si="226"/>
        <v>0</v>
      </c>
      <c r="J3259" s="11">
        <f t="shared" si="227"/>
        <v>0</v>
      </c>
      <c r="K3259" s="7">
        <f t="shared" ref="K3259:L3259" si="6434">IFERROR(G3259+K3219,0)</f>
        <v>0</v>
      </c>
      <c r="L3259" s="7">
        <f t="shared" si="6434"/>
        <v>0</v>
      </c>
      <c r="M3259" s="10">
        <f t="shared" si="229"/>
        <v>0</v>
      </c>
      <c r="N3259" s="11">
        <f t="shared" si="3612"/>
        <v>0</v>
      </c>
      <c r="O3259" s="10">
        <f t="shared" ref="O3259:P3259" si="6435">IFERROR(G3259+O3219,0)</f>
        <v>0</v>
      </c>
      <c r="P3259" s="10">
        <f t="shared" si="6435"/>
        <v>0</v>
      </c>
      <c r="Q3259" s="10">
        <f t="shared" si="232"/>
        <v>0</v>
      </c>
      <c r="R3259" s="11">
        <f t="shared" si="233"/>
        <v>0</v>
      </c>
      <c r="S3259" s="43"/>
      <c r="T3259" s="43"/>
      <c r="U3259" s="20"/>
      <c r="V3259" s="14"/>
      <c r="W3259" s="14"/>
      <c r="X3259" s="26">
        <f t="shared" si="314"/>
        <v>0</v>
      </c>
      <c r="Y3259" s="29"/>
      <c r="Z3259" s="29"/>
      <c r="AA3259" s="29"/>
      <c r="AB3259" s="29"/>
      <c r="AC3259" s="29"/>
    </row>
    <row r="3260">
      <c r="A3260" s="58">
        <v>45735.0</v>
      </c>
      <c r="B3260" s="5" t="s">
        <v>35</v>
      </c>
      <c r="C3260" s="6" t="s">
        <v>26</v>
      </c>
      <c r="D3260" s="5" t="s">
        <v>29</v>
      </c>
      <c r="E3260" s="7">
        <v>16.6</v>
      </c>
      <c r="F3260" s="7">
        <v>0.042</v>
      </c>
      <c r="G3260" s="7">
        <v>0.048387</v>
      </c>
      <c r="H3260" s="40">
        <v>0.087</v>
      </c>
      <c r="I3260" s="10">
        <f t="shared" si="226"/>
        <v>0.038613</v>
      </c>
      <c r="J3260" s="11">
        <f t="shared" si="227"/>
        <v>179.8003596</v>
      </c>
      <c r="K3260" s="7">
        <f t="shared" ref="K3260:L3260" si="6436">IFERROR(G3260+K3220,0)</f>
        <v>1.819353</v>
      </c>
      <c r="L3260" s="7">
        <f t="shared" si="6436"/>
        <v>0.383</v>
      </c>
      <c r="M3260" s="10">
        <f t="shared" si="229"/>
        <v>-1.436353</v>
      </c>
      <c r="N3260" s="11">
        <f t="shared" si="3612"/>
        <v>21.05143972</v>
      </c>
      <c r="O3260" s="10">
        <f t="shared" ref="O3260:P3260" si="6437">IFERROR(G3260+O3220,0)</f>
        <v>1.819353</v>
      </c>
      <c r="P3260" s="10">
        <f t="shared" si="6437"/>
        <v>0.615996</v>
      </c>
      <c r="Q3260" s="10">
        <f t="shared" si="232"/>
        <v>-1.203357</v>
      </c>
      <c r="R3260" s="11">
        <f t="shared" si="233"/>
        <v>33.85797039</v>
      </c>
      <c r="S3260" s="43"/>
      <c r="T3260" s="43"/>
      <c r="U3260" s="20"/>
      <c r="V3260" s="14"/>
      <c r="W3260" s="14"/>
      <c r="X3260" s="26">
        <f t="shared" si="314"/>
        <v>0.084</v>
      </c>
      <c r="Y3260" s="29"/>
      <c r="Z3260" s="29"/>
      <c r="AA3260" s="29"/>
      <c r="AB3260" s="29"/>
      <c r="AC3260" s="29"/>
    </row>
    <row r="3261">
      <c r="A3261" s="58">
        <v>45735.0</v>
      </c>
      <c r="B3261" s="5" t="s">
        <v>35</v>
      </c>
      <c r="C3261" s="6" t="s">
        <v>26</v>
      </c>
      <c r="D3261" s="5" t="s">
        <v>30</v>
      </c>
      <c r="E3261" s="7">
        <v>0.0</v>
      </c>
      <c r="F3261" s="7">
        <v>0.0</v>
      </c>
      <c r="G3261" s="7">
        <v>0.0</v>
      </c>
      <c r="H3261" s="40">
        <v>0.0</v>
      </c>
      <c r="I3261" s="10">
        <f t="shared" si="226"/>
        <v>0</v>
      </c>
      <c r="J3261" s="11">
        <f t="shared" si="227"/>
        <v>0</v>
      </c>
      <c r="K3261" s="7">
        <f t="shared" ref="K3261:L3261" si="6438">IFERROR(G3261+K3221,0)</f>
        <v>0</v>
      </c>
      <c r="L3261" s="7">
        <f t="shared" si="6438"/>
        <v>0</v>
      </c>
      <c r="M3261" s="10">
        <f t="shared" si="229"/>
        <v>0</v>
      </c>
      <c r="N3261" s="11">
        <f t="shared" si="3612"/>
        <v>0</v>
      </c>
      <c r="O3261" s="10">
        <f t="shared" ref="O3261:P3261" si="6439">IFERROR(G3261+O3221,0)</f>
        <v>0</v>
      </c>
      <c r="P3261" s="10">
        <f t="shared" si="6439"/>
        <v>0</v>
      </c>
      <c r="Q3261" s="10">
        <f t="shared" si="232"/>
        <v>0</v>
      </c>
      <c r="R3261" s="11">
        <f t="shared" si="233"/>
        <v>0</v>
      </c>
      <c r="S3261" s="43"/>
      <c r="T3261" s="43"/>
      <c r="U3261" s="20"/>
      <c r="V3261" s="14"/>
      <c r="W3261" s="14"/>
      <c r="X3261" s="26">
        <f t="shared" si="314"/>
        <v>0</v>
      </c>
      <c r="Y3261" s="29"/>
      <c r="Z3261" s="29"/>
      <c r="AA3261" s="29"/>
      <c r="AB3261" s="29"/>
      <c r="AC3261" s="29"/>
    </row>
    <row r="3262">
      <c r="A3262" s="58">
        <v>45735.0</v>
      </c>
      <c r="B3262" s="5" t="s">
        <v>36</v>
      </c>
      <c r="C3262" s="6" t="s">
        <v>37</v>
      </c>
      <c r="D3262" s="5" t="s">
        <v>27</v>
      </c>
      <c r="E3262" s="7">
        <v>174.0</v>
      </c>
      <c r="F3262" s="25">
        <v>0.52</v>
      </c>
      <c r="G3262" s="7">
        <v>0.5387096</v>
      </c>
      <c r="H3262" s="40">
        <v>0.585</v>
      </c>
      <c r="I3262" s="10">
        <f t="shared" si="226"/>
        <v>0.0462904</v>
      </c>
      <c r="J3262" s="11">
        <f t="shared" si="227"/>
        <v>108.59283</v>
      </c>
      <c r="K3262" s="7">
        <f t="shared" ref="K3262:L3262" si="6440">IFERROR(G3262+K3222,0)</f>
        <v>25.7354824</v>
      </c>
      <c r="L3262" s="7">
        <f t="shared" si="6440"/>
        <v>27.835</v>
      </c>
      <c r="M3262" s="10">
        <f t="shared" si="229"/>
        <v>2.0995176</v>
      </c>
      <c r="N3262" s="11">
        <f t="shared" si="3612"/>
        <v>108.1580658</v>
      </c>
      <c r="O3262" s="10">
        <f t="shared" ref="O3262:P3262" si="6441">IFERROR(G3262+O3222,0)</f>
        <v>42.8354544</v>
      </c>
      <c r="P3262" s="10">
        <f t="shared" si="6441"/>
        <v>46.41082</v>
      </c>
      <c r="Q3262" s="10">
        <f t="shared" si="232"/>
        <v>3.5753656</v>
      </c>
      <c r="R3262" s="11">
        <f t="shared" si="233"/>
        <v>108.3467437</v>
      </c>
      <c r="S3262" s="41">
        <f>T3222</f>
        <v>-2.376142857</v>
      </c>
      <c r="T3262" s="41">
        <f>H3262+T3222-H3263-U3262-H3264</f>
        <v>-2.621428571</v>
      </c>
      <c r="U3262" s="13">
        <f>0.008/28</f>
        <v>0.0002857142857</v>
      </c>
      <c r="V3262" s="14"/>
      <c r="W3262" s="14"/>
      <c r="X3262" s="26">
        <f t="shared" si="314"/>
        <v>0.585</v>
      </c>
      <c r="Y3262" s="29"/>
      <c r="Z3262" s="29"/>
      <c r="AA3262" s="29"/>
      <c r="AB3262" s="29"/>
      <c r="AC3262" s="29"/>
    </row>
    <row r="3263">
      <c r="A3263" s="58">
        <v>45735.0</v>
      </c>
      <c r="B3263" s="5" t="s">
        <v>36</v>
      </c>
      <c r="C3263" s="6" t="s">
        <v>37</v>
      </c>
      <c r="D3263" s="5" t="s">
        <v>28</v>
      </c>
      <c r="E3263" s="7">
        <v>45.1</v>
      </c>
      <c r="F3263" s="25">
        <v>0.0</v>
      </c>
      <c r="G3263" s="7">
        <v>0.5135161</v>
      </c>
      <c r="H3263" s="40">
        <v>0.0</v>
      </c>
      <c r="I3263" s="10">
        <f t="shared" si="226"/>
        <v>-0.5135161</v>
      </c>
      <c r="J3263" s="11">
        <f t="shared" si="227"/>
        <v>0</v>
      </c>
      <c r="K3263" s="7">
        <f t="shared" ref="K3263:L3263" si="6442">IFERROR(G3263+K3223,0)</f>
        <v>23.4358055</v>
      </c>
      <c r="L3263" s="7">
        <f t="shared" si="6442"/>
        <v>12.569</v>
      </c>
      <c r="M3263" s="10">
        <f t="shared" si="229"/>
        <v>-10.8668055</v>
      </c>
      <c r="N3263" s="11">
        <f t="shared" si="3612"/>
        <v>53.63161083</v>
      </c>
      <c r="O3263" s="10">
        <f t="shared" ref="O3263:P3263" si="6443">IFERROR(G3263+O3223,0)</f>
        <v>38.9547155</v>
      </c>
      <c r="P3263" s="10">
        <f t="shared" si="6443"/>
        <v>18.16698</v>
      </c>
      <c r="Q3263" s="10">
        <f t="shared" si="232"/>
        <v>-20.7877355</v>
      </c>
      <c r="R3263" s="11">
        <f t="shared" si="233"/>
        <v>46.63615115</v>
      </c>
      <c r="S3263" s="43"/>
      <c r="T3263" s="43"/>
      <c r="U3263" s="20"/>
      <c r="V3263" s="14"/>
      <c r="W3263" s="14"/>
      <c r="X3263" s="26">
        <f t="shared" si="314"/>
        <v>0.102</v>
      </c>
      <c r="Y3263" s="29"/>
      <c r="Z3263" s="29"/>
      <c r="AA3263" s="29"/>
      <c r="AB3263" s="29"/>
      <c r="AC3263" s="29"/>
    </row>
    <row r="3264">
      <c r="A3264" s="58">
        <v>45735.0</v>
      </c>
      <c r="B3264" s="5" t="s">
        <v>36</v>
      </c>
      <c r="C3264" s="6" t="s">
        <v>37</v>
      </c>
      <c r="D3264" s="5" t="s">
        <v>29</v>
      </c>
      <c r="E3264" s="7">
        <f>E3262-E3263</f>
        <v>128.9</v>
      </c>
      <c r="F3264" s="25">
        <v>0.616</v>
      </c>
      <c r="G3264" s="7">
        <v>0.02496774</v>
      </c>
      <c r="H3264" s="40">
        <v>0.83</v>
      </c>
      <c r="I3264" s="10">
        <f t="shared" si="226"/>
        <v>0.80503226</v>
      </c>
      <c r="J3264" s="11">
        <f t="shared" si="227"/>
        <v>3324.289663</v>
      </c>
      <c r="K3264" s="7">
        <f t="shared" ref="K3264:L3264" si="6444">IFERROR(G3264+K3224,0)</f>
        <v>2.28934706</v>
      </c>
      <c r="L3264" s="7">
        <f t="shared" si="6444"/>
        <v>17.874</v>
      </c>
      <c r="M3264" s="10">
        <f t="shared" si="229"/>
        <v>15.58465294</v>
      </c>
      <c r="N3264" s="11">
        <f t="shared" si="3612"/>
        <v>780.7466291</v>
      </c>
      <c r="O3264" s="10">
        <f t="shared" ref="O3264:P3264" si="6445">IFERROR(G3264+O3224,0)</f>
        <v>3.86321706</v>
      </c>
      <c r="P3264" s="10">
        <f t="shared" si="6445"/>
        <v>31.49571</v>
      </c>
      <c r="Q3264" s="10">
        <f t="shared" si="232"/>
        <v>27.63249294</v>
      </c>
      <c r="R3264" s="11">
        <f t="shared" si="233"/>
        <v>815.2715602</v>
      </c>
      <c r="S3264" s="43"/>
      <c r="T3264" s="43"/>
      <c r="U3264" s="20"/>
      <c r="V3264" s="14"/>
      <c r="W3264" s="14"/>
      <c r="X3264" s="26">
        <f t="shared" si="314"/>
        <v>0.799</v>
      </c>
      <c r="Y3264" s="29"/>
      <c r="Z3264" s="29"/>
      <c r="AA3264" s="29"/>
      <c r="AB3264" s="29"/>
      <c r="AC3264" s="29"/>
    </row>
    <row r="3265">
      <c r="A3265" s="58">
        <v>45735.0</v>
      </c>
      <c r="B3265" s="5" t="s">
        <v>36</v>
      </c>
      <c r="C3265" s="6" t="s">
        <v>37</v>
      </c>
      <c r="D3265" s="5" t="s">
        <v>30</v>
      </c>
      <c r="E3265" s="7">
        <v>0.0</v>
      </c>
      <c r="F3265" s="25">
        <v>0.0</v>
      </c>
      <c r="G3265" s="7">
        <v>0.0</v>
      </c>
      <c r="H3265" s="40">
        <v>0.0</v>
      </c>
      <c r="I3265" s="10">
        <f t="shared" si="226"/>
        <v>0</v>
      </c>
      <c r="J3265" s="11">
        <f t="shared" si="227"/>
        <v>0</v>
      </c>
      <c r="K3265" s="7">
        <f t="shared" ref="K3265:L3265" si="6446">IFERROR(G3265+K3225,0)</f>
        <v>0</v>
      </c>
      <c r="L3265" s="7">
        <f t="shared" si="6446"/>
        <v>0</v>
      </c>
      <c r="M3265" s="10">
        <f t="shared" si="229"/>
        <v>0</v>
      </c>
      <c r="N3265" s="11">
        <f t="shared" si="3612"/>
        <v>0</v>
      </c>
      <c r="O3265" s="10">
        <f t="shared" ref="O3265:P3265" si="6447">IFERROR(G3265+O3225,0)</f>
        <v>0</v>
      </c>
      <c r="P3265" s="10">
        <f t="shared" si="6447"/>
        <v>0</v>
      </c>
      <c r="Q3265" s="10">
        <f t="shared" si="232"/>
        <v>0</v>
      </c>
      <c r="R3265" s="11">
        <f t="shared" si="233"/>
        <v>0</v>
      </c>
      <c r="S3265" s="43"/>
      <c r="T3265" s="43"/>
      <c r="U3265" s="20"/>
      <c r="V3265" s="14"/>
      <c r="W3265" s="14"/>
      <c r="X3265" s="26">
        <f t="shared" si="314"/>
        <v>0</v>
      </c>
      <c r="Y3265" s="29"/>
      <c r="Z3265" s="29"/>
      <c r="AA3265" s="29"/>
      <c r="AB3265" s="29"/>
      <c r="AC3265" s="29"/>
    </row>
    <row r="3266">
      <c r="A3266" s="58">
        <v>45735.0</v>
      </c>
      <c r="B3266" s="5" t="s">
        <v>38</v>
      </c>
      <c r="C3266" s="6" t="s">
        <v>37</v>
      </c>
      <c r="D3266" s="5" t="s">
        <v>27</v>
      </c>
      <c r="E3266" s="7">
        <v>40.1</v>
      </c>
      <c r="F3266" s="25">
        <v>0.12</v>
      </c>
      <c r="G3266" s="7">
        <v>0.09999999999999999</v>
      </c>
      <c r="H3266" s="40">
        <v>0.175</v>
      </c>
      <c r="I3266" s="10">
        <f t="shared" si="226"/>
        <v>0.075</v>
      </c>
      <c r="J3266" s="11">
        <f t="shared" si="227"/>
        <v>175</v>
      </c>
      <c r="K3266" s="7">
        <f t="shared" ref="K3266:L3266" si="6448">IFERROR(G3266+K3226,0)</f>
        <v>4.7</v>
      </c>
      <c r="L3266" s="7">
        <f t="shared" si="6448"/>
        <v>8.416</v>
      </c>
      <c r="M3266" s="10">
        <f t="shared" si="229"/>
        <v>3.716</v>
      </c>
      <c r="N3266" s="11">
        <f t="shared" si="3612"/>
        <v>179.0638298</v>
      </c>
      <c r="O3266" s="10">
        <f t="shared" ref="O3266:P3266" si="6449">IFERROR(G3266+O3226,0)</f>
        <v>7.8</v>
      </c>
      <c r="P3266" s="10">
        <f t="shared" si="6449"/>
        <v>14.339976</v>
      </c>
      <c r="Q3266" s="10">
        <f t="shared" si="232"/>
        <v>6.539976</v>
      </c>
      <c r="R3266" s="11">
        <f t="shared" si="233"/>
        <v>183.8458462</v>
      </c>
      <c r="S3266" s="41">
        <f>T3226</f>
        <v>2.727357143</v>
      </c>
      <c r="T3266" s="41">
        <f>H3266+T3226-H3267-U3266-H3268</f>
        <v>2.902321429</v>
      </c>
      <c r="U3266" s="13">
        <f>0.001/28</f>
        <v>0.00003571428571</v>
      </c>
      <c r="V3266" s="14"/>
      <c r="W3266" s="14"/>
      <c r="X3266" s="26">
        <f t="shared" si="314"/>
        <v>0.175</v>
      </c>
      <c r="Y3266" s="29"/>
      <c r="Z3266" s="29"/>
      <c r="AA3266" s="29"/>
      <c r="AB3266" s="29"/>
      <c r="AC3266" s="29"/>
    </row>
    <row r="3267">
      <c r="A3267" s="58">
        <v>45735.0</v>
      </c>
      <c r="B3267" s="5" t="s">
        <v>38</v>
      </c>
      <c r="C3267" s="6" t="s">
        <v>37</v>
      </c>
      <c r="D3267" s="5" t="s">
        <v>28</v>
      </c>
      <c r="E3267" s="7">
        <v>0.0</v>
      </c>
      <c r="F3267" s="7">
        <v>0.0</v>
      </c>
      <c r="G3267" s="7">
        <v>0.0</v>
      </c>
      <c r="H3267" s="40">
        <v>0.0</v>
      </c>
      <c r="I3267" s="10">
        <f t="shared" si="226"/>
        <v>0</v>
      </c>
      <c r="J3267" s="11">
        <f t="shared" si="227"/>
        <v>0</v>
      </c>
      <c r="K3267" s="7">
        <f t="shared" ref="K3267:L3267" si="6450">IFERROR(G3267+K3227,0)</f>
        <v>0</v>
      </c>
      <c r="L3267" s="7">
        <f t="shared" si="6450"/>
        <v>0</v>
      </c>
      <c r="M3267" s="10">
        <f t="shared" si="229"/>
        <v>0</v>
      </c>
      <c r="N3267" s="11">
        <f t="shared" si="3612"/>
        <v>0</v>
      </c>
      <c r="O3267" s="10">
        <f t="shared" ref="O3267:P3267" si="6451">IFERROR(G3267+O3227,0)</f>
        <v>0</v>
      </c>
      <c r="P3267" s="10">
        <f t="shared" si="6451"/>
        <v>0</v>
      </c>
      <c r="Q3267" s="10">
        <f t="shared" si="232"/>
        <v>0</v>
      </c>
      <c r="R3267" s="11">
        <f t="shared" si="233"/>
        <v>0</v>
      </c>
      <c r="S3267" s="43"/>
      <c r="T3267" s="43"/>
      <c r="U3267" s="20"/>
      <c r="V3267" s="14"/>
      <c r="W3267" s="14"/>
      <c r="X3267" s="26">
        <f t="shared" si="314"/>
        <v>0</v>
      </c>
      <c r="Y3267" s="29"/>
      <c r="Z3267" s="29"/>
      <c r="AA3267" s="29"/>
      <c r="AB3267" s="29"/>
      <c r="AC3267" s="29"/>
    </row>
    <row r="3268">
      <c r="A3268" s="58">
        <v>45735.0</v>
      </c>
      <c r="B3268" s="5" t="s">
        <v>38</v>
      </c>
      <c r="C3268" s="6" t="s">
        <v>37</v>
      </c>
      <c r="D3268" s="5" t="s">
        <v>29</v>
      </c>
      <c r="E3268" s="7">
        <v>40.1</v>
      </c>
      <c r="F3268" s="7">
        <v>0.124</v>
      </c>
      <c r="G3268" s="7">
        <v>0.099967</v>
      </c>
      <c r="H3268" s="40">
        <v>0.0</v>
      </c>
      <c r="I3268" s="10">
        <f t="shared" si="226"/>
        <v>-0.099967</v>
      </c>
      <c r="J3268" s="11">
        <f t="shared" si="227"/>
        <v>0</v>
      </c>
      <c r="K3268" s="7">
        <f t="shared" ref="K3268:L3268" si="6452">IFERROR(G3268+K3228,0)</f>
        <v>4.688173</v>
      </c>
      <c r="L3268" s="7">
        <f t="shared" si="6452"/>
        <v>7.284</v>
      </c>
      <c r="M3268" s="10">
        <f t="shared" si="229"/>
        <v>2.595827</v>
      </c>
      <c r="N3268" s="11">
        <f t="shared" si="3612"/>
        <v>155.3696931</v>
      </c>
      <c r="O3268" s="10">
        <f t="shared" ref="O3268:P3268" si="6453">IFERROR(G3268+O3228,0)</f>
        <v>7.786933</v>
      </c>
      <c r="P3268" s="10">
        <f t="shared" si="6453"/>
        <v>13.11293</v>
      </c>
      <c r="Q3268" s="10">
        <f t="shared" si="232"/>
        <v>5.325997</v>
      </c>
      <c r="R3268" s="11">
        <f t="shared" si="233"/>
        <v>168.3965947</v>
      </c>
      <c r="S3268" s="43"/>
      <c r="T3268" s="43"/>
      <c r="U3268" s="20"/>
      <c r="V3268" s="14"/>
      <c r="W3268" s="14"/>
      <c r="X3268" s="26">
        <f t="shared" si="314"/>
        <v>0</v>
      </c>
      <c r="Y3268" s="29"/>
      <c r="Z3268" s="29"/>
      <c r="AA3268" s="29"/>
      <c r="AB3268" s="29"/>
      <c r="AC3268" s="29"/>
    </row>
    <row r="3269">
      <c r="A3269" s="58">
        <v>45735.0</v>
      </c>
      <c r="B3269" s="5" t="s">
        <v>38</v>
      </c>
      <c r="C3269" s="6" t="s">
        <v>37</v>
      </c>
      <c r="D3269" s="5" t="s">
        <v>30</v>
      </c>
      <c r="E3269" s="7">
        <v>0.0</v>
      </c>
      <c r="F3269" s="7">
        <v>0.0</v>
      </c>
      <c r="G3269" s="7">
        <v>0.0</v>
      </c>
      <c r="H3269" s="40">
        <v>0.0</v>
      </c>
      <c r="I3269" s="10">
        <f t="shared" si="226"/>
        <v>0</v>
      </c>
      <c r="J3269" s="11">
        <f t="shared" si="227"/>
        <v>0</v>
      </c>
      <c r="K3269" s="7">
        <f t="shared" ref="K3269:L3269" si="6454">IFERROR(G3269+K3229,0)</f>
        <v>0</v>
      </c>
      <c r="L3269" s="7">
        <f t="shared" si="6454"/>
        <v>0</v>
      </c>
      <c r="M3269" s="10">
        <f t="shared" si="229"/>
        <v>0</v>
      </c>
      <c r="N3269" s="11">
        <f t="shared" si="3612"/>
        <v>0</v>
      </c>
      <c r="O3269" s="10">
        <f t="shared" ref="O3269:P3269" si="6455">IFERROR(G3269+O3229,0)</f>
        <v>0</v>
      </c>
      <c r="P3269" s="10">
        <f t="shared" si="6455"/>
        <v>0</v>
      </c>
      <c r="Q3269" s="10">
        <f t="shared" si="232"/>
        <v>0</v>
      </c>
      <c r="R3269" s="11">
        <f t="shared" si="233"/>
        <v>0</v>
      </c>
      <c r="S3269" s="43"/>
      <c r="T3269" s="43"/>
      <c r="U3269" s="20"/>
      <c r="V3269" s="14"/>
      <c r="W3269" s="14"/>
      <c r="X3269" s="26">
        <f t="shared" si="314"/>
        <v>0</v>
      </c>
      <c r="Y3269" s="29"/>
      <c r="Z3269" s="29"/>
      <c r="AA3269" s="29"/>
      <c r="AB3269" s="29"/>
      <c r="AC3269" s="29"/>
    </row>
    <row r="3270">
      <c r="A3270" s="58">
        <v>45735.0</v>
      </c>
      <c r="B3270" s="5" t="s">
        <v>39</v>
      </c>
      <c r="C3270" s="6" t="s">
        <v>37</v>
      </c>
      <c r="D3270" s="5" t="s">
        <v>27</v>
      </c>
      <c r="E3270" s="7">
        <v>9.6</v>
      </c>
      <c r="F3270" s="7">
        <v>0.0</v>
      </c>
      <c r="G3270" s="7">
        <v>0.032258</v>
      </c>
      <c r="H3270" s="40">
        <v>0.0</v>
      </c>
      <c r="I3270" s="10">
        <f t="shared" si="226"/>
        <v>-0.032258</v>
      </c>
      <c r="J3270" s="11">
        <f t="shared" si="227"/>
        <v>0</v>
      </c>
      <c r="K3270" s="7">
        <f t="shared" ref="K3270:L3270" si="6456">IFERROR(G3270+K3230,0)</f>
        <v>1.312902</v>
      </c>
      <c r="L3270" s="7">
        <f t="shared" si="6456"/>
        <v>0.384</v>
      </c>
      <c r="M3270" s="10">
        <f t="shared" si="229"/>
        <v>-0.928902</v>
      </c>
      <c r="N3270" s="11">
        <f t="shared" si="3612"/>
        <v>29.24818456</v>
      </c>
      <c r="O3270" s="10">
        <f t="shared" ref="O3270:P3270" si="6457">IFERROR(G3270+O3230,0)</f>
        <v>2.212832</v>
      </c>
      <c r="P3270" s="10">
        <f t="shared" si="6457"/>
        <v>1.26874</v>
      </c>
      <c r="Q3270" s="10">
        <f t="shared" si="232"/>
        <v>-0.944092</v>
      </c>
      <c r="R3270" s="11">
        <f t="shared" si="233"/>
        <v>57.33557722</v>
      </c>
      <c r="S3270" s="41">
        <f>T3230</f>
        <v>-0.072</v>
      </c>
      <c r="T3270" s="41">
        <f>H3270+T3230-H3271-U3270-H3272</f>
        <v>-0.131</v>
      </c>
      <c r="U3270" s="13">
        <v>0.0</v>
      </c>
      <c r="V3270" s="14"/>
      <c r="W3270" s="14"/>
      <c r="X3270" s="26">
        <f t="shared" si="314"/>
        <v>0</v>
      </c>
      <c r="Y3270" s="29"/>
      <c r="Z3270" s="29"/>
      <c r="AA3270" s="29"/>
      <c r="AB3270" s="29"/>
      <c r="AC3270" s="29"/>
    </row>
    <row r="3271">
      <c r="A3271" s="58">
        <v>45735.0</v>
      </c>
      <c r="B3271" s="5" t="s">
        <v>39</v>
      </c>
      <c r="C3271" s="6" t="s">
        <v>37</v>
      </c>
      <c r="D3271" s="5" t="s">
        <v>28</v>
      </c>
      <c r="E3271" s="7">
        <v>0.0</v>
      </c>
      <c r="F3271" s="7">
        <v>0.0</v>
      </c>
      <c r="G3271" s="7">
        <v>0.0</v>
      </c>
      <c r="H3271" s="40">
        <v>0.0</v>
      </c>
      <c r="I3271" s="10">
        <f t="shared" si="226"/>
        <v>0</v>
      </c>
      <c r="J3271" s="11">
        <f t="shared" si="227"/>
        <v>0</v>
      </c>
      <c r="K3271" s="7">
        <f t="shared" ref="K3271:L3271" si="6458">IFERROR(G3271+K3231,0)</f>
        <v>0</v>
      </c>
      <c r="L3271" s="7">
        <f t="shared" si="6458"/>
        <v>0</v>
      </c>
      <c r="M3271" s="10">
        <f t="shared" si="229"/>
        <v>0</v>
      </c>
      <c r="N3271" s="11">
        <f t="shared" si="3612"/>
        <v>0</v>
      </c>
      <c r="O3271" s="10">
        <f t="shared" ref="O3271:P3271" si="6459">IFERROR(G3271+O3231,0)</f>
        <v>0</v>
      </c>
      <c r="P3271" s="10">
        <f t="shared" si="6459"/>
        <v>0</v>
      </c>
      <c r="Q3271" s="10">
        <f t="shared" si="232"/>
        <v>0</v>
      </c>
      <c r="R3271" s="11">
        <f t="shared" si="233"/>
        <v>0</v>
      </c>
      <c r="S3271" s="43"/>
      <c r="T3271" s="43"/>
      <c r="U3271" s="20"/>
      <c r="V3271" s="14"/>
      <c r="W3271" s="14"/>
      <c r="X3271" s="26">
        <f t="shared" si="314"/>
        <v>0</v>
      </c>
      <c r="Y3271" s="29"/>
      <c r="Z3271" s="29"/>
      <c r="AA3271" s="29"/>
      <c r="AB3271" s="29"/>
      <c r="AC3271" s="29"/>
    </row>
    <row r="3272">
      <c r="A3272" s="58">
        <v>45735.0</v>
      </c>
      <c r="B3272" s="5" t="s">
        <v>39</v>
      </c>
      <c r="C3272" s="6" t="s">
        <v>37</v>
      </c>
      <c r="D3272" s="5" t="s">
        <v>29</v>
      </c>
      <c r="E3272" s="7">
        <v>9.3</v>
      </c>
      <c r="F3272" s="7">
        <v>0.006</v>
      </c>
      <c r="G3272" s="7">
        <v>0.032</v>
      </c>
      <c r="H3272" s="40">
        <v>0.059</v>
      </c>
      <c r="I3272" s="10">
        <f t="shared" si="226"/>
        <v>0.027</v>
      </c>
      <c r="J3272" s="11">
        <f t="shared" si="227"/>
        <v>184.375</v>
      </c>
      <c r="K3272" s="7">
        <f t="shared" ref="K3272:L3272" si="6460">IFERROR(G3272+K3232,0)</f>
        <v>1.29988</v>
      </c>
      <c r="L3272" s="7">
        <f t="shared" si="6460"/>
        <v>0.598</v>
      </c>
      <c r="M3272" s="10">
        <f t="shared" si="229"/>
        <v>-0.70188</v>
      </c>
      <c r="N3272" s="11">
        <f t="shared" si="3612"/>
        <v>46.00424655</v>
      </c>
      <c r="O3272" s="10">
        <f t="shared" ref="O3272:P3272" si="6461">IFERROR(G3272+O3232,0)</f>
        <v>2.191874</v>
      </c>
      <c r="P3272" s="10">
        <f t="shared" si="6461"/>
        <v>1.45794</v>
      </c>
      <c r="Q3272" s="10">
        <f t="shared" si="232"/>
        <v>-0.733934</v>
      </c>
      <c r="R3272" s="11">
        <f t="shared" si="233"/>
        <v>66.51568475</v>
      </c>
      <c r="S3272" s="43"/>
      <c r="T3272" s="43"/>
      <c r="U3272" s="20"/>
      <c r="V3272" s="14"/>
      <c r="W3272" s="14"/>
      <c r="X3272" s="26">
        <f t="shared" si="314"/>
        <v>0</v>
      </c>
      <c r="Y3272" s="29"/>
      <c r="Z3272" s="29"/>
      <c r="AA3272" s="29"/>
      <c r="AB3272" s="29"/>
      <c r="AC3272" s="29"/>
    </row>
    <row r="3273">
      <c r="A3273" s="58">
        <v>45735.0</v>
      </c>
      <c r="B3273" s="5" t="s">
        <v>39</v>
      </c>
      <c r="C3273" s="6" t="s">
        <v>37</v>
      </c>
      <c r="D3273" s="5" t="s">
        <v>30</v>
      </c>
      <c r="E3273" s="7">
        <v>0.0</v>
      </c>
      <c r="F3273" s="7">
        <v>0.0</v>
      </c>
      <c r="G3273" s="7">
        <v>0.0</v>
      </c>
      <c r="H3273" s="40">
        <v>0.0</v>
      </c>
      <c r="I3273" s="10">
        <f t="shared" si="226"/>
        <v>0</v>
      </c>
      <c r="J3273" s="11">
        <f t="shared" si="227"/>
        <v>0</v>
      </c>
      <c r="K3273" s="7">
        <f t="shared" ref="K3273:L3273" si="6462">IFERROR(G3273+K3233,0)</f>
        <v>0</v>
      </c>
      <c r="L3273" s="7">
        <f t="shared" si="6462"/>
        <v>0</v>
      </c>
      <c r="M3273" s="10">
        <f t="shared" si="229"/>
        <v>0</v>
      </c>
      <c r="N3273" s="11">
        <f t="shared" si="3612"/>
        <v>0</v>
      </c>
      <c r="O3273" s="10">
        <f t="shared" ref="O3273:P3273" si="6463">IFERROR(G3273+O3233,0)</f>
        <v>0</v>
      </c>
      <c r="P3273" s="10">
        <f t="shared" si="6463"/>
        <v>0</v>
      </c>
      <c r="Q3273" s="10">
        <f t="shared" si="232"/>
        <v>0</v>
      </c>
      <c r="R3273" s="11">
        <f t="shared" si="233"/>
        <v>0</v>
      </c>
      <c r="S3273" s="43"/>
      <c r="T3273" s="43"/>
      <c r="U3273" s="20"/>
      <c r="V3273" s="14"/>
      <c r="W3273" s="14"/>
      <c r="X3273" s="26">
        <f t="shared" si="314"/>
        <v>0</v>
      </c>
      <c r="Y3273" s="29"/>
      <c r="Z3273" s="29"/>
      <c r="AA3273" s="29"/>
      <c r="AB3273" s="29"/>
      <c r="AC3273" s="29"/>
    </row>
    <row r="3274">
      <c r="A3274" s="58">
        <v>45735.0</v>
      </c>
      <c r="B3274" s="5" t="s">
        <v>40</v>
      </c>
      <c r="C3274" s="6" t="s">
        <v>37</v>
      </c>
      <c r="D3274" s="5" t="s">
        <v>27</v>
      </c>
      <c r="E3274" s="7">
        <v>26.3</v>
      </c>
      <c r="F3274" s="7">
        <v>0.0</v>
      </c>
      <c r="G3274" s="7">
        <v>0.0709677</v>
      </c>
      <c r="H3274" s="40">
        <v>0.033</v>
      </c>
      <c r="I3274" s="10">
        <f t="shared" si="226"/>
        <v>-0.0379677</v>
      </c>
      <c r="J3274" s="11">
        <f t="shared" si="227"/>
        <v>46.50002748</v>
      </c>
      <c r="K3274" s="7">
        <f t="shared" ref="K3274:L3274" si="6464">IFERROR(G3274+K3234,0)</f>
        <v>3.3483863</v>
      </c>
      <c r="L3274" s="7">
        <f t="shared" si="6464"/>
        <v>1.601</v>
      </c>
      <c r="M3274" s="10">
        <f t="shared" si="229"/>
        <v>-1.7473863</v>
      </c>
      <c r="N3274" s="11">
        <f t="shared" si="3612"/>
        <v>47.81407689</v>
      </c>
      <c r="O3274" s="10">
        <f t="shared" ref="O3274:P3274" si="6465">IFERROR(G3274+O3234,0)</f>
        <v>5.562672014</v>
      </c>
      <c r="P3274" s="10">
        <f t="shared" si="6465"/>
        <v>2.7139</v>
      </c>
      <c r="Q3274" s="10">
        <f t="shared" si="232"/>
        <v>-2.848772014</v>
      </c>
      <c r="R3274" s="11">
        <f t="shared" si="233"/>
        <v>48.78770478</v>
      </c>
      <c r="S3274" s="13">
        <f>T3234</f>
        <v>1.135562143</v>
      </c>
      <c r="T3274" s="13">
        <f>H3274+S3274-H3275-U3274-H3276</f>
        <v>1.090443929</v>
      </c>
      <c r="U3274" s="13">
        <f>0.00331/28</f>
        <v>0.0001182142857</v>
      </c>
      <c r="V3274" s="14"/>
      <c r="W3274" s="14"/>
      <c r="X3274" s="26">
        <f t="shared" si="314"/>
        <v>0.033</v>
      </c>
      <c r="Y3274" s="29"/>
      <c r="Z3274" s="29"/>
      <c r="AA3274" s="29"/>
      <c r="AB3274" s="29"/>
      <c r="AC3274" s="29"/>
    </row>
    <row r="3275">
      <c r="A3275" s="58">
        <v>45735.0</v>
      </c>
      <c r="B3275" s="5" t="s">
        <v>40</v>
      </c>
      <c r="C3275" s="6" t="s">
        <v>37</v>
      </c>
      <c r="D3275" s="5" t="s">
        <v>28</v>
      </c>
      <c r="E3275" s="7">
        <v>0.0</v>
      </c>
      <c r="F3275" s="7">
        <v>0.0</v>
      </c>
      <c r="G3275" s="7">
        <v>0.0</v>
      </c>
      <c r="H3275" s="40">
        <v>0.0</v>
      </c>
      <c r="I3275" s="10">
        <f t="shared" si="226"/>
        <v>0</v>
      </c>
      <c r="J3275" s="11">
        <f t="shared" si="227"/>
        <v>0</v>
      </c>
      <c r="K3275" s="7">
        <f t="shared" ref="K3275:L3275" si="6466">IFERROR(G3275+K3235,0)</f>
        <v>0</v>
      </c>
      <c r="L3275" s="7">
        <f t="shared" si="6466"/>
        <v>0</v>
      </c>
      <c r="M3275" s="10">
        <f t="shared" si="229"/>
        <v>0</v>
      </c>
      <c r="N3275" s="11">
        <f t="shared" si="3612"/>
        <v>0</v>
      </c>
      <c r="O3275" s="10">
        <f t="shared" ref="O3275:P3275" si="6467">IFERROR(G3275+O3235,0)</f>
        <v>0</v>
      </c>
      <c r="P3275" s="10">
        <f t="shared" si="6467"/>
        <v>0</v>
      </c>
      <c r="Q3275" s="10">
        <f t="shared" si="232"/>
        <v>0</v>
      </c>
      <c r="R3275" s="11">
        <f t="shared" si="233"/>
        <v>0</v>
      </c>
      <c r="S3275" s="14"/>
      <c r="T3275" s="14"/>
      <c r="U3275" s="14"/>
      <c r="V3275" s="14"/>
      <c r="W3275" s="14"/>
      <c r="X3275" s="26">
        <f t="shared" si="314"/>
        <v>0</v>
      </c>
      <c r="Y3275" s="29"/>
      <c r="Z3275" s="29"/>
      <c r="AA3275" s="29"/>
      <c r="AB3275" s="29"/>
      <c r="AC3275" s="29"/>
    </row>
    <row r="3276">
      <c r="A3276" s="58">
        <v>45735.0</v>
      </c>
      <c r="B3276" s="5" t="s">
        <v>40</v>
      </c>
      <c r="C3276" s="6" t="s">
        <v>37</v>
      </c>
      <c r="D3276" s="5" t="s">
        <v>29</v>
      </c>
      <c r="E3276" s="7">
        <v>26.1</v>
      </c>
      <c r="F3276" s="7">
        <v>0.0</v>
      </c>
      <c r="G3276" s="7">
        <v>0.07142857142857142</v>
      </c>
      <c r="H3276" s="40">
        <v>0.078</v>
      </c>
      <c r="I3276" s="10">
        <f t="shared" si="226"/>
        <v>0.006571428571</v>
      </c>
      <c r="J3276" s="11">
        <f t="shared" si="227"/>
        <v>109.2</v>
      </c>
      <c r="K3276" s="7">
        <f t="shared" ref="K3276:L3276" si="6468">IFERROR(G3276+K3236,0)</f>
        <v>3.357142857</v>
      </c>
      <c r="L3276" s="7">
        <f t="shared" si="6468"/>
        <v>1.839</v>
      </c>
      <c r="M3276" s="10">
        <f t="shared" si="229"/>
        <v>-1.518142857</v>
      </c>
      <c r="N3276" s="11">
        <f t="shared" si="3612"/>
        <v>54.7787234</v>
      </c>
      <c r="O3276" s="10">
        <f t="shared" ref="O3276:P3276" si="6469">IFERROR(G3276+O3236,0)</f>
        <v>5.571428571</v>
      </c>
      <c r="P3276" s="10">
        <f t="shared" si="6469"/>
        <v>2.35298</v>
      </c>
      <c r="Q3276" s="10">
        <f t="shared" si="232"/>
        <v>-3.218448571</v>
      </c>
      <c r="R3276" s="11">
        <f t="shared" si="233"/>
        <v>42.23297436</v>
      </c>
      <c r="S3276" s="14"/>
      <c r="T3276" s="14"/>
      <c r="U3276" s="14"/>
      <c r="V3276" s="14"/>
      <c r="W3276" s="14"/>
      <c r="X3276" s="26">
        <f t="shared" si="314"/>
        <v>0.078</v>
      </c>
      <c r="Y3276" s="29"/>
      <c r="Z3276" s="29"/>
      <c r="AA3276" s="29"/>
      <c r="AB3276" s="29"/>
      <c r="AC3276" s="29"/>
    </row>
    <row r="3277">
      <c r="A3277" s="58">
        <v>45735.0</v>
      </c>
      <c r="B3277" s="5" t="s">
        <v>40</v>
      </c>
      <c r="C3277" s="6" t="s">
        <v>37</v>
      </c>
      <c r="D3277" s="5" t="s">
        <v>30</v>
      </c>
      <c r="E3277" s="7">
        <v>0.0</v>
      </c>
      <c r="F3277" s="7">
        <v>0.0</v>
      </c>
      <c r="G3277" s="7">
        <v>0.0</v>
      </c>
      <c r="H3277" s="40">
        <v>0.0</v>
      </c>
      <c r="I3277" s="10">
        <f t="shared" si="226"/>
        <v>0</v>
      </c>
      <c r="J3277" s="11">
        <f t="shared" si="227"/>
        <v>0</v>
      </c>
      <c r="K3277" s="7">
        <f t="shared" ref="K3277:L3277" si="6470">IFERROR(G3277+K3237,0)</f>
        <v>0</v>
      </c>
      <c r="L3277" s="7">
        <f t="shared" si="6470"/>
        <v>0</v>
      </c>
      <c r="M3277" s="10">
        <f t="shared" si="229"/>
        <v>0</v>
      </c>
      <c r="N3277" s="11">
        <f t="shared" si="3612"/>
        <v>0</v>
      </c>
      <c r="O3277" s="10">
        <f t="shared" ref="O3277:P3277" si="6471">IFERROR(G3277+O3237,0)</f>
        <v>0</v>
      </c>
      <c r="P3277" s="10">
        <f t="shared" si="6471"/>
        <v>0</v>
      </c>
      <c r="Q3277" s="10">
        <f t="shared" si="232"/>
        <v>0</v>
      </c>
      <c r="R3277" s="11">
        <f t="shared" si="233"/>
        <v>0</v>
      </c>
      <c r="S3277" s="14"/>
      <c r="T3277" s="14"/>
      <c r="U3277" s="14"/>
      <c r="V3277" s="14"/>
      <c r="W3277" s="14"/>
      <c r="X3277" s="26">
        <f t="shared" si="314"/>
        <v>0</v>
      </c>
      <c r="Y3277" s="29"/>
      <c r="Z3277" s="29"/>
      <c r="AA3277" s="29"/>
      <c r="AB3277" s="29"/>
      <c r="AC3277" s="29"/>
    </row>
    <row r="3278">
      <c r="A3278" s="58">
        <v>45736.0</v>
      </c>
      <c r="B3278" s="59" t="s">
        <v>25</v>
      </c>
      <c r="C3278" s="60" t="s">
        <v>26</v>
      </c>
      <c r="D3278" s="59" t="s">
        <v>27</v>
      </c>
      <c r="E3278" s="25">
        <v>140.3</v>
      </c>
      <c r="F3278" s="8">
        <v>0.411</v>
      </c>
      <c r="G3278" s="39">
        <v>0.4129</v>
      </c>
      <c r="H3278" s="47">
        <v>0.373</v>
      </c>
      <c r="I3278" s="61">
        <f t="shared" si="226"/>
        <v>-0.0399</v>
      </c>
      <c r="J3278" s="62">
        <f t="shared" si="227"/>
        <v>90.33664326</v>
      </c>
      <c r="K3278" s="25">
        <f t="shared" ref="K3278:L3278" si="6472">IFERROR(G3278+K3238,0)</f>
        <v>19.85798</v>
      </c>
      <c r="L3278" s="25">
        <f t="shared" si="6472"/>
        <v>21.433</v>
      </c>
      <c r="M3278" s="61">
        <f t="shared" si="229"/>
        <v>1.57502</v>
      </c>
      <c r="N3278" s="62">
        <f t="shared" si="3612"/>
        <v>107.931421</v>
      </c>
      <c r="O3278" s="61">
        <f t="shared" ref="O3278:P3278" si="6473">IFERROR(G3278+O3238,0)</f>
        <v>32.7577</v>
      </c>
      <c r="P3278" s="61">
        <f t="shared" si="6473"/>
        <v>35.154995</v>
      </c>
      <c r="Q3278" s="61">
        <f t="shared" si="232"/>
        <v>2.397295</v>
      </c>
      <c r="R3278" s="62">
        <f t="shared" si="233"/>
        <v>107.3182641</v>
      </c>
      <c r="S3278" s="41">
        <f>T3238</f>
        <v>2.538964286</v>
      </c>
      <c r="T3278" s="41">
        <f>H3278+T3238-H3279-U3278-H3280</f>
        <v>2.599857143</v>
      </c>
      <c r="U3278" s="63">
        <f>0.003/28</f>
        <v>0.0001071428571</v>
      </c>
      <c r="V3278" s="64"/>
      <c r="W3278" s="64"/>
      <c r="X3278" s="65">
        <f t="shared" si="314"/>
        <v>0.372</v>
      </c>
      <c r="Y3278" s="66"/>
      <c r="Z3278" s="66"/>
      <c r="AA3278" s="66"/>
      <c r="AB3278" s="66"/>
      <c r="AC3278" s="66"/>
    </row>
    <row r="3279">
      <c r="A3279" s="58">
        <v>45736.0</v>
      </c>
      <c r="B3279" s="5" t="s">
        <v>25</v>
      </c>
      <c r="C3279" s="6" t="s">
        <v>26</v>
      </c>
      <c r="D3279" s="5" t="s">
        <v>28</v>
      </c>
      <c r="E3279" s="7">
        <v>165.12</v>
      </c>
      <c r="F3279" s="7">
        <v>0.44</v>
      </c>
      <c r="G3279" s="7">
        <v>0.39358</v>
      </c>
      <c r="H3279" s="40">
        <v>0.312</v>
      </c>
      <c r="I3279" s="10">
        <f t="shared" si="226"/>
        <v>-0.08158</v>
      </c>
      <c r="J3279" s="11">
        <f t="shared" si="227"/>
        <v>79.27232075</v>
      </c>
      <c r="K3279" s="7">
        <f t="shared" ref="K3279:L3279" si="6474">IFERROR(G3279+K3239,0)</f>
        <v>19.3816</v>
      </c>
      <c r="L3279" s="7">
        <f t="shared" si="6474"/>
        <v>18.959</v>
      </c>
      <c r="M3279" s="10">
        <f t="shared" si="229"/>
        <v>-0.4226</v>
      </c>
      <c r="N3279" s="11">
        <f t="shared" si="3612"/>
        <v>97.81958146</v>
      </c>
      <c r="O3279" s="10">
        <f t="shared" ref="O3279:P3279" si="6475">IFERROR(G3279+O3239,0)</f>
        <v>31.6824</v>
      </c>
      <c r="P3279" s="10">
        <f t="shared" si="6475"/>
        <v>32.17988</v>
      </c>
      <c r="Q3279" s="10">
        <f t="shared" si="232"/>
        <v>0.49748</v>
      </c>
      <c r="R3279" s="11">
        <f t="shared" si="233"/>
        <v>101.5702093</v>
      </c>
      <c r="S3279" s="42"/>
      <c r="T3279" s="42"/>
      <c r="U3279" s="16"/>
      <c r="V3279" s="14"/>
      <c r="W3279" s="14"/>
      <c r="X3279" s="26">
        <f t="shared" si="314"/>
        <v>0.295</v>
      </c>
      <c r="Y3279" s="29"/>
      <c r="Z3279" s="29"/>
      <c r="AA3279" s="29"/>
      <c r="AB3279" s="29"/>
      <c r="AC3279" s="29"/>
    </row>
    <row r="3280">
      <c r="A3280" s="58">
        <v>45736.0</v>
      </c>
      <c r="B3280" s="5" t="s">
        <v>25</v>
      </c>
      <c r="C3280" s="6" t="s">
        <v>26</v>
      </c>
      <c r="D3280" s="5" t="s">
        <v>29</v>
      </c>
      <c r="E3280" s="7">
        <v>0.0</v>
      </c>
      <c r="F3280" s="7">
        <v>0.0</v>
      </c>
      <c r="G3280" s="7">
        <v>0.0</v>
      </c>
      <c r="H3280" s="40">
        <v>0.0</v>
      </c>
      <c r="I3280" s="10">
        <f t="shared" si="226"/>
        <v>0</v>
      </c>
      <c r="J3280" s="11">
        <f t="shared" si="227"/>
        <v>0</v>
      </c>
      <c r="K3280" s="7">
        <f t="shared" ref="K3280:L3280" si="6476">IFERROR(G3280+K3240,0)</f>
        <v>0</v>
      </c>
      <c r="L3280" s="7">
        <f t="shared" si="6476"/>
        <v>0.003</v>
      </c>
      <c r="M3280" s="10">
        <f t="shared" si="229"/>
        <v>0.003</v>
      </c>
      <c r="N3280" s="11">
        <f t="shared" si="3612"/>
        <v>0</v>
      </c>
      <c r="O3280" s="10">
        <f t="shared" ref="O3280:P3280" si="6477">IFERROR(G3280+O3240,0)</f>
        <v>0</v>
      </c>
      <c r="P3280" s="10">
        <f t="shared" si="6477"/>
        <v>0.003</v>
      </c>
      <c r="Q3280" s="10">
        <f t="shared" si="232"/>
        <v>0.003</v>
      </c>
      <c r="R3280" s="11">
        <f t="shared" si="233"/>
        <v>0</v>
      </c>
      <c r="S3280" s="42"/>
      <c r="T3280" s="42"/>
      <c r="U3280" s="16"/>
      <c r="V3280" s="14"/>
      <c r="W3280" s="14"/>
      <c r="X3280" s="26">
        <f t="shared" si="314"/>
        <v>0</v>
      </c>
      <c r="Y3280" s="29"/>
      <c r="Z3280" s="29"/>
      <c r="AA3280" s="29"/>
      <c r="AB3280" s="29"/>
      <c r="AC3280" s="29"/>
    </row>
    <row r="3281">
      <c r="A3281" s="58">
        <v>45736.0</v>
      </c>
      <c r="B3281" s="5" t="s">
        <v>25</v>
      </c>
      <c r="C3281" s="6" t="s">
        <v>26</v>
      </c>
      <c r="D3281" s="5" t="s">
        <v>30</v>
      </c>
      <c r="E3281" s="7">
        <v>0.0</v>
      </c>
      <c r="F3281" s="7">
        <v>0.0</v>
      </c>
      <c r="G3281" s="7">
        <v>0.0</v>
      </c>
      <c r="H3281" s="40">
        <v>0.0</v>
      </c>
      <c r="I3281" s="10">
        <f t="shared" si="226"/>
        <v>0</v>
      </c>
      <c r="J3281" s="11">
        <f t="shared" si="227"/>
        <v>0</v>
      </c>
      <c r="K3281" s="7">
        <f t="shared" ref="K3281:L3281" si="6478">IFERROR(G3281+K3241,0)</f>
        <v>0</v>
      </c>
      <c r="L3281" s="7">
        <f t="shared" si="6478"/>
        <v>0</v>
      </c>
      <c r="M3281" s="10">
        <f t="shared" si="229"/>
        <v>0</v>
      </c>
      <c r="N3281" s="11">
        <f t="shared" si="3612"/>
        <v>0</v>
      </c>
      <c r="O3281" s="10">
        <f t="shared" ref="O3281:P3281" si="6479">IFERROR(G3281+O3241,0)</f>
        <v>0</v>
      </c>
      <c r="P3281" s="10">
        <f t="shared" si="6479"/>
        <v>0</v>
      </c>
      <c r="Q3281" s="10">
        <f t="shared" si="232"/>
        <v>0</v>
      </c>
      <c r="R3281" s="11">
        <f t="shared" si="233"/>
        <v>0</v>
      </c>
      <c r="S3281" s="42"/>
      <c r="T3281" s="42"/>
      <c r="U3281" s="16"/>
      <c r="V3281" s="14"/>
      <c r="W3281" s="14"/>
      <c r="X3281" s="26">
        <f t="shared" si="314"/>
        <v>0</v>
      </c>
      <c r="Y3281" s="29"/>
      <c r="Z3281" s="29"/>
      <c r="AA3281" s="29"/>
      <c r="AB3281" s="29"/>
      <c r="AC3281" s="29"/>
    </row>
    <row r="3282">
      <c r="A3282" s="58">
        <v>45736.0</v>
      </c>
      <c r="B3282" s="5" t="s">
        <v>31</v>
      </c>
      <c r="C3282" s="6" t="s">
        <v>26</v>
      </c>
      <c r="D3282" s="5" t="s">
        <v>27</v>
      </c>
      <c r="E3282" s="7">
        <v>180.7</v>
      </c>
      <c r="F3282" s="7">
        <v>0.67</v>
      </c>
      <c r="G3282" s="7">
        <v>0.509677</v>
      </c>
      <c r="H3282" s="40">
        <v>0.575</v>
      </c>
      <c r="I3282" s="10">
        <f t="shared" si="226"/>
        <v>0.065323</v>
      </c>
      <c r="J3282" s="11">
        <f t="shared" si="227"/>
        <v>112.8165485</v>
      </c>
      <c r="K3282" s="7">
        <f t="shared" ref="K3282:L3282" si="6480">IFERROR(G3282+K3242,0)</f>
        <v>24.59354</v>
      </c>
      <c r="L3282" s="7">
        <f t="shared" si="6480"/>
        <v>27.266</v>
      </c>
      <c r="M3282" s="10">
        <f t="shared" si="229"/>
        <v>2.67246</v>
      </c>
      <c r="N3282" s="11">
        <f t="shared" si="3612"/>
        <v>110.8665121</v>
      </c>
      <c r="O3282" s="10">
        <f t="shared" ref="O3282:P3282" si="6481">IFERROR(G3282+O3242,0)</f>
        <v>40.593539</v>
      </c>
      <c r="P3282" s="10">
        <f t="shared" si="6481"/>
        <v>46.23986</v>
      </c>
      <c r="Q3282" s="10">
        <f t="shared" si="232"/>
        <v>5.646321</v>
      </c>
      <c r="R3282" s="11">
        <f t="shared" si="233"/>
        <v>113.9094081</v>
      </c>
      <c r="S3282" s="41">
        <f>T3242</f>
        <v>0.9782857143</v>
      </c>
      <c r="T3282" s="41">
        <f>H3282+T3242-H3283-U3282-H3284</f>
        <v>0.9921428571</v>
      </c>
      <c r="U3282" s="13">
        <f>0.004/28</f>
        <v>0.0001428571429</v>
      </c>
      <c r="V3282" s="14"/>
      <c r="W3282" s="14"/>
      <c r="X3282" s="26">
        <f t="shared" si="314"/>
        <v>0.582</v>
      </c>
      <c r="Y3282" s="29"/>
      <c r="Z3282" s="29"/>
      <c r="AA3282" s="29"/>
      <c r="AB3282" s="29"/>
      <c r="AC3282" s="29"/>
    </row>
    <row r="3283">
      <c r="A3283" s="58">
        <v>45736.0</v>
      </c>
      <c r="B3283" s="5" t="s">
        <v>31</v>
      </c>
      <c r="C3283" s="6" t="s">
        <v>26</v>
      </c>
      <c r="D3283" s="5" t="s">
        <v>28</v>
      </c>
      <c r="E3283" s="7">
        <v>180.1</v>
      </c>
      <c r="F3283" s="7">
        <v>0.693</v>
      </c>
      <c r="G3283" s="7">
        <v>0.50548</v>
      </c>
      <c r="H3283" s="40">
        <v>0.561</v>
      </c>
      <c r="I3283" s="10">
        <f t="shared" si="226"/>
        <v>0.05552</v>
      </c>
      <c r="J3283" s="11">
        <f t="shared" si="227"/>
        <v>110.9836195</v>
      </c>
      <c r="K3283" s="7">
        <f t="shared" ref="K3283:L3283" si="6482">IFERROR(G3283+K3243,0)</f>
        <v>24.3926</v>
      </c>
      <c r="L3283" s="7">
        <f t="shared" si="6482"/>
        <v>27.871</v>
      </c>
      <c r="M3283" s="10">
        <f t="shared" si="229"/>
        <v>3.4784</v>
      </c>
      <c r="N3283" s="11">
        <f t="shared" si="3612"/>
        <v>114.2600625</v>
      </c>
      <c r="O3283" s="10">
        <f t="shared" ref="O3283:P3283" si="6483">IFERROR(G3283+O3243,0)</f>
        <v>40.26243</v>
      </c>
      <c r="P3283" s="10">
        <f t="shared" si="6483"/>
        <v>46.86873</v>
      </c>
      <c r="Q3283" s="10">
        <f t="shared" si="232"/>
        <v>6.6063</v>
      </c>
      <c r="R3283" s="11">
        <f t="shared" si="233"/>
        <v>116.4081006</v>
      </c>
      <c r="S3283" s="42"/>
      <c r="T3283" s="42"/>
      <c r="U3283" s="20"/>
      <c r="V3283" s="14"/>
      <c r="W3283" s="14"/>
      <c r="X3283" s="26">
        <f t="shared" si="314"/>
        <v>0.571</v>
      </c>
      <c r="Y3283" s="29"/>
      <c r="Z3283" s="29"/>
      <c r="AA3283" s="29"/>
      <c r="AB3283" s="29"/>
      <c r="AC3283" s="29"/>
    </row>
    <row r="3284">
      <c r="A3284" s="58">
        <v>45736.0</v>
      </c>
      <c r="B3284" s="5" t="s">
        <v>31</v>
      </c>
      <c r="C3284" s="6" t="s">
        <v>26</v>
      </c>
      <c r="D3284" s="5" t="s">
        <v>29</v>
      </c>
      <c r="E3284" s="7">
        <v>0.0</v>
      </c>
      <c r="F3284" s="7">
        <v>0.0</v>
      </c>
      <c r="G3284" s="7">
        <v>0.0</v>
      </c>
      <c r="H3284" s="40">
        <v>0.0</v>
      </c>
      <c r="I3284" s="10">
        <f t="shared" si="226"/>
        <v>0</v>
      </c>
      <c r="J3284" s="11">
        <f t="shared" si="227"/>
        <v>0</v>
      </c>
      <c r="K3284" s="7">
        <f t="shared" ref="K3284:L3284" si="6484">IFERROR(G3284+K3244,0)</f>
        <v>0</v>
      </c>
      <c r="L3284" s="7">
        <f t="shared" si="6484"/>
        <v>0</v>
      </c>
      <c r="M3284" s="10">
        <f t="shared" si="229"/>
        <v>0</v>
      </c>
      <c r="N3284" s="11">
        <f t="shared" si="3612"/>
        <v>0</v>
      </c>
      <c r="O3284" s="10">
        <f t="shared" ref="O3284:P3284" si="6485">IFERROR(G3284+O3244,0)</f>
        <v>0</v>
      </c>
      <c r="P3284" s="10">
        <f t="shared" si="6485"/>
        <v>0</v>
      </c>
      <c r="Q3284" s="10">
        <f t="shared" si="232"/>
        <v>0</v>
      </c>
      <c r="R3284" s="11">
        <f t="shared" si="233"/>
        <v>0</v>
      </c>
      <c r="S3284" s="42"/>
      <c r="T3284" s="42"/>
      <c r="U3284" s="20"/>
      <c r="V3284" s="14"/>
      <c r="W3284" s="14"/>
      <c r="X3284" s="26">
        <f t="shared" si="314"/>
        <v>0</v>
      </c>
      <c r="Y3284" s="29"/>
      <c r="Z3284" s="29"/>
      <c r="AA3284" s="29"/>
      <c r="AB3284" s="29"/>
      <c r="AC3284" s="29"/>
    </row>
    <row r="3285">
      <c r="A3285" s="58">
        <v>45736.0</v>
      </c>
      <c r="B3285" s="5" t="s">
        <v>31</v>
      </c>
      <c r="C3285" s="6" t="s">
        <v>26</v>
      </c>
      <c r="D3285" s="5" t="s">
        <v>30</v>
      </c>
      <c r="E3285" s="7">
        <v>0.0</v>
      </c>
      <c r="F3285" s="7">
        <v>0.0</v>
      </c>
      <c r="G3285" s="7">
        <v>0.0</v>
      </c>
      <c r="H3285" s="40">
        <v>0.0</v>
      </c>
      <c r="I3285" s="10">
        <f t="shared" si="226"/>
        <v>0</v>
      </c>
      <c r="J3285" s="11">
        <f t="shared" si="227"/>
        <v>0</v>
      </c>
      <c r="K3285" s="7">
        <f t="shared" ref="K3285:L3285" si="6486">IFERROR(G3285+K3245,0)</f>
        <v>0</v>
      </c>
      <c r="L3285" s="7">
        <f t="shared" si="6486"/>
        <v>0</v>
      </c>
      <c r="M3285" s="10">
        <f t="shared" si="229"/>
        <v>0</v>
      </c>
      <c r="N3285" s="11">
        <f t="shared" si="3612"/>
        <v>0</v>
      </c>
      <c r="O3285" s="10">
        <f t="shared" ref="O3285:P3285" si="6487">IFERROR(G3285+O3245,0)</f>
        <v>0</v>
      </c>
      <c r="P3285" s="10">
        <f t="shared" si="6487"/>
        <v>0</v>
      </c>
      <c r="Q3285" s="10">
        <f t="shared" si="232"/>
        <v>0</v>
      </c>
      <c r="R3285" s="11">
        <f t="shared" si="233"/>
        <v>0</v>
      </c>
      <c r="S3285" s="42"/>
      <c r="T3285" s="42"/>
      <c r="U3285" s="20"/>
      <c r="V3285" s="14"/>
      <c r="W3285" s="14"/>
      <c r="X3285" s="26">
        <f t="shared" si="314"/>
        <v>0</v>
      </c>
      <c r="Y3285" s="29"/>
      <c r="Z3285" s="29"/>
      <c r="AA3285" s="29"/>
      <c r="AB3285" s="29"/>
      <c r="AC3285" s="29"/>
    </row>
    <row r="3286">
      <c r="A3286" s="58">
        <v>45736.0</v>
      </c>
      <c r="B3286" s="5" t="s">
        <v>32</v>
      </c>
      <c r="C3286" s="6" t="s">
        <v>26</v>
      </c>
      <c r="D3286" s="5" t="s">
        <v>27</v>
      </c>
      <c r="E3286" s="7">
        <v>78.6</v>
      </c>
      <c r="F3286" s="7">
        <v>0.217</v>
      </c>
      <c r="G3286" s="7">
        <v>0.22258</v>
      </c>
      <c r="H3286" s="40">
        <v>0.243</v>
      </c>
      <c r="I3286" s="10">
        <f t="shared" si="226"/>
        <v>0.02042</v>
      </c>
      <c r="J3286" s="11">
        <f t="shared" si="227"/>
        <v>109.1742295</v>
      </c>
      <c r="K3286" s="7">
        <f t="shared" ref="K3286:L3286" si="6488">IFERROR(G3286+K3246,0)</f>
        <v>10.7516</v>
      </c>
      <c r="L3286" s="7">
        <f t="shared" si="6488"/>
        <v>11.402</v>
      </c>
      <c r="M3286" s="10">
        <f t="shared" si="229"/>
        <v>0.6504</v>
      </c>
      <c r="N3286" s="11">
        <f t="shared" si="3612"/>
        <v>106.0493322</v>
      </c>
      <c r="O3286" s="10">
        <f t="shared" ref="O3286:P3286" si="6489">IFERROR(G3286+O3246,0)</f>
        <v>17.751586</v>
      </c>
      <c r="P3286" s="10">
        <f t="shared" si="6489"/>
        <v>18.53882</v>
      </c>
      <c r="Q3286" s="10">
        <f t="shared" si="232"/>
        <v>0.787234</v>
      </c>
      <c r="R3286" s="11">
        <f t="shared" si="233"/>
        <v>104.4347249</v>
      </c>
      <c r="S3286" s="41">
        <f>T3246</f>
        <v>0.388655</v>
      </c>
      <c r="T3286" s="41">
        <f>H3286+T3246-H3287-U3286-H3288</f>
        <v>0.42052</v>
      </c>
      <c r="U3286" s="13">
        <f>0.00378/28</f>
        <v>0.000135</v>
      </c>
      <c r="V3286" s="14"/>
      <c r="W3286" s="14"/>
      <c r="X3286" s="26">
        <f t="shared" si="314"/>
        <v>0.239</v>
      </c>
      <c r="Y3286" s="29"/>
      <c r="Z3286" s="29"/>
      <c r="AA3286" s="29"/>
      <c r="AB3286" s="29"/>
      <c r="AC3286" s="29"/>
    </row>
    <row r="3287">
      <c r="A3287" s="58">
        <v>45736.0</v>
      </c>
      <c r="B3287" s="5" t="s">
        <v>32</v>
      </c>
      <c r="C3287" s="6" t="s">
        <v>26</v>
      </c>
      <c r="D3287" s="5" t="s">
        <v>28</v>
      </c>
      <c r="E3287" s="7">
        <v>78.7</v>
      </c>
      <c r="F3287" s="7">
        <v>0.24</v>
      </c>
      <c r="G3287" s="7">
        <v>0.2222</v>
      </c>
      <c r="H3287" s="40">
        <v>0.211</v>
      </c>
      <c r="I3287" s="10">
        <f t="shared" si="226"/>
        <v>-0.0112</v>
      </c>
      <c r="J3287" s="11">
        <f t="shared" si="227"/>
        <v>94.95949595</v>
      </c>
      <c r="K3287" s="7">
        <f t="shared" ref="K3287:L3287" si="6490">IFERROR(G3287+K3247,0)</f>
        <v>10.734</v>
      </c>
      <c r="L3287" s="7">
        <f t="shared" si="6490"/>
        <v>11.293</v>
      </c>
      <c r="M3287" s="10">
        <f t="shared" si="229"/>
        <v>0.559</v>
      </c>
      <c r="N3287" s="11">
        <f t="shared" si="3612"/>
        <v>105.2077511</v>
      </c>
      <c r="O3287" s="10">
        <f t="shared" ref="O3287:P3287" si="6491">IFERROR(G3287+O3247,0)</f>
        <v>17.72295</v>
      </c>
      <c r="P3287" s="10">
        <f t="shared" si="6491"/>
        <v>18.38983</v>
      </c>
      <c r="Q3287" s="10">
        <f t="shared" si="232"/>
        <v>0.66688</v>
      </c>
      <c r="R3287" s="11">
        <f t="shared" si="233"/>
        <v>103.7628047</v>
      </c>
      <c r="S3287" s="42"/>
      <c r="T3287" s="42"/>
      <c r="U3287" s="20"/>
      <c r="V3287" s="14"/>
      <c r="W3287" s="14"/>
      <c r="X3287" s="26">
        <f t="shared" si="314"/>
        <v>0.231</v>
      </c>
      <c r="Y3287" s="29"/>
      <c r="Z3287" s="29"/>
      <c r="AA3287" s="29"/>
      <c r="AB3287" s="29"/>
      <c r="AC3287" s="29"/>
    </row>
    <row r="3288">
      <c r="A3288" s="58">
        <v>45736.0</v>
      </c>
      <c r="B3288" s="5" t="s">
        <v>32</v>
      </c>
      <c r="C3288" s="6" t="s">
        <v>26</v>
      </c>
      <c r="D3288" s="5" t="s">
        <v>29</v>
      </c>
      <c r="E3288" s="7">
        <v>0.0</v>
      </c>
      <c r="F3288" s="7">
        <v>0.0</v>
      </c>
      <c r="G3288" s="7">
        <v>0.0</v>
      </c>
      <c r="H3288" s="40">
        <v>0.0</v>
      </c>
      <c r="I3288" s="10">
        <f t="shared" si="226"/>
        <v>0</v>
      </c>
      <c r="J3288" s="11">
        <f t="shared" si="227"/>
        <v>0</v>
      </c>
      <c r="K3288" s="7">
        <f t="shared" ref="K3288:L3288" si="6492">IFERROR(G3288+K3248,0)</f>
        <v>0</v>
      </c>
      <c r="L3288" s="7">
        <f t="shared" si="6492"/>
        <v>0</v>
      </c>
      <c r="M3288" s="10">
        <f t="shared" si="229"/>
        <v>0</v>
      </c>
      <c r="N3288" s="11">
        <f t="shared" si="3612"/>
        <v>0</v>
      </c>
      <c r="O3288" s="10">
        <f t="shared" ref="O3288:P3288" si="6493">IFERROR(G3288+O3248,0)</f>
        <v>0</v>
      </c>
      <c r="P3288" s="10">
        <f t="shared" si="6493"/>
        <v>0</v>
      </c>
      <c r="Q3288" s="10">
        <f t="shared" si="232"/>
        <v>0</v>
      </c>
      <c r="R3288" s="11">
        <f t="shared" si="233"/>
        <v>0</v>
      </c>
      <c r="S3288" s="42"/>
      <c r="T3288" s="42"/>
      <c r="U3288" s="20"/>
      <c r="V3288" s="14"/>
      <c r="W3288" s="14"/>
      <c r="X3288" s="26">
        <f t="shared" si="314"/>
        <v>0</v>
      </c>
      <c r="Y3288" s="29"/>
      <c r="Z3288" s="29"/>
      <c r="AA3288" s="29"/>
      <c r="AB3288" s="29"/>
      <c r="AC3288" s="29"/>
    </row>
    <row r="3289">
      <c r="A3289" s="58">
        <v>45736.0</v>
      </c>
      <c r="B3289" s="5" t="s">
        <v>32</v>
      </c>
      <c r="C3289" s="6" t="s">
        <v>26</v>
      </c>
      <c r="D3289" s="5" t="s">
        <v>30</v>
      </c>
      <c r="E3289" s="7">
        <v>0.0</v>
      </c>
      <c r="F3289" s="7">
        <v>0.0</v>
      </c>
      <c r="G3289" s="7">
        <v>0.0</v>
      </c>
      <c r="H3289" s="40">
        <v>0.0</v>
      </c>
      <c r="I3289" s="10">
        <f t="shared" si="226"/>
        <v>0</v>
      </c>
      <c r="J3289" s="11">
        <f t="shared" si="227"/>
        <v>0</v>
      </c>
      <c r="K3289" s="7">
        <f t="shared" ref="K3289:L3289" si="6494">IFERROR(G3289+K3249,0)</f>
        <v>0</v>
      </c>
      <c r="L3289" s="7">
        <f t="shared" si="6494"/>
        <v>0</v>
      </c>
      <c r="M3289" s="10">
        <f t="shared" si="229"/>
        <v>0</v>
      </c>
      <c r="N3289" s="11">
        <f t="shared" si="3612"/>
        <v>0</v>
      </c>
      <c r="O3289" s="10">
        <f t="shared" ref="O3289:P3289" si="6495">IFERROR(G3289+O3249,0)</f>
        <v>0</v>
      </c>
      <c r="P3289" s="10">
        <f t="shared" si="6495"/>
        <v>0</v>
      </c>
      <c r="Q3289" s="10">
        <f t="shared" si="232"/>
        <v>0</v>
      </c>
      <c r="R3289" s="11">
        <f t="shared" si="233"/>
        <v>0</v>
      </c>
      <c r="S3289" s="42"/>
      <c r="T3289" s="42"/>
      <c r="U3289" s="20"/>
      <c r="V3289" s="14"/>
      <c r="W3289" s="14"/>
      <c r="X3289" s="26">
        <f t="shared" si="314"/>
        <v>0</v>
      </c>
      <c r="Y3289" s="29"/>
      <c r="Z3289" s="29"/>
      <c r="AA3289" s="29"/>
      <c r="AB3289" s="29"/>
      <c r="AC3289" s="29"/>
    </row>
    <row r="3290">
      <c r="A3290" s="58">
        <v>45736.0</v>
      </c>
      <c r="B3290" s="5" t="s">
        <v>33</v>
      </c>
      <c r="C3290" s="6" t="s">
        <v>26</v>
      </c>
      <c r="D3290" s="5" t="s">
        <v>27</v>
      </c>
      <c r="E3290" s="7">
        <v>110.0</v>
      </c>
      <c r="F3290" s="7">
        <v>0.375</v>
      </c>
      <c r="G3290" s="7">
        <v>0.329032</v>
      </c>
      <c r="H3290" s="40">
        <v>0.376</v>
      </c>
      <c r="I3290" s="10">
        <f t="shared" si="226"/>
        <v>0.046968</v>
      </c>
      <c r="J3290" s="11">
        <f t="shared" si="227"/>
        <v>114.2745994</v>
      </c>
      <c r="K3290" s="7">
        <f t="shared" ref="K3290:L3290" si="6496">IFERROR(G3290+K3250,0)</f>
        <v>15.78064</v>
      </c>
      <c r="L3290" s="7">
        <f t="shared" si="6496"/>
        <v>18.095</v>
      </c>
      <c r="M3290" s="10">
        <f t="shared" si="229"/>
        <v>2.31436</v>
      </c>
      <c r="N3290" s="11">
        <f t="shared" si="3612"/>
        <v>114.6658184</v>
      </c>
      <c r="O3290" s="10">
        <f t="shared" ref="O3290:P3290" si="6497">IFERROR(G3290+O3250,0)</f>
        <v>25.98057</v>
      </c>
      <c r="P3290" s="10">
        <f t="shared" si="6497"/>
        <v>29.59073</v>
      </c>
      <c r="Q3290" s="10">
        <f t="shared" si="232"/>
        <v>3.61016</v>
      </c>
      <c r="R3290" s="11">
        <f t="shared" si="233"/>
        <v>113.8956151</v>
      </c>
      <c r="S3290" s="41">
        <f>T3250</f>
        <v>0.1147653571</v>
      </c>
      <c r="T3290" s="41">
        <f>H3290+T3250-H3291-U3290-H3292</f>
        <v>0.04761142857</v>
      </c>
      <c r="U3290" s="13">
        <f>0.00431/28</f>
        <v>0.0001539285714</v>
      </c>
      <c r="V3290" s="14"/>
      <c r="W3290" s="14"/>
      <c r="X3290" s="26">
        <f t="shared" si="314"/>
        <v>0.372</v>
      </c>
      <c r="Y3290" s="29"/>
      <c r="Z3290" s="29"/>
      <c r="AA3290" s="29"/>
      <c r="AB3290" s="29"/>
      <c r="AC3290" s="29"/>
    </row>
    <row r="3291">
      <c r="A3291" s="58">
        <v>45736.0</v>
      </c>
      <c r="B3291" s="5" t="s">
        <v>33</v>
      </c>
      <c r="C3291" s="6" t="s">
        <v>26</v>
      </c>
      <c r="D3291" s="5" t="s">
        <v>28</v>
      </c>
      <c r="E3291" s="7">
        <v>108.2</v>
      </c>
      <c r="F3291" s="7">
        <v>0.417</v>
      </c>
      <c r="G3291" s="7">
        <v>0.324096</v>
      </c>
      <c r="H3291" s="40">
        <v>0.443</v>
      </c>
      <c r="I3291" s="10">
        <f t="shared" si="226"/>
        <v>0.118904</v>
      </c>
      <c r="J3291" s="11">
        <f t="shared" si="227"/>
        <v>136.6878949</v>
      </c>
      <c r="K3291" s="7">
        <f t="shared" ref="K3291:L3291" si="6498">IFERROR(G3291+K3251,0)</f>
        <v>15.54392</v>
      </c>
      <c r="L3291" s="7">
        <f t="shared" si="6498"/>
        <v>19.394</v>
      </c>
      <c r="M3291" s="10">
        <f t="shared" si="229"/>
        <v>3.85008</v>
      </c>
      <c r="N3291" s="11">
        <f t="shared" si="3612"/>
        <v>124.7690415</v>
      </c>
      <c r="O3291" s="10">
        <f t="shared" ref="O3291:P3291" si="6499">IFERROR(G3291+O3251,0)</f>
        <v>25.58792</v>
      </c>
      <c r="P3291" s="10">
        <f t="shared" si="6499"/>
        <v>30.28895</v>
      </c>
      <c r="Q3291" s="10">
        <f t="shared" si="232"/>
        <v>4.70103</v>
      </c>
      <c r="R3291" s="11">
        <f t="shared" si="233"/>
        <v>118.3720678</v>
      </c>
      <c r="S3291" s="42"/>
      <c r="T3291" s="42"/>
      <c r="U3291" s="20"/>
      <c r="V3291" s="14"/>
      <c r="W3291" s="14"/>
      <c r="X3291" s="26">
        <f t="shared" si="314"/>
        <v>0.391</v>
      </c>
      <c r="Y3291" s="29"/>
      <c r="Z3291" s="29"/>
      <c r="AA3291" s="29"/>
      <c r="AB3291" s="29"/>
      <c r="AC3291" s="29"/>
    </row>
    <row r="3292">
      <c r="A3292" s="58">
        <v>45736.0</v>
      </c>
      <c r="B3292" s="5" t="s">
        <v>33</v>
      </c>
      <c r="C3292" s="6" t="s">
        <v>26</v>
      </c>
      <c r="D3292" s="5" t="s">
        <v>29</v>
      </c>
      <c r="E3292" s="7">
        <v>1.0</v>
      </c>
      <c r="F3292" s="7">
        <v>0.053</v>
      </c>
      <c r="G3292" s="7">
        <v>0.0027419</v>
      </c>
      <c r="H3292" s="40">
        <v>0.0</v>
      </c>
      <c r="I3292" s="10">
        <f t="shared" si="226"/>
        <v>-0.0027419</v>
      </c>
      <c r="J3292" s="11">
        <f t="shared" si="227"/>
        <v>0</v>
      </c>
      <c r="K3292" s="7">
        <f t="shared" ref="K3292:L3292" si="6500">IFERROR(G3292+K3252,0)</f>
        <v>0.134838</v>
      </c>
      <c r="L3292" s="7">
        <f t="shared" si="6500"/>
        <v>0.084</v>
      </c>
      <c r="M3292" s="10">
        <f t="shared" si="229"/>
        <v>-0.050838</v>
      </c>
      <c r="N3292" s="11">
        <f t="shared" si="3612"/>
        <v>62.2969786</v>
      </c>
      <c r="O3292" s="10">
        <f t="shared" ref="O3292:P3292" si="6501">IFERROR(G3292+O3252,0)</f>
        <v>0.219778</v>
      </c>
      <c r="P3292" s="10">
        <f t="shared" si="6501"/>
        <v>0.162988</v>
      </c>
      <c r="Q3292" s="10">
        <f t="shared" si="232"/>
        <v>-0.05679</v>
      </c>
      <c r="R3292" s="11">
        <f t="shared" si="233"/>
        <v>74.16028902</v>
      </c>
      <c r="S3292" s="42"/>
      <c r="T3292" s="42"/>
      <c r="U3292" s="20"/>
      <c r="V3292" s="14"/>
      <c r="W3292" s="14"/>
      <c r="X3292" s="26">
        <f t="shared" si="314"/>
        <v>0</v>
      </c>
      <c r="Y3292" s="29"/>
      <c r="Z3292" s="29"/>
      <c r="AA3292" s="29"/>
      <c r="AB3292" s="29"/>
      <c r="AC3292" s="29"/>
    </row>
    <row r="3293">
      <c r="A3293" s="58">
        <v>45736.0</v>
      </c>
      <c r="B3293" s="5" t="s">
        <v>33</v>
      </c>
      <c r="C3293" s="6" t="s">
        <v>26</v>
      </c>
      <c r="D3293" s="5" t="s">
        <v>30</v>
      </c>
      <c r="E3293" s="7">
        <v>0.0</v>
      </c>
      <c r="F3293" s="7">
        <v>0.0</v>
      </c>
      <c r="G3293" s="7">
        <v>0.0</v>
      </c>
      <c r="H3293" s="40">
        <v>0.0</v>
      </c>
      <c r="I3293" s="10">
        <f t="shared" si="226"/>
        <v>0</v>
      </c>
      <c r="J3293" s="11">
        <f t="shared" si="227"/>
        <v>0</v>
      </c>
      <c r="K3293" s="7">
        <f t="shared" ref="K3293:L3293" si="6502">IFERROR(G3293+K3253,0)</f>
        <v>0</v>
      </c>
      <c r="L3293" s="7">
        <f t="shared" si="6502"/>
        <v>0</v>
      </c>
      <c r="M3293" s="10">
        <f t="shared" si="229"/>
        <v>0</v>
      </c>
      <c r="N3293" s="11">
        <f t="shared" si="3612"/>
        <v>0</v>
      </c>
      <c r="O3293" s="10">
        <f t="shared" ref="O3293:P3293" si="6503">IFERROR(G3293+O3253,0)</f>
        <v>0</v>
      </c>
      <c r="P3293" s="10">
        <f t="shared" si="6503"/>
        <v>0</v>
      </c>
      <c r="Q3293" s="10">
        <f t="shared" si="232"/>
        <v>0</v>
      </c>
      <c r="R3293" s="11">
        <f t="shared" si="233"/>
        <v>0</v>
      </c>
      <c r="S3293" s="42"/>
      <c r="T3293" s="42"/>
      <c r="U3293" s="20"/>
      <c r="V3293" s="14"/>
      <c r="W3293" s="14"/>
      <c r="X3293" s="26">
        <f t="shared" si="314"/>
        <v>0</v>
      </c>
      <c r="Y3293" s="29"/>
      <c r="Z3293" s="29"/>
      <c r="AA3293" s="29"/>
      <c r="AB3293" s="29"/>
      <c r="AC3293" s="29"/>
    </row>
    <row r="3294">
      <c r="A3294" s="58">
        <v>45736.0</v>
      </c>
      <c r="B3294" s="5" t="s">
        <v>34</v>
      </c>
      <c r="C3294" s="6" t="s">
        <v>26</v>
      </c>
      <c r="D3294" s="5" t="s">
        <v>27</v>
      </c>
      <c r="E3294" s="7">
        <v>14.3</v>
      </c>
      <c r="F3294" s="7">
        <v>0.056</v>
      </c>
      <c r="G3294" s="7">
        <v>0.041935</v>
      </c>
      <c r="H3294" s="40">
        <v>0.04</v>
      </c>
      <c r="I3294" s="10">
        <f t="shared" si="226"/>
        <v>-0.001935</v>
      </c>
      <c r="J3294" s="11">
        <f t="shared" si="227"/>
        <v>95.38571599</v>
      </c>
      <c r="K3294" s="7">
        <f t="shared" ref="K3294:L3294" si="6504">IFERROR(G3294+K3254,0)</f>
        <v>2.0387</v>
      </c>
      <c r="L3294" s="7">
        <f t="shared" si="6504"/>
        <v>2.105</v>
      </c>
      <c r="M3294" s="10">
        <f t="shared" si="229"/>
        <v>0.0663</v>
      </c>
      <c r="N3294" s="11">
        <f t="shared" si="3612"/>
        <v>103.2520724</v>
      </c>
      <c r="O3294" s="10">
        <f t="shared" ref="O3294:P3294" si="6505">IFERROR(G3294+O3254,0)</f>
        <v>3.33853</v>
      </c>
      <c r="P3294" s="10">
        <f t="shared" si="6505"/>
        <v>3.648986</v>
      </c>
      <c r="Q3294" s="10">
        <f t="shared" si="232"/>
        <v>0.310456</v>
      </c>
      <c r="R3294" s="11">
        <f t="shared" si="233"/>
        <v>109.2991826</v>
      </c>
      <c r="S3294" s="41">
        <f>T3254</f>
        <v>0.443</v>
      </c>
      <c r="T3294" s="41">
        <f>H3294+T3254-H3295-U3294-H3296</f>
        <v>0.451</v>
      </c>
      <c r="U3294" s="13">
        <v>0.0</v>
      </c>
      <c r="V3294" s="14"/>
      <c r="W3294" s="14"/>
      <c r="X3294" s="26">
        <f t="shared" si="314"/>
        <v>0.04</v>
      </c>
      <c r="Y3294" s="29"/>
      <c r="Z3294" s="29"/>
      <c r="AA3294" s="29"/>
      <c r="AB3294" s="29"/>
      <c r="AC3294" s="29"/>
    </row>
    <row r="3295">
      <c r="A3295" s="58">
        <v>45736.0</v>
      </c>
      <c r="B3295" s="5" t="s">
        <v>34</v>
      </c>
      <c r="C3295" s="6" t="s">
        <v>26</v>
      </c>
      <c r="D3295" s="5" t="s">
        <v>28</v>
      </c>
      <c r="E3295" s="7">
        <v>14.3</v>
      </c>
      <c r="F3295" s="7">
        <v>0.0</v>
      </c>
      <c r="G3295" s="7">
        <v>0.041129</v>
      </c>
      <c r="H3295" s="40">
        <v>0.032</v>
      </c>
      <c r="I3295" s="10">
        <f t="shared" si="226"/>
        <v>-0.009129</v>
      </c>
      <c r="J3295" s="11">
        <f t="shared" si="227"/>
        <v>77.80398259</v>
      </c>
      <c r="K3295" s="7">
        <f t="shared" ref="K3295:L3295" si="6506">IFERROR(G3295+K3255,0)</f>
        <v>1.99958</v>
      </c>
      <c r="L3295" s="7">
        <f t="shared" si="6506"/>
        <v>1.857</v>
      </c>
      <c r="M3295" s="10">
        <f t="shared" si="229"/>
        <v>-0.14258</v>
      </c>
      <c r="N3295" s="11">
        <f t="shared" si="3612"/>
        <v>92.8695026</v>
      </c>
      <c r="O3295" s="10">
        <f t="shared" ref="O3295:P3295" si="6507">IFERROR(G3295+O3255,0)</f>
        <v>3.274579</v>
      </c>
      <c r="P3295" s="10">
        <f t="shared" si="6507"/>
        <v>3.26099</v>
      </c>
      <c r="Q3295" s="10">
        <f t="shared" si="232"/>
        <v>-0.013589</v>
      </c>
      <c r="R3295" s="11">
        <f t="shared" si="233"/>
        <v>99.58501536</v>
      </c>
      <c r="S3295" s="42"/>
      <c r="T3295" s="42"/>
      <c r="U3295" s="20"/>
      <c r="V3295" s="14"/>
      <c r="W3295" s="14"/>
      <c r="X3295" s="26">
        <f t="shared" si="314"/>
        <v>0</v>
      </c>
      <c r="Y3295" s="29"/>
      <c r="Z3295" s="29"/>
      <c r="AA3295" s="29"/>
      <c r="AB3295" s="29"/>
      <c r="AC3295" s="29"/>
    </row>
    <row r="3296">
      <c r="A3296" s="58">
        <v>45736.0</v>
      </c>
      <c r="B3296" s="5" t="s">
        <v>34</v>
      </c>
      <c r="C3296" s="6" t="s">
        <v>26</v>
      </c>
      <c r="D3296" s="5" t="s">
        <v>29</v>
      </c>
      <c r="E3296" s="7">
        <v>0.0</v>
      </c>
      <c r="F3296" s="7">
        <v>0.0</v>
      </c>
      <c r="G3296" s="7">
        <v>0.0</v>
      </c>
      <c r="H3296" s="40">
        <v>0.0</v>
      </c>
      <c r="I3296" s="10">
        <f t="shared" si="226"/>
        <v>0</v>
      </c>
      <c r="J3296" s="11">
        <f t="shared" si="227"/>
        <v>0</v>
      </c>
      <c r="K3296" s="7">
        <f t="shared" ref="K3296:L3296" si="6508">IFERROR(G3296+K3256,0)</f>
        <v>0</v>
      </c>
      <c r="L3296" s="7">
        <f t="shared" si="6508"/>
        <v>0</v>
      </c>
      <c r="M3296" s="10">
        <f t="shared" si="229"/>
        <v>0</v>
      </c>
      <c r="N3296" s="11">
        <f t="shared" si="3612"/>
        <v>0</v>
      </c>
      <c r="O3296" s="10">
        <f t="shared" ref="O3296:P3296" si="6509">IFERROR(G3296+O3256,0)</f>
        <v>0</v>
      </c>
      <c r="P3296" s="10">
        <f t="shared" si="6509"/>
        <v>0</v>
      </c>
      <c r="Q3296" s="10">
        <f t="shared" si="232"/>
        <v>0</v>
      </c>
      <c r="R3296" s="11">
        <f t="shared" si="233"/>
        <v>0</v>
      </c>
      <c r="S3296" s="42"/>
      <c r="T3296" s="42"/>
      <c r="U3296" s="20"/>
      <c r="V3296" s="14"/>
      <c r="W3296" s="14"/>
      <c r="X3296" s="26">
        <f t="shared" si="314"/>
        <v>0</v>
      </c>
      <c r="Y3296" s="29"/>
      <c r="Z3296" s="29"/>
      <c r="AA3296" s="29"/>
      <c r="AB3296" s="29"/>
      <c r="AC3296" s="29"/>
    </row>
    <row r="3297">
      <c r="A3297" s="58">
        <v>45736.0</v>
      </c>
      <c r="B3297" s="5" t="s">
        <v>34</v>
      </c>
      <c r="C3297" s="6" t="s">
        <v>26</v>
      </c>
      <c r="D3297" s="5" t="s">
        <v>30</v>
      </c>
      <c r="E3297" s="7">
        <v>0.0</v>
      </c>
      <c r="F3297" s="7">
        <v>0.0</v>
      </c>
      <c r="G3297" s="7">
        <v>0.0</v>
      </c>
      <c r="H3297" s="40">
        <v>0.0</v>
      </c>
      <c r="I3297" s="10">
        <f t="shared" si="226"/>
        <v>0</v>
      </c>
      <c r="J3297" s="11">
        <f t="shared" si="227"/>
        <v>0</v>
      </c>
      <c r="K3297" s="7">
        <f t="shared" ref="K3297:L3297" si="6510">IFERROR(G3297+K3257,0)</f>
        <v>0</v>
      </c>
      <c r="L3297" s="7">
        <f t="shared" si="6510"/>
        <v>0</v>
      </c>
      <c r="M3297" s="10">
        <f t="shared" si="229"/>
        <v>0</v>
      </c>
      <c r="N3297" s="11">
        <f t="shared" si="3612"/>
        <v>0</v>
      </c>
      <c r="O3297" s="10">
        <f t="shared" ref="O3297:P3297" si="6511">IFERROR(G3297+O3257,0)</f>
        <v>0</v>
      </c>
      <c r="P3297" s="10">
        <f t="shared" si="6511"/>
        <v>0</v>
      </c>
      <c r="Q3297" s="10">
        <f t="shared" si="232"/>
        <v>0</v>
      </c>
      <c r="R3297" s="11">
        <f t="shared" si="233"/>
        <v>0</v>
      </c>
      <c r="S3297" s="42"/>
      <c r="T3297" s="42"/>
      <c r="U3297" s="20"/>
      <c r="V3297" s="14"/>
      <c r="W3297" s="14"/>
      <c r="X3297" s="26">
        <f t="shared" si="314"/>
        <v>0</v>
      </c>
      <c r="Y3297" s="29"/>
      <c r="Z3297" s="29"/>
      <c r="AA3297" s="29"/>
      <c r="AB3297" s="29"/>
      <c r="AC3297" s="29"/>
    </row>
    <row r="3298">
      <c r="A3298" s="58">
        <v>45736.0</v>
      </c>
      <c r="B3298" s="5" t="s">
        <v>35</v>
      </c>
      <c r="C3298" s="6" t="s">
        <v>26</v>
      </c>
      <c r="D3298" s="5" t="s">
        <v>27</v>
      </c>
      <c r="E3298" s="7">
        <v>16.6</v>
      </c>
      <c r="F3298" s="7">
        <v>0.06</v>
      </c>
      <c r="G3298" s="7">
        <v>0.048387</v>
      </c>
      <c r="H3298" s="40">
        <v>0.039</v>
      </c>
      <c r="I3298" s="10">
        <f t="shared" si="226"/>
        <v>-0.009387</v>
      </c>
      <c r="J3298" s="11">
        <f t="shared" si="227"/>
        <v>80.6001612</v>
      </c>
      <c r="K3298" s="7">
        <f t="shared" ref="K3298:L3298" si="6512">IFERROR(G3298+K3258,0)</f>
        <v>1.86774</v>
      </c>
      <c r="L3298" s="7">
        <f t="shared" si="6512"/>
        <v>2.048</v>
      </c>
      <c r="M3298" s="10">
        <f t="shared" si="229"/>
        <v>0.18026</v>
      </c>
      <c r="N3298" s="11">
        <f t="shared" si="3612"/>
        <v>109.6512363</v>
      </c>
      <c r="O3298" s="10">
        <f t="shared" ref="O3298:P3298" si="6513">IFERROR(G3298+O3258,0)</f>
        <v>1.86774</v>
      </c>
      <c r="P3298" s="10">
        <f t="shared" si="6513"/>
        <v>2.048</v>
      </c>
      <c r="Q3298" s="10">
        <f t="shared" si="232"/>
        <v>0.18026</v>
      </c>
      <c r="R3298" s="11">
        <f t="shared" si="233"/>
        <v>109.6512363</v>
      </c>
      <c r="S3298" s="41">
        <f>T3258</f>
        <v>1.626</v>
      </c>
      <c r="T3298" s="41">
        <f>H3298+T3258-H3299-U3298-H3300</f>
        <v>1.577</v>
      </c>
      <c r="U3298" s="13">
        <v>0.0</v>
      </c>
      <c r="V3298" s="14"/>
      <c r="W3298" s="14"/>
      <c r="X3298" s="26">
        <f t="shared" si="314"/>
        <v>0.116</v>
      </c>
      <c r="Y3298" s="29"/>
      <c r="Z3298" s="29"/>
      <c r="AA3298" s="29"/>
      <c r="AB3298" s="29"/>
      <c r="AC3298" s="29"/>
    </row>
    <row r="3299">
      <c r="A3299" s="58">
        <v>45736.0</v>
      </c>
      <c r="B3299" s="5" t="s">
        <v>35</v>
      </c>
      <c r="C3299" s="6" t="s">
        <v>26</v>
      </c>
      <c r="D3299" s="5" t="s">
        <v>28</v>
      </c>
      <c r="E3299" s="7">
        <v>0.0</v>
      </c>
      <c r="F3299" s="7">
        <v>0.0</v>
      </c>
      <c r="G3299" s="7">
        <v>0.0</v>
      </c>
      <c r="H3299" s="40">
        <v>0.0</v>
      </c>
      <c r="I3299" s="10">
        <f t="shared" si="226"/>
        <v>0</v>
      </c>
      <c r="J3299" s="11">
        <f t="shared" si="227"/>
        <v>0</v>
      </c>
      <c r="K3299" s="7">
        <f t="shared" ref="K3299:L3299" si="6514">IFERROR(G3299+K3259,0)</f>
        <v>0</v>
      </c>
      <c r="L3299" s="7">
        <f t="shared" si="6514"/>
        <v>0</v>
      </c>
      <c r="M3299" s="10">
        <f t="shared" si="229"/>
        <v>0</v>
      </c>
      <c r="N3299" s="11">
        <f t="shared" si="3612"/>
        <v>0</v>
      </c>
      <c r="O3299" s="10">
        <f t="shared" ref="O3299:P3299" si="6515">IFERROR(G3299+O3259,0)</f>
        <v>0</v>
      </c>
      <c r="P3299" s="10">
        <f t="shared" si="6515"/>
        <v>0</v>
      </c>
      <c r="Q3299" s="10">
        <f t="shared" si="232"/>
        <v>0</v>
      </c>
      <c r="R3299" s="11">
        <f t="shared" si="233"/>
        <v>0</v>
      </c>
      <c r="S3299" s="43"/>
      <c r="T3299" s="43"/>
      <c r="U3299" s="20"/>
      <c r="V3299" s="14"/>
      <c r="W3299" s="14"/>
      <c r="X3299" s="26">
        <f t="shared" si="314"/>
        <v>0</v>
      </c>
      <c r="Y3299" s="29"/>
      <c r="Z3299" s="29"/>
      <c r="AA3299" s="29"/>
      <c r="AB3299" s="29"/>
      <c r="AC3299" s="29"/>
    </row>
    <row r="3300">
      <c r="A3300" s="58">
        <v>45736.0</v>
      </c>
      <c r="B3300" s="5" t="s">
        <v>35</v>
      </c>
      <c r="C3300" s="6" t="s">
        <v>26</v>
      </c>
      <c r="D3300" s="5" t="s">
        <v>29</v>
      </c>
      <c r="E3300" s="7">
        <v>16.6</v>
      </c>
      <c r="F3300" s="7">
        <v>0.042</v>
      </c>
      <c r="G3300" s="7">
        <v>0.048387</v>
      </c>
      <c r="H3300" s="40">
        <v>0.088</v>
      </c>
      <c r="I3300" s="10">
        <f t="shared" si="226"/>
        <v>0.039613</v>
      </c>
      <c r="J3300" s="11">
        <f t="shared" si="227"/>
        <v>181.8670304</v>
      </c>
      <c r="K3300" s="7">
        <f t="shared" ref="K3300:L3300" si="6516">IFERROR(G3300+K3260,0)</f>
        <v>1.86774</v>
      </c>
      <c r="L3300" s="7">
        <f t="shared" si="6516"/>
        <v>0.471</v>
      </c>
      <c r="M3300" s="10">
        <f t="shared" si="229"/>
        <v>-1.39674</v>
      </c>
      <c r="N3300" s="11">
        <f t="shared" si="3612"/>
        <v>25.21764271</v>
      </c>
      <c r="O3300" s="10">
        <f t="shared" ref="O3300:P3300" si="6517">IFERROR(G3300+O3260,0)</f>
        <v>1.86774</v>
      </c>
      <c r="P3300" s="10">
        <f t="shared" si="6517"/>
        <v>0.703996</v>
      </c>
      <c r="Q3300" s="10">
        <f t="shared" si="232"/>
        <v>-1.163744</v>
      </c>
      <c r="R3300" s="11">
        <f t="shared" si="233"/>
        <v>37.6923983</v>
      </c>
      <c r="S3300" s="43"/>
      <c r="T3300" s="43"/>
      <c r="U3300" s="20"/>
      <c r="V3300" s="14"/>
      <c r="W3300" s="14"/>
      <c r="X3300" s="26">
        <f t="shared" si="314"/>
        <v>0.087</v>
      </c>
      <c r="Y3300" s="29"/>
      <c r="Z3300" s="29"/>
      <c r="AA3300" s="29"/>
      <c r="AB3300" s="29"/>
      <c r="AC3300" s="29"/>
    </row>
    <row r="3301">
      <c r="A3301" s="58">
        <v>45736.0</v>
      </c>
      <c r="B3301" s="5" t="s">
        <v>35</v>
      </c>
      <c r="C3301" s="6" t="s">
        <v>26</v>
      </c>
      <c r="D3301" s="5" t="s">
        <v>30</v>
      </c>
      <c r="E3301" s="7">
        <v>0.0</v>
      </c>
      <c r="F3301" s="7">
        <v>0.0</v>
      </c>
      <c r="G3301" s="7">
        <v>0.0</v>
      </c>
      <c r="H3301" s="40">
        <v>0.0</v>
      </c>
      <c r="I3301" s="10">
        <f t="shared" si="226"/>
        <v>0</v>
      </c>
      <c r="J3301" s="11">
        <f t="shared" si="227"/>
        <v>0</v>
      </c>
      <c r="K3301" s="7">
        <f t="shared" ref="K3301:L3301" si="6518">IFERROR(G3301+K3261,0)</f>
        <v>0</v>
      </c>
      <c r="L3301" s="7">
        <f t="shared" si="6518"/>
        <v>0</v>
      </c>
      <c r="M3301" s="10">
        <f t="shared" si="229"/>
        <v>0</v>
      </c>
      <c r="N3301" s="11">
        <f t="shared" si="3612"/>
        <v>0</v>
      </c>
      <c r="O3301" s="10">
        <f t="shared" ref="O3301:P3301" si="6519">IFERROR(G3301+O3261,0)</f>
        <v>0</v>
      </c>
      <c r="P3301" s="10">
        <f t="shared" si="6519"/>
        <v>0</v>
      </c>
      <c r="Q3301" s="10">
        <f t="shared" si="232"/>
        <v>0</v>
      </c>
      <c r="R3301" s="11">
        <f t="shared" si="233"/>
        <v>0</v>
      </c>
      <c r="S3301" s="43"/>
      <c r="T3301" s="43"/>
      <c r="U3301" s="20"/>
      <c r="V3301" s="14"/>
      <c r="W3301" s="14"/>
      <c r="X3301" s="26">
        <f t="shared" si="314"/>
        <v>0</v>
      </c>
      <c r="Y3301" s="29"/>
      <c r="Z3301" s="29"/>
      <c r="AA3301" s="29"/>
      <c r="AB3301" s="29"/>
      <c r="AC3301" s="29"/>
    </row>
    <row r="3302">
      <c r="A3302" s="58">
        <v>45736.0</v>
      </c>
      <c r="B3302" s="5" t="s">
        <v>36</v>
      </c>
      <c r="C3302" s="6" t="s">
        <v>37</v>
      </c>
      <c r="D3302" s="5" t="s">
        <v>27</v>
      </c>
      <c r="E3302" s="7">
        <v>174.0</v>
      </c>
      <c r="F3302" s="25">
        <v>0.52</v>
      </c>
      <c r="G3302" s="7">
        <v>0.5387096</v>
      </c>
      <c r="H3302" s="40">
        <v>0.59</v>
      </c>
      <c r="I3302" s="10">
        <f t="shared" si="226"/>
        <v>0.0512904</v>
      </c>
      <c r="J3302" s="11">
        <f t="shared" si="227"/>
        <v>109.5209738</v>
      </c>
      <c r="K3302" s="7">
        <f t="shared" ref="K3302:L3302" si="6520">IFERROR(G3302+K3262,0)</f>
        <v>26.274192</v>
      </c>
      <c r="L3302" s="7">
        <f t="shared" si="6520"/>
        <v>28.425</v>
      </c>
      <c r="M3302" s="10">
        <f t="shared" si="229"/>
        <v>2.150808</v>
      </c>
      <c r="N3302" s="11">
        <f t="shared" si="3612"/>
        <v>108.1860101</v>
      </c>
      <c r="O3302" s="10">
        <f t="shared" ref="O3302:P3302" si="6521">IFERROR(G3302+O3262,0)</f>
        <v>43.374164</v>
      </c>
      <c r="P3302" s="10">
        <f t="shared" si="6521"/>
        <v>47.00082</v>
      </c>
      <c r="Q3302" s="10">
        <f t="shared" si="232"/>
        <v>3.626656</v>
      </c>
      <c r="R3302" s="11">
        <f t="shared" si="233"/>
        <v>108.3613277</v>
      </c>
      <c r="S3302" s="41">
        <f>T3262</f>
        <v>-2.621428571</v>
      </c>
      <c r="T3302" s="41">
        <f>H3302+T3262-H3303-U3302-H3304</f>
        <v>-2.756714286</v>
      </c>
      <c r="U3302" s="13">
        <f>0.008/28</f>
        <v>0.0002857142857</v>
      </c>
      <c r="V3302" s="14"/>
      <c r="W3302" s="14"/>
      <c r="X3302" s="26">
        <f t="shared" si="314"/>
        <v>0.585</v>
      </c>
      <c r="Y3302" s="29"/>
      <c r="Z3302" s="29"/>
      <c r="AA3302" s="29"/>
      <c r="AB3302" s="29"/>
      <c r="AC3302" s="29"/>
    </row>
    <row r="3303">
      <c r="A3303" s="58">
        <v>45736.0</v>
      </c>
      <c r="B3303" s="5" t="s">
        <v>36</v>
      </c>
      <c r="C3303" s="6" t="s">
        <v>37</v>
      </c>
      <c r="D3303" s="5" t="s">
        <v>28</v>
      </c>
      <c r="E3303" s="7">
        <v>45.1</v>
      </c>
      <c r="F3303" s="25">
        <v>0.0</v>
      </c>
      <c r="G3303" s="7">
        <v>0.5135161</v>
      </c>
      <c r="H3303" s="40">
        <v>0.0</v>
      </c>
      <c r="I3303" s="10">
        <f t="shared" si="226"/>
        <v>-0.5135161</v>
      </c>
      <c r="J3303" s="11">
        <f t="shared" si="227"/>
        <v>0</v>
      </c>
      <c r="K3303" s="7">
        <f t="shared" ref="K3303:L3303" si="6522">IFERROR(G3303+K3263,0)</f>
        <v>23.9493216</v>
      </c>
      <c r="L3303" s="7">
        <f t="shared" si="6522"/>
        <v>12.569</v>
      </c>
      <c r="M3303" s="10">
        <f t="shared" si="229"/>
        <v>-11.3803216</v>
      </c>
      <c r="N3303" s="11">
        <f t="shared" si="3612"/>
        <v>52.48165359</v>
      </c>
      <c r="O3303" s="10">
        <f t="shared" ref="O3303:P3303" si="6523">IFERROR(G3303+O3263,0)</f>
        <v>39.4682316</v>
      </c>
      <c r="P3303" s="10">
        <f t="shared" si="6523"/>
        <v>18.16698</v>
      </c>
      <c r="Q3303" s="10">
        <f t="shared" si="232"/>
        <v>-21.3012516</v>
      </c>
      <c r="R3303" s="11">
        <f t="shared" si="233"/>
        <v>46.02937417</v>
      </c>
      <c r="S3303" s="43"/>
      <c r="T3303" s="43"/>
      <c r="U3303" s="20"/>
      <c r="V3303" s="14"/>
      <c r="W3303" s="14"/>
      <c r="X3303" s="26">
        <f t="shared" si="314"/>
        <v>0</v>
      </c>
      <c r="Y3303" s="29"/>
      <c r="Z3303" s="29"/>
      <c r="AA3303" s="29"/>
      <c r="AB3303" s="29"/>
      <c r="AC3303" s="29"/>
    </row>
    <row r="3304">
      <c r="A3304" s="58">
        <v>45736.0</v>
      </c>
      <c r="B3304" s="5" t="s">
        <v>36</v>
      </c>
      <c r="C3304" s="6" t="s">
        <v>37</v>
      </c>
      <c r="D3304" s="5" t="s">
        <v>29</v>
      </c>
      <c r="E3304" s="7">
        <f>E3302-E3303</f>
        <v>128.9</v>
      </c>
      <c r="F3304" s="25">
        <v>0.582</v>
      </c>
      <c r="G3304" s="7">
        <v>0.02496774</v>
      </c>
      <c r="H3304" s="40">
        <v>0.725</v>
      </c>
      <c r="I3304" s="10">
        <f t="shared" si="226"/>
        <v>0.70003226</v>
      </c>
      <c r="J3304" s="11">
        <f t="shared" si="227"/>
        <v>2903.746995</v>
      </c>
      <c r="K3304" s="7">
        <f t="shared" ref="K3304:L3304" si="6524">IFERROR(G3304+K3264,0)</f>
        <v>2.3143148</v>
      </c>
      <c r="L3304" s="7">
        <f t="shared" si="6524"/>
        <v>18.599</v>
      </c>
      <c r="M3304" s="10">
        <f t="shared" si="229"/>
        <v>16.2846852</v>
      </c>
      <c r="N3304" s="11">
        <f t="shared" si="3612"/>
        <v>803.6503936</v>
      </c>
      <c r="O3304" s="10">
        <f t="shared" ref="O3304:P3304" si="6525">IFERROR(G3304+O3264,0)</f>
        <v>3.8881848</v>
      </c>
      <c r="P3304" s="10">
        <f t="shared" si="6525"/>
        <v>32.22071</v>
      </c>
      <c r="Q3304" s="10">
        <f t="shared" si="232"/>
        <v>28.3325252</v>
      </c>
      <c r="R3304" s="11">
        <f t="shared" si="233"/>
        <v>828.682577</v>
      </c>
      <c r="S3304" s="43"/>
      <c r="T3304" s="43"/>
      <c r="U3304" s="20"/>
      <c r="V3304" s="14"/>
      <c r="W3304" s="14"/>
      <c r="X3304" s="26">
        <f t="shared" si="314"/>
        <v>0.83</v>
      </c>
      <c r="Y3304" s="29"/>
      <c r="Z3304" s="29"/>
      <c r="AA3304" s="29"/>
      <c r="AB3304" s="29"/>
      <c r="AC3304" s="29"/>
    </row>
    <row r="3305">
      <c r="A3305" s="58">
        <v>45736.0</v>
      </c>
      <c r="B3305" s="5" t="s">
        <v>36</v>
      </c>
      <c r="C3305" s="6" t="s">
        <v>37</v>
      </c>
      <c r="D3305" s="5" t="s">
        <v>30</v>
      </c>
      <c r="E3305" s="7">
        <v>0.0</v>
      </c>
      <c r="F3305" s="25">
        <v>0.0</v>
      </c>
      <c r="G3305" s="7">
        <v>0.0</v>
      </c>
      <c r="H3305" s="40">
        <v>0.0</v>
      </c>
      <c r="I3305" s="10">
        <f t="shared" si="226"/>
        <v>0</v>
      </c>
      <c r="J3305" s="11">
        <f t="shared" si="227"/>
        <v>0</v>
      </c>
      <c r="K3305" s="7">
        <f t="shared" ref="K3305:L3305" si="6526">IFERROR(G3305+K3265,0)</f>
        <v>0</v>
      </c>
      <c r="L3305" s="7">
        <f t="shared" si="6526"/>
        <v>0</v>
      </c>
      <c r="M3305" s="10">
        <f t="shared" si="229"/>
        <v>0</v>
      </c>
      <c r="N3305" s="11">
        <f t="shared" si="3612"/>
        <v>0</v>
      </c>
      <c r="O3305" s="10">
        <f t="shared" ref="O3305:P3305" si="6527">IFERROR(G3305+O3265,0)</f>
        <v>0</v>
      </c>
      <c r="P3305" s="10">
        <f t="shared" si="6527"/>
        <v>0</v>
      </c>
      <c r="Q3305" s="10">
        <f t="shared" si="232"/>
        <v>0</v>
      </c>
      <c r="R3305" s="11">
        <f t="shared" si="233"/>
        <v>0</v>
      </c>
      <c r="S3305" s="43"/>
      <c r="T3305" s="43"/>
      <c r="U3305" s="20"/>
      <c r="V3305" s="14"/>
      <c r="W3305" s="14"/>
      <c r="X3305" s="26">
        <f t="shared" si="314"/>
        <v>0</v>
      </c>
      <c r="Y3305" s="29"/>
      <c r="Z3305" s="29"/>
      <c r="AA3305" s="29"/>
      <c r="AB3305" s="29"/>
      <c r="AC3305" s="29"/>
    </row>
    <row r="3306">
      <c r="A3306" s="58">
        <v>45736.0</v>
      </c>
      <c r="B3306" s="5" t="s">
        <v>38</v>
      </c>
      <c r="C3306" s="6" t="s">
        <v>37</v>
      </c>
      <c r="D3306" s="5" t="s">
        <v>27</v>
      </c>
      <c r="E3306" s="7">
        <v>40.1</v>
      </c>
      <c r="F3306" s="25">
        <v>0.11</v>
      </c>
      <c r="G3306" s="7">
        <v>0.09999999999999999</v>
      </c>
      <c r="H3306" s="40">
        <v>0.17</v>
      </c>
      <c r="I3306" s="10">
        <f t="shared" si="226"/>
        <v>0.07</v>
      </c>
      <c r="J3306" s="11">
        <f t="shared" si="227"/>
        <v>170</v>
      </c>
      <c r="K3306" s="7">
        <f t="shared" ref="K3306:L3306" si="6528">IFERROR(G3306+K3266,0)</f>
        <v>4.8</v>
      </c>
      <c r="L3306" s="7">
        <f t="shared" si="6528"/>
        <v>8.586</v>
      </c>
      <c r="M3306" s="10">
        <f t="shared" si="229"/>
        <v>3.786</v>
      </c>
      <c r="N3306" s="11">
        <f t="shared" si="3612"/>
        <v>178.875</v>
      </c>
      <c r="O3306" s="10">
        <f t="shared" ref="O3306:P3306" si="6529">IFERROR(G3306+O3266,0)</f>
        <v>7.9</v>
      </c>
      <c r="P3306" s="10">
        <f t="shared" si="6529"/>
        <v>14.509976</v>
      </c>
      <c r="Q3306" s="10">
        <f t="shared" si="232"/>
        <v>6.609976</v>
      </c>
      <c r="R3306" s="11">
        <f t="shared" si="233"/>
        <v>183.6705823</v>
      </c>
      <c r="S3306" s="41">
        <f>T3266</f>
        <v>2.902321429</v>
      </c>
      <c r="T3306" s="41">
        <f>H3306+T3266-H3307-U3306-H3308</f>
        <v>3.072285714</v>
      </c>
      <c r="U3306" s="13">
        <f>0.001/28</f>
        <v>0.00003571428571</v>
      </c>
      <c r="V3306" s="14"/>
      <c r="W3306" s="14"/>
      <c r="X3306" s="26">
        <f t="shared" si="314"/>
        <v>0.175</v>
      </c>
      <c r="Y3306" s="29"/>
      <c r="Z3306" s="29"/>
      <c r="AA3306" s="29"/>
      <c r="AB3306" s="29"/>
      <c r="AC3306" s="29"/>
    </row>
    <row r="3307">
      <c r="A3307" s="58">
        <v>45736.0</v>
      </c>
      <c r="B3307" s="5" t="s">
        <v>38</v>
      </c>
      <c r="C3307" s="6" t="s">
        <v>37</v>
      </c>
      <c r="D3307" s="5" t="s">
        <v>28</v>
      </c>
      <c r="E3307" s="7">
        <v>0.0</v>
      </c>
      <c r="F3307" s="7">
        <v>0.0</v>
      </c>
      <c r="G3307" s="7">
        <v>0.0</v>
      </c>
      <c r="H3307" s="40">
        <v>0.0</v>
      </c>
      <c r="I3307" s="10">
        <f t="shared" si="226"/>
        <v>0</v>
      </c>
      <c r="J3307" s="11">
        <f t="shared" si="227"/>
        <v>0</v>
      </c>
      <c r="K3307" s="7">
        <f t="shared" ref="K3307:L3307" si="6530">IFERROR(G3307+K3267,0)</f>
        <v>0</v>
      </c>
      <c r="L3307" s="7">
        <f t="shared" si="6530"/>
        <v>0</v>
      </c>
      <c r="M3307" s="10">
        <f t="shared" si="229"/>
        <v>0</v>
      </c>
      <c r="N3307" s="11">
        <f t="shared" si="3612"/>
        <v>0</v>
      </c>
      <c r="O3307" s="10">
        <f t="shared" ref="O3307:P3307" si="6531">IFERROR(G3307+O3267,0)</f>
        <v>0</v>
      </c>
      <c r="P3307" s="10">
        <f t="shared" si="6531"/>
        <v>0</v>
      </c>
      <c r="Q3307" s="10">
        <f t="shared" si="232"/>
        <v>0</v>
      </c>
      <c r="R3307" s="11">
        <f t="shared" si="233"/>
        <v>0</v>
      </c>
      <c r="S3307" s="43"/>
      <c r="T3307" s="43"/>
      <c r="U3307" s="20"/>
      <c r="V3307" s="14"/>
      <c r="W3307" s="14"/>
      <c r="X3307" s="26">
        <f t="shared" si="314"/>
        <v>0</v>
      </c>
      <c r="Y3307" s="29"/>
      <c r="Z3307" s="29"/>
      <c r="AA3307" s="29"/>
      <c r="AB3307" s="29"/>
      <c r="AC3307" s="29"/>
    </row>
    <row r="3308">
      <c r="A3308" s="58">
        <v>45736.0</v>
      </c>
      <c r="B3308" s="5" t="s">
        <v>38</v>
      </c>
      <c r="C3308" s="6" t="s">
        <v>37</v>
      </c>
      <c r="D3308" s="5" t="s">
        <v>29</v>
      </c>
      <c r="E3308" s="7">
        <v>40.1</v>
      </c>
      <c r="F3308" s="7">
        <v>0.107</v>
      </c>
      <c r="G3308" s="7">
        <v>0.099967</v>
      </c>
      <c r="H3308" s="40">
        <v>0.0</v>
      </c>
      <c r="I3308" s="10">
        <f t="shared" si="226"/>
        <v>-0.099967</v>
      </c>
      <c r="J3308" s="11">
        <f t="shared" si="227"/>
        <v>0</v>
      </c>
      <c r="K3308" s="7">
        <f t="shared" ref="K3308:L3308" si="6532">IFERROR(G3308+K3268,0)</f>
        <v>4.78814</v>
      </c>
      <c r="L3308" s="7">
        <f t="shared" si="6532"/>
        <v>7.284</v>
      </c>
      <c r="M3308" s="10">
        <f t="shared" si="229"/>
        <v>2.49586</v>
      </c>
      <c r="N3308" s="11">
        <f t="shared" si="3612"/>
        <v>152.1258777</v>
      </c>
      <c r="O3308" s="10">
        <f t="shared" ref="O3308:P3308" si="6533">IFERROR(G3308+O3268,0)</f>
        <v>7.8869</v>
      </c>
      <c r="P3308" s="10">
        <f t="shared" si="6533"/>
        <v>13.11293</v>
      </c>
      <c r="Q3308" s="10">
        <f t="shared" si="232"/>
        <v>5.22603</v>
      </c>
      <c r="R3308" s="11">
        <f t="shared" si="233"/>
        <v>166.2621562</v>
      </c>
      <c r="S3308" s="43"/>
      <c r="T3308" s="43"/>
      <c r="U3308" s="20"/>
      <c r="V3308" s="14"/>
      <c r="W3308" s="14"/>
      <c r="X3308" s="26">
        <f t="shared" si="314"/>
        <v>0</v>
      </c>
      <c r="Y3308" s="29"/>
      <c r="Z3308" s="29"/>
      <c r="AA3308" s="29"/>
      <c r="AB3308" s="29"/>
      <c r="AC3308" s="29"/>
    </row>
    <row r="3309">
      <c r="A3309" s="58">
        <v>45736.0</v>
      </c>
      <c r="B3309" s="5" t="s">
        <v>38</v>
      </c>
      <c r="C3309" s="6" t="s">
        <v>37</v>
      </c>
      <c r="D3309" s="5" t="s">
        <v>30</v>
      </c>
      <c r="E3309" s="7">
        <v>0.0</v>
      </c>
      <c r="F3309" s="7">
        <v>0.0</v>
      </c>
      <c r="G3309" s="7">
        <v>0.0</v>
      </c>
      <c r="H3309" s="40">
        <v>0.0</v>
      </c>
      <c r="I3309" s="10">
        <f t="shared" si="226"/>
        <v>0</v>
      </c>
      <c r="J3309" s="11">
        <f t="shared" si="227"/>
        <v>0</v>
      </c>
      <c r="K3309" s="7">
        <f t="shared" ref="K3309:L3309" si="6534">IFERROR(G3309+K3269,0)</f>
        <v>0</v>
      </c>
      <c r="L3309" s="7">
        <f t="shared" si="6534"/>
        <v>0</v>
      </c>
      <c r="M3309" s="10">
        <f t="shared" si="229"/>
        <v>0</v>
      </c>
      <c r="N3309" s="11">
        <f t="shared" si="3612"/>
        <v>0</v>
      </c>
      <c r="O3309" s="10">
        <f t="shared" ref="O3309:P3309" si="6535">IFERROR(G3309+O3269,0)</f>
        <v>0</v>
      </c>
      <c r="P3309" s="10">
        <f t="shared" si="6535"/>
        <v>0</v>
      </c>
      <c r="Q3309" s="10">
        <f t="shared" si="232"/>
        <v>0</v>
      </c>
      <c r="R3309" s="11">
        <f t="shared" si="233"/>
        <v>0</v>
      </c>
      <c r="S3309" s="43"/>
      <c r="T3309" s="43"/>
      <c r="U3309" s="20"/>
      <c r="V3309" s="14"/>
      <c r="W3309" s="14"/>
      <c r="X3309" s="26">
        <f t="shared" si="314"/>
        <v>0</v>
      </c>
      <c r="Y3309" s="29"/>
      <c r="Z3309" s="29"/>
      <c r="AA3309" s="29"/>
      <c r="AB3309" s="29"/>
      <c r="AC3309" s="29"/>
    </row>
    <row r="3310">
      <c r="A3310" s="58">
        <v>45736.0</v>
      </c>
      <c r="B3310" s="5" t="s">
        <v>39</v>
      </c>
      <c r="C3310" s="6" t="s">
        <v>37</v>
      </c>
      <c r="D3310" s="5" t="s">
        <v>27</v>
      </c>
      <c r="E3310" s="7">
        <v>9.6</v>
      </c>
      <c r="F3310" s="7">
        <v>0.0</v>
      </c>
      <c r="G3310" s="7">
        <v>0.032258</v>
      </c>
      <c r="H3310" s="40">
        <v>0.0</v>
      </c>
      <c r="I3310" s="10">
        <f t="shared" si="226"/>
        <v>-0.032258</v>
      </c>
      <c r="J3310" s="11">
        <f t="shared" si="227"/>
        <v>0</v>
      </c>
      <c r="K3310" s="7">
        <f t="shared" ref="K3310:L3310" si="6536">IFERROR(G3310+K3270,0)</f>
        <v>1.34516</v>
      </c>
      <c r="L3310" s="7">
        <f t="shared" si="6536"/>
        <v>0.384</v>
      </c>
      <c r="M3310" s="10">
        <f t="shared" si="229"/>
        <v>-0.96116</v>
      </c>
      <c r="N3310" s="11">
        <f t="shared" si="3612"/>
        <v>28.54678997</v>
      </c>
      <c r="O3310" s="10">
        <f t="shared" ref="O3310:P3310" si="6537">IFERROR(G3310+O3270,0)</f>
        <v>2.24509</v>
      </c>
      <c r="P3310" s="10">
        <f t="shared" si="6537"/>
        <v>1.26874</v>
      </c>
      <c r="Q3310" s="10">
        <f t="shared" si="232"/>
        <v>-0.97635</v>
      </c>
      <c r="R3310" s="11">
        <f t="shared" si="233"/>
        <v>56.51176568</v>
      </c>
      <c r="S3310" s="41">
        <f>T3270</f>
        <v>-0.131</v>
      </c>
      <c r="T3310" s="41">
        <f>H3310+T3270-H3311-U3310-H3312</f>
        <v>-0.131</v>
      </c>
      <c r="U3310" s="13">
        <v>0.0</v>
      </c>
      <c r="V3310" s="14"/>
      <c r="W3310" s="14"/>
      <c r="X3310" s="26">
        <f t="shared" si="314"/>
        <v>0</v>
      </c>
      <c r="Y3310" s="29"/>
      <c r="Z3310" s="29"/>
      <c r="AA3310" s="29"/>
      <c r="AB3310" s="29"/>
      <c r="AC3310" s="29"/>
    </row>
    <row r="3311">
      <c r="A3311" s="58">
        <v>45736.0</v>
      </c>
      <c r="B3311" s="5" t="s">
        <v>39</v>
      </c>
      <c r="C3311" s="6" t="s">
        <v>37</v>
      </c>
      <c r="D3311" s="5" t="s">
        <v>28</v>
      </c>
      <c r="E3311" s="7">
        <v>0.0</v>
      </c>
      <c r="F3311" s="7">
        <v>0.0</v>
      </c>
      <c r="G3311" s="7">
        <v>0.0</v>
      </c>
      <c r="H3311" s="40">
        <v>0.0</v>
      </c>
      <c r="I3311" s="10">
        <f t="shared" si="226"/>
        <v>0</v>
      </c>
      <c r="J3311" s="11">
        <f t="shared" si="227"/>
        <v>0</v>
      </c>
      <c r="K3311" s="7">
        <f t="shared" ref="K3311:L3311" si="6538">IFERROR(G3311+K3271,0)</f>
        <v>0</v>
      </c>
      <c r="L3311" s="7">
        <f t="shared" si="6538"/>
        <v>0</v>
      </c>
      <c r="M3311" s="10">
        <f t="shared" si="229"/>
        <v>0</v>
      </c>
      <c r="N3311" s="11">
        <f t="shared" si="3612"/>
        <v>0</v>
      </c>
      <c r="O3311" s="10">
        <f t="shared" ref="O3311:P3311" si="6539">IFERROR(G3311+O3271,0)</f>
        <v>0</v>
      </c>
      <c r="P3311" s="10">
        <f t="shared" si="6539"/>
        <v>0</v>
      </c>
      <c r="Q3311" s="10">
        <f t="shared" si="232"/>
        <v>0</v>
      </c>
      <c r="R3311" s="11">
        <f t="shared" si="233"/>
        <v>0</v>
      </c>
      <c r="S3311" s="43"/>
      <c r="T3311" s="43"/>
      <c r="U3311" s="20"/>
      <c r="V3311" s="14"/>
      <c r="W3311" s="14"/>
      <c r="X3311" s="26">
        <f t="shared" si="314"/>
        <v>0</v>
      </c>
      <c r="Y3311" s="29"/>
      <c r="Z3311" s="29"/>
      <c r="AA3311" s="29"/>
      <c r="AB3311" s="29"/>
      <c r="AC3311" s="29"/>
    </row>
    <row r="3312">
      <c r="A3312" s="58">
        <v>45736.0</v>
      </c>
      <c r="B3312" s="5" t="s">
        <v>39</v>
      </c>
      <c r="C3312" s="6" t="s">
        <v>37</v>
      </c>
      <c r="D3312" s="5" t="s">
        <v>29</v>
      </c>
      <c r="E3312" s="7">
        <v>9.3</v>
      </c>
      <c r="F3312" s="7">
        <v>0.016</v>
      </c>
      <c r="G3312" s="7">
        <v>0.032</v>
      </c>
      <c r="H3312" s="40">
        <v>0.0</v>
      </c>
      <c r="I3312" s="10">
        <f t="shared" si="226"/>
        <v>-0.032</v>
      </c>
      <c r="J3312" s="11">
        <f t="shared" si="227"/>
        <v>0</v>
      </c>
      <c r="K3312" s="7">
        <f t="shared" ref="K3312:L3312" si="6540">IFERROR(G3312+K3272,0)</f>
        <v>1.33188</v>
      </c>
      <c r="L3312" s="7">
        <f t="shared" si="6540"/>
        <v>0.598</v>
      </c>
      <c r="M3312" s="10">
        <f t="shared" si="229"/>
        <v>-0.73388</v>
      </c>
      <c r="N3312" s="11">
        <f t="shared" si="3612"/>
        <v>44.89893984</v>
      </c>
      <c r="O3312" s="10">
        <f t="shared" ref="O3312:P3312" si="6541">IFERROR(G3312+O3272,0)</f>
        <v>2.223874</v>
      </c>
      <c r="P3312" s="10">
        <f t="shared" si="6541"/>
        <v>1.45794</v>
      </c>
      <c r="Q3312" s="10">
        <f t="shared" si="232"/>
        <v>-0.765934</v>
      </c>
      <c r="R3312" s="11">
        <f t="shared" si="233"/>
        <v>65.55857031</v>
      </c>
      <c r="S3312" s="43"/>
      <c r="T3312" s="43"/>
      <c r="U3312" s="20"/>
      <c r="V3312" s="14"/>
      <c r="W3312" s="14"/>
      <c r="X3312" s="26">
        <f t="shared" si="314"/>
        <v>0.059</v>
      </c>
      <c r="Y3312" s="29"/>
      <c r="Z3312" s="29"/>
      <c r="AA3312" s="29"/>
      <c r="AB3312" s="29"/>
      <c r="AC3312" s="29"/>
    </row>
    <row r="3313">
      <c r="A3313" s="58">
        <v>45736.0</v>
      </c>
      <c r="B3313" s="5" t="s">
        <v>39</v>
      </c>
      <c r="C3313" s="6" t="s">
        <v>37</v>
      </c>
      <c r="D3313" s="5" t="s">
        <v>30</v>
      </c>
      <c r="E3313" s="7">
        <v>0.0</v>
      </c>
      <c r="F3313" s="7">
        <v>0.0</v>
      </c>
      <c r="G3313" s="7">
        <v>0.0</v>
      </c>
      <c r="H3313" s="40">
        <v>0.0</v>
      </c>
      <c r="I3313" s="10">
        <f t="shared" si="226"/>
        <v>0</v>
      </c>
      <c r="J3313" s="11">
        <f t="shared" si="227"/>
        <v>0</v>
      </c>
      <c r="K3313" s="7">
        <f t="shared" ref="K3313:L3313" si="6542">IFERROR(G3313+K3273,0)</f>
        <v>0</v>
      </c>
      <c r="L3313" s="7">
        <f t="shared" si="6542"/>
        <v>0</v>
      </c>
      <c r="M3313" s="10">
        <f t="shared" si="229"/>
        <v>0</v>
      </c>
      <c r="N3313" s="11">
        <f t="shared" si="3612"/>
        <v>0</v>
      </c>
      <c r="O3313" s="10">
        <f t="shared" ref="O3313:P3313" si="6543">IFERROR(G3313+O3273,0)</f>
        <v>0</v>
      </c>
      <c r="P3313" s="10">
        <f t="shared" si="6543"/>
        <v>0</v>
      </c>
      <c r="Q3313" s="10">
        <f t="shared" si="232"/>
        <v>0</v>
      </c>
      <c r="R3313" s="11">
        <f t="shared" si="233"/>
        <v>0</v>
      </c>
      <c r="S3313" s="43"/>
      <c r="T3313" s="43"/>
      <c r="U3313" s="20"/>
      <c r="V3313" s="14"/>
      <c r="W3313" s="14"/>
      <c r="X3313" s="26">
        <f t="shared" si="314"/>
        <v>0</v>
      </c>
      <c r="Y3313" s="29"/>
      <c r="Z3313" s="29"/>
      <c r="AA3313" s="29"/>
      <c r="AB3313" s="29"/>
      <c r="AC3313" s="29"/>
    </row>
    <row r="3314">
      <c r="A3314" s="58">
        <v>45736.0</v>
      </c>
      <c r="B3314" s="5" t="s">
        <v>40</v>
      </c>
      <c r="C3314" s="6" t="s">
        <v>37</v>
      </c>
      <c r="D3314" s="5" t="s">
        <v>27</v>
      </c>
      <c r="E3314" s="7">
        <v>26.3</v>
      </c>
      <c r="F3314" s="7">
        <v>0.0</v>
      </c>
      <c r="G3314" s="7">
        <v>0.0709677</v>
      </c>
      <c r="H3314" s="40">
        <v>0.034</v>
      </c>
      <c r="I3314" s="10">
        <f t="shared" si="226"/>
        <v>-0.0369677</v>
      </c>
      <c r="J3314" s="11">
        <f t="shared" si="227"/>
        <v>47.90911922</v>
      </c>
      <c r="K3314" s="7">
        <f t="shared" ref="K3314:L3314" si="6544">IFERROR(G3314+K3274,0)</f>
        <v>3.419354</v>
      </c>
      <c r="L3314" s="7">
        <f t="shared" si="6544"/>
        <v>1.635</v>
      </c>
      <c r="M3314" s="10">
        <f t="shared" si="229"/>
        <v>-1.784354</v>
      </c>
      <c r="N3314" s="11">
        <f t="shared" si="3612"/>
        <v>47.81604946</v>
      </c>
      <c r="O3314" s="10">
        <f t="shared" ref="O3314:P3314" si="6545">IFERROR(G3314+O3274,0)</f>
        <v>5.633639714</v>
      </c>
      <c r="P3314" s="10">
        <f t="shared" si="6545"/>
        <v>2.7479</v>
      </c>
      <c r="Q3314" s="10">
        <f t="shared" si="232"/>
        <v>-2.885739714</v>
      </c>
      <c r="R3314" s="11">
        <f t="shared" si="233"/>
        <v>48.77663712</v>
      </c>
      <c r="S3314" s="13">
        <f>T3274</f>
        <v>1.090443929</v>
      </c>
      <c r="T3314" s="13">
        <f>H3314+S3314-H3315-U3314-H3316</f>
        <v>1.046325714</v>
      </c>
      <c r="U3314" s="13">
        <f>0.00331/28</f>
        <v>0.0001182142857</v>
      </c>
      <c r="V3314" s="14"/>
      <c r="W3314" s="14"/>
      <c r="X3314" s="26">
        <f t="shared" si="314"/>
        <v>0.033</v>
      </c>
      <c r="Y3314" s="29"/>
      <c r="Z3314" s="29"/>
      <c r="AA3314" s="29"/>
      <c r="AB3314" s="29"/>
      <c r="AC3314" s="29"/>
    </row>
    <row r="3315">
      <c r="A3315" s="58">
        <v>45736.0</v>
      </c>
      <c r="B3315" s="5" t="s">
        <v>40</v>
      </c>
      <c r="C3315" s="6" t="s">
        <v>37</v>
      </c>
      <c r="D3315" s="5" t="s">
        <v>28</v>
      </c>
      <c r="E3315" s="7">
        <v>0.0</v>
      </c>
      <c r="F3315" s="7">
        <v>0.0</v>
      </c>
      <c r="G3315" s="7">
        <v>0.0</v>
      </c>
      <c r="H3315" s="40">
        <v>0.0</v>
      </c>
      <c r="I3315" s="10">
        <f t="shared" si="226"/>
        <v>0</v>
      </c>
      <c r="J3315" s="11">
        <f t="shared" si="227"/>
        <v>0</v>
      </c>
      <c r="K3315" s="7">
        <f t="shared" ref="K3315:L3315" si="6546">IFERROR(G3315+K3275,0)</f>
        <v>0</v>
      </c>
      <c r="L3315" s="7">
        <f t="shared" si="6546"/>
        <v>0</v>
      </c>
      <c r="M3315" s="10">
        <f t="shared" si="229"/>
        <v>0</v>
      </c>
      <c r="N3315" s="11">
        <f t="shared" si="3612"/>
        <v>0</v>
      </c>
      <c r="O3315" s="10">
        <f t="shared" ref="O3315:P3315" si="6547">IFERROR(G3315+O3275,0)</f>
        <v>0</v>
      </c>
      <c r="P3315" s="10">
        <f t="shared" si="6547"/>
        <v>0</v>
      </c>
      <c r="Q3315" s="10">
        <f t="shared" si="232"/>
        <v>0</v>
      </c>
      <c r="R3315" s="11">
        <f t="shared" si="233"/>
        <v>0</v>
      </c>
      <c r="S3315" s="14"/>
      <c r="T3315" s="14"/>
      <c r="U3315" s="14"/>
      <c r="V3315" s="14"/>
      <c r="W3315" s="14"/>
      <c r="X3315" s="26">
        <f t="shared" si="314"/>
        <v>0</v>
      </c>
      <c r="Y3315" s="29"/>
      <c r="Z3315" s="29"/>
      <c r="AA3315" s="29"/>
      <c r="AB3315" s="29"/>
      <c r="AC3315" s="29"/>
    </row>
    <row r="3316">
      <c r="A3316" s="58">
        <v>45736.0</v>
      </c>
      <c r="B3316" s="5" t="s">
        <v>40</v>
      </c>
      <c r="C3316" s="6" t="s">
        <v>37</v>
      </c>
      <c r="D3316" s="5" t="s">
        <v>29</v>
      </c>
      <c r="E3316" s="7">
        <v>26.1</v>
      </c>
      <c r="F3316" s="7">
        <v>0.0</v>
      </c>
      <c r="G3316" s="7">
        <v>0.07142857142857142</v>
      </c>
      <c r="H3316" s="40">
        <v>0.078</v>
      </c>
      <c r="I3316" s="10">
        <f t="shared" si="226"/>
        <v>0.006571428571</v>
      </c>
      <c r="J3316" s="11">
        <f t="shared" si="227"/>
        <v>109.2</v>
      </c>
      <c r="K3316" s="7">
        <f t="shared" ref="K3316:L3316" si="6548">IFERROR(G3316+K3276,0)</f>
        <v>3.428571429</v>
      </c>
      <c r="L3316" s="7">
        <f t="shared" si="6548"/>
        <v>1.917</v>
      </c>
      <c r="M3316" s="10">
        <f t="shared" si="229"/>
        <v>-1.511571429</v>
      </c>
      <c r="N3316" s="11">
        <f t="shared" si="3612"/>
        <v>55.9125</v>
      </c>
      <c r="O3316" s="10">
        <f t="shared" ref="O3316:P3316" si="6549">IFERROR(G3316+O3276,0)</f>
        <v>5.642857143</v>
      </c>
      <c r="P3316" s="10">
        <f t="shared" si="6549"/>
        <v>2.43098</v>
      </c>
      <c r="Q3316" s="10">
        <f t="shared" si="232"/>
        <v>-3.211877143</v>
      </c>
      <c r="R3316" s="11">
        <f t="shared" si="233"/>
        <v>43.08065823</v>
      </c>
      <c r="S3316" s="14"/>
      <c r="T3316" s="14"/>
      <c r="U3316" s="14"/>
      <c r="V3316" s="14"/>
      <c r="W3316" s="14"/>
      <c r="X3316" s="26">
        <f t="shared" si="314"/>
        <v>0.078</v>
      </c>
      <c r="Y3316" s="29"/>
      <c r="Z3316" s="29"/>
      <c r="AA3316" s="29"/>
      <c r="AB3316" s="29"/>
      <c r="AC3316" s="29"/>
    </row>
    <row r="3317">
      <c r="A3317" s="58">
        <v>45736.0</v>
      </c>
      <c r="B3317" s="5" t="s">
        <v>40</v>
      </c>
      <c r="C3317" s="6" t="s">
        <v>37</v>
      </c>
      <c r="D3317" s="5" t="s">
        <v>30</v>
      </c>
      <c r="E3317" s="7">
        <v>0.0</v>
      </c>
      <c r="F3317" s="7">
        <v>0.0</v>
      </c>
      <c r="G3317" s="7">
        <v>0.0</v>
      </c>
      <c r="H3317" s="40">
        <v>0.0</v>
      </c>
      <c r="I3317" s="10">
        <f t="shared" si="226"/>
        <v>0</v>
      </c>
      <c r="J3317" s="11">
        <f t="shared" si="227"/>
        <v>0</v>
      </c>
      <c r="K3317" s="7">
        <f t="shared" ref="K3317:L3317" si="6550">IFERROR(G3317+K3277,0)</f>
        <v>0</v>
      </c>
      <c r="L3317" s="7">
        <f t="shared" si="6550"/>
        <v>0</v>
      </c>
      <c r="M3317" s="10">
        <f t="shared" si="229"/>
        <v>0</v>
      </c>
      <c r="N3317" s="11">
        <f t="shared" si="3612"/>
        <v>0</v>
      </c>
      <c r="O3317" s="10">
        <f t="shared" ref="O3317:P3317" si="6551">IFERROR(G3317+O3277,0)</f>
        <v>0</v>
      </c>
      <c r="P3317" s="10">
        <f t="shared" si="6551"/>
        <v>0</v>
      </c>
      <c r="Q3317" s="10">
        <f t="shared" si="232"/>
        <v>0</v>
      </c>
      <c r="R3317" s="11">
        <f t="shared" si="233"/>
        <v>0</v>
      </c>
      <c r="S3317" s="14"/>
      <c r="T3317" s="14"/>
      <c r="U3317" s="14"/>
      <c r="V3317" s="14"/>
      <c r="W3317" s="14"/>
      <c r="X3317" s="26">
        <f t="shared" si="314"/>
        <v>0</v>
      </c>
      <c r="Y3317" s="29"/>
      <c r="Z3317" s="29"/>
      <c r="AA3317" s="29"/>
      <c r="AB3317" s="29"/>
      <c r="AC3317" s="29"/>
    </row>
    <row r="3318">
      <c r="A3318" s="48">
        <v>45737.0</v>
      </c>
      <c r="B3318" s="49" t="s">
        <v>25</v>
      </c>
      <c r="C3318" s="50" t="s">
        <v>26</v>
      </c>
      <c r="D3318" s="49" t="s">
        <v>27</v>
      </c>
      <c r="E3318" s="27">
        <v>140.3</v>
      </c>
      <c r="F3318" s="8">
        <v>0.487</v>
      </c>
      <c r="G3318" s="39">
        <v>0.4129</v>
      </c>
      <c r="H3318" s="47">
        <v>0.385</v>
      </c>
      <c r="I3318" s="51">
        <f t="shared" si="226"/>
        <v>-0.0279</v>
      </c>
      <c r="J3318" s="52">
        <f t="shared" si="227"/>
        <v>93.24291596</v>
      </c>
      <c r="K3318" s="27">
        <f t="shared" ref="K3318:L3318" si="6552">IFERROR(G3318+K3278,0)</f>
        <v>20.27088</v>
      </c>
      <c r="L3318" s="27">
        <f t="shared" si="6552"/>
        <v>21.818</v>
      </c>
      <c r="M3318" s="51">
        <f t="shared" si="229"/>
        <v>1.54712</v>
      </c>
      <c r="N3318" s="52">
        <f t="shared" si="3612"/>
        <v>107.6322291</v>
      </c>
      <c r="O3318" s="51">
        <f t="shared" ref="O3318:P3318" si="6553">IFERROR(G3318+O3278,0)</f>
        <v>33.1706</v>
      </c>
      <c r="P3318" s="51">
        <f t="shared" si="6553"/>
        <v>35.539995</v>
      </c>
      <c r="Q3318" s="51">
        <f t="shared" si="232"/>
        <v>2.369395</v>
      </c>
      <c r="R3318" s="52">
        <f t="shared" si="233"/>
        <v>107.1430574</v>
      </c>
      <c r="S3318" s="53">
        <f>T3278</f>
        <v>2.599857143</v>
      </c>
      <c r="T3318" s="53">
        <f>H3318+T3278-H3319-U3318-H3320</f>
        <v>2.63975</v>
      </c>
      <c r="U3318" s="54">
        <f>0.003/28</f>
        <v>0.0001071428571</v>
      </c>
      <c r="V3318" s="55"/>
      <c r="W3318" s="55"/>
      <c r="X3318" s="56">
        <f t="shared" si="314"/>
        <v>0.373</v>
      </c>
      <c r="Y3318" s="57"/>
      <c r="Z3318" s="57"/>
      <c r="AA3318" s="57"/>
      <c r="AB3318" s="57"/>
      <c r="AC3318" s="57"/>
    </row>
    <row r="3319">
      <c r="A3319" s="58">
        <v>45737.0</v>
      </c>
      <c r="B3319" s="5" t="s">
        <v>25</v>
      </c>
      <c r="C3319" s="6" t="s">
        <v>26</v>
      </c>
      <c r="D3319" s="5" t="s">
        <v>28</v>
      </c>
      <c r="E3319" s="7">
        <v>165.12</v>
      </c>
      <c r="F3319" s="7">
        <v>0.0</v>
      </c>
      <c r="G3319" s="7">
        <v>0.39358</v>
      </c>
      <c r="H3319" s="40">
        <v>0.345</v>
      </c>
      <c r="I3319" s="10">
        <f t="shared" si="226"/>
        <v>-0.04858</v>
      </c>
      <c r="J3319" s="11">
        <f t="shared" si="227"/>
        <v>87.65689313</v>
      </c>
      <c r="K3319" s="7">
        <f t="shared" ref="K3319:L3319" si="6554">IFERROR(G3319+K3279,0)</f>
        <v>19.77518</v>
      </c>
      <c r="L3319" s="7">
        <f t="shared" si="6554"/>
        <v>19.304</v>
      </c>
      <c r="M3319" s="10">
        <f t="shared" si="229"/>
        <v>-0.47118</v>
      </c>
      <c r="N3319" s="11">
        <f t="shared" si="3612"/>
        <v>97.61731625</v>
      </c>
      <c r="O3319" s="10">
        <f t="shared" ref="O3319:P3319" si="6555">IFERROR(G3319+O3279,0)</f>
        <v>32.07598</v>
      </c>
      <c r="P3319" s="10">
        <f t="shared" si="6555"/>
        <v>32.52488</v>
      </c>
      <c r="Q3319" s="10">
        <f t="shared" si="232"/>
        <v>0.4489</v>
      </c>
      <c r="R3319" s="11">
        <f t="shared" si="233"/>
        <v>101.3994896</v>
      </c>
      <c r="S3319" s="42"/>
      <c r="T3319" s="42"/>
      <c r="U3319" s="16"/>
      <c r="V3319" s="14"/>
      <c r="W3319" s="14"/>
      <c r="X3319" s="26">
        <f t="shared" si="314"/>
        <v>0.312</v>
      </c>
      <c r="Y3319" s="29"/>
      <c r="Z3319" s="29"/>
      <c r="AA3319" s="29"/>
      <c r="AB3319" s="29"/>
      <c r="AC3319" s="29"/>
    </row>
    <row r="3320">
      <c r="A3320" s="58">
        <v>45737.0</v>
      </c>
      <c r="B3320" s="5" t="s">
        <v>25</v>
      </c>
      <c r="C3320" s="6" t="s">
        <v>26</v>
      </c>
      <c r="D3320" s="5" t="s">
        <v>29</v>
      </c>
      <c r="E3320" s="7">
        <v>0.0</v>
      </c>
      <c r="F3320" s="7">
        <v>0.0</v>
      </c>
      <c r="G3320" s="7">
        <v>0.0</v>
      </c>
      <c r="H3320" s="40">
        <v>0.0</v>
      </c>
      <c r="I3320" s="10">
        <f t="shared" si="226"/>
        <v>0</v>
      </c>
      <c r="J3320" s="11">
        <f t="shared" si="227"/>
        <v>0</v>
      </c>
      <c r="K3320" s="7">
        <f t="shared" ref="K3320:L3320" si="6556">IFERROR(G3320+K3280,0)</f>
        <v>0</v>
      </c>
      <c r="L3320" s="7">
        <f t="shared" si="6556"/>
        <v>0.003</v>
      </c>
      <c r="M3320" s="10">
        <f t="shared" si="229"/>
        <v>0.003</v>
      </c>
      <c r="N3320" s="11">
        <f t="shared" si="3612"/>
        <v>0</v>
      </c>
      <c r="O3320" s="10">
        <f t="shared" ref="O3320:P3320" si="6557">IFERROR(G3320+O3280,0)</f>
        <v>0</v>
      </c>
      <c r="P3320" s="10">
        <f t="shared" si="6557"/>
        <v>0.003</v>
      </c>
      <c r="Q3320" s="10">
        <f t="shared" si="232"/>
        <v>0.003</v>
      </c>
      <c r="R3320" s="11">
        <f t="shared" si="233"/>
        <v>0</v>
      </c>
      <c r="S3320" s="42"/>
      <c r="T3320" s="42"/>
      <c r="U3320" s="16"/>
      <c r="V3320" s="14"/>
      <c r="W3320" s="14"/>
      <c r="X3320" s="26">
        <f t="shared" si="314"/>
        <v>0</v>
      </c>
      <c r="Y3320" s="29"/>
      <c r="Z3320" s="29"/>
      <c r="AA3320" s="29"/>
      <c r="AB3320" s="29"/>
      <c r="AC3320" s="29"/>
    </row>
    <row r="3321">
      <c r="A3321" s="58">
        <v>45737.0</v>
      </c>
      <c r="B3321" s="5" t="s">
        <v>25</v>
      </c>
      <c r="C3321" s="6" t="s">
        <v>26</v>
      </c>
      <c r="D3321" s="5" t="s">
        <v>30</v>
      </c>
      <c r="E3321" s="7">
        <v>0.0</v>
      </c>
      <c r="F3321" s="7">
        <v>0.0</v>
      </c>
      <c r="G3321" s="7">
        <v>0.0</v>
      </c>
      <c r="H3321" s="40">
        <v>0.0</v>
      </c>
      <c r="I3321" s="10">
        <f t="shared" si="226"/>
        <v>0</v>
      </c>
      <c r="J3321" s="11">
        <f t="shared" si="227"/>
        <v>0</v>
      </c>
      <c r="K3321" s="7">
        <f t="shared" ref="K3321:L3321" si="6558">IFERROR(G3321+K3281,0)</f>
        <v>0</v>
      </c>
      <c r="L3321" s="7">
        <f t="shared" si="6558"/>
        <v>0</v>
      </c>
      <c r="M3321" s="10">
        <f t="shared" si="229"/>
        <v>0</v>
      </c>
      <c r="N3321" s="11">
        <f t="shared" si="3612"/>
        <v>0</v>
      </c>
      <c r="O3321" s="10">
        <f t="shared" ref="O3321:P3321" si="6559">IFERROR(G3321+O3281,0)</f>
        <v>0</v>
      </c>
      <c r="P3321" s="10">
        <f t="shared" si="6559"/>
        <v>0</v>
      </c>
      <c r="Q3321" s="10">
        <f t="shared" si="232"/>
        <v>0</v>
      </c>
      <c r="R3321" s="11">
        <f t="shared" si="233"/>
        <v>0</v>
      </c>
      <c r="S3321" s="42"/>
      <c r="T3321" s="42"/>
      <c r="U3321" s="16"/>
      <c r="V3321" s="14"/>
      <c r="W3321" s="14"/>
      <c r="X3321" s="26">
        <f t="shared" si="314"/>
        <v>0</v>
      </c>
      <c r="Y3321" s="29"/>
      <c r="Z3321" s="29"/>
      <c r="AA3321" s="29"/>
      <c r="AB3321" s="29"/>
      <c r="AC3321" s="29"/>
    </row>
    <row r="3322">
      <c r="A3322" s="58">
        <v>45737.0</v>
      </c>
      <c r="B3322" s="5" t="s">
        <v>31</v>
      </c>
      <c r="C3322" s="6" t="s">
        <v>26</v>
      </c>
      <c r="D3322" s="5" t="s">
        <v>27</v>
      </c>
      <c r="E3322" s="7">
        <v>180.7</v>
      </c>
      <c r="F3322" s="7">
        <v>0.679</v>
      </c>
      <c r="G3322" s="7">
        <v>0.509677</v>
      </c>
      <c r="H3322" s="40">
        <v>0.572</v>
      </c>
      <c r="I3322" s="10">
        <f t="shared" si="226"/>
        <v>0.062323</v>
      </c>
      <c r="J3322" s="11">
        <f t="shared" si="227"/>
        <v>112.2279404</v>
      </c>
      <c r="K3322" s="7">
        <f t="shared" ref="K3322:L3322" si="6560">IFERROR(G3322+K3282,0)</f>
        <v>25.103217</v>
      </c>
      <c r="L3322" s="7">
        <f t="shared" si="6560"/>
        <v>27.838</v>
      </c>
      <c r="M3322" s="10">
        <f t="shared" si="229"/>
        <v>2.734783</v>
      </c>
      <c r="N3322" s="11">
        <f t="shared" si="3612"/>
        <v>110.8941535</v>
      </c>
      <c r="O3322" s="10">
        <f t="shared" ref="O3322:P3322" si="6561">IFERROR(G3322+O3282,0)</f>
        <v>41.103216</v>
      </c>
      <c r="P3322" s="10">
        <f t="shared" si="6561"/>
        <v>46.81186</v>
      </c>
      <c r="Q3322" s="10">
        <f t="shared" si="232"/>
        <v>5.708644</v>
      </c>
      <c r="R3322" s="11">
        <f t="shared" si="233"/>
        <v>113.888558</v>
      </c>
      <c r="S3322" s="41">
        <f>T3282</f>
        <v>0.9921428571</v>
      </c>
      <c r="T3322" s="41">
        <f>H3322+T3282-H3323-U3322-H3324</f>
        <v>0.998</v>
      </c>
      <c r="U3322" s="13">
        <f>0.004/28</f>
        <v>0.0001428571429</v>
      </c>
      <c r="V3322" s="14"/>
      <c r="W3322" s="14"/>
      <c r="X3322" s="26">
        <f t="shared" si="314"/>
        <v>0.575</v>
      </c>
      <c r="Y3322" s="29"/>
      <c r="Z3322" s="29"/>
      <c r="AA3322" s="29"/>
      <c r="AB3322" s="29"/>
      <c r="AC3322" s="29"/>
    </row>
    <row r="3323">
      <c r="A3323" s="58">
        <v>45737.0</v>
      </c>
      <c r="B3323" s="5" t="s">
        <v>31</v>
      </c>
      <c r="C3323" s="6" t="s">
        <v>26</v>
      </c>
      <c r="D3323" s="5" t="s">
        <v>28</v>
      </c>
      <c r="E3323" s="7">
        <v>180.1</v>
      </c>
      <c r="F3323" s="7">
        <v>0.606</v>
      </c>
      <c r="G3323" s="7">
        <v>0.50548</v>
      </c>
      <c r="H3323" s="40">
        <v>0.566</v>
      </c>
      <c r="I3323" s="10">
        <f t="shared" si="226"/>
        <v>0.06052</v>
      </c>
      <c r="J3323" s="11">
        <f t="shared" si="227"/>
        <v>111.9727783</v>
      </c>
      <c r="K3323" s="7">
        <f t="shared" ref="K3323:L3323" si="6562">IFERROR(G3323+K3283,0)</f>
        <v>24.89808</v>
      </c>
      <c r="L3323" s="7">
        <f t="shared" si="6562"/>
        <v>28.437</v>
      </c>
      <c r="M3323" s="10">
        <f t="shared" si="229"/>
        <v>3.53892</v>
      </c>
      <c r="N3323" s="11">
        <f t="shared" si="3612"/>
        <v>114.2136261</v>
      </c>
      <c r="O3323" s="10">
        <f t="shared" ref="O3323:P3323" si="6563">IFERROR(G3323+O3283,0)</f>
        <v>40.76791</v>
      </c>
      <c r="P3323" s="10">
        <f t="shared" si="6563"/>
        <v>47.43473</v>
      </c>
      <c r="Q3323" s="10">
        <f t="shared" si="232"/>
        <v>6.66682</v>
      </c>
      <c r="R3323" s="11">
        <f t="shared" si="233"/>
        <v>116.3531071</v>
      </c>
      <c r="S3323" s="42"/>
      <c r="T3323" s="42"/>
      <c r="U3323" s="20"/>
      <c r="V3323" s="14"/>
      <c r="W3323" s="14"/>
      <c r="X3323" s="26">
        <f t="shared" si="314"/>
        <v>0.561</v>
      </c>
      <c r="Y3323" s="29"/>
      <c r="Z3323" s="29"/>
      <c r="AA3323" s="29"/>
      <c r="AB3323" s="29"/>
      <c r="AC3323" s="29"/>
    </row>
    <row r="3324">
      <c r="A3324" s="58">
        <v>45737.0</v>
      </c>
      <c r="B3324" s="5" t="s">
        <v>31</v>
      </c>
      <c r="C3324" s="6" t="s">
        <v>26</v>
      </c>
      <c r="D3324" s="5" t="s">
        <v>29</v>
      </c>
      <c r="E3324" s="7">
        <v>0.0</v>
      </c>
      <c r="F3324" s="7">
        <v>0.0</v>
      </c>
      <c r="G3324" s="7">
        <v>0.0</v>
      </c>
      <c r="H3324" s="40">
        <v>0.0</v>
      </c>
      <c r="I3324" s="10">
        <f t="shared" si="226"/>
        <v>0</v>
      </c>
      <c r="J3324" s="11">
        <f t="shared" si="227"/>
        <v>0</v>
      </c>
      <c r="K3324" s="7">
        <f t="shared" ref="K3324:L3324" si="6564">IFERROR(G3324+K3284,0)</f>
        <v>0</v>
      </c>
      <c r="L3324" s="7">
        <f t="shared" si="6564"/>
        <v>0</v>
      </c>
      <c r="M3324" s="10">
        <f t="shared" si="229"/>
        <v>0</v>
      </c>
      <c r="N3324" s="11">
        <f t="shared" si="3612"/>
        <v>0</v>
      </c>
      <c r="O3324" s="10">
        <f t="shared" ref="O3324:P3324" si="6565">IFERROR(G3324+O3284,0)</f>
        <v>0</v>
      </c>
      <c r="P3324" s="10">
        <f t="shared" si="6565"/>
        <v>0</v>
      </c>
      <c r="Q3324" s="10">
        <f t="shared" si="232"/>
        <v>0</v>
      </c>
      <c r="R3324" s="11">
        <f t="shared" si="233"/>
        <v>0</v>
      </c>
      <c r="S3324" s="42"/>
      <c r="T3324" s="42"/>
      <c r="U3324" s="20"/>
      <c r="V3324" s="14"/>
      <c r="W3324" s="14"/>
      <c r="X3324" s="26">
        <f t="shared" si="314"/>
        <v>0</v>
      </c>
      <c r="Y3324" s="29"/>
      <c r="Z3324" s="29"/>
      <c r="AA3324" s="29"/>
      <c r="AB3324" s="29"/>
      <c r="AC3324" s="29"/>
    </row>
    <row r="3325">
      <c r="A3325" s="58">
        <v>45737.0</v>
      </c>
      <c r="B3325" s="5" t="s">
        <v>31</v>
      </c>
      <c r="C3325" s="6" t="s">
        <v>26</v>
      </c>
      <c r="D3325" s="5" t="s">
        <v>30</v>
      </c>
      <c r="E3325" s="7">
        <v>0.0</v>
      </c>
      <c r="F3325" s="7">
        <v>0.0</v>
      </c>
      <c r="G3325" s="7">
        <v>0.0</v>
      </c>
      <c r="H3325" s="40">
        <v>0.0</v>
      </c>
      <c r="I3325" s="10">
        <f t="shared" si="226"/>
        <v>0</v>
      </c>
      <c r="J3325" s="11">
        <f t="shared" si="227"/>
        <v>0</v>
      </c>
      <c r="K3325" s="7">
        <f t="shared" ref="K3325:L3325" si="6566">IFERROR(G3325+K3285,0)</f>
        <v>0</v>
      </c>
      <c r="L3325" s="7">
        <f t="shared" si="6566"/>
        <v>0</v>
      </c>
      <c r="M3325" s="10">
        <f t="shared" si="229"/>
        <v>0</v>
      </c>
      <c r="N3325" s="11">
        <f t="shared" si="3612"/>
        <v>0</v>
      </c>
      <c r="O3325" s="10">
        <f t="shared" ref="O3325:P3325" si="6567">IFERROR(G3325+O3285,0)</f>
        <v>0</v>
      </c>
      <c r="P3325" s="10">
        <f t="shared" si="6567"/>
        <v>0</v>
      </c>
      <c r="Q3325" s="10">
        <f t="shared" si="232"/>
        <v>0</v>
      </c>
      <c r="R3325" s="11">
        <f t="shared" si="233"/>
        <v>0</v>
      </c>
      <c r="S3325" s="42"/>
      <c r="T3325" s="42"/>
      <c r="U3325" s="20"/>
      <c r="V3325" s="14"/>
      <c r="W3325" s="14"/>
      <c r="X3325" s="26">
        <f t="shared" si="314"/>
        <v>0</v>
      </c>
      <c r="Y3325" s="29"/>
      <c r="Z3325" s="29"/>
      <c r="AA3325" s="29"/>
      <c r="AB3325" s="29"/>
      <c r="AC3325" s="29"/>
    </row>
    <row r="3326">
      <c r="A3326" s="58">
        <v>45737.0</v>
      </c>
      <c r="B3326" s="5" t="s">
        <v>32</v>
      </c>
      <c r="C3326" s="6" t="s">
        <v>26</v>
      </c>
      <c r="D3326" s="5" t="s">
        <v>27</v>
      </c>
      <c r="E3326" s="7">
        <v>78.6</v>
      </c>
      <c r="F3326" s="7">
        <v>0.214</v>
      </c>
      <c r="G3326" s="7">
        <v>0.22258</v>
      </c>
      <c r="H3326" s="40">
        <v>0.239</v>
      </c>
      <c r="I3326" s="10">
        <f t="shared" si="226"/>
        <v>0.01642</v>
      </c>
      <c r="J3326" s="11">
        <f t="shared" si="227"/>
        <v>107.3771228</v>
      </c>
      <c r="K3326" s="7">
        <f t="shared" ref="K3326:L3326" si="6568">IFERROR(G3326+K3286,0)</f>
        <v>10.97418</v>
      </c>
      <c r="L3326" s="7">
        <f t="shared" si="6568"/>
        <v>11.641</v>
      </c>
      <c r="M3326" s="10">
        <f t="shared" si="229"/>
        <v>0.66682</v>
      </c>
      <c r="N3326" s="11">
        <f t="shared" si="3612"/>
        <v>106.0762626</v>
      </c>
      <c r="O3326" s="10">
        <f t="shared" ref="O3326:P3326" si="6569">IFERROR(G3326+O3286,0)</f>
        <v>17.974166</v>
      </c>
      <c r="P3326" s="10">
        <f t="shared" si="6569"/>
        <v>18.77782</v>
      </c>
      <c r="Q3326" s="10">
        <f t="shared" si="232"/>
        <v>0.803654</v>
      </c>
      <c r="R3326" s="11">
        <f t="shared" si="233"/>
        <v>104.4711616</v>
      </c>
      <c r="S3326" s="41">
        <f>T3286</f>
        <v>0.42052</v>
      </c>
      <c r="T3326" s="41">
        <f>H3326+T3286-H3327-U3326-H3328</f>
        <v>0.471385</v>
      </c>
      <c r="U3326" s="13">
        <f>0.00378/28</f>
        <v>0.000135</v>
      </c>
      <c r="V3326" s="14"/>
      <c r="W3326" s="14"/>
      <c r="X3326" s="26">
        <f t="shared" si="314"/>
        <v>0.243</v>
      </c>
      <c r="Y3326" s="29"/>
      <c r="Z3326" s="29"/>
      <c r="AA3326" s="29"/>
      <c r="AB3326" s="29"/>
      <c r="AC3326" s="29"/>
    </row>
    <row r="3327">
      <c r="A3327" s="58">
        <v>45737.0</v>
      </c>
      <c r="B3327" s="5" t="s">
        <v>32</v>
      </c>
      <c r="C3327" s="6" t="s">
        <v>26</v>
      </c>
      <c r="D3327" s="5" t="s">
        <v>28</v>
      </c>
      <c r="E3327" s="7">
        <v>78.7</v>
      </c>
      <c r="F3327" s="7">
        <v>0.164</v>
      </c>
      <c r="G3327" s="7">
        <v>0.2222</v>
      </c>
      <c r="H3327" s="40">
        <v>0.188</v>
      </c>
      <c r="I3327" s="10">
        <f t="shared" si="226"/>
        <v>-0.0342</v>
      </c>
      <c r="J3327" s="11">
        <f t="shared" si="227"/>
        <v>84.60846085</v>
      </c>
      <c r="K3327" s="7">
        <f t="shared" ref="K3327:L3327" si="6570">IFERROR(G3327+K3287,0)</f>
        <v>10.9562</v>
      </c>
      <c r="L3327" s="7">
        <f t="shared" si="6570"/>
        <v>11.481</v>
      </c>
      <c r="M3327" s="10">
        <f t="shared" si="229"/>
        <v>0.5248</v>
      </c>
      <c r="N3327" s="11">
        <f t="shared" si="3612"/>
        <v>104.7899819</v>
      </c>
      <c r="O3327" s="10">
        <f t="shared" ref="O3327:P3327" si="6571">IFERROR(G3327+O3287,0)</f>
        <v>17.94515</v>
      </c>
      <c r="P3327" s="10">
        <f t="shared" si="6571"/>
        <v>18.57783</v>
      </c>
      <c r="Q3327" s="10">
        <f t="shared" si="232"/>
        <v>0.63268</v>
      </c>
      <c r="R3327" s="11">
        <f t="shared" si="233"/>
        <v>103.5256323</v>
      </c>
      <c r="S3327" s="42"/>
      <c r="T3327" s="42"/>
      <c r="U3327" s="20"/>
      <c r="V3327" s="14"/>
      <c r="W3327" s="14"/>
      <c r="X3327" s="26">
        <f t="shared" si="314"/>
        <v>0.211</v>
      </c>
      <c r="Y3327" s="29"/>
      <c r="Z3327" s="29"/>
      <c r="AA3327" s="29"/>
      <c r="AB3327" s="29"/>
      <c r="AC3327" s="29"/>
    </row>
    <row r="3328">
      <c r="A3328" s="58">
        <v>45737.0</v>
      </c>
      <c r="B3328" s="5" t="s">
        <v>32</v>
      </c>
      <c r="C3328" s="6" t="s">
        <v>26</v>
      </c>
      <c r="D3328" s="5" t="s">
        <v>29</v>
      </c>
      <c r="E3328" s="7">
        <v>0.0</v>
      </c>
      <c r="F3328" s="7">
        <v>0.0</v>
      </c>
      <c r="G3328" s="7">
        <v>0.0</v>
      </c>
      <c r="H3328" s="40">
        <v>0.0</v>
      </c>
      <c r="I3328" s="10">
        <f t="shared" si="226"/>
        <v>0</v>
      </c>
      <c r="J3328" s="11">
        <f t="shared" si="227"/>
        <v>0</v>
      </c>
      <c r="K3328" s="7">
        <f t="shared" ref="K3328:L3328" si="6572">IFERROR(G3328+K3288,0)</f>
        <v>0</v>
      </c>
      <c r="L3328" s="7">
        <f t="shared" si="6572"/>
        <v>0</v>
      </c>
      <c r="M3328" s="10">
        <f t="shared" si="229"/>
        <v>0</v>
      </c>
      <c r="N3328" s="11">
        <f t="shared" si="3612"/>
        <v>0</v>
      </c>
      <c r="O3328" s="10">
        <f t="shared" ref="O3328:P3328" si="6573">IFERROR(G3328+O3288,0)</f>
        <v>0</v>
      </c>
      <c r="P3328" s="10">
        <f t="shared" si="6573"/>
        <v>0</v>
      </c>
      <c r="Q3328" s="10">
        <f t="shared" si="232"/>
        <v>0</v>
      </c>
      <c r="R3328" s="11">
        <f t="shared" si="233"/>
        <v>0</v>
      </c>
      <c r="S3328" s="42"/>
      <c r="T3328" s="42"/>
      <c r="U3328" s="20"/>
      <c r="V3328" s="14"/>
      <c r="W3328" s="14"/>
      <c r="X3328" s="26">
        <f t="shared" si="314"/>
        <v>0</v>
      </c>
      <c r="Y3328" s="29"/>
      <c r="Z3328" s="29"/>
      <c r="AA3328" s="29"/>
      <c r="AB3328" s="29"/>
      <c r="AC3328" s="29"/>
    </row>
    <row r="3329">
      <c r="A3329" s="58">
        <v>45737.0</v>
      </c>
      <c r="B3329" s="5" t="s">
        <v>32</v>
      </c>
      <c r="C3329" s="6" t="s">
        <v>26</v>
      </c>
      <c r="D3329" s="5" t="s">
        <v>30</v>
      </c>
      <c r="E3329" s="7">
        <v>0.0</v>
      </c>
      <c r="F3329" s="7">
        <v>0.0</v>
      </c>
      <c r="G3329" s="7">
        <v>0.0</v>
      </c>
      <c r="H3329" s="40">
        <v>0.0</v>
      </c>
      <c r="I3329" s="10">
        <f t="shared" si="226"/>
        <v>0</v>
      </c>
      <c r="J3329" s="11">
        <f t="shared" si="227"/>
        <v>0</v>
      </c>
      <c r="K3329" s="7">
        <f t="shared" ref="K3329:L3329" si="6574">IFERROR(G3329+K3289,0)</f>
        <v>0</v>
      </c>
      <c r="L3329" s="7">
        <f t="shared" si="6574"/>
        <v>0</v>
      </c>
      <c r="M3329" s="10">
        <f t="shared" si="229"/>
        <v>0</v>
      </c>
      <c r="N3329" s="11">
        <f t="shared" si="3612"/>
        <v>0</v>
      </c>
      <c r="O3329" s="10">
        <f t="shared" ref="O3329:P3329" si="6575">IFERROR(G3329+O3289,0)</f>
        <v>0</v>
      </c>
      <c r="P3329" s="10">
        <f t="shared" si="6575"/>
        <v>0</v>
      </c>
      <c r="Q3329" s="10">
        <f t="shared" si="232"/>
        <v>0</v>
      </c>
      <c r="R3329" s="11">
        <f t="shared" si="233"/>
        <v>0</v>
      </c>
      <c r="S3329" s="42"/>
      <c r="T3329" s="42"/>
      <c r="U3329" s="20"/>
      <c r="V3329" s="14"/>
      <c r="W3329" s="14"/>
      <c r="X3329" s="26">
        <f t="shared" si="314"/>
        <v>0</v>
      </c>
      <c r="Y3329" s="29"/>
      <c r="Z3329" s="29"/>
      <c r="AA3329" s="29"/>
      <c r="AB3329" s="29"/>
      <c r="AC3329" s="29"/>
    </row>
    <row r="3330">
      <c r="A3330" s="58">
        <v>45737.0</v>
      </c>
      <c r="B3330" s="5" t="s">
        <v>33</v>
      </c>
      <c r="C3330" s="6" t="s">
        <v>26</v>
      </c>
      <c r="D3330" s="5" t="s">
        <v>27</v>
      </c>
      <c r="E3330" s="7">
        <v>110.0</v>
      </c>
      <c r="F3330" s="7">
        <v>0.374</v>
      </c>
      <c r="G3330" s="7">
        <v>0.329032</v>
      </c>
      <c r="H3330" s="40">
        <v>0.377</v>
      </c>
      <c r="I3330" s="10">
        <f t="shared" si="226"/>
        <v>0.047968</v>
      </c>
      <c r="J3330" s="11">
        <f t="shared" si="227"/>
        <v>114.5785212</v>
      </c>
      <c r="K3330" s="7">
        <f t="shared" ref="K3330:L3330" si="6576">IFERROR(G3330+K3290,0)</f>
        <v>16.109672</v>
      </c>
      <c r="L3330" s="7">
        <f t="shared" si="6576"/>
        <v>18.472</v>
      </c>
      <c r="M3330" s="10">
        <f t="shared" si="229"/>
        <v>2.362328</v>
      </c>
      <c r="N3330" s="11">
        <f t="shared" si="3612"/>
        <v>114.6640354</v>
      </c>
      <c r="O3330" s="10">
        <f t="shared" ref="O3330:P3330" si="6577">IFERROR(G3330+O3290,0)</f>
        <v>26.309602</v>
      </c>
      <c r="P3330" s="10">
        <f t="shared" si="6577"/>
        <v>29.96773</v>
      </c>
      <c r="Q3330" s="10">
        <f t="shared" si="232"/>
        <v>3.658128</v>
      </c>
      <c r="R3330" s="11">
        <f t="shared" si="233"/>
        <v>113.9041556</v>
      </c>
      <c r="S3330" s="41">
        <f>T3290</f>
        <v>0.04761142857</v>
      </c>
      <c r="T3330" s="41">
        <f>H3330+T3290-H3331-U3330-H3332</f>
        <v>0.0994575</v>
      </c>
      <c r="U3330" s="13">
        <f>0.00431/28</f>
        <v>0.0001539285714</v>
      </c>
      <c r="V3330" s="14"/>
      <c r="W3330" s="14"/>
      <c r="X3330" s="26">
        <f t="shared" si="314"/>
        <v>0.376</v>
      </c>
      <c r="Y3330" s="29"/>
      <c r="Z3330" s="29"/>
      <c r="AA3330" s="29"/>
      <c r="AB3330" s="29"/>
      <c r="AC3330" s="29"/>
    </row>
    <row r="3331">
      <c r="A3331" s="58">
        <v>45737.0</v>
      </c>
      <c r="B3331" s="5" t="s">
        <v>33</v>
      </c>
      <c r="C3331" s="6" t="s">
        <v>26</v>
      </c>
      <c r="D3331" s="5" t="s">
        <v>28</v>
      </c>
      <c r="E3331" s="7">
        <v>108.2</v>
      </c>
      <c r="F3331" s="7">
        <v>0.287</v>
      </c>
      <c r="G3331" s="7">
        <v>0.324096</v>
      </c>
      <c r="H3331" s="40">
        <v>0.325</v>
      </c>
      <c r="I3331" s="10">
        <f t="shared" si="226"/>
        <v>0.000904</v>
      </c>
      <c r="J3331" s="11">
        <f t="shared" si="227"/>
        <v>100.2789297</v>
      </c>
      <c r="K3331" s="7">
        <f t="shared" ref="K3331:L3331" si="6578">IFERROR(G3331+K3291,0)</f>
        <v>15.868016</v>
      </c>
      <c r="L3331" s="7">
        <f t="shared" si="6578"/>
        <v>19.719</v>
      </c>
      <c r="M3331" s="10">
        <f t="shared" si="229"/>
        <v>3.850984</v>
      </c>
      <c r="N3331" s="11">
        <f t="shared" si="3612"/>
        <v>124.2688437</v>
      </c>
      <c r="O3331" s="10">
        <f t="shared" ref="O3331:P3331" si="6579">IFERROR(G3331+O3291,0)</f>
        <v>25.912016</v>
      </c>
      <c r="P3331" s="10">
        <f t="shared" si="6579"/>
        <v>30.61395</v>
      </c>
      <c r="Q3331" s="10">
        <f t="shared" si="232"/>
        <v>4.701934</v>
      </c>
      <c r="R3331" s="11">
        <f t="shared" si="233"/>
        <v>118.1457668</v>
      </c>
      <c r="S3331" s="42"/>
      <c r="T3331" s="42"/>
      <c r="U3331" s="20"/>
      <c r="V3331" s="14"/>
      <c r="W3331" s="14"/>
      <c r="X3331" s="26">
        <f t="shared" si="314"/>
        <v>0.443</v>
      </c>
      <c r="Y3331" s="29"/>
      <c r="Z3331" s="29"/>
      <c r="AA3331" s="29"/>
      <c r="AB3331" s="29"/>
      <c r="AC3331" s="29"/>
    </row>
    <row r="3332">
      <c r="A3332" s="58">
        <v>45737.0</v>
      </c>
      <c r="B3332" s="5" t="s">
        <v>33</v>
      </c>
      <c r="C3332" s="6" t="s">
        <v>26</v>
      </c>
      <c r="D3332" s="5" t="s">
        <v>29</v>
      </c>
      <c r="E3332" s="7">
        <v>1.0</v>
      </c>
      <c r="F3332" s="7">
        <v>0.0</v>
      </c>
      <c r="G3332" s="7">
        <v>0.0027419</v>
      </c>
      <c r="H3332" s="40">
        <v>0.0</v>
      </c>
      <c r="I3332" s="10">
        <f t="shared" si="226"/>
        <v>-0.0027419</v>
      </c>
      <c r="J3332" s="11">
        <f t="shared" si="227"/>
        <v>0</v>
      </c>
      <c r="K3332" s="7">
        <f t="shared" ref="K3332:L3332" si="6580">IFERROR(G3332+K3292,0)</f>
        <v>0.1375799</v>
      </c>
      <c r="L3332" s="7">
        <f t="shared" si="6580"/>
        <v>0.084</v>
      </c>
      <c r="M3332" s="10">
        <f t="shared" si="229"/>
        <v>-0.0535799</v>
      </c>
      <c r="N3332" s="11">
        <f t="shared" si="3612"/>
        <v>61.05543034</v>
      </c>
      <c r="O3332" s="10">
        <f t="shared" ref="O3332:P3332" si="6581">IFERROR(G3332+O3292,0)</f>
        <v>0.2225199</v>
      </c>
      <c r="P3332" s="10">
        <f t="shared" si="6581"/>
        <v>0.162988</v>
      </c>
      <c r="Q3332" s="10">
        <f t="shared" si="232"/>
        <v>-0.0595319</v>
      </c>
      <c r="R3332" s="11">
        <f t="shared" si="233"/>
        <v>73.24648267</v>
      </c>
      <c r="S3332" s="42"/>
      <c r="T3332" s="42"/>
      <c r="U3332" s="20"/>
      <c r="V3332" s="14"/>
      <c r="W3332" s="14"/>
      <c r="X3332" s="26">
        <f t="shared" si="314"/>
        <v>0</v>
      </c>
      <c r="Y3332" s="29"/>
      <c r="Z3332" s="29"/>
      <c r="AA3332" s="29"/>
      <c r="AB3332" s="29"/>
      <c r="AC3332" s="29"/>
    </row>
    <row r="3333">
      <c r="A3333" s="58">
        <v>45737.0</v>
      </c>
      <c r="B3333" s="5" t="s">
        <v>33</v>
      </c>
      <c r="C3333" s="6" t="s">
        <v>26</v>
      </c>
      <c r="D3333" s="5" t="s">
        <v>30</v>
      </c>
      <c r="E3333" s="7">
        <v>0.0</v>
      </c>
      <c r="F3333" s="7">
        <v>0.0</v>
      </c>
      <c r="G3333" s="7">
        <v>0.0</v>
      </c>
      <c r="H3333" s="40">
        <v>0.0</v>
      </c>
      <c r="I3333" s="10">
        <f t="shared" si="226"/>
        <v>0</v>
      </c>
      <c r="J3333" s="11">
        <f t="shared" si="227"/>
        <v>0</v>
      </c>
      <c r="K3333" s="7">
        <f t="shared" ref="K3333:L3333" si="6582">IFERROR(G3333+K3293,0)</f>
        <v>0</v>
      </c>
      <c r="L3333" s="7">
        <f t="shared" si="6582"/>
        <v>0</v>
      </c>
      <c r="M3333" s="10">
        <f t="shared" si="229"/>
        <v>0</v>
      </c>
      <c r="N3333" s="11">
        <f t="shared" si="3612"/>
        <v>0</v>
      </c>
      <c r="O3333" s="10">
        <f t="shared" ref="O3333:P3333" si="6583">IFERROR(G3333+O3293,0)</f>
        <v>0</v>
      </c>
      <c r="P3333" s="10">
        <f t="shared" si="6583"/>
        <v>0</v>
      </c>
      <c r="Q3333" s="10">
        <f t="shared" si="232"/>
        <v>0</v>
      </c>
      <c r="R3333" s="11">
        <f t="shared" si="233"/>
        <v>0</v>
      </c>
      <c r="S3333" s="42"/>
      <c r="T3333" s="42"/>
      <c r="U3333" s="20"/>
      <c r="V3333" s="14"/>
      <c r="W3333" s="14"/>
      <c r="X3333" s="26">
        <f t="shared" si="314"/>
        <v>0</v>
      </c>
      <c r="Y3333" s="29"/>
      <c r="Z3333" s="29"/>
      <c r="AA3333" s="29"/>
      <c r="AB3333" s="29"/>
      <c r="AC3333" s="29"/>
    </row>
    <row r="3334">
      <c r="A3334" s="58">
        <v>45737.0</v>
      </c>
      <c r="B3334" s="5" t="s">
        <v>34</v>
      </c>
      <c r="C3334" s="6" t="s">
        <v>26</v>
      </c>
      <c r="D3334" s="5" t="s">
        <v>27</v>
      </c>
      <c r="E3334" s="7">
        <v>14.3</v>
      </c>
      <c r="F3334" s="7">
        <v>0.056</v>
      </c>
      <c r="G3334" s="7">
        <v>0.041935</v>
      </c>
      <c r="H3334" s="40">
        <v>0.04</v>
      </c>
      <c r="I3334" s="10">
        <f t="shared" si="226"/>
        <v>-0.001935</v>
      </c>
      <c r="J3334" s="11">
        <f t="shared" si="227"/>
        <v>95.38571599</v>
      </c>
      <c r="K3334" s="7">
        <f t="shared" ref="K3334:L3334" si="6584">IFERROR(G3334+K3294,0)</f>
        <v>2.080635</v>
      </c>
      <c r="L3334" s="7">
        <f t="shared" si="6584"/>
        <v>2.145</v>
      </c>
      <c r="M3334" s="10">
        <f t="shared" si="229"/>
        <v>0.064365</v>
      </c>
      <c r="N3334" s="11">
        <f t="shared" si="3612"/>
        <v>103.0935267</v>
      </c>
      <c r="O3334" s="10">
        <f t="shared" ref="O3334:P3334" si="6585">IFERROR(G3334+O3294,0)</f>
        <v>3.380465</v>
      </c>
      <c r="P3334" s="10">
        <f t="shared" si="6585"/>
        <v>3.688986</v>
      </c>
      <c r="Q3334" s="10">
        <f t="shared" si="232"/>
        <v>0.308521</v>
      </c>
      <c r="R3334" s="11">
        <f t="shared" si="233"/>
        <v>109.1265847</v>
      </c>
      <c r="S3334" s="41">
        <f>T3294</f>
        <v>0.451</v>
      </c>
      <c r="T3334" s="41">
        <f>H3334+T3294-H3335-U3334-H3336</f>
        <v>0.459</v>
      </c>
      <c r="U3334" s="13">
        <v>0.0</v>
      </c>
      <c r="V3334" s="14"/>
      <c r="W3334" s="14"/>
      <c r="X3334" s="26">
        <f t="shared" si="314"/>
        <v>0.04</v>
      </c>
      <c r="Y3334" s="29"/>
      <c r="Z3334" s="29"/>
      <c r="AA3334" s="29"/>
      <c r="AB3334" s="29"/>
      <c r="AC3334" s="29"/>
    </row>
    <row r="3335">
      <c r="A3335" s="58">
        <v>45737.0</v>
      </c>
      <c r="B3335" s="5" t="s">
        <v>34</v>
      </c>
      <c r="C3335" s="6" t="s">
        <v>26</v>
      </c>
      <c r="D3335" s="5" t="s">
        <v>28</v>
      </c>
      <c r="E3335" s="7">
        <v>14.3</v>
      </c>
      <c r="F3335" s="7">
        <v>0.0</v>
      </c>
      <c r="G3335" s="7">
        <v>0.041129</v>
      </c>
      <c r="H3335" s="40">
        <v>0.032</v>
      </c>
      <c r="I3335" s="10">
        <f t="shared" si="226"/>
        <v>-0.009129</v>
      </c>
      <c r="J3335" s="11">
        <f t="shared" si="227"/>
        <v>77.80398259</v>
      </c>
      <c r="K3335" s="7">
        <f t="shared" ref="K3335:L3335" si="6586">IFERROR(G3335+K3295,0)</f>
        <v>2.040709</v>
      </c>
      <c r="L3335" s="7">
        <f t="shared" si="6586"/>
        <v>1.889</v>
      </c>
      <c r="M3335" s="10">
        <f t="shared" si="229"/>
        <v>-0.151709</v>
      </c>
      <c r="N3335" s="11">
        <f t="shared" si="3612"/>
        <v>92.56586804</v>
      </c>
      <c r="O3335" s="10">
        <f t="shared" ref="O3335:P3335" si="6587">IFERROR(G3335+O3295,0)</f>
        <v>3.315708</v>
      </c>
      <c r="P3335" s="10">
        <f t="shared" si="6587"/>
        <v>3.29299</v>
      </c>
      <c r="Q3335" s="10">
        <f t="shared" si="232"/>
        <v>-0.022718</v>
      </c>
      <c r="R3335" s="11">
        <f t="shared" si="233"/>
        <v>99.31483713</v>
      </c>
      <c r="S3335" s="42"/>
      <c r="T3335" s="42"/>
      <c r="U3335" s="20"/>
      <c r="V3335" s="14"/>
      <c r="W3335" s="14"/>
      <c r="X3335" s="26">
        <f t="shared" si="314"/>
        <v>0.032</v>
      </c>
      <c r="Y3335" s="29"/>
      <c r="Z3335" s="29"/>
      <c r="AA3335" s="29"/>
      <c r="AB3335" s="29"/>
      <c r="AC3335" s="29"/>
    </row>
    <row r="3336">
      <c r="A3336" s="58">
        <v>45737.0</v>
      </c>
      <c r="B3336" s="5" t="s">
        <v>34</v>
      </c>
      <c r="C3336" s="6" t="s">
        <v>26</v>
      </c>
      <c r="D3336" s="5" t="s">
        <v>29</v>
      </c>
      <c r="E3336" s="7">
        <v>0.0</v>
      </c>
      <c r="F3336" s="7">
        <v>0.0</v>
      </c>
      <c r="G3336" s="7">
        <v>0.0</v>
      </c>
      <c r="H3336" s="40">
        <v>0.0</v>
      </c>
      <c r="I3336" s="10">
        <f t="shared" si="226"/>
        <v>0</v>
      </c>
      <c r="J3336" s="11">
        <f t="shared" si="227"/>
        <v>0</v>
      </c>
      <c r="K3336" s="7">
        <f t="shared" ref="K3336:L3336" si="6588">IFERROR(G3336+K3296,0)</f>
        <v>0</v>
      </c>
      <c r="L3336" s="7">
        <f t="shared" si="6588"/>
        <v>0</v>
      </c>
      <c r="M3336" s="10">
        <f t="shared" si="229"/>
        <v>0</v>
      </c>
      <c r="N3336" s="11">
        <f t="shared" si="3612"/>
        <v>0</v>
      </c>
      <c r="O3336" s="10">
        <f t="shared" ref="O3336:P3336" si="6589">IFERROR(G3336+O3296,0)</f>
        <v>0</v>
      </c>
      <c r="P3336" s="10">
        <f t="shared" si="6589"/>
        <v>0</v>
      </c>
      <c r="Q3336" s="10">
        <f t="shared" si="232"/>
        <v>0</v>
      </c>
      <c r="R3336" s="11">
        <f t="shared" si="233"/>
        <v>0</v>
      </c>
      <c r="S3336" s="42"/>
      <c r="T3336" s="42"/>
      <c r="U3336" s="20"/>
      <c r="V3336" s="14"/>
      <c r="W3336" s="14"/>
      <c r="X3336" s="26">
        <f t="shared" si="314"/>
        <v>0</v>
      </c>
      <c r="Y3336" s="29"/>
      <c r="Z3336" s="29"/>
      <c r="AA3336" s="29"/>
      <c r="AB3336" s="29"/>
      <c r="AC3336" s="29"/>
    </row>
    <row r="3337">
      <c r="A3337" s="58">
        <v>45737.0</v>
      </c>
      <c r="B3337" s="5" t="s">
        <v>34</v>
      </c>
      <c r="C3337" s="6" t="s">
        <v>26</v>
      </c>
      <c r="D3337" s="5" t="s">
        <v>30</v>
      </c>
      <c r="E3337" s="7">
        <v>0.0</v>
      </c>
      <c r="F3337" s="7">
        <v>0.0</v>
      </c>
      <c r="G3337" s="7">
        <v>0.0</v>
      </c>
      <c r="H3337" s="40">
        <v>0.0</v>
      </c>
      <c r="I3337" s="10">
        <f t="shared" si="226"/>
        <v>0</v>
      </c>
      <c r="J3337" s="11">
        <f t="shared" si="227"/>
        <v>0</v>
      </c>
      <c r="K3337" s="7">
        <f t="shared" ref="K3337:L3337" si="6590">IFERROR(G3337+K3297,0)</f>
        <v>0</v>
      </c>
      <c r="L3337" s="7">
        <f t="shared" si="6590"/>
        <v>0</v>
      </c>
      <c r="M3337" s="10">
        <f t="shared" si="229"/>
        <v>0</v>
      </c>
      <c r="N3337" s="11">
        <f t="shared" si="3612"/>
        <v>0</v>
      </c>
      <c r="O3337" s="10">
        <f t="shared" ref="O3337:P3337" si="6591">IFERROR(G3337+O3297,0)</f>
        <v>0</v>
      </c>
      <c r="P3337" s="10">
        <f t="shared" si="6591"/>
        <v>0</v>
      </c>
      <c r="Q3337" s="10">
        <f t="shared" si="232"/>
        <v>0</v>
      </c>
      <c r="R3337" s="11">
        <f t="shared" si="233"/>
        <v>0</v>
      </c>
      <c r="S3337" s="42"/>
      <c r="T3337" s="42"/>
      <c r="U3337" s="20"/>
      <c r="V3337" s="14"/>
      <c r="W3337" s="14"/>
      <c r="X3337" s="26">
        <f t="shared" si="314"/>
        <v>0</v>
      </c>
      <c r="Y3337" s="29"/>
      <c r="Z3337" s="29"/>
      <c r="AA3337" s="29"/>
      <c r="AB3337" s="29"/>
      <c r="AC3337" s="29"/>
    </row>
    <row r="3338">
      <c r="A3338" s="58">
        <v>45737.0</v>
      </c>
      <c r="B3338" s="5" t="s">
        <v>35</v>
      </c>
      <c r="C3338" s="6" t="s">
        <v>26</v>
      </c>
      <c r="D3338" s="5" t="s">
        <v>27</v>
      </c>
      <c r="E3338" s="7">
        <v>16.6</v>
      </c>
      <c r="F3338" s="7">
        <v>0.062</v>
      </c>
      <c r="G3338" s="7">
        <v>0.048387</v>
      </c>
      <c r="H3338" s="40">
        <v>0.034</v>
      </c>
      <c r="I3338" s="10">
        <f t="shared" si="226"/>
        <v>-0.014387</v>
      </c>
      <c r="J3338" s="11">
        <f t="shared" si="227"/>
        <v>70.2668072</v>
      </c>
      <c r="K3338" s="7">
        <f t="shared" ref="K3338:L3338" si="6592">IFERROR(G3338+K3298,0)</f>
        <v>1.916127</v>
      </c>
      <c r="L3338" s="7">
        <f t="shared" si="6592"/>
        <v>2.082</v>
      </c>
      <c r="M3338" s="10">
        <f t="shared" si="229"/>
        <v>0.165873</v>
      </c>
      <c r="N3338" s="11">
        <f t="shared" si="3612"/>
        <v>108.6566809</v>
      </c>
      <c r="O3338" s="10">
        <f t="shared" ref="O3338:P3338" si="6593">IFERROR(G3338+O3298,0)</f>
        <v>1.916127</v>
      </c>
      <c r="P3338" s="10">
        <f t="shared" si="6593"/>
        <v>2.082</v>
      </c>
      <c r="Q3338" s="10">
        <f t="shared" si="232"/>
        <v>0.165873</v>
      </c>
      <c r="R3338" s="11">
        <f t="shared" si="233"/>
        <v>108.6566809</v>
      </c>
      <c r="S3338" s="41">
        <f>T3298</f>
        <v>1.577</v>
      </c>
      <c r="T3338" s="41">
        <f>H3338+T3298-H3339-U3338-H3340</f>
        <v>1.569</v>
      </c>
      <c r="U3338" s="13">
        <v>0.0</v>
      </c>
      <c r="V3338" s="14"/>
      <c r="W3338" s="14"/>
      <c r="X3338" s="26">
        <f t="shared" si="314"/>
        <v>0.039</v>
      </c>
      <c r="Y3338" s="29"/>
      <c r="Z3338" s="29"/>
      <c r="AA3338" s="29"/>
      <c r="AB3338" s="29"/>
      <c r="AC3338" s="29"/>
    </row>
    <row r="3339">
      <c r="A3339" s="58">
        <v>45737.0</v>
      </c>
      <c r="B3339" s="5" t="s">
        <v>35</v>
      </c>
      <c r="C3339" s="6" t="s">
        <v>26</v>
      </c>
      <c r="D3339" s="5" t="s">
        <v>28</v>
      </c>
      <c r="E3339" s="7">
        <v>0.0</v>
      </c>
      <c r="F3339" s="7">
        <v>0.0</v>
      </c>
      <c r="G3339" s="7">
        <v>0.0</v>
      </c>
      <c r="H3339" s="40">
        <v>0.0</v>
      </c>
      <c r="I3339" s="10">
        <f t="shared" si="226"/>
        <v>0</v>
      </c>
      <c r="J3339" s="11">
        <f t="shared" si="227"/>
        <v>0</v>
      </c>
      <c r="K3339" s="7">
        <f t="shared" ref="K3339:L3339" si="6594">IFERROR(G3339+K3299,0)</f>
        <v>0</v>
      </c>
      <c r="L3339" s="7">
        <f t="shared" si="6594"/>
        <v>0</v>
      </c>
      <c r="M3339" s="10">
        <f t="shared" si="229"/>
        <v>0</v>
      </c>
      <c r="N3339" s="11">
        <f t="shared" si="3612"/>
        <v>0</v>
      </c>
      <c r="O3339" s="10">
        <f t="shared" ref="O3339:P3339" si="6595">IFERROR(G3339+O3299,0)</f>
        <v>0</v>
      </c>
      <c r="P3339" s="10">
        <f t="shared" si="6595"/>
        <v>0</v>
      </c>
      <c r="Q3339" s="10">
        <f t="shared" si="232"/>
        <v>0</v>
      </c>
      <c r="R3339" s="11">
        <f t="shared" si="233"/>
        <v>0</v>
      </c>
      <c r="S3339" s="43"/>
      <c r="T3339" s="43"/>
      <c r="U3339" s="20"/>
      <c r="V3339" s="14"/>
      <c r="W3339" s="14"/>
      <c r="X3339" s="26">
        <f t="shared" si="314"/>
        <v>0</v>
      </c>
      <c r="Y3339" s="29"/>
      <c r="Z3339" s="29"/>
      <c r="AA3339" s="29"/>
      <c r="AB3339" s="29"/>
      <c r="AC3339" s="29"/>
    </row>
    <row r="3340">
      <c r="A3340" s="58">
        <v>45737.0</v>
      </c>
      <c r="B3340" s="5" t="s">
        <v>35</v>
      </c>
      <c r="C3340" s="6" t="s">
        <v>26</v>
      </c>
      <c r="D3340" s="5" t="s">
        <v>29</v>
      </c>
      <c r="E3340" s="7">
        <v>16.6</v>
      </c>
      <c r="F3340" s="7">
        <v>0.0</v>
      </c>
      <c r="G3340" s="7">
        <v>0.048387</v>
      </c>
      <c r="H3340" s="40">
        <v>0.042</v>
      </c>
      <c r="I3340" s="10">
        <f t="shared" si="226"/>
        <v>-0.006387</v>
      </c>
      <c r="J3340" s="11">
        <f t="shared" si="227"/>
        <v>86.8001736</v>
      </c>
      <c r="K3340" s="7">
        <f t="shared" ref="K3340:L3340" si="6596">IFERROR(G3340+K3300,0)</f>
        <v>1.916127</v>
      </c>
      <c r="L3340" s="7">
        <f t="shared" si="6596"/>
        <v>0.513</v>
      </c>
      <c r="M3340" s="10">
        <f t="shared" si="229"/>
        <v>-1.403127</v>
      </c>
      <c r="N3340" s="11">
        <f t="shared" si="3612"/>
        <v>26.77275567</v>
      </c>
      <c r="O3340" s="10">
        <f t="shared" ref="O3340:P3340" si="6597">IFERROR(G3340+O3300,0)</f>
        <v>1.916127</v>
      </c>
      <c r="P3340" s="10">
        <f t="shared" si="6597"/>
        <v>0.745996</v>
      </c>
      <c r="Q3340" s="10">
        <f t="shared" si="232"/>
        <v>-1.170131</v>
      </c>
      <c r="R3340" s="11">
        <f t="shared" si="233"/>
        <v>38.93249247</v>
      </c>
      <c r="S3340" s="43"/>
      <c r="T3340" s="43"/>
      <c r="U3340" s="20"/>
      <c r="V3340" s="14"/>
      <c r="W3340" s="14"/>
      <c r="X3340" s="26">
        <f t="shared" si="314"/>
        <v>0.088</v>
      </c>
      <c r="Y3340" s="29"/>
      <c r="Z3340" s="29"/>
      <c r="AA3340" s="29"/>
      <c r="AB3340" s="29"/>
      <c r="AC3340" s="29"/>
    </row>
    <row r="3341">
      <c r="A3341" s="58">
        <v>45737.0</v>
      </c>
      <c r="B3341" s="5" t="s">
        <v>35</v>
      </c>
      <c r="C3341" s="6" t="s">
        <v>26</v>
      </c>
      <c r="D3341" s="5" t="s">
        <v>30</v>
      </c>
      <c r="E3341" s="7">
        <v>0.0</v>
      </c>
      <c r="F3341" s="7">
        <v>0.0</v>
      </c>
      <c r="G3341" s="7">
        <v>0.0</v>
      </c>
      <c r="H3341" s="40">
        <v>0.0</v>
      </c>
      <c r="I3341" s="10">
        <f t="shared" si="226"/>
        <v>0</v>
      </c>
      <c r="J3341" s="11">
        <f t="shared" si="227"/>
        <v>0</v>
      </c>
      <c r="K3341" s="7">
        <f t="shared" ref="K3341:L3341" si="6598">IFERROR(G3341+K3301,0)</f>
        <v>0</v>
      </c>
      <c r="L3341" s="7">
        <f t="shared" si="6598"/>
        <v>0</v>
      </c>
      <c r="M3341" s="10">
        <f t="shared" si="229"/>
        <v>0</v>
      </c>
      <c r="N3341" s="11">
        <f t="shared" si="3612"/>
        <v>0</v>
      </c>
      <c r="O3341" s="10">
        <f t="shared" ref="O3341:P3341" si="6599">IFERROR(G3341+O3301,0)</f>
        <v>0</v>
      </c>
      <c r="P3341" s="10">
        <f t="shared" si="6599"/>
        <v>0</v>
      </c>
      <c r="Q3341" s="10">
        <f t="shared" si="232"/>
        <v>0</v>
      </c>
      <c r="R3341" s="11">
        <f t="shared" si="233"/>
        <v>0</v>
      </c>
      <c r="S3341" s="43"/>
      <c r="T3341" s="43"/>
      <c r="U3341" s="20"/>
      <c r="V3341" s="14"/>
      <c r="W3341" s="14"/>
      <c r="X3341" s="26">
        <f t="shared" si="314"/>
        <v>0</v>
      </c>
      <c r="Y3341" s="29"/>
      <c r="Z3341" s="29"/>
      <c r="AA3341" s="29"/>
      <c r="AB3341" s="29"/>
      <c r="AC3341" s="29"/>
    </row>
    <row r="3342">
      <c r="A3342" s="58">
        <v>45737.0</v>
      </c>
      <c r="B3342" s="5" t="s">
        <v>36</v>
      </c>
      <c r="C3342" s="6" t="s">
        <v>37</v>
      </c>
      <c r="D3342" s="5" t="s">
        <v>27</v>
      </c>
      <c r="E3342" s="7">
        <v>174.0</v>
      </c>
      <c r="F3342" s="25">
        <v>0.52</v>
      </c>
      <c r="G3342" s="7">
        <v>0.5387096</v>
      </c>
      <c r="H3342" s="40">
        <v>0.6</v>
      </c>
      <c r="I3342" s="10">
        <f t="shared" si="226"/>
        <v>0.0612904</v>
      </c>
      <c r="J3342" s="11">
        <f t="shared" si="227"/>
        <v>111.3772615</v>
      </c>
      <c r="K3342" s="7">
        <f t="shared" ref="K3342:L3342" si="6600">IFERROR(G3342+K3302,0)</f>
        <v>26.8129016</v>
      </c>
      <c r="L3342" s="7">
        <f t="shared" si="6600"/>
        <v>29.025</v>
      </c>
      <c r="M3342" s="10">
        <f t="shared" si="229"/>
        <v>2.2120984</v>
      </c>
      <c r="N3342" s="11">
        <f t="shared" si="3612"/>
        <v>108.2501269</v>
      </c>
      <c r="O3342" s="10">
        <f t="shared" ref="O3342:P3342" si="6601">IFERROR(G3342+O3302,0)</f>
        <v>43.9128736</v>
      </c>
      <c r="P3342" s="10">
        <f t="shared" si="6601"/>
        <v>47.60082</v>
      </c>
      <c r="Q3342" s="10">
        <f t="shared" si="232"/>
        <v>3.6879464</v>
      </c>
      <c r="R3342" s="11">
        <f t="shared" si="233"/>
        <v>108.3983263</v>
      </c>
      <c r="S3342" s="41">
        <f>T3302</f>
        <v>-2.756714286</v>
      </c>
      <c r="T3342" s="41">
        <f>H3342+T3302-H3343-U3342-H3344</f>
        <v>-2.682</v>
      </c>
      <c r="U3342" s="13">
        <f>0.008/28</f>
        <v>0.0002857142857</v>
      </c>
      <c r="V3342" s="14"/>
      <c r="W3342" s="14"/>
      <c r="X3342" s="26">
        <f t="shared" si="314"/>
        <v>0.59</v>
      </c>
      <c r="Y3342" s="29"/>
      <c r="Z3342" s="29"/>
      <c r="AA3342" s="29"/>
      <c r="AB3342" s="29"/>
      <c r="AC3342" s="29"/>
    </row>
    <row r="3343">
      <c r="A3343" s="58">
        <v>45737.0</v>
      </c>
      <c r="B3343" s="5" t="s">
        <v>36</v>
      </c>
      <c r="C3343" s="6" t="s">
        <v>37</v>
      </c>
      <c r="D3343" s="5" t="s">
        <v>28</v>
      </c>
      <c r="E3343" s="7">
        <v>45.1</v>
      </c>
      <c r="F3343" s="25">
        <v>0.0</v>
      </c>
      <c r="G3343" s="7">
        <v>0.5135161</v>
      </c>
      <c r="H3343" s="40">
        <v>0.0</v>
      </c>
      <c r="I3343" s="10">
        <f t="shared" si="226"/>
        <v>-0.5135161</v>
      </c>
      <c r="J3343" s="11">
        <f t="shared" si="227"/>
        <v>0</v>
      </c>
      <c r="K3343" s="7">
        <f t="shared" ref="K3343:L3343" si="6602">IFERROR(G3343+K3303,0)</f>
        <v>24.4628377</v>
      </c>
      <c r="L3343" s="7">
        <f t="shared" si="6602"/>
        <v>12.569</v>
      </c>
      <c r="M3343" s="10">
        <f t="shared" si="229"/>
        <v>-11.8938377</v>
      </c>
      <c r="N3343" s="11">
        <f t="shared" si="3612"/>
        <v>51.37997543</v>
      </c>
      <c r="O3343" s="10">
        <f t="shared" ref="O3343:P3343" si="6603">IFERROR(G3343+O3303,0)</f>
        <v>39.9817477</v>
      </c>
      <c r="P3343" s="10">
        <f t="shared" si="6603"/>
        <v>18.16698</v>
      </c>
      <c r="Q3343" s="10">
        <f t="shared" si="232"/>
        <v>-21.8147677</v>
      </c>
      <c r="R3343" s="11">
        <f t="shared" si="233"/>
        <v>45.43818378</v>
      </c>
      <c r="S3343" s="43"/>
      <c r="T3343" s="43"/>
      <c r="U3343" s="20"/>
      <c r="V3343" s="14"/>
      <c r="W3343" s="14"/>
      <c r="X3343" s="26">
        <f t="shared" si="314"/>
        <v>0</v>
      </c>
      <c r="Y3343" s="29"/>
      <c r="Z3343" s="29"/>
      <c r="AA3343" s="29"/>
      <c r="AB3343" s="29"/>
      <c r="AC3343" s="29"/>
    </row>
    <row r="3344">
      <c r="A3344" s="58">
        <v>45737.0</v>
      </c>
      <c r="B3344" s="5" t="s">
        <v>36</v>
      </c>
      <c r="C3344" s="6" t="s">
        <v>37</v>
      </c>
      <c r="D3344" s="5" t="s">
        <v>29</v>
      </c>
      <c r="E3344" s="7">
        <f>E3342-E3343</f>
        <v>128.9</v>
      </c>
      <c r="F3344" s="25">
        <v>0.411</v>
      </c>
      <c r="G3344" s="7">
        <v>0.02496774</v>
      </c>
      <c r="H3344" s="40">
        <v>0.525</v>
      </c>
      <c r="I3344" s="10">
        <f t="shared" si="226"/>
        <v>0.50003226</v>
      </c>
      <c r="J3344" s="11">
        <f t="shared" si="227"/>
        <v>2102.713341</v>
      </c>
      <c r="K3344" s="7">
        <f t="shared" ref="K3344:L3344" si="6604">IFERROR(G3344+K3304,0)</f>
        <v>2.33928254</v>
      </c>
      <c r="L3344" s="7">
        <f t="shared" si="6604"/>
        <v>19.124</v>
      </c>
      <c r="M3344" s="10">
        <f t="shared" si="229"/>
        <v>16.78471746</v>
      </c>
      <c r="N3344" s="11">
        <f t="shared" si="3612"/>
        <v>817.5156131</v>
      </c>
      <c r="O3344" s="10">
        <f t="shared" ref="O3344:P3344" si="6605">IFERROR(G3344+O3304,0)</f>
        <v>3.91315254</v>
      </c>
      <c r="P3344" s="10">
        <f t="shared" si="6605"/>
        <v>32.74571</v>
      </c>
      <c r="Q3344" s="10">
        <f t="shared" si="232"/>
        <v>28.83255746</v>
      </c>
      <c r="R3344" s="11">
        <f t="shared" si="233"/>
        <v>836.8114881</v>
      </c>
      <c r="S3344" s="43"/>
      <c r="T3344" s="43"/>
      <c r="U3344" s="20"/>
      <c r="V3344" s="14"/>
      <c r="W3344" s="14"/>
      <c r="X3344" s="26">
        <f t="shared" si="314"/>
        <v>0.725</v>
      </c>
      <c r="Y3344" s="29"/>
      <c r="Z3344" s="29"/>
      <c r="AA3344" s="29"/>
      <c r="AB3344" s="29"/>
      <c r="AC3344" s="29"/>
    </row>
    <row r="3345">
      <c r="A3345" s="58">
        <v>45737.0</v>
      </c>
      <c r="B3345" s="5" t="s">
        <v>36</v>
      </c>
      <c r="C3345" s="6" t="s">
        <v>37</v>
      </c>
      <c r="D3345" s="5" t="s">
        <v>30</v>
      </c>
      <c r="E3345" s="7">
        <v>0.0</v>
      </c>
      <c r="F3345" s="25">
        <v>0.0</v>
      </c>
      <c r="G3345" s="7">
        <v>0.0</v>
      </c>
      <c r="H3345" s="40">
        <v>0.0</v>
      </c>
      <c r="I3345" s="10">
        <f t="shared" si="226"/>
        <v>0</v>
      </c>
      <c r="J3345" s="11">
        <f t="shared" si="227"/>
        <v>0</v>
      </c>
      <c r="K3345" s="7">
        <f t="shared" ref="K3345:L3345" si="6606">IFERROR(G3345+K3305,0)</f>
        <v>0</v>
      </c>
      <c r="L3345" s="7">
        <f t="shared" si="6606"/>
        <v>0</v>
      </c>
      <c r="M3345" s="10">
        <f t="shared" si="229"/>
        <v>0</v>
      </c>
      <c r="N3345" s="11">
        <f t="shared" si="3612"/>
        <v>0</v>
      </c>
      <c r="O3345" s="10">
        <f t="shared" ref="O3345:P3345" si="6607">IFERROR(G3345+O3305,0)</f>
        <v>0</v>
      </c>
      <c r="P3345" s="10">
        <f t="shared" si="6607"/>
        <v>0</v>
      </c>
      <c r="Q3345" s="10">
        <f t="shared" si="232"/>
        <v>0</v>
      </c>
      <c r="R3345" s="11">
        <f t="shared" si="233"/>
        <v>0</v>
      </c>
      <c r="S3345" s="43"/>
      <c r="T3345" s="43"/>
      <c r="U3345" s="20"/>
      <c r="V3345" s="14"/>
      <c r="W3345" s="14"/>
      <c r="X3345" s="26">
        <f t="shared" si="314"/>
        <v>0</v>
      </c>
      <c r="Y3345" s="29"/>
      <c r="Z3345" s="29"/>
      <c r="AA3345" s="29"/>
      <c r="AB3345" s="29"/>
      <c r="AC3345" s="29"/>
    </row>
    <row r="3346">
      <c r="A3346" s="58">
        <v>45737.0</v>
      </c>
      <c r="B3346" s="5" t="s">
        <v>38</v>
      </c>
      <c r="C3346" s="6" t="s">
        <v>37</v>
      </c>
      <c r="D3346" s="5" t="s">
        <v>27</v>
      </c>
      <c r="E3346" s="7">
        <v>40.1</v>
      </c>
      <c r="F3346" s="25">
        <v>0.12</v>
      </c>
      <c r="G3346" s="7">
        <v>0.09999999999999999</v>
      </c>
      <c r="H3346" s="40">
        <v>0.17</v>
      </c>
      <c r="I3346" s="10">
        <f t="shared" si="226"/>
        <v>0.07</v>
      </c>
      <c r="J3346" s="11">
        <f t="shared" si="227"/>
        <v>170</v>
      </c>
      <c r="K3346" s="7">
        <f t="shared" ref="K3346:L3346" si="6608">IFERROR(G3346+K3306,0)</f>
        <v>4.9</v>
      </c>
      <c r="L3346" s="7">
        <f t="shared" si="6608"/>
        <v>8.756</v>
      </c>
      <c r="M3346" s="10">
        <f t="shared" si="229"/>
        <v>3.856</v>
      </c>
      <c r="N3346" s="11">
        <f t="shared" si="3612"/>
        <v>178.6938776</v>
      </c>
      <c r="O3346" s="10">
        <f t="shared" ref="O3346:P3346" si="6609">IFERROR(G3346+O3306,0)</f>
        <v>8</v>
      </c>
      <c r="P3346" s="10">
        <f t="shared" si="6609"/>
        <v>14.679976</v>
      </c>
      <c r="Q3346" s="10">
        <f t="shared" si="232"/>
        <v>6.679976</v>
      </c>
      <c r="R3346" s="11">
        <f t="shared" si="233"/>
        <v>183.4997</v>
      </c>
      <c r="S3346" s="41">
        <f>T3306</f>
        <v>3.072285714</v>
      </c>
      <c r="T3346" s="41">
        <f>H3346+T3306-H3347-U3346-H3348</f>
        <v>3.24225</v>
      </c>
      <c r="U3346" s="13">
        <f>0.001/28</f>
        <v>0.00003571428571</v>
      </c>
      <c r="V3346" s="14"/>
      <c r="W3346" s="14"/>
      <c r="X3346" s="26">
        <f t="shared" si="314"/>
        <v>0.17</v>
      </c>
      <c r="Y3346" s="29"/>
      <c r="Z3346" s="29"/>
      <c r="AA3346" s="29"/>
      <c r="AB3346" s="29"/>
      <c r="AC3346" s="29"/>
    </row>
    <row r="3347">
      <c r="A3347" s="58">
        <v>45737.0</v>
      </c>
      <c r="B3347" s="5" t="s">
        <v>38</v>
      </c>
      <c r="C3347" s="6" t="s">
        <v>37</v>
      </c>
      <c r="D3347" s="5" t="s">
        <v>28</v>
      </c>
      <c r="E3347" s="7">
        <v>0.0</v>
      </c>
      <c r="F3347" s="7">
        <v>0.0</v>
      </c>
      <c r="G3347" s="7">
        <v>0.0</v>
      </c>
      <c r="H3347" s="40">
        <v>0.0</v>
      </c>
      <c r="I3347" s="10">
        <f t="shared" si="226"/>
        <v>0</v>
      </c>
      <c r="J3347" s="11">
        <f t="shared" si="227"/>
        <v>0</v>
      </c>
      <c r="K3347" s="7">
        <f t="shared" ref="K3347:L3347" si="6610">IFERROR(G3347+K3307,0)</f>
        <v>0</v>
      </c>
      <c r="L3347" s="7">
        <f t="shared" si="6610"/>
        <v>0</v>
      </c>
      <c r="M3347" s="10">
        <f t="shared" si="229"/>
        <v>0</v>
      </c>
      <c r="N3347" s="11">
        <f t="shared" si="3612"/>
        <v>0</v>
      </c>
      <c r="O3347" s="10">
        <f t="shared" ref="O3347:P3347" si="6611">IFERROR(G3347+O3307,0)</f>
        <v>0</v>
      </c>
      <c r="P3347" s="10">
        <f t="shared" si="6611"/>
        <v>0</v>
      </c>
      <c r="Q3347" s="10">
        <f t="shared" si="232"/>
        <v>0</v>
      </c>
      <c r="R3347" s="11">
        <f t="shared" si="233"/>
        <v>0</v>
      </c>
      <c r="S3347" s="43"/>
      <c r="T3347" s="43"/>
      <c r="U3347" s="20"/>
      <c r="V3347" s="14"/>
      <c r="W3347" s="14"/>
      <c r="X3347" s="26">
        <f t="shared" si="314"/>
        <v>0</v>
      </c>
      <c r="Y3347" s="29"/>
      <c r="Z3347" s="29"/>
      <c r="AA3347" s="29"/>
      <c r="AB3347" s="29"/>
      <c r="AC3347" s="29"/>
    </row>
    <row r="3348">
      <c r="A3348" s="58">
        <v>45737.0</v>
      </c>
      <c r="B3348" s="5" t="s">
        <v>38</v>
      </c>
      <c r="C3348" s="6" t="s">
        <v>37</v>
      </c>
      <c r="D3348" s="5" t="s">
        <v>29</v>
      </c>
      <c r="E3348" s="7">
        <v>40.1</v>
      </c>
      <c r="F3348" s="7">
        <v>0.042</v>
      </c>
      <c r="G3348" s="7">
        <v>0.099967</v>
      </c>
      <c r="H3348" s="40">
        <v>0.0</v>
      </c>
      <c r="I3348" s="10">
        <f t="shared" si="226"/>
        <v>-0.099967</v>
      </c>
      <c r="J3348" s="11">
        <f t="shared" si="227"/>
        <v>0</v>
      </c>
      <c r="K3348" s="7">
        <f t="shared" ref="K3348:L3348" si="6612">IFERROR(G3348+K3308,0)</f>
        <v>4.888107</v>
      </c>
      <c r="L3348" s="7">
        <f t="shared" si="6612"/>
        <v>7.284</v>
      </c>
      <c r="M3348" s="10">
        <f t="shared" si="229"/>
        <v>2.395893</v>
      </c>
      <c r="N3348" s="11">
        <f t="shared" si="3612"/>
        <v>149.0147413</v>
      </c>
      <c r="O3348" s="10">
        <f t="shared" ref="O3348:P3348" si="6613">IFERROR(G3348+O3308,0)</f>
        <v>7.986867</v>
      </c>
      <c r="P3348" s="10">
        <f t="shared" si="6613"/>
        <v>13.11293</v>
      </c>
      <c r="Q3348" s="10">
        <f t="shared" si="232"/>
        <v>5.126063</v>
      </c>
      <c r="R3348" s="11">
        <f t="shared" si="233"/>
        <v>164.1811489</v>
      </c>
      <c r="S3348" s="43"/>
      <c r="T3348" s="43"/>
      <c r="U3348" s="20"/>
      <c r="V3348" s="14"/>
      <c r="W3348" s="14"/>
      <c r="X3348" s="26">
        <f t="shared" si="314"/>
        <v>0</v>
      </c>
      <c r="Y3348" s="29"/>
      <c r="Z3348" s="29"/>
      <c r="AA3348" s="29"/>
      <c r="AB3348" s="29"/>
      <c r="AC3348" s="29"/>
    </row>
    <row r="3349">
      <c r="A3349" s="58">
        <v>45737.0</v>
      </c>
      <c r="B3349" s="5" t="s">
        <v>38</v>
      </c>
      <c r="C3349" s="6" t="s">
        <v>37</v>
      </c>
      <c r="D3349" s="5" t="s">
        <v>30</v>
      </c>
      <c r="E3349" s="7">
        <v>0.0</v>
      </c>
      <c r="F3349" s="7">
        <v>0.0</v>
      </c>
      <c r="G3349" s="7">
        <v>0.0</v>
      </c>
      <c r="H3349" s="40">
        <v>0.0</v>
      </c>
      <c r="I3349" s="10">
        <f t="shared" si="226"/>
        <v>0</v>
      </c>
      <c r="J3349" s="11">
        <f t="shared" si="227"/>
        <v>0</v>
      </c>
      <c r="K3349" s="7">
        <f t="shared" ref="K3349:L3349" si="6614">IFERROR(G3349+K3309,0)</f>
        <v>0</v>
      </c>
      <c r="L3349" s="7">
        <f t="shared" si="6614"/>
        <v>0</v>
      </c>
      <c r="M3349" s="10">
        <f t="shared" si="229"/>
        <v>0</v>
      </c>
      <c r="N3349" s="11">
        <f t="shared" si="3612"/>
        <v>0</v>
      </c>
      <c r="O3349" s="10">
        <f t="shared" ref="O3349:P3349" si="6615">IFERROR(G3349+O3309,0)</f>
        <v>0</v>
      </c>
      <c r="P3349" s="10">
        <f t="shared" si="6615"/>
        <v>0</v>
      </c>
      <c r="Q3349" s="10">
        <f t="shared" si="232"/>
        <v>0</v>
      </c>
      <c r="R3349" s="11">
        <f t="shared" si="233"/>
        <v>0</v>
      </c>
      <c r="S3349" s="43"/>
      <c r="T3349" s="43"/>
      <c r="U3349" s="20"/>
      <c r="V3349" s="14"/>
      <c r="W3349" s="14"/>
      <c r="X3349" s="26">
        <f t="shared" si="314"/>
        <v>0</v>
      </c>
      <c r="Y3349" s="29"/>
      <c r="Z3349" s="29"/>
      <c r="AA3349" s="29"/>
      <c r="AB3349" s="29"/>
      <c r="AC3349" s="29"/>
    </row>
    <row r="3350">
      <c r="A3350" s="58">
        <v>45737.0</v>
      </c>
      <c r="B3350" s="5" t="s">
        <v>39</v>
      </c>
      <c r="C3350" s="6" t="s">
        <v>37</v>
      </c>
      <c r="D3350" s="5" t="s">
        <v>27</v>
      </c>
      <c r="E3350" s="7">
        <v>9.6</v>
      </c>
      <c r="F3350" s="7">
        <v>0.0</v>
      </c>
      <c r="G3350" s="7">
        <v>0.032258</v>
      </c>
      <c r="H3350" s="40">
        <v>0.0</v>
      </c>
      <c r="I3350" s="10">
        <f t="shared" si="226"/>
        <v>-0.032258</v>
      </c>
      <c r="J3350" s="11">
        <f t="shared" si="227"/>
        <v>0</v>
      </c>
      <c r="K3350" s="7">
        <f t="shared" ref="K3350:L3350" si="6616">IFERROR(G3350+K3310,0)</f>
        <v>1.377418</v>
      </c>
      <c r="L3350" s="7">
        <f t="shared" si="6616"/>
        <v>0.384</v>
      </c>
      <c r="M3350" s="10">
        <f t="shared" si="229"/>
        <v>-0.993418</v>
      </c>
      <c r="N3350" s="11">
        <f t="shared" si="3612"/>
        <v>27.87824756</v>
      </c>
      <c r="O3350" s="10">
        <f t="shared" ref="O3350:P3350" si="6617">IFERROR(G3350+O3310,0)</f>
        <v>2.277348</v>
      </c>
      <c r="P3350" s="10">
        <f t="shared" si="6617"/>
        <v>1.26874</v>
      </c>
      <c r="Q3350" s="10">
        <f t="shared" si="232"/>
        <v>-1.008608</v>
      </c>
      <c r="R3350" s="11">
        <f t="shared" si="233"/>
        <v>55.71129226</v>
      </c>
      <c r="S3350" s="41">
        <f>T3310</f>
        <v>-0.131</v>
      </c>
      <c r="T3350" s="41">
        <f>H3350+T3310-H3351-U3350-H3352</f>
        <v>-0.131</v>
      </c>
      <c r="U3350" s="13">
        <v>0.0</v>
      </c>
      <c r="V3350" s="14"/>
      <c r="W3350" s="14"/>
      <c r="X3350" s="26">
        <f t="shared" si="314"/>
        <v>0</v>
      </c>
      <c r="Y3350" s="29"/>
      <c r="Z3350" s="29"/>
      <c r="AA3350" s="29"/>
      <c r="AB3350" s="29"/>
      <c r="AC3350" s="29"/>
    </row>
    <row r="3351">
      <c r="A3351" s="58">
        <v>45737.0</v>
      </c>
      <c r="B3351" s="5" t="s">
        <v>39</v>
      </c>
      <c r="C3351" s="6" t="s">
        <v>37</v>
      </c>
      <c r="D3351" s="5" t="s">
        <v>28</v>
      </c>
      <c r="E3351" s="7">
        <v>0.0</v>
      </c>
      <c r="F3351" s="7">
        <v>0.0</v>
      </c>
      <c r="G3351" s="7">
        <v>0.0</v>
      </c>
      <c r="H3351" s="40">
        <v>0.0</v>
      </c>
      <c r="I3351" s="10">
        <f t="shared" si="226"/>
        <v>0</v>
      </c>
      <c r="J3351" s="11">
        <f t="shared" si="227"/>
        <v>0</v>
      </c>
      <c r="K3351" s="7">
        <f t="shared" ref="K3351:L3351" si="6618">IFERROR(G3351+K3311,0)</f>
        <v>0</v>
      </c>
      <c r="L3351" s="7">
        <f t="shared" si="6618"/>
        <v>0</v>
      </c>
      <c r="M3351" s="10">
        <f t="shared" si="229"/>
        <v>0</v>
      </c>
      <c r="N3351" s="11">
        <f t="shared" si="3612"/>
        <v>0</v>
      </c>
      <c r="O3351" s="10">
        <f t="shared" ref="O3351:P3351" si="6619">IFERROR(G3351+O3311,0)</f>
        <v>0</v>
      </c>
      <c r="P3351" s="10">
        <f t="shared" si="6619"/>
        <v>0</v>
      </c>
      <c r="Q3351" s="10">
        <f t="shared" si="232"/>
        <v>0</v>
      </c>
      <c r="R3351" s="11">
        <f t="shared" si="233"/>
        <v>0</v>
      </c>
      <c r="S3351" s="43"/>
      <c r="T3351" s="43"/>
      <c r="U3351" s="20"/>
      <c r="V3351" s="14"/>
      <c r="W3351" s="14"/>
      <c r="X3351" s="26">
        <f t="shared" si="314"/>
        <v>0</v>
      </c>
      <c r="Y3351" s="29"/>
      <c r="Z3351" s="29"/>
      <c r="AA3351" s="29"/>
      <c r="AB3351" s="29"/>
      <c r="AC3351" s="29"/>
    </row>
    <row r="3352">
      <c r="A3352" s="58">
        <v>45737.0</v>
      </c>
      <c r="B3352" s="5" t="s">
        <v>39</v>
      </c>
      <c r="C3352" s="6" t="s">
        <v>37</v>
      </c>
      <c r="D3352" s="5" t="s">
        <v>29</v>
      </c>
      <c r="E3352" s="7">
        <v>9.3</v>
      </c>
      <c r="F3352" s="7">
        <v>0.026</v>
      </c>
      <c r="G3352" s="7">
        <v>0.032</v>
      </c>
      <c r="H3352" s="40">
        <v>0.0</v>
      </c>
      <c r="I3352" s="10">
        <f t="shared" si="226"/>
        <v>-0.032</v>
      </c>
      <c r="J3352" s="11">
        <f t="shared" si="227"/>
        <v>0</v>
      </c>
      <c r="K3352" s="7">
        <f t="shared" ref="K3352:L3352" si="6620">IFERROR(G3352+K3312,0)</f>
        <v>1.36388</v>
      </c>
      <c r="L3352" s="7">
        <f t="shared" si="6620"/>
        <v>0.598</v>
      </c>
      <c r="M3352" s="10">
        <f t="shared" si="229"/>
        <v>-0.76588</v>
      </c>
      <c r="N3352" s="11">
        <f t="shared" si="3612"/>
        <v>43.8454996</v>
      </c>
      <c r="O3352" s="10">
        <f t="shared" ref="O3352:P3352" si="6621">IFERROR(G3352+O3312,0)</f>
        <v>2.255874</v>
      </c>
      <c r="P3352" s="10">
        <f t="shared" si="6621"/>
        <v>1.45794</v>
      </c>
      <c r="Q3352" s="10">
        <f t="shared" si="232"/>
        <v>-0.797934</v>
      </c>
      <c r="R3352" s="11">
        <f t="shared" si="233"/>
        <v>64.62860958</v>
      </c>
      <c r="S3352" s="43"/>
      <c r="T3352" s="43"/>
      <c r="U3352" s="20"/>
      <c r="V3352" s="14"/>
      <c r="W3352" s="14"/>
      <c r="X3352" s="26">
        <f t="shared" si="314"/>
        <v>0</v>
      </c>
      <c r="Y3352" s="29"/>
      <c r="Z3352" s="29"/>
      <c r="AA3352" s="29"/>
      <c r="AB3352" s="29"/>
      <c r="AC3352" s="29"/>
    </row>
    <row r="3353">
      <c r="A3353" s="58">
        <v>45737.0</v>
      </c>
      <c r="B3353" s="5" t="s">
        <v>39</v>
      </c>
      <c r="C3353" s="6" t="s">
        <v>37</v>
      </c>
      <c r="D3353" s="5" t="s">
        <v>30</v>
      </c>
      <c r="E3353" s="7">
        <v>0.0</v>
      </c>
      <c r="F3353" s="7">
        <v>0.0</v>
      </c>
      <c r="G3353" s="7">
        <v>0.0</v>
      </c>
      <c r="H3353" s="40">
        <v>0.0</v>
      </c>
      <c r="I3353" s="10">
        <f t="shared" si="226"/>
        <v>0</v>
      </c>
      <c r="J3353" s="11">
        <f t="shared" si="227"/>
        <v>0</v>
      </c>
      <c r="K3353" s="7">
        <f t="shared" ref="K3353:L3353" si="6622">IFERROR(G3353+K3313,0)</f>
        <v>0</v>
      </c>
      <c r="L3353" s="7">
        <f t="shared" si="6622"/>
        <v>0</v>
      </c>
      <c r="M3353" s="10">
        <f t="shared" si="229"/>
        <v>0</v>
      </c>
      <c r="N3353" s="11">
        <f t="shared" si="3612"/>
        <v>0</v>
      </c>
      <c r="O3353" s="10">
        <f t="shared" ref="O3353:P3353" si="6623">IFERROR(G3353+O3313,0)</f>
        <v>0</v>
      </c>
      <c r="P3353" s="10">
        <f t="shared" si="6623"/>
        <v>0</v>
      </c>
      <c r="Q3353" s="10">
        <f t="shared" si="232"/>
        <v>0</v>
      </c>
      <c r="R3353" s="11">
        <f t="shared" si="233"/>
        <v>0</v>
      </c>
      <c r="S3353" s="43"/>
      <c r="T3353" s="43"/>
      <c r="U3353" s="20"/>
      <c r="V3353" s="14"/>
      <c r="W3353" s="14"/>
      <c r="X3353" s="26">
        <f t="shared" si="314"/>
        <v>0</v>
      </c>
      <c r="Y3353" s="29"/>
      <c r="Z3353" s="29"/>
      <c r="AA3353" s="29"/>
      <c r="AB3353" s="29"/>
      <c r="AC3353" s="29"/>
    </row>
    <row r="3354">
      <c r="A3354" s="58">
        <v>45737.0</v>
      </c>
      <c r="B3354" s="5" t="s">
        <v>40</v>
      </c>
      <c r="C3354" s="6" t="s">
        <v>37</v>
      </c>
      <c r="D3354" s="5" t="s">
        <v>27</v>
      </c>
      <c r="E3354" s="7">
        <v>26.3</v>
      </c>
      <c r="F3354" s="7">
        <v>0.0</v>
      </c>
      <c r="G3354" s="7">
        <v>0.0709677</v>
      </c>
      <c r="H3354" s="40">
        <v>0.035</v>
      </c>
      <c r="I3354" s="10">
        <f t="shared" si="226"/>
        <v>-0.0359677</v>
      </c>
      <c r="J3354" s="11">
        <f t="shared" si="227"/>
        <v>49.31821096</v>
      </c>
      <c r="K3354" s="7">
        <f t="shared" ref="K3354:L3354" si="6624">IFERROR(G3354+K3314,0)</f>
        <v>3.4903217</v>
      </c>
      <c r="L3354" s="7">
        <f t="shared" si="6624"/>
        <v>1.67</v>
      </c>
      <c r="M3354" s="10">
        <f t="shared" si="229"/>
        <v>-1.8203217</v>
      </c>
      <c r="N3354" s="11">
        <f t="shared" si="3612"/>
        <v>47.84659248</v>
      </c>
      <c r="O3354" s="10">
        <f t="shared" ref="O3354:P3354" si="6625">IFERROR(G3354+O3314,0)</f>
        <v>5.704607414</v>
      </c>
      <c r="P3354" s="10">
        <f t="shared" si="6625"/>
        <v>2.7829</v>
      </c>
      <c r="Q3354" s="10">
        <f t="shared" si="232"/>
        <v>-2.921707414</v>
      </c>
      <c r="R3354" s="11">
        <f t="shared" si="233"/>
        <v>48.78337452</v>
      </c>
      <c r="S3354" s="13">
        <f>T3314</f>
        <v>1.046325714</v>
      </c>
      <c r="T3354" s="13">
        <f>H3354+S3354-H3355-U3354-H3356</f>
        <v>1.0812075</v>
      </c>
      <c r="U3354" s="13">
        <f>0.00331/28</f>
        <v>0.0001182142857</v>
      </c>
      <c r="V3354" s="14"/>
      <c r="W3354" s="14"/>
      <c r="X3354" s="26">
        <f t="shared" si="314"/>
        <v>0.034</v>
      </c>
      <c r="Y3354" s="29"/>
      <c r="Z3354" s="29"/>
      <c r="AA3354" s="29"/>
      <c r="AB3354" s="29"/>
      <c r="AC3354" s="29"/>
    </row>
    <row r="3355">
      <c r="A3355" s="58">
        <v>45737.0</v>
      </c>
      <c r="B3355" s="5" t="s">
        <v>40</v>
      </c>
      <c r="C3355" s="6" t="s">
        <v>37</v>
      </c>
      <c r="D3355" s="5" t="s">
        <v>28</v>
      </c>
      <c r="E3355" s="7">
        <v>0.0</v>
      </c>
      <c r="F3355" s="7">
        <v>0.0</v>
      </c>
      <c r="G3355" s="7">
        <v>0.0</v>
      </c>
      <c r="H3355" s="40">
        <v>0.0</v>
      </c>
      <c r="I3355" s="10">
        <f t="shared" si="226"/>
        <v>0</v>
      </c>
      <c r="J3355" s="11">
        <f t="shared" si="227"/>
        <v>0</v>
      </c>
      <c r="K3355" s="7">
        <f t="shared" ref="K3355:L3355" si="6626">IFERROR(G3355+K3315,0)</f>
        <v>0</v>
      </c>
      <c r="L3355" s="7">
        <f t="shared" si="6626"/>
        <v>0</v>
      </c>
      <c r="M3355" s="10">
        <f t="shared" si="229"/>
        <v>0</v>
      </c>
      <c r="N3355" s="11">
        <f t="shared" si="3612"/>
        <v>0</v>
      </c>
      <c r="O3355" s="10">
        <f t="shared" ref="O3355:P3355" si="6627">IFERROR(G3355+O3315,0)</f>
        <v>0</v>
      </c>
      <c r="P3355" s="10">
        <f t="shared" si="6627"/>
        <v>0</v>
      </c>
      <c r="Q3355" s="10">
        <f t="shared" si="232"/>
        <v>0</v>
      </c>
      <c r="R3355" s="11">
        <f t="shared" si="233"/>
        <v>0</v>
      </c>
      <c r="S3355" s="14"/>
      <c r="T3355" s="14"/>
      <c r="U3355" s="14"/>
      <c r="V3355" s="14"/>
      <c r="W3355" s="14"/>
      <c r="X3355" s="26">
        <f t="shared" si="314"/>
        <v>0</v>
      </c>
      <c r="Y3355" s="29"/>
      <c r="Z3355" s="29"/>
      <c r="AA3355" s="29"/>
      <c r="AB3355" s="29"/>
      <c r="AC3355" s="29"/>
    </row>
    <row r="3356">
      <c r="A3356" s="58">
        <v>45737.0</v>
      </c>
      <c r="B3356" s="5" t="s">
        <v>40</v>
      </c>
      <c r="C3356" s="6" t="s">
        <v>37</v>
      </c>
      <c r="D3356" s="5" t="s">
        <v>29</v>
      </c>
      <c r="E3356" s="7">
        <v>26.1</v>
      </c>
      <c r="F3356" s="7">
        <v>0.0</v>
      </c>
      <c r="G3356" s="7">
        <v>0.07142857142857142</v>
      </c>
      <c r="H3356" s="40">
        <v>0.0</v>
      </c>
      <c r="I3356" s="10">
        <f t="shared" si="226"/>
        <v>-0.07142857143</v>
      </c>
      <c r="J3356" s="11">
        <f t="shared" si="227"/>
        <v>0</v>
      </c>
      <c r="K3356" s="7">
        <f t="shared" ref="K3356:L3356" si="6628">IFERROR(G3356+K3316,0)</f>
        <v>3.5</v>
      </c>
      <c r="L3356" s="7">
        <f t="shared" si="6628"/>
        <v>1.917</v>
      </c>
      <c r="M3356" s="10">
        <f t="shared" si="229"/>
        <v>-1.583</v>
      </c>
      <c r="N3356" s="11">
        <f t="shared" si="3612"/>
        <v>54.77142857</v>
      </c>
      <c r="O3356" s="10">
        <f t="shared" ref="O3356:P3356" si="6629">IFERROR(G3356+O3316,0)</f>
        <v>5.714285714</v>
      </c>
      <c r="P3356" s="10">
        <f t="shared" si="6629"/>
        <v>2.43098</v>
      </c>
      <c r="Q3356" s="10">
        <f t="shared" si="232"/>
        <v>-3.283305714</v>
      </c>
      <c r="R3356" s="11">
        <f t="shared" si="233"/>
        <v>42.54215</v>
      </c>
      <c r="S3356" s="14"/>
      <c r="T3356" s="14"/>
      <c r="U3356" s="14"/>
      <c r="V3356" s="14"/>
      <c r="W3356" s="14"/>
      <c r="X3356" s="26">
        <f t="shared" si="314"/>
        <v>0.078</v>
      </c>
      <c r="Y3356" s="29"/>
      <c r="Z3356" s="29"/>
      <c r="AA3356" s="29"/>
      <c r="AB3356" s="29"/>
      <c r="AC3356" s="29"/>
    </row>
    <row r="3357">
      <c r="A3357" s="58">
        <v>45737.0</v>
      </c>
      <c r="B3357" s="5" t="s">
        <v>40</v>
      </c>
      <c r="C3357" s="6" t="s">
        <v>37</v>
      </c>
      <c r="D3357" s="5" t="s">
        <v>30</v>
      </c>
      <c r="E3357" s="7">
        <v>0.0</v>
      </c>
      <c r="F3357" s="7">
        <v>0.0</v>
      </c>
      <c r="G3357" s="7">
        <v>0.0</v>
      </c>
      <c r="H3357" s="40">
        <v>0.0</v>
      </c>
      <c r="I3357" s="10">
        <f t="shared" si="226"/>
        <v>0</v>
      </c>
      <c r="J3357" s="11">
        <f t="shared" si="227"/>
        <v>0</v>
      </c>
      <c r="K3357" s="7">
        <f t="shared" ref="K3357:L3357" si="6630">IFERROR(G3357+K3317,0)</f>
        <v>0</v>
      </c>
      <c r="L3357" s="7">
        <f t="shared" si="6630"/>
        <v>0</v>
      </c>
      <c r="M3357" s="10">
        <f t="shared" si="229"/>
        <v>0</v>
      </c>
      <c r="N3357" s="11">
        <f t="shared" si="3612"/>
        <v>0</v>
      </c>
      <c r="O3357" s="10">
        <f t="shared" ref="O3357:P3357" si="6631">IFERROR(G3357+O3317,0)</f>
        <v>0</v>
      </c>
      <c r="P3357" s="10">
        <f t="shared" si="6631"/>
        <v>0</v>
      </c>
      <c r="Q3357" s="10">
        <f t="shared" si="232"/>
        <v>0</v>
      </c>
      <c r="R3357" s="11">
        <f t="shared" si="233"/>
        <v>0</v>
      </c>
      <c r="S3357" s="14"/>
      <c r="T3357" s="14"/>
      <c r="U3357" s="14"/>
      <c r="V3357" s="14"/>
      <c r="W3357" s="14"/>
      <c r="X3357" s="26">
        <f t="shared" si="314"/>
        <v>0</v>
      </c>
      <c r="Y3357" s="29"/>
      <c r="Z3357" s="29"/>
      <c r="AA3357" s="29"/>
      <c r="AB3357" s="29"/>
      <c r="AC3357" s="29"/>
    </row>
    <row r="3358">
      <c r="A3358" s="48">
        <v>45738.0</v>
      </c>
      <c r="B3358" s="49" t="s">
        <v>25</v>
      </c>
      <c r="C3358" s="50" t="s">
        <v>26</v>
      </c>
      <c r="D3358" s="49" t="s">
        <v>27</v>
      </c>
      <c r="E3358" s="27">
        <v>140.3</v>
      </c>
      <c r="F3358" s="8">
        <v>0.518</v>
      </c>
      <c r="G3358" s="39">
        <v>0.4129</v>
      </c>
      <c r="H3358" s="47">
        <v>0.361</v>
      </c>
      <c r="I3358" s="51">
        <f t="shared" si="226"/>
        <v>-0.0519</v>
      </c>
      <c r="J3358" s="52">
        <f t="shared" si="227"/>
        <v>87.43037055</v>
      </c>
      <c r="K3358" s="27">
        <f t="shared" ref="K3358:L3358" si="6632">IFERROR(G3358+K3318,0)</f>
        <v>20.68378</v>
      </c>
      <c r="L3358" s="27">
        <f t="shared" si="6632"/>
        <v>22.179</v>
      </c>
      <c r="M3358" s="51">
        <f t="shared" si="229"/>
        <v>1.49522</v>
      </c>
      <c r="N3358" s="52">
        <f t="shared" si="3612"/>
        <v>107.2289494</v>
      </c>
      <c r="O3358" s="51">
        <f t="shared" ref="O3358:P3358" si="6633">IFERROR(G3358+O3318,0)</f>
        <v>33.5835</v>
      </c>
      <c r="P3358" s="51">
        <f t="shared" si="6633"/>
        <v>35.900995</v>
      </c>
      <c r="Q3358" s="51">
        <f t="shared" si="232"/>
        <v>2.317495</v>
      </c>
      <c r="R3358" s="52">
        <f t="shared" si="233"/>
        <v>106.9006953</v>
      </c>
      <c r="S3358" s="53">
        <f>T3318</f>
        <v>2.63975</v>
      </c>
      <c r="T3358" s="53">
        <f>H3358+T3318-H3359-U3358-H3360</f>
        <v>2.700642857</v>
      </c>
      <c r="U3358" s="54">
        <f>0.003/28</f>
        <v>0.0001071428571</v>
      </c>
      <c r="V3358" s="55"/>
      <c r="W3358" s="55"/>
      <c r="X3358" s="56">
        <f t="shared" si="314"/>
        <v>0.385</v>
      </c>
      <c r="Y3358" s="57"/>
      <c r="Z3358" s="57"/>
      <c r="AA3358" s="57"/>
      <c r="AB3358" s="57"/>
      <c r="AC3358" s="57"/>
    </row>
    <row r="3359">
      <c r="A3359" s="58">
        <v>45738.0</v>
      </c>
      <c r="B3359" s="5" t="s">
        <v>25</v>
      </c>
      <c r="C3359" s="6" t="s">
        <v>26</v>
      </c>
      <c r="D3359" s="5" t="s">
        <v>28</v>
      </c>
      <c r="E3359" s="7">
        <v>165.12</v>
      </c>
      <c r="F3359" s="7">
        <v>0.513</v>
      </c>
      <c r="G3359" s="7">
        <v>0.39358</v>
      </c>
      <c r="H3359" s="40">
        <v>0.3</v>
      </c>
      <c r="I3359" s="10">
        <f t="shared" si="226"/>
        <v>-0.09358</v>
      </c>
      <c r="J3359" s="11">
        <f t="shared" si="227"/>
        <v>76.22338533</v>
      </c>
      <c r="K3359" s="7">
        <f t="shared" ref="K3359:L3359" si="6634">IFERROR(G3359+K3319,0)</f>
        <v>20.16876</v>
      </c>
      <c r="L3359" s="7">
        <f t="shared" si="6634"/>
        <v>19.604</v>
      </c>
      <c r="M3359" s="10">
        <f t="shared" si="229"/>
        <v>-0.56476</v>
      </c>
      <c r="N3359" s="11">
        <f t="shared" si="3612"/>
        <v>97.19982785</v>
      </c>
      <c r="O3359" s="10">
        <f t="shared" ref="O3359:P3359" si="6635">IFERROR(G3359+O3319,0)</f>
        <v>32.46956</v>
      </c>
      <c r="P3359" s="10">
        <f t="shared" si="6635"/>
        <v>32.82488</v>
      </c>
      <c r="Q3359" s="10">
        <f t="shared" si="232"/>
        <v>0.35532</v>
      </c>
      <c r="R3359" s="11">
        <f t="shared" si="233"/>
        <v>101.0943173</v>
      </c>
      <c r="S3359" s="42"/>
      <c r="T3359" s="42"/>
      <c r="U3359" s="16"/>
      <c r="V3359" s="14"/>
      <c r="W3359" s="14"/>
      <c r="X3359" s="26">
        <f t="shared" si="314"/>
        <v>0.345</v>
      </c>
      <c r="Y3359" s="29"/>
      <c r="Z3359" s="29"/>
      <c r="AA3359" s="29"/>
      <c r="AB3359" s="29"/>
      <c r="AC3359" s="29"/>
    </row>
    <row r="3360">
      <c r="A3360" s="58">
        <v>45738.0</v>
      </c>
      <c r="B3360" s="5" t="s">
        <v>25</v>
      </c>
      <c r="C3360" s="6" t="s">
        <v>26</v>
      </c>
      <c r="D3360" s="5" t="s">
        <v>29</v>
      </c>
      <c r="E3360" s="7">
        <v>0.0</v>
      </c>
      <c r="F3360" s="7">
        <v>0.0</v>
      </c>
      <c r="G3360" s="7">
        <v>0.0</v>
      </c>
      <c r="H3360" s="40">
        <v>0.0</v>
      </c>
      <c r="I3360" s="10">
        <f t="shared" si="226"/>
        <v>0</v>
      </c>
      <c r="J3360" s="11">
        <f t="shared" si="227"/>
        <v>0</v>
      </c>
      <c r="K3360" s="7">
        <f t="shared" ref="K3360:L3360" si="6636">IFERROR(G3360+K3320,0)</f>
        <v>0</v>
      </c>
      <c r="L3360" s="7">
        <f t="shared" si="6636"/>
        <v>0.003</v>
      </c>
      <c r="M3360" s="10">
        <f t="shared" si="229"/>
        <v>0.003</v>
      </c>
      <c r="N3360" s="11">
        <f t="shared" si="3612"/>
        <v>0</v>
      </c>
      <c r="O3360" s="10">
        <f t="shared" ref="O3360:P3360" si="6637">IFERROR(G3360+O3320,0)</f>
        <v>0</v>
      </c>
      <c r="P3360" s="10">
        <f t="shared" si="6637"/>
        <v>0.003</v>
      </c>
      <c r="Q3360" s="10">
        <f t="shared" si="232"/>
        <v>0.003</v>
      </c>
      <c r="R3360" s="11">
        <f t="shared" si="233"/>
        <v>0</v>
      </c>
      <c r="S3360" s="42"/>
      <c r="T3360" s="42"/>
      <c r="U3360" s="16"/>
      <c r="V3360" s="14"/>
      <c r="W3360" s="14"/>
      <c r="X3360" s="26">
        <f t="shared" si="314"/>
        <v>0</v>
      </c>
      <c r="Y3360" s="29"/>
      <c r="Z3360" s="29"/>
      <c r="AA3360" s="29"/>
      <c r="AB3360" s="29"/>
      <c r="AC3360" s="29"/>
    </row>
    <row r="3361">
      <c r="A3361" s="58">
        <v>45738.0</v>
      </c>
      <c r="B3361" s="5" t="s">
        <v>25</v>
      </c>
      <c r="C3361" s="6" t="s">
        <v>26</v>
      </c>
      <c r="D3361" s="5" t="s">
        <v>30</v>
      </c>
      <c r="E3361" s="7">
        <v>0.0</v>
      </c>
      <c r="F3361" s="7">
        <v>0.0</v>
      </c>
      <c r="G3361" s="7">
        <v>0.0</v>
      </c>
      <c r="H3361" s="40">
        <v>0.0</v>
      </c>
      <c r="I3361" s="10">
        <f t="shared" si="226"/>
        <v>0</v>
      </c>
      <c r="J3361" s="11">
        <f t="shared" si="227"/>
        <v>0</v>
      </c>
      <c r="K3361" s="7">
        <f t="shared" ref="K3361:L3361" si="6638">IFERROR(G3361+K3321,0)</f>
        <v>0</v>
      </c>
      <c r="L3361" s="7">
        <f t="shared" si="6638"/>
        <v>0</v>
      </c>
      <c r="M3361" s="10">
        <f t="shared" si="229"/>
        <v>0</v>
      </c>
      <c r="N3361" s="11">
        <f t="shared" si="3612"/>
        <v>0</v>
      </c>
      <c r="O3361" s="10">
        <f t="shared" ref="O3361:P3361" si="6639">IFERROR(G3361+O3321,0)</f>
        <v>0</v>
      </c>
      <c r="P3361" s="10">
        <f t="shared" si="6639"/>
        <v>0</v>
      </c>
      <c r="Q3361" s="10">
        <f t="shared" si="232"/>
        <v>0</v>
      </c>
      <c r="R3361" s="11">
        <f t="shared" si="233"/>
        <v>0</v>
      </c>
      <c r="S3361" s="42"/>
      <c r="T3361" s="42"/>
      <c r="U3361" s="16"/>
      <c r="V3361" s="14"/>
      <c r="W3361" s="14"/>
      <c r="X3361" s="26">
        <f t="shared" si="314"/>
        <v>0</v>
      </c>
      <c r="Y3361" s="29"/>
      <c r="Z3361" s="29"/>
      <c r="AA3361" s="29"/>
      <c r="AB3361" s="29"/>
      <c r="AC3361" s="29"/>
    </row>
    <row r="3362">
      <c r="A3362" s="58">
        <v>45738.0</v>
      </c>
      <c r="B3362" s="5" t="s">
        <v>31</v>
      </c>
      <c r="C3362" s="6" t="s">
        <v>26</v>
      </c>
      <c r="D3362" s="5" t="s">
        <v>27</v>
      </c>
      <c r="E3362" s="7">
        <v>180.7</v>
      </c>
      <c r="F3362" s="7">
        <v>0.684</v>
      </c>
      <c r="G3362" s="7">
        <v>0.509677</v>
      </c>
      <c r="H3362" s="40">
        <v>0.572</v>
      </c>
      <c r="I3362" s="10">
        <f t="shared" si="226"/>
        <v>0.062323</v>
      </c>
      <c r="J3362" s="11">
        <f t="shared" si="227"/>
        <v>112.2279404</v>
      </c>
      <c r="K3362" s="7">
        <f t="shared" ref="K3362:L3362" si="6640">IFERROR(G3362+K3322,0)</f>
        <v>25.612894</v>
      </c>
      <c r="L3362" s="7">
        <f t="shared" si="6640"/>
        <v>28.41</v>
      </c>
      <c r="M3362" s="10">
        <f t="shared" si="229"/>
        <v>2.797106</v>
      </c>
      <c r="N3362" s="11">
        <f t="shared" si="3612"/>
        <v>110.9206949</v>
      </c>
      <c r="O3362" s="10">
        <f t="shared" ref="O3362:P3362" si="6641">IFERROR(G3362+O3322,0)</f>
        <v>41.612893</v>
      </c>
      <c r="P3362" s="10">
        <f t="shared" si="6641"/>
        <v>47.38386</v>
      </c>
      <c r="Q3362" s="10">
        <f t="shared" si="232"/>
        <v>5.770967</v>
      </c>
      <c r="R3362" s="11">
        <f t="shared" si="233"/>
        <v>113.8682187</v>
      </c>
      <c r="S3362" s="41">
        <f>T3322</f>
        <v>0.998</v>
      </c>
      <c r="T3362" s="41">
        <f>H3362+T3322-H3363-U3362-H3364</f>
        <v>1.106857143</v>
      </c>
      <c r="U3362" s="13">
        <f>0.004/28</f>
        <v>0.0001428571429</v>
      </c>
      <c r="V3362" s="14"/>
      <c r="W3362" s="14"/>
      <c r="X3362" s="26">
        <f t="shared" si="314"/>
        <v>0.572</v>
      </c>
      <c r="Y3362" s="29"/>
      <c r="Z3362" s="29"/>
      <c r="AA3362" s="29"/>
      <c r="AB3362" s="29"/>
      <c r="AC3362" s="29"/>
    </row>
    <row r="3363">
      <c r="A3363" s="58">
        <v>45738.0</v>
      </c>
      <c r="B3363" s="5" t="s">
        <v>31</v>
      </c>
      <c r="C3363" s="6" t="s">
        <v>26</v>
      </c>
      <c r="D3363" s="5" t="s">
        <v>28</v>
      </c>
      <c r="E3363" s="7">
        <v>180.1</v>
      </c>
      <c r="F3363" s="7">
        <v>0.716</v>
      </c>
      <c r="G3363" s="7">
        <v>0.50548</v>
      </c>
      <c r="H3363" s="40">
        <v>0.463</v>
      </c>
      <c r="I3363" s="10">
        <f t="shared" si="226"/>
        <v>-0.04248</v>
      </c>
      <c r="J3363" s="11">
        <f t="shared" si="227"/>
        <v>91.59610667</v>
      </c>
      <c r="K3363" s="7">
        <f t="shared" ref="K3363:L3363" si="6642">IFERROR(G3363+K3323,0)</f>
        <v>25.40356</v>
      </c>
      <c r="L3363" s="7">
        <f t="shared" si="6642"/>
        <v>28.9</v>
      </c>
      <c r="M3363" s="10">
        <f t="shared" si="229"/>
        <v>3.49644</v>
      </c>
      <c r="N3363" s="11">
        <f t="shared" si="3612"/>
        <v>113.7635827</v>
      </c>
      <c r="O3363" s="10">
        <f t="shared" ref="O3363:P3363" si="6643">IFERROR(G3363+O3323,0)</f>
        <v>41.27339</v>
      </c>
      <c r="P3363" s="10">
        <f t="shared" si="6643"/>
        <v>47.89773</v>
      </c>
      <c r="Q3363" s="10">
        <f t="shared" si="232"/>
        <v>6.62434</v>
      </c>
      <c r="R3363" s="11">
        <f t="shared" si="233"/>
        <v>116.0499053</v>
      </c>
      <c r="S3363" s="42"/>
      <c r="T3363" s="42"/>
      <c r="U3363" s="20"/>
      <c r="V3363" s="14"/>
      <c r="W3363" s="14"/>
      <c r="X3363" s="26">
        <f t="shared" si="314"/>
        <v>0.566</v>
      </c>
      <c r="Y3363" s="29"/>
      <c r="Z3363" s="29"/>
      <c r="AA3363" s="29"/>
      <c r="AB3363" s="29"/>
      <c r="AC3363" s="29"/>
    </row>
    <row r="3364">
      <c r="A3364" s="58">
        <v>45738.0</v>
      </c>
      <c r="B3364" s="5" t="s">
        <v>31</v>
      </c>
      <c r="C3364" s="6" t="s">
        <v>26</v>
      </c>
      <c r="D3364" s="5" t="s">
        <v>29</v>
      </c>
      <c r="E3364" s="7">
        <v>0.0</v>
      </c>
      <c r="F3364" s="7">
        <v>0.0</v>
      </c>
      <c r="G3364" s="7">
        <v>0.0</v>
      </c>
      <c r="H3364" s="40">
        <v>0.0</v>
      </c>
      <c r="I3364" s="10">
        <f t="shared" si="226"/>
        <v>0</v>
      </c>
      <c r="J3364" s="11">
        <f t="shared" si="227"/>
        <v>0</v>
      </c>
      <c r="K3364" s="7">
        <f t="shared" ref="K3364:L3364" si="6644">IFERROR(G3364+K3324,0)</f>
        <v>0</v>
      </c>
      <c r="L3364" s="7">
        <f t="shared" si="6644"/>
        <v>0</v>
      </c>
      <c r="M3364" s="10">
        <f t="shared" si="229"/>
        <v>0</v>
      </c>
      <c r="N3364" s="11">
        <f t="shared" si="3612"/>
        <v>0</v>
      </c>
      <c r="O3364" s="10">
        <f t="shared" ref="O3364:P3364" si="6645">IFERROR(G3364+O3324,0)</f>
        <v>0</v>
      </c>
      <c r="P3364" s="10">
        <f t="shared" si="6645"/>
        <v>0</v>
      </c>
      <c r="Q3364" s="10">
        <f t="shared" si="232"/>
        <v>0</v>
      </c>
      <c r="R3364" s="11">
        <f t="shared" si="233"/>
        <v>0</v>
      </c>
      <c r="S3364" s="42"/>
      <c r="T3364" s="42"/>
      <c r="U3364" s="20"/>
      <c r="V3364" s="14"/>
      <c r="W3364" s="14"/>
      <c r="X3364" s="26">
        <f t="shared" si="314"/>
        <v>0</v>
      </c>
      <c r="Y3364" s="29"/>
      <c r="Z3364" s="29"/>
      <c r="AA3364" s="29"/>
      <c r="AB3364" s="29"/>
      <c r="AC3364" s="29"/>
    </row>
    <row r="3365">
      <c r="A3365" s="58">
        <v>45738.0</v>
      </c>
      <c r="B3365" s="5" t="s">
        <v>31</v>
      </c>
      <c r="C3365" s="6" t="s">
        <v>26</v>
      </c>
      <c r="D3365" s="5" t="s">
        <v>30</v>
      </c>
      <c r="E3365" s="7">
        <v>0.0</v>
      </c>
      <c r="F3365" s="7">
        <v>0.0</v>
      </c>
      <c r="G3365" s="7">
        <v>0.0</v>
      </c>
      <c r="H3365" s="40">
        <v>0.0</v>
      </c>
      <c r="I3365" s="10">
        <f t="shared" si="226"/>
        <v>0</v>
      </c>
      <c r="J3365" s="11">
        <f t="shared" si="227"/>
        <v>0</v>
      </c>
      <c r="K3365" s="7">
        <f t="shared" ref="K3365:L3365" si="6646">IFERROR(G3365+K3325,0)</f>
        <v>0</v>
      </c>
      <c r="L3365" s="7">
        <f t="shared" si="6646"/>
        <v>0</v>
      </c>
      <c r="M3365" s="10">
        <f t="shared" si="229"/>
        <v>0</v>
      </c>
      <c r="N3365" s="11">
        <f t="shared" si="3612"/>
        <v>0</v>
      </c>
      <c r="O3365" s="10">
        <f t="shared" ref="O3365:P3365" si="6647">IFERROR(G3365+O3325,0)</f>
        <v>0</v>
      </c>
      <c r="P3365" s="10">
        <f t="shared" si="6647"/>
        <v>0</v>
      </c>
      <c r="Q3365" s="10">
        <f t="shared" si="232"/>
        <v>0</v>
      </c>
      <c r="R3365" s="11">
        <f t="shared" si="233"/>
        <v>0</v>
      </c>
      <c r="S3365" s="42"/>
      <c r="T3365" s="42"/>
      <c r="U3365" s="20"/>
      <c r="V3365" s="14"/>
      <c r="W3365" s="14"/>
      <c r="X3365" s="26">
        <f t="shared" si="314"/>
        <v>0</v>
      </c>
      <c r="Y3365" s="29"/>
      <c r="Z3365" s="29"/>
      <c r="AA3365" s="29"/>
      <c r="AB3365" s="29"/>
      <c r="AC3365" s="29"/>
    </row>
    <row r="3366">
      <c r="A3366" s="58">
        <v>45738.0</v>
      </c>
      <c r="B3366" s="5" t="s">
        <v>32</v>
      </c>
      <c r="C3366" s="6" t="s">
        <v>26</v>
      </c>
      <c r="D3366" s="5" t="s">
        <v>27</v>
      </c>
      <c r="E3366" s="7">
        <v>78.6</v>
      </c>
      <c r="F3366" s="7">
        <v>0.211</v>
      </c>
      <c r="G3366" s="7">
        <v>0.22258</v>
      </c>
      <c r="H3366" s="40">
        <v>0.24</v>
      </c>
      <c r="I3366" s="10">
        <f t="shared" si="226"/>
        <v>0.01742</v>
      </c>
      <c r="J3366" s="11">
        <f t="shared" si="227"/>
        <v>107.8263995</v>
      </c>
      <c r="K3366" s="7">
        <f t="shared" ref="K3366:L3366" si="6648">IFERROR(G3366+K3326,0)</f>
        <v>11.19676</v>
      </c>
      <c r="L3366" s="7">
        <f t="shared" si="6648"/>
        <v>11.881</v>
      </c>
      <c r="M3366" s="10">
        <f t="shared" si="229"/>
        <v>0.68424</v>
      </c>
      <c r="N3366" s="11">
        <f t="shared" si="3612"/>
        <v>106.1110536</v>
      </c>
      <c r="O3366" s="10">
        <f t="shared" ref="O3366:P3366" si="6649">IFERROR(G3366+O3326,0)</f>
        <v>18.196746</v>
      </c>
      <c r="P3366" s="10">
        <f t="shared" si="6649"/>
        <v>19.01782</v>
      </c>
      <c r="Q3366" s="10">
        <f t="shared" si="232"/>
        <v>0.821074</v>
      </c>
      <c r="R3366" s="11">
        <f t="shared" si="233"/>
        <v>104.5122023</v>
      </c>
      <c r="S3366" s="41">
        <f>T3326</f>
        <v>0.471385</v>
      </c>
      <c r="T3366" s="41">
        <f>H3366+T3326-H3367-U3366-H3368</f>
        <v>0.42825</v>
      </c>
      <c r="U3366" s="13">
        <f>0.00378/28</f>
        <v>0.000135</v>
      </c>
      <c r="V3366" s="14"/>
      <c r="W3366" s="14"/>
      <c r="X3366" s="26">
        <f t="shared" si="314"/>
        <v>0.239</v>
      </c>
      <c r="Y3366" s="29"/>
      <c r="Z3366" s="29"/>
      <c r="AA3366" s="29"/>
      <c r="AB3366" s="29"/>
      <c r="AC3366" s="29"/>
    </row>
    <row r="3367">
      <c r="A3367" s="58">
        <v>45738.0</v>
      </c>
      <c r="B3367" s="5" t="s">
        <v>32</v>
      </c>
      <c r="C3367" s="6" t="s">
        <v>26</v>
      </c>
      <c r="D3367" s="5" t="s">
        <v>28</v>
      </c>
      <c r="E3367" s="7">
        <v>78.7</v>
      </c>
      <c r="F3367" s="7">
        <v>0.159</v>
      </c>
      <c r="G3367" s="7">
        <v>0.2222</v>
      </c>
      <c r="H3367" s="40">
        <v>0.283</v>
      </c>
      <c r="I3367" s="10">
        <f t="shared" si="226"/>
        <v>0.0608</v>
      </c>
      <c r="J3367" s="11">
        <f t="shared" si="227"/>
        <v>127.3627363</v>
      </c>
      <c r="K3367" s="7">
        <f t="shared" ref="K3367:L3367" si="6650">IFERROR(G3367+K3327,0)</f>
        <v>11.1784</v>
      </c>
      <c r="L3367" s="7">
        <f t="shared" si="6650"/>
        <v>11.764</v>
      </c>
      <c r="M3367" s="10">
        <f t="shared" si="229"/>
        <v>0.5856</v>
      </c>
      <c r="N3367" s="11">
        <f t="shared" si="3612"/>
        <v>105.2386746</v>
      </c>
      <c r="O3367" s="10">
        <f t="shared" ref="O3367:P3367" si="6651">IFERROR(G3367+O3327,0)</f>
        <v>18.16735</v>
      </c>
      <c r="P3367" s="10">
        <f t="shared" si="6651"/>
        <v>18.86083</v>
      </c>
      <c r="Q3367" s="10">
        <f t="shared" si="232"/>
        <v>0.69348</v>
      </c>
      <c r="R3367" s="11">
        <f t="shared" si="233"/>
        <v>103.8171775</v>
      </c>
      <c r="S3367" s="42"/>
      <c r="T3367" s="42"/>
      <c r="U3367" s="20"/>
      <c r="V3367" s="14"/>
      <c r="W3367" s="14"/>
      <c r="X3367" s="26">
        <f t="shared" si="314"/>
        <v>0.188</v>
      </c>
      <c r="Y3367" s="29"/>
      <c r="Z3367" s="29"/>
      <c r="AA3367" s="29"/>
      <c r="AB3367" s="29"/>
      <c r="AC3367" s="29"/>
    </row>
    <row r="3368">
      <c r="A3368" s="58">
        <v>45738.0</v>
      </c>
      <c r="B3368" s="5" t="s">
        <v>32</v>
      </c>
      <c r="C3368" s="6" t="s">
        <v>26</v>
      </c>
      <c r="D3368" s="5" t="s">
        <v>29</v>
      </c>
      <c r="E3368" s="7">
        <v>0.0</v>
      </c>
      <c r="F3368" s="7">
        <v>0.0</v>
      </c>
      <c r="G3368" s="7">
        <v>0.0</v>
      </c>
      <c r="H3368" s="40">
        <v>0.0</v>
      </c>
      <c r="I3368" s="10">
        <f t="shared" si="226"/>
        <v>0</v>
      </c>
      <c r="J3368" s="11">
        <f t="shared" si="227"/>
        <v>0</v>
      </c>
      <c r="K3368" s="7">
        <f t="shared" ref="K3368:L3368" si="6652">IFERROR(G3368+K3328,0)</f>
        <v>0</v>
      </c>
      <c r="L3368" s="7">
        <f t="shared" si="6652"/>
        <v>0</v>
      </c>
      <c r="M3368" s="10">
        <f t="shared" si="229"/>
        <v>0</v>
      </c>
      <c r="N3368" s="11">
        <f t="shared" si="3612"/>
        <v>0</v>
      </c>
      <c r="O3368" s="10">
        <f t="shared" ref="O3368:P3368" si="6653">IFERROR(G3368+O3328,0)</f>
        <v>0</v>
      </c>
      <c r="P3368" s="10">
        <f t="shared" si="6653"/>
        <v>0</v>
      </c>
      <c r="Q3368" s="10">
        <f t="shared" si="232"/>
        <v>0</v>
      </c>
      <c r="R3368" s="11">
        <f t="shared" si="233"/>
        <v>0</v>
      </c>
      <c r="S3368" s="42"/>
      <c r="T3368" s="42"/>
      <c r="U3368" s="20"/>
      <c r="V3368" s="14"/>
      <c r="W3368" s="14"/>
      <c r="X3368" s="26">
        <f t="shared" si="314"/>
        <v>0</v>
      </c>
      <c r="Y3368" s="29"/>
      <c r="Z3368" s="29"/>
      <c r="AA3368" s="29"/>
      <c r="AB3368" s="29"/>
      <c r="AC3368" s="29"/>
    </row>
    <row r="3369">
      <c r="A3369" s="58">
        <v>45738.0</v>
      </c>
      <c r="B3369" s="5" t="s">
        <v>32</v>
      </c>
      <c r="C3369" s="6" t="s">
        <v>26</v>
      </c>
      <c r="D3369" s="5" t="s">
        <v>30</v>
      </c>
      <c r="E3369" s="7">
        <v>0.0</v>
      </c>
      <c r="F3369" s="7">
        <v>0.0</v>
      </c>
      <c r="G3369" s="7">
        <v>0.0</v>
      </c>
      <c r="H3369" s="40">
        <v>0.0</v>
      </c>
      <c r="I3369" s="10">
        <f t="shared" si="226"/>
        <v>0</v>
      </c>
      <c r="J3369" s="11">
        <f t="shared" si="227"/>
        <v>0</v>
      </c>
      <c r="K3369" s="7">
        <f t="shared" ref="K3369:L3369" si="6654">IFERROR(G3369+K3329,0)</f>
        <v>0</v>
      </c>
      <c r="L3369" s="7">
        <f t="shared" si="6654"/>
        <v>0</v>
      </c>
      <c r="M3369" s="10">
        <f t="shared" si="229"/>
        <v>0</v>
      </c>
      <c r="N3369" s="11">
        <f t="shared" si="3612"/>
        <v>0</v>
      </c>
      <c r="O3369" s="10">
        <f t="shared" ref="O3369:P3369" si="6655">IFERROR(G3369+O3329,0)</f>
        <v>0</v>
      </c>
      <c r="P3369" s="10">
        <f t="shared" si="6655"/>
        <v>0</v>
      </c>
      <c r="Q3369" s="10">
        <f t="shared" si="232"/>
        <v>0</v>
      </c>
      <c r="R3369" s="11">
        <f t="shared" si="233"/>
        <v>0</v>
      </c>
      <c r="S3369" s="42"/>
      <c r="T3369" s="42"/>
      <c r="U3369" s="20"/>
      <c r="V3369" s="14"/>
      <c r="W3369" s="14"/>
      <c r="X3369" s="26">
        <f t="shared" si="314"/>
        <v>0</v>
      </c>
      <c r="Y3369" s="29"/>
      <c r="Z3369" s="29"/>
      <c r="AA3369" s="29"/>
      <c r="AB3369" s="29"/>
      <c r="AC3369" s="29"/>
    </row>
    <row r="3370">
      <c r="A3370" s="58">
        <v>45738.0</v>
      </c>
      <c r="B3370" s="5" t="s">
        <v>33</v>
      </c>
      <c r="C3370" s="6" t="s">
        <v>26</v>
      </c>
      <c r="D3370" s="5" t="s">
        <v>27</v>
      </c>
      <c r="E3370" s="7">
        <v>110.0</v>
      </c>
      <c r="F3370" s="7">
        <v>0.375</v>
      </c>
      <c r="G3370" s="7">
        <v>0.329032</v>
      </c>
      <c r="H3370" s="40">
        <v>0.379</v>
      </c>
      <c r="I3370" s="10">
        <f t="shared" si="226"/>
        <v>0.049968</v>
      </c>
      <c r="J3370" s="11">
        <f t="shared" si="227"/>
        <v>115.1863649</v>
      </c>
      <c r="K3370" s="7">
        <f t="shared" ref="K3370:L3370" si="6656">IFERROR(G3370+K3330,0)</f>
        <v>16.438704</v>
      </c>
      <c r="L3370" s="7">
        <f t="shared" si="6656"/>
        <v>18.851</v>
      </c>
      <c r="M3370" s="10">
        <f t="shared" si="229"/>
        <v>2.412296</v>
      </c>
      <c r="N3370" s="11">
        <f t="shared" si="3612"/>
        <v>114.6744902</v>
      </c>
      <c r="O3370" s="10">
        <f t="shared" ref="O3370:P3370" si="6657">IFERROR(G3370+O3330,0)</f>
        <v>26.638634</v>
      </c>
      <c r="P3370" s="10">
        <f t="shared" si="6657"/>
        <v>30.34673</v>
      </c>
      <c r="Q3370" s="10">
        <f t="shared" si="232"/>
        <v>3.708096</v>
      </c>
      <c r="R3370" s="11">
        <f t="shared" si="233"/>
        <v>113.919993</v>
      </c>
      <c r="S3370" s="41">
        <f>T3330</f>
        <v>0.0994575</v>
      </c>
      <c r="T3370" s="41">
        <f>H3370+T3330-H3371-U3370-H3372</f>
        <v>0.1203035714</v>
      </c>
      <c r="U3370" s="13">
        <f>0.00431/28</f>
        <v>0.0001539285714</v>
      </c>
      <c r="V3370" s="14"/>
      <c r="W3370" s="14"/>
      <c r="X3370" s="26">
        <f t="shared" si="314"/>
        <v>0.377</v>
      </c>
      <c r="Y3370" s="29"/>
      <c r="Z3370" s="29"/>
      <c r="AA3370" s="29"/>
      <c r="AB3370" s="29"/>
      <c r="AC3370" s="29"/>
    </row>
    <row r="3371">
      <c r="A3371" s="58">
        <v>45738.0</v>
      </c>
      <c r="B3371" s="5" t="s">
        <v>33</v>
      </c>
      <c r="C3371" s="6" t="s">
        <v>26</v>
      </c>
      <c r="D3371" s="5" t="s">
        <v>28</v>
      </c>
      <c r="E3371" s="7">
        <v>108.2</v>
      </c>
      <c r="F3371" s="7">
        <v>0.277</v>
      </c>
      <c r="G3371" s="7">
        <v>0.324096</v>
      </c>
      <c r="H3371" s="40">
        <v>0.358</v>
      </c>
      <c r="I3371" s="10">
        <f t="shared" si="226"/>
        <v>0.033904</v>
      </c>
      <c r="J3371" s="11">
        <f t="shared" si="227"/>
        <v>110.4610979</v>
      </c>
      <c r="K3371" s="7">
        <f t="shared" ref="K3371:L3371" si="6658">IFERROR(G3371+K3331,0)</f>
        <v>16.192112</v>
      </c>
      <c r="L3371" s="7">
        <f t="shared" si="6658"/>
        <v>20.077</v>
      </c>
      <c r="M3371" s="10">
        <f t="shared" si="229"/>
        <v>3.884888</v>
      </c>
      <c r="N3371" s="11">
        <f t="shared" si="3612"/>
        <v>123.9924724</v>
      </c>
      <c r="O3371" s="10">
        <f t="shared" ref="O3371:P3371" si="6659">IFERROR(G3371+O3331,0)</f>
        <v>26.236112</v>
      </c>
      <c r="P3371" s="10">
        <f t="shared" si="6659"/>
        <v>30.97195</v>
      </c>
      <c r="Q3371" s="10">
        <f t="shared" si="232"/>
        <v>4.735838</v>
      </c>
      <c r="R3371" s="11">
        <f t="shared" si="233"/>
        <v>118.0508377</v>
      </c>
      <c r="S3371" s="42"/>
      <c r="T3371" s="42"/>
      <c r="U3371" s="20"/>
      <c r="V3371" s="14"/>
      <c r="W3371" s="14"/>
      <c r="X3371" s="26">
        <f t="shared" si="314"/>
        <v>0.325</v>
      </c>
      <c r="Y3371" s="29"/>
      <c r="Z3371" s="29"/>
      <c r="AA3371" s="29"/>
      <c r="AB3371" s="29"/>
      <c r="AC3371" s="29"/>
    </row>
    <row r="3372">
      <c r="A3372" s="58">
        <v>45738.0</v>
      </c>
      <c r="B3372" s="5" t="s">
        <v>33</v>
      </c>
      <c r="C3372" s="6" t="s">
        <v>26</v>
      </c>
      <c r="D3372" s="5" t="s">
        <v>29</v>
      </c>
      <c r="E3372" s="7">
        <v>1.0</v>
      </c>
      <c r="F3372" s="7">
        <v>0.0</v>
      </c>
      <c r="G3372" s="7">
        <v>0.0027419</v>
      </c>
      <c r="H3372" s="40">
        <v>0.0</v>
      </c>
      <c r="I3372" s="10">
        <f t="shared" si="226"/>
        <v>-0.0027419</v>
      </c>
      <c r="J3372" s="11">
        <f t="shared" si="227"/>
        <v>0</v>
      </c>
      <c r="K3372" s="7">
        <f t="shared" ref="K3372:L3372" si="6660">IFERROR(G3372+K3332,0)</f>
        <v>0.1403218</v>
      </c>
      <c r="L3372" s="7">
        <f t="shared" si="6660"/>
        <v>0.084</v>
      </c>
      <c r="M3372" s="10">
        <f t="shared" si="229"/>
        <v>-0.0563218</v>
      </c>
      <c r="N3372" s="11">
        <f t="shared" si="3612"/>
        <v>59.86240199</v>
      </c>
      <c r="O3372" s="10">
        <f t="shared" ref="O3372:P3372" si="6661">IFERROR(G3372+O3332,0)</f>
        <v>0.2252618</v>
      </c>
      <c r="P3372" s="10">
        <f t="shared" si="6661"/>
        <v>0.162988</v>
      </c>
      <c r="Q3372" s="10">
        <f t="shared" si="232"/>
        <v>-0.0622738</v>
      </c>
      <c r="R3372" s="11">
        <f t="shared" si="233"/>
        <v>72.35492214</v>
      </c>
      <c r="S3372" s="42"/>
      <c r="T3372" s="42"/>
      <c r="U3372" s="20"/>
      <c r="V3372" s="14"/>
      <c r="W3372" s="14"/>
      <c r="X3372" s="26">
        <f t="shared" si="314"/>
        <v>0</v>
      </c>
      <c r="Y3372" s="29"/>
      <c r="Z3372" s="29"/>
      <c r="AA3372" s="29"/>
      <c r="AB3372" s="29"/>
      <c r="AC3372" s="29"/>
    </row>
    <row r="3373">
      <c r="A3373" s="58">
        <v>45738.0</v>
      </c>
      <c r="B3373" s="5" t="s">
        <v>33</v>
      </c>
      <c r="C3373" s="6" t="s">
        <v>26</v>
      </c>
      <c r="D3373" s="5" t="s">
        <v>30</v>
      </c>
      <c r="E3373" s="7">
        <v>0.0</v>
      </c>
      <c r="F3373" s="7">
        <v>0.0</v>
      </c>
      <c r="G3373" s="7">
        <v>0.0</v>
      </c>
      <c r="H3373" s="40">
        <v>0.0</v>
      </c>
      <c r="I3373" s="10">
        <f t="shared" si="226"/>
        <v>0</v>
      </c>
      <c r="J3373" s="11">
        <f t="shared" si="227"/>
        <v>0</v>
      </c>
      <c r="K3373" s="7">
        <f t="shared" ref="K3373:L3373" si="6662">IFERROR(G3373+K3333,0)</f>
        <v>0</v>
      </c>
      <c r="L3373" s="7">
        <f t="shared" si="6662"/>
        <v>0</v>
      </c>
      <c r="M3373" s="10">
        <f t="shared" si="229"/>
        <v>0</v>
      </c>
      <c r="N3373" s="11">
        <f t="shared" si="3612"/>
        <v>0</v>
      </c>
      <c r="O3373" s="10">
        <f t="shared" ref="O3373:P3373" si="6663">IFERROR(G3373+O3333,0)</f>
        <v>0</v>
      </c>
      <c r="P3373" s="10">
        <f t="shared" si="6663"/>
        <v>0</v>
      </c>
      <c r="Q3373" s="10">
        <f t="shared" si="232"/>
        <v>0</v>
      </c>
      <c r="R3373" s="11">
        <f t="shared" si="233"/>
        <v>0</v>
      </c>
      <c r="S3373" s="42"/>
      <c r="T3373" s="42"/>
      <c r="U3373" s="20"/>
      <c r="V3373" s="14"/>
      <c r="W3373" s="14"/>
      <c r="X3373" s="26">
        <f t="shared" si="314"/>
        <v>0</v>
      </c>
      <c r="Y3373" s="29"/>
      <c r="Z3373" s="29"/>
      <c r="AA3373" s="29"/>
      <c r="AB3373" s="29"/>
      <c r="AC3373" s="29"/>
    </row>
    <row r="3374">
      <c r="A3374" s="58">
        <v>45738.0</v>
      </c>
      <c r="B3374" s="5" t="s">
        <v>34</v>
      </c>
      <c r="C3374" s="6" t="s">
        <v>26</v>
      </c>
      <c r="D3374" s="5" t="s">
        <v>27</v>
      </c>
      <c r="E3374" s="7">
        <v>14.3</v>
      </c>
      <c r="F3374" s="7">
        <v>0.061</v>
      </c>
      <c r="G3374" s="7">
        <v>0.041935</v>
      </c>
      <c r="H3374" s="40">
        <v>0.04</v>
      </c>
      <c r="I3374" s="10">
        <f t="shared" si="226"/>
        <v>-0.001935</v>
      </c>
      <c r="J3374" s="11">
        <f t="shared" si="227"/>
        <v>95.38571599</v>
      </c>
      <c r="K3374" s="7">
        <f t="shared" ref="K3374:L3374" si="6664">IFERROR(G3374+K3334,0)</f>
        <v>2.12257</v>
      </c>
      <c r="L3374" s="7">
        <f t="shared" si="6664"/>
        <v>2.185</v>
      </c>
      <c r="M3374" s="10">
        <f t="shared" si="229"/>
        <v>0.06243</v>
      </c>
      <c r="N3374" s="11">
        <f t="shared" si="3612"/>
        <v>102.9412458</v>
      </c>
      <c r="O3374" s="10">
        <f t="shared" ref="O3374:P3374" si="6665">IFERROR(G3374+O3334,0)</f>
        <v>3.4224</v>
      </c>
      <c r="P3374" s="10">
        <f t="shared" si="6665"/>
        <v>3.728986</v>
      </c>
      <c r="Q3374" s="10">
        <f t="shared" si="232"/>
        <v>0.306586</v>
      </c>
      <c r="R3374" s="11">
        <f t="shared" si="233"/>
        <v>108.9582165</v>
      </c>
      <c r="S3374" s="41">
        <f>T3334</f>
        <v>0.459</v>
      </c>
      <c r="T3374" s="41">
        <f>H3374+T3334-H3375-U3374-H3376</f>
        <v>0.465</v>
      </c>
      <c r="U3374" s="13">
        <v>0.0</v>
      </c>
      <c r="V3374" s="14"/>
      <c r="W3374" s="14"/>
      <c r="X3374" s="26">
        <f t="shared" si="314"/>
        <v>0.04</v>
      </c>
      <c r="Y3374" s="29"/>
      <c r="Z3374" s="29"/>
      <c r="AA3374" s="29"/>
      <c r="AB3374" s="29"/>
      <c r="AC3374" s="29"/>
    </row>
    <row r="3375">
      <c r="A3375" s="58">
        <v>45738.0</v>
      </c>
      <c r="B3375" s="5" t="s">
        <v>34</v>
      </c>
      <c r="C3375" s="6" t="s">
        <v>26</v>
      </c>
      <c r="D3375" s="5" t="s">
        <v>28</v>
      </c>
      <c r="E3375" s="7">
        <v>14.3</v>
      </c>
      <c r="F3375" s="7">
        <v>0.0</v>
      </c>
      <c r="G3375" s="7">
        <v>0.041129</v>
      </c>
      <c r="H3375" s="40">
        <v>0.034</v>
      </c>
      <c r="I3375" s="10">
        <f t="shared" si="226"/>
        <v>-0.007129</v>
      </c>
      <c r="J3375" s="11">
        <f t="shared" si="227"/>
        <v>82.6667315</v>
      </c>
      <c r="K3375" s="7">
        <f t="shared" ref="K3375:L3375" si="6666">IFERROR(G3375+K3335,0)</f>
        <v>2.081838</v>
      </c>
      <c r="L3375" s="7">
        <f t="shared" si="6666"/>
        <v>1.923</v>
      </c>
      <c r="M3375" s="10">
        <f t="shared" si="229"/>
        <v>-0.158838</v>
      </c>
      <c r="N3375" s="11">
        <f t="shared" si="3612"/>
        <v>92.37029971</v>
      </c>
      <c r="O3375" s="10">
        <f t="shared" ref="O3375:P3375" si="6667">IFERROR(G3375+O3335,0)</f>
        <v>3.356837</v>
      </c>
      <c r="P3375" s="10">
        <f t="shared" si="6667"/>
        <v>3.32699</v>
      </c>
      <c r="Q3375" s="10">
        <f t="shared" si="232"/>
        <v>-0.029847</v>
      </c>
      <c r="R3375" s="11">
        <f t="shared" si="233"/>
        <v>99.11085942</v>
      </c>
      <c r="S3375" s="42"/>
      <c r="T3375" s="42"/>
      <c r="U3375" s="20"/>
      <c r="V3375" s="14"/>
      <c r="W3375" s="14"/>
      <c r="X3375" s="26">
        <f t="shared" si="314"/>
        <v>0.032</v>
      </c>
      <c r="Y3375" s="29"/>
      <c r="Z3375" s="29"/>
      <c r="AA3375" s="29"/>
      <c r="AB3375" s="29"/>
      <c r="AC3375" s="29"/>
    </row>
    <row r="3376">
      <c r="A3376" s="58">
        <v>45738.0</v>
      </c>
      <c r="B3376" s="5" t="s">
        <v>34</v>
      </c>
      <c r="C3376" s="6" t="s">
        <v>26</v>
      </c>
      <c r="D3376" s="5" t="s">
        <v>29</v>
      </c>
      <c r="E3376" s="7">
        <v>0.0</v>
      </c>
      <c r="F3376" s="7">
        <v>0.0</v>
      </c>
      <c r="G3376" s="7">
        <v>0.0</v>
      </c>
      <c r="H3376" s="40">
        <v>0.0</v>
      </c>
      <c r="I3376" s="10">
        <f t="shared" si="226"/>
        <v>0</v>
      </c>
      <c r="J3376" s="11">
        <f t="shared" si="227"/>
        <v>0</v>
      </c>
      <c r="K3376" s="7">
        <f t="shared" ref="K3376:L3376" si="6668">IFERROR(G3376+K3336,0)</f>
        <v>0</v>
      </c>
      <c r="L3376" s="7">
        <f t="shared" si="6668"/>
        <v>0</v>
      </c>
      <c r="M3376" s="10">
        <f t="shared" si="229"/>
        <v>0</v>
      </c>
      <c r="N3376" s="11">
        <f t="shared" si="3612"/>
        <v>0</v>
      </c>
      <c r="O3376" s="10">
        <f t="shared" ref="O3376:P3376" si="6669">IFERROR(G3376+O3336,0)</f>
        <v>0</v>
      </c>
      <c r="P3376" s="10">
        <f t="shared" si="6669"/>
        <v>0</v>
      </c>
      <c r="Q3376" s="10">
        <f t="shared" si="232"/>
        <v>0</v>
      </c>
      <c r="R3376" s="11">
        <f t="shared" si="233"/>
        <v>0</v>
      </c>
      <c r="S3376" s="42"/>
      <c r="T3376" s="42"/>
      <c r="U3376" s="20"/>
      <c r="V3376" s="14"/>
      <c r="W3376" s="14"/>
      <c r="X3376" s="26">
        <f t="shared" si="314"/>
        <v>0</v>
      </c>
      <c r="Y3376" s="29"/>
      <c r="Z3376" s="29"/>
      <c r="AA3376" s="29"/>
      <c r="AB3376" s="29"/>
      <c r="AC3376" s="29"/>
    </row>
    <row r="3377">
      <c r="A3377" s="58">
        <v>45738.0</v>
      </c>
      <c r="B3377" s="5" t="s">
        <v>34</v>
      </c>
      <c r="C3377" s="6" t="s">
        <v>26</v>
      </c>
      <c r="D3377" s="5" t="s">
        <v>30</v>
      </c>
      <c r="E3377" s="7">
        <v>0.0</v>
      </c>
      <c r="F3377" s="7">
        <v>0.0</v>
      </c>
      <c r="G3377" s="7">
        <v>0.0</v>
      </c>
      <c r="H3377" s="40">
        <v>0.0</v>
      </c>
      <c r="I3377" s="10">
        <f t="shared" si="226"/>
        <v>0</v>
      </c>
      <c r="J3377" s="11">
        <f t="shared" si="227"/>
        <v>0</v>
      </c>
      <c r="K3377" s="7">
        <f t="shared" ref="K3377:L3377" si="6670">IFERROR(G3377+K3337,0)</f>
        <v>0</v>
      </c>
      <c r="L3377" s="7">
        <f t="shared" si="6670"/>
        <v>0</v>
      </c>
      <c r="M3377" s="10">
        <f t="shared" si="229"/>
        <v>0</v>
      </c>
      <c r="N3377" s="11">
        <f t="shared" si="3612"/>
        <v>0</v>
      </c>
      <c r="O3377" s="10">
        <f t="shared" ref="O3377:P3377" si="6671">IFERROR(G3377+O3337,0)</f>
        <v>0</v>
      </c>
      <c r="P3377" s="10">
        <f t="shared" si="6671"/>
        <v>0</v>
      </c>
      <c r="Q3377" s="10">
        <f t="shared" si="232"/>
        <v>0</v>
      </c>
      <c r="R3377" s="11">
        <f t="shared" si="233"/>
        <v>0</v>
      </c>
      <c r="S3377" s="42"/>
      <c r="T3377" s="42"/>
      <c r="U3377" s="20"/>
      <c r="V3377" s="14"/>
      <c r="W3377" s="14"/>
      <c r="X3377" s="26">
        <f t="shared" si="314"/>
        <v>0</v>
      </c>
      <c r="Y3377" s="29"/>
      <c r="Z3377" s="29"/>
      <c r="AA3377" s="29"/>
      <c r="AB3377" s="29"/>
      <c r="AC3377" s="29"/>
    </row>
    <row r="3378">
      <c r="A3378" s="58">
        <v>45738.0</v>
      </c>
      <c r="B3378" s="5" t="s">
        <v>35</v>
      </c>
      <c r="C3378" s="6" t="s">
        <v>26</v>
      </c>
      <c r="D3378" s="5" t="s">
        <v>27</v>
      </c>
      <c r="E3378" s="7">
        <v>16.6</v>
      </c>
      <c r="F3378" s="7">
        <v>0.061</v>
      </c>
      <c r="G3378" s="7">
        <v>0.048387</v>
      </c>
      <c r="H3378" s="40">
        <v>0.064</v>
      </c>
      <c r="I3378" s="10">
        <f t="shared" si="226"/>
        <v>0.015613</v>
      </c>
      <c r="J3378" s="11">
        <f t="shared" si="227"/>
        <v>132.2669312</v>
      </c>
      <c r="K3378" s="7">
        <f t="shared" ref="K3378:L3378" si="6672">IFERROR(G3378+K3338,0)</f>
        <v>1.964514</v>
      </c>
      <c r="L3378" s="7">
        <f t="shared" si="6672"/>
        <v>2.146</v>
      </c>
      <c r="M3378" s="10">
        <f t="shared" si="229"/>
        <v>0.181486</v>
      </c>
      <c r="N3378" s="11">
        <f t="shared" si="3612"/>
        <v>109.2382136</v>
      </c>
      <c r="O3378" s="10">
        <f t="shared" ref="O3378:P3378" si="6673">IFERROR(G3378+O3338,0)</f>
        <v>1.964514</v>
      </c>
      <c r="P3378" s="10">
        <f t="shared" si="6673"/>
        <v>2.146</v>
      </c>
      <c r="Q3378" s="10">
        <f t="shared" si="232"/>
        <v>0.181486</v>
      </c>
      <c r="R3378" s="11">
        <f t="shared" si="233"/>
        <v>109.2382136</v>
      </c>
      <c r="S3378" s="41">
        <f>T3338</f>
        <v>1.569</v>
      </c>
      <c r="T3378" s="41">
        <f>H3378+T3338-H3379-U3378-H3380</f>
        <v>1.61</v>
      </c>
      <c r="U3378" s="13">
        <v>0.0</v>
      </c>
      <c r="V3378" s="14"/>
      <c r="W3378" s="14"/>
      <c r="X3378" s="26">
        <f t="shared" si="314"/>
        <v>0.034</v>
      </c>
      <c r="Y3378" s="29"/>
      <c r="Z3378" s="29"/>
      <c r="AA3378" s="29"/>
      <c r="AB3378" s="29"/>
      <c r="AC3378" s="29"/>
    </row>
    <row r="3379">
      <c r="A3379" s="58">
        <v>45738.0</v>
      </c>
      <c r="B3379" s="5" t="s">
        <v>35</v>
      </c>
      <c r="C3379" s="6" t="s">
        <v>26</v>
      </c>
      <c r="D3379" s="5" t="s">
        <v>28</v>
      </c>
      <c r="E3379" s="7">
        <v>0.0</v>
      </c>
      <c r="F3379" s="7">
        <v>0.0</v>
      </c>
      <c r="G3379" s="7">
        <v>0.0</v>
      </c>
      <c r="H3379" s="40">
        <v>0.0</v>
      </c>
      <c r="I3379" s="10">
        <f t="shared" si="226"/>
        <v>0</v>
      </c>
      <c r="J3379" s="11">
        <f t="shared" si="227"/>
        <v>0</v>
      </c>
      <c r="K3379" s="7">
        <f t="shared" ref="K3379:L3379" si="6674">IFERROR(G3379+K3339,0)</f>
        <v>0</v>
      </c>
      <c r="L3379" s="7">
        <f t="shared" si="6674"/>
        <v>0</v>
      </c>
      <c r="M3379" s="10">
        <f t="shared" si="229"/>
        <v>0</v>
      </c>
      <c r="N3379" s="11">
        <f t="shared" si="3612"/>
        <v>0</v>
      </c>
      <c r="O3379" s="10">
        <f t="shared" ref="O3379:P3379" si="6675">IFERROR(G3379+O3339,0)</f>
        <v>0</v>
      </c>
      <c r="P3379" s="10">
        <f t="shared" si="6675"/>
        <v>0</v>
      </c>
      <c r="Q3379" s="10">
        <f t="shared" si="232"/>
        <v>0</v>
      </c>
      <c r="R3379" s="11">
        <f t="shared" si="233"/>
        <v>0</v>
      </c>
      <c r="S3379" s="43"/>
      <c r="T3379" s="43"/>
      <c r="U3379" s="20"/>
      <c r="V3379" s="14"/>
      <c r="W3379" s="14"/>
      <c r="X3379" s="26">
        <f t="shared" si="314"/>
        <v>0</v>
      </c>
      <c r="Y3379" s="29"/>
      <c r="Z3379" s="29"/>
      <c r="AA3379" s="29"/>
      <c r="AB3379" s="29"/>
      <c r="AC3379" s="29"/>
    </row>
    <row r="3380">
      <c r="A3380" s="58">
        <v>45738.0</v>
      </c>
      <c r="B3380" s="5" t="s">
        <v>35</v>
      </c>
      <c r="C3380" s="6" t="s">
        <v>26</v>
      </c>
      <c r="D3380" s="5" t="s">
        <v>29</v>
      </c>
      <c r="E3380" s="7">
        <v>16.6</v>
      </c>
      <c r="F3380" s="7">
        <v>0.0</v>
      </c>
      <c r="G3380" s="7">
        <v>0.048387</v>
      </c>
      <c r="H3380" s="40">
        <v>0.023</v>
      </c>
      <c r="I3380" s="10">
        <f t="shared" si="226"/>
        <v>-0.025387</v>
      </c>
      <c r="J3380" s="11">
        <f t="shared" si="227"/>
        <v>47.5334284</v>
      </c>
      <c r="K3380" s="7">
        <f t="shared" ref="K3380:L3380" si="6676">IFERROR(G3380+K3340,0)</f>
        <v>1.964514</v>
      </c>
      <c r="L3380" s="7">
        <f t="shared" si="6676"/>
        <v>0.536</v>
      </c>
      <c r="M3380" s="10">
        <f t="shared" si="229"/>
        <v>-1.428514</v>
      </c>
      <c r="N3380" s="11">
        <f t="shared" si="3612"/>
        <v>27.28410182</v>
      </c>
      <c r="O3380" s="10">
        <f t="shared" ref="O3380:P3380" si="6677">IFERROR(G3380+O3340,0)</f>
        <v>1.964514</v>
      </c>
      <c r="P3380" s="10">
        <f t="shared" si="6677"/>
        <v>0.768996</v>
      </c>
      <c r="Q3380" s="10">
        <f t="shared" si="232"/>
        <v>-1.195518</v>
      </c>
      <c r="R3380" s="11">
        <f t="shared" si="233"/>
        <v>39.14433799</v>
      </c>
      <c r="S3380" s="43"/>
      <c r="T3380" s="43"/>
      <c r="U3380" s="20"/>
      <c r="V3380" s="14"/>
      <c r="W3380" s="14"/>
      <c r="X3380" s="26">
        <f t="shared" si="314"/>
        <v>0.042</v>
      </c>
      <c r="Y3380" s="29"/>
      <c r="Z3380" s="29"/>
      <c r="AA3380" s="29"/>
      <c r="AB3380" s="29"/>
      <c r="AC3380" s="29"/>
    </row>
    <row r="3381">
      <c r="A3381" s="58">
        <v>45738.0</v>
      </c>
      <c r="B3381" s="5" t="s">
        <v>35</v>
      </c>
      <c r="C3381" s="6" t="s">
        <v>26</v>
      </c>
      <c r="D3381" s="5" t="s">
        <v>30</v>
      </c>
      <c r="E3381" s="7">
        <v>0.0</v>
      </c>
      <c r="F3381" s="25">
        <v>0.0</v>
      </c>
      <c r="G3381" s="7">
        <v>0.0</v>
      </c>
      <c r="H3381" s="40">
        <v>0.0</v>
      </c>
      <c r="I3381" s="10">
        <f t="shared" si="226"/>
        <v>0</v>
      </c>
      <c r="J3381" s="11">
        <f t="shared" si="227"/>
        <v>0</v>
      </c>
      <c r="K3381" s="7">
        <f t="shared" ref="K3381:L3381" si="6678">IFERROR(G3381+K3341,0)</f>
        <v>0</v>
      </c>
      <c r="L3381" s="7">
        <f t="shared" si="6678"/>
        <v>0</v>
      </c>
      <c r="M3381" s="10">
        <f t="shared" si="229"/>
        <v>0</v>
      </c>
      <c r="N3381" s="11">
        <f t="shared" si="3612"/>
        <v>0</v>
      </c>
      <c r="O3381" s="10">
        <f t="shared" ref="O3381:P3381" si="6679">IFERROR(G3381+O3341,0)</f>
        <v>0</v>
      </c>
      <c r="P3381" s="10">
        <f t="shared" si="6679"/>
        <v>0</v>
      </c>
      <c r="Q3381" s="10">
        <f t="shared" si="232"/>
        <v>0</v>
      </c>
      <c r="R3381" s="11">
        <f t="shared" si="233"/>
        <v>0</v>
      </c>
      <c r="S3381" s="43"/>
      <c r="T3381" s="43"/>
      <c r="U3381" s="20"/>
      <c r="V3381" s="14"/>
      <c r="W3381" s="14"/>
      <c r="X3381" s="26">
        <f t="shared" si="314"/>
        <v>0</v>
      </c>
      <c r="Y3381" s="29"/>
      <c r="Z3381" s="29"/>
      <c r="AA3381" s="29"/>
      <c r="AB3381" s="29"/>
      <c r="AC3381" s="29"/>
    </row>
    <row r="3382">
      <c r="A3382" s="58">
        <v>45738.0</v>
      </c>
      <c r="B3382" s="5" t="s">
        <v>36</v>
      </c>
      <c r="C3382" s="6" t="s">
        <v>37</v>
      </c>
      <c r="D3382" s="5" t="s">
        <v>27</v>
      </c>
      <c r="E3382" s="7">
        <v>174.0</v>
      </c>
      <c r="F3382" s="25">
        <v>0.52</v>
      </c>
      <c r="G3382" s="7">
        <v>0.5387096</v>
      </c>
      <c r="H3382" s="40">
        <v>0.59</v>
      </c>
      <c r="I3382" s="10">
        <f t="shared" si="226"/>
        <v>0.0512904</v>
      </c>
      <c r="J3382" s="11">
        <f t="shared" si="227"/>
        <v>109.5209738</v>
      </c>
      <c r="K3382" s="7">
        <f t="shared" ref="K3382:L3382" si="6680">IFERROR(G3382+K3342,0)</f>
        <v>27.3516112</v>
      </c>
      <c r="L3382" s="7">
        <f t="shared" si="6680"/>
        <v>29.615</v>
      </c>
      <c r="M3382" s="10">
        <f t="shared" si="229"/>
        <v>2.2633888</v>
      </c>
      <c r="N3382" s="11">
        <f t="shared" si="3612"/>
        <v>108.2751571</v>
      </c>
      <c r="O3382" s="10">
        <f t="shared" ref="O3382:P3382" si="6681">IFERROR(G3382+O3342,0)</f>
        <v>44.4515832</v>
      </c>
      <c r="P3382" s="10">
        <f t="shared" si="6681"/>
        <v>48.19082</v>
      </c>
      <c r="Q3382" s="10">
        <f t="shared" si="232"/>
        <v>3.7392368</v>
      </c>
      <c r="R3382" s="11">
        <f t="shared" si="233"/>
        <v>108.4119317</v>
      </c>
      <c r="S3382" s="41">
        <f>T3342</f>
        <v>-2.682</v>
      </c>
      <c r="T3382" s="41">
        <f>H3382+T3342-H3383-U3382-H3384</f>
        <v>-2.458285714</v>
      </c>
      <c r="U3382" s="13">
        <f>0.008/28</f>
        <v>0.0002857142857</v>
      </c>
      <c r="V3382" s="14"/>
      <c r="W3382" s="14"/>
      <c r="X3382" s="26">
        <f t="shared" si="314"/>
        <v>0.6</v>
      </c>
      <c r="Y3382" s="29"/>
      <c r="Z3382" s="29"/>
      <c r="AA3382" s="29"/>
      <c r="AB3382" s="29"/>
      <c r="AC3382" s="29"/>
    </row>
    <row r="3383">
      <c r="A3383" s="58">
        <v>45738.0</v>
      </c>
      <c r="B3383" s="5" t="s">
        <v>36</v>
      </c>
      <c r="C3383" s="6" t="s">
        <v>37</v>
      </c>
      <c r="D3383" s="5" t="s">
        <v>28</v>
      </c>
      <c r="E3383" s="7">
        <v>45.1</v>
      </c>
      <c r="F3383" s="25">
        <v>0.0</v>
      </c>
      <c r="G3383" s="7">
        <v>0.5135161</v>
      </c>
      <c r="H3383" s="40">
        <v>0.0</v>
      </c>
      <c r="I3383" s="10">
        <f t="shared" si="226"/>
        <v>-0.5135161</v>
      </c>
      <c r="J3383" s="11">
        <f t="shared" si="227"/>
        <v>0</v>
      </c>
      <c r="K3383" s="7">
        <f t="shared" ref="K3383:L3383" si="6682">IFERROR(G3383+K3343,0)</f>
        <v>24.9763538</v>
      </c>
      <c r="L3383" s="7">
        <f t="shared" si="6682"/>
        <v>12.569</v>
      </c>
      <c r="M3383" s="10">
        <f t="shared" si="229"/>
        <v>-12.4073538</v>
      </c>
      <c r="N3383" s="11">
        <f t="shared" si="3612"/>
        <v>50.32359847</v>
      </c>
      <c r="O3383" s="10">
        <f t="shared" ref="O3383:P3383" si="6683">IFERROR(G3383+O3343,0)</f>
        <v>40.4952638</v>
      </c>
      <c r="P3383" s="10">
        <f t="shared" si="6683"/>
        <v>18.16698</v>
      </c>
      <c r="Q3383" s="10">
        <f t="shared" si="232"/>
        <v>-22.3282838</v>
      </c>
      <c r="R3383" s="11">
        <f t="shared" si="233"/>
        <v>44.86198705</v>
      </c>
      <c r="S3383" s="43"/>
      <c r="T3383" s="43"/>
      <c r="U3383" s="20"/>
      <c r="V3383" s="14"/>
      <c r="W3383" s="14"/>
      <c r="X3383" s="26">
        <f t="shared" si="314"/>
        <v>0</v>
      </c>
      <c r="Y3383" s="29"/>
      <c r="Z3383" s="29"/>
      <c r="AA3383" s="29"/>
      <c r="AB3383" s="29"/>
      <c r="AC3383" s="29"/>
    </row>
    <row r="3384">
      <c r="A3384" s="58">
        <v>45738.0</v>
      </c>
      <c r="B3384" s="5" t="s">
        <v>36</v>
      </c>
      <c r="C3384" s="6" t="s">
        <v>37</v>
      </c>
      <c r="D3384" s="5" t="s">
        <v>29</v>
      </c>
      <c r="E3384" s="7">
        <f>E3382-E3383</f>
        <v>128.9</v>
      </c>
      <c r="F3384" s="25">
        <v>0.891</v>
      </c>
      <c r="G3384" s="7">
        <v>0.02496774</v>
      </c>
      <c r="H3384" s="40">
        <v>0.366</v>
      </c>
      <c r="I3384" s="10">
        <f t="shared" si="226"/>
        <v>0.34103226</v>
      </c>
      <c r="J3384" s="11">
        <f t="shared" si="227"/>
        <v>1465.891587</v>
      </c>
      <c r="K3384" s="7">
        <f t="shared" ref="K3384:L3384" si="6684">IFERROR(G3384+K3344,0)</f>
        <v>2.36425028</v>
      </c>
      <c r="L3384" s="7">
        <f t="shared" si="6684"/>
        <v>19.49</v>
      </c>
      <c r="M3384" s="10">
        <f t="shared" si="229"/>
        <v>17.12574972</v>
      </c>
      <c r="N3384" s="11">
        <f t="shared" si="3612"/>
        <v>824.3628082</v>
      </c>
      <c r="O3384" s="10">
        <f t="shared" ref="O3384:P3384" si="6685">IFERROR(G3384+O3344,0)</f>
        <v>3.93812028</v>
      </c>
      <c r="P3384" s="10">
        <f t="shared" si="6685"/>
        <v>33.11171</v>
      </c>
      <c r="Q3384" s="10">
        <f t="shared" si="232"/>
        <v>29.17358972</v>
      </c>
      <c r="R3384" s="11">
        <f t="shared" si="233"/>
        <v>840.7998651</v>
      </c>
      <c r="S3384" s="43"/>
      <c r="T3384" s="43"/>
      <c r="U3384" s="20"/>
      <c r="V3384" s="14"/>
      <c r="W3384" s="14"/>
      <c r="X3384" s="26">
        <f t="shared" si="314"/>
        <v>0.525</v>
      </c>
      <c r="Y3384" s="29"/>
      <c r="Z3384" s="29"/>
      <c r="AA3384" s="29"/>
      <c r="AB3384" s="29"/>
      <c r="AC3384" s="29"/>
    </row>
    <row r="3385">
      <c r="A3385" s="58">
        <v>45738.0</v>
      </c>
      <c r="B3385" s="5" t="s">
        <v>36</v>
      </c>
      <c r="C3385" s="6" t="s">
        <v>37</v>
      </c>
      <c r="D3385" s="5" t="s">
        <v>30</v>
      </c>
      <c r="E3385" s="7">
        <v>0.0</v>
      </c>
      <c r="F3385" s="25">
        <v>0.0</v>
      </c>
      <c r="G3385" s="7">
        <v>0.0</v>
      </c>
      <c r="H3385" s="40">
        <v>0.0</v>
      </c>
      <c r="I3385" s="10">
        <f t="shared" si="226"/>
        <v>0</v>
      </c>
      <c r="J3385" s="11">
        <f t="shared" si="227"/>
        <v>0</v>
      </c>
      <c r="K3385" s="7">
        <f t="shared" ref="K3385:L3385" si="6686">IFERROR(G3385+K3345,0)</f>
        <v>0</v>
      </c>
      <c r="L3385" s="7">
        <f t="shared" si="6686"/>
        <v>0</v>
      </c>
      <c r="M3385" s="10">
        <f t="shared" si="229"/>
        <v>0</v>
      </c>
      <c r="N3385" s="11">
        <f t="shared" si="3612"/>
        <v>0</v>
      </c>
      <c r="O3385" s="10">
        <f t="shared" ref="O3385:P3385" si="6687">IFERROR(G3385+O3345,0)</f>
        <v>0</v>
      </c>
      <c r="P3385" s="10">
        <f t="shared" si="6687"/>
        <v>0</v>
      </c>
      <c r="Q3385" s="10">
        <f t="shared" si="232"/>
        <v>0</v>
      </c>
      <c r="R3385" s="11">
        <f t="shared" si="233"/>
        <v>0</v>
      </c>
      <c r="S3385" s="43"/>
      <c r="T3385" s="43"/>
      <c r="U3385" s="20"/>
      <c r="V3385" s="14"/>
      <c r="W3385" s="14"/>
      <c r="X3385" s="26">
        <f t="shared" si="314"/>
        <v>0</v>
      </c>
      <c r="Y3385" s="29"/>
      <c r="Z3385" s="29"/>
      <c r="AA3385" s="29"/>
      <c r="AB3385" s="29"/>
      <c r="AC3385" s="29"/>
    </row>
    <row r="3386">
      <c r="A3386" s="58">
        <v>45738.0</v>
      </c>
      <c r="B3386" s="5" t="s">
        <v>38</v>
      </c>
      <c r="C3386" s="6" t="s">
        <v>37</v>
      </c>
      <c r="D3386" s="5" t="s">
        <v>27</v>
      </c>
      <c r="E3386" s="7">
        <v>40.1</v>
      </c>
      <c r="F3386" s="25">
        <v>0.12</v>
      </c>
      <c r="G3386" s="7">
        <v>0.09999999999999999</v>
      </c>
      <c r="H3386" s="40">
        <v>0.17</v>
      </c>
      <c r="I3386" s="10">
        <f t="shared" si="226"/>
        <v>0.07</v>
      </c>
      <c r="J3386" s="11">
        <f t="shared" si="227"/>
        <v>170</v>
      </c>
      <c r="K3386" s="7">
        <f t="shared" ref="K3386:L3386" si="6688">IFERROR(G3386+K3346,0)</f>
        <v>5</v>
      </c>
      <c r="L3386" s="7">
        <f t="shared" si="6688"/>
        <v>8.926</v>
      </c>
      <c r="M3386" s="10">
        <f t="shared" si="229"/>
        <v>3.926</v>
      </c>
      <c r="N3386" s="11">
        <f t="shared" si="3612"/>
        <v>178.52</v>
      </c>
      <c r="O3386" s="10">
        <f t="shared" ref="O3386:P3386" si="6689">IFERROR(G3386+O3346,0)</f>
        <v>8.1</v>
      </c>
      <c r="P3386" s="10">
        <f t="shared" si="6689"/>
        <v>14.849976</v>
      </c>
      <c r="Q3386" s="10">
        <f t="shared" si="232"/>
        <v>6.749976</v>
      </c>
      <c r="R3386" s="11">
        <f t="shared" si="233"/>
        <v>183.333037</v>
      </c>
      <c r="S3386" s="41">
        <f>T3346</f>
        <v>3.24225</v>
      </c>
      <c r="T3386" s="41">
        <f>H3386+T3346-H3387-U3386-H3388</f>
        <v>3.412214286</v>
      </c>
      <c r="U3386" s="13">
        <f>0.001/28</f>
        <v>0.00003571428571</v>
      </c>
      <c r="V3386" s="14"/>
      <c r="W3386" s="14"/>
      <c r="X3386" s="26">
        <f t="shared" si="314"/>
        <v>0.17</v>
      </c>
      <c r="Y3386" s="29"/>
      <c r="Z3386" s="29"/>
      <c r="AA3386" s="29"/>
      <c r="AB3386" s="29"/>
      <c r="AC3386" s="29"/>
    </row>
    <row r="3387">
      <c r="A3387" s="58">
        <v>45738.0</v>
      </c>
      <c r="B3387" s="5" t="s">
        <v>38</v>
      </c>
      <c r="C3387" s="6" t="s">
        <v>37</v>
      </c>
      <c r="D3387" s="5" t="s">
        <v>28</v>
      </c>
      <c r="E3387" s="7">
        <v>0.0</v>
      </c>
      <c r="F3387" s="7">
        <v>0.0</v>
      </c>
      <c r="G3387" s="7">
        <v>0.0</v>
      </c>
      <c r="H3387" s="40">
        <v>0.0</v>
      </c>
      <c r="I3387" s="10">
        <f t="shared" si="226"/>
        <v>0</v>
      </c>
      <c r="J3387" s="11">
        <f t="shared" si="227"/>
        <v>0</v>
      </c>
      <c r="K3387" s="7">
        <f t="shared" ref="K3387:L3387" si="6690">IFERROR(G3387+K3347,0)</f>
        <v>0</v>
      </c>
      <c r="L3387" s="7">
        <f t="shared" si="6690"/>
        <v>0</v>
      </c>
      <c r="M3387" s="10">
        <f t="shared" si="229"/>
        <v>0</v>
      </c>
      <c r="N3387" s="11">
        <f t="shared" si="3612"/>
        <v>0</v>
      </c>
      <c r="O3387" s="10">
        <f t="shared" ref="O3387:P3387" si="6691">IFERROR(G3387+O3347,0)</f>
        <v>0</v>
      </c>
      <c r="P3387" s="10">
        <f t="shared" si="6691"/>
        <v>0</v>
      </c>
      <c r="Q3387" s="10">
        <f t="shared" si="232"/>
        <v>0</v>
      </c>
      <c r="R3387" s="11">
        <f t="shared" si="233"/>
        <v>0</v>
      </c>
      <c r="S3387" s="43"/>
      <c r="T3387" s="43"/>
      <c r="U3387" s="20"/>
      <c r="V3387" s="14"/>
      <c r="W3387" s="14"/>
      <c r="X3387" s="26">
        <f t="shared" si="314"/>
        <v>0</v>
      </c>
      <c r="Y3387" s="29"/>
      <c r="Z3387" s="29"/>
      <c r="AA3387" s="29"/>
      <c r="AB3387" s="29"/>
      <c r="AC3387" s="29"/>
    </row>
    <row r="3388">
      <c r="A3388" s="58">
        <v>45738.0</v>
      </c>
      <c r="B3388" s="5" t="s">
        <v>38</v>
      </c>
      <c r="C3388" s="6" t="s">
        <v>37</v>
      </c>
      <c r="D3388" s="5" t="s">
        <v>29</v>
      </c>
      <c r="E3388" s="7">
        <v>40.1</v>
      </c>
      <c r="F3388" s="7">
        <v>0.095</v>
      </c>
      <c r="G3388" s="7">
        <v>0.099967</v>
      </c>
      <c r="H3388" s="40">
        <v>0.0</v>
      </c>
      <c r="I3388" s="10">
        <f t="shared" si="226"/>
        <v>-0.099967</v>
      </c>
      <c r="J3388" s="11">
        <f t="shared" si="227"/>
        <v>0</v>
      </c>
      <c r="K3388" s="7">
        <f t="shared" ref="K3388:L3388" si="6692">IFERROR(G3388+K3348,0)</f>
        <v>4.988074</v>
      </c>
      <c r="L3388" s="7">
        <f t="shared" si="6692"/>
        <v>7.284</v>
      </c>
      <c r="M3388" s="10">
        <f t="shared" si="229"/>
        <v>2.295926</v>
      </c>
      <c r="N3388" s="11">
        <f t="shared" si="3612"/>
        <v>146.0283067</v>
      </c>
      <c r="O3388" s="10">
        <f t="shared" ref="O3388:P3388" si="6693">IFERROR(G3388+O3348,0)</f>
        <v>8.086834</v>
      </c>
      <c r="P3388" s="10">
        <f t="shared" si="6693"/>
        <v>13.11293</v>
      </c>
      <c r="Q3388" s="10">
        <f t="shared" si="232"/>
        <v>5.026096</v>
      </c>
      <c r="R3388" s="11">
        <f t="shared" si="233"/>
        <v>162.1515911</v>
      </c>
      <c r="S3388" s="43"/>
      <c r="T3388" s="43"/>
      <c r="U3388" s="20"/>
      <c r="V3388" s="14"/>
      <c r="W3388" s="14"/>
      <c r="X3388" s="26">
        <f t="shared" si="314"/>
        <v>0</v>
      </c>
      <c r="Y3388" s="29"/>
      <c r="Z3388" s="29"/>
      <c r="AA3388" s="29"/>
      <c r="AB3388" s="29"/>
      <c r="AC3388" s="29"/>
    </row>
    <row r="3389">
      <c r="A3389" s="58">
        <v>45738.0</v>
      </c>
      <c r="B3389" s="5" t="s">
        <v>38</v>
      </c>
      <c r="C3389" s="6" t="s">
        <v>37</v>
      </c>
      <c r="D3389" s="5" t="s">
        <v>30</v>
      </c>
      <c r="E3389" s="7">
        <v>0.0</v>
      </c>
      <c r="F3389" s="7">
        <v>0.0</v>
      </c>
      <c r="G3389" s="7">
        <v>0.0</v>
      </c>
      <c r="H3389" s="40">
        <v>0.0</v>
      </c>
      <c r="I3389" s="10">
        <f t="shared" si="226"/>
        <v>0</v>
      </c>
      <c r="J3389" s="11">
        <f t="shared" si="227"/>
        <v>0</v>
      </c>
      <c r="K3389" s="7">
        <f t="shared" ref="K3389:L3389" si="6694">IFERROR(G3389+K3349,0)</f>
        <v>0</v>
      </c>
      <c r="L3389" s="7">
        <f t="shared" si="6694"/>
        <v>0</v>
      </c>
      <c r="M3389" s="10">
        <f t="shared" si="229"/>
        <v>0</v>
      </c>
      <c r="N3389" s="11">
        <f t="shared" si="3612"/>
        <v>0</v>
      </c>
      <c r="O3389" s="10">
        <f t="shared" ref="O3389:P3389" si="6695">IFERROR(G3389+O3349,0)</f>
        <v>0</v>
      </c>
      <c r="P3389" s="10">
        <f t="shared" si="6695"/>
        <v>0</v>
      </c>
      <c r="Q3389" s="10">
        <f t="shared" si="232"/>
        <v>0</v>
      </c>
      <c r="R3389" s="11">
        <f t="shared" si="233"/>
        <v>0</v>
      </c>
      <c r="S3389" s="43"/>
      <c r="T3389" s="43"/>
      <c r="U3389" s="20"/>
      <c r="V3389" s="14"/>
      <c r="W3389" s="14"/>
      <c r="X3389" s="26">
        <f t="shared" si="314"/>
        <v>0</v>
      </c>
      <c r="Y3389" s="29"/>
      <c r="Z3389" s="29"/>
      <c r="AA3389" s="29"/>
      <c r="AB3389" s="29"/>
      <c r="AC3389" s="29"/>
    </row>
    <row r="3390">
      <c r="A3390" s="58">
        <v>45738.0</v>
      </c>
      <c r="B3390" s="5" t="s">
        <v>39</v>
      </c>
      <c r="C3390" s="6" t="s">
        <v>37</v>
      </c>
      <c r="D3390" s="5" t="s">
        <v>27</v>
      </c>
      <c r="E3390" s="7">
        <v>9.6</v>
      </c>
      <c r="F3390" s="7">
        <v>0.035</v>
      </c>
      <c r="G3390" s="7">
        <v>0.032258</v>
      </c>
      <c r="H3390" s="40">
        <v>0.0</v>
      </c>
      <c r="I3390" s="10">
        <f t="shared" si="226"/>
        <v>-0.032258</v>
      </c>
      <c r="J3390" s="11">
        <f t="shared" si="227"/>
        <v>0</v>
      </c>
      <c r="K3390" s="7">
        <f t="shared" ref="K3390:L3390" si="6696">IFERROR(G3390+K3350,0)</f>
        <v>1.409676</v>
      </c>
      <c r="L3390" s="7">
        <f t="shared" si="6696"/>
        <v>0.384</v>
      </c>
      <c r="M3390" s="10">
        <f t="shared" si="229"/>
        <v>-1.025676</v>
      </c>
      <c r="N3390" s="11">
        <f t="shared" si="3612"/>
        <v>27.24030203</v>
      </c>
      <c r="O3390" s="10">
        <f t="shared" ref="O3390:P3390" si="6697">IFERROR(G3390+O3350,0)</f>
        <v>2.309606</v>
      </c>
      <c r="P3390" s="10">
        <f t="shared" si="6697"/>
        <v>1.26874</v>
      </c>
      <c r="Q3390" s="10">
        <f t="shared" si="232"/>
        <v>-1.040866</v>
      </c>
      <c r="R3390" s="11">
        <f t="shared" si="233"/>
        <v>54.93317908</v>
      </c>
      <c r="S3390" s="41">
        <f>T3350</f>
        <v>-0.131</v>
      </c>
      <c r="T3390" s="41">
        <f>H3390+T3350-H3391-U3390-H3392</f>
        <v>-0.131</v>
      </c>
      <c r="U3390" s="13">
        <v>0.0</v>
      </c>
      <c r="V3390" s="14"/>
      <c r="W3390" s="14"/>
      <c r="X3390" s="26">
        <f t="shared" si="314"/>
        <v>0</v>
      </c>
      <c r="Y3390" s="29"/>
      <c r="Z3390" s="29"/>
      <c r="AA3390" s="29"/>
      <c r="AB3390" s="29"/>
      <c r="AC3390" s="29"/>
    </row>
    <row r="3391">
      <c r="A3391" s="58">
        <v>45738.0</v>
      </c>
      <c r="B3391" s="5" t="s">
        <v>39</v>
      </c>
      <c r="C3391" s="6" t="s">
        <v>37</v>
      </c>
      <c r="D3391" s="5" t="s">
        <v>28</v>
      </c>
      <c r="E3391" s="7">
        <v>0.0</v>
      </c>
      <c r="F3391" s="7">
        <v>0.0</v>
      </c>
      <c r="G3391" s="7">
        <v>0.0</v>
      </c>
      <c r="H3391" s="40">
        <v>0.0</v>
      </c>
      <c r="I3391" s="10">
        <f t="shared" si="226"/>
        <v>0</v>
      </c>
      <c r="J3391" s="11">
        <f t="shared" si="227"/>
        <v>0</v>
      </c>
      <c r="K3391" s="7">
        <f t="shared" ref="K3391:L3391" si="6698">IFERROR(G3391+K3351,0)</f>
        <v>0</v>
      </c>
      <c r="L3391" s="7">
        <f t="shared" si="6698"/>
        <v>0</v>
      </c>
      <c r="M3391" s="10">
        <f t="shared" si="229"/>
        <v>0</v>
      </c>
      <c r="N3391" s="11">
        <f t="shared" si="3612"/>
        <v>0</v>
      </c>
      <c r="O3391" s="10">
        <f t="shared" ref="O3391:P3391" si="6699">IFERROR(G3391+O3351,0)</f>
        <v>0</v>
      </c>
      <c r="P3391" s="10">
        <f t="shared" si="6699"/>
        <v>0</v>
      </c>
      <c r="Q3391" s="10">
        <f t="shared" si="232"/>
        <v>0</v>
      </c>
      <c r="R3391" s="11">
        <f t="shared" si="233"/>
        <v>0</v>
      </c>
      <c r="S3391" s="43"/>
      <c r="T3391" s="43"/>
      <c r="U3391" s="20"/>
      <c r="V3391" s="14"/>
      <c r="W3391" s="14"/>
      <c r="X3391" s="26">
        <f t="shared" si="314"/>
        <v>0</v>
      </c>
      <c r="Y3391" s="29"/>
      <c r="Z3391" s="29"/>
      <c r="AA3391" s="29"/>
      <c r="AB3391" s="29"/>
      <c r="AC3391" s="29"/>
    </row>
    <row r="3392">
      <c r="A3392" s="58">
        <v>45738.0</v>
      </c>
      <c r="B3392" s="5" t="s">
        <v>39</v>
      </c>
      <c r="C3392" s="6" t="s">
        <v>37</v>
      </c>
      <c r="D3392" s="5" t="s">
        <v>29</v>
      </c>
      <c r="E3392" s="7">
        <v>9.3</v>
      </c>
      <c r="F3392" s="7">
        <v>0.0</v>
      </c>
      <c r="G3392" s="7">
        <v>0.032</v>
      </c>
      <c r="H3392" s="40">
        <v>0.0</v>
      </c>
      <c r="I3392" s="10">
        <f t="shared" si="226"/>
        <v>-0.032</v>
      </c>
      <c r="J3392" s="11">
        <f t="shared" si="227"/>
        <v>0</v>
      </c>
      <c r="K3392" s="7">
        <f t="shared" ref="K3392:L3392" si="6700">IFERROR(G3392+K3352,0)</f>
        <v>1.39588</v>
      </c>
      <c r="L3392" s="7">
        <f t="shared" si="6700"/>
        <v>0.598</v>
      </c>
      <c r="M3392" s="10">
        <f t="shared" si="229"/>
        <v>-0.79788</v>
      </c>
      <c r="N3392" s="11">
        <f t="shared" si="3612"/>
        <v>42.84035877</v>
      </c>
      <c r="O3392" s="10">
        <f t="shared" ref="O3392:P3392" si="6701">IFERROR(G3392+O3352,0)</f>
        <v>2.287874</v>
      </c>
      <c r="P3392" s="10">
        <f t="shared" si="6701"/>
        <v>1.45794</v>
      </c>
      <c r="Q3392" s="10">
        <f t="shared" si="232"/>
        <v>-0.829934</v>
      </c>
      <c r="R3392" s="11">
        <f t="shared" si="233"/>
        <v>63.72466316</v>
      </c>
      <c r="S3392" s="43"/>
      <c r="T3392" s="43"/>
      <c r="U3392" s="20"/>
      <c r="V3392" s="14"/>
      <c r="W3392" s="14"/>
      <c r="X3392" s="26">
        <f t="shared" si="314"/>
        <v>0</v>
      </c>
      <c r="Y3392" s="29"/>
      <c r="Z3392" s="29"/>
      <c r="AA3392" s="29"/>
      <c r="AB3392" s="29"/>
      <c r="AC3392" s="29"/>
    </row>
    <row r="3393">
      <c r="A3393" s="58">
        <v>45738.0</v>
      </c>
      <c r="B3393" s="5" t="s">
        <v>39</v>
      </c>
      <c r="C3393" s="6" t="s">
        <v>37</v>
      </c>
      <c r="D3393" s="5" t="s">
        <v>30</v>
      </c>
      <c r="E3393" s="7">
        <v>0.0</v>
      </c>
      <c r="F3393" s="7">
        <v>0.0</v>
      </c>
      <c r="G3393" s="7">
        <v>0.0</v>
      </c>
      <c r="H3393" s="40">
        <v>0.0</v>
      </c>
      <c r="I3393" s="10">
        <f t="shared" si="226"/>
        <v>0</v>
      </c>
      <c r="J3393" s="11">
        <f t="shared" si="227"/>
        <v>0</v>
      </c>
      <c r="K3393" s="7">
        <f t="shared" ref="K3393:L3393" si="6702">IFERROR(G3393+K3353,0)</f>
        <v>0</v>
      </c>
      <c r="L3393" s="7">
        <f t="shared" si="6702"/>
        <v>0</v>
      </c>
      <c r="M3393" s="10">
        <f t="shared" si="229"/>
        <v>0</v>
      </c>
      <c r="N3393" s="11">
        <f t="shared" si="3612"/>
        <v>0</v>
      </c>
      <c r="O3393" s="10">
        <f t="shared" ref="O3393:P3393" si="6703">IFERROR(G3393+O3353,0)</f>
        <v>0</v>
      </c>
      <c r="P3393" s="10">
        <f t="shared" si="6703"/>
        <v>0</v>
      </c>
      <c r="Q3393" s="10">
        <f t="shared" si="232"/>
        <v>0</v>
      </c>
      <c r="R3393" s="11">
        <f t="shared" si="233"/>
        <v>0</v>
      </c>
      <c r="S3393" s="43"/>
      <c r="T3393" s="43"/>
      <c r="U3393" s="20"/>
      <c r="V3393" s="14"/>
      <c r="W3393" s="14"/>
      <c r="X3393" s="26">
        <f t="shared" si="314"/>
        <v>0</v>
      </c>
      <c r="Y3393" s="29"/>
      <c r="Z3393" s="29"/>
      <c r="AA3393" s="29"/>
      <c r="AB3393" s="29"/>
      <c r="AC3393" s="29"/>
    </row>
    <row r="3394">
      <c r="A3394" s="58">
        <v>45738.0</v>
      </c>
      <c r="B3394" s="5" t="s">
        <v>40</v>
      </c>
      <c r="C3394" s="6" t="s">
        <v>37</v>
      </c>
      <c r="D3394" s="5" t="s">
        <v>27</v>
      </c>
      <c r="E3394" s="7">
        <v>26.3</v>
      </c>
      <c r="F3394" s="7">
        <v>0.0</v>
      </c>
      <c r="G3394" s="7">
        <v>0.0709677</v>
      </c>
      <c r="H3394" s="40">
        <v>0.035</v>
      </c>
      <c r="I3394" s="10">
        <f t="shared" si="226"/>
        <v>-0.0359677</v>
      </c>
      <c r="J3394" s="11">
        <f t="shared" si="227"/>
        <v>49.31821096</v>
      </c>
      <c r="K3394" s="7">
        <f t="shared" ref="K3394:L3394" si="6704">IFERROR(G3394+K3354,0)</f>
        <v>3.5612894</v>
      </c>
      <c r="L3394" s="7">
        <f t="shared" si="6704"/>
        <v>1.705</v>
      </c>
      <c r="M3394" s="10">
        <f t="shared" si="229"/>
        <v>-1.8562894</v>
      </c>
      <c r="N3394" s="11">
        <f t="shared" si="3612"/>
        <v>47.8759182</v>
      </c>
      <c r="O3394" s="10">
        <f t="shared" ref="O3394:P3394" si="6705">IFERROR(G3394+O3354,0)</f>
        <v>5.775575114</v>
      </c>
      <c r="P3394" s="10">
        <f t="shared" si="6705"/>
        <v>2.8179</v>
      </c>
      <c r="Q3394" s="10">
        <f t="shared" si="232"/>
        <v>-2.957675114</v>
      </c>
      <c r="R3394" s="11">
        <f t="shared" si="233"/>
        <v>48.78994636</v>
      </c>
      <c r="S3394" s="13">
        <f>T3354</f>
        <v>1.0812075</v>
      </c>
      <c r="T3394" s="13">
        <f>H3394+S3394-H3395-U3394-H3396</f>
        <v>1.116089286</v>
      </c>
      <c r="U3394" s="13">
        <f>0.00331/28</f>
        <v>0.0001182142857</v>
      </c>
      <c r="V3394" s="14"/>
      <c r="W3394" s="14"/>
      <c r="X3394" s="26">
        <f t="shared" si="314"/>
        <v>0.035</v>
      </c>
      <c r="Y3394" s="29"/>
      <c r="Z3394" s="29"/>
      <c r="AA3394" s="29"/>
      <c r="AB3394" s="29"/>
      <c r="AC3394" s="29"/>
    </row>
    <row r="3395">
      <c r="A3395" s="58">
        <v>45738.0</v>
      </c>
      <c r="B3395" s="5" t="s">
        <v>40</v>
      </c>
      <c r="C3395" s="6" t="s">
        <v>37</v>
      </c>
      <c r="D3395" s="5" t="s">
        <v>28</v>
      </c>
      <c r="E3395" s="7">
        <v>0.0</v>
      </c>
      <c r="F3395" s="7">
        <v>0.0</v>
      </c>
      <c r="G3395" s="7">
        <v>0.0</v>
      </c>
      <c r="H3395" s="40">
        <v>0.0</v>
      </c>
      <c r="I3395" s="10">
        <f t="shared" si="226"/>
        <v>0</v>
      </c>
      <c r="J3395" s="11">
        <f t="shared" si="227"/>
        <v>0</v>
      </c>
      <c r="K3395" s="7">
        <f t="shared" ref="K3395:L3395" si="6706">IFERROR(G3395+K3355,0)</f>
        <v>0</v>
      </c>
      <c r="L3395" s="7">
        <f t="shared" si="6706"/>
        <v>0</v>
      </c>
      <c r="M3395" s="10">
        <f t="shared" si="229"/>
        <v>0</v>
      </c>
      <c r="N3395" s="11">
        <f t="shared" si="3612"/>
        <v>0</v>
      </c>
      <c r="O3395" s="10">
        <f t="shared" ref="O3395:P3395" si="6707">IFERROR(G3395+O3355,0)</f>
        <v>0</v>
      </c>
      <c r="P3395" s="10">
        <f t="shared" si="6707"/>
        <v>0</v>
      </c>
      <c r="Q3395" s="10">
        <f t="shared" si="232"/>
        <v>0</v>
      </c>
      <c r="R3395" s="11">
        <f t="shared" si="233"/>
        <v>0</v>
      </c>
      <c r="S3395" s="14"/>
      <c r="T3395" s="14"/>
      <c r="U3395" s="14"/>
      <c r="V3395" s="14"/>
      <c r="W3395" s="14"/>
      <c r="X3395" s="26">
        <f t="shared" si="314"/>
        <v>0</v>
      </c>
      <c r="Y3395" s="29"/>
      <c r="Z3395" s="29"/>
      <c r="AA3395" s="29"/>
      <c r="AB3395" s="29"/>
      <c r="AC3395" s="29"/>
    </row>
    <row r="3396">
      <c r="A3396" s="58">
        <v>45738.0</v>
      </c>
      <c r="B3396" s="5" t="s">
        <v>40</v>
      </c>
      <c r="C3396" s="6" t="s">
        <v>37</v>
      </c>
      <c r="D3396" s="5" t="s">
        <v>29</v>
      </c>
      <c r="E3396" s="7">
        <v>26.1</v>
      </c>
      <c r="F3396" s="7">
        <v>0.0</v>
      </c>
      <c r="G3396" s="7">
        <v>0.07142857142857142</v>
      </c>
      <c r="H3396" s="40">
        <v>0.0</v>
      </c>
      <c r="I3396" s="10">
        <f t="shared" si="226"/>
        <v>-0.07142857143</v>
      </c>
      <c r="J3396" s="11">
        <f t="shared" si="227"/>
        <v>0</v>
      </c>
      <c r="K3396" s="7">
        <f t="shared" ref="K3396:L3396" si="6708">IFERROR(G3396+K3356,0)</f>
        <v>3.571428571</v>
      </c>
      <c r="L3396" s="7">
        <f t="shared" si="6708"/>
        <v>1.917</v>
      </c>
      <c r="M3396" s="10">
        <f t="shared" si="229"/>
        <v>-1.654428571</v>
      </c>
      <c r="N3396" s="11">
        <f t="shared" si="3612"/>
        <v>53.676</v>
      </c>
      <c r="O3396" s="10">
        <f t="shared" ref="O3396:P3396" si="6709">IFERROR(G3396+O3356,0)</f>
        <v>5.785714286</v>
      </c>
      <c r="P3396" s="10">
        <f t="shared" si="6709"/>
        <v>2.43098</v>
      </c>
      <c r="Q3396" s="10">
        <f t="shared" si="232"/>
        <v>-3.354734286</v>
      </c>
      <c r="R3396" s="11">
        <f t="shared" si="233"/>
        <v>42.01693827</v>
      </c>
      <c r="S3396" s="14"/>
      <c r="T3396" s="14"/>
      <c r="U3396" s="14"/>
      <c r="V3396" s="14"/>
      <c r="W3396" s="14"/>
      <c r="X3396" s="26">
        <f t="shared" si="314"/>
        <v>0</v>
      </c>
      <c r="Y3396" s="29"/>
      <c r="Z3396" s="29"/>
      <c r="AA3396" s="29"/>
      <c r="AB3396" s="29"/>
      <c r="AC3396" s="29"/>
    </row>
    <row r="3397">
      <c r="A3397" s="58">
        <v>45738.0</v>
      </c>
      <c r="B3397" s="5" t="s">
        <v>40</v>
      </c>
      <c r="C3397" s="6" t="s">
        <v>37</v>
      </c>
      <c r="D3397" s="5" t="s">
        <v>30</v>
      </c>
      <c r="E3397" s="7">
        <v>0.0</v>
      </c>
      <c r="F3397" s="7">
        <v>0.0</v>
      </c>
      <c r="G3397" s="7">
        <v>0.0</v>
      </c>
      <c r="H3397" s="40">
        <v>0.0</v>
      </c>
      <c r="I3397" s="10">
        <f t="shared" si="226"/>
        <v>0</v>
      </c>
      <c r="J3397" s="11">
        <f t="shared" si="227"/>
        <v>0</v>
      </c>
      <c r="K3397" s="7">
        <f t="shared" ref="K3397:L3397" si="6710">IFERROR(G3397+K3357,0)</f>
        <v>0</v>
      </c>
      <c r="L3397" s="7">
        <f t="shared" si="6710"/>
        <v>0</v>
      </c>
      <c r="M3397" s="10">
        <f t="shared" si="229"/>
        <v>0</v>
      </c>
      <c r="N3397" s="11">
        <f t="shared" si="3612"/>
        <v>0</v>
      </c>
      <c r="O3397" s="10">
        <f t="shared" ref="O3397:P3397" si="6711">IFERROR(G3397+O3357,0)</f>
        <v>0</v>
      </c>
      <c r="P3397" s="10">
        <f t="shared" si="6711"/>
        <v>0</v>
      </c>
      <c r="Q3397" s="10">
        <f t="shared" si="232"/>
        <v>0</v>
      </c>
      <c r="R3397" s="11">
        <f t="shared" si="233"/>
        <v>0</v>
      </c>
      <c r="S3397" s="14"/>
      <c r="T3397" s="14"/>
      <c r="U3397" s="14"/>
      <c r="V3397" s="14"/>
      <c r="W3397" s="14"/>
      <c r="X3397" s="26">
        <f t="shared" si="314"/>
        <v>0</v>
      </c>
      <c r="Y3397" s="29"/>
      <c r="Z3397" s="29"/>
      <c r="AA3397" s="29"/>
      <c r="AB3397" s="29"/>
      <c r="AC3397" s="29"/>
    </row>
    <row r="3398">
      <c r="A3398" s="48">
        <v>45739.0</v>
      </c>
      <c r="B3398" s="49" t="s">
        <v>25</v>
      </c>
      <c r="C3398" s="50" t="s">
        <v>26</v>
      </c>
      <c r="D3398" s="49" t="s">
        <v>27</v>
      </c>
      <c r="E3398" s="27">
        <v>140.3</v>
      </c>
      <c r="F3398" s="8">
        <v>0.492</v>
      </c>
      <c r="G3398" s="39">
        <v>0.4129</v>
      </c>
      <c r="H3398" s="47">
        <v>0.411</v>
      </c>
      <c r="I3398" s="51">
        <f t="shared" si="226"/>
        <v>-0.0019</v>
      </c>
      <c r="J3398" s="52">
        <f t="shared" si="227"/>
        <v>99.53984016</v>
      </c>
      <c r="K3398" s="27">
        <f t="shared" ref="K3398:L3398" si="6712">IFERROR(G3398+K3358,0)</f>
        <v>21.09668</v>
      </c>
      <c r="L3398" s="27">
        <f t="shared" si="6712"/>
        <v>22.59</v>
      </c>
      <c r="M3398" s="51">
        <f t="shared" si="229"/>
        <v>1.49332</v>
      </c>
      <c r="N3398" s="52">
        <f t="shared" si="3612"/>
        <v>107.0784597</v>
      </c>
      <c r="O3398" s="51">
        <f t="shared" ref="O3398:P3398" si="6713">IFERROR(G3398+O3358,0)</f>
        <v>33.9964</v>
      </c>
      <c r="P3398" s="51">
        <f t="shared" si="6713"/>
        <v>36.311995</v>
      </c>
      <c r="Q3398" s="51">
        <f t="shared" si="232"/>
        <v>2.315595</v>
      </c>
      <c r="R3398" s="52">
        <f t="shared" si="233"/>
        <v>106.8112947</v>
      </c>
      <c r="S3398" s="53">
        <f>T3358</f>
        <v>2.700642857</v>
      </c>
      <c r="T3398" s="53">
        <f>H3398+T3358-H3399-U3398-H3400</f>
        <v>2.760535714</v>
      </c>
      <c r="U3398" s="54">
        <f>0.003/28</f>
        <v>0.0001071428571</v>
      </c>
      <c r="V3398" s="55"/>
      <c r="W3398" s="55"/>
      <c r="X3398" s="56">
        <f t="shared" si="314"/>
        <v>0.361</v>
      </c>
      <c r="Y3398" s="67" t="s">
        <v>41</v>
      </c>
      <c r="AB3398" s="57"/>
      <c r="AC3398" s="57"/>
    </row>
    <row r="3399">
      <c r="A3399" s="58">
        <v>45739.0</v>
      </c>
      <c r="B3399" s="5" t="s">
        <v>25</v>
      </c>
      <c r="C3399" s="6" t="s">
        <v>26</v>
      </c>
      <c r="D3399" s="5" t="s">
        <v>28</v>
      </c>
      <c r="E3399" s="7">
        <v>165.12</v>
      </c>
      <c r="F3399" s="7">
        <v>0.696</v>
      </c>
      <c r="G3399" s="7">
        <v>0.39358</v>
      </c>
      <c r="H3399" s="40">
        <v>0.351</v>
      </c>
      <c r="I3399" s="10">
        <f t="shared" si="226"/>
        <v>-0.04258</v>
      </c>
      <c r="J3399" s="11">
        <f t="shared" si="227"/>
        <v>89.18136084</v>
      </c>
      <c r="K3399" s="7">
        <f t="shared" ref="K3399:L3399" si="6714">IFERROR(G3399+K3359,0)</f>
        <v>20.56234</v>
      </c>
      <c r="L3399" s="7">
        <f t="shared" si="6714"/>
        <v>19.955</v>
      </c>
      <c r="M3399" s="10">
        <f t="shared" si="229"/>
        <v>-0.60734</v>
      </c>
      <c r="N3399" s="11">
        <f t="shared" si="3612"/>
        <v>97.04634784</v>
      </c>
      <c r="O3399" s="10">
        <f t="shared" ref="O3399:P3399" si="6715">IFERROR(G3399+O3359,0)</f>
        <v>32.86314</v>
      </c>
      <c r="P3399" s="10">
        <f t="shared" si="6715"/>
        <v>33.17588</v>
      </c>
      <c r="Q3399" s="10">
        <f t="shared" si="232"/>
        <v>0.31274</v>
      </c>
      <c r="R3399" s="11">
        <f t="shared" si="233"/>
        <v>100.9516437</v>
      </c>
      <c r="S3399" s="42"/>
      <c r="T3399" s="42"/>
      <c r="U3399" s="16"/>
      <c r="V3399" s="14"/>
      <c r="W3399" s="14"/>
      <c r="X3399" s="26">
        <f t="shared" si="314"/>
        <v>0.3</v>
      </c>
      <c r="AB3399" s="29"/>
      <c r="AC3399" s="29"/>
    </row>
    <row r="3400">
      <c r="A3400" s="58">
        <v>45739.0</v>
      </c>
      <c r="B3400" s="5" t="s">
        <v>25</v>
      </c>
      <c r="C3400" s="6" t="s">
        <v>26</v>
      </c>
      <c r="D3400" s="5" t="s">
        <v>29</v>
      </c>
      <c r="E3400" s="7">
        <v>0.0</v>
      </c>
      <c r="F3400" s="7">
        <v>0.0</v>
      </c>
      <c r="G3400" s="7">
        <v>0.0</v>
      </c>
      <c r="H3400" s="40">
        <v>0.0</v>
      </c>
      <c r="I3400" s="10">
        <f t="shared" si="226"/>
        <v>0</v>
      </c>
      <c r="J3400" s="11">
        <f t="shared" si="227"/>
        <v>0</v>
      </c>
      <c r="K3400" s="7">
        <f t="shared" ref="K3400:L3400" si="6716">IFERROR(G3400+K3360,0)</f>
        <v>0</v>
      </c>
      <c r="L3400" s="7">
        <f t="shared" si="6716"/>
        <v>0.003</v>
      </c>
      <c r="M3400" s="10">
        <f t="shared" si="229"/>
        <v>0.003</v>
      </c>
      <c r="N3400" s="11">
        <f t="shared" si="3612"/>
        <v>0</v>
      </c>
      <c r="O3400" s="10">
        <f t="shared" ref="O3400:P3400" si="6717">IFERROR(G3400+O3360,0)</f>
        <v>0</v>
      </c>
      <c r="P3400" s="10">
        <f t="shared" si="6717"/>
        <v>0.003</v>
      </c>
      <c r="Q3400" s="10">
        <f t="shared" si="232"/>
        <v>0.003</v>
      </c>
      <c r="R3400" s="11">
        <f t="shared" si="233"/>
        <v>0</v>
      </c>
      <c r="S3400" s="42"/>
      <c r="T3400" s="42"/>
      <c r="U3400" s="16"/>
      <c r="V3400" s="14"/>
      <c r="W3400" s="14"/>
      <c r="X3400" s="26">
        <f t="shared" si="314"/>
        <v>0</v>
      </c>
      <c r="AB3400" s="29"/>
      <c r="AC3400" s="29"/>
    </row>
    <row r="3401">
      <c r="A3401" s="58">
        <v>45739.0</v>
      </c>
      <c r="B3401" s="5" t="s">
        <v>25</v>
      </c>
      <c r="C3401" s="6" t="s">
        <v>26</v>
      </c>
      <c r="D3401" s="5" t="s">
        <v>30</v>
      </c>
      <c r="E3401" s="7">
        <v>0.0</v>
      </c>
      <c r="F3401" s="7">
        <v>0.0</v>
      </c>
      <c r="G3401" s="7">
        <v>0.0</v>
      </c>
      <c r="H3401" s="40">
        <v>0.0</v>
      </c>
      <c r="I3401" s="10">
        <f t="shared" si="226"/>
        <v>0</v>
      </c>
      <c r="J3401" s="11">
        <f t="shared" si="227"/>
        <v>0</v>
      </c>
      <c r="K3401" s="7">
        <f t="shared" ref="K3401:L3401" si="6718">IFERROR(G3401+K3361,0)</f>
        <v>0</v>
      </c>
      <c r="L3401" s="7">
        <f t="shared" si="6718"/>
        <v>0</v>
      </c>
      <c r="M3401" s="10">
        <f t="shared" si="229"/>
        <v>0</v>
      </c>
      <c r="N3401" s="11">
        <f t="shared" si="3612"/>
        <v>0</v>
      </c>
      <c r="O3401" s="10">
        <f t="shared" ref="O3401:P3401" si="6719">IFERROR(G3401+O3361,0)</f>
        <v>0</v>
      </c>
      <c r="P3401" s="10">
        <f t="shared" si="6719"/>
        <v>0</v>
      </c>
      <c r="Q3401" s="10">
        <f t="shared" si="232"/>
        <v>0</v>
      </c>
      <c r="R3401" s="11">
        <f t="shared" si="233"/>
        <v>0</v>
      </c>
      <c r="S3401" s="42"/>
      <c r="T3401" s="42"/>
      <c r="U3401" s="16"/>
      <c r="V3401" s="14"/>
      <c r="W3401" s="14"/>
      <c r="X3401" s="26">
        <f t="shared" si="314"/>
        <v>0</v>
      </c>
      <c r="AB3401" s="29"/>
      <c r="AC3401" s="29"/>
    </row>
    <row r="3402">
      <c r="A3402" s="58">
        <v>45739.0</v>
      </c>
      <c r="B3402" s="5" t="s">
        <v>31</v>
      </c>
      <c r="C3402" s="6" t="s">
        <v>26</v>
      </c>
      <c r="D3402" s="5" t="s">
        <v>27</v>
      </c>
      <c r="E3402" s="7">
        <v>180.7</v>
      </c>
      <c r="F3402" s="7">
        <v>0.695</v>
      </c>
      <c r="G3402" s="7">
        <v>0.509677</v>
      </c>
      <c r="H3402" s="40">
        <v>0.573</v>
      </c>
      <c r="I3402" s="10">
        <f t="shared" si="226"/>
        <v>0.063323</v>
      </c>
      <c r="J3402" s="11">
        <f t="shared" si="227"/>
        <v>112.4241431</v>
      </c>
      <c r="K3402" s="7">
        <f t="shared" ref="K3402:L3402" si="6720">IFERROR(G3402+K3362,0)</f>
        <v>26.122571</v>
      </c>
      <c r="L3402" s="7">
        <f t="shared" si="6720"/>
        <v>28.983</v>
      </c>
      <c r="M3402" s="10">
        <f t="shared" si="229"/>
        <v>2.860429</v>
      </c>
      <c r="N3402" s="11">
        <f t="shared" si="3612"/>
        <v>110.9500286</v>
      </c>
      <c r="O3402" s="10">
        <f t="shared" ref="O3402:P3402" si="6721">IFERROR(G3402+O3362,0)</f>
        <v>42.12257</v>
      </c>
      <c r="P3402" s="10">
        <f t="shared" si="6721"/>
        <v>47.95686</v>
      </c>
      <c r="Q3402" s="10">
        <f t="shared" si="232"/>
        <v>5.83429</v>
      </c>
      <c r="R3402" s="11">
        <f t="shared" si="233"/>
        <v>113.8507456</v>
      </c>
      <c r="S3402" s="41">
        <f>T3362</f>
        <v>1.106857143</v>
      </c>
      <c r="T3402" s="41">
        <f>H3402+T3362-H3403-U3402-H3404</f>
        <v>1.002714286</v>
      </c>
      <c r="U3402" s="13">
        <f>0.004/28</f>
        <v>0.0001428571429</v>
      </c>
      <c r="V3402" s="14"/>
      <c r="W3402" s="14"/>
      <c r="X3402" s="26">
        <f t="shared" si="314"/>
        <v>0.572</v>
      </c>
      <c r="Y3402" s="29"/>
      <c r="Z3402" s="29"/>
      <c r="AA3402" s="29"/>
      <c r="AB3402" s="29"/>
      <c r="AC3402" s="29"/>
    </row>
    <row r="3403">
      <c r="A3403" s="58">
        <v>45739.0</v>
      </c>
      <c r="B3403" s="5" t="s">
        <v>31</v>
      </c>
      <c r="C3403" s="6" t="s">
        <v>26</v>
      </c>
      <c r="D3403" s="5" t="s">
        <v>28</v>
      </c>
      <c r="E3403" s="7">
        <v>180.1</v>
      </c>
      <c r="F3403" s="7">
        <v>0.714</v>
      </c>
      <c r="G3403" s="7">
        <v>0.50548</v>
      </c>
      <c r="H3403" s="40">
        <v>0.677</v>
      </c>
      <c r="I3403" s="10">
        <f t="shared" si="226"/>
        <v>0.17152</v>
      </c>
      <c r="J3403" s="11">
        <f t="shared" si="227"/>
        <v>133.9321041</v>
      </c>
      <c r="K3403" s="7">
        <f t="shared" ref="K3403:L3403" si="6722">IFERROR(G3403+K3363,0)</f>
        <v>25.90904</v>
      </c>
      <c r="L3403" s="7">
        <f t="shared" si="6722"/>
        <v>29.577</v>
      </c>
      <c r="M3403" s="10">
        <f t="shared" si="229"/>
        <v>3.66796</v>
      </c>
      <c r="N3403" s="11">
        <f t="shared" si="3612"/>
        <v>114.1570664</v>
      </c>
      <c r="O3403" s="10">
        <f t="shared" ref="O3403:P3403" si="6723">IFERROR(G3403+O3363,0)</f>
        <v>41.77887</v>
      </c>
      <c r="P3403" s="10">
        <f t="shared" si="6723"/>
        <v>48.57473</v>
      </c>
      <c r="Q3403" s="10">
        <f t="shared" si="232"/>
        <v>6.79586</v>
      </c>
      <c r="R3403" s="11">
        <f t="shared" si="233"/>
        <v>116.2662609</v>
      </c>
      <c r="S3403" s="42"/>
      <c r="T3403" s="42"/>
      <c r="U3403" s="20"/>
      <c r="V3403" s="14"/>
      <c r="W3403" s="14"/>
      <c r="X3403" s="26">
        <f t="shared" si="314"/>
        <v>0.463</v>
      </c>
      <c r="Y3403" s="29"/>
      <c r="Z3403" s="29"/>
      <c r="AA3403" s="29"/>
      <c r="AB3403" s="29"/>
      <c r="AC3403" s="29"/>
    </row>
    <row r="3404">
      <c r="A3404" s="58">
        <v>45739.0</v>
      </c>
      <c r="B3404" s="5" t="s">
        <v>31</v>
      </c>
      <c r="C3404" s="6" t="s">
        <v>26</v>
      </c>
      <c r="D3404" s="5" t="s">
        <v>29</v>
      </c>
      <c r="E3404" s="7">
        <v>0.0</v>
      </c>
      <c r="F3404" s="7">
        <v>0.0</v>
      </c>
      <c r="G3404" s="7">
        <v>0.0</v>
      </c>
      <c r="H3404" s="40">
        <v>0.0</v>
      </c>
      <c r="I3404" s="10">
        <f t="shared" si="226"/>
        <v>0</v>
      </c>
      <c r="J3404" s="11">
        <f t="shared" si="227"/>
        <v>0</v>
      </c>
      <c r="K3404" s="7">
        <f t="shared" ref="K3404:L3404" si="6724">IFERROR(G3404+K3364,0)</f>
        <v>0</v>
      </c>
      <c r="L3404" s="7">
        <f t="shared" si="6724"/>
        <v>0</v>
      </c>
      <c r="M3404" s="10">
        <f t="shared" si="229"/>
        <v>0</v>
      </c>
      <c r="N3404" s="11">
        <f t="shared" si="3612"/>
        <v>0</v>
      </c>
      <c r="O3404" s="10">
        <f t="shared" ref="O3404:P3404" si="6725">IFERROR(G3404+O3364,0)</f>
        <v>0</v>
      </c>
      <c r="P3404" s="10">
        <f t="shared" si="6725"/>
        <v>0</v>
      </c>
      <c r="Q3404" s="10">
        <f t="shared" si="232"/>
        <v>0</v>
      </c>
      <c r="R3404" s="11">
        <f t="shared" si="233"/>
        <v>0</v>
      </c>
      <c r="S3404" s="42"/>
      <c r="T3404" s="42"/>
      <c r="U3404" s="20"/>
      <c r="V3404" s="14"/>
      <c r="W3404" s="14"/>
      <c r="X3404" s="26">
        <f t="shared" si="314"/>
        <v>0</v>
      </c>
      <c r="Y3404" s="29"/>
      <c r="Z3404" s="29"/>
      <c r="AA3404" s="29"/>
      <c r="AB3404" s="29"/>
      <c r="AC3404" s="29"/>
    </row>
    <row r="3405">
      <c r="A3405" s="58">
        <v>45739.0</v>
      </c>
      <c r="B3405" s="5" t="s">
        <v>31</v>
      </c>
      <c r="C3405" s="6" t="s">
        <v>26</v>
      </c>
      <c r="D3405" s="5" t="s">
        <v>30</v>
      </c>
      <c r="E3405" s="7">
        <v>0.0</v>
      </c>
      <c r="F3405" s="7">
        <v>0.0</v>
      </c>
      <c r="G3405" s="7">
        <v>0.0</v>
      </c>
      <c r="H3405" s="40">
        <v>0.0</v>
      </c>
      <c r="I3405" s="10">
        <f t="shared" si="226"/>
        <v>0</v>
      </c>
      <c r="J3405" s="11">
        <f t="shared" si="227"/>
        <v>0</v>
      </c>
      <c r="K3405" s="7">
        <f t="shared" ref="K3405:L3405" si="6726">IFERROR(G3405+K3365,0)</f>
        <v>0</v>
      </c>
      <c r="L3405" s="7">
        <f t="shared" si="6726"/>
        <v>0</v>
      </c>
      <c r="M3405" s="10">
        <f t="shared" si="229"/>
        <v>0</v>
      </c>
      <c r="N3405" s="11">
        <f t="shared" si="3612"/>
        <v>0</v>
      </c>
      <c r="O3405" s="10">
        <f t="shared" ref="O3405:P3405" si="6727">IFERROR(G3405+O3365,0)</f>
        <v>0</v>
      </c>
      <c r="P3405" s="10">
        <f t="shared" si="6727"/>
        <v>0</v>
      </c>
      <c r="Q3405" s="10">
        <f t="shared" si="232"/>
        <v>0</v>
      </c>
      <c r="R3405" s="11">
        <f t="shared" si="233"/>
        <v>0</v>
      </c>
      <c r="S3405" s="42"/>
      <c r="T3405" s="42"/>
      <c r="U3405" s="20"/>
      <c r="V3405" s="14"/>
      <c r="W3405" s="14"/>
      <c r="X3405" s="26">
        <f t="shared" si="314"/>
        <v>0</v>
      </c>
      <c r="Y3405" s="29"/>
      <c r="Z3405" s="29"/>
      <c r="AA3405" s="29"/>
      <c r="AB3405" s="29"/>
      <c r="AC3405" s="29"/>
    </row>
    <row r="3406">
      <c r="A3406" s="58">
        <v>45739.0</v>
      </c>
      <c r="B3406" s="5" t="s">
        <v>32</v>
      </c>
      <c r="C3406" s="6" t="s">
        <v>26</v>
      </c>
      <c r="D3406" s="5" t="s">
        <v>27</v>
      </c>
      <c r="E3406" s="7">
        <v>78.6</v>
      </c>
      <c r="F3406" s="7">
        <v>0.215</v>
      </c>
      <c r="G3406" s="7">
        <v>0.22258</v>
      </c>
      <c r="H3406" s="40">
        <v>0.235</v>
      </c>
      <c r="I3406" s="10">
        <f t="shared" si="226"/>
        <v>0.01242</v>
      </c>
      <c r="J3406" s="11">
        <f t="shared" si="227"/>
        <v>105.5800162</v>
      </c>
      <c r="K3406" s="7">
        <f t="shared" ref="K3406:L3406" si="6728">IFERROR(G3406+K3366,0)</f>
        <v>11.41934</v>
      </c>
      <c r="L3406" s="7">
        <f t="shared" si="6728"/>
        <v>12.116</v>
      </c>
      <c r="M3406" s="10">
        <f t="shared" si="229"/>
        <v>0.69666</v>
      </c>
      <c r="N3406" s="11">
        <f t="shared" si="3612"/>
        <v>106.1007028</v>
      </c>
      <c r="O3406" s="10">
        <f t="shared" ref="O3406:P3406" si="6729">IFERROR(G3406+O3366,0)</f>
        <v>18.419326</v>
      </c>
      <c r="P3406" s="10">
        <f t="shared" si="6729"/>
        <v>19.25282</v>
      </c>
      <c r="Q3406" s="10">
        <f t="shared" si="232"/>
        <v>0.833494</v>
      </c>
      <c r="R3406" s="11">
        <f t="shared" si="233"/>
        <v>104.5251059</v>
      </c>
      <c r="S3406" s="41">
        <f>T3366</f>
        <v>0.42825</v>
      </c>
      <c r="T3406" s="41">
        <f>H3406+T3366-H3407-U3406-H3408</f>
        <v>0.425115</v>
      </c>
      <c r="U3406" s="13">
        <f>0.00378/28</f>
        <v>0.000135</v>
      </c>
      <c r="V3406" s="14"/>
      <c r="W3406" s="14"/>
      <c r="X3406" s="26">
        <f t="shared" si="314"/>
        <v>0.24</v>
      </c>
      <c r="Y3406" s="29"/>
      <c r="Z3406" s="29"/>
      <c r="AA3406" s="29"/>
      <c r="AB3406" s="29"/>
      <c r="AC3406" s="29"/>
    </row>
    <row r="3407">
      <c r="A3407" s="58">
        <v>45739.0</v>
      </c>
      <c r="B3407" s="5" t="s">
        <v>32</v>
      </c>
      <c r="C3407" s="6" t="s">
        <v>26</v>
      </c>
      <c r="D3407" s="5" t="s">
        <v>28</v>
      </c>
      <c r="E3407" s="7">
        <v>78.7</v>
      </c>
      <c r="F3407" s="7">
        <v>0.206</v>
      </c>
      <c r="G3407" s="7">
        <v>0.2222</v>
      </c>
      <c r="H3407" s="40">
        <v>0.238</v>
      </c>
      <c r="I3407" s="10">
        <f t="shared" si="226"/>
        <v>0.0158</v>
      </c>
      <c r="J3407" s="11">
        <f t="shared" si="227"/>
        <v>107.1107111</v>
      </c>
      <c r="K3407" s="7">
        <f t="shared" ref="K3407:L3407" si="6730">IFERROR(G3407+K3367,0)</f>
        <v>11.4006</v>
      </c>
      <c r="L3407" s="7">
        <f t="shared" si="6730"/>
        <v>12.002</v>
      </c>
      <c r="M3407" s="10">
        <f t="shared" si="229"/>
        <v>0.6014</v>
      </c>
      <c r="N3407" s="11">
        <f t="shared" si="3612"/>
        <v>105.275161</v>
      </c>
      <c r="O3407" s="10">
        <f t="shared" ref="O3407:P3407" si="6731">IFERROR(G3407+O3367,0)</f>
        <v>18.38955</v>
      </c>
      <c r="P3407" s="10">
        <f t="shared" si="6731"/>
        <v>19.09883</v>
      </c>
      <c r="Q3407" s="10">
        <f t="shared" si="232"/>
        <v>0.70928</v>
      </c>
      <c r="R3407" s="11">
        <f t="shared" si="233"/>
        <v>103.8569731</v>
      </c>
      <c r="S3407" s="42"/>
      <c r="T3407" s="42"/>
      <c r="U3407" s="20"/>
      <c r="V3407" s="14"/>
      <c r="W3407" s="14"/>
      <c r="X3407" s="26">
        <f t="shared" si="314"/>
        <v>0.283</v>
      </c>
      <c r="Y3407" s="29"/>
      <c r="Z3407" s="29"/>
      <c r="AA3407" s="29"/>
      <c r="AB3407" s="29"/>
      <c r="AC3407" s="29"/>
    </row>
    <row r="3408">
      <c r="A3408" s="58">
        <v>45739.0</v>
      </c>
      <c r="B3408" s="5" t="s">
        <v>32</v>
      </c>
      <c r="C3408" s="6" t="s">
        <v>26</v>
      </c>
      <c r="D3408" s="5" t="s">
        <v>29</v>
      </c>
      <c r="E3408" s="7">
        <v>0.0</v>
      </c>
      <c r="F3408" s="7">
        <v>0.0</v>
      </c>
      <c r="G3408" s="7">
        <v>0.0</v>
      </c>
      <c r="H3408" s="40">
        <v>0.0</v>
      </c>
      <c r="I3408" s="10">
        <f t="shared" si="226"/>
        <v>0</v>
      </c>
      <c r="J3408" s="11">
        <f t="shared" si="227"/>
        <v>0</v>
      </c>
      <c r="K3408" s="7">
        <f t="shared" ref="K3408:L3408" si="6732">IFERROR(G3408+K3368,0)</f>
        <v>0</v>
      </c>
      <c r="L3408" s="7">
        <f t="shared" si="6732"/>
        <v>0</v>
      </c>
      <c r="M3408" s="10">
        <f t="shared" si="229"/>
        <v>0</v>
      </c>
      <c r="N3408" s="11">
        <f t="shared" si="3612"/>
        <v>0</v>
      </c>
      <c r="O3408" s="10">
        <f t="shared" ref="O3408:P3408" si="6733">IFERROR(G3408+O3368,0)</f>
        <v>0</v>
      </c>
      <c r="P3408" s="10">
        <f t="shared" si="6733"/>
        <v>0</v>
      </c>
      <c r="Q3408" s="10">
        <f t="shared" si="232"/>
        <v>0</v>
      </c>
      <c r="R3408" s="11">
        <f t="shared" si="233"/>
        <v>0</v>
      </c>
      <c r="S3408" s="42"/>
      <c r="T3408" s="42"/>
      <c r="U3408" s="20"/>
      <c r="V3408" s="14"/>
      <c r="W3408" s="14"/>
      <c r="X3408" s="26">
        <f t="shared" si="314"/>
        <v>0</v>
      </c>
      <c r="Y3408" s="29"/>
      <c r="Z3408" s="29"/>
      <c r="AA3408" s="29"/>
      <c r="AB3408" s="29"/>
      <c r="AC3408" s="29"/>
    </row>
    <row r="3409">
      <c r="A3409" s="58">
        <v>45739.0</v>
      </c>
      <c r="B3409" s="5" t="s">
        <v>32</v>
      </c>
      <c r="C3409" s="6" t="s">
        <v>26</v>
      </c>
      <c r="D3409" s="5" t="s">
        <v>30</v>
      </c>
      <c r="E3409" s="7">
        <v>0.0</v>
      </c>
      <c r="F3409" s="7">
        <v>0.0</v>
      </c>
      <c r="G3409" s="7">
        <v>0.0</v>
      </c>
      <c r="H3409" s="40">
        <v>0.0</v>
      </c>
      <c r="I3409" s="10">
        <f t="shared" si="226"/>
        <v>0</v>
      </c>
      <c r="J3409" s="11">
        <f t="shared" si="227"/>
        <v>0</v>
      </c>
      <c r="K3409" s="7">
        <f t="shared" ref="K3409:L3409" si="6734">IFERROR(G3409+K3369,0)</f>
        <v>0</v>
      </c>
      <c r="L3409" s="7">
        <f t="shared" si="6734"/>
        <v>0</v>
      </c>
      <c r="M3409" s="10">
        <f t="shared" si="229"/>
        <v>0</v>
      </c>
      <c r="N3409" s="11">
        <f t="shared" si="3612"/>
        <v>0</v>
      </c>
      <c r="O3409" s="10">
        <f t="shared" ref="O3409:P3409" si="6735">IFERROR(G3409+O3369,0)</f>
        <v>0</v>
      </c>
      <c r="P3409" s="10">
        <f t="shared" si="6735"/>
        <v>0</v>
      </c>
      <c r="Q3409" s="10">
        <f t="shared" si="232"/>
        <v>0</v>
      </c>
      <c r="R3409" s="11">
        <f t="shared" si="233"/>
        <v>0</v>
      </c>
      <c r="S3409" s="42"/>
      <c r="T3409" s="42"/>
      <c r="U3409" s="20"/>
      <c r="V3409" s="14"/>
      <c r="W3409" s="14"/>
      <c r="X3409" s="26">
        <f t="shared" si="314"/>
        <v>0</v>
      </c>
      <c r="Y3409" s="29"/>
      <c r="Z3409" s="29"/>
      <c r="AA3409" s="29"/>
      <c r="AB3409" s="29"/>
      <c r="AC3409" s="29"/>
    </row>
    <row r="3410">
      <c r="A3410" s="58">
        <v>45739.0</v>
      </c>
      <c r="B3410" s="5" t="s">
        <v>33</v>
      </c>
      <c r="C3410" s="6" t="s">
        <v>26</v>
      </c>
      <c r="D3410" s="5" t="s">
        <v>27</v>
      </c>
      <c r="E3410" s="7">
        <v>110.0</v>
      </c>
      <c r="F3410" s="7">
        <v>0.37</v>
      </c>
      <c r="G3410" s="7">
        <v>0.329032</v>
      </c>
      <c r="H3410" s="40">
        <v>0.381</v>
      </c>
      <c r="I3410" s="10">
        <f t="shared" si="226"/>
        <v>0.051968</v>
      </c>
      <c r="J3410" s="11">
        <f t="shared" si="227"/>
        <v>115.7942085</v>
      </c>
      <c r="K3410" s="7">
        <f t="shared" ref="K3410:L3410" si="6736">IFERROR(G3410+K3370,0)</f>
        <v>16.767736</v>
      </c>
      <c r="L3410" s="7">
        <f t="shared" si="6736"/>
        <v>19.232</v>
      </c>
      <c r="M3410" s="10">
        <f t="shared" si="229"/>
        <v>2.464264</v>
      </c>
      <c r="N3410" s="11">
        <f t="shared" si="3612"/>
        <v>114.6964623</v>
      </c>
      <c r="O3410" s="10">
        <f t="shared" ref="O3410:P3410" si="6737">IFERROR(G3410+O3370,0)</f>
        <v>26.967666</v>
      </c>
      <c r="P3410" s="10">
        <f t="shared" si="6737"/>
        <v>30.72773</v>
      </c>
      <c r="Q3410" s="10">
        <f t="shared" si="232"/>
        <v>3.760064</v>
      </c>
      <c r="R3410" s="11">
        <f t="shared" si="233"/>
        <v>113.9428603</v>
      </c>
      <c r="S3410" s="41">
        <f>T3370</f>
        <v>0.1203035714</v>
      </c>
      <c r="T3410" s="41">
        <f>H3410+T3370-H3411-U3410-H3412</f>
        <v>0.08114964286</v>
      </c>
      <c r="U3410" s="13">
        <f>0.00431/28</f>
        <v>0.0001539285714</v>
      </c>
      <c r="V3410" s="14"/>
      <c r="W3410" s="14"/>
      <c r="X3410" s="26">
        <f t="shared" si="314"/>
        <v>0.379</v>
      </c>
      <c r="Y3410" s="29"/>
      <c r="Z3410" s="29"/>
      <c r="AA3410" s="29"/>
      <c r="AB3410" s="29"/>
      <c r="AC3410" s="29"/>
    </row>
    <row r="3411">
      <c r="A3411" s="58">
        <v>45739.0</v>
      </c>
      <c r="B3411" s="5" t="s">
        <v>33</v>
      </c>
      <c r="C3411" s="6" t="s">
        <v>26</v>
      </c>
      <c r="D3411" s="5" t="s">
        <v>28</v>
      </c>
      <c r="E3411" s="7">
        <v>108.2</v>
      </c>
      <c r="F3411" s="7">
        <v>0.284</v>
      </c>
      <c r="G3411" s="7">
        <v>0.324096</v>
      </c>
      <c r="H3411" s="40">
        <v>0.42</v>
      </c>
      <c r="I3411" s="10">
        <f t="shared" si="226"/>
        <v>0.095904</v>
      </c>
      <c r="J3411" s="11">
        <f t="shared" si="227"/>
        <v>129.5912322</v>
      </c>
      <c r="K3411" s="7">
        <f t="shared" ref="K3411:L3411" si="6738">IFERROR(G3411+K3371,0)</f>
        <v>16.516208</v>
      </c>
      <c r="L3411" s="7">
        <f t="shared" si="6738"/>
        <v>20.497</v>
      </c>
      <c r="M3411" s="10">
        <f t="shared" si="229"/>
        <v>3.980792</v>
      </c>
      <c r="N3411" s="11">
        <f t="shared" si="3612"/>
        <v>124.1023363</v>
      </c>
      <c r="O3411" s="10">
        <f t="shared" ref="O3411:P3411" si="6739">IFERROR(G3411+O3371,0)</f>
        <v>26.560208</v>
      </c>
      <c r="P3411" s="10">
        <f t="shared" si="6739"/>
        <v>31.39195</v>
      </c>
      <c r="Q3411" s="10">
        <f t="shared" si="232"/>
        <v>4.831742</v>
      </c>
      <c r="R3411" s="11">
        <f t="shared" si="233"/>
        <v>118.1916572</v>
      </c>
      <c r="S3411" s="42"/>
      <c r="T3411" s="42"/>
      <c r="U3411" s="20"/>
      <c r="V3411" s="14"/>
      <c r="W3411" s="14"/>
      <c r="X3411" s="26">
        <f t="shared" si="314"/>
        <v>0.358</v>
      </c>
      <c r="Y3411" s="29"/>
      <c r="Z3411" s="29"/>
      <c r="AA3411" s="29"/>
      <c r="AB3411" s="29"/>
      <c r="AC3411" s="29"/>
    </row>
    <row r="3412">
      <c r="A3412" s="58">
        <v>45739.0</v>
      </c>
      <c r="B3412" s="5" t="s">
        <v>33</v>
      </c>
      <c r="C3412" s="6" t="s">
        <v>26</v>
      </c>
      <c r="D3412" s="5" t="s">
        <v>29</v>
      </c>
      <c r="E3412" s="7">
        <v>1.0</v>
      </c>
      <c r="F3412" s="7">
        <v>0.021</v>
      </c>
      <c r="G3412" s="7">
        <v>0.0027419</v>
      </c>
      <c r="H3412" s="40">
        <v>0.0</v>
      </c>
      <c r="I3412" s="10">
        <f t="shared" si="226"/>
        <v>-0.0027419</v>
      </c>
      <c r="J3412" s="11">
        <f t="shared" si="227"/>
        <v>0</v>
      </c>
      <c r="K3412" s="7">
        <f t="shared" ref="K3412:L3412" si="6740">IFERROR(G3412+K3372,0)</f>
        <v>0.1430637</v>
      </c>
      <c r="L3412" s="7">
        <f t="shared" si="6740"/>
        <v>0.084</v>
      </c>
      <c r="M3412" s="10">
        <f t="shared" si="229"/>
        <v>-0.0590637</v>
      </c>
      <c r="N3412" s="11">
        <f t="shared" si="3612"/>
        <v>58.71510383</v>
      </c>
      <c r="O3412" s="10">
        <f t="shared" ref="O3412:P3412" si="6741">IFERROR(G3412+O3372,0)</f>
        <v>0.2280037</v>
      </c>
      <c r="P3412" s="10">
        <f t="shared" si="6741"/>
        <v>0.162988</v>
      </c>
      <c r="Q3412" s="10">
        <f t="shared" si="232"/>
        <v>-0.0650157</v>
      </c>
      <c r="R3412" s="11">
        <f t="shared" si="233"/>
        <v>71.48480485</v>
      </c>
      <c r="S3412" s="42"/>
      <c r="T3412" s="42"/>
      <c r="U3412" s="20"/>
      <c r="V3412" s="14"/>
      <c r="W3412" s="14"/>
      <c r="X3412" s="26">
        <f t="shared" si="314"/>
        <v>0</v>
      </c>
      <c r="Y3412" s="29"/>
      <c r="Z3412" s="29"/>
      <c r="AA3412" s="29"/>
      <c r="AB3412" s="29"/>
      <c r="AC3412" s="29"/>
    </row>
    <row r="3413">
      <c r="A3413" s="58">
        <v>45739.0</v>
      </c>
      <c r="B3413" s="5" t="s">
        <v>33</v>
      </c>
      <c r="C3413" s="6" t="s">
        <v>26</v>
      </c>
      <c r="D3413" s="5" t="s">
        <v>30</v>
      </c>
      <c r="E3413" s="7">
        <v>0.0</v>
      </c>
      <c r="F3413" s="7">
        <v>0.0</v>
      </c>
      <c r="G3413" s="7">
        <v>0.0</v>
      </c>
      <c r="H3413" s="40">
        <v>0.0</v>
      </c>
      <c r="I3413" s="10">
        <f t="shared" si="226"/>
        <v>0</v>
      </c>
      <c r="J3413" s="11">
        <f t="shared" si="227"/>
        <v>0</v>
      </c>
      <c r="K3413" s="7">
        <f t="shared" ref="K3413:L3413" si="6742">IFERROR(G3413+K3373,0)</f>
        <v>0</v>
      </c>
      <c r="L3413" s="7">
        <f t="shared" si="6742"/>
        <v>0</v>
      </c>
      <c r="M3413" s="10">
        <f t="shared" si="229"/>
        <v>0</v>
      </c>
      <c r="N3413" s="11">
        <f t="shared" si="3612"/>
        <v>0</v>
      </c>
      <c r="O3413" s="10">
        <f t="shared" ref="O3413:P3413" si="6743">IFERROR(G3413+O3373,0)</f>
        <v>0</v>
      </c>
      <c r="P3413" s="10">
        <f t="shared" si="6743"/>
        <v>0</v>
      </c>
      <c r="Q3413" s="10">
        <f t="shared" si="232"/>
        <v>0</v>
      </c>
      <c r="R3413" s="11">
        <f t="shared" si="233"/>
        <v>0</v>
      </c>
      <c r="S3413" s="42"/>
      <c r="T3413" s="42"/>
      <c r="U3413" s="20"/>
      <c r="V3413" s="14"/>
      <c r="W3413" s="14"/>
      <c r="X3413" s="26">
        <f t="shared" si="314"/>
        <v>0</v>
      </c>
      <c r="Y3413" s="29"/>
      <c r="Z3413" s="29"/>
      <c r="AA3413" s="29"/>
      <c r="AB3413" s="29"/>
      <c r="AC3413" s="29"/>
    </row>
    <row r="3414">
      <c r="A3414" s="58">
        <v>45739.0</v>
      </c>
      <c r="B3414" s="5" t="s">
        <v>34</v>
      </c>
      <c r="C3414" s="6" t="s">
        <v>26</v>
      </c>
      <c r="D3414" s="5" t="s">
        <v>27</v>
      </c>
      <c r="E3414" s="7">
        <v>14.3</v>
      </c>
      <c r="F3414" s="7">
        <v>0.06</v>
      </c>
      <c r="G3414" s="7">
        <v>0.041935</v>
      </c>
      <c r="H3414" s="40">
        <v>0.04</v>
      </c>
      <c r="I3414" s="10">
        <f t="shared" si="226"/>
        <v>-0.001935</v>
      </c>
      <c r="J3414" s="11">
        <f t="shared" si="227"/>
        <v>95.38571599</v>
      </c>
      <c r="K3414" s="7">
        <f t="shared" ref="K3414:L3414" si="6744">IFERROR(G3414+K3374,0)</f>
        <v>2.164505</v>
      </c>
      <c r="L3414" s="7">
        <f t="shared" si="6744"/>
        <v>2.225</v>
      </c>
      <c r="M3414" s="10">
        <f t="shared" si="229"/>
        <v>0.060495</v>
      </c>
      <c r="N3414" s="11">
        <f t="shared" si="3612"/>
        <v>102.7948653</v>
      </c>
      <c r="O3414" s="10">
        <f t="shared" ref="O3414:P3414" si="6745">IFERROR(G3414+O3374,0)</f>
        <v>3.464335</v>
      </c>
      <c r="P3414" s="10">
        <f t="shared" si="6745"/>
        <v>3.768986</v>
      </c>
      <c r="Q3414" s="10">
        <f t="shared" si="232"/>
        <v>0.304651</v>
      </c>
      <c r="R3414" s="11">
        <f t="shared" si="233"/>
        <v>108.7939244</v>
      </c>
      <c r="S3414" s="41">
        <f>T3374</f>
        <v>0.465</v>
      </c>
      <c r="T3414" s="41">
        <f>H3414+T3374-H3415-U3414-H3416</f>
        <v>0.505</v>
      </c>
      <c r="U3414" s="13">
        <v>0.0</v>
      </c>
      <c r="V3414" s="14"/>
      <c r="W3414" s="14"/>
      <c r="X3414" s="26">
        <f t="shared" si="314"/>
        <v>0.04</v>
      </c>
      <c r="Y3414" s="29"/>
      <c r="Z3414" s="29"/>
      <c r="AA3414" s="29"/>
      <c r="AB3414" s="29"/>
      <c r="AC3414" s="29"/>
    </row>
    <row r="3415">
      <c r="A3415" s="58">
        <v>45739.0</v>
      </c>
      <c r="B3415" s="5" t="s">
        <v>34</v>
      </c>
      <c r="C3415" s="6" t="s">
        <v>26</v>
      </c>
      <c r="D3415" s="5" t="s">
        <v>28</v>
      </c>
      <c r="E3415" s="7">
        <v>14.3</v>
      </c>
      <c r="F3415" s="7">
        <v>0.034</v>
      </c>
      <c r="G3415" s="7">
        <v>0.041129</v>
      </c>
      <c r="H3415" s="40">
        <v>0.0</v>
      </c>
      <c r="I3415" s="10">
        <f t="shared" si="226"/>
        <v>-0.041129</v>
      </c>
      <c r="J3415" s="11">
        <f t="shared" si="227"/>
        <v>0</v>
      </c>
      <c r="K3415" s="7">
        <f t="shared" ref="K3415:L3415" si="6746">IFERROR(G3415+K3375,0)</f>
        <v>2.122967</v>
      </c>
      <c r="L3415" s="7">
        <f t="shared" si="6746"/>
        <v>1.923</v>
      </c>
      <c r="M3415" s="10">
        <f t="shared" si="229"/>
        <v>-0.199967</v>
      </c>
      <c r="N3415" s="11">
        <f t="shared" si="3612"/>
        <v>90.58077681</v>
      </c>
      <c r="O3415" s="10">
        <f t="shared" ref="O3415:P3415" si="6747">IFERROR(G3415+O3375,0)</f>
        <v>3.397966</v>
      </c>
      <c r="P3415" s="10">
        <f t="shared" si="6747"/>
        <v>3.32699</v>
      </c>
      <c r="Q3415" s="10">
        <f t="shared" si="232"/>
        <v>-0.070976</v>
      </c>
      <c r="R3415" s="11">
        <f t="shared" si="233"/>
        <v>97.91122101</v>
      </c>
      <c r="S3415" s="42"/>
      <c r="T3415" s="42"/>
      <c r="U3415" s="20"/>
      <c r="V3415" s="14"/>
      <c r="W3415" s="14"/>
      <c r="X3415" s="26">
        <f t="shared" si="314"/>
        <v>0.034</v>
      </c>
      <c r="Y3415" s="29"/>
      <c r="Z3415" s="29"/>
      <c r="AA3415" s="29"/>
      <c r="AB3415" s="29"/>
      <c r="AC3415" s="29"/>
    </row>
    <row r="3416">
      <c r="A3416" s="58">
        <v>45739.0</v>
      </c>
      <c r="B3416" s="5" t="s">
        <v>34</v>
      </c>
      <c r="C3416" s="6" t="s">
        <v>26</v>
      </c>
      <c r="D3416" s="5" t="s">
        <v>29</v>
      </c>
      <c r="E3416" s="7">
        <v>0.0</v>
      </c>
      <c r="F3416" s="7">
        <v>0.0</v>
      </c>
      <c r="G3416" s="7">
        <v>0.0</v>
      </c>
      <c r="H3416" s="40">
        <v>0.0</v>
      </c>
      <c r="I3416" s="10">
        <f t="shared" si="226"/>
        <v>0</v>
      </c>
      <c r="J3416" s="11">
        <f t="shared" si="227"/>
        <v>0</v>
      </c>
      <c r="K3416" s="7">
        <f t="shared" ref="K3416:L3416" si="6748">IFERROR(G3416+K3376,0)</f>
        <v>0</v>
      </c>
      <c r="L3416" s="7">
        <f t="shared" si="6748"/>
        <v>0</v>
      </c>
      <c r="M3416" s="10">
        <f t="shared" si="229"/>
        <v>0</v>
      </c>
      <c r="N3416" s="11">
        <f t="shared" si="3612"/>
        <v>0</v>
      </c>
      <c r="O3416" s="10">
        <f t="shared" ref="O3416:P3416" si="6749">IFERROR(G3416+O3376,0)</f>
        <v>0</v>
      </c>
      <c r="P3416" s="10">
        <f t="shared" si="6749"/>
        <v>0</v>
      </c>
      <c r="Q3416" s="10">
        <f t="shared" si="232"/>
        <v>0</v>
      </c>
      <c r="R3416" s="11">
        <f t="shared" si="233"/>
        <v>0</v>
      </c>
      <c r="S3416" s="42"/>
      <c r="T3416" s="42"/>
      <c r="U3416" s="20"/>
      <c r="V3416" s="14"/>
      <c r="W3416" s="14"/>
      <c r="X3416" s="26">
        <f t="shared" si="314"/>
        <v>0</v>
      </c>
      <c r="Y3416" s="29"/>
      <c r="Z3416" s="29"/>
      <c r="AA3416" s="29"/>
      <c r="AB3416" s="29"/>
      <c r="AC3416" s="29"/>
    </row>
    <row r="3417">
      <c r="A3417" s="58">
        <v>45739.0</v>
      </c>
      <c r="B3417" s="5" t="s">
        <v>34</v>
      </c>
      <c r="C3417" s="6" t="s">
        <v>26</v>
      </c>
      <c r="D3417" s="5" t="s">
        <v>30</v>
      </c>
      <c r="E3417" s="7">
        <v>0.0</v>
      </c>
      <c r="F3417" s="7">
        <v>0.0</v>
      </c>
      <c r="G3417" s="7">
        <v>0.0</v>
      </c>
      <c r="H3417" s="40">
        <v>0.0</v>
      </c>
      <c r="I3417" s="10">
        <f t="shared" si="226"/>
        <v>0</v>
      </c>
      <c r="J3417" s="11">
        <f t="shared" si="227"/>
        <v>0</v>
      </c>
      <c r="K3417" s="7">
        <f t="shared" ref="K3417:L3417" si="6750">IFERROR(G3417+K3377,0)</f>
        <v>0</v>
      </c>
      <c r="L3417" s="7">
        <f t="shared" si="6750"/>
        <v>0</v>
      </c>
      <c r="M3417" s="10">
        <f t="shared" si="229"/>
        <v>0</v>
      </c>
      <c r="N3417" s="11">
        <f t="shared" si="3612"/>
        <v>0</v>
      </c>
      <c r="O3417" s="10">
        <f t="shared" ref="O3417:P3417" si="6751">IFERROR(G3417+O3377,0)</f>
        <v>0</v>
      </c>
      <c r="P3417" s="10">
        <f t="shared" si="6751"/>
        <v>0</v>
      </c>
      <c r="Q3417" s="10">
        <f t="shared" si="232"/>
        <v>0</v>
      </c>
      <c r="R3417" s="11">
        <f t="shared" si="233"/>
        <v>0</v>
      </c>
      <c r="S3417" s="42"/>
      <c r="T3417" s="42"/>
      <c r="U3417" s="20"/>
      <c r="V3417" s="14"/>
      <c r="W3417" s="14"/>
      <c r="X3417" s="26">
        <f t="shared" si="314"/>
        <v>0</v>
      </c>
      <c r="Y3417" s="29"/>
      <c r="Z3417" s="29"/>
      <c r="AA3417" s="29"/>
      <c r="AB3417" s="29"/>
      <c r="AC3417" s="29"/>
    </row>
    <row r="3418">
      <c r="A3418" s="58">
        <v>45739.0</v>
      </c>
      <c r="B3418" s="5" t="s">
        <v>35</v>
      </c>
      <c r="C3418" s="6" t="s">
        <v>26</v>
      </c>
      <c r="D3418" s="5" t="s">
        <v>27</v>
      </c>
      <c r="E3418" s="7">
        <v>16.6</v>
      </c>
      <c r="F3418" s="7">
        <v>0.058</v>
      </c>
      <c r="G3418" s="7">
        <v>0.048387</v>
      </c>
      <c r="H3418" s="40">
        <v>0.08</v>
      </c>
      <c r="I3418" s="10">
        <f t="shared" si="226"/>
        <v>0.031613</v>
      </c>
      <c r="J3418" s="11">
        <f t="shared" si="227"/>
        <v>165.333664</v>
      </c>
      <c r="K3418" s="7">
        <f t="shared" ref="K3418:L3418" si="6752">IFERROR(G3418+K3378,0)</f>
        <v>2.012901</v>
      </c>
      <c r="L3418" s="7">
        <f t="shared" si="6752"/>
        <v>2.226</v>
      </c>
      <c r="M3418" s="10">
        <f t="shared" si="229"/>
        <v>0.213099</v>
      </c>
      <c r="N3418" s="11">
        <f t="shared" si="3612"/>
        <v>110.5866607</v>
      </c>
      <c r="O3418" s="10">
        <f t="shared" ref="O3418:P3418" si="6753">IFERROR(G3418+O3378,0)</f>
        <v>2.012901</v>
      </c>
      <c r="P3418" s="10">
        <f t="shared" si="6753"/>
        <v>2.226</v>
      </c>
      <c r="Q3418" s="10">
        <f t="shared" si="232"/>
        <v>0.213099</v>
      </c>
      <c r="R3418" s="11">
        <f t="shared" si="233"/>
        <v>110.5866607</v>
      </c>
      <c r="S3418" s="41">
        <f>T3378</f>
        <v>1.61</v>
      </c>
      <c r="T3418" s="41">
        <f>H3418+T3378-H3419-U3418-H3420</f>
        <v>1.69</v>
      </c>
      <c r="U3418" s="13">
        <v>0.0</v>
      </c>
      <c r="V3418" s="14"/>
      <c r="W3418" s="14"/>
      <c r="X3418" s="26">
        <f t="shared" si="314"/>
        <v>0.064</v>
      </c>
      <c r="Y3418" s="29"/>
      <c r="Z3418" s="29"/>
      <c r="AA3418" s="29"/>
      <c r="AB3418" s="29"/>
      <c r="AC3418" s="29"/>
    </row>
    <row r="3419">
      <c r="A3419" s="58">
        <v>45739.0</v>
      </c>
      <c r="B3419" s="5" t="s">
        <v>35</v>
      </c>
      <c r="C3419" s="6" t="s">
        <v>26</v>
      </c>
      <c r="D3419" s="5" t="s">
        <v>28</v>
      </c>
      <c r="E3419" s="7">
        <v>0.0</v>
      </c>
      <c r="F3419" s="7">
        <v>0.0</v>
      </c>
      <c r="G3419" s="7">
        <v>0.0</v>
      </c>
      <c r="H3419" s="40">
        <v>0.0</v>
      </c>
      <c r="I3419" s="10">
        <f t="shared" si="226"/>
        <v>0</v>
      </c>
      <c r="J3419" s="11">
        <f t="shared" si="227"/>
        <v>0</v>
      </c>
      <c r="K3419" s="7">
        <f t="shared" ref="K3419:L3419" si="6754">IFERROR(G3419+K3379,0)</f>
        <v>0</v>
      </c>
      <c r="L3419" s="7">
        <f t="shared" si="6754"/>
        <v>0</v>
      </c>
      <c r="M3419" s="10">
        <f t="shared" si="229"/>
        <v>0</v>
      </c>
      <c r="N3419" s="11">
        <f t="shared" si="3612"/>
        <v>0</v>
      </c>
      <c r="O3419" s="10">
        <f t="shared" ref="O3419:P3419" si="6755">IFERROR(G3419+O3379,0)</f>
        <v>0</v>
      </c>
      <c r="P3419" s="10">
        <f t="shared" si="6755"/>
        <v>0</v>
      </c>
      <c r="Q3419" s="10">
        <f t="shared" si="232"/>
        <v>0</v>
      </c>
      <c r="R3419" s="11">
        <f t="shared" si="233"/>
        <v>0</v>
      </c>
      <c r="S3419" s="43"/>
      <c r="T3419" s="43"/>
      <c r="U3419" s="20"/>
      <c r="V3419" s="14"/>
      <c r="W3419" s="14"/>
      <c r="X3419" s="26">
        <f t="shared" si="314"/>
        <v>0</v>
      </c>
      <c r="Y3419" s="29"/>
      <c r="Z3419" s="29"/>
      <c r="AA3419" s="29"/>
      <c r="AB3419" s="29"/>
      <c r="AC3419" s="29"/>
    </row>
    <row r="3420">
      <c r="A3420" s="58">
        <v>45739.0</v>
      </c>
      <c r="B3420" s="5" t="s">
        <v>35</v>
      </c>
      <c r="C3420" s="6" t="s">
        <v>26</v>
      </c>
      <c r="D3420" s="5" t="s">
        <v>29</v>
      </c>
      <c r="E3420" s="7">
        <v>16.6</v>
      </c>
      <c r="F3420" s="7">
        <v>0.0</v>
      </c>
      <c r="G3420" s="7">
        <v>0.048387</v>
      </c>
      <c r="H3420" s="40">
        <v>0.0</v>
      </c>
      <c r="I3420" s="10">
        <f t="shared" si="226"/>
        <v>-0.048387</v>
      </c>
      <c r="J3420" s="11">
        <f t="shared" si="227"/>
        <v>0</v>
      </c>
      <c r="K3420" s="7">
        <f t="shared" ref="K3420:L3420" si="6756">IFERROR(G3420+K3380,0)</f>
        <v>2.012901</v>
      </c>
      <c r="L3420" s="7">
        <f t="shared" si="6756"/>
        <v>0.536</v>
      </c>
      <c r="M3420" s="10">
        <f t="shared" si="229"/>
        <v>-1.476901</v>
      </c>
      <c r="N3420" s="11">
        <f t="shared" si="3612"/>
        <v>26.62823457</v>
      </c>
      <c r="O3420" s="10">
        <f t="shared" ref="O3420:P3420" si="6757">IFERROR(G3420+O3380,0)</f>
        <v>2.012901</v>
      </c>
      <c r="P3420" s="10">
        <f t="shared" si="6757"/>
        <v>0.768996</v>
      </c>
      <c r="Q3420" s="10">
        <f t="shared" si="232"/>
        <v>-1.243905</v>
      </c>
      <c r="R3420" s="11">
        <f t="shared" si="233"/>
        <v>38.20336917</v>
      </c>
      <c r="S3420" s="43"/>
      <c r="T3420" s="43"/>
      <c r="U3420" s="20"/>
      <c r="V3420" s="14"/>
      <c r="W3420" s="14"/>
      <c r="X3420" s="26">
        <f t="shared" si="314"/>
        <v>0.023</v>
      </c>
      <c r="Y3420" s="29"/>
      <c r="Z3420" s="29"/>
      <c r="AA3420" s="29"/>
      <c r="AB3420" s="29"/>
      <c r="AC3420" s="29"/>
    </row>
    <row r="3421">
      <c r="A3421" s="58">
        <v>45739.0</v>
      </c>
      <c r="B3421" s="5" t="s">
        <v>35</v>
      </c>
      <c r="C3421" s="6" t="s">
        <v>26</v>
      </c>
      <c r="D3421" s="5" t="s">
        <v>30</v>
      </c>
      <c r="E3421" s="7">
        <v>0.0</v>
      </c>
      <c r="F3421" s="7">
        <v>0.0</v>
      </c>
      <c r="G3421" s="7">
        <v>0.0</v>
      </c>
      <c r="H3421" s="40">
        <v>0.0</v>
      </c>
      <c r="I3421" s="10">
        <f t="shared" si="226"/>
        <v>0</v>
      </c>
      <c r="J3421" s="11">
        <f t="shared" si="227"/>
        <v>0</v>
      </c>
      <c r="K3421" s="7">
        <f t="shared" ref="K3421:L3421" si="6758">IFERROR(G3421+K3381,0)</f>
        <v>0</v>
      </c>
      <c r="L3421" s="7">
        <f t="shared" si="6758"/>
        <v>0</v>
      </c>
      <c r="M3421" s="10">
        <f t="shared" si="229"/>
        <v>0</v>
      </c>
      <c r="N3421" s="11">
        <f t="shared" si="3612"/>
        <v>0</v>
      </c>
      <c r="O3421" s="10">
        <f t="shared" ref="O3421:P3421" si="6759">IFERROR(G3421+O3381,0)</f>
        <v>0</v>
      </c>
      <c r="P3421" s="10">
        <f t="shared" si="6759"/>
        <v>0</v>
      </c>
      <c r="Q3421" s="10">
        <f t="shared" si="232"/>
        <v>0</v>
      </c>
      <c r="R3421" s="11">
        <f t="shared" si="233"/>
        <v>0</v>
      </c>
      <c r="S3421" s="43"/>
      <c r="T3421" s="43"/>
      <c r="U3421" s="20"/>
      <c r="V3421" s="14"/>
      <c r="W3421" s="14"/>
      <c r="X3421" s="26">
        <f t="shared" si="314"/>
        <v>0</v>
      </c>
      <c r="Y3421" s="29"/>
      <c r="Z3421" s="29"/>
      <c r="AA3421" s="29"/>
      <c r="AB3421" s="29"/>
      <c r="AC3421" s="29"/>
    </row>
    <row r="3422">
      <c r="A3422" s="58">
        <v>45739.0</v>
      </c>
      <c r="B3422" s="5" t="s">
        <v>36</v>
      </c>
      <c r="C3422" s="6" t="s">
        <v>37</v>
      </c>
      <c r="D3422" s="5" t="s">
        <v>27</v>
      </c>
      <c r="E3422" s="7">
        <v>174.0</v>
      </c>
      <c r="F3422" s="25">
        <v>0.52</v>
      </c>
      <c r="G3422" s="7">
        <v>0.5387096</v>
      </c>
      <c r="H3422" s="40">
        <v>0.56</v>
      </c>
      <c r="I3422" s="10">
        <f t="shared" si="226"/>
        <v>0.0212904</v>
      </c>
      <c r="J3422" s="11">
        <f t="shared" si="227"/>
        <v>103.9521107</v>
      </c>
      <c r="K3422" s="7">
        <f t="shared" ref="K3422:L3422" si="6760">IFERROR(G3422+K3382,0)</f>
        <v>27.8903208</v>
      </c>
      <c r="L3422" s="7">
        <f t="shared" si="6760"/>
        <v>30.175</v>
      </c>
      <c r="M3422" s="10">
        <f t="shared" si="229"/>
        <v>2.2846792</v>
      </c>
      <c r="N3422" s="11">
        <f t="shared" si="3612"/>
        <v>108.1916562</v>
      </c>
      <c r="O3422" s="10">
        <f t="shared" ref="O3422:P3422" si="6761">IFERROR(G3422+O3382,0)</f>
        <v>44.9902928</v>
      </c>
      <c r="P3422" s="10">
        <f t="shared" si="6761"/>
        <v>48.75082</v>
      </c>
      <c r="Q3422" s="10">
        <f t="shared" si="232"/>
        <v>3.7605272</v>
      </c>
      <c r="R3422" s="11">
        <f t="shared" si="233"/>
        <v>108.3585302</v>
      </c>
      <c r="S3422" s="41">
        <f>T3382</f>
        <v>-2.458285714</v>
      </c>
      <c r="T3422" s="41">
        <f>H3422+T3382-H3423-U3422-H3424</f>
        <v>-2.343571429</v>
      </c>
      <c r="U3422" s="13">
        <f>0.008/28</f>
        <v>0.0002857142857</v>
      </c>
      <c r="V3422" s="14"/>
      <c r="W3422" s="14"/>
      <c r="X3422" s="26">
        <f t="shared" si="314"/>
        <v>0.59</v>
      </c>
      <c r="Y3422" s="29"/>
      <c r="Z3422" s="29"/>
      <c r="AA3422" s="29"/>
      <c r="AB3422" s="29"/>
      <c r="AC3422" s="29"/>
    </row>
    <row r="3423">
      <c r="A3423" s="58">
        <v>45739.0</v>
      </c>
      <c r="B3423" s="5" t="s">
        <v>36</v>
      </c>
      <c r="C3423" s="6" t="s">
        <v>37</v>
      </c>
      <c r="D3423" s="5" t="s">
        <v>28</v>
      </c>
      <c r="E3423" s="7">
        <v>45.1</v>
      </c>
      <c r="F3423" s="25">
        <v>0.0</v>
      </c>
      <c r="G3423" s="7">
        <v>0.5135161</v>
      </c>
      <c r="H3423" s="40">
        <v>0.0</v>
      </c>
      <c r="I3423" s="10">
        <f t="shared" si="226"/>
        <v>-0.5135161</v>
      </c>
      <c r="J3423" s="11">
        <f t="shared" si="227"/>
        <v>0</v>
      </c>
      <c r="K3423" s="7">
        <f t="shared" ref="K3423:L3423" si="6762">IFERROR(G3423+K3383,0)</f>
        <v>25.4898699</v>
      </c>
      <c r="L3423" s="7">
        <f t="shared" si="6762"/>
        <v>12.569</v>
      </c>
      <c r="M3423" s="10">
        <f t="shared" si="229"/>
        <v>-12.9208699</v>
      </c>
      <c r="N3423" s="11">
        <f t="shared" si="3612"/>
        <v>49.30978483</v>
      </c>
      <c r="O3423" s="10">
        <f t="shared" ref="O3423:P3423" si="6763">IFERROR(G3423+O3383,0)</f>
        <v>41.0087799</v>
      </c>
      <c r="P3423" s="10">
        <f t="shared" si="6763"/>
        <v>18.16698</v>
      </c>
      <c r="Q3423" s="10">
        <f t="shared" si="232"/>
        <v>-22.8417999</v>
      </c>
      <c r="R3423" s="11">
        <f t="shared" si="233"/>
        <v>44.30022069</v>
      </c>
      <c r="S3423" s="43"/>
      <c r="T3423" s="43"/>
      <c r="U3423" s="20"/>
      <c r="V3423" s="14"/>
      <c r="W3423" s="14"/>
      <c r="X3423" s="26">
        <f t="shared" si="314"/>
        <v>0</v>
      </c>
      <c r="Y3423" s="29"/>
      <c r="Z3423" s="29"/>
      <c r="AA3423" s="29"/>
      <c r="AB3423" s="29"/>
      <c r="AC3423" s="29"/>
    </row>
    <row r="3424">
      <c r="A3424" s="58">
        <v>45739.0</v>
      </c>
      <c r="B3424" s="5" t="s">
        <v>36</v>
      </c>
      <c r="C3424" s="6" t="s">
        <v>37</v>
      </c>
      <c r="D3424" s="5" t="s">
        <v>29</v>
      </c>
      <c r="E3424" s="7">
        <f>E3422-E3423</f>
        <v>128.9</v>
      </c>
      <c r="F3424" s="25">
        <v>0.448</v>
      </c>
      <c r="G3424" s="7">
        <v>0.02496774</v>
      </c>
      <c r="H3424" s="40">
        <v>0.445</v>
      </c>
      <c r="I3424" s="10">
        <f t="shared" si="226"/>
        <v>0.42003226</v>
      </c>
      <c r="J3424" s="11">
        <f t="shared" si="227"/>
        <v>1782.29988</v>
      </c>
      <c r="K3424" s="7">
        <f t="shared" ref="K3424:L3424" si="6764">IFERROR(G3424+K3384,0)</f>
        <v>2.38921802</v>
      </c>
      <c r="L3424" s="7">
        <f t="shared" si="6764"/>
        <v>19.935</v>
      </c>
      <c r="M3424" s="10">
        <f t="shared" si="229"/>
        <v>17.54578198</v>
      </c>
      <c r="N3424" s="11">
        <f t="shared" si="3612"/>
        <v>834.3734156</v>
      </c>
      <c r="O3424" s="10">
        <f t="shared" ref="O3424:P3424" si="6765">IFERROR(G3424+O3384,0)</f>
        <v>3.96308802</v>
      </c>
      <c r="P3424" s="10">
        <f t="shared" si="6765"/>
        <v>33.55671</v>
      </c>
      <c r="Q3424" s="10">
        <f t="shared" si="232"/>
        <v>29.59362198</v>
      </c>
      <c r="R3424" s="11">
        <f t="shared" si="233"/>
        <v>846.731383</v>
      </c>
      <c r="S3424" s="43"/>
      <c r="T3424" s="43"/>
      <c r="U3424" s="20"/>
      <c r="V3424" s="14"/>
      <c r="W3424" s="14"/>
      <c r="X3424" s="26">
        <f t="shared" si="314"/>
        <v>0.366</v>
      </c>
      <c r="Y3424" s="29"/>
      <c r="Z3424" s="29"/>
      <c r="AA3424" s="29"/>
      <c r="AB3424" s="29"/>
      <c r="AC3424" s="29"/>
    </row>
    <row r="3425">
      <c r="A3425" s="58">
        <v>45739.0</v>
      </c>
      <c r="B3425" s="5" t="s">
        <v>36</v>
      </c>
      <c r="C3425" s="6" t="s">
        <v>37</v>
      </c>
      <c r="D3425" s="5" t="s">
        <v>30</v>
      </c>
      <c r="E3425" s="7">
        <v>0.0</v>
      </c>
      <c r="F3425" s="25">
        <v>0.0</v>
      </c>
      <c r="G3425" s="7">
        <v>0.0</v>
      </c>
      <c r="H3425" s="40">
        <v>0.0</v>
      </c>
      <c r="I3425" s="10">
        <f t="shared" si="226"/>
        <v>0</v>
      </c>
      <c r="J3425" s="11">
        <f t="shared" si="227"/>
        <v>0</v>
      </c>
      <c r="K3425" s="7">
        <f t="shared" ref="K3425:L3425" si="6766">IFERROR(G3425+K3385,0)</f>
        <v>0</v>
      </c>
      <c r="L3425" s="7">
        <f t="shared" si="6766"/>
        <v>0</v>
      </c>
      <c r="M3425" s="10">
        <f t="shared" si="229"/>
        <v>0</v>
      </c>
      <c r="N3425" s="11">
        <f t="shared" si="3612"/>
        <v>0</v>
      </c>
      <c r="O3425" s="10">
        <f t="shared" ref="O3425:P3425" si="6767">IFERROR(G3425+O3385,0)</f>
        <v>0</v>
      </c>
      <c r="P3425" s="10">
        <f t="shared" si="6767"/>
        <v>0</v>
      </c>
      <c r="Q3425" s="10">
        <f t="shared" si="232"/>
        <v>0</v>
      </c>
      <c r="R3425" s="11">
        <f t="shared" si="233"/>
        <v>0</v>
      </c>
      <c r="S3425" s="43"/>
      <c r="T3425" s="43"/>
      <c r="U3425" s="20"/>
      <c r="V3425" s="14"/>
      <c r="W3425" s="14"/>
      <c r="X3425" s="26">
        <f t="shared" si="314"/>
        <v>0</v>
      </c>
      <c r="Y3425" s="29"/>
      <c r="Z3425" s="29"/>
      <c r="AA3425" s="29"/>
      <c r="AB3425" s="29"/>
      <c r="AC3425" s="29"/>
    </row>
    <row r="3426">
      <c r="A3426" s="58">
        <v>45739.0</v>
      </c>
      <c r="B3426" s="5" t="s">
        <v>38</v>
      </c>
      <c r="C3426" s="6" t="s">
        <v>37</v>
      </c>
      <c r="D3426" s="5" t="s">
        <v>27</v>
      </c>
      <c r="E3426" s="7">
        <v>40.1</v>
      </c>
      <c r="F3426" s="25">
        <v>0.12</v>
      </c>
      <c r="G3426" s="7">
        <v>0.09999999999999999</v>
      </c>
      <c r="H3426" s="40">
        <v>0.15</v>
      </c>
      <c r="I3426" s="10">
        <f t="shared" si="226"/>
        <v>0.05</v>
      </c>
      <c r="J3426" s="11">
        <f t="shared" si="227"/>
        <v>150</v>
      </c>
      <c r="K3426" s="7">
        <f t="shared" ref="K3426:L3426" si="6768">IFERROR(G3426+K3386,0)</f>
        <v>5.1</v>
      </c>
      <c r="L3426" s="7">
        <f t="shared" si="6768"/>
        <v>9.076</v>
      </c>
      <c r="M3426" s="10">
        <f t="shared" si="229"/>
        <v>3.976</v>
      </c>
      <c r="N3426" s="11">
        <f t="shared" si="3612"/>
        <v>177.9607843</v>
      </c>
      <c r="O3426" s="10">
        <f t="shared" ref="O3426:P3426" si="6769">IFERROR(G3426+O3386,0)</f>
        <v>8.2</v>
      </c>
      <c r="P3426" s="10">
        <f t="shared" si="6769"/>
        <v>14.999976</v>
      </c>
      <c r="Q3426" s="10">
        <f t="shared" si="232"/>
        <v>6.799976</v>
      </c>
      <c r="R3426" s="11">
        <f t="shared" si="233"/>
        <v>182.9265366</v>
      </c>
      <c r="S3426" s="41">
        <f>T3386</f>
        <v>3.412214286</v>
      </c>
      <c r="T3426" s="41">
        <f>H3426+T3386-H3427-U3426-H3428</f>
        <v>3.562178571</v>
      </c>
      <c r="U3426" s="13">
        <f>0.001/28</f>
        <v>0.00003571428571</v>
      </c>
      <c r="V3426" s="14"/>
      <c r="W3426" s="14"/>
      <c r="X3426" s="26">
        <f t="shared" si="314"/>
        <v>0.17</v>
      </c>
      <c r="Y3426" s="29"/>
      <c r="Z3426" s="29"/>
      <c r="AA3426" s="29"/>
      <c r="AB3426" s="29"/>
      <c r="AC3426" s="29"/>
    </row>
    <row r="3427">
      <c r="A3427" s="58">
        <v>45739.0</v>
      </c>
      <c r="B3427" s="5" t="s">
        <v>38</v>
      </c>
      <c r="C3427" s="6" t="s">
        <v>37</v>
      </c>
      <c r="D3427" s="5" t="s">
        <v>28</v>
      </c>
      <c r="E3427" s="7">
        <v>0.0</v>
      </c>
      <c r="F3427" s="25">
        <v>0.0</v>
      </c>
      <c r="G3427" s="7">
        <v>0.0</v>
      </c>
      <c r="H3427" s="40">
        <v>0.0</v>
      </c>
      <c r="I3427" s="10">
        <f t="shared" si="226"/>
        <v>0</v>
      </c>
      <c r="J3427" s="11">
        <f t="shared" si="227"/>
        <v>0</v>
      </c>
      <c r="K3427" s="7">
        <f t="shared" ref="K3427:L3427" si="6770">IFERROR(G3427+K3387,0)</f>
        <v>0</v>
      </c>
      <c r="L3427" s="7">
        <f t="shared" si="6770"/>
        <v>0</v>
      </c>
      <c r="M3427" s="10">
        <f t="shared" si="229"/>
        <v>0</v>
      </c>
      <c r="N3427" s="11">
        <f t="shared" si="3612"/>
        <v>0</v>
      </c>
      <c r="O3427" s="10">
        <f t="shared" ref="O3427:P3427" si="6771">IFERROR(G3427+O3387,0)</f>
        <v>0</v>
      </c>
      <c r="P3427" s="10">
        <f t="shared" si="6771"/>
        <v>0</v>
      </c>
      <c r="Q3427" s="10">
        <f t="shared" si="232"/>
        <v>0</v>
      </c>
      <c r="R3427" s="11">
        <f t="shared" si="233"/>
        <v>0</v>
      </c>
      <c r="S3427" s="43"/>
      <c r="T3427" s="43"/>
      <c r="U3427" s="20"/>
      <c r="V3427" s="14"/>
      <c r="W3427" s="14"/>
      <c r="X3427" s="26">
        <f t="shared" si="314"/>
        <v>0</v>
      </c>
      <c r="Y3427" s="29"/>
      <c r="Z3427" s="29"/>
      <c r="AA3427" s="29"/>
      <c r="AB3427" s="29"/>
      <c r="AC3427" s="29"/>
    </row>
    <row r="3428">
      <c r="A3428" s="58">
        <v>45739.0</v>
      </c>
      <c r="B3428" s="5" t="s">
        <v>38</v>
      </c>
      <c r="C3428" s="6" t="s">
        <v>37</v>
      </c>
      <c r="D3428" s="5" t="s">
        <v>29</v>
      </c>
      <c r="E3428" s="7">
        <v>40.1</v>
      </c>
      <c r="F3428" s="7">
        <v>0.029</v>
      </c>
      <c r="G3428" s="7">
        <v>0.099967</v>
      </c>
      <c r="H3428" s="40">
        <v>0.0</v>
      </c>
      <c r="I3428" s="10">
        <f t="shared" si="226"/>
        <v>-0.099967</v>
      </c>
      <c r="J3428" s="11">
        <f t="shared" si="227"/>
        <v>0</v>
      </c>
      <c r="K3428" s="7">
        <f t="shared" ref="K3428:L3428" si="6772">IFERROR(G3428+K3388,0)</f>
        <v>5.088041</v>
      </c>
      <c r="L3428" s="7">
        <f t="shared" si="6772"/>
        <v>7.284</v>
      </c>
      <c r="M3428" s="10">
        <f t="shared" si="229"/>
        <v>2.195959</v>
      </c>
      <c r="N3428" s="11">
        <f t="shared" si="3612"/>
        <v>143.1592238</v>
      </c>
      <c r="O3428" s="10">
        <f t="shared" ref="O3428:P3428" si="6773">IFERROR(G3428+O3388,0)</f>
        <v>8.186801</v>
      </c>
      <c r="P3428" s="10">
        <f t="shared" si="6773"/>
        <v>13.11293</v>
      </c>
      <c r="Q3428" s="10">
        <f t="shared" si="232"/>
        <v>4.926129</v>
      </c>
      <c r="R3428" s="11">
        <f t="shared" si="233"/>
        <v>160.1715982</v>
      </c>
      <c r="S3428" s="43"/>
      <c r="T3428" s="43"/>
      <c r="U3428" s="20"/>
      <c r="V3428" s="14"/>
      <c r="W3428" s="14"/>
      <c r="X3428" s="26">
        <f t="shared" si="314"/>
        <v>0</v>
      </c>
      <c r="Y3428" s="29"/>
      <c r="Z3428" s="29"/>
      <c r="AA3428" s="29"/>
      <c r="AB3428" s="29"/>
      <c r="AC3428" s="29"/>
    </row>
    <row r="3429">
      <c r="A3429" s="58">
        <v>45739.0</v>
      </c>
      <c r="B3429" s="5" t="s">
        <v>38</v>
      </c>
      <c r="C3429" s="6" t="s">
        <v>37</v>
      </c>
      <c r="D3429" s="5" t="s">
        <v>30</v>
      </c>
      <c r="E3429" s="7">
        <v>0.0</v>
      </c>
      <c r="F3429" s="7">
        <v>0.0</v>
      </c>
      <c r="G3429" s="7">
        <v>0.0</v>
      </c>
      <c r="H3429" s="40">
        <v>0.0</v>
      </c>
      <c r="I3429" s="10">
        <f t="shared" si="226"/>
        <v>0</v>
      </c>
      <c r="J3429" s="11">
        <f t="shared" si="227"/>
        <v>0</v>
      </c>
      <c r="K3429" s="7">
        <f t="shared" ref="K3429:L3429" si="6774">IFERROR(G3429+K3389,0)</f>
        <v>0</v>
      </c>
      <c r="L3429" s="7">
        <f t="shared" si="6774"/>
        <v>0</v>
      </c>
      <c r="M3429" s="10">
        <f t="shared" si="229"/>
        <v>0</v>
      </c>
      <c r="N3429" s="11">
        <f t="shared" si="3612"/>
        <v>0</v>
      </c>
      <c r="O3429" s="10">
        <f t="shared" ref="O3429:P3429" si="6775">IFERROR(G3429+O3389,0)</f>
        <v>0</v>
      </c>
      <c r="P3429" s="10">
        <f t="shared" si="6775"/>
        <v>0</v>
      </c>
      <c r="Q3429" s="10">
        <f t="shared" si="232"/>
        <v>0</v>
      </c>
      <c r="R3429" s="11">
        <f t="shared" si="233"/>
        <v>0</v>
      </c>
      <c r="S3429" s="43"/>
      <c r="T3429" s="43"/>
      <c r="U3429" s="20"/>
      <c r="V3429" s="14"/>
      <c r="W3429" s="14"/>
      <c r="X3429" s="26">
        <f t="shared" si="314"/>
        <v>0</v>
      </c>
      <c r="Y3429" s="29"/>
      <c r="Z3429" s="29"/>
      <c r="AA3429" s="29"/>
      <c r="AB3429" s="29"/>
      <c r="AC3429" s="29"/>
    </row>
    <row r="3430">
      <c r="A3430" s="58">
        <v>45739.0</v>
      </c>
      <c r="B3430" s="5" t="s">
        <v>39</v>
      </c>
      <c r="C3430" s="6" t="s">
        <v>37</v>
      </c>
      <c r="D3430" s="5" t="s">
        <v>27</v>
      </c>
      <c r="E3430" s="7">
        <v>9.6</v>
      </c>
      <c r="F3430" s="7">
        <v>0.035</v>
      </c>
      <c r="G3430" s="7">
        <v>0.032258</v>
      </c>
      <c r="H3430" s="40">
        <v>0.0</v>
      </c>
      <c r="I3430" s="10">
        <f t="shared" si="226"/>
        <v>-0.032258</v>
      </c>
      <c r="J3430" s="11">
        <f t="shared" si="227"/>
        <v>0</v>
      </c>
      <c r="K3430" s="7">
        <f t="shared" ref="K3430:L3430" si="6776">IFERROR(G3430+K3390,0)</f>
        <v>1.441934</v>
      </c>
      <c r="L3430" s="7">
        <f t="shared" si="6776"/>
        <v>0.384</v>
      </c>
      <c r="M3430" s="10">
        <f t="shared" si="229"/>
        <v>-1.057934</v>
      </c>
      <c r="N3430" s="11">
        <f t="shared" si="3612"/>
        <v>26.63089989</v>
      </c>
      <c r="O3430" s="10">
        <f t="shared" ref="O3430:P3430" si="6777">IFERROR(G3430+O3390,0)</f>
        <v>2.341864</v>
      </c>
      <c r="P3430" s="10">
        <f t="shared" si="6777"/>
        <v>1.26874</v>
      </c>
      <c r="Q3430" s="10">
        <f t="shared" si="232"/>
        <v>-1.073124</v>
      </c>
      <c r="R3430" s="11">
        <f t="shared" si="233"/>
        <v>54.17650214</v>
      </c>
      <c r="S3430" s="41">
        <f>T3390</f>
        <v>-0.131</v>
      </c>
      <c r="T3430" s="41">
        <f>H3430+T3390-H3431-U3430-H3432</f>
        <v>-0.131</v>
      </c>
      <c r="U3430" s="13">
        <v>0.0</v>
      </c>
      <c r="V3430" s="14"/>
      <c r="W3430" s="14"/>
      <c r="X3430" s="26">
        <f t="shared" si="314"/>
        <v>0</v>
      </c>
      <c r="Y3430" s="29"/>
      <c r="Z3430" s="29"/>
      <c r="AA3430" s="29"/>
      <c r="AB3430" s="29"/>
      <c r="AC3430" s="29"/>
    </row>
    <row r="3431">
      <c r="A3431" s="58">
        <v>45739.0</v>
      </c>
      <c r="B3431" s="5" t="s">
        <v>39</v>
      </c>
      <c r="C3431" s="6" t="s">
        <v>37</v>
      </c>
      <c r="D3431" s="5" t="s">
        <v>28</v>
      </c>
      <c r="E3431" s="7">
        <v>0.0</v>
      </c>
      <c r="F3431" s="7">
        <v>0.0</v>
      </c>
      <c r="G3431" s="7">
        <v>0.0</v>
      </c>
      <c r="H3431" s="40">
        <v>0.0</v>
      </c>
      <c r="I3431" s="10">
        <f t="shared" si="226"/>
        <v>0</v>
      </c>
      <c r="J3431" s="11">
        <f t="shared" si="227"/>
        <v>0</v>
      </c>
      <c r="K3431" s="7">
        <f t="shared" ref="K3431:L3431" si="6778">IFERROR(G3431+K3391,0)</f>
        <v>0</v>
      </c>
      <c r="L3431" s="7">
        <f t="shared" si="6778"/>
        <v>0</v>
      </c>
      <c r="M3431" s="10">
        <f t="shared" si="229"/>
        <v>0</v>
      </c>
      <c r="N3431" s="11">
        <f t="shared" si="3612"/>
        <v>0</v>
      </c>
      <c r="O3431" s="10">
        <f t="shared" ref="O3431:P3431" si="6779">IFERROR(G3431+O3391,0)</f>
        <v>0</v>
      </c>
      <c r="P3431" s="10">
        <f t="shared" si="6779"/>
        <v>0</v>
      </c>
      <c r="Q3431" s="10">
        <f t="shared" si="232"/>
        <v>0</v>
      </c>
      <c r="R3431" s="11">
        <f t="shared" si="233"/>
        <v>0</v>
      </c>
      <c r="S3431" s="43"/>
      <c r="T3431" s="43"/>
      <c r="U3431" s="20"/>
      <c r="V3431" s="14"/>
      <c r="W3431" s="14"/>
      <c r="X3431" s="26">
        <f t="shared" si="314"/>
        <v>0</v>
      </c>
      <c r="Y3431" s="29"/>
      <c r="Z3431" s="29"/>
      <c r="AA3431" s="29"/>
      <c r="AB3431" s="29"/>
      <c r="AC3431" s="29"/>
    </row>
    <row r="3432">
      <c r="A3432" s="58">
        <v>45739.0</v>
      </c>
      <c r="B3432" s="5" t="s">
        <v>39</v>
      </c>
      <c r="C3432" s="6" t="s">
        <v>37</v>
      </c>
      <c r="D3432" s="5" t="s">
        <v>29</v>
      </c>
      <c r="E3432" s="7">
        <v>9.3</v>
      </c>
      <c r="F3432" s="7">
        <v>0.0</v>
      </c>
      <c r="G3432" s="7">
        <v>0.032</v>
      </c>
      <c r="H3432" s="40">
        <v>0.0</v>
      </c>
      <c r="I3432" s="10">
        <f t="shared" si="226"/>
        <v>-0.032</v>
      </c>
      <c r="J3432" s="11">
        <f t="shared" si="227"/>
        <v>0</v>
      </c>
      <c r="K3432" s="7">
        <f t="shared" ref="K3432:L3432" si="6780">IFERROR(G3432+K3392,0)</f>
        <v>1.42788</v>
      </c>
      <c r="L3432" s="7">
        <f t="shared" si="6780"/>
        <v>0.598</v>
      </c>
      <c r="M3432" s="10">
        <f t="shared" si="229"/>
        <v>-0.82988</v>
      </c>
      <c r="N3432" s="11">
        <f t="shared" si="3612"/>
        <v>41.88027005</v>
      </c>
      <c r="O3432" s="10">
        <f t="shared" ref="O3432:P3432" si="6781">IFERROR(G3432+O3392,0)</f>
        <v>2.319874</v>
      </c>
      <c r="P3432" s="10">
        <f t="shared" si="6781"/>
        <v>1.45794</v>
      </c>
      <c r="Q3432" s="10">
        <f t="shared" si="232"/>
        <v>-0.861934</v>
      </c>
      <c r="R3432" s="11">
        <f t="shared" si="233"/>
        <v>62.84565455</v>
      </c>
      <c r="S3432" s="43"/>
      <c r="T3432" s="43"/>
      <c r="U3432" s="20"/>
      <c r="V3432" s="14"/>
      <c r="W3432" s="14"/>
      <c r="X3432" s="26">
        <f t="shared" si="314"/>
        <v>0</v>
      </c>
      <c r="Y3432" s="29"/>
      <c r="Z3432" s="29"/>
      <c r="AA3432" s="29"/>
      <c r="AB3432" s="29"/>
      <c r="AC3432" s="29"/>
    </row>
    <row r="3433">
      <c r="A3433" s="58">
        <v>45739.0</v>
      </c>
      <c r="B3433" s="5" t="s">
        <v>39</v>
      </c>
      <c r="C3433" s="6" t="s">
        <v>37</v>
      </c>
      <c r="D3433" s="5" t="s">
        <v>30</v>
      </c>
      <c r="E3433" s="7">
        <v>0.0</v>
      </c>
      <c r="F3433" s="7">
        <v>0.0</v>
      </c>
      <c r="G3433" s="7">
        <v>0.0</v>
      </c>
      <c r="H3433" s="40">
        <v>0.0</v>
      </c>
      <c r="I3433" s="10">
        <f t="shared" si="226"/>
        <v>0</v>
      </c>
      <c r="J3433" s="11">
        <f t="shared" si="227"/>
        <v>0</v>
      </c>
      <c r="K3433" s="7">
        <f t="shared" ref="K3433:L3433" si="6782">IFERROR(G3433+K3393,0)</f>
        <v>0</v>
      </c>
      <c r="L3433" s="7">
        <f t="shared" si="6782"/>
        <v>0</v>
      </c>
      <c r="M3433" s="10">
        <f t="shared" si="229"/>
        <v>0</v>
      </c>
      <c r="N3433" s="11">
        <f t="shared" si="3612"/>
        <v>0</v>
      </c>
      <c r="O3433" s="10">
        <f t="shared" ref="O3433:P3433" si="6783">IFERROR(G3433+O3393,0)</f>
        <v>0</v>
      </c>
      <c r="P3433" s="10">
        <f t="shared" si="6783"/>
        <v>0</v>
      </c>
      <c r="Q3433" s="10">
        <f t="shared" si="232"/>
        <v>0</v>
      </c>
      <c r="R3433" s="11">
        <f t="shared" si="233"/>
        <v>0</v>
      </c>
      <c r="S3433" s="43"/>
      <c r="T3433" s="43"/>
      <c r="U3433" s="20"/>
      <c r="V3433" s="14"/>
      <c r="W3433" s="14"/>
      <c r="X3433" s="26">
        <f t="shared" si="314"/>
        <v>0</v>
      </c>
      <c r="Y3433" s="29"/>
      <c r="Z3433" s="29"/>
      <c r="AA3433" s="29"/>
      <c r="AB3433" s="29"/>
      <c r="AC3433" s="29"/>
    </row>
    <row r="3434">
      <c r="A3434" s="58">
        <v>45739.0</v>
      </c>
      <c r="B3434" s="5" t="s">
        <v>40</v>
      </c>
      <c r="C3434" s="6" t="s">
        <v>37</v>
      </c>
      <c r="D3434" s="5" t="s">
        <v>27</v>
      </c>
      <c r="E3434" s="7">
        <v>26.3</v>
      </c>
      <c r="F3434" s="7">
        <v>0.0</v>
      </c>
      <c r="G3434" s="7">
        <v>0.0709677</v>
      </c>
      <c r="H3434" s="40">
        <v>0.035</v>
      </c>
      <c r="I3434" s="10">
        <f t="shared" si="226"/>
        <v>-0.0359677</v>
      </c>
      <c r="J3434" s="11">
        <f t="shared" si="227"/>
        <v>49.31821096</v>
      </c>
      <c r="K3434" s="7">
        <f t="shared" ref="K3434:L3434" si="6784">IFERROR(G3434+K3394,0)</f>
        <v>3.6322571</v>
      </c>
      <c r="L3434" s="7">
        <f t="shared" si="6784"/>
        <v>1.74</v>
      </c>
      <c r="M3434" s="10">
        <f t="shared" si="229"/>
        <v>-1.8922571</v>
      </c>
      <c r="N3434" s="11">
        <f t="shared" si="3612"/>
        <v>47.90409798</v>
      </c>
      <c r="O3434" s="10">
        <f t="shared" ref="O3434:P3434" si="6785">IFERROR(G3434+O3394,0)</f>
        <v>5.846542814</v>
      </c>
      <c r="P3434" s="10">
        <f t="shared" si="6785"/>
        <v>2.8529</v>
      </c>
      <c r="Q3434" s="10">
        <f t="shared" si="232"/>
        <v>-2.993642814</v>
      </c>
      <c r="R3434" s="11">
        <f t="shared" si="233"/>
        <v>48.79635865</v>
      </c>
      <c r="S3434" s="13">
        <f>T3394</f>
        <v>1.116089286</v>
      </c>
      <c r="T3434" s="13">
        <f>H3434+S3434-H3435-U3434-H3436</f>
        <v>1.150971071</v>
      </c>
      <c r="U3434" s="13">
        <f>0.00331/28</f>
        <v>0.0001182142857</v>
      </c>
      <c r="V3434" s="14"/>
      <c r="W3434" s="14"/>
      <c r="X3434" s="26">
        <f t="shared" si="314"/>
        <v>0.035</v>
      </c>
      <c r="Y3434" s="29"/>
      <c r="Z3434" s="29"/>
      <c r="AA3434" s="29"/>
      <c r="AB3434" s="29"/>
      <c r="AC3434" s="29"/>
    </row>
    <row r="3435">
      <c r="A3435" s="58">
        <v>45739.0</v>
      </c>
      <c r="B3435" s="5" t="s">
        <v>40</v>
      </c>
      <c r="C3435" s="6" t="s">
        <v>37</v>
      </c>
      <c r="D3435" s="5" t="s">
        <v>28</v>
      </c>
      <c r="E3435" s="7">
        <v>0.0</v>
      </c>
      <c r="F3435" s="7">
        <v>0.0</v>
      </c>
      <c r="G3435" s="7">
        <v>0.0</v>
      </c>
      <c r="H3435" s="40">
        <v>0.0</v>
      </c>
      <c r="I3435" s="10">
        <f t="shared" si="226"/>
        <v>0</v>
      </c>
      <c r="J3435" s="11">
        <f t="shared" si="227"/>
        <v>0</v>
      </c>
      <c r="K3435" s="7">
        <f t="shared" ref="K3435:L3435" si="6786">IFERROR(G3435+K3395,0)</f>
        <v>0</v>
      </c>
      <c r="L3435" s="7">
        <f t="shared" si="6786"/>
        <v>0</v>
      </c>
      <c r="M3435" s="10">
        <f t="shared" si="229"/>
        <v>0</v>
      </c>
      <c r="N3435" s="11">
        <f t="shared" si="3612"/>
        <v>0</v>
      </c>
      <c r="O3435" s="10">
        <f t="shared" ref="O3435:P3435" si="6787">IFERROR(G3435+O3395,0)</f>
        <v>0</v>
      </c>
      <c r="P3435" s="10">
        <f t="shared" si="6787"/>
        <v>0</v>
      </c>
      <c r="Q3435" s="10">
        <f t="shared" si="232"/>
        <v>0</v>
      </c>
      <c r="R3435" s="11">
        <f t="shared" si="233"/>
        <v>0</v>
      </c>
      <c r="S3435" s="14"/>
      <c r="T3435" s="14"/>
      <c r="U3435" s="14"/>
      <c r="V3435" s="14"/>
      <c r="W3435" s="14"/>
      <c r="X3435" s="26">
        <f t="shared" si="314"/>
        <v>0</v>
      </c>
      <c r="Y3435" s="29"/>
      <c r="Z3435" s="29"/>
      <c r="AA3435" s="29"/>
      <c r="AB3435" s="29"/>
      <c r="AC3435" s="29"/>
    </row>
    <row r="3436">
      <c r="A3436" s="58">
        <v>45739.0</v>
      </c>
      <c r="B3436" s="5" t="s">
        <v>40</v>
      </c>
      <c r="C3436" s="6" t="s">
        <v>37</v>
      </c>
      <c r="D3436" s="5" t="s">
        <v>29</v>
      </c>
      <c r="E3436" s="7">
        <v>26.1</v>
      </c>
      <c r="F3436" s="7">
        <v>0.0</v>
      </c>
      <c r="G3436" s="7">
        <v>0.07142857142857142</v>
      </c>
      <c r="H3436" s="40">
        <v>0.0</v>
      </c>
      <c r="I3436" s="10">
        <f t="shared" si="226"/>
        <v>-0.07142857143</v>
      </c>
      <c r="J3436" s="11">
        <f t="shared" si="227"/>
        <v>0</v>
      </c>
      <c r="K3436" s="7">
        <f t="shared" ref="K3436:L3436" si="6788">IFERROR(G3436+K3396,0)</f>
        <v>3.642857143</v>
      </c>
      <c r="L3436" s="7">
        <f t="shared" si="6788"/>
        <v>1.917</v>
      </c>
      <c r="M3436" s="10">
        <f t="shared" si="229"/>
        <v>-1.725857143</v>
      </c>
      <c r="N3436" s="11">
        <f t="shared" si="3612"/>
        <v>52.62352941</v>
      </c>
      <c r="O3436" s="10">
        <f t="shared" ref="O3436:P3436" si="6789">IFERROR(G3436+O3396,0)</f>
        <v>5.857142857</v>
      </c>
      <c r="P3436" s="10">
        <f t="shared" si="6789"/>
        <v>2.43098</v>
      </c>
      <c r="Q3436" s="10">
        <f t="shared" si="232"/>
        <v>-3.426162857</v>
      </c>
      <c r="R3436" s="11">
        <f t="shared" si="233"/>
        <v>41.50453659</v>
      </c>
      <c r="S3436" s="14"/>
      <c r="T3436" s="14"/>
      <c r="U3436" s="14"/>
      <c r="V3436" s="14"/>
      <c r="W3436" s="14"/>
      <c r="X3436" s="26">
        <f t="shared" si="314"/>
        <v>0</v>
      </c>
      <c r="Y3436" s="29"/>
      <c r="Z3436" s="29"/>
      <c r="AA3436" s="29"/>
      <c r="AB3436" s="29"/>
      <c r="AC3436" s="29"/>
    </row>
    <row r="3437">
      <c r="A3437" s="58">
        <v>45739.0</v>
      </c>
      <c r="B3437" s="5" t="s">
        <v>40</v>
      </c>
      <c r="C3437" s="6" t="s">
        <v>37</v>
      </c>
      <c r="D3437" s="5" t="s">
        <v>30</v>
      </c>
      <c r="E3437" s="7">
        <v>0.0</v>
      </c>
      <c r="F3437" s="7">
        <v>0.0</v>
      </c>
      <c r="G3437" s="7">
        <v>0.0</v>
      </c>
      <c r="H3437" s="40">
        <v>0.0</v>
      </c>
      <c r="I3437" s="10">
        <f t="shared" si="226"/>
        <v>0</v>
      </c>
      <c r="J3437" s="11">
        <f t="shared" si="227"/>
        <v>0</v>
      </c>
      <c r="K3437" s="7">
        <f t="shared" ref="K3437:L3437" si="6790">IFERROR(G3437+K3397,0)</f>
        <v>0</v>
      </c>
      <c r="L3437" s="7">
        <f t="shared" si="6790"/>
        <v>0</v>
      </c>
      <c r="M3437" s="10">
        <f t="shared" si="229"/>
        <v>0</v>
      </c>
      <c r="N3437" s="11">
        <f t="shared" si="3612"/>
        <v>0</v>
      </c>
      <c r="O3437" s="10">
        <f t="shared" ref="O3437:P3437" si="6791">IFERROR(G3437+O3397,0)</f>
        <v>0</v>
      </c>
      <c r="P3437" s="10">
        <f t="shared" si="6791"/>
        <v>0</v>
      </c>
      <c r="Q3437" s="10">
        <f t="shared" si="232"/>
        <v>0</v>
      </c>
      <c r="R3437" s="11">
        <f t="shared" si="233"/>
        <v>0</v>
      </c>
      <c r="S3437" s="14"/>
      <c r="T3437" s="14"/>
      <c r="U3437" s="14"/>
      <c r="V3437" s="14"/>
      <c r="W3437" s="14"/>
      <c r="X3437" s="26">
        <f t="shared" si="314"/>
        <v>0</v>
      </c>
      <c r="Y3437" s="29"/>
      <c r="Z3437" s="29"/>
      <c r="AA3437" s="29"/>
      <c r="AB3437" s="29"/>
      <c r="AC3437" s="29"/>
    </row>
    <row r="3438">
      <c r="A3438" s="48">
        <v>45740.0</v>
      </c>
      <c r="B3438" s="49" t="s">
        <v>25</v>
      </c>
      <c r="C3438" s="50" t="s">
        <v>26</v>
      </c>
      <c r="D3438" s="49" t="s">
        <v>27</v>
      </c>
      <c r="E3438" s="27">
        <v>140.3</v>
      </c>
      <c r="F3438" s="8">
        <v>0.467</v>
      </c>
      <c r="G3438" s="39">
        <v>0.4129</v>
      </c>
      <c r="H3438" s="47">
        <v>0.413</v>
      </c>
      <c r="I3438" s="51">
        <f t="shared" si="226"/>
        <v>0.0001</v>
      </c>
      <c r="J3438" s="52">
        <f t="shared" si="227"/>
        <v>100.0242189</v>
      </c>
      <c r="K3438" s="27">
        <f t="shared" ref="K3438:L3438" si="6792">IFERROR(G3438+K3398,0)</f>
        <v>21.50958</v>
      </c>
      <c r="L3438" s="27">
        <f t="shared" si="6792"/>
        <v>23.003</v>
      </c>
      <c r="M3438" s="51">
        <f t="shared" si="229"/>
        <v>1.49342</v>
      </c>
      <c r="N3438" s="52">
        <f t="shared" si="3612"/>
        <v>106.9430458</v>
      </c>
      <c r="O3438" s="51">
        <f t="shared" ref="O3438:P3438" si="6793">IFERROR(G3438+O3398,0)</f>
        <v>34.4093</v>
      </c>
      <c r="P3438" s="51">
        <f t="shared" si="6793"/>
        <v>36.724995</v>
      </c>
      <c r="Q3438" s="51">
        <f t="shared" si="232"/>
        <v>2.315695</v>
      </c>
      <c r="R3438" s="52">
        <f t="shared" si="233"/>
        <v>106.7298521</v>
      </c>
      <c r="S3438" s="53">
        <f>T3398</f>
        <v>2.760535714</v>
      </c>
      <c r="T3438" s="53">
        <f>H3438+T3398-H3439-U3438-H3440</f>
        <v>2.867428571</v>
      </c>
      <c r="U3438" s="54">
        <f>0.003/28</f>
        <v>0.0001071428571</v>
      </c>
      <c r="V3438" s="55"/>
      <c r="W3438" s="55"/>
      <c r="X3438" s="56">
        <f t="shared" si="314"/>
        <v>0.411</v>
      </c>
      <c r="Y3438" s="68" t="s">
        <v>42</v>
      </c>
      <c r="Z3438" s="57"/>
      <c r="AA3438" s="57"/>
      <c r="AB3438" s="57"/>
      <c r="AC3438" s="57"/>
    </row>
    <row r="3439">
      <c r="A3439" s="58">
        <v>45740.0</v>
      </c>
      <c r="B3439" s="5" t="s">
        <v>25</v>
      </c>
      <c r="C3439" s="6" t="s">
        <v>26</v>
      </c>
      <c r="D3439" s="5" t="s">
        <v>28</v>
      </c>
      <c r="E3439" s="7">
        <v>165.12</v>
      </c>
      <c r="F3439" s="7">
        <v>0.406</v>
      </c>
      <c r="G3439" s="7">
        <v>0.39358</v>
      </c>
      <c r="H3439" s="40">
        <v>0.306</v>
      </c>
      <c r="I3439" s="10">
        <f t="shared" si="226"/>
        <v>-0.08758</v>
      </c>
      <c r="J3439" s="11">
        <f t="shared" si="227"/>
        <v>77.74785304</v>
      </c>
      <c r="K3439" s="7">
        <f t="shared" ref="K3439:L3439" si="6794">IFERROR(G3439+K3399,0)</f>
        <v>20.95592</v>
      </c>
      <c r="L3439" s="7">
        <f t="shared" si="6794"/>
        <v>20.261</v>
      </c>
      <c r="M3439" s="10">
        <f t="shared" si="229"/>
        <v>-0.69492</v>
      </c>
      <c r="N3439" s="11">
        <f t="shared" si="3612"/>
        <v>96.68389648</v>
      </c>
      <c r="O3439" s="10">
        <f t="shared" ref="O3439:P3439" si="6795">IFERROR(G3439+O3399,0)</f>
        <v>33.25672</v>
      </c>
      <c r="P3439" s="10">
        <f t="shared" si="6795"/>
        <v>33.48188</v>
      </c>
      <c r="Q3439" s="10">
        <f t="shared" si="232"/>
        <v>0.22516</v>
      </c>
      <c r="R3439" s="11">
        <f t="shared" si="233"/>
        <v>100.6770361</v>
      </c>
      <c r="S3439" s="42"/>
      <c r="T3439" s="42"/>
      <c r="U3439" s="16"/>
      <c r="V3439" s="14"/>
      <c r="W3439" s="14"/>
      <c r="X3439" s="26">
        <f t="shared" si="314"/>
        <v>0.351</v>
      </c>
      <c r="Y3439" s="29"/>
      <c r="Z3439" s="29"/>
      <c r="AA3439" s="29"/>
      <c r="AB3439" s="29"/>
      <c r="AC3439" s="29"/>
    </row>
    <row r="3440">
      <c r="A3440" s="58">
        <v>45740.0</v>
      </c>
      <c r="B3440" s="5" t="s">
        <v>25</v>
      </c>
      <c r="C3440" s="6" t="s">
        <v>26</v>
      </c>
      <c r="D3440" s="5" t="s">
        <v>29</v>
      </c>
      <c r="E3440" s="7">
        <v>0.0</v>
      </c>
      <c r="F3440" s="7">
        <v>0.0</v>
      </c>
      <c r="G3440" s="7">
        <v>0.0</v>
      </c>
      <c r="H3440" s="40">
        <v>0.0</v>
      </c>
      <c r="I3440" s="10">
        <f t="shared" si="226"/>
        <v>0</v>
      </c>
      <c r="J3440" s="11">
        <f t="shared" si="227"/>
        <v>0</v>
      </c>
      <c r="K3440" s="7">
        <f t="shared" ref="K3440:L3440" si="6796">IFERROR(G3440+K3400,0)</f>
        <v>0</v>
      </c>
      <c r="L3440" s="7">
        <f t="shared" si="6796"/>
        <v>0.003</v>
      </c>
      <c r="M3440" s="10">
        <f t="shared" si="229"/>
        <v>0.003</v>
      </c>
      <c r="N3440" s="11">
        <f t="shared" si="3612"/>
        <v>0</v>
      </c>
      <c r="O3440" s="10">
        <f t="shared" ref="O3440:P3440" si="6797">IFERROR(G3440+O3400,0)</f>
        <v>0</v>
      </c>
      <c r="P3440" s="10">
        <f t="shared" si="6797"/>
        <v>0.003</v>
      </c>
      <c r="Q3440" s="10">
        <f t="shared" si="232"/>
        <v>0.003</v>
      </c>
      <c r="R3440" s="11">
        <f t="shared" si="233"/>
        <v>0</v>
      </c>
      <c r="S3440" s="42"/>
      <c r="T3440" s="42"/>
      <c r="U3440" s="16"/>
      <c r="V3440" s="14"/>
      <c r="W3440" s="14"/>
      <c r="X3440" s="26">
        <f t="shared" si="314"/>
        <v>0</v>
      </c>
      <c r="Y3440" s="29"/>
      <c r="Z3440" s="29"/>
      <c r="AA3440" s="29"/>
      <c r="AB3440" s="29"/>
      <c r="AC3440" s="29"/>
    </row>
    <row r="3441">
      <c r="A3441" s="58">
        <v>45740.0</v>
      </c>
      <c r="B3441" s="5" t="s">
        <v>25</v>
      </c>
      <c r="C3441" s="6" t="s">
        <v>26</v>
      </c>
      <c r="D3441" s="5" t="s">
        <v>30</v>
      </c>
      <c r="E3441" s="7">
        <v>0.0</v>
      </c>
      <c r="F3441" s="7">
        <v>0.0</v>
      </c>
      <c r="G3441" s="7">
        <v>0.0</v>
      </c>
      <c r="H3441" s="40">
        <v>0.0</v>
      </c>
      <c r="I3441" s="10">
        <f t="shared" si="226"/>
        <v>0</v>
      </c>
      <c r="J3441" s="11">
        <f t="shared" si="227"/>
        <v>0</v>
      </c>
      <c r="K3441" s="7">
        <f t="shared" ref="K3441:L3441" si="6798">IFERROR(G3441+K3401,0)</f>
        <v>0</v>
      </c>
      <c r="L3441" s="7">
        <f t="shared" si="6798"/>
        <v>0</v>
      </c>
      <c r="M3441" s="10">
        <f t="shared" si="229"/>
        <v>0</v>
      </c>
      <c r="N3441" s="11">
        <f t="shared" si="3612"/>
        <v>0</v>
      </c>
      <c r="O3441" s="10">
        <f t="shared" ref="O3441:P3441" si="6799">IFERROR(G3441+O3401,0)</f>
        <v>0</v>
      </c>
      <c r="P3441" s="10">
        <f t="shared" si="6799"/>
        <v>0</v>
      </c>
      <c r="Q3441" s="10">
        <f t="shared" si="232"/>
        <v>0</v>
      </c>
      <c r="R3441" s="11">
        <f t="shared" si="233"/>
        <v>0</v>
      </c>
      <c r="S3441" s="42"/>
      <c r="T3441" s="42"/>
      <c r="U3441" s="16"/>
      <c r="V3441" s="14"/>
      <c r="W3441" s="14"/>
      <c r="X3441" s="26">
        <f t="shared" si="314"/>
        <v>0</v>
      </c>
      <c r="Y3441" s="29"/>
      <c r="Z3441" s="29"/>
      <c r="AA3441" s="29"/>
      <c r="AB3441" s="29"/>
      <c r="AC3441" s="29"/>
    </row>
    <row r="3442">
      <c r="A3442" s="58">
        <v>45740.0</v>
      </c>
      <c r="B3442" s="5" t="s">
        <v>31</v>
      </c>
      <c r="C3442" s="6" t="s">
        <v>26</v>
      </c>
      <c r="D3442" s="5" t="s">
        <v>27</v>
      </c>
      <c r="E3442" s="7">
        <v>180.7</v>
      </c>
      <c r="F3442" s="7">
        <v>0.687</v>
      </c>
      <c r="G3442" s="7">
        <v>0.509677</v>
      </c>
      <c r="H3442" s="40">
        <v>0.585</v>
      </c>
      <c r="I3442" s="10">
        <f t="shared" si="226"/>
        <v>0.075323</v>
      </c>
      <c r="J3442" s="11">
        <f t="shared" si="227"/>
        <v>114.7785755</v>
      </c>
      <c r="K3442" s="7">
        <f t="shared" ref="K3442:L3442" si="6800">IFERROR(G3442+K3402,0)</f>
        <v>26.632248</v>
      </c>
      <c r="L3442" s="7">
        <f t="shared" si="6800"/>
        <v>29.568</v>
      </c>
      <c r="M3442" s="10">
        <f t="shared" si="229"/>
        <v>2.935752</v>
      </c>
      <c r="N3442" s="11">
        <f t="shared" si="3612"/>
        <v>111.0232978</v>
      </c>
      <c r="O3442" s="10">
        <f t="shared" ref="O3442:P3442" si="6801">IFERROR(G3442+O3402,0)</f>
        <v>42.632247</v>
      </c>
      <c r="P3442" s="10">
        <f t="shared" si="6801"/>
        <v>48.54186</v>
      </c>
      <c r="Q3442" s="10">
        <f t="shared" si="232"/>
        <v>5.909613</v>
      </c>
      <c r="R3442" s="11">
        <f t="shared" si="233"/>
        <v>113.861838</v>
      </c>
      <c r="S3442" s="41">
        <f>T3402</f>
        <v>1.002714286</v>
      </c>
      <c r="T3442" s="41">
        <f>H3442+T3402-H3443-U3442-H3444</f>
        <v>1.022571429</v>
      </c>
      <c r="U3442" s="13">
        <f>0.004/28</f>
        <v>0.0001428571429</v>
      </c>
      <c r="V3442" s="14"/>
      <c r="W3442" s="14"/>
      <c r="X3442" s="26">
        <f t="shared" si="314"/>
        <v>0.573</v>
      </c>
      <c r="Y3442" s="29"/>
      <c r="Z3442" s="29"/>
      <c r="AA3442" s="29"/>
      <c r="AB3442" s="29"/>
      <c r="AC3442" s="29"/>
    </row>
    <row r="3443">
      <c r="A3443" s="58">
        <v>45740.0</v>
      </c>
      <c r="B3443" s="5" t="s">
        <v>31</v>
      </c>
      <c r="C3443" s="6" t="s">
        <v>26</v>
      </c>
      <c r="D3443" s="5" t="s">
        <v>28</v>
      </c>
      <c r="E3443" s="7">
        <v>180.1</v>
      </c>
      <c r="F3443" s="7">
        <v>0.501</v>
      </c>
      <c r="G3443" s="7">
        <v>0.50548</v>
      </c>
      <c r="H3443" s="40">
        <v>0.565</v>
      </c>
      <c r="I3443" s="10">
        <f t="shared" si="226"/>
        <v>0.05952</v>
      </c>
      <c r="J3443" s="11">
        <f t="shared" si="227"/>
        <v>111.7749466</v>
      </c>
      <c r="K3443" s="7">
        <f t="shared" ref="K3443:L3443" si="6802">IFERROR(G3443+K3403,0)</f>
        <v>26.41452</v>
      </c>
      <c r="L3443" s="7">
        <f t="shared" si="6802"/>
        <v>30.142</v>
      </c>
      <c r="M3443" s="10">
        <f t="shared" si="229"/>
        <v>3.72748</v>
      </c>
      <c r="N3443" s="11">
        <f t="shared" si="3612"/>
        <v>114.1114811</v>
      </c>
      <c r="O3443" s="10">
        <f t="shared" ref="O3443:P3443" si="6803">IFERROR(G3443+O3403,0)</f>
        <v>42.28435</v>
      </c>
      <c r="P3443" s="10">
        <f t="shared" si="6803"/>
        <v>49.13973</v>
      </c>
      <c r="Q3443" s="10">
        <f t="shared" si="232"/>
        <v>6.85538</v>
      </c>
      <c r="R3443" s="11">
        <f t="shared" si="233"/>
        <v>116.2125704</v>
      </c>
      <c r="S3443" s="42"/>
      <c r="T3443" s="42"/>
      <c r="U3443" s="20"/>
      <c r="V3443" s="14"/>
      <c r="W3443" s="14"/>
      <c r="X3443" s="26">
        <f t="shared" si="314"/>
        <v>0.677</v>
      </c>
      <c r="Y3443" s="29"/>
      <c r="Z3443" s="29"/>
      <c r="AA3443" s="29"/>
      <c r="AB3443" s="29"/>
      <c r="AC3443" s="29"/>
    </row>
    <row r="3444">
      <c r="A3444" s="58">
        <v>45740.0</v>
      </c>
      <c r="B3444" s="5" t="s">
        <v>31</v>
      </c>
      <c r="C3444" s="6" t="s">
        <v>26</v>
      </c>
      <c r="D3444" s="5" t="s">
        <v>29</v>
      </c>
      <c r="E3444" s="7">
        <v>0.0</v>
      </c>
      <c r="F3444" s="7">
        <v>0.0</v>
      </c>
      <c r="G3444" s="7">
        <v>0.0</v>
      </c>
      <c r="H3444" s="40">
        <v>0.0</v>
      </c>
      <c r="I3444" s="10">
        <f t="shared" si="226"/>
        <v>0</v>
      </c>
      <c r="J3444" s="11">
        <f t="shared" si="227"/>
        <v>0</v>
      </c>
      <c r="K3444" s="7">
        <f t="shared" ref="K3444:L3444" si="6804">IFERROR(G3444+K3404,0)</f>
        <v>0</v>
      </c>
      <c r="L3444" s="7">
        <f t="shared" si="6804"/>
        <v>0</v>
      </c>
      <c r="M3444" s="10">
        <f t="shared" si="229"/>
        <v>0</v>
      </c>
      <c r="N3444" s="11">
        <f t="shared" si="3612"/>
        <v>0</v>
      </c>
      <c r="O3444" s="10">
        <f t="shared" ref="O3444:P3444" si="6805">IFERROR(G3444+O3404,0)</f>
        <v>0</v>
      </c>
      <c r="P3444" s="10">
        <f t="shared" si="6805"/>
        <v>0</v>
      </c>
      <c r="Q3444" s="10">
        <f t="shared" si="232"/>
        <v>0</v>
      </c>
      <c r="R3444" s="11">
        <f t="shared" si="233"/>
        <v>0</v>
      </c>
      <c r="S3444" s="42"/>
      <c r="T3444" s="42"/>
      <c r="U3444" s="20"/>
      <c r="V3444" s="14"/>
      <c r="W3444" s="14"/>
      <c r="X3444" s="26">
        <f t="shared" si="314"/>
        <v>0</v>
      </c>
      <c r="Y3444" s="29"/>
      <c r="Z3444" s="29"/>
      <c r="AA3444" s="29"/>
      <c r="AB3444" s="29"/>
      <c r="AC3444" s="29"/>
    </row>
    <row r="3445">
      <c r="A3445" s="58">
        <v>45740.0</v>
      </c>
      <c r="B3445" s="5" t="s">
        <v>31</v>
      </c>
      <c r="C3445" s="6" t="s">
        <v>26</v>
      </c>
      <c r="D3445" s="5" t="s">
        <v>30</v>
      </c>
      <c r="E3445" s="7">
        <v>0.0</v>
      </c>
      <c r="F3445" s="7">
        <v>0.0</v>
      </c>
      <c r="G3445" s="7">
        <v>0.0</v>
      </c>
      <c r="H3445" s="40">
        <v>0.0</v>
      </c>
      <c r="I3445" s="10">
        <f t="shared" si="226"/>
        <v>0</v>
      </c>
      <c r="J3445" s="11">
        <f t="shared" si="227"/>
        <v>0</v>
      </c>
      <c r="K3445" s="7">
        <f t="shared" ref="K3445:L3445" si="6806">IFERROR(G3445+K3405,0)</f>
        <v>0</v>
      </c>
      <c r="L3445" s="7">
        <f t="shared" si="6806"/>
        <v>0</v>
      </c>
      <c r="M3445" s="10">
        <f t="shared" si="229"/>
        <v>0</v>
      </c>
      <c r="N3445" s="11">
        <f t="shared" si="3612"/>
        <v>0</v>
      </c>
      <c r="O3445" s="10">
        <f t="shared" ref="O3445:P3445" si="6807">IFERROR(G3445+O3405,0)</f>
        <v>0</v>
      </c>
      <c r="P3445" s="10">
        <f t="shared" si="6807"/>
        <v>0</v>
      </c>
      <c r="Q3445" s="10">
        <f t="shared" si="232"/>
        <v>0</v>
      </c>
      <c r="R3445" s="11">
        <f t="shared" si="233"/>
        <v>0</v>
      </c>
      <c r="S3445" s="42"/>
      <c r="T3445" s="42"/>
      <c r="U3445" s="20"/>
      <c r="V3445" s="14"/>
      <c r="W3445" s="14"/>
      <c r="X3445" s="26">
        <f t="shared" si="314"/>
        <v>0</v>
      </c>
      <c r="Y3445" s="29"/>
      <c r="Z3445" s="29"/>
      <c r="AA3445" s="29"/>
      <c r="AB3445" s="29"/>
      <c r="AC3445" s="29"/>
    </row>
    <row r="3446">
      <c r="A3446" s="58">
        <v>45740.0</v>
      </c>
      <c r="B3446" s="5" t="s">
        <v>32</v>
      </c>
      <c r="C3446" s="6" t="s">
        <v>26</v>
      </c>
      <c r="D3446" s="5" t="s">
        <v>27</v>
      </c>
      <c r="E3446" s="7">
        <v>78.6</v>
      </c>
      <c r="F3446" s="7">
        <v>0.214</v>
      </c>
      <c r="G3446" s="7">
        <v>0.22258</v>
      </c>
      <c r="H3446" s="40">
        <v>0.247</v>
      </c>
      <c r="I3446" s="10">
        <f t="shared" si="226"/>
        <v>0.02442</v>
      </c>
      <c r="J3446" s="11">
        <f t="shared" si="227"/>
        <v>110.9713361</v>
      </c>
      <c r="K3446" s="7">
        <f t="shared" ref="K3446:L3446" si="6808">IFERROR(G3446+K3406,0)</f>
        <v>11.64192</v>
      </c>
      <c r="L3446" s="7">
        <f t="shared" si="6808"/>
        <v>12.363</v>
      </c>
      <c r="M3446" s="10">
        <f t="shared" si="229"/>
        <v>0.72108</v>
      </c>
      <c r="N3446" s="11">
        <f t="shared" si="3612"/>
        <v>106.1938237</v>
      </c>
      <c r="O3446" s="10">
        <f t="shared" ref="O3446:P3446" si="6809">IFERROR(G3446+O3406,0)</f>
        <v>18.641906</v>
      </c>
      <c r="P3446" s="10">
        <f t="shared" si="6809"/>
        <v>19.49982</v>
      </c>
      <c r="Q3446" s="10">
        <f t="shared" si="232"/>
        <v>0.857914</v>
      </c>
      <c r="R3446" s="11">
        <f t="shared" si="233"/>
        <v>104.6020723</v>
      </c>
      <c r="S3446" s="41">
        <f>T3406</f>
        <v>0.425115</v>
      </c>
      <c r="T3446" s="41">
        <f>H3446+T3406-H3447-U3446-H3448</f>
        <v>0.45198</v>
      </c>
      <c r="U3446" s="13">
        <f>0.00378/28</f>
        <v>0.000135</v>
      </c>
      <c r="V3446" s="14"/>
      <c r="W3446" s="14"/>
      <c r="X3446" s="26">
        <f t="shared" si="314"/>
        <v>0.235</v>
      </c>
      <c r="Y3446" s="29"/>
      <c r="Z3446" s="29"/>
      <c r="AA3446" s="29"/>
      <c r="AB3446" s="29"/>
      <c r="AC3446" s="29"/>
    </row>
    <row r="3447">
      <c r="A3447" s="58">
        <v>45740.0</v>
      </c>
      <c r="B3447" s="5" t="s">
        <v>32</v>
      </c>
      <c r="C3447" s="6" t="s">
        <v>26</v>
      </c>
      <c r="D3447" s="5" t="s">
        <v>28</v>
      </c>
      <c r="E3447" s="7">
        <v>78.7</v>
      </c>
      <c r="F3447" s="7">
        <v>0.294</v>
      </c>
      <c r="G3447" s="7">
        <v>0.2222</v>
      </c>
      <c r="H3447" s="40">
        <v>0.22</v>
      </c>
      <c r="I3447" s="10">
        <f t="shared" si="226"/>
        <v>-0.0022</v>
      </c>
      <c r="J3447" s="11">
        <f t="shared" si="227"/>
        <v>99.00990099</v>
      </c>
      <c r="K3447" s="7">
        <f t="shared" ref="K3447:L3447" si="6810">IFERROR(G3447+K3407,0)</f>
        <v>11.6228</v>
      </c>
      <c r="L3447" s="7">
        <f t="shared" si="6810"/>
        <v>12.222</v>
      </c>
      <c r="M3447" s="10">
        <f t="shared" si="229"/>
        <v>0.5992</v>
      </c>
      <c r="N3447" s="11">
        <f t="shared" si="3612"/>
        <v>105.1553842</v>
      </c>
      <c r="O3447" s="10">
        <f t="shared" ref="O3447:P3447" si="6811">IFERROR(G3447+O3407,0)</f>
        <v>18.61175</v>
      </c>
      <c r="P3447" s="10">
        <f t="shared" si="6811"/>
        <v>19.31883</v>
      </c>
      <c r="Q3447" s="10">
        <f t="shared" si="232"/>
        <v>0.70708</v>
      </c>
      <c r="R3447" s="11">
        <f t="shared" si="233"/>
        <v>103.7991054</v>
      </c>
      <c r="S3447" s="42"/>
      <c r="T3447" s="42"/>
      <c r="U3447" s="20"/>
      <c r="V3447" s="14"/>
      <c r="W3447" s="14"/>
      <c r="X3447" s="26">
        <f t="shared" si="314"/>
        <v>0.238</v>
      </c>
      <c r="Y3447" s="29"/>
      <c r="Z3447" s="29"/>
      <c r="AA3447" s="29"/>
      <c r="AB3447" s="29"/>
      <c r="AC3447" s="29"/>
    </row>
    <row r="3448">
      <c r="A3448" s="58">
        <v>45740.0</v>
      </c>
      <c r="B3448" s="5" t="s">
        <v>32</v>
      </c>
      <c r="C3448" s="6" t="s">
        <v>26</v>
      </c>
      <c r="D3448" s="5" t="s">
        <v>29</v>
      </c>
      <c r="E3448" s="7">
        <v>0.0</v>
      </c>
      <c r="F3448" s="7">
        <v>0.0</v>
      </c>
      <c r="G3448" s="7">
        <v>0.0</v>
      </c>
      <c r="H3448" s="40">
        <v>0.0</v>
      </c>
      <c r="I3448" s="10">
        <f t="shared" si="226"/>
        <v>0</v>
      </c>
      <c r="J3448" s="11">
        <f t="shared" si="227"/>
        <v>0</v>
      </c>
      <c r="K3448" s="7">
        <f t="shared" ref="K3448:L3448" si="6812">IFERROR(G3448+K3408,0)</f>
        <v>0</v>
      </c>
      <c r="L3448" s="7">
        <f t="shared" si="6812"/>
        <v>0</v>
      </c>
      <c r="M3448" s="10">
        <f t="shared" si="229"/>
        <v>0</v>
      </c>
      <c r="N3448" s="11">
        <f t="shared" si="3612"/>
        <v>0</v>
      </c>
      <c r="O3448" s="10">
        <f t="shared" ref="O3448:P3448" si="6813">IFERROR(G3448+O3408,0)</f>
        <v>0</v>
      </c>
      <c r="P3448" s="10">
        <f t="shared" si="6813"/>
        <v>0</v>
      </c>
      <c r="Q3448" s="10">
        <f t="shared" si="232"/>
        <v>0</v>
      </c>
      <c r="R3448" s="11">
        <f t="shared" si="233"/>
        <v>0</v>
      </c>
      <c r="S3448" s="42"/>
      <c r="T3448" s="42"/>
      <c r="U3448" s="20"/>
      <c r="V3448" s="14"/>
      <c r="W3448" s="14"/>
      <c r="X3448" s="26">
        <f t="shared" si="314"/>
        <v>0</v>
      </c>
      <c r="Y3448" s="29"/>
      <c r="Z3448" s="29"/>
      <c r="AA3448" s="29"/>
      <c r="AB3448" s="29"/>
      <c r="AC3448" s="29"/>
    </row>
    <row r="3449">
      <c r="A3449" s="58">
        <v>45740.0</v>
      </c>
      <c r="B3449" s="5" t="s">
        <v>32</v>
      </c>
      <c r="C3449" s="6" t="s">
        <v>26</v>
      </c>
      <c r="D3449" s="5" t="s">
        <v>30</v>
      </c>
      <c r="E3449" s="7">
        <v>0.0</v>
      </c>
      <c r="F3449" s="7">
        <v>0.0</v>
      </c>
      <c r="G3449" s="7">
        <v>0.0</v>
      </c>
      <c r="H3449" s="40">
        <v>0.0</v>
      </c>
      <c r="I3449" s="10">
        <f t="shared" si="226"/>
        <v>0</v>
      </c>
      <c r="J3449" s="11">
        <f t="shared" si="227"/>
        <v>0</v>
      </c>
      <c r="K3449" s="7">
        <f t="shared" ref="K3449:L3449" si="6814">IFERROR(G3449+K3409,0)</f>
        <v>0</v>
      </c>
      <c r="L3449" s="7">
        <f t="shared" si="6814"/>
        <v>0</v>
      </c>
      <c r="M3449" s="10">
        <f t="shared" si="229"/>
        <v>0</v>
      </c>
      <c r="N3449" s="11">
        <f t="shared" si="3612"/>
        <v>0</v>
      </c>
      <c r="O3449" s="10">
        <f t="shared" ref="O3449:P3449" si="6815">IFERROR(G3449+O3409,0)</f>
        <v>0</v>
      </c>
      <c r="P3449" s="10">
        <f t="shared" si="6815"/>
        <v>0</v>
      </c>
      <c r="Q3449" s="10">
        <f t="shared" si="232"/>
        <v>0</v>
      </c>
      <c r="R3449" s="11">
        <f t="shared" si="233"/>
        <v>0</v>
      </c>
      <c r="S3449" s="42"/>
      <c r="T3449" s="42"/>
      <c r="U3449" s="20"/>
      <c r="V3449" s="14"/>
      <c r="W3449" s="14"/>
      <c r="X3449" s="26">
        <f t="shared" si="314"/>
        <v>0</v>
      </c>
      <c r="Y3449" s="29"/>
      <c r="Z3449" s="29"/>
      <c r="AA3449" s="29"/>
      <c r="AB3449" s="29"/>
      <c r="AC3449" s="29"/>
    </row>
    <row r="3450">
      <c r="A3450" s="58">
        <v>45740.0</v>
      </c>
      <c r="B3450" s="5" t="s">
        <v>33</v>
      </c>
      <c r="C3450" s="6" t="s">
        <v>26</v>
      </c>
      <c r="D3450" s="5" t="s">
        <v>27</v>
      </c>
      <c r="E3450" s="7">
        <v>110.0</v>
      </c>
      <c r="F3450" s="7">
        <v>0.37</v>
      </c>
      <c r="G3450" s="7">
        <v>0.329032</v>
      </c>
      <c r="H3450" s="40">
        <v>0.388</v>
      </c>
      <c r="I3450" s="10">
        <f t="shared" si="226"/>
        <v>0.058968</v>
      </c>
      <c r="J3450" s="11">
        <f t="shared" si="227"/>
        <v>117.9216611</v>
      </c>
      <c r="K3450" s="7">
        <f t="shared" ref="K3450:L3450" si="6816">IFERROR(G3450+K3410,0)</f>
        <v>17.096768</v>
      </c>
      <c r="L3450" s="7">
        <f t="shared" si="6816"/>
        <v>19.62</v>
      </c>
      <c r="M3450" s="10">
        <f t="shared" si="229"/>
        <v>2.523232</v>
      </c>
      <c r="N3450" s="11">
        <f t="shared" si="3612"/>
        <v>114.7585321</v>
      </c>
      <c r="O3450" s="10">
        <f t="shared" ref="O3450:P3450" si="6817">IFERROR(G3450+O3410,0)</f>
        <v>27.296698</v>
      </c>
      <c r="P3450" s="10">
        <f t="shared" si="6817"/>
        <v>31.11573</v>
      </c>
      <c r="Q3450" s="10">
        <f t="shared" si="232"/>
        <v>3.819032</v>
      </c>
      <c r="R3450" s="11">
        <f t="shared" si="233"/>
        <v>113.9908204</v>
      </c>
      <c r="S3450" s="41">
        <f>T3410</f>
        <v>0.08114964286</v>
      </c>
      <c r="T3450" s="41">
        <f>H3450+T3410-H3451-U3450-H3452</f>
        <v>0.1179957143</v>
      </c>
      <c r="U3450" s="13">
        <f>0.00431/28</f>
        <v>0.0001539285714</v>
      </c>
      <c r="V3450" s="14"/>
      <c r="W3450" s="14"/>
      <c r="X3450" s="26">
        <f t="shared" si="314"/>
        <v>0.381</v>
      </c>
      <c r="Y3450" s="29"/>
      <c r="Z3450" s="29"/>
      <c r="AA3450" s="29"/>
      <c r="AB3450" s="29"/>
      <c r="AC3450" s="29"/>
    </row>
    <row r="3451">
      <c r="A3451" s="58">
        <v>45740.0</v>
      </c>
      <c r="B3451" s="5" t="s">
        <v>33</v>
      </c>
      <c r="C3451" s="6" t="s">
        <v>26</v>
      </c>
      <c r="D3451" s="5" t="s">
        <v>28</v>
      </c>
      <c r="E3451" s="7">
        <v>108.2</v>
      </c>
      <c r="F3451" s="7">
        <v>0.319</v>
      </c>
      <c r="G3451" s="7">
        <v>0.324096</v>
      </c>
      <c r="H3451" s="40">
        <v>0.351</v>
      </c>
      <c r="I3451" s="10">
        <f t="shared" si="226"/>
        <v>0.026904</v>
      </c>
      <c r="J3451" s="11">
        <f t="shared" si="227"/>
        <v>108.3012441</v>
      </c>
      <c r="K3451" s="7">
        <f t="shared" ref="K3451:L3451" si="6818">IFERROR(G3451+K3411,0)</f>
        <v>16.840304</v>
      </c>
      <c r="L3451" s="7">
        <f t="shared" si="6818"/>
        <v>20.848</v>
      </c>
      <c r="M3451" s="10">
        <f t="shared" si="229"/>
        <v>4.007696</v>
      </c>
      <c r="N3451" s="11">
        <f t="shared" si="3612"/>
        <v>123.7982402</v>
      </c>
      <c r="O3451" s="10">
        <f t="shared" ref="O3451:P3451" si="6819">IFERROR(G3451+O3411,0)</f>
        <v>26.884304</v>
      </c>
      <c r="P3451" s="10">
        <f t="shared" si="6819"/>
        <v>31.74295</v>
      </c>
      <c r="Q3451" s="10">
        <f t="shared" si="232"/>
        <v>4.858646</v>
      </c>
      <c r="R3451" s="11">
        <f t="shared" si="233"/>
        <v>118.0724262</v>
      </c>
      <c r="S3451" s="42"/>
      <c r="T3451" s="42"/>
      <c r="U3451" s="20"/>
      <c r="V3451" s="14"/>
      <c r="W3451" s="14"/>
      <c r="X3451" s="26">
        <f t="shared" si="314"/>
        <v>0.42</v>
      </c>
      <c r="Y3451" s="29"/>
      <c r="Z3451" s="29"/>
      <c r="AA3451" s="29"/>
      <c r="AB3451" s="29"/>
      <c r="AC3451" s="29"/>
    </row>
    <row r="3452">
      <c r="A3452" s="58">
        <v>45740.0</v>
      </c>
      <c r="B3452" s="5" t="s">
        <v>33</v>
      </c>
      <c r="C3452" s="6" t="s">
        <v>26</v>
      </c>
      <c r="D3452" s="5" t="s">
        <v>29</v>
      </c>
      <c r="E3452" s="7">
        <v>1.0</v>
      </c>
      <c r="F3452" s="7">
        <v>0.0</v>
      </c>
      <c r="G3452" s="7">
        <v>0.0027419</v>
      </c>
      <c r="H3452" s="40">
        <v>0.0</v>
      </c>
      <c r="I3452" s="10">
        <f t="shared" si="226"/>
        <v>-0.0027419</v>
      </c>
      <c r="J3452" s="11">
        <f t="shared" si="227"/>
        <v>0</v>
      </c>
      <c r="K3452" s="7">
        <f t="shared" ref="K3452:L3452" si="6820">IFERROR(G3452+K3412,0)</f>
        <v>0.1458056</v>
      </c>
      <c r="L3452" s="7">
        <f t="shared" si="6820"/>
        <v>0.084</v>
      </c>
      <c r="M3452" s="10">
        <f t="shared" si="229"/>
        <v>-0.0618056</v>
      </c>
      <c r="N3452" s="11">
        <f t="shared" si="3612"/>
        <v>57.61095596</v>
      </c>
      <c r="O3452" s="10">
        <f t="shared" ref="O3452:P3452" si="6821">IFERROR(G3452+O3412,0)</f>
        <v>0.2307456</v>
      </c>
      <c r="P3452" s="10">
        <f t="shared" si="6821"/>
        <v>0.162988</v>
      </c>
      <c r="Q3452" s="10">
        <f t="shared" si="232"/>
        <v>-0.0677576</v>
      </c>
      <c r="R3452" s="11">
        <f t="shared" si="233"/>
        <v>70.63536639</v>
      </c>
      <c r="S3452" s="42"/>
      <c r="T3452" s="42"/>
      <c r="U3452" s="20"/>
      <c r="V3452" s="14"/>
      <c r="W3452" s="14"/>
      <c r="X3452" s="26">
        <f t="shared" si="314"/>
        <v>0</v>
      </c>
      <c r="Y3452" s="29"/>
      <c r="Z3452" s="29"/>
      <c r="AA3452" s="29"/>
      <c r="AB3452" s="29"/>
      <c r="AC3452" s="29"/>
    </row>
    <row r="3453">
      <c r="A3453" s="58">
        <v>45740.0</v>
      </c>
      <c r="B3453" s="5" t="s">
        <v>33</v>
      </c>
      <c r="C3453" s="6" t="s">
        <v>26</v>
      </c>
      <c r="D3453" s="5" t="s">
        <v>30</v>
      </c>
      <c r="E3453" s="7">
        <v>0.0</v>
      </c>
      <c r="F3453" s="7">
        <v>0.0</v>
      </c>
      <c r="G3453" s="7">
        <v>0.0</v>
      </c>
      <c r="H3453" s="40">
        <v>0.0</v>
      </c>
      <c r="I3453" s="10">
        <f t="shared" si="226"/>
        <v>0</v>
      </c>
      <c r="J3453" s="11">
        <f t="shared" si="227"/>
        <v>0</v>
      </c>
      <c r="K3453" s="7">
        <f t="shared" ref="K3453:L3453" si="6822">IFERROR(G3453+K3413,0)</f>
        <v>0</v>
      </c>
      <c r="L3453" s="7">
        <f t="shared" si="6822"/>
        <v>0</v>
      </c>
      <c r="M3453" s="10">
        <f t="shared" si="229"/>
        <v>0</v>
      </c>
      <c r="N3453" s="11">
        <f t="shared" si="3612"/>
        <v>0</v>
      </c>
      <c r="O3453" s="10">
        <f t="shared" ref="O3453:P3453" si="6823">IFERROR(G3453+O3413,0)</f>
        <v>0</v>
      </c>
      <c r="P3453" s="10">
        <f t="shared" si="6823"/>
        <v>0</v>
      </c>
      <c r="Q3453" s="10">
        <f t="shared" si="232"/>
        <v>0</v>
      </c>
      <c r="R3453" s="11">
        <f t="shared" si="233"/>
        <v>0</v>
      </c>
      <c r="S3453" s="42"/>
      <c r="T3453" s="42"/>
      <c r="U3453" s="20"/>
      <c r="V3453" s="14"/>
      <c r="W3453" s="14"/>
      <c r="X3453" s="26">
        <f t="shared" si="314"/>
        <v>0</v>
      </c>
      <c r="Y3453" s="29"/>
      <c r="Z3453" s="29"/>
      <c r="AA3453" s="29"/>
      <c r="AB3453" s="29"/>
      <c r="AC3453" s="29"/>
    </row>
    <row r="3454">
      <c r="A3454" s="58">
        <v>45740.0</v>
      </c>
      <c r="B3454" s="5" t="s">
        <v>34</v>
      </c>
      <c r="C3454" s="6" t="s">
        <v>26</v>
      </c>
      <c r="D3454" s="5" t="s">
        <v>27</v>
      </c>
      <c r="E3454" s="7">
        <v>14.3</v>
      </c>
      <c r="F3454" s="7">
        <v>0.064</v>
      </c>
      <c r="G3454" s="7">
        <v>0.041935</v>
      </c>
      <c r="H3454" s="40">
        <v>0.041</v>
      </c>
      <c r="I3454" s="10">
        <f t="shared" si="226"/>
        <v>-0.000935</v>
      </c>
      <c r="J3454" s="11">
        <f t="shared" si="227"/>
        <v>97.77035889</v>
      </c>
      <c r="K3454" s="7">
        <f t="shared" ref="K3454:L3454" si="6824">IFERROR(G3454+K3414,0)</f>
        <v>2.20644</v>
      </c>
      <c r="L3454" s="7">
        <f t="shared" si="6824"/>
        <v>2.266</v>
      </c>
      <c r="M3454" s="10">
        <f t="shared" si="229"/>
        <v>0.05956</v>
      </c>
      <c r="N3454" s="11">
        <f t="shared" si="3612"/>
        <v>102.6993709</v>
      </c>
      <c r="O3454" s="10">
        <f t="shared" ref="O3454:P3454" si="6825">IFERROR(G3454+O3414,0)</f>
        <v>3.50627</v>
      </c>
      <c r="P3454" s="10">
        <f t="shared" si="6825"/>
        <v>3.809986</v>
      </c>
      <c r="Q3454" s="10">
        <f t="shared" si="232"/>
        <v>0.303716</v>
      </c>
      <c r="R3454" s="11">
        <f t="shared" si="233"/>
        <v>108.6620825</v>
      </c>
      <c r="S3454" s="41">
        <f>T3414</f>
        <v>0.505</v>
      </c>
      <c r="T3454" s="41">
        <f>H3454+T3414-H3455-U3454-H3456</f>
        <v>0.484</v>
      </c>
      <c r="U3454" s="13">
        <v>0.0</v>
      </c>
      <c r="V3454" s="14"/>
      <c r="W3454" s="14"/>
      <c r="X3454" s="26">
        <f t="shared" si="314"/>
        <v>0.04</v>
      </c>
      <c r="Y3454" s="29"/>
      <c r="Z3454" s="29"/>
      <c r="AA3454" s="29"/>
      <c r="AB3454" s="29"/>
      <c r="AC3454" s="29"/>
    </row>
    <row r="3455">
      <c r="A3455" s="58">
        <v>45740.0</v>
      </c>
      <c r="B3455" s="5" t="s">
        <v>34</v>
      </c>
      <c r="C3455" s="6" t="s">
        <v>26</v>
      </c>
      <c r="D3455" s="5" t="s">
        <v>28</v>
      </c>
      <c r="E3455" s="7">
        <v>14.3</v>
      </c>
      <c r="F3455" s="7">
        <v>0.159</v>
      </c>
      <c r="G3455" s="7">
        <v>0.041129</v>
      </c>
      <c r="H3455" s="40">
        <v>0.062</v>
      </c>
      <c r="I3455" s="10">
        <f t="shared" si="226"/>
        <v>0.020871</v>
      </c>
      <c r="J3455" s="11">
        <f t="shared" si="227"/>
        <v>150.7452163</v>
      </c>
      <c r="K3455" s="7">
        <f t="shared" ref="K3455:L3455" si="6826">IFERROR(G3455+K3415,0)</f>
        <v>2.164096</v>
      </c>
      <c r="L3455" s="7">
        <f t="shared" si="6826"/>
        <v>1.985</v>
      </c>
      <c r="M3455" s="10">
        <f t="shared" si="229"/>
        <v>-0.179096</v>
      </c>
      <c r="N3455" s="11">
        <f t="shared" si="3612"/>
        <v>91.72421186</v>
      </c>
      <c r="O3455" s="10">
        <f t="shared" ref="O3455:P3455" si="6827">IFERROR(G3455+O3415,0)</f>
        <v>3.439095</v>
      </c>
      <c r="P3455" s="10">
        <f t="shared" si="6827"/>
        <v>3.38899</v>
      </c>
      <c r="Q3455" s="10">
        <f t="shared" si="232"/>
        <v>-0.050105</v>
      </c>
      <c r="R3455" s="11">
        <f t="shared" si="233"/>
        <v>98.54307601</v>
      </c>
      <c r="S3455" s="42"/>
      <c r="T3455" s="42"/>
      <c r="U3455" s="20"/>
      <c r="V3455" s="14"/>
      <c r="W3455" s="14"/>
      <c r="X3455" s="26">
        <f t="shared" si="314"/>
        <v>0</v>
      </c>
      <c r="Y3455" s="29"/>
      <c r="Z3455" s="29"/>
      <c r="AA3455" s="29"/>
      <c r="AB3455" s="29"/>
      <c r="AC3455" s="29"/>
    </row>
    <row r="3456">
      <c r="A3456" s="58">
        <v>45740.0</v>
      </c>
      <c r="B3456" s="5" t="s">
        <v>34</v>
      </c>
      <c r="C3456" s="6" t="s">
        <v>26</v>
      </c>
      <c r="D3456" s="5" t="s">
        <v>29</v>
      </c>
      <c r="E3456" s="7">
        <v>0.0</v>
      </c>
      <c r="F3456" s="7">
        <v>0.0</v>
      </c>
      <c r="G3456" s="7">
        <v>0.0</v>
      </c>
      <c r="H3456" s="40">
        <v>0.0</v>
      </c>
      <c r="I3456" s="10">
        <f t="shared" si="226"/>
        <v>0</v>
      </c>
      <c r="J3456" s="11">
        <f t="shared" si="227"/>
        <v>0</v>
      </c>
      <c r="K3456" s="7">
        <f t="shared" ref="K3456:L3456" si="6828">IFERROR(G3456+K3416,0)</f>
        <v>0</v>
      </c>
      <c r="L3456" s="7">
        <f t="shared" si="6828"/>
        <v>0</v>
      </c>
      <c r="M3456" s="10">
        <f t="shared" si="229"/>
        <v>0</v>
      </c>
      <c r="N3456" s="11">
        <f t="shared" si="3612"/>
        <v>0</v>
      </c>
      <c r="O3456" s="10">
        <f t="shared" ref="O3456:P3456" si="6829">IFERROR(G3456+O3416,0)</f>
        <v>0</v>
      </c>
      <c r="P3456" s="10">
        <f t="shared" si="6829"/>
        <v>0</v>
      </c>
      <c r="Q3456" s="10">
        <f t="shared" si="232"/>
        <v>0</v>
      </c>
      <c r="R3456" s="11">
        <f t="shared" si="233"/>
        <v>0</v>
      </c>
      <c r="S3456" s="42"/>
      <c r="T3456" s="42"/>
      <c r="U3456" s="20"/>
      <c r="V3456" s="14"/>
      <c r="W3456" s="14"/>
      <c r="X3456" s="26">
        <f t="shared" si="314"/>
        <v>0</v>
      </c>
      <c r="Y3456" s="29"/>
      <c r="Z3456" s="29"/>
      <c r="AA3456" s="29"/>
      <c r="AB3456" s="29"/>
      <c r="AC3456" s="29"/>
    </row>
    <row r="3457">
      <c r="A3457" s="58">
        <v>45740.0</v>
      </c>
      <c r="B3457" s="5" t="s">
        <v>34</v>
      </c>
      <c r="C3457" s="6" t="s">
        <v>26</v>
      </c>
      <c r="D3457" s="5" t="s">
        <v>30</v>
      </c>
      <c r="E3457" s="7">
        <v>0.0</v>
      </c>
      <c r="F3457" s="7">
        <v>0.0</v>
      </c>
      <c r="G3457" s="7">
        <v>0.0</v>
      </c>
      <c r="H3457" s="40">
        <v>0.0</v>
      </c>
      <c r="I3457" s="10">
        <f t="shared" si="226"/>
        <v>0</v>
      </c>
      <c r="J3457" s="11">
        <f t="shared" si="227"/>
        <v>0</v>
      </c>
      <c r="K3457" s="7">
        <f t="shared" ref="K3457:L3457" si="6830">IFERROR(G3457+K3417,0)</f>
        <v>0</v>
      </c>
      <c r="L3457" s="7">
        <f t="shared" si="6830"/>
        <v>0</v>
      </c>
      <c r="M3457" s="10">
        <f t="shared" si="229"/>
        <v>0</v>
      </c>
      <c r="N3457" s="11">
        <f t="shared" si="3612"/>
        <v>0</v>
      </c>
      <c r="O3457" s="10">
        <f t="shared" ref="O3457:P3457" si="6831">IFERROR(G3457+O3417,0)</f>
        <v>0</v>
      </c>
      <c r="P3457" s="10">
        <f t="shared" si="6831"/>
        <v>0</v>
      </c>
      <c r="Q3457" s="10">
        <f t="shared" si="232"/>
        <v>0</v>
      </c>
      <c r="R3457" s="11">
        <f t="shared" si="233"/>
        <v>0</v>
      </c>
      <c r="S3457" s="42"/>
      <c r="T3457" s="42"/>
      <c r="U3457" s="20"/>
      <c r="V3457" s="14"/>
      <c r="W3457" s="14"/>
      <c r="X3457" s="26">
        <f t="shared" si="314"/>
        <v>0</v>
      </c>
      <c r="Y3457" s="29"/>
      <c r="Z3457" s="29"/>
      <c r="AA3457" s="29"/>
      <c r="AB3457" s="29"/>
      <c r="AC3457" s="29"/>
    </row>
    <row r="3458">
      <c r="A3458" s="58">
        <v>45740.0</v>
      </c>
      <c r="B3458" s="5" t="s">
        <v>35</v>
      </c>
      <c r="C3458" s="6" t="s">
        <v>26</v>
      </c>
      <c r="D3458" s="5" t="s">
        <v>27</v>
      </c>
      <c r="E3458" s="7">
        <v>16.6</v>
      </c>
      <c r="F3458" s="7">
        <v>0.062</v>
      </c>
      <c r="G3458" s="7">
        <v>0.048387</v>
      </c>
      <c r="H3458" s="40">
        <v>0.102</v>
      </c>
      <c r="I3458" s="10">
        <f t="shared" si="226"/>
        <v>0.053613</v>
      </c>
      <c r="J3458" s="11">
        <f t="shared" si="227"/>
        <v>210.8004216</v>
      </c>
      <c r="K3458" s="7">
        <f t="shared" ref="K3458:L3458" si="6832">IFERROR(G3458+K3418,0)</f>
        <v>2.061288</v>
      </c>
      <c r="L3458" s="7">
        <f t="shared" si="6832"/>
        <v>2.328</v>
      </c>
      <c r="M3458" s="10">
        <f t="shared" si="229"/>
        <v>0.266712</v>
      </c>
      <c r="N3458" s="11">
        <f t="shared" si="3612"/>
        <v>112.9390944</v>
      </c>
      <c r="O3458" s="10">
        <f t="shared" ref="O3458:P3458" si="6833">IFERROR(G3458+O3418,0)</f>
        <v>2.061288</v>
      </c>
      <c r="P3458" s="10">
        <f t="shared" si="6833"/>
        <v>2.328</v>
      </c>
      <c r="Q3458" s="10">
        <f t="shared" si="232"/>
        <v>0.266712</v>
      </c>
      <c r="R3458" s="11">
        <f t="shared" si="233"/>
        <v>112.9390944</v>
      </c>
      <c r="S3458" s="41">
        <f>T3418</f>
        <v>1.69</v>
      </c>
      <c r="T3458" s="41">
        <f>H3458+T3418-H3459-U3458-H3460</f>
        <v>1.707</v>
      </c>
      <c r="U3458" s="13">
        <v>0.0</v>
      </c>
      <c r="V3458" s="14"/>
      <c r="W3458" s="14"/>
      <c r="X3458" s="26">
        <f t="shared" si="314"/>
        <v>0.08</v>
      </c>
      <c r="Y3458" s="29"/>
      <c r="Z3458" s="29"/>
      <c r="AA3458" s="29"/>
      <c r="AB3458" s="29"/>
      <c r="AC3458" s="29"/>
    </row>
    <row r="3459">
      <c r="A3459" s="58">
        <v>45740.0</v>
      </c>
      <c r="B3459" s="5" t="s">
        <v>35</v>
      </c>
      <c r="C3459" s="6" t="s">
        <v>26</v>
      </c>
      <c r="D3459" s="5" t="s">
        <v>28</v>
      </c>
      <c r="E3459" s="7">
        <v>0.0</v>
      </c>
      <c r="F3459" s="7">
        <v>0.0</v>
      </c>
      <c r="G3459" s="7">
        <v>0.0</v>
      </c>
      <c r="H3459" s="40">
        <v>0.0</v>
      </c>
      <c r="I3459" s="10">
        <f t="shared" si="226"/>
        <v>0</v>
      </c>
      <c r="J3459" s="11">
        <f t="shared" si="227"/>
        <v>0</v>
      </c>
      <c r="K3459" s="7">
        <f t="shared" ref="K3459:L3459" si="6834">IFERROR(G3459+K3419,0)</f>
        <v>0</v>
      </c>
      <c r="L3459" s="7">
        <f t="shared" si="6834"/>
        <v>0</v>
      </c>
      <c r="M3459" s="10">
        <f t="shared" si="229"/>
        <v>0</v>
      </c>
      <c r="N3459" s="11">
        <f t="shared" si="3612"/>
        <v>0</v>
      </c>
      <c r="O3459" s="10">
        <f t="shared" ref="O3459:P3459" si="6835">IFERROR(G3459+O3419,0)</f>
        <v>0</v>
      </c>
      <c r="P3459" s="10">
        <f t="shared" si="6835"/>
        <v>0</v>
      </c>
      <c r="Q3459" s="10">
        <f t="shared" si="232"/>
        <v>0</v>
      </c>
      <c r="R3459" s="11">
        <f t="shared" si="233"/>
        <v>0</v>
      </c>
      <c r="S3459" s="43"/>
      <c r="T3459" s="43"/>
      <c r="U3459" s="20"/>
      <c r="V3459" s="14"/>
      <c r="W3459" s="14"/>
      <c r="X3459" s="26">
        <f t="shared" si="314"/>
        <v>0</v>
      </c>
      <c r="Y3459" s="29"/>
      <c r="Z3459" s="29"/>
      <c r="AA3459" s="29"/>
      <c r="AB3459" s="29"/>
      <c r="AC3459" s="29"/>
    </row>
    <row r="3460">
      <c r="A3460" s="58">
        <v>45740.0</v>
      </c>
      <c r="B3460" s="5" t="s">
        <v>35</v>
      </c>
      <c r="C3460" s="6" t="s">
        <v>26</v>
      </c>
      <c r="D3460" s="5" t="s">
        <v>29</v>
      </c>
      <c r="E3460" s="7">
        <v>16.6</v>
      </c>
      <c r="F3460" s="7">
        <v>0.0</v>
      </c>
      <c r="G3460" s="7">
        <v>0.048387</v>
      </c>
      <c r="H3460" s="40">
        <v>0.085</v>
      </c>
      <c r="I3460" s="10">
        <f t="shared" si="226"/>
        <v>0.036613</v>
      </c>
      <c r="J3460" s="11">
        <f t="shared" si="227"/>
        <v>175.667018</v>
      </c>
      <c r="K3460" s="7">
        <f t="shared" ref="K3460:L3460" si="6836">IFERROR(G3460+K3420,0)</f>
        <v>2.061288</v>
      </c>
      <c r="L3460" s="7">
        <f t="shared" si="6836"/>
        <v>0.621</v>
      </c>
      <c r="M3460" s="10">
        <f t="shared" si="229"/>
        <v>-1.440288</v>
      </c>
      <c r="N3460" s="11">
        <f t="shared" si="3612"/>
        <v>30.12679451</v>
      </c>
      <c r="O3460" s="10">
        <f t="shared" ref="O3460:P3460" si="6837">IFERROR(G3460+O3420,0)</f>
        <v>2.061288</v>
      </c>
      <c r="P3460" s="10">
        <f t="shared" si="6837"/>
        <v>0.853996</v>
      </c>
      <c r="Q3460" s="10">
        <f t="shared" si="232"/>
        <v>-1.207292</v>
      </c>
      <c r="R3460" s="11">
        <f t="shared" si="233"/>
        <v>41.43021257</v>
      </c>
      <c r="S3460" s="43"/>
      <c r="T3460" s="43"/>
      <c r="U3460" s="20"/>
      <c r="V3460" s="14"/>
      <c r="W3460" s="14"/>
      <c r="X3460" s="26">
        <f t="shared" si="314"/>
        <v>0</v>
      </c>
      <c r="Y3460" s="29"/>
      <c r="Z3460" s="29"/>
      <c r="AA3460" s="29"/>
      <c r="AB3460" s="29"/>
      <c r="AC3460" s="29"/>
    </row>
    <row r="3461">
      <c r="A3461" s="58">
        <v>45740.0</v>
      </c>
      <c r="B3461" s="5" t="s">
        <v>35</v>
      </c>
      <c r="C3461" s="6" t="s">
        <v>26</v>
      </c>
      <c r="D3461" s="5" t="s">
        <v>30</v>
      </c>
      <c r="E3461" s="7">
        <v>0.0</v>
      </c>
      <c r="F3461" s="7">
        <v>0.0</v>
      </c>
      <c r="G3461" s="7">
        <v>0.0</v>
      </c>
      <c r="H3461" s="40">
        <v>0.0</v>
      </c>
      <c r="I3461" s="10">
        <f t="shared" si="226"/>
        <v>0</v>
      </c>
      <c r="J3461" s="11">
        <f t="shared" si="227"/>
        <v>0</v>
      </c>
      <c r="K3461" s="7">
        <f t="shared" ref="K3461:L3461" si="6838">IFERROR(G3461+K3421,0)</f>
        <v>0</v>
      </c>
      <c r="L3461" s="7">
        <f t="shared" si="6838"/>
        <v>0</v>
      </c>
      <c r="M3461" s="10">
        <f t="shared" si="229"/>
        <v>0</v>
      </c>
      <c r="N3461" s="11">
        <f t="shared" si="3612"/>
        <v>0</v>
      </c>
      <c r="O3461" s="10">
        <f t="shared" ref="O3461:P3461" si="6839">IFERROR(G3461+O3421,0)</f>
        <v>0</v>
      </c>
      <c r="P3461" s="10">
        <f t="shared" si="6839"/>
        <v>0</v>
      </c>
      <c r="Q3461" s="10">
        <f t="shared" si="232"/>
        <v>0</v>
      </c>
      <c r="R3461" s="11">
        <f t="shared" si="233"/>
        <v>0</v>
      </c>
      <c r="S3461" s="43"/>
      <c r="T3461" s="43"/>
      <c r="U3461" s="20"/>
      <c r="V3461" s="14"/>
      <c r="W3461" s="14"/>
      <c r="X3461" s="26">
        <f t="shared" si="314"/>
        <v>0</v>
      </c>
      <c r="Y3461" s="29"/>
      <c r="Z3461" s="29"/>
      <c r="AA3461" s="29"/>
      <c r="AB3461" s="29"/>
      <c r="AC3461" s="29"/>
    </row>
    <row r="3462">
      <c r="A3462" s="58">
        <v>45740.0</v>
      </c>
      <c r="B3462" s="5" t="s">
        <v>36</v>
      </c>
      <c r="C3462" s="6" t="s">
        <v>37</v>
      </c>
      <c r="D3462" s="5" t="s">
        <v>27</v>
      </c>
      <c r="E3462" s="7">
        <v>174.0</v>
      </c>
      <c r="F3462" s="25">
        <v>0.52</v>
      </c>
      <c r="G3462" s="7">
        <v>0.5387096</v>
      </c>
      <c r="H3462" s="40">
        <v>0.55</v>
      </c>
      <c r="I3462" s="10">
        <f t="shared" si="226"/>
        <v>0.0112904</v>
      </c>
      <c r="J3462" s="11">
        <f t="shared" si="227"/>
        <v>102.0958231</v>
      </c>
      <c r="K3462" s="7">
        <f t="shared" ref="K3462:L3462" si="6840">IFERROR(G3462+K3422,0)</f>
        <v>28.4290304</v>
      </c>
      <c r="L3462" s="7">
        <f t="shared" si="6840"/>
        <v>30.725</v>
      </c>
      <c r="M3462" s="10">
        <f t="shared" si="229"/>
        <v>2.2959696</v>
      </c>
      <c r="N3462" s="11">
        <f t="shared" si="3612"/>
        <v>108.0761446</v>
      </c>
      <c r="O3462" s="10">
        <f t="shared" ref="O3462:P3462" si="6841">IFERROR(G3462+O3422,0)</f>
        <v>45.5290024</v>
      </c>
      <c r="P3462" s="10">
        <f t="shared" si="6841"/>
        <v>49.30082</v>
      </c>
      <c r="Q3462" s="10">
        <f t="shared" si="232"/>
        <v>3.7718176</v>
      </c>
      <c r="R3462" s="11">
        <f t="shared" si="233"/>
        <v>108.2844284</v>
      </c>
      <c r="S3462" s="41">
        <f>T3422</f>
        <v>-2.343571429</v>
      </c>
      <c r="T3462" s="41">
        <f>H3462+T3422-H3463-U3462-H3464</f>
        <v>-2.247857143</v>
      </c>
      <c r="U3462" s="13">
        <f>0.008/28</f>
        <v>0.0002857142857</v>
      </c>
      <c r="V3462" s="14"/>
      <c r="W3462" s="14"/>
      <c r="X3462" s="26">
        <f t="shared" si="314"/>
        <v>0.56</v>
      </c>
      <c r="Y3462" s="29"/>
      <c r="Z3462" s="29"/>
      <c r="AA3462" s="29"/>
      <c r="AB3462" s="29"/>
      <c r="AC3462" s="29"/>
    </row>
    <row r="3463">
      <c r="A3463" s="58">
        <v>45740.0</v>
      </c>
      <c r="B3463" s="5" t="s">
        <v>36</v>
      </c>
      <c r="C3463" s="6" t="s">
        <v>37</v>
      </c>
      <c r="D3463" s="5" t="s">
        <v>28</v>
      </c>
      <c r="E3463" s="7">
        <v>45.1</v>
      </c>
      <c r="F3463" s="25">
        <v>0.0</v>
      </c>
      <c r="G3463" s="7">
        <v>0.5135161</v>
      </c>
      <c r="H3463" s="40">
        <v>0.0</v>
      </c>
      <c r="I3463" s="10">
        <f t="shared" si="226"/>
        <v>-0.5135161</v>
      </c>
      <c r="J3463" s="11">
        <f t="shared" si="227"/>
        <v>0</v>
      </c>
      <c r="K3463" s="7">
        <f t="shared" ref="K3463:L3463" si="6842">IFERROR(G3463+K3423,0)</f>
        <v>26.003386</v>
      </c>
      <c r="L3463" s="7">
        <f t="shared" si="6842"/>
        <v>12.569</v>
      </c>
      <c r="M3463" s="10">
        <f t="shared" si="229"/>
        <v>-13.434386</v>
      </c>
      <c r="N3463" s="11">
        <f t="shared" si="3612"/>
        <v>48.33601286</v>
      </c>
      <c r="O3463" s="10">
        <f t="shared" ref="O3463:P3463" si="6843">IFERROR(G3463+O3423,0)</f>
        <v>41.522296</v>
      </c>
      <c r="P3463" s="10">
        <f t="shared" si="6843"/>
        <v>18.16698</v>
      </c>
      <c r="Q3463" s="10">
        <f t="shared" si="232"/>
        <v>-23.355316</v>
      </c>
      <c r="R3463" s="11">
        <f t="shared" si="233"/>
        <v>43.75234934</v>
      </c>
      <c r="S3463" s="43"/>
      <c r="T3463" s="43"/>
      <c r="U3463" s="20"/>
      <c r="V3463" s="14"/>
      <c r="W3463" s="14"/>
      <c r="X3463" s="26">
        <f t="shared" si="314"/>
        <v>0</v>
      </c>
      <c r="Y3463" s="29"/>
      <c r="Z3463" s="29"/>
      <c r="AA3463" s="29"/>
      <c r="AB3463" s="29"/>
      <c r="AC3463" s="29"/>
    </row>
    <row r="3464">
      <c r="A3464" s="58">
        <v>45740.0</v>
      </c>
      <c r="B3464" s="5" t="s">
        <v>36</v>
      </c>
      <c r="C3464" s="6" t="s">
        <v>37</v>
      </c>
      <c r="D3464" s="5" t="s">
        <v>29</v>
      </c>
      <c r="E3464" s="7">
        <f>E3462-E3463</f>
        <v>128.9</v>
      </c>
      <c r="F3464" s="25">
        <v>0.311</v>
      </c>
      <c r="G3464" s="7">
        <v>0.02496774</v>
      </c>
      <c r="H3464" s="40">
        <v>0.454</v>
      </c>
      <c r="I3464" s="10">
        <f t="shared" si="226"/>
        <v>0.42903226</v>
      </c>
      <c r="J3464" s="11">
        <f t="shared" si="227"/>
        <v>1818.346394</v>
      </c>
      <c r="K3464" s="7">
        <f t="shared" ref="K3464:L3464" si="6844">IFERROR(G3464+K3424,0)</f>
        <v>2.41418576</v>
      </c>
      <c r="L3464" s="7">
        <f t="shared" si="6844"/>
        <v>20.389</v>
      </c>
      <c r="M3464" s="10">
        <f t="shared" si="229"/>
        <v>17.97481424</v>
      </c>
      <c r="N3464" s="11">
        <f t="shared" si="3612"/>
        <v>844.5497583</v>
      </c>
      <c r="O3464" s="10">
        <f t="shared" ref="O3464:P3464" si="6845">IFERROR(G3464+O3424,0)</f>
        <v>3.98805576</v>
      </c>
      <c r="P3464" s="10">
        <f t="shared" si="6845"/>
        <v>34.01071</v>
      </c>
      <c r="Q3464" s="10">
        <f t="shared" si="232"/>
        <v>30.02265424</v>
      </c>
      <c r="R3464" s="11">
        <f t="shared" si="233"/>
        <v>852.8143047</v>
      </c>
      <c r="S3464" s="43"/>
      <c r="T3464" s="43"/>
      <c r="U3464" s="20"/>
      <c r="V3464" s="14"/>
      <c r="W3464" s="14"/>
      <c r="X3464" s="26">
        <f t="shared" si="314"/>
        <v>0.445</v>
      </c>
      <c r="Y3464" s="29"/>
      <c r="Z3464" s="29"/>
      <c r="AA3464" s="29"/>
      <c r="AB3464" s="29"/>
      <c r="AC3464" s="29"/>
    </row>
    <row r="3465">
      <c r="A3465" s="58">
        <v>45740.0</v>
      </c>
      <c r="B3465" s="5" t="s">
        <v>36</v>
      </c>
      <c r="C3465" s="6" t="s">
        <v>37</v>
      </c>
      <c r="D3465" s="5" t="s">
        <v>30</v>
      </c>
      <c r="E3465" s="7">
        <v>0.0</v>
      </c>
      <c r="F3465" s="25">
        <v>0.0</v>
      </c>
      <c r="G3465" s="7">
        <v>0.0</v>
      </c>
      <c r="H3465" s="40">
        <v>0.0</v>
      </c>
      <c r="I3465" s="10">
        <f t="shared" si="226"/>
        <v>0</v>
      </c>
      <c r="J3465" s="11">
        <f t="shared" si="227"/>
        <v>0</v>
      </c>
      <c r="K3465" s="7">
        <f t="shared" ref="K3465:L3465" si="6846">IFERROR(G3465+K3425,0)</f>
        <v>0</v>
      </c>
      <c r="L3465" s="7">
        <f t="shared" si="6846"/>
        <v>0</v>
      </c>
      <c r="M3465" s="10">
        <f t="shared" si="229"/>
        <v>0</v>
      </c>
      <c r="N3465" s="11">
        <f t="shared" si="3612"/>
        <v>0</v>
      </c>
      <c r="O3465" s="10">
        <f t="shared" ref="O3465:P3465" si="6847">IFERROR(G3465+O3425,0)</f>
        <v>0</v>
      </c>
      <c r="P3465" s="10">
        <f t="shared" si="6847"/>
        <v>0</v>
      </c>
      <c r="Q3465" s="10">
        <f t="shared" si="232"/>
        <v>0</v>
      </c>
      <c r="R3465" s="11">
        <f t="shared" si="233"/>
        <v>0</v>
      </c>
      <c r="S3465" s="43"/>
      <c r="T3465" s="43"/>
      <c r="U3465" s="20"/>
      <c r="V3465" s="14"/>
      <c r="W3465" s="14"/>
      <c r="X3465" s="26">
        <f t="shared" si="314"/>
        <v>0</v>
      </c>
      <c r="Y3465" s="29"/>
      <c r="Z3465" s="29"/>
      <c r="AA3465" s="29"/>
      <c r="AB3465" s="29"/>
      <c r="AC3465" s="29"/>
    </row>
    <row r="3466">
      <c r="A3466" s="58">
        <v>45740.0</v>
      </c>
      <c r="B3466" s="5" t="s">
        <v>38</v>
      </c>
      <c r="C3466" s="6" t="s">
        <v>37</v>
      </c>
      <c r="D3466" s="5" t="s">
        <v>27</v>
      </c>
      <c r="E3466" s="7">
        <v>40.1</v>
      </c>
      <c r="F3466" s="25">
        <v>0.12</v>
      </c>
      <c r="G3466" s="7">
        <v>0.09999999999999999</v>
      </c>
      <c r="H3466" s="40">
        <v>0.14</v>
      </c>
      <c r="I3466" s="10">
        <f t="shared" si="226"/>
        <v>0.04</v>
      </c>
      <c r="J3466" s="11">
        <f t="shared" si="227"/>
        <v>140</v>
      </c>
      <c r="K3466" s="7">
        <f t="shared" ref="K3466:L3466" si="6848">IFERROR(G3466+K3426,0)</f>
        <v>5.2</v>
      </c>
      <c r="L3466" s="7">
        <f t="shared" si="6848"/>
        <v>9.216</v>
      </c>
      <c r="M3466" s="10">
        <f t="shared" si="229"/>
        <v>4.016</v>
      </c>
      <c r="N3466" s="11">
        <f t="shared" si="3612"/>
        <v>177.2307692</v>
      </c>
      <c r="O3466" s="10">
        <f t="shared" ref="O3466:P3466" si="6849">IFERROR(G3466+O3426,0)</f>
        <v>8.3</v>
      </c>
      <c r="P3466" s="10">
        <f t="shared" si="6849"/>
        <v>15.139976</v>
      </c>
      <c r="Q3466" s="10">
        <f t="shared" si="232"/>
        <v>6.839976</v>
      </c>
      <c r="R3466" s="11">
        <f t="shared" si="233"/>
        <v>182.4093494</v>
      </c>
      <c r="S3466" s="41">
        <f>T3426</f>
        <v>3.562178571</v>
      </c>
      <c r="T3466" s="41">
        <f>H3466+T3426-H3467-U3466-H3468</f>
        <v>3.702142857</v>
      </c>
      <c r="U3466" s="13">
        <f>0.001/28</f>
        <v>0.00003571428571</v>
      </c>
      <c r="V3466" s="14"/>
      <c r="W3466" s="14"/>
      <c r="X3466" s="26">
        <f t="shared" si="314"/>
        <v>0.15</v>
      </c>
      <c r="Y3466" s="29"/>
      <c r="Z3466" s="29"/>
      <c r="AA3466" s="29"/>
      <c r="AB3466" s="29"/>
      <c r="AC3466" s="29"/>
    </row>
    <row r="3467">
      <c r="A3467" s="58">
        <v>45740.0</v>
      </c>
      <c r="B3467" s="5" t="s">
        <v>38</v>
      </c>
      <c r="C3467" s="6" t="s">
        <v>37</v>
      </c>
      <c r="D3467" s="5" t="s">
        <v>28</v>
      </c>
      <c r="E3467" s="7">
        <v>0.0</v>
      </c>
      <c r="F3467" s="7">
        <v>0.0</v>
      </c>
      <c r="G3467" s="7">
        <v>0.0</v>
      </c>
      <c r="H3467" s="40">
        <v>0.0</v>
      </c>
      <c r="I3467" s="10">
        <f t="shared" si="226"/>
        <v>0</v>
      </c>
      <c r="J3467" s="11">
        <f t="shared" si="227"/>
        <v>0</v>
      </c>
      <c r="K3467" s="7">
        <f t="shared" ref="K3467:L3467" si="6850">IFERROR(G3467+K3427,0)</f>
        <v>0</v>
      </c>
      <c r="L3467" s="7">
        <f t="shared" si="6850"/>
        <v>0</v>
      </c>
      <c r="M3467" s="10">
        <f t="shared" si="229"/>
        <v>0</v>
      </c>
      <c r="N3467" s="11">
        <f t="shared" si="3612"/>
        <v>0</v>
      </c>
      <c r="O3467" s="10">
        <f t="shared" ref="O3467:P3467" si="6851">IFERROR(G3467+O3427,0)</f>
        <v>0</v>
      </c>
      <c r="P3467" s="10">
        <f t="shared" si="6851"/>
        <v>0</v>
      </c>
      <c r="Q3467" s="10">
        <f t="shared" si="232"/>
        <v>0</v>
      </c>
      <c r="R3467" s="11">
        <f t="shared" si="233"/>
        <v>0</v>
      </c>
      <c r="S3467" s="43"/>
      <c r="T3467" s="43"/>
      <c r="U3467" s="20"/>
      <c r="V3467" s="14"/>
      <c r="W3467" s="14"/>
      <c r="X3467" s="26">
        <f t="shared" si="314"/>
        <v>0</v>
      </c>
      <c r="Y3467" s="29"/>
      <c r="Z3467" s="29"/>
      <c r="AA3467" s="29"/>
      <c r="AB3467" s="29"/>
      <c r="AC3467" s="29"/>
    </row>
    <row r="3468">
      <c r="A3468" s="58">
        <v>45740.0</v>
      </c>
      <c r="B3468" s="5" t="s">
        <v>38</v>
      </c>
      <c r="C3468" s="6" t="s">
        <v>37</v>
      </c>
      <c r="D3468" s="5" t="s">
        <v>29</v>
      </c>
      <c r="E3468" s="7">
        <v>40.1</v>
      </c>
      <c r="F3468" s="7">
        <v>0.0</v>
      </c>
      <c r="G3468" s="7">
        <v>0.099967</v>
      </c>
      <c r="H3468" s="40">
        <v>0.0</v>
      </c>
      <c r="I3468" s="10">
        <f t="shared" si="226"/>
        <v>-0.099967</v>
      </c>
      <c r="J3468" s="11">
        <f t="shared" si="227"/>
        <v>0</v>
      </c>
      <c r="K3468" s="7">
        <f t="shared" ref="K3468:L3468" si="6852">IFERROR(G3468+K3428,0)</f>
        <v>5.188008</v>
      </c>
      <c r="L3468" s="7">
        <f t="shared" si="6852"/>
        <v>7.284</v>
      </c>
      <c r="M3468" s="10">
        <f t="shared" si="229"/>
        <v>2.095992</v>
      </c>
      <c r="N3468" s="11">
        <f t="shared" si="3612"/>
        <v>140.4007087</v>
      </c>
      <c r="O3468" s="10">
        <f t="shared" ref="O3468:P3468" si="6853">IFERROR(G3468+O3428,0)</f>
        <v>8.286768</v>
      </c>
      <c r="P3468" s="10">
        <f t="shared" si="6853"/>
        <v>13.11293</v>
      </c>
      <c r="Q3468" s="10">
        <f t="shared" si="232"/>
        <v>4.826162</v>
      </c>
      <c r="R3468" s="11">
        <f t="shared" si="233"/>
        <v>158.2393763</v>
      </c>
      <c r="S3468" s="43"/>
      <c r="T3468" s="43"/>
      <c r="U3468" s="20"/>
      <c r="V3468" s="14"/>
      <c r="W3468" s="14"/>
      <c r="X3468" s="26">
        <f t="shared" si="314"/>
        <v>0</v>
      </c>
      <c r="Y3468" s="29"/>
      <c r="Z3468" s="29"/>
      <c r="AA3468" s="29"/>
      <c r="AB3468" s="29"/>
      <c r="AC3468" s="29"/>
    </row>
    <row r="3469">
      <c r="A3469" s="58">
        <v>45740.0</v>
      </c>
      <c r="B3469" s="5" t="s">
        <v>38</v>
      </c>
      <c r="C3469" s="6" t="s">
        <v>37</v>
      </c>
      <c r="D3469" s="5" t="s">
        <v>30</v>
      </c>
      <c r="E3469" s="7">
        <v>0.0</v>
      </c>
      <c r="F3469" s="7">
        <v>0.0</v>
      </c>
      <c r="G3469" s="7">
        <v>0.0</v>
      </c>
      <c r="H3469" s="40">
        <v>0.0</v>
      </c>
      <c r="I3469" s="10">
        <f t="shared" si="226"/>
        <v>0</v>
      </c>
      <c r="J3469" s="11">
        <f t="shared" si="227"/>
        <v>0</v>
      </c>
      <c r="K3469" s="7">
        <f t="shared" ref="K3469:L3469" si="6854">IFERROR(G3469+K3429,0)</f>
        <v>0</v>
      </c>
      <c r="L3469" s="7">
        <f t="shared" si="6854"/>
        <v>0</v>
      </c>
      <c r="M3469" s="10">
        <f t="shared" si="229"/>
        <v>0</v>
      </c>
      <c r="N3469" s="11">
        <f t="shared" si="3612"/>
        <v>0</v>
      </c>
      <c r="O3469" s="10">
        <f t="shared" ref="O3469:P3469" si="6855">IFERROR(G3469+O3429,0)</f>
        <v>0</v>
      </c>
      <c r="P3469" s="10">
        <f t="shared" si="6855"/>
        <v>0</v>
      </c>
      <c r="Q3469" s="10">
        <f t="shared" si="232"/>
        <v>0</v>
      </c>
      <c r="R3469" s="11">
        <f t="shared" si="233"/>
        <v>0</v>
      </c>
      <c r="S3469" s="43"/>
      <c r="T3469" s="43"/>
      <c r="U3469" s="20"/>
      <c r="V3469" s="14"/>
      <c r="W3469" s="14"/>
      <c r="X3469" s="26">
        <f t="shared" si="314"/>
        <v>0</v>
      </c>
      <c r="Y3469" s="29"/>
      <c r="Z3469" s="29"/>
      <c r="AA3469" s="29"/>
      <c r="AB3469" s="29"/>
      <c r="AC3469" s="29"/>
    </row>
    <row r="3470">
      <c r="A3470" s="58">
        <v>45740.0</v>
      </c>
      <c r="B3470" s="5" t="s">
        <v>39</v>
      </c>
      <c r="C3470" s="6" t="s">
        <v>37</v>
      </c>
      <c r="D3470" s="5" t="s">
        <v>27</v>
      </c>
      <c r="E3470" s="7">
        <v>9.6</v>
      </c>
      <c r="F3470" s="7">
        <v>0.027</v>
      </c>
      <c r="G3470" s="7">
        <v>0.032258</v>
      </c>
      <c r="H3470" s="40">
        <v>0.0</v>
      </c>
      <c r="I3470" s="10">
        <f t="shared" si="226"/>
        <v>-0.032258</v>
      </c>
      <c r="J3470" s="11">
        <f t="shared" si="227"/>
        <v>0</v>
      </c>
      <c r="K3470" s="7">
        <f t="shared" ref="K3470:L3470" si="6856">IFERROR(G3470+K3430,0)</f>
        <v>1.474192</v>
      </c>
      <c r="L3470" s="7">
        <f t="shared" si="6856"/>
        <v>0.384</v>
      </c>
      <c r="M3470" s="10">
        <f t="shared" si="229"/>
        <v>-1.090192</v>
      </c>
      <c r="N3470" s="11">
        <f t="shared" si="3612"/>
        <v>26.0481674</v>
      </c>
      <c r="O3470" s="10">
        <f t="shared" ref="O3470:P3470" si="6857">IFERROR(G3470+O3430,0)</f>
        <v>2.374122</v>
      </c>
      <c r="P3470" s="10">
        <f t="shared" si="6857"/>
        <v>1.26874</v>
      </c>
      <c r="Q3470" s="10">
        <f t="shared" si="232"/>
        <v>-1.105382</v>
      </c>
      <c r="R3470" s="11">
        <f t="shared" si="233"/>
        <v>53.44038765</v>
      </c>
      <c r="S3470" s="41">
        <f>T3430</f>
        <v>-0.131</v>
      </c>
      <c r="T3470" s="41">
        <f>H3470+T3430-H3471-U3470-H3472</f>
        <v>-0.131</v>
      </c>
      <c r="U3470" s="13">
        <v>0.0</v>
      </c>
      <c r="V3470" s="14"/>
      <c r="W3470" s="14"/>
      <c r="X3470" s="26">
        <f t="shared" si="314"/>
        <v>0</v>
      </c>
      <c r="Y3470" s="29"/>
      <c r="Z3470" s="29"/>
      <c r="AA3470" s="29"/>
      <c r="AB3470" s="29"/>
      <c r="AC3470" s="29"/>
    </row>
    <row r="3471">
      <c r="A3471" s="58">
        <v>45740.0</v>
      </c>
      <c r="B3471" s="5" t="s">
        <v>39</v>
      </c>
      <c r="C3471" s="6" t="s">
        <v>37</v>
      </c>
      <c r="D3471" s="5" t="s">
        <v>28</v>
      </c>
      <c r="E3471" s="7">
        <v>0.0</v>
      </c>
      <c r="F3471" s="7">
        <v>0.0</v>
      </c>
      <c r="G3471" s="7">
        <v>0.0</v>
      </c>
      <c r="H3471" s="40">
        <v>0.0</v>
      </c>
      <c r="I3471" s="10">
        <f t="shared" si="226"/>
        <v>0</v>
      </c>
      <c r="J3471" s="11">
        <f t="shared" si="227"/>
        <v>0</v>
      </c>
      <c r="K3471" s="7">
        <f t="shared" ref="K3471:L3471" si="6858">IFERROR(G3471+K3431,0)</f>
        <v>0</v>
      </c>
      <c r="L3471" s="7">
        <f t="shared" si="6858"/>
        <v>0</v>
      </c>
      <c r="M3471" s="10">
        <f t="shared" si="229"/>
        <v>0</v>
      </c>
      <c r="N3471" s="11">
        <f t="shared" si="3612"/>
        <v>0</v>
      </c>
      <c r="O3471" s="10">
        <f t="shared" ref="O3471:P3471" si="6859">IFERROR(G3471+O3431,0)</f>
        <v>0</v>
      </c>
      <c r="P3471" s="10">
        <f t="shared" si="6859"/>
        <v>0</v>
      </c>
      <c r="Q3471" s="10">
        <f t="shared" si="232"/>
        <v>0</v>
      </c>
      <c r="R3471" s="11">
        <f t="shared" si="233"/>
        <v>0</v>
      </c>
      <c r="S3471" s="43"/>
      <c r="T3471" s="43"/>
      <c r="U3471" s="20"/>
      <c r="V3471" s="14"/>
      <c r="W3471" s="14"/>
      <c r="X3471" s="26">
        <f t="shared" si="314"/>
        <v>0</v>
      </c>
      <c r="Y3471" s="29"/>
      <c r="Z3471" s="29"/>
      <c r="AA3471" s="29"/>
      <c r="AB3471" s="29"/>
      <c r="AC3471" s="29"/>
    </row>
    <row r="3472">
      <c r="A3472" s="58">
        <v>45740.0</v>
      </c>
      <c r="B3472" s="5" t="s">
        <v>39</v>
      </c>
      <c r="C3472" s="6" t="s">
        <v>37</v>
      </c>
      <c r="D3472" s="5" t="s">
        <v>29</v>
      </c>
      <c r="E3472" s="7">
        <v>9.3</v>
      </c>
      <c r="F3472" s="7">
        <v>0.0</v>
      </c>
      <c r="G3472" s="7">
        <v>0.032</v>
      </c>
      <c r="H3472" s="40">
        <v>0.0</v>
      </c>
      <c r="I3472" s="10">
        <f t="shared" si="226"/>
        <v>-0.032</v>
      </c>
      <c r="J3472" s="11">
        <f t="shared" si="227"/>
        <v>0</v>
      </c>
      <c r="K3472" s="7">
        <f t="shared" ref="K3472:L3472" si="6860">IFERROR(G3472+K3432,0)</f>
        <v>1.45988</v>
      </c>
      <c r="L3472" s="7">
        <f t="shared" si="6860"/>
        <v>0.598</v>
      </c>
      <c r="M3472" s="10">
        <f t="shared" si="229"/>
        <v>-0.86188</v>
      </c>
      <c r="N3472" s="11">
        <f t="shared" si="3612"/>
        <v>40.96227087</v>
      </c>
      <c r="O3472" s="10">
        <f t="shared" ref="O3472:P3472" si="6861">IFERROR(G3472+O3432,0)</f>
        <v>2.351874</v>
      </c>
      <c r="P3472" s="10">
        <f t="shared" si="6861"/>
        <v>1.45794</v>
      </c>
      <c r="Q3472" s="10">
        <f t="shared" si="232"/>
        <v>-0.893934</v>
      </c>
      <c r="R3472" s="11">
        <f t="shared" si="233"/>
        <v>61.99056582</v>
      </c>
      <c r="S3472" s="43"/>
      <c r="T3472" s="43"/>
      <c r="U3472" s="20"/>
      <c r="V3472" s="14"/>
      <c r="W3472" s="14"/>
      <c r="X3472" s="26">
        <f t="shared" si="314"/>
        <v>0</v>
      </c>
      <c r="Y3472" s="29"/>
      <c r="Z3472" s="29"/>
      <c r="AA3472" s="29"/>
      <c r="AB3472" s="29"/>
      <c r="AC3472" s="29"/>
    </row>
    <row r="3473">
      <c r="A3473" s="58">
        <v>45740.0</v>
      </c>
      <c r="B3473" s="5" t="s">
        <v>39</v>
      </c>
      <c r="C3473" s="6" t="s">
        <v>37</v>
      </c>
      <c r="D3473" s="5" t="s">
        <v>30</v>
      </c>
      <c r="E3473" s="7">
        <v>0.0</v>
      </c>
      <c r="F3473" s="7">
        <v>0.0</v>
      </c>
      <c r="G3473" s="7">
        <v>0.0</v>
      </c>
      <c r="H3473" s="40">
        <v>0.0</v>
      </c>
      <c r="I3473" s="10">
        <f t="shared" si="226"/>
        <v>0</v>
      </c>
      <c r="J3473" s="11">
        <f t="shared" si="227"/>
        <v>0</v>
      </c>
      <c r="K3473" s="7">
        <f t="shared" ref="K3473:L3473" si="6862">IFERROR(G3473+K3433,0)</f>
        <v>0</v>
      </c>
      <c r="L3473" s="7">
        <f t="shared" si="6862"/>
        <v>0</v>
      </c>
      <c r="M3473" s="10">
        <f t="shared" si="229"/>
        <v>0</v>
      </c>
      <c r="N3473" s="11">
        <f t="shared" si="3612"/>
        <v>0</v>
      </c>
      <c r="O3473" s="10">
        <f t="shared" ref="O3473:P3473" si="6863">IFERROR(G3473+O3433,0)</f>
        <v>0</v>
      </c>
      <c r="P3473" s="10">
        <f t="shared" si="6863"/>
        <v>0</v>
      </c>
      <c r="Q3473" s="10">
        <f t="shared" si="232"/>
        <v>0</v>
      </c>
      <c r="R3473" s="11">
        <f t="shared" si="233"/>
        <v>0</v>
      </c>
      <c r="S3473" s="43"/>
      <c r="T3473" s="43"/>
      <c r="U3473" s="20"/>
      <c r="V3473" s="14"/>
      <c r="W3473" s="14"/>
      <c r="X3473" s="26">
        <f t="shared" si="314"/>
        <v>0</v>
      </c>
      <c r="Y3473" s="29"/>
      <c r="Z3473" s="29"/>
      <c r="AA3473" s="29"/>
      <c r="AB3473" s="29"/>
      <c r="AC3473" s="29"/>
    </row>
    <row r="3474">
      <c r="A3474" s="58">
        <v>45740.0</v>
      </c>
      <c r="B3474" s="5" t="s">
        <v>40</v>
      </c>
      <c r="C3474" s="6" t="s">
        <v>37</v>
      </c>
      <c r="D3474" s="5" t="s">
        <v>27</v>
      </c>
      <c r="E3474" s="7">
        <v>26.3</v>
      </c>
      <c r="F3474" s="7">
        <v>0.0</v>
      </c>
      <c r="G3474" s="7">
        <v>0.0709677</v>
      </c>
      <c r="H3474" s="40">
        <v>0.034</v>
      </c>
      <c r="I3474" s="10">
        <f t="shared" si="226"/>
        <v>-0.0369677</v>
      </c>
      <c r="J3474" s="11">
        <f t="shared" si="227"/>
        <v>47.90911922</v>
      </c>
      <c r="K3474" s="7">
        <f t="shared" ref="K3474:L3474" si="6864">IFERROR(G3474+K3434,0)</f>
        <v>3.7032248</v>
      </c>
      <c r="L3474" s="7">
        <f t="shared" si="6864"/>
        <v>1.774</v>
      </c>
      <c r="M3474" s="10">
        <f t="shared" si="229"/>
        <v>-1.9292248</v>
      </c>
      <c r="N3474" s="11">
        <f t="shared" si="3612"/>
        <v>47.9041942</v>
      </c>
      <c r="O3474" s="10">
        <f t="shared" ref="O3474:P3474" si="6865">IFERROR(G3474+O3434,0)</f>
        <v>5.917510514</v>
      </c>
      <c r="P3474" s="10">
        <f t="shared" si="6865"/>
        <v>2.8869</v>
      </c>
      <c r="Q3474" s="10">
        <f t="shared" si="232"/>
        <v>-3.030610514</v>
      </c>
      <c r="R3474" s="11">
        <f t="shared" si="233"/>
        <v>48.78571813</v>
      </c>
      <c r="S3474" s="13">
        <f>T3434</f>
        <v>1.150971071</v>
      </c>
      <c r="T3474" s="13">
        <f>H3474+S3474-H3475-U3474-H3476</f>
        <v>1.164852857</v>
      </c>
      <c r="U3474" s="13">
        <f>0.00331/28</f>
        <v>0.0001182142857</v>
      </c>
      <c r="V3474" s="14"/>
      <c r="W3474" s="14"/>
      <c r="X3474" s="26">
        <f t="shared" si="314"/>
        <v>0.035</v>
      </c>
      <c r="Y3474" s="29"/>
      <c r="Z3474" s="29"/>
      <c r="AA3474" s="29"/>
      <c r="AB3474" s="29"/>
      <c r="AC3474" s="29"/>
    </row>
    <row r="3475">
      <c r="A3475" s="58">
        <v>45740.0</v>
      </c>
      <c r="B3475" s="5" t="s">
        <v>40</v>
      </c>
      <c r="C3475" s="6" t="s">
        <v>37</v>
      </c>
      <c r="D3475" s="5" t="s">
        <v>28</v>
      </c>
      <c r="E3475" s="7">
        <v>0.0</v>
      </c>
      <c r="F3475" s="7">
        <v>0.0</v>
      </c>
      <c r="G3475" s="7">
        <v>0.0</v>
      </c>
      <c r="H3475" s="40">
        <v>0.0</v>
      </c>
      <c r="I3475" s="10">
        <f t="shared" si="226"/>
        <v>0</v>
      </c>
      <c r="J3475" s="11">
        <f t="shared" si="227"/>
        <v>0</v>
      </c>
      <c r="K3475" s="7">
        <f t="shared" ref="K3475:L3475" si="6866">IFERROR(G3475+K3435,0)</f>
        <v>0</v>
      </c>
      <c r="L3475" s="7">
        <f t="shared" si="6866"/>
        <v>0</v>
      </c>
      <c r="M3475" s="10">
        <f t="shared" si="229"/>
        <v>0</v>
      </c>
      <c r="N3475" s="11">
        <f t="shared" si="3612"/>
        <v>0</v>
      </c>
      <c r="O3475" s="10">
        <f t="shared" ref="O3475:P3475" si="6867">IFERROR(G3475+O3435,0)</f>
        <v>0</v>
      </c>
      <c r="P3475" s="10">
        <f t="shared" si="6867"/>
        <v>0</v>
      </c>
      <c r="Q3475" s="10">
        <f t="shared" si="232"/>
        <v>0</v>
      </c>
      <c r="R3475" s="11">
        <f t="shared" si="233"/>
        <v>0</v>
      </c>
      <c r="S3475" s="14"/>
      <c r="T3475" s="14"/>
      <c r="U3475" s="14"/>
      <c r="V3475" s="14"/>
      <c r="W3475" s="14"/>
      <c r="X3475" s="26">
        <f t="shared" si="314"/>
        <v>0</v>
      </c>
      <c r="Y3475" s="29"/>
      <c r="Z3475" s="29"/>
      <c r="AA3475" s="29"/>
      <c r="AB3475" s="29"/>
      <c r="AC3475" s="29"/>
    </row>
    <row r="3476">
      <c r="A3476" s="58">
        <v>45740.0</v>
      </c>
      <c r="B3476" s="5" t="s">
        <v>40</v>
      </c>
      <c r="C3476" s="6" t="s">
        <v>37</v>
      </c>
      <c r="D3476" s="5" t="s">
        <v>29</v>
      </c>
      <c r="E3476" s="7">
        <v>26.1</v>
      </c>
      <c r="F3476" s="7">
        <v>0.0</v>
      </c>
      <c r="G3476" s="7">
        <v>0.07142857142857142</v>
      </c>
      <c r="H3476" s="40">
        <v>0.02</v>
      </c>
      <c r="I3476" s="10">
        <f t="shared" si="226"/>
        <v>-0.05142857143</v>
      </c>
      <c r="J3476" s="11">
        <f t="shared" si="227"/>
        <v>28</v>
      </c>
      <c r="K3476" s="7">
        <f t="shared" ref="K3476:L3476" si="6868">IFERROR(G3476+K3436,0)</f>
        <v>3.714285714</v>
      </c>
      <c r="L3476" s="7">
        <f t="shared" si="6868"/>
        <v>1.937</v>
      </c>
      <c r="M3476" s="10">
        <f t="shared" si="229"/>
        <v>-1.777285714</v>
      </c>
      <c r="N3476" s="11">
        <f t="shared" si="3612"/>
        <v>52.15</v>
      </c>
      <c r="O3476" s="10">
        <f t="shared" ref="O3476:P3476" si="6869">IFERROR(G3476+O3436,0)</f>
        <v>5.928571429</v>
      </c>
      <c r="P3476" s="10">
        <f t="shared" si="6869"/>
        <v>2.45098</v>
      </c>
      <c r="Q3476" s="10">
        <f t="shared" si="232"/>
        <v>-3.477591429</v>
      </c>
      <c r="R3476" s="11">
        <f t="shared" si="233"/>
        <v>41.34183133</v>
      </c>
      <c r="S3476" s="14"/>
      <c r="T3476" s="14"/>
      <c r="U3476" s="14"/>
      <c r="V3476" s="14"/>
      <c r="W3476" s="14"/>
      <c r="X3476" s="26">
        <f t="shared" si="314"/>
        <v>0</v>
      </c>
      <c r="Y3476" s="29"/>
      <c r="Z3476" s="29"/>
      <c r="AA3476" s="29"/>
      <c r="AB3476" s="29"/>
      <c r="AC3476" s="29"/>
    </row>
    <row r="3477">
      <c r="A3477" s="58">
        <v>45740.0</v>
      </c>
      <c r="B3477" s="5" t="s">
        <v>40</v>
      </c>
      <c r="C3477" s="6" t="s">
        <v>37</v>
      </c>
      <c r="D3477" s="5" t="s">
        <v>30</v>
      </c>
      <c r="E3477" s="7">
        <v>0.0</v>
      </c>
      <c r="F3477" s="7">
        <v>0.0</v>
      </c>
      <c r="G3477" s="7">
        <v>0.0</v>
      </c>
      <c r="H3477" s="40">
        <v>0.0</v>
      </c>
      <c r="I3477" s="10">
        <f t="shared" si="226"/>
        <v>0</v>
      </c>
      <c r="J3477" s="11">
        <f t="shared" si="227"/>
        <v>0</v>
      </c>
      <c r="K3477" s="7">
        <f t="shared" ref="K3477:L3477" si="6870">IFERROR(G3477+K3437,0)</f>
        <v>0</v>
      </c>
      <c r="L3477" s="7">
        <f t="shared" si="6870"/>
        <v>0</v>
      </c>
      <c r="M3477" s="10">
        <f t="shared" si="229"/>
        <v>0</v>
      </c>
      <c r="N3477" s="11">
        <f t="shared" si="3612"/>
        <v>0</v>
      </c>
      <c r="O3477" s="10">
        <f t="shared" ref="O3477:P3477" si="6871">IFERROR(G3477+O3437,0)</f>
        <v>0</v>
      </c>
      <c r="P3477" s="10">
        <f t="shared" si="6871"/>
        <v>0</v>
      </c>
      <c r="Q3477" s="10">
        <f t="shared" si="232"/>
        <v>0</v>
      </c>
      <c r="R3477" s="11">
        <f t="shared" si="233"/>
        <v>0</v>
      </c>
      <c r="S3477" s="14"/>
      <c r="T3477" s="14"/>
      <c r="U3477" s="14"/>
      <c r="V3477" s="14"/>
      <c r="W3477" s="14"/>
      <c r="X3477" s="26">
        <f t="shared" si="314"/>
        <v>0</v>
      </c>
      <c r="Y3477" s="29"/>
      <c r="Z3477" s="29"/>
      <c r="AA3477" s="29"/>
      <c r="AB3477" s="29"/>
      <c r="AC3477" s="29"/>
    </row>
    <row r="3478">
      <c r="A3478" s="48">
        <v>45741.0</v>
      </c>
      <c r="B3478" s="49" t="s">
        <v>25</v>
      </c>
      <c r="C3478" s="50" t="s">
        <v>26</v>
      </c>
      <c r="D3478" s="49" t="s">
        <v>27</v>
      </c>
      <c r="E3478" s="27">
        <v>140.3</v>
      </c>
      <c r="F3478" s="8">
        <v>0.415</v>
      </c>
      <c r="G3478" s="39">
        <v>0.4129</v>
      </c>
      <c r="H3478" s="47">
        <v>0.449</v>
      </c>
      <c r="I3478" s="51">
        <f t="shared" si="226"/>
        <v>0.0361</v>
      </c>
      <c r="J3478" s="52">
        <f t="shared" si="227"/>
        <v>108.7430371</v>
      </c>
      <c r="K3478" s="27">
        <f t="shared" ref="K3478:L3478" si="6872">IFERROR(G3478+K3438,0)</f>
        <v>21.92248</v>
      </c>
      <c r="L3478" s="27">
        <f t="shared" si="6872"/>
        <v>23.452</v>
      </c>
      <c r="M3478" s="51">
        <f t="shared" si="229"/>
        <v>1.52952</v>
      </c>
      <c r="N3478" s="52">
        <f t="shared" si="3612"/>
        <v>106.9769479</v>
      </c>
      <c r="O3478" s="51">
        <f t="shared" ref="O3478:P3478" si="6873">IFERROR(G3478+O3438,0)</f>
        <v>34.8222</v>
      </c>
      <c r="P3478" s="51">
        <f t="shared" si="6873"/>
        <v>37.173995</v>
      </c>
      <c r="Q3478" s="51">
        <f t="shared" si="232"/>
        <v>2.351795</v>
      </c>
      <c r="R3478" s="52">
        <f t="shared" si="233"/>
        <v>106.7537232</v>
      </c>
      <c r="S3478" s="53">
        <f>T3438</f>
        <v>2.867428571</v>
      </c>
      <c r="T3478" s="53">
        <f>H3478+T3438-H3479-U3478-H3480</f>
        <v>3.000321429</v>
      </c>
      <c r="U3478" s="54">
        <f>0.003/28</f>
        <v>0.0001071428571</v>
      </c>
      <c r="V3478" s="55"/>
      <c r="W3478" s="55"/>
      <c r="X3478" s="56">
        <f t="shared" si="314"/>
        <v>0.413</v>
      </c>
      <c r="Y3478" s="57"/>
      <c r="Z3478" s="57"/>
      <c r="AA3478" s="57"/>
      <c r="AB3478" s="57"/>
      <c r="AC3478" s="57"/>
    </row>
    <row r="3479">
      <c r="A3479" s="58">
        <v>45741.0</v>
      </c>
      <c r="B3479" s="5" t="s">
        <v>25</v>
      </c>
      <c r="C3479" s="6" t="s">
        <v>26</v>
      </c>
      <c r="D3479" s="5" t="s">
        <v>28</v>
      </c>
      <c r="E3479" s="7">
        <v>165.12</v>
      </c>
      <c r="F3479" s="7">
        <v>0.381</v>
      </c>
      <c r="G3479" s="7">
        <v>0.39358</v>
      </c>
      <c r="H3479" s="40">
        <v>0.316</v>
      </c>
      <c r="I3479" s="10">
        <f t="shared" si="226"/>
        <v>-0.07758</v>
      </c>
      <c r="J3479" s="11">
        <f t="shared" si="227"/>
        <v>80.28863255</v>
      </c>
      <c r="K3479" s="7">
        <f t="shared" ref="K3479:L3479" si="6874">IFERROR(G3479+K3439,0)</f>
        <v>21.3495</v>
      </c>
      <c r="L3479" s="7">
        <f t="shared" si="6874"/>
        <v>20.577</v>
      </c>
      <c r="M3479" s="10">
        <f t="shared" si="229"/>
        <v>-0.7725</v>
      </c>
      <c r="N3479" s="11">
        <f t="shared" si="3612"/>
        <v>96.38164828</v>
      </c>
      <c r="O3479" s="10">
        <f t="shared" ref="O3479:P3479" si="6875">IFERROR(G3479+O3439,0)</f>
        <v>33.6503</v>
      </c>
      <c r="P3479" s="10">
        <f t="shared" si="6875"/>
        <v>33.79788</v>
      </c>
      <c r="Q3479" s="10">
        <f t="shared" si="232"/>
        <v>0.14758</v>
      </c>
      <c r="R3479" s="11">
        <f t="shared" si="233"/>
        <v>100.4385696</v>
      </c>
      <c r="S3479" s="42"/>
      <c r="T3479" s="42"/>
      <c r="U3479" s="16"/>
      <c r="V3479" s="14"/>
      <c r="W3479" s="14"/>
      <c r="X3479" s="26">
        <f t="shared" si="314"/>
        <v>0.306</v>
      </c>
      <c r="Y3479" s="29"/>
      <c r="Z3479" s="29"/>
      <c r="AA3479" s="29"/>
      <c r="AB3479" s="29"/>
      <c r="AC3479" s="29"/>
    </row>
    <row r="3480">
      <c r="A3480" s="58">
        <v>45741.0</v>
      </c>
      <c r="B3480" s="5" t="s">
        <v>25</v>
      </c>
      <c r="C3480" s="6" t="s">
        <v>26</v>
      </c>
      <c r="D3480" s="5" t="s">
        <v>29</v>
      </c>
      <c r="E3480" s="7">
        <v>0.0</v>
      </c>
      <c r="F3480" s="7">
        <v>0.0</v>
      </c>
      <c r="G3480" s="7">
        <v>0.0</v>
      </c>
      <c r="H3480" s="40">
        <v>0.0</v>
      </c>
      <c r="I3480" s="10">
        <f t="shared" si="226"/>
        <v>0</v>
      </c>
      <c r="J3480" s="11">
        <f t="shared" si="227"/>
        <v>0</v>
      </c>
      <c r="K3480" s="7">
        <f t="shared" ref="K3480:L3480" si="6876">IFERROR(G3480+K3440,0)</f>
        <v>0</v>
      </c>
      <c r="L3480" s="7">
        <f t="shared" si="6876"/>
        <v>0.003</v>
      </c>
      <c r="M3480" s="10">
        <f t="shared" si="229"/>
        <v>0.003</v>
      </c>
      <c r="N3480" s="11">
        <f t="shared" si="3612"/>
        <v>0</v>
      </c>
      <c r="O3480" s="10">
        <f t="shared" ref="O3480:P3480" si="6877">IFERROR(G3480+O3440,0)</f>
        <v>0</v>
      </c>
      <c r="P3480" s="10">
        <f t="shared" si="6877"/>
        <v>0.003</v>
      </c>
      <c r="Q3480" s="10">
        <f t="shared" si="232"/>
        <v>0.003</v>
      </c>
      <c r="R3480" s="11">
        <f t="shared" si="233"/>
        <v>0</v>
      </c>
      <c r="S3480" s="42"/>
      <c r="T3480" s="42"/>
      <c r="U3480" s="16"/>
      <c r="V3480" s="14"/>
      <c r="W3480" s="14"/>
      <c r="X3480" s="26">
        <f t="shared" si="314"/>
        <v>0</v>
      </c>
      <c r="Y3480" s="29"/>
      <c r="Z3480" s="29"/>
      <c r="AA3480" s="29"/>
      <c r="AB3480" s="29"/>
      <c r="AC3480" s="29"/>
    </row>
    <row r="3481">
      <c r="A3481" s="58">
        <v>45741.0</v>
      </c>
      <c r="B3481" s="5" t="s">
        <v>25</v>
      </c>
      <c r="C3481" s="6" t="s">
        <v>26</v>
      </c>
      <c r="D3481" s="5" t="s">
        <v>30</v>
      </c>
      <c r="E3481" s="7">
        <v>0.0</v>
      </c>
      <c r="F3481" s="7">
        <v>0.0</v>
      </c>
      <c r="G3481" s="7">
        <v>0.0</v>
      </c>
      <c r="H3481" s="40">
        <v>0.0</v>
      </c>
      <c r="I3481" s="10">
        <f t="shared" si="226"/>
        <v>0</v>
      </c>
      <c r="J3481" s="11">
        <f t="shared" si="227"/>
        <v>0</v>
      </c>
      <c r="K3481" s="7">
        <f t="shared" ref="K3481:L3481" si="6878">IFERROR(G3481+K3441,0)</f>
        <v>0</v>
      </c>
      <c r="L3481" s="7">
        <f t="shared" si="6878"/>
        <v>0</v>
      </c>
      <c r="M3481" s="10">
        <f t="shared" si="229"/>
        <v>0</v>
      </c>
      <c r="N3481" s="11">
        <f t="shared" si="3612"/>
        <v>0</v>
      </c>
      <c r="O3481" s="10">
        <f t="shared" ref="O3481:P3481" si="6879">IFERROR(G3481+O3441,0)</f>
        <v>0</v>
      </c>
      <c r="P3481" s="10">
        <f t="shared" si="6879"/>
        <v>0</v>
      </c>
      <c r="Q3481" s="10">
        <f t="shared" si="232"/>
        <v>0</v>
      </c>
      <c r="R3481" s="11">
        <f t="shared" si="233"/>
        <v>0</v>
      </c>
      <c r="S3481" s="42"/>
      <c r="T3481" s="42"/>
      <c r="U3481" s="16"/>
      <c r="V3481" s="14"/>
      <c r="W3481" s="14"/>
      <c r="X3481" s="26">
        <f t="shared" si="314"/>
        <v>0</v>
      </c>
      <c r="Y3481" s="29"/>
      <c r="Z3481" s="29"/>
      <c r="AA3481" s="29"/>
      <c r="AB3481" s="29"/>
      <c r="AC3481" s="29"/>
    </row>
    <row r="3482">
      <c r="A3482" s="58">
        <v>45741.0</v>
      </c>
      <c r="B3482" s="5" t="s">
        <v>31</v>
      </c>
      <c r="C3482" s="6" t="s">
        <v>26</v>
      </c>
      <c r="D3482" s="5" t="s">
        <v>27</v>
      </c>
      <c r="E3482" s="7">
        <v>180.7</v>
      </c>
      <c r="F3482" s="7">
        <v>0.668</v>
      </c>
      <c r="G3482" s="7">
        <v>0.509677</v>
      </c>
      <c r="H3482" s="40">
        <v>0.584</v>
      </c>
      <c r="I3482" s="10">
        <f t="shared" si="226"/>
        <v>0.074323</v>
      </c>
      <c r="J3482" s="11">
        <f t="shared" si="227"/>
        <v>114.5823728</v>
      </c>
      <c r="K3482" s="7">
        <f t="shared" ref="K3482:L3482" si="6880">IFERROR(G3482+K3442,0)</f>
        <v>27.141925</v>
      </c>
      <c r="L3482" s="7">
        <f t="shared" si="6880"/>
        <v>30.152</v>
      </c>
      <c r="M3482" s="10">
        <f t="shared" si="229"/>
        <v>3.010075</v>
      </c>
      <c r="N3482" s="11">
        <f t="shared" si="3612"/>
        <v>111.0901309</v>
      </c>
      <c r="O3482" s="10">
        <f t="shared" ref="O3482:P3482" si="6881">IFERROR(G3482+O3442,0)</f>
        <v>43.141924</v>
      </c>
      <c r="P3482" s="10">
        <f t="shared" si="6881"/>
        <v>49.12586</v>
      </c>
      <c r="Q3482" s="10">
        <f t="shared" si="232"/>
        <v>5.983936</v>
      </c>
      <c r="R3482" s="11">
        <f t="shared" si="233"/>
        <v>113.8703503</v>
      </c>
      <c r="S3482" s="41">
        <f>T3442</f>
        <v>1.022571429</v>
      </c>
      <c r="T3482" s="41">
        <f>H3482+T3442-H3483-U3482-H3484</f>
        <v>1.065428571</v>
      </c>
      <c r="U3482" s="13">
        <f>0.004/28</f>
        <v>0.0001428571429</v>
      </c>
      <c r="V3482" s="14"/>
      <c r="W3482" s="14"/>
      <c r="X3482" s="26">
        <f t="shared" si="314"/>
        <v>0.585</v>
      </c>
      <c r="Y3482" s="29"/>
      <c r="Z3482" s="29"/>
      <c r="AA3482" s="29"/>
      <c r="AB3482" s="29"/>
      <c r="AC3482" s="29"/>
    </row>
    <row r="3483">
      <c r="A3483" s="58">
        <v>45741.0</v>
      </c>
      <c r="B3483" s="5" t="s">
        <v>31</v>
      </c>
      <c r="C3483" s="6" t="s">
        <v>26</v>
      </c>
      <c r="D3483" s="5" t="s">
        <v>28</v>
      </c>
      <c r="E3483" s="7">
        <v>180.1</v>
      </c>
      <c r="F3483" s="7">
        <v>0.61</v>
      </c>
      <c r="G3483" s="7">
        <v>0.50548</v>
      </c>
      <c r="H3483" s="40">
        <v>0.541</v>
      </c>
      <c r="I3483" s="10">
        <f t="shared" si="226"/>
        <v>0.03552</v>
      </c>
      <c r="J3483" s="11">
        <f t="shared" si="227"/>
        <v>107.0269843</v>
      </c>
      <c r="K3483" s="7">
        <f t="shared" ref="K3483:L3483" si="6882">IFERROR(G3483+K3443,0)</f>
        <v>26.92</v>
      </c>
      <c r="L3483" s="7">
        <f t="shared" si="6882"/>
        <v>30.683</v>
      </c>
      <c r="M3483" s="10">
        <f t="shared" si="229"/>
        <v>3.763</v>
      </c>
      <c r="N3483" s="11">
        <f t="shared" si="3612"/>
        <v>113.9784547</v>
      </c>
      <c r="O3483" s="10">
        <f t="shared" ref="O3483:P3483" si="6883">IFERROR(G3483+O3443,0)</f>
        <v>42.78983</v>
      </c>
      <c r="P3483" s="10">
        <f t="shared" si="6883"/>
        <v>49.68073</v>
      </c>
      <c r="Q3483" s="10">
        <f t="shared" si="232"/>
        <v>6.8909</v>
      </c>
      <c r="R3483" s="11">
        <f t="shared" si="233"/>
        <v>116.1040602</v>
      </c>
      <c r="S3483" s="42"/>
      <c r="T3483" s="42"/>
      <c r="U3483" s="20"/>
      <c r="V3483" s="14"/>
      <c r="W3483" s="14"/>
      <c r="X3483" s="26">
        <f t="shared" si="314"/>
        <v>0.565</v>
      </c>
      <c r="Y3483" s="29"/>
      <c r="Z3483" s="29"/>
      <c r="AA3483" s="29"/>
      <c r="AB3483" s="29"/>
      <c r="AC3483" s="29"/>
    </row>
    <row r="3484">
      <c r="A3484" s="58">
        <v>45741.0</v>
      </c>
      <c r="B3484" s="5" t="s">
        <v>31</v>
      </c>
      <c r="C3484" s="6" t="s">
        <v>26</v>
      </c>
      <c r="D3484" s="5" t="s">
        <v>29</v>
      </c>
      <c r="E3484" s="7">
        <v>0.0</v>
      </c>
      <c r="F3484" s="7">
        <v>0.0</v>
      </c>
      <c r="G3484" s="7">
        <v>0.0</v>
      </c>
      <c r="H3484" s="40">
        <v>0.0</v>
      </c>
      <c r="I3484" s="10">
        <f t="shared" si="226"/>
        <v>0</v>
      </c>
      <c r="J3484" s="11">
        <f t="shared" si="227"/>
        <v>0</v>
      </c>
      <c r="K3484" s="7">
        <f t="shared" ref="K3484:L3484" si="6884">IFERROR(G3484+K3444,0)</f>
        <v>0</v>
      </c>
      <c r="L3484" s="7">
        <f t="shared" si="6884"/>
        <v>0</v>
      </c>
      <c r="M3484" s="10">
        <f t="shared" si="229"/>
        <v>0</v>
      </c>
      <c r="N3484" s="11">
        <f t="shared" si="3612"/>
        <v>0</v>
      </c>
      <c r="O3484" s="10">
        <f t="shared" ref="O3484:P3484" si="6885">IFERROR(G3484+O3444,0)</f>
        <v>0</v>
      </c>
      <c r="P3484" s="10">
        <f t="shared" si="6885"/>
        <v>0</v>
      </c>
      <c r="Q3484" s="10">
        <f t="shared" si="232"/>
        <v>0</v>
      </c>
      <c r="R3484" s="11">
        <f t="shared" si="233"/>
        <v>0</v>
      </c>
      <c r="S3484" s="42"/>
      <c r="T3484" s="42"/>
      <c r="U3484" s="20"/>
      <c r="V3484" s="14"/>
      <c r="W3484" s="14"/>
      <c r="X3484" s="26">
        <f t="shared" si="314"/>
        <v>0</v>
      </c>
      <c r="Y3484" s="29"/>
      <c r="Z3484" s="29"/>
      <c r="AA3484" s="29"/>
      <c r="AB3484" s="29"/>
      <c r="AC3484" s="29"/>
    </row>
    <row r="3485">
      <c r="A3485" s="58">
        <v>45741.0</v>
      </c>
      <c r="B3485" s="5" t="s">
        <v>31</v>
      </c>
      <c r="C3485" s="6" t="s">
        <v>26</v>
      </c>
      <c r="D3485" s="5" t="s">
        <v>30</v>
      </c>
      <c r="E3485" s="7">
        <v>0.0</v>
      </c>
      <c r="F3485" s="7">
        <v>0.0</v>
      </c>
      <c r="G3485" s="7">
        <v>0.0</v>
      </c>
      <c r="H3485" s="40">
        <v>0.0</v>
      </c>
      <c r="I3485" s="10">
        <f t="shared" si="226"/>
        <v>0</v>
      </c>
      <c r="J3485" s="11">
        <f t="shared" si="227"/>
        <v>0</v>
      </c>
      <c r="K3485" s="7">
        <f t="shared" ref="K3485:L3485" si="6886">IFERROR(G3485+K3445,0)</f>
        <v>0</v>
      </c>
      <c r="L3485" s="7">
        <f t="shared" si="6886"/>
        <v>0</v>
      </c>
      <c r="M3485" s="10">
        <f t="shared" si="229"/>
        <v>0</v>
      </c>
      <c r="N3485" s="11">
        <f t="shared" si="3612"/>
        <v>0</v>
      </c>
      <c r="O3485" s="10">
        <f t="shared" ref="O3485:P3485" si="6887">IFERROR(G3485+O3445,0)</f>
        <v>0</v>
      </c>
      <c r="P3485" s="10">
        <f t="shared" si="6887"/>
        <v>0</v>
      </c>
      <c r="Q3485" s="10">
        <f t="shared" si="232"/>
        <v>0</v>
      </c>
      <c r="R3485" s="11">
        <f t="shared" si="233"/>
        <v>0</v>
      </c>
      <c r="S3485" s="42"/>
      <c r="T3485" s="42"/>
      <c r="U3485" s="20"/>
      <c r="V3485" s="14"/>
      <c r="W3485" s="14"/>
      <c r="X3485" s="26">
        <f t="shared" si="314"/>
        <v>0</v>
      </c>
      <c r="Y3485" s="29"/>
      <c r="Z3485" s="29"/>
      <c r="AA3485" s="29"/>
      <c r="AB3485" s="29"/>
      <c r="AC3485" s="29"/>
    </row>
    <row r="3486">
      <c r="A3486" s="58">
        <v>45741.0</v>
      </c>
      <c r="B3486" s="5" t="s">
        <v>32</v>
      </c>
      <c r="C3486" s="6" t="s">
        <v>26</v>
      </c>
      <c r="D3486" s="5" t="s">
        <v>27</v>
      </c>
      <c r="E3486" s="7">
        <v>78.6</v>
      </c>
      <c r="F3486" s="7">
        <v>0.188</v>
      </c>
      <c r="G3486" s="7">
        <v>0.22258</v>
      </c>
      <c r="H3486" s="40">
        <v>0.253</v>
      </c>
      <c r="I3486" s="10">
        <f t="shared" si="226"/>
        <v>0.03042</v>
      </c>
      <c r="J3486" s="11">
        <f t="shared" si="227"/>
        <v>113.6669961</v>
      </c>
      <c r="K3486" s="7">
        <f t="shared" ref="K3486:L3486" si="6888">IFERROR(G3486+K3446,0)</f>
        <v>11.8645</v>
      </c>
      <c r="L3486" s="7">
        <f t="shared" si="6888"/>
        <v>12.616</v>
      </c>
      <c r="M3486" s="10">
        <f t="shared" si="229"/>
        <v>0.7515</v>
      </c>
      <c r="N3486" s="11">
        <f t="shared" si="3612"/>
        <v>106.3340217</v>
      </c>
      <c r="O3486" s="10">
        <f t="shared" ref="O3486:P3486" si="6889">IFERROR(G3486+O3446,0)</f>
        <v>18.864486</v>
      </c>
      <c r="P3486" s="10">
        <f t="shared" si="6889"/>
        <v>19.75282</v>
      </c>
      <c r="Q3486" s="10">
        <f t="shared" si="232"/>
        <v>0.888334</v>
      </c>
      <c r="R3486" s="11">
        <f t="shared" si="233"/>
        <v>104.7090284</v>
      </c>
      <c r="S3486" s="41">
        <f>T3446</f>
        <v>0.45198</v>
      </c>
      <c r="T3486" s="41" t="str">
        <f>H3486+T3446-#REF!-U3486-H3487</f>
        <v>#REF!</v>
      </c>
      <c r="U3486" s="13">
        <f>0.00378/28</f>
        <v>0.000135</v>
      </c>
      <c r="V3486" s="14"/>
      <c r="W3486" s="14"/>
      <c r="X3486" s="26">
        <f t="shared" si="314"/>
        <v>0.247</v>
      </c>
      <c r="Y3486" s="29"/>
      <c r="Z3486" s="29"/>
      <c r="AA3486" s="29"/>
      <c r="AB3486" s="29"/>
      <c r="AC3486" s="29"/>
    </row>
    <row r="3487">
      <c r="A3487" s="58">
        <v>45741.0</v>
      </c>
      <c r="B3487" s="5" t="s">
        <v>32</v>
      </c>
      <c r="C3487" s="6" t="s">
        <v>26</v>
      </c>
      <c r="D3487" s="5" t="s">
        <v>28</v>
      </c>
      <c r="E3487" s="7">
        <v>78.7</v>
      </c>
      <c r="F3487" s="7">
        <v>0.161</v>
      </c>
      <c r="G3487" s="7">
        <v>0.2222</v>
      </c>
      <c r="H3487" s="40">
        <v>0.213</v>
      </c>
      <c r="I3487" s="10">
        <f t="shared" si="226"/>
        <v>-0.0092</v>
      </c>
      <c r="J3487" s="11">
        <f>IFERROR(#REF!/G3487*100,0)</f>
        <v>0</v>
      </c>
      <c r="K3487" s="7">
        <f t="shared" ref="K3487:K4877" si="6890">IFERROR(G3487+K3447,0)</f>
        <v>11.845</v>
      </c>
      <c r="L3487" s="7">
        <f>IFERROR(#REF!+L3447,0)</f>
        <v>0</v>
      </c>
      <c r="M3487" s="10">
        <f t="shared" si="229"/>
        <v>-11.845</v>
      </c>
      <c r="N3487" s="11">
        <f t="shared" si="3612"/>
        <v>0</v>
      </c>
      <c r="O3487" s="10">
        <f t="shared" ref="O3487:O4877" si="6891">IFERROR(G3487+O3447,0)</f>
        <v>18.83395</v>
      </c>
      <c r="P3487" s="10">
        <f>IFERROR(#REF!+P3447,0)</f>
        <v>0</v>
      </c>
      <c r="Q3487" s="10">
        <f t="shared" si="232"/>
        <v>-18.83395</v>
      </c>
      <c r="R3487" s="11">
        <f t="shared" si="233"/>
        <v>0</v>
      </c>
      <c r="S3487" s="42"/>
      <c r="T3487" s="42"/>
      <c r="U3487" s="20"/>
      <c r="V3487" s="14"/>
      <c r="W3487" s="14"/>
      <c r="X3487" s="26">
        <f t="shared" si="314"/>
        <v>0.22</v>
      </c>
      <c r="Y3487" s="29"/>
      <c r="Z3487" s="29"/>
      <c r="AA3487" s="29"/>
      <c r="AB3487" s="29"/>
      <c r="AC3487" s="29"/>
    </row>
    <row r="3488">
      <c r="A3488" s="58">
        <v>45741.0</v>
      </c>
      <c r="B3488" s="5" t="s">
        <v>32</v>
      </c>
      <c r="C3488" s="6" t="s">
        <v>26</v>
      </c>
      <c r="D3488" s="5" t="s">
        <v>29</v>
      </c>
      <c r="E3488" s="7">
        <v>0.0</v>
      </c>
      <c r="F3488" s="7">
        <v>0.004</v>
      </c>
      <c r="G3488" s="7">
        <v>0.0</v>
      </c>
      <c r="H3488" s="40">
        <v>0.0</v>
      </c>
      <c r="I3488" s="10">
        <f>H3487-G3488</f>
        <v>0.213</v>
      </c>
      <c r="J3488" s="11">
        <f>IFERROR(H3487/G3488*100,0)</f>
        <v>0</v>
      </c>
      <c r="K3488" s="7">
        <f t="shared" si="6890"/>
        <v>0</v>
      </c>
      <c r="L3488" s="7">
        <f>IFERROR(H3487+L3448,0)</f>
        <v>0.213</v>
      </c>
      <c r="M3488" s="10">
        <f t="shared" si="229"/>
        <v>0.213</v>
      </c>
      <c r="N3488" s="11">
        <f t="shared" si="3612"/>
        <v>0</v>
      </c>
      <c r="O3488" s="10">
        <f t="shared" si="6891"/>
        <v>0</v>
      </c>
      <c r="P3488" s="10">
        <f>IFERROR(H3487+P3448,0)</f>
        <v>0.213</v>
      </c>
      <c r="Q3488" s="10">
        <f t="shared" si="232"/>
        <v>0.213</v>
      </c>
      <c r="R3488" s="11">
        <f t="shared" si="233"/>
        <v>0</v>
      </c>
      <c r="S3488" s="42"/>
      <c r="T3488" s="42"/>
      <c r="U3488" s="20"/>
      <c r="V3488" s="14"/>
      <c r="W3488" s="14"/>
      <c r="X3488" s="26">
        <f t="shared" si="314"/>
        <v>0</v>
      </c>
      <c r="Y3488" s="29"/>
      <c r="Z3488" s="29"/>
      <c r="AA3488" s="29"/>
      <c r="AB3488" s="29"/>
      <c r="AC3488" s="29"/>
    </row>
    <row r="3489">
      <c r="A3489" s="58">
        <v>45741.0</v>
      </c>
      <c r="B3489" s="5" t="s">
        <v>32</v>
      </c>
      <c r="C3489" s="6" t="s">
        <v>26</v>
      </c>
      <c r="D3489" s="5" t="s">
        <v>30</v>
      </c>
      <c r="E3489" s="7">
        <v>0.0</v>
      </c>
      <c r="F3489" s="7">
        <v>0.0</v>
      </c>
      <c r="G3489" s="7">
        <v>0.0</v>
      </c>
      <c r="H3489" s="40">
        <v>0.0</v>
      </c>
      <c r="I3489" s="10">
        <f t="shared" ref="I3489:I3527" si="6892">H3489-G3489</f>
        <v>0</v>
      </c>
      <c r="J3489" s="11">
        <f t="shared" ref="J3489:J3526" si="6893">IFERROR(H3489/G3489*100,0)</f>
        <v>0</v>
      </c>
      <c r="K3489" s="7">
        <f t="shared" si="6890"/>
        <v>0</v>
      </c>
      <c r="L3489" s="7">
        <f t="shared" ref="L3489:L3526" si="6894">IFERROR(H3489+L3449,0)</f>
        <v>0</v>
      </c>
      <c r="M3489" s="10">
        <f t="shared" si="229"/>
        <v>0</v>
      </c>
      <c r="N3489" s="11">
        <f t="shared" si="3612"/>
        <v>0</v>
      </c>
      <c r="O3489" s="10">
        <f t="shared" si="6891"/>
        <v>0</v>
      </c>
      <c r="P3489" s="10">
        <f t="shared" ref="P3489:P3526" si="6895">IFERROR(H3489+P3449,0)</f>
        <v>0</v>
      </c>
      <c r="Q3489" s="10">
        <f t="shared" si="232"/>
        <v>0</v>
      </c>
      <c r="R3489" s="11">
        <f t="shared" si="233"/>
        <v>0</v>
      </c>
      <c r="S3489" s="42"/>
      <c r="T3489" s="42"/>
      <c r="U3489" s="20"/>
      <c r="V3489" s="14"/>
      <c r="W3489" s="14"/>
      <c r="X3489" s="26">
        <f t="shared" si="314"/>
        <v>0</v>
      </c>
      <c r="Y3489" s="29"/>
      <c r="Z3489" s="29"/>
      <c r="AA3489" s="29"/>
      <c r="AB3489" s="29"/>
      <c r="AC3489" s="29"/>
    </row>
    <row r="3490">
      <c r="A3490" s="58">
        <v>45741.0</v>
      </c>
      <c r="B3490" s="5" t="s">
        <v>33</v>
      </c>
      <c r="C3490" s="6" t="s">
        <v>26</v>
      </c>
      <c r="D3490" s="5" t="s">
        <v>27</v>
      </c>
      <c r="E3490" s="7">
        <v>110.0</v>
      </c>
      <c r="F3490" s="7">
        <v>0.365</v>
      </c>
      <c r="G3490" s="7">
        <v>0.329032</v>
      </c>
      <c r="H3490" s="40">
        <v>0.383</v>
      </c>
      <c r="I3490" s="10">
        <f t="shared" si="6892"/>
        <v>0.053968</v>
      </c>
      <c r="J3490" s="11">
        <f t="shared" si="6893"/>
        <v>116.4020521</v>
      </c>
      <c r="K3490" s="7">
        <f t="shared" si="6890"/>
        <v>17.4258</v>
      </c>
      <c r="L3490" s="7">
        <f t="shared" si="6894"/>
        <v>20.003</v>
      </c>
      <c r="M3490" s="10">
        <f t="shared" si="229"/>
        <v>2.5772</v>
      </c>
      <c r="N3490" s="11">
        <f t="shared" si="3612"/>
        <v>114.7895649</v>
      </c>
      <c r="O3490" s="10">
        <f t="shared" si="6891"/>
        <v>27.62573</v>
      </c>
      <c r="P3490" s="10">
        <f t="shared" si="6895"/>
        <v>31.49873</v>
      </c>
      <c r="Q3490" s="10">
        <f t="shared" si="232"/>
        <v>3.873</v>
      </c>
      <c r="R3490" s="11">
        <f t="shared" si="233"/>
        <v>114.019539</v>
      </c>
      <c r="S3490" s="41">
        <f>T3450</f>
        <v>0.1179957143</v>
      </c>
      <c r="T3490" s="41">
        <f>H3490+T3450-H3491-U3490-H3492</f>
        <v>0.09684178571</v>
      </c>
      <c r="U3490" s="13">
        <f>0.00431/28</f>
        <v>0.0001539285714</v>
      </c>
      <c r="V3490" s="14"/>
      <c r="W3490" s="14"/>
      <c r="X3490" s="26">
        <f t="shared" si="314"/>
        <v>0.388</v>
      </c>
      <c r="Y3490" s="29"/>
      <c r="Z3490" s="29"/>
      <c r="AA3490" s="29"/>
      <c r="AB3490" s="29"/>
      <c r="AC3490" s="29"/>
    </row>
    <row r="3491">
      <c r="A3491" s="58">
        <v>45741.0</v>
      </c>
      <c r="B3491" s="5" t="s">
        <v>33</v>
      </c>
      <c r="C3491" s="6" t="s">
        <v>26</v>
      </c>
      <c r="D3491" s="5" t="s">
        <v>28</v>
      </c>
      <c r="E3491" s="7">
        <v>108.2</v>
      </c>
      <c r="F3491" s="7">
        <v>0.286</v>
      </c>
      <c r="G3491" s="7">
        <v>0.324096</v>
      </c>
      <c r="H3491" s="40">
        <v>0.404</v>
      </c>
      <c r="I3491" s="10">
        <f t="shared" si="6892"/>
        <v>0.079904</v>
      </c>
      <c r="J3491" s="11">
        <f t="shared" si="6893"/>
        <v>124.6544234</v>
      </c>
      <c r="K3491" s="7">
        <f t="shared" si="6890"/>
        <v>17.1644</v>
      </c>
      <c r="L3491" s="7">
        <f t="shared" si="6894"/>
        <v>21.252</v>
      </c>
      <c r="M3491" s="10">
        <f t="shared" si="229"/>
        <v>4.0876</v>
      </c>
      <c r="N3491" s="11">
        <f t="shared" si="3612"/>
        <v>123.8144066</v>
      </c>
      <c r="O3491" s="10">
        <f t="shared" si="6891"/>
        <v>27.2084</v>
      </c>
      <c r="P3491" s="10">
        <f t="shared" si="6895"/>
        <v>32.14695</v>
      </c>
      <c r="Q3491" s="10">
        <f t="shared" si="232"/>
        <v>4.93855</v>
      </c>
      <c r="R3491" s="11">
        <f t="shared" si="233"/>
        <v>118.1508284</v>
      </c>
      <c r="S3491" s="42"/>
      <c r="T3491" s="42"/>
      <c r="U3491" s="20"/>
      <c r="V3491" s="14"/>
      <c r="W3491" s="14"/>
      <c r="X3491" s="26">
        <f t="shared" si="314"/>
        <v>0.351</v>
      </c>
      <c r="Y3491" s="29"/>
      <c r="Z3491" s="29"/>
      <c r="AA3491" s="29"/>
      <c r="AB3491" s="29"/>
      <c r="AC3491" s="29"/>
    </row>
    <row r="3492">
      <c r="A3492" s="58">
        <v>45741.0</v>
      </c>
      <c r="B3492" s="5" t="s">
        <v>33</v>
      </c>
      <c r="C3492" s="6" t="s">
        <v>26</v>
      </c>
      <c r="D3492" s="5" t="s">
        <v>29</v>
      </c>
      <c r="E3492" s="7">
        <v>1.0</v>
      </c>
      <c r="F3492" s="7">
        <v>0.021</v>
      </c>
      <c r="G3492" s="7">
        <v>0.0027419</v>
      </c>
      <c r="H3492" s="40">
        <v>0.0</v>
      </c>
      <c r="I3492" s="10">
        <f t="shared" si="6892"/>
        <v>-0.0027419</v>
      </c>
      <c r="J3492" s="11">
        <f t="shared" si="6893"/>
        <v>0</v>
      </c>
      <c r="K3492" s="7">
        <f t="shared" si="6890"/>
        <v>0.1485475</v>
      </c>
      <c r="L3492" s="7">
        <f t="shared" si="6894"/>
        <v>0.084</v>
      </c>
      <c r="M3492" s="10">
        <f t="shared" si="229"/>
        <v>-0.0645475</v>
      </c>
      <c r="N3492" s="11">
        <f t="shared" si="3612"/>
        <v>56.54756896</v>
      </c>
      <c r="O3492" s="10">
        <f t="shared" si="6891"/>
        <v>0.2334875</v>
      </c>
      <c r="P3492" s="10">
        <f t="shared" si="6895"/>
        <v>0.162988</v>
      </c>
      <c r="Q3492" s="10">
        <f t="shared" si="232"/>
        <v>-0.0704995</v>
      </c>
      <c r="R3492" s="11">
        <f t="shared" si="233"/>
        <v>69.80587826</v>
      </c>
      <c r="S3492" s="42"/>
      <c r="T3492" s="42"/>
      <c r="U3492" s="20"/>
      <c r="V3492" s="14"/>
      <c r="W3492" s="14"/>
      <c r="X3492" s="26">
        <f t="shared" si="314"/>
        <v>0</v>
      </c>
      <c r="Y3492" s="29"/>
      <c r="Z3492" s="29"/>
      <c r="AA3492" s="29"/>
      <c r="AB3492" s="29"/>
      <c r="AC3492" s="29"/>
    </row>
    <row r="3493">
      <c r="A3493" s="58">
        <v>45741.0</v>
      </c>
      <c r="B3493" s="5" t="s">
        <v>33</v>
      </c>
      <c r="C3493" s="6" t="s">
        <v>26</v>
      </c>
      <c r="D3493" s="5" t="s">
        <v>30</v>
      </c>
      <c r="E3493" s="7">
        <v>0.0</v>
      </c>
      <c r="F3493" s="7">
        <v>0.0</v>
      </c>
      <c r="G3493" s="7">
        <v>0.0</v>
      </c>
      <c r="H3493" s="40">
        <v>0.0</v>
      </c>
      <c r="I3493" s="10">
        <f t="shared" si="6892"/>
        <v>0</v>
      </c>
      <c r="J3493" s="11">
        <f t="shared" si="6893"/>
        <v>0</v>
      </c>
      <c r="K3493" s="7">
        <f t="shared" si="6890"/>
        <v>0</v>
      </c>
      <c r="L3493" s="7">
        <f t="shared" si="6894"/>
        <v>0</v>
      </c>
      <c r="M3493" s="10">
        <f t="shared" si="229"/>
        <v>0</v>
      </c>
      <c r="N3493" s="11">
        <f t="shared" si="3612"/>
        <v>0</v>
      </c>
      <c r="O3493" s="10">
        <f t="shared" si="6891"/>
        <v>0</v>
      </c>
      <c r="P3493" s="10">
        <f t="shared" si="6895"/>
        <v>0</v>
      </c>
      <c r="Q3493" s="10">
        <f t="shared" si="232"/>
        <v>0</v>
      </c>
      <c r="R3493" s="11">
        <f t="shared" si="233"/>
        <v>0</v>
      </c>
      <c r="S3493" s="42"/>
      <c r="T3493" s="42"/>
      <c r="U3493" s="20"/>
      <c r="V3493" s="14"/>
      <c r="W3493" s="14"/>
      <c r="X3493" s="26">
        <f t="shared" si="314"/>
        <v>0</v>
      </c>
      <c r="Y3493" s="29"/>
      <c r="Z3493" s="29"/>
      <c r="AA3493" s="29"/>
      <c r="AB3493" s="29"/>
      <c r="AC3493" s="29"/>
    </row>
    <row r="3494">
      <c r="A3494" s="58">
        <v>45741.0</v>
      </c>
      <c r="B3494" s="5" t="s">
        <v>34</v>
      </c>
      <c r="C3494" s="6" t="s">
        <v>26</v>
      </c>
      <c r="D3494" s="5" t="s">
        <v>27</v>
      </c>
      <c r="E3494" s="7">
        <v>14.3</v>
      </c>
      <c r="F3494" s="7">
        <v>0.065</v>
      </c>
      <c r="G3494" s="7">
        <v>0.041935</v>
      </c>
      <c r="H3494" s="40">
        <v>0.04</v>
      </c>
      <c r="I3494" s="10">
        <f t="shared" si="6892"/>
        <v>-0.001935</v>
      </c>
      <c r="J3494" s="11">
        <f t="shared" si="6893"/>
        <v>95.38571599</v>
      </c>
      <c r="K3494" s="7">
        <f t="shared" si="6890"/>
        <v>2.248375</v>
      </c>
      <c r="L3494" s="7">
        <f t="shared" si="6894"/>
        <v>2.306</v>
      </c>
      <c r="M3494" s="10">
        <f t="shared" si="229"/>
        <v>0.057625</v>
      </c>
      <c r="N3494" s="11">
        <f t="shared" si="3612"/>
        <v>102.5629621</v>
      </c>
      <c r="O3494" s="10">
        <f t="shared" si="6891"/>
        <v>3.548205</v>
      </c>
      <c r="P3494" s="10">
        <f t="shared" si="6895"/>
        <v>3.849986</v>
      </c>
      <c r="Q3494" s="10">
        <f t="shared" si="232"/>
        <v>0.301781</v>
      </c>
      <c r="R3494" s="11">
        <f t="shared" si="233"/>
        <v>108.5051737</v>
      </c>
      <c r="S3494" s="41">
        <f>T3454</f>
        <v>0.484</v>
      </c>
      <c r="T3494" s="41">
        <f>H3494+T3454-H3495-U3494-H3496</f>
        <v>0.391</v>
      </c>
      <c r="U3494" s="13">
        <v>0.0</v>
      </c>
      <c r="V3494" s="14"/>
      <c r="W3494" s="14"/>
      <c r="X3494" s="26">
        <f t="shared" si="314"/>
        <v>0.041</v>
      </c>
      <c r="Y3494" s="29"/>
      <c r="Z3494" s="29"/>
      <c r="AA3494" s="29"/>
      <c r="AB3494" s="29"/>
      <c r="AC3494" s="29"/>
    </row>
    <row r="3495">
      <c r="A3495" s="58">
        <v>45741.0</v>
      </c>
      <c r="B3495" s="5" t="s">
        <v>34</v>
      </c>
      <c r="C3495" s="6" t="s">
        <v>26</v>
      </c>
      <c r="D3495" s="5" t="s">
        <v>28</v>
      </c>
      <c r="E3495" s="7">
        <v>14.3</v>
      </c>
      <c r="F3495" s="7">
        <v>0.0</v>
      </c>
      <c r="G3495" s="7">
        <v>0.041129</v>
      </c>
      <c r="H3495" s="40">
        <v>0.133</v>
      </c>
      <c r="I3495" s="10">
        <f t="shared" si="6892"/>
        <v>0.091871</v>
      </c>
      <c r="J3495" s="11">
        <f t="shared" si="6893"/>
        <v>323.3728026</v>
      </c>
      <c r="K3495" s="7">
        <f t="shared" si="6890"/>
        <v>2.205225</v>
      </c>
      <c r="L3495" s="7">
        <f t="shared" si="6894"/>
        <v>2.118</v>
      </c>
      <c r="M3495" s="10">
        <f t="shared" si="229"/>
        <v>-0.087225</v>
      </c>
      <c r="N3495" s="11">
        <f t="shared" si="3612"/>
        <v>96.0446213</v>
      </c>
      <c r="O3495" s="10">
        <f t="shared" si="6891"/>
        <v>3.480224</v>
      </c>
      <c r="P3495" s="10">
        <f t="shared" si="6895"/>
        <v>3.52199</v>
      </c>
      <c r="Q3495" s="10">
        <f t="shared" si="232"/>
        <v>0.041766</v>
      </c>
      <c r="R3495" s="11">
        <f t="shared" si="233"/>
        <v>101.2000952</v>
      </c>
      <c r="S3495" s="42"/>
      <c r="T3495" s="42"/>
      <c r="U3495" s="20"/>
      <c r="V3495" s="14"/>
      <c r="W3495" s="14"/>
      <c r="X3495" s="26">
        <f t="shared" si="314"/>
        <v>0.062</v>
      </c>
      <c r="Y3495" s="29"/>
      <c r="Z3495" s="29"/>
      <c r="AA3495" s="29"/>
      <c r="AB3495" s="29"/>
      <c r="AC3495" s="29"/>
    </row>
    <row r="3496">
      <c r="A3496" s="58">
        <v>45741.0</v>
      </c>
      <c r="B3496" s="5" t="s">
        <v>34</v>
      </c>
      <c r="C3496" s="6" t="s">
        <v>26</v>
      </c>
      <c r="D3496" s="5" t="s">
        <v>29</v>
      </c>
      <c r="E3496" s="7">
        <v>0.0</v>
      </c>
      <c r="F3496" s="7">
        <v>0.0</v>
      </c>
      <c r="G3496" s="7">
        <v>0.0</v>
      </c>
      <c r="H3496" s="40">
        <v>0.0</v>
      </c>
      <c r="I3496" s="10">
        <f t="shared" si="6892"/>
        <v>0</v>
      </c>
      <c r="J3496" s="11">
        <f t="shared" si="6893"/>
        <v>0</v>
      </c>
      <c r="K3496" s="7">
        <f t="shared" si="6890"/>
        <v>0</v>
      </c>
      <c r="L3496" s="7">
        <f t="shared" si="6894"/>
        <v>0</v>
      </c>
      <c r="M3496" s="10">
        <f t="shared" si="229"/>
        <v>0</v>
      </c>
      <c r="N3496" s="11">
        <f t="shared" si="3612"/>
        <v>0</v>
      </c>
      <c r="O3496" s="10">
        <f t="shared" si="6891"/>
        <v>0</v>
      </c>
      <c r="P3496" s="10">
        <f t="shared" si="6895"/>
        <v>0</v>
      </c>
      <c r="Q3496" s="10">
        <f t="shared" si="232"/>
        <v>0</v>
      </c>
      <c r="R3496" s="11">
        <f t="shared" si="233"/>
        <v>0</v>
      </c>
      <c r="S3496" s="42"/>
      <c r="T3496" s="42"/>
      <c r="U3496" s="20"/>
      <c r="V3496" s="14"/>
      <c r="W3496" s="14"/>
      <c r="X3496" s="26">
        <f t="shared" si="314"/>
        <v>0</v>
      </c>
      <c r="Y3496" s="29"/>
      <c r="Z3496" s="29"/>
      <c r="AA3496" s="29"/>
      <c r="AB3496" s="29"/>
      <c r="AC3496" s="29"/>
    </row>
    <row r="3497">
      <c r="A3497" s="58">
        <v>45741.0</v>
      </c>
      <c r="B3497" s="5" t="s">
        <v>34</v>
      </c>
      <c r="C3497" s="6" t="s">
        <v>26</v>
      </c>
      <c r="D3497" s="5" t="s">
        <v>30</v>
      </c>
      <c r="E3497" s="7">
        <v>0.0</v>
      </c>
      <c r="F3497" s="7">
        <v>0.0</v>
      </c>
      <c r="G3497" s="7">
        <v>0.0</v>
      </c>
      <c r="H3497" s="40">
        <v>0.0</v>
      </c>
      <c r="I3497" s="10">
        <f t="shared" si="6892"/>
        <v>0</v>
      </c>
      <c r="J3497" s="11">
        <f t="shared" si="6893"/>
        <v>0</v>
      </c>
      <c r="K3497" s="7">
        <f t="shared" si="6890"/>
        <v>0</v>
      </c>
      <c r="L3497" s="7">
        <f t="shared" si="6894"/>
        <v>0</v>
      </c>
      <c r="M3497" s="10">
        <f t="shared" si="229"/>
        <v>0</v>
      </c>
      <c r="N3497" s="11">
        <f t="shared" si="3612"/>
        <v>0</v>
      </c>
      <c r="O3497" s="10">
        <f t="shared" si="6891"/>
        <v>0</v>
      </c>
      <c r="P3497" s="10">
        <f t="shared" si="6895"/>
        <v>0</v>
      </c>
      <c r="Q3497" s="10">
        <f t="shared" si="232"/>
        <v>0</v>
      </c>
      <c r="R3497" s="11">
        <f t="shared" si="233"/>
        <v>0</v>
      </c>
      <c r="S3497" s="42"/>
      <c r="T3497" s="42"/>
      <c r="U3497" s="20"/>
      <c r="V3497" s="14"/>
      <c r="W3497" s="14"/>
      <c r="X3497" s="26">
        <f t="shared" si="314"/>
        <v>0</v>
      </c>
      <c r="Y3497" s="29"/>
      <c r="Z3497" s="29"/>
      <c r="AA3497" s="29"/>
      <c r="AB3497" s="29"/>
      <c r="AC3497" s="29"/>
    </row>
    <row r="3498">
      <c r="A3498" s="58">
        <v>45741.0</v>
      </c>
      <c r="B3498" s="5" t="s">
        <v>35</v>
      </c>
      <c r="C3498" s="6" t="s">
        <v>26</v>
      </c>
      <c r="D3498" s="5" t="s">
        <v>27</v>
      </c>
      <c r="E3498" s="7">
        <v>16.6</v>
      </c>
      <c r="F3498" s="7">
        <v>0.052</v>
      </c>
      <c r="G3498" s="7">
        <v>0.048387</v>
      </c>
      <c r="H3498" s="40">
        <v>0.046</v>
      </c>
      <c r="I3498" s="10">
        <f t="shared" si="6892"/>
        <v>-0.002387</v>
      </c>
      <c r="J3498" s="11">
        <f t="shared" si="6893"/>
        <v>95.0668568</v>
      </c>
      <c r="K3498" s="7">
        <f t="shared" si="6890"/>
        <v>2.109675</v>
      </c>
      <c r="L3498" s="7">
        <f t="shared" si="6894"/>
        <v>2.374</v>
      </c>
      <c r="M3498" s="10">
        <f t="shared" si="229"/>
        <v>0.264325</v>
      </c>
      <c r="N3498" s="11">
        <f t="shared" si="3612"/>
        <v>112.529181</v>
      </c>
      <c r="O3498" s="10">
        <f t="shared" si="6891"/>
        <v>2.109675</v>
      </c>
      <c r="P3498" s="10">
        <f t="shared" si="6895"/>
        <v>2.374</v>
      </c>
      <c r="Q3498" s="10">
        <f t="shared" si="232"/>
        <v>0.264325</v>
      </c>
      <c r="R3498" s="11">
        <f t="shared" si="233"/>
        <v>112.529181</v>
      </c>
      <c r="S3498" s="41">
        <f>T3458</f>
        <v>1.707</v>
      </c>
      <c r="T3498" s="41">
        <f>H3498+T3458-H3499-U3498-H3500</f>
        <v>1.711</v>
      </c>
      <c r="U3498" s="13">
        <v>0.0</v>
      </c>
      <c r="V3498" s="14"/>
      <c r="W3498" s="14"/>
      <c r="X3498" s="26">
        <f t="shared" si="314"/>
        <v>0.102</v>
      </c>
      <c r="Y3498" s="29"/>
      <c r="Z3498" s="29"/>
      <c r="AA3498" s="29"/>
      <c r="AB3498" s="29"/>
      <c r="AC3498" s="29"/>
    </row>
    <row r="3499">
      <c r="A3499" s="58">
        <v>45741.0</v>
      </c>
      <c r="B3499" s="5" t="s">
        <v>35</v>
      </c>
      <c r="C3499" s="6" t="s">
        <v>26</v>
      </c>
      <c r="D3499" s="5" t="s">
        <v>28</v>
      </c>
      <c r="E3499" s="7">
        <v>0.0</v>
      </c>
      <c r="F3499" s="7">
        <v>0.0</v>
      </c>
      <c r="G3499" s="7">
        <v>0.0</v>
      </c>
      <c r="H3499" s="40">
        <v>0.0</v>
      </c>
      <c r="I3499" s="10">
        <f t="shared" si="6892"/>
        <v>0</v>
      </c>
      <c r="J3499" s="11">
        <f t="shared" si="6893"/>
        <v>0</v>
      </c>
      <c r="K3499" s="7">
        <f t="shared" si="6890"/>
        <v>0</v>
      </c>
      <c r="L3499" s="7">
        <f t="shared" si="6894"/>
        <v>0</v>
      </c>
      <c r="M3499" s="10">
        <f t="shared" si="229"/>
        <v>0</v>
      </c>
      <c r="N3499" s="11">
        <f t="shared" si="3612"/>
        <v>0</v>
      </c>
      <c r="O3499" s="10">
        <f t="shared" si="6891"/>
        <v>0</v>
      </c>
      <c r="P3499" s="10">
        <f t="shared" si="6895"/>
        <v>0</v>
      </c>
      <c r="Q3499" s="10">
        <f t="shared" si="232"/>
        <v>0</v>
      </c>
      <c r="R3499" s="11">
        <f t="shared" si="233"/>
        <v>0</v>
      </c>
      <c r="S3499" s="43"/>
      <c r="T3499" s="43"/>
      <c r="U3499" s="20"/>
      <c r="V3499" s="14"/>
      <c r="W3499" s="14"/>
      <c r="X3499" s="26">
        <f t="shared" si="314"/>
        <v>0</v>
      </c>
      <c r="Y3499" s="29"/>
      <c r="Z3499" s="29"/>
      <c r="AA3499" s="29"/>
      <c r="AB3499" s="29"/>
      <c r="AC3499" s="29"/>
    </row>
    <row r="3500">
      <c r="A3500" s="58">
        <v>45741.0</v>
      </c>
      <c r="B3500" s="5" t="s">
        <v>35</v>
      </c>
      <c r="C3500" s="6" t="s">
        <v>26</v>
      </c>
      <c r="D3500" s="5" t="s">
        <v>29</v>
      </c>
      <c r="E3500" s="7">
        <v>16.6</v>
      </c>
      <c r="F3500" s="7">
        <v>0.0</v>
      </c>
      <c r="G3500" s="7">
        <v>0.048387</v>
      </c>
      <c r="H3500" s="40">
        <v>0.042</v>
      </c>
      <c r="I3500" s="10">
        <f t="shared" si="6892"/>
        <v>-0.006387</v>
      </c>
      <c r="J3500" s="11">
        <f t="shared" si="6893"/>
        <v>86.8001736</v>
      </c>
      <c r="K3500" s="7">
        <f t="shared" si="6890"/>
        <v>2.109675</v>
      </c>
      <c r="L3500" s="7">
        <f t="shared" si="6894"/>
        <v>0.663</v>
      </c>
      <c r="M3500" s="10">
        <f t="shared" si="229"/>
        <v>-1.446675</v>
      </c>
      <c r="N3500" s="11">
        <f t="shared" si="3612"/>
        <v>31.42664154</v>
      </c>
      <c r="O3500" s="10">
        <f t="shared" si="6891"/>
        <v>2.109675</v>
      </c>
      <c r="P3500" s="10">
        <f t="shared" si="6895"/>
        <v>0.895996</v>
      </c>
      <c r="Q3500" s="10">
        <f t="shared" si="232"/>
        <v>-1.213679</v>
      </c>
      <c r="R3500" s="11">
        <f t="shared" si="233"/>
        <v>42.47080711</v>
      </c>
      <c r="S3500" s="43"/>
      <c r="T3500" s="43"/>
      <c r="U3500" s="20"/>
      <c r="V3500" s="14"/>
      <c r="W3500" s="14"/>
      <c r="X3500" s="26">
        <f t="shared" si="314"/>
        <v>0.085</v>
      </c>
      <c r="Y3500" s="29"/>
      <c r="Z3500" s="29"/>
      <c r="AA3500" s="29"/>
      <c r="AB3500" s="29"/>
      <c r="AC3500" s="29"/>
    </row>
    <row r="3501">
      <c r="A3501" s="58">
        <v>45741.0</v>
      </c>
      <c r="B3501" s="5" t="s">
        <v>35</v>
      </c>
      <c r="C3501" s="6" t="s">
        <v>26</v>
      </c>
      <c r="D3501" s="5" t="s">
        <v>30</v>
      </c>
      <c r="E3501" s="7">
        <v>0.0</v>
      </c>
      <c r="F3501" s="25">
        <v>0.0</v>
      </c>
      <c r="G3501" s="7">
        <v>0.0</v>
      </c>
      <c r="H3501" s="40">
        <v>0.0</v>
      </c>
      <c r="I3501" s="10">
        <f t="shared" si="6892"/>
        <v>0</v>
      </c>
      <c r="J3501" s="11">
        <f t="shared" si="6893"/>
        <v>0</v>
      </c>
      <c r="K3501" s="7">
        <f t="shared" si="6890"/>
        <v>0</v>
      </c>
      <c r="L3501" s="7">
        <f t="shared" si="6894"/>
        <v>0</v>
      </c>
      <c r="M3501" s="10">
        <f t="shared" si="229"/>
        <v>0</v>
      </c>
      <c r="N3501" s="11">
        <f t="shared" si="3612"/>
        <v>0</v>
      </c>
      <c r="O3501" s="10">
        <f t="shared" si="6891"/>
        <v>0</v>
      </c>
      <c r="P3501" s="10">
        <f t="shared" si="6895"/>
        <v>0</v>
      </c>
      <c r="Q3501" s="10">
        <f t="shared" si="232"/>
        <v>0</v>
      </c>
      <c r="R3501" s="11">
        <f t="shared" si="233"/>
        <v>0</v>
      </c>
      <c r="S3501" s="43"/>
      <c r="T3501" s="43"/>
      <c r="U3501" s="20"/>
      <c r="V3501" s="14"/>
      <c r="W3501" s="14"/>
      <c r="X3501" s="26">
        <f t="shared" si="314"/>
        <v>0</v>
      </c>
      <c r="Y3501" s="29"/>
      <c r="Z3501" s="29"/>
      <c r="AA3501" s="29"/>
      <c r="AB3501" s="29"/>
      <c r="AC3501" s="29"/>
    </row>
    <row r="3502">
      <c r="A3502" s="58">
        <v>45741.0</v>
      </c>
      <c r="B3502" s="5" t="s">
        <v>36</v>
      </c>
      <c r="C3502" s="6" t="s">
        <v>37</v>
      </c>
      <c r="D3502" s="5" t="s">
        <v>27</v>
      </c>
      <c r="E3502" s="7">
        <v>174.0</v>
      </c>
      <c r="F3502" s="25">
        <v>0.52</v>
      </c>
      <c r="G3502" s="7">
        <v>0.5387096</v>
      </c>
      <c r="H3502" s="40">
        <v>0.585</v>
      </c>
      <c r="I3502" s="10">
        <f t="shared" si="6892"/>
        <v>0.0462904</v>
      </c>
      <c r="J3502" s="11">
        <f t="shared" si="6893"/>
        <v>108.59283</v>
      </c>
      <c r="K3502" s="7">
        <f t="shared" si="6890"/>
        <v>28.96774</v>
      </c>
      <c r="L3502" s="7">
        <f t="shared" si="6894"/>
        <v>31.31</v>
      </c>
      <c r="M3502" s="10">
        <f t="shared" si="229"/>
        <v>2.34226</v>
      </c>
      <c r="N3502" s="11">
        <f t="shared" si="3612"/>
        <v>108.0857533</v>
      </c>
      <c r="O3502" s="10">
        <f t="shared" si="6891"/>
        <v>46.067712</v>
      </c>
      <c r="P3502" s="10">
        <f t="shared" si="6895"/>
        <v>49.88582</v>
      </c>
      <c r="Q3502" s="10">
        <f t="shared" si="232"/>
        <v>3.818108</v>
      </c>
      <c r="R3502" s="11">
        <f t="shared" si="233"/>
        <v>108.2880348</v>
      </c>
      <c r="S3502" s="41">
        <f>T3462</f>
        <v>-2.247857143</v>
      </c>
      <c r="T3502" s="41">
        <f>H3502+T3462-H3503-U3502-H3504</f>
        <v>-2.412142857</v>
      </c>
      <c r="U3502" s="13">
        <f>0.008/28</f>
        <v>0.0002857142857</v>
      </c>
      <c r="V3502" s="14"/>
      <c r="W3502" s="14"/>
      <c r="X3502" s="26">
        <f t="shared" si="314"/>
        <v>0.55</v>
      </c>
      <c r="Y3502" s="29"/>
      <c r="Z3502" s="29"/>
      <c r="AA3502" s="29"/>
      <c r="AB3502" s="29"/>
      <c r="AC3502" s="29"/>
    </row>
    <row r="3503">
      <c r="A3503" s="58">
        <v>45741.0</v>
      </c>
      <c r="B3503" s="5" t="s">
        <v>36</v>
      </c>
      <c r="C3503" s="6" t="s">
        <v>37</v>
      </c>
      <c r="D3503" s="5" t="s">
        <v>28</v>
      </c>
      <c r="E3503" s="7">
        <v>45.1</v>
      </c>
      <c r="F3503" s="25">
        <v>0.0</v>
      </c>
      <c r="G3503" s="7">
        <v>0.5135161</v>
      </c>
      <c r="H3503" s="40">
        <v>0.0</v>
      </c>
      <c r="I3503" s="10">
        <f t="shared" si="6892"/>
        <v>-0.5135161</v>
      </c>
      <c r="J3503" s="11">
        <f t="shared" si="6893"/>
        <v>0</v>
      </c>
      <c r="K3503" s="7">
        <f t="shared" si="6890"/>
        <v>26.5169021</v>
      </c>
      <c r="L3503" s="7">
        <f t="shared" si="6894"/>
        <v>12.569</v>
      </c>
      <c r="M3503" s="10">
        <f t="shared" si="229"/>
        <v>-13.9479021</v>
      </c>
      <c r="N3503" s="11">
        <f t="shared" si="3612"/>
        <v>47.39995627</v>
      </c>
      <c r="O3503" s="10">
        <f t="shared" si="6891"/>
        <v>42.0358121</v>
      </c>
      <c r="P3503" s="10">
        <f t="shared" si="6895"/>
        <v>18.16698</v>
      </c>
      <c r="Q3503" s="10">
        <f t="shared" si="232"/>
        <v>-23.8688321</v>
      </c>
      <c r="R3503" s="11">
        <f t="shared" si="233"/>
        <v>43.21786375</v>
      </c>
      <c r="S3503" s="43"/>
      <c r="T3503" s="43"/>
      <c r="U3503" s="20"/>
      <c r="V3503" s="14"/>
      <c r="W3503" s="14"/>
      <c r="X3503" s="26">
        <f t="shared" si="314"/>
        <v>0</v>
      </c>
      <c r="Y3503" s="29"/>
      <c r="Z3503" s="29"/>
      <c r="AA3503" s="29"/>
      <c r="AB3503" s="29"/>
      <c r="AC3503" s="29"/>
    </row>
    <row r="3504">
      <c r="A3504" s="58">
        <v>45741.0</v>
      </c>
      <c r="B3504" s="5" t="s">
        <v>36</v>
      </c>
      <c r="C3504" s="6" t="s">
        <v>37</v>
      </c>
      <c r="D3504" s="5" t="s">
        <v>29</v>
      </c>
      <c r="E3504" s="7">
        <f>E3502-E3503</f>
        <v>128.9</v>
      </c>
      <c r="F3504" s="25">
        <v>0.413</v>
      </c>
      <c r="G3504" s="7">
        <v>0.02496774</v>
      </c>
      <c r="H3504" s="40">
        <v>0.749</v>
      </c>
      <c r="I3504" s="10">
        <f t="shared" si="6892"/>
        <v>0.72403226</v>
      </c>
      <c r="J3504" s="11">
        <f t="shared" si="6893"/>
        <v>2999.871034</v>
      </c>
      <c r="K3504" s="7">
        <f t="shared" si="6890"/>
        <v>2.4391535</v>
      </c>
      <c r="L3504" s="7">
        <f t="shared" si="6894"/>
        <v>21.138</v>
      </c>
      <c r="M3504" s="10">
        <f t="shared" si="229"/>
        <v>18.6988465</v>
      </c>
      <c r="N3504" s="11">
        <f t="shared" si="3612"/>
        <v>866.6121259</v>
      </c>
      <c r="O3504" s="10">
        <f t="shared" si="6891"/>
        <v>4.0130235</v>
      </c>
      <c r="P3504" s="10">
        <f t="shared" si="6895"/>
        <v>34.75971</v>
      </c>
      <c r="Q3504" s="10">
        <f t="shared" si="232"/>
        <v>30.7466865</v>
      </c>
      <c r="R3504" s="11">
        <f t="shared" si="233"/>
        <v>866.1726003</v>
      </c>
      <c r="S3504" s="43"/>
      <c r="T3504" s="43"/>
      <c r="U3504" s="20"/>
      <c r="V3504" s="14"/>
      <c r="W3504" s="14"/>
      <c r="X3504" s="26">
        <f t="shared" si="314"/>
        <v>0.454</v>
      </c>
      <c r="Y3504" s="29"/>
      <c r="Z3504" s="29"/>
      <c r="AA3504" s="29"/>
      <c r="AB3504" s="29"/>
      <c r="AC3504" s="29"/>
    </row>
    <row r="3505">
      <c r="A3505" s="58">
        <v>45741.0</v>
      </c>
      <c r="B3505" s="5" t="s">
        <v>36</v>
      </c>
      <c r="C3505" s="6" t="s">
        <v>37</v>
      </c>
      <c r="D3505" s="5" t="s">
        <v>30</v>
      </c>
      <c r="E3505" s="7">
        <v>0.0</v>
      </c>
      <c r="F3505" s="25">
        <v>0.0</v>
      </c>
      <c r="G3505" s="7">
        <v>0.0</v>
      </c>
      <c r="H3505" s="40">
        <v>0.0</v>
      </c>
      <c r="I3505" s="10">
        <f t="shared" si="6892"/>
        <v>0</v>
      </c>
      <c r="J3505" s="11">
        <f t="shared" si="6893"/>
        <v>0</v>
      </c>
      <c r="K3505" s="7">
        <f t="shared" si="6890"/>
        <v>0</v>
      </c>
      <c r="L3505" s="7">
        <f t="shared" si="6894"/>
        <v>0</v>
      </c>
      <c r="M3505" s="10">
        <f t="shared" si="229"/>
        <v>0</v>
      </c>
      <c r="N3505" s="11">
        <f t="shared" si="3612"/>
        <v>0</v>
      </c>
      <c r="O3505" s="10">
        <f t="shared" si="6891"/>
        <v>0</v>
      </c>
      <c r="P3505" s="10">
        <f t="shared" si="6895"/>
        <v>0</v>
      </c>
      <c r="Q3505" s="10">
        <f t="shared" si="232"/>
        <v>0</v>
      </c>
      <c r="R3505" s="11">
        <f t="shared" si="233"/>
        <v>0</v>
      </c>
      <c r="S3505" s="43"/>
      <c r="T3505" s="43"/>
      <c r="U3505" s="20"/>
      <c r="V3505" s="14"/>
      <c r="W3505" s="14"/>
      <c r="X3505" s="26">
        <f t="shared" si="314"/>
        <v>0</v>
      </c>
      <c r="Y3505" s="29"/>
      <c r="Z3505" s="29"/>
      <c r="AA3505" s="29"/>
      <c r="AB3505" s="29"/>
      <c r="AC3505" s="29"/>
    </row>
    <row r="3506">
      <c r="A3506" s="58">
        <v>45741.0</v>
      </c>
      <c r="B3506" s="5" t="s">
        <v>38</v>
      </c>
      <c r="C3506" s="6" t="s">
        <v>37</v>
      </c>
      <c r="D3506" s="5" t="s">
        <v>27</v>
      </c>
      <c r="E3506" s="7">
        <v>40.1</v>
      </c>
      <c r="F3506" s="25">
        <v>0.12</v>
      </c>
      <c r="G3506" s="7">
        <v>0.09999999999999999</v>
      </c>
      <c r="H3506" s="40">
        <v>0.175</v>
      </c>
      <c r="I3506" s="10">
        <f t="shared" si="6892"/>
        <v>0.075</v>
      </c>
      <c r="J3506" s="11">
        <f t="shared" si="6893"/>
        <v>175</v>
      </c>
      <c r="K3506" s="7">
        <f t="shared" si="6890"/>
        <v>5.3</v>
      </c>
      <c r="L3506" s="7">
        <f t="shared" si="6894"/>
        <v>9.391</v>
      </c>
      <c r="M3506" s="10">
        <f t="shared" si="229"/>
        <v>4.091</v>
      </c>
      <c r="N3506" s="11">
        <f t="shared" si="3612"/>
        <v>177.1886792</v>
      </c>
      <c r="O3506" s="10">
        <f t="shared" si="6891"/>
        <v>8.4</v>
      </c>
      <c r="P3506" s="10">
        <f t="shared" si="6895"/>
        <v>15.314976</v>
      </c>
      <c r="Q3506" s="10">
        <f t="shared" si="232"/>
        <v>6.914976</v>
      </c>
      <c r="R3506" s="11">
        <f t="shared" si="233"/>
        <v>182.3211429</v>
      </c>
      <c r="S3506" s="41">
        <f>T3466</f>
        <v>3.702142857</v>
      </c>
      <c r="T3506" s="41">
        <f>H3506+T3466-H3507-U3506-H3508</f>
        <v>3.877107143</v>
      </c>
      <c r="U3506" s="13">
        <f>0.001/28</f>
        <v>0.00003571428571</v>
      </c>
      <c r="V3506" s="14"/>
      <c r="W3506" s="14"/>
      <c r="X3506" s="26">
        <f t="shared" si="314"/>
        <v>0.14</v>
      </c>
      <c r="Y3506" s="29"/>
      <c r="Z3506" s="29"/>
      <c r="AA3506" s="29"/>
      <c r="AB3506" s="29"/>
      <c r="AC3506" s="29"/>
    </row>
    <row r="3507">
      <c r="A3507" s="58">
        <v>45741.0</v>
      </c>
      <c r="B3507" s="5" t="s">
        <v>38</v>
      </c>
      <c r="C3507" s="6" t="s">
        <v>37</v>
      </c>
      <c r="D3507" s="5" t="s">
        <v>28</v>
      </c>
      <c r="E3507" s="7">
        <v>0.0</v>
      </c>
      <c r="F3507" s="7">
        <v>0.0</v>
      </c>
      <c r="G3507" s="7">
        <v>0.0</v>
      </c>
      <c r="H3507" s="40">
        <v>0.0</v>
      </c>
      <c r="I3507" s="10">
        <f t="shared" si="6892"/>
        <v>0</v>
      </c>
      <c r="J3507" s="11">
        <f t="shared" si="6893"/>
        <v>0</v>
      </c>
      <c r="K3507" s="7">
        <f t="shared" si="6890"/>
        <v>0</v>
      </c>
      <c r="L3507" s="7">
        <f t="shared" si="6894"/>
        <v>0</v>
      </c>
      <c r="M3507" s="10">
        <f t="shared" si="229"/>
        <v>0</v>
      </c>
      <c r="N3507" s="11">
        <f t="shared" si="3612"/>
        <v>0</v>
      </c>
      <c r="O3507" s="10">
        <f t="shared" si="6891"/>
        <v>0</v>
      </c>
      <c r="P3507" s="10">
        <f t="shared" si="6895"/>
        <v>0</v>
      </c>
      <c r="Q3507" s="10">
        <f t="shared" si="232"/>
        <v>0</v>
      </c>
      <c r="R3507" s="11">
        <f t="shared" si="233"/>
        <v>0</v>
      </c>
      <c r="S3507" s="43"/>
      <c r="T3507" s="43"/>
      <c r="U3507" s="20"/>
      <c r="V3507" s="14"/>
      <c r="W3507" s="14"/>
      <c r="X3507" s="26">
        <f t="shared" si="314"/>
        <v>0</v>
      </c>
      <c r="Y3507" s="29"/>
      <c r="Z3507" s="29"/>
      <c r="AA3507" s="29"/>
      <c r="AB3507" s="29"/>
      <c r="AC3507" s="29"/>
    </row>
    <row r="3508">
      <c r="A3508" s="58">
        <v>45741.0</v>
      </c>
      <c r="B3508" s="5" t="s">
        <v>38</v>
      </c>
      <c r="C3508" s="6" t="s">
        <v>37</v>
      </c>
      <c r="D3508" s="5" t="s">
        <v>29</v>
      </c>
      <c r="E3508" s="7">
        <v>40.1</v>
      </c>
      <c r="F3508" s="7">
        <v>0.113</v>
      </c>
      <c r="G3508" s="7">
        <v>0.099967</v>
      </c>
      <c r="H3508" s="40">
        <v>0.0</v>
      </c>
      <c r="I3508" s="10">
        <f t="shared" si="6892"/>
        <v>-0.099967</v>
      </c>
      <c r="J3508" s="11">
        <f t="shared" si="6893"/>
        <v>0</v>
      </c>
      <c r="K3508" s="7">
        <f t="shared" si="6890"/>
        <v>5.287975</v>
      </c>
      <c r="L3508" s="7">
        <f t="shared" si="6894"/>
        <v>7.284</v>
      </c>
      <c r="M3508" s="10">
        <f t="shared" si="229"/>
        <v>1.996025</v>
      </c>
      <c r="N3508" s="11">
        <f t="shared" si="3612"/>
        <v>137.7464909</v>
      </c>
      <c r="O3508" s="10">
        <f t="shared" si="6891"/>
        <v>8.386735</v>
      </c>
      <c r="P3508" s="10">
        <f t="shared" si="6895"/>
        <v>13.11293</v>
      </c>
      <c r="Q3508" s="10">
        <f t="shared" si="232"/>
        <v>4.726195</v>
      </c>
      <c r="R3508" s="11">
        <f t="shared" si="233"/>
        <v>156.3532173</v>
      </c>
      <c r="S3508" s="43"/>
      <c r="T3508" s="43"/>
      <c r="U3508" s="20"/>
      <c r="V3508" s="14"/>
      <c r="W3508" s="14"/>
      <c r="X3508" s="26">
        <f t="shared" si="314"/>
        <v>0</v>
      </c>
      <c r="Y3508" s="29"/>
      <c r="Z3508" s="29"/>
      <c r="AA3508" s="29"/>
      <c r="AB3508" s="29"/>
      <c r="AC3508" s="29"/>
    </row>
    <row r="3509">
      <c r="A3509" s="58">
        <v>45741.0</v>
      </c>
      <c r="B3509" s="5" t="s">
        <v>38</v>
      </c>
      <c r="C3509" s="6" t="s">
        <v>37</v>
      </c>
      <c r="D3509" s="5" t="s">
        <v>30</v>
      </c>
      <c r="E3509" s="7">
        <v>0.0</v>
      </c>
      <c r="F3509" s="7">
        <v>0.0</v>
      </c>
      <c r="G3509" s="7">
        <v>0.0</v>
      </c>
      <c r="H3509" s="40">
        <v>0.0</v>
      </c>
      <c r="I3509" s="10">
        <f t="shared" si="6892"/>
        <v>0</v>
      </c>
      <c r="J3509" s="11">
        <f t="shared" si="6893"/>
        <v>0</v>
      </c>
      <c r="K3509" s="7">
        <f t="shared" si="6890"/>
        <v>0</v>
      </c>
      <c r="L3509" s="7">
        <f t="shared" si="6894"/>
        <v>0</v>
      </c>
      <c r="M3509" s="10">
        <f t="shared" si="229"/>
        <v>0</v>
      </c>
      <c r="N3509" s="11">
        <f t="shared" si="3612"/>
        <v>0</v>
      </c>
      <c r="O3509" s="10">
        <f t="shared" si="6891"/>
        <v>0</v>
      </c>
      <c r="P3509" s="10">
        <f t="shared" si="6895"/>
        <v>0</v>
      </c>
      <c r="Q3509" s="10">
        <f t="shared" si="232"/>
        <v>0</v>
      </c>
      <c r="R3509" s="11">
        <f t="shared" si="233"/>
        <v>0</v>
      </c>
      <c r="S3509" s="43"/>
      <c r="T3509" s="43"/>
      <c r="U3509" s="20"/>
      <c r="V3509" s="14"/>
      <c r="W3509" s="14"/>
      <c r="X3509" s="26">
        <f t="shared" si="314"/>
        <v>0</v>
      </c>
      <c r="Y3509" s="29"/>
      <c r="Z3509" s="29"/>
      <c r="AA3509" s="29"/>
      <c r="AB3509" s="29"/>
      <c r="AC3509" s="29"/>
    </row>
    <row r="3510">
      <c r="A3510" s="58">
        <v>45741.0</v>
      </c>
      <c r="B3510" s="5" t="s">
        <v>39</v>
      </c>
      <c r="C3510" s="6" t="s">
        <v>37</v>
      </c>
      <c r="D3510" s="5" t="s">
        <v>27</v>
      </c>
      <c r="E3510" s="7">
        <v>9.6</v>
      </c>
      <c r="F3510" s="7">
        <v>0.028</v>
      </c>
      <c r="G3510" s="7">
        <v>0.032258</v>
      </c>
      <c r="H3510" s="40">
        <v>0.0</v>
      </c>
      <c r="I3510" s="10">
        <f t="shared" si="6892"/>
        <v>-0.032258</v>
      </c>
      <c r="J3510" s="11">
        <f t="shared" si="6893"/>
        <v>0</v>
      </c>
      <c r="K3510" s="7">
        <f t="shared" si="6890"/>
        <v>1.50645</v>
      </c>
      <c r="L3510" s="7">
        <f t="shared" si="6894"/>
        <v>0.384</v>
      </c>
      <c r="M3510" s="10">
        <f t="shared" si="229"/>
        <v>-1.12245</v>
      </c>
      <c r="N3510" s="11">
        <f t="shared" si="3612"/>
        <v>25.49039132</v>
      </c>
      <c r="O3510" s="10">
        <f t="shared" si="6891"/>
        <v>2.40638</v>
      </c>
      <c r="P3510" s="10">
        <f t="shared" si="6895"/>
        <v>1.26874</v>
      </c>
      <c r="Q3510" s="10">
        <f t="shared" si="232"/>
        <v>-1.13764</v>
      </c>
      <c r="R3510" s="11">
        <f t="shared" si="233"/>
        <v>52.72400868</v>
      </c>
      <c r="S3510" s="41">
        <f>T3470</f>
        <v>-0.131</v>
      </c>
      <c r="T3510" s="41">
        <f>H3510+T3470-H3511-U3510-H3512</f>
        <v>-0.131</v>
      </c>
      <c r="U3510" s="13">
        <v>0.0</v>
      </c>
      <c r="V3510" s="14"/>
      <c r="W3510" s="14"/>
      <c r="X3510" s="26">
        <f t="shared" si="314"/>
        <v>0</v>
      </c>
      <c r="Y3510" s="29"/>
      <c r="Z3510" s="29"/>
      <c r="AA3510" s="29"/>
      <c r="AB3510" s="29"/>
      <c r="AC3510" s="29"/>
    </row>
    <row r="3511">
      <c r="A3511" s="58">
        <v>45741.0</v>
      </c>
      <c r="B3511" s="5" t="s">
        <v>39</v>
      </c>
      <c r="C3511" s="6" t="s">
        <v>37</v>
      </c>
      <c r="D3511" s="5" t="s">
        <v>28</v>
      </c>
      <c r="E3511" s="7">
        <v>0.0</v>
      </c>
      <c r="F3511" s="7">
        <v>0.0</v>
      </c>
      <c r="G3511" s="7">
        <v>0.0</v>
      </c>
      <c r="H3511" s="40">
        <v>0.0</v>
      </c>
      <c r="I3511" s="10">
        <f t="shared" si="6892"/>
        <v>0</v>
      </c>
      <c r="J3511" s="11">
        <f t="shared" si="6893"/>
        <v>0</v>
      </c>
      <c r="K3511" s="7">
        <f t="shared" si="6890"/>
        <v>0</v>
      </c>
      <c r="L3511" s="7">
        <f t="shared" si="6894"/>
        <v>0</v>
      </c>
      <c r="M3511" s="10">
        <f t="shared" si="229"/>
        <v>0</v>
      </c>
      <c r="N3511" s="11">
        <f t="shared" si="3612"/>
        <v>0</v>
      </c>
      <c r="O3511" s="10">
        <f t="shared" si="6891"/>
        <v>0</v>
      </c>
      <c r="P3511" s="10">
        <f t="shared" si="6895"/>
        <v>0</v>
      </c>
      <c r="Q3511" s="10">
        <f t="shared" si="232"/>
        <v>0</v>
      </c>
      <c r="R3511" s="11">
        <f t="shared" si="233"/>
        <v>0</v>
      </c>
      <c r="S3511" s="43"/>
      <c r="T3511" s="43"/>
      <c r="U3511" s="20"/>
      <c r="V3511" s="14"/>
      <c r="W3511" s="14"/>
      <c r="X3511" s="26">
        <f t="shared" si="314"/>
        <v>0</v>
      </c>
      <c r="Y3511" s="29"/>
      <c r="Z3511" s="29"/>
      <c r="AA3511" s="29"/>
      <c r="AB3511" s="29"/>
      <c r="AC3511" s="29"/>
    </row>
    <row r="3512">
      <c r="A3512" s="58">
        <v>45741.0</v>
      </c>
      <c r="B3512" s="5" t="s">
        <v>39</v>
      </c>
      <c r="C3512" s="6" t="s">
        <v>37</v>
      </c>
      <c r="D3512" s="5" t="s">
        <v>29</v>
      </c>
      <c r="E3512" s="7">
        <v>9.3</v>
      </c>
      <c r="F3512" s="7">
        <v>0.0</v>
      </c>
      <c r="G3512" s="7">
        <v>0.032</v>
      </c>
      <c r="H3512" s="40">
        <v>0.0</v>
      </c>
      <c r="I3512" s="10">
        <f t="shared" si="6892"/>
        <v>-0.032</v>
      </c>
      <c r="J3512" s="11">
        <f t="shared" si="6893"/>
        <v>0</v>
      </c>
      <c r="K3512" s="7">
        <f t="shared" si="6890"/>
        <v>1.49188</v>
      </c>
      <c r="L3512" s="7">
        <f t="shared" si="6894"/>
        <v>0.598</v>
      </c>
      <c r="M3512" s="10">
        <f t="shared" si="229"/>
        <v>-0.89388</v>
      </c>
      <c r="N3512" s="11">
        <f t="shared" si="3612"/>
        <v>40.08365284</v>
      </c>
      <c r="O3512" s="10">
        <f t="shared" si="6891"/>
        <v>2.383874</v>
      </c>
      <c r="P3512" s="10">
        <f t="shared" si="6895"/>
        <v>1.45794</v>
      </c>
      <c r="Q3512" s="10">
        <f t="shared" si="232"/>
        <v>-0.925934</v>
      </c>
      <c r="R3512" s="11">
        <f t="shared" si="233"/>
        <v>61.15843371</v>
      </c>
      <c r="S3512" s="43"/>
      <c r="T3512" s="43"/>
      <c r="U3512" s="20"/>
      <c r="V3512" s="14"/>
      <c r="W3512" s="14"/>
      <c r="X3512" s="26">
        <f t="shared" si="314"/>
        <v>0</v>
      </c>
      <c r="Y3512" s="29"/>
      <c r="Z3512" s="29"/>
      <c r="AA3512" s="29"/>
      <c r="AB3512" s="29"/>
      <c r="AC3512" s="29"/>
    </row>
    <row r="3513">
      <c r="A3513" s="58">
        <v>45741.0</v>
      </c>
      <c r="B3513" s="5" t="s">
        <v>39</v>
      </c>
      <c r="C3513" s="6" t="s">
        <v>37</v>
      </c>
      <c r="D3513" s="5" t="s">
        <v>30</v>
      </c>
      <c r="E3513" s="7">
        <v>0.0</v>
      </c>
      <c r="F3513" s="7">
        <v>0.0</v>
      </c>
      <c r="G3513" s="7">
        <v>0.0</v>
      </c>
      <c r="H3513" s="40">
        <v>0.0</v>
      </c>
      <c r="I3513" s="10">
        <f t="shared" si="6892"/>
        <v>0</v>
      </c>
      <c r="J3513" s="11">
        <f t="shared" si="6893"/>
        <v>0</v>
      </c>
      <c r="K3513" s="7">
        <f t="shared" si="6890"/>
        <v>0</v>
      </c>
      <c r="L3513" s="7">
        <f t="shared" si="6894"/>
        <v>0</v>
      </c>
      <c r="M3513" s="10">
        <f t="shared" si="229"/>
        <v>0</v>
      </c>
      <c r="N3513" s="11">
        <f t="shared" si="3612"/>
        <v>0</v>
      </c>
      <c r="O3513" s="10">
        <f t="shared" si="6891"/>
        <v>0</v>
      </c>
      <c r="P3513" s="10">
        <f t="shared" si="6895"/>
        <v>0</v>
      </c>
      <c r="Q3513" s="10">
        <f t="shared" si="232"/>
        <v>0</v>
      </c>
      <c r="R3513" s="11">
        <f t="shared" si="233"/>
        <v>0</v>
      </c>
      <c r="S3513" s="43"/>
      <c r="T3513" s="43"/>
      <c r="U3513" s="20"/>
      <c r="V3513" s="14"/>
      <c r="W3513" s="14"/>
      <c r="X3513" s="26">
        <f t="shared" si="314"/>
        <v>0</v>
      </c>
      <c r="Y3513" s="29"/>
      <c r="Z3513" s="29"/>
      <c r="AA3513" s="29"/>
      <c r="AB3513" s="29"/>
      <c r="AC3513" s="29"/>
    </row>
    <row r="3514">
      <c r="A3514" s="58">
        <v>45741.0</v>
      </c>
      <c r="B3514" s="5" t="s">
        <v>40</v>
      </c>
      <c r="C3514" s="6" t="s">
        <v>37</v>
      </c>
      <c r="D3514" s="5" t="s">
        <v>27</v>
      </c>
      <c r="E3514" s="7">
        <v>26.3</v>
      </c>
      <c r="F3514" s="7">
        <v>0.0</v>
      </c>
      <c r="G3514" s="7">
        <v>0.0709677</v>
      </c>
      <c r="H3514" s="40">
        <v>0.032</v>
      </c>
      <c r="I3514" s="10">
        <f t="shared" si="6892"/>
        <v>-0.0389677</v>
      </c>
      <c r="J3514" s="11">
        <f t="shared" si="6893"/>
        <v>45.09093574</v>
      </c>
      <c r="K3514" s="7">
        <f t="shared" si="6890"/>
        <v>3.7741925</v>
      </c>
      <c r="L3514" s="7">
        <f t="shared" si="6894"/>
        <v>1.806</v>
      </c>
      <c r="M3514" s="10">
        <f t="shared" si="229"/>
        <v>-1.9681925</v>
      </c>
      <c r="N3514" s="11">
        <f t="shared" si="3612"/>
        <v>47.85129534</v>
      </c>
      <c r="O3514" s="10">
        <f t="shared" si="6891"/>
        <v>5.988478214</v>
      </c>
      <c r="P3514" s="10">
        <f t="shared" si="6895"/>
        <v>2.9189</v>
      </c>
      <c r="Q3514" s="10">
        <f t="shared" si="232"/>
        <v>-3.069578214</v>
      </c>
      <c r="R3514" s="11">
        <f t="shared" si="233"/>
        <v>48.74193235</v>
      </c>
      <c r="S3514" s="13">
        <f>T3474</f>
        <v>1.164852857</v>
      </c>
      <c r="T3514" s="13">
        <f>H3514+S3514-H3515-U3514-H3516</f>
        <v>1.196734643</v>
      </c>
      <c r="U3514" s="13">
        <f>0.00331/28</f>
        <v>0.0001182142857</v>
      </c>
      <c r="V3514" s="14"/>
      <c r="W3514" s="14"/>
      <c r="X3514" s="26">
        <f t="shared" si="314"/>
        <v>0.034</v>
      </c>
      <c r="Y3514" s="29"/>
      <c r="Z3514" s="29"/>
      <c r="AA3514" s="29"/>
      <c r="AB3514" s="29"/>
      <c r="AC3514" s="29"/>
    </row>
    <row r="3515">
      <c r="A3515" s="58">
        <v>45741.0</v>
      </c>
      <c r="B3515" s="5" t="s">
        <v>40</v>
      </c>
      <c r="C3515" s="6" t="s">
        <v>37</v>
      </c>
      <c r="D3515" s="5" t="s">
        <v>28</v>
      </c>
      <c r="E3515" s="7">
        <v>0.0</v>
      </c>
      <c r="F3515" s="7">
        <v>0.0</v>
      </c>
      <c r="G3515" s="7">
        <v>0.0</v>
      </c>
      <c r="H3515" s="40">
        <v>0.0</v>
      </c>
      <c r="I3515" s="10">
        <f t="shared" si="6892"/>
        <v>0</v>
      </c>
      <c r="J3515" s="11">
        <f t="shared" si="6893"/>
        <v>0</v>
      </c>
      <c r="K3515" s="7">
        <f t="shared" si="6890"/>
        <v>0</v>
      </c>
      <c r="L3515" s="7">
        <f t="shared" si="6894"/>
        <v>0</v>
      </c>
      <c r="M3515" s="10">
        <f t="shared" si="229"/>
        <v>0</v>
      </c>
      <c r="N3515" s="11">
        <f t="shared" si="3612"/>
        <v>0</v>
      </c>
      <c r="O3515" s="10">
        <f t="shared" si="6891"/>
        <v>0</v>
      </c>
      <c r="P3515" s="10">
        <f t="shared" si="6895"/>
        <v>0</v>
      </c>
      <c r="Q3515" s="10">
        <f t="shared" si="232"/>
        <v>0</v>
      </c>
      <c r="R3515" s="11">
        <f t="shared" si="233"/>
        <v>0</v>
      </c>
      <c r="S3515" s="14"/>
      <c r="T3515" s="14"/>
      <c r="U3515" s="14"/>
      <c r="V3515" s="14"/>
      <c r="W3515" s="14"/>
      <c r="X3515" s="26">
        <f t="shared" si="314"/>
        <v>0</v>
      </c>
      <c r="Y3515" s="29"/>
      <c r="Z3515" s="29"/>
      <c r="AA3515" s="29"/>
      <c r="AB3515" s="29"/>
      <c r="AC3515" s="29"/>
    </row>
    <row r="3516">
      <c r="A3516" s="58">
        <v>45741.0</v>
      </c>
      <c r="B3516" s="5" t="s">
        <v>40</v>
      </c>
      <c r="C3516" s="6" t="s">
        <v>37</v>
      </c>
      <c r="D3516" s="5" t="s">
        <v>29</v>
      </c>
      <c r="E3516" s="7">
        <v>26.1</v>
      </c>
      <c r="F3516" s="7">
        <v>0.0</v>
      </c>
      <c r="G3516" s="7">
        <v>0.07142857142857142</v>
      </c>
      <c r="H3516" s="40">
        <v>0.0</v>
      </c>
      <c r="I3516" s="10">
        <f t="shared" si="6892"/>
        <v>-0.07142857143</v>
      </c>
      <c r="J3516" s="11">
        <f t="shared" si="6893"/>
        <v>0</v>
      </c>
      <c r="K3516" s="7">
        <f t="shared" si="6890"/>
        <v>3.785714286</v>
      </c>
      <c r="L3516" s="7">
        <f t="shared" si="6894"/>
        <v>1.937</v>
      </c>
      <c r="M3516" s="10">
        <f t="shared" si="229"/>
        <v>-1.848714286</v>
      </c>
      <c r="N3516" s="11">
        <f t="shared" si="3612"/>
        <v>51.16603774</v>
      </c>
      <c r="O3516" s="10">
        <f t="shared" si="6891"/>
        <v>6</v>
      </c>
      <c r="P3516" s="10">
        <f t="shared" si="6895"/>
        <v>2.45098</v>
      </c>
      <c r="Q3516" s="10">
        <f t="shared" si="232"/>
        <v>-3.54902</v>
      </c>
      <c r="R3516" s="11">
        <f t="shared" si="233"/>
        <v>40.84966667</v>
      </c>
      <c r="S3516" s="14"/>
      <c r="T3516" s="14"/>
      <c r="U3516" s="14"/>
      <c r="V3516" s="14"/>
      <c r="W3516" s="14"/>
      <c r="X3516" s="26">
        <f t="shared" si="314"/>
        <v>0.02</v>
      </c>
      <c r="Y3516" s="29"/>
      <c r="Z3516" s="29"/>
      <c r="AA3516" s="29"/>
      <c r="AB3516" s="29"/>
      <c r="AC3516" s="29"/>
    </row>
    <row r="3517">
      <c r="A3517" s="58">
        <v>45741.0</v>
      </c>
      <c r="B3517" s="5" t="s">
        <v>40</v>
      </c>
      <c r="C3517" s="6" t="s">
        <v>37</v>
      </c>
      <c r="D3517" s="5" t="s">
        <v>30</v>
      </c>
      <c r="E3517" s="7">
        <v>0.0</v>
      </c>
      <c r="F3517" s="7">
        <v>0.0</v>
      </c>
      <c r="G3517" s="7">
        <v>0.0</v>
      </c>
      <c r="H3517" s="40">
        <v>0.0</v>
      </c>
      <c r="I3517" s="10">
        <f t="shared" si="6892"/>
        <v>0</v>
      </c>
      <c r="J3517" s="11">
        <f t="shared" si="6893"/>
        <v>0</v>
      </c>
      <c r="K3517" s="7">
        <f t="shared" si="6890"/>
        <v>0</v>
      </c>
      <c r="L3517" s="7">
        <f t="shared" si="6894"/>
        <v>0</v>
      </c>
      <c r="M3517" s="10">
        <f t="shared" si="229"/>
        <v>0</v>
      </c>
      <c r="N3517" s="11">
        <f t="shared" si="3612"/>
        <v>0</v>
      </c>
      <c r="O3517" s="10">
        <f t="shared" si="6891"/>
        <v>0</v>
      </c>
      <c r="P3517" s="10">
        <f t="shared" si="6895"/>
        <v>0</v>
      </c>
      <c r="Q3517" s="10">
        <f t="shared" si="232"/>
        <v>0</v>
      </c>
      <c r="R3517" s="11">
        <f t="shared" si="233"/>
        <v>0</v>
      </c>
      <c r="S3517" s="14"/>
      <c r="T3517" s="14"/>
      <c r="U3517" s="14"/>
      <c r="V3517" s="14"/>
      <c r="W3517" s="14"/>
      <c r="X3517" s="26">
        <f t="shared" si="314"/>
        <v>0</v>
      </c>
      <c r="Y3517" s="29"/>
      <c r="Z3517" s="29"/>
      <c r="AA3517" s="29"/>
      <c r="AB3517" s="29"/>
      <c r="AC3517" s="29"/>
    </row>
    <row r="3518">
      <c r="A3518" s="48">
        <v>45742.0</v>
      </c>
      <c r="B3518" s="49" t="s">
        <v>25</v>
      </c>
      <c r="C3518" s="50" t="s">
        <v>26</v>
      </c>
      <c r="D3518" s="49" t="s">
        <v>27</v>
      </c>
      <c r="E3518" s="27">
        <v>140.3</v>
      </c>
      <c r="F3518" s="8">
        <v>0.46</v>
      </c>
      <c r="G3518" s="39">
        <v>0.4129</v>
      </c>
      <c r="H3518" s="47">
        <v>0.447</v>
      </c>
      <c r="I3518" s="51">
        <f t="shared" si="6892"/>
        <v>0.0341</v>
      </c>
      <c r="J3518" s="52">
        <f t="shared" si="6893"/>
        <v>108.2586583</v>
      </c>
      <c r="K3518" s="27">
        <f t="shared" si="6890"/>
        <v>22.33538</v>
      </c>
      <c r="L3518" s="27">
        <f t="shared" si="6894"/>
        <v>23.899</v>
      </c>
      <c r="M3518" s="51">
        <f t="shared" si="229"/>
        <v>1.56362</v>
      </c>
      <c r="N3518" s="52">
        <f t="shared" si="3612"/>
        <v>107.000642</v>
      </c>
      <c r="O3518" s="51">
        <f t="shared" si="6891"/>
        <v>35.2351</v>
      </c>
      <c r="P3518" s="51">
        <f t="shared" si="6895"/>
        <v>37.620995</v>
      </c>
      <c r="Q3518" s="51">
        <f t="shared" si="232"/>
        <v>2.385895</v>
      </c>
      <c r="R3518" s="52">
        <f t="shared" si="233"/>
        <v>106.7713587</v>
      </c>
      <c r="S3518" s="53">
        <f>T3478</f>
        <v>3.000321429</v>
      </c>
      <c r="T3518" s="53">
        <f>H3518+T3478-H3519-U3518-H3520</f>
        <v>3.120214286</v>
      </c>
      <c r="U3518" s="54">
        <f>0.003/28</f>
        <v>0.0001071428571</v>
      </c>
      <c r="V3518" s="55"/>
      <c r="W3518" s="55"/>
      <c r="X3518" s="56">
        <f t="shared" si="314"/>
        <v>0.449</v>
      </c>
      <c r="Y3518" s="57"/>
      <c r="Z3518" s="57"/>
      <c r="AA3518" s="57"/>
      <c r="AB3518" s="57"/>
      <c r="AC3518" s="57"/>
    </row>
    <row r="3519">
      <c r="A3519" s="58">
        <v>45742.0</v>
      </c>
      <c r="B3519" s="5" t="s">
        <v>25</v>
      </c>
      <c r="C3519" s="6" t="s">
        <v>26</v>
      </c>
      <c r="D3519" s="5" t="s">
        <v>28</v>
      </c>
      <c r="E3519" s="7">
        <v>165.12</v>
      </c>
      <c r="F3519" s="7">
        <v>0.425</v>
      </c>
      <c r="G3519" s="7">
        <v>0.39358</v>
      </c>
      <c r="H3519" s="40">
        <v>0.327</v>
      </c>
      <c r="I3519" s="10">
        <f t="shared" si="6892"/>
        <v>-0.06658</v>
      </c>
      <c r="J3519" s="11">
        <f t="shared" si="6893"/>
        <v>83.08349001</v>
      </c>
      <c r="K3519" s="7">
        <f t="shared" si="6890"/>
        <v>21.74308</v>
      </c>
      <c r="L3519" s="7">
        <f t="shared" si="6894"/>
        <v>20.904</v>
      </c>
      <c r="M3519" s="10">
        <f t="shared" si="229"/>
        <v>-0.83908</v>
      </c>
      <c r="N3519" s="11">
        <f t="shared" si="3612"/>
        <v>96.14093312</v>
      </c>
      <c r="O3519" s="10">
        <f t="shared" si="6891"/>
        <v>34.04388</v>
      </c>
      <c r="P3519" s="10">
        <f t="shared" si="6895"/>
        <v>34.12488</v>
      </c>
      <c r="Q3519" s="10">
        <f t="shared" si="232"/>
        <v>0.081</v>
      </c>
      <c r="R3519" s="11">
        <f t="shared" si="233"/>
        <v>100.2379282</v>
      </c>
      <c r="S3519" s="42"/>
      <c r="T3519" s="42"/>
      <c r="U3519" s="16"/>
      <c r="V3519" s="14"/>
      <c r="W3519" s="14"/>
      <c r="X3519" s="26">
        <f t="shared" si="314"/>
        <v>0.316</v>
      </c>
      <c r="Y3519" s="29"/>
      <c r="Z3519" s="29"/>
      <c r="AA3519" s="29"/>
      <c r="AB3519" s="29"/>
      <c r="AC3519" s="29"/>
    </row>
    <row r="3520">
      <c r="A3520" s="58">
        <v>45742.0</v>
      </c>
      <c r="B3520" s="5" t="s">
        <v>25</v>
      </c>
      <c r="C3520" s="6" t="s">
        <v>26</v>
      </c>
      <c r="D3520" s="5" t="s">
        <v>29</v>
      </c>
      <c r="E3520" s="7">
        <v>0.0</v>
      </c>
      <c r="F3520" s="7">
        <v>0.0</v>
      </c>
      <c r="G3520" s="7">
        <v>0.0</v>
      </c>
      <c r="H3520" s="40">
        <v>0.0</v>
      </c>
      <c r="I3520" s="10">
        <f t="shared" si="6892"/>
        <v>0</v>
      </c>
      <c r="J3520" s="11">
        <f t="shared" si="6893"/>
        <v>0</v>
      </c>
      <c r="K3520" s="7">
        <f t="shared" si="6890"/>
        <v>0</v>
      </c>
      <c r="L3520" s="7">
        <f t="shared" si="6894"/>
        <v>0.003</v>
      </c>
      <c r="M3520" s="10">
        <f t="shared" si="229"/>
        <v>0.003</v>
      </c>
      <c r="N3520" s="11">
        <f t="shared" si="3612"/>
        <v>0</v>
      </c>
      <c r="O3520" s="10">
        <f t="shared" si="6891"/>
        <v>0</v>
      </c>
      <c r="P3520" s="10">
        <f t="shared" si="6895"/>
        <v>0.003</v>
      </c>
      <c r="Q3520" s="10">
        <f t="shared" si="232"/>
        <v>0.003</v>
      </c>
      <c r="R3520" s="11">
        <f t="shared" si="233"/>
        <v>0</v>
      </c>
      <c r="S3520" s="42"/>
      <c r="T3520" s="42"/>
      <c r="U3520" s="16"/>
      <c r="V3520" s="14"/>
      <c r="W3520" s="14"/>
      <c r="X3520" s="26">
        <f t="shared" si="314"/>
        <v>0</v>
      </c>
      <c r="Y3520" s="29"/>
      <c r="Z3520" s="29"/>
      <c r="AA3520" s="29"/>
      <c r="AB3520" s="29"/>
      <c r="AC3520" s="29"/>
    </row>
    <row r="3521">
      <c r="A3521" s="58">
        <v>45742.0</v>
      </c>
      <c r="B3521" s="5" t="s">
        <v>25</v>
      </c>
      <c r="C3521" s="6" t="s">
        <v>26</v>
      </c>
      <c r="D3521" s="5" t="s">
        <v>30</v>
      </c>
      <c r="E3521" s="7">
        <v>0.0</v>
      </c>
      <c r="F3521" s="7">
        <v>0.0</v>
      </c>
      <c r="G3521" s="7">
        <v>0.0</v>
      </c>
      <c r="H3521" s="40">
        <v>0.0</v>
      </c>
      <c r="I3521" s="10">
        <f t="shared" si="6892"/>
        <v>0</v>
      </c>
      <c r="J3521" s="11">
        <f t="shared" si="6893"/>
        <v>0</v>
      </c>
      <c r="K3521" s="7">
        <f t="shared" si="6890"/>
        <v>0</v>
      </c>
      <c r="L3521" s="7">
        <f t="shared" si="6894"/>
        <v>0</v>
      </c>
      <c r="M3521" s="10">
        <f t="shared" si="229"/>
        <v>0</v>
      </c>
      <c r="N3521" s="11">
        <f t="shared" si="3612"/>
        <v>0</v>
      </c>
      <c r="O3521" s="10">
        <f t="shared" si="6891"/>
        <v>0</v>
      </c>
      <c r="P3521" s="10">
        <f t="shared" si="6895"/>
        <v>0</v>
      </c>
      <c r="Q3521" s="10">
        <f t="shared" si="232"/>
        <v>0</v>
      </c>
      <c r="R3521" s="11">
        <f t="shared" si="233"/>
        <v>0</v>
      </c>
      <c r="S3521" s="42"/>
      <c r="T3521" s="42"/>
      <c r="U3521" s="16"/>
      <c r="V3521" s="14"/>
      <c r="W3521" s="14"/>
      <c r="X3521" s="26">
        <f t="shared" si="314"/>
        <v>0</v>
      </c>
      <c r="Y3521" s="29"/>
      <c r="Z3521" s="29"/>
      <c r="AA3521" s="29"/>
      <c r="AB3521" s="29"/>
      <c r="AC3521" s="29"/>
    </row>
    <row r="3522">
      <c r="A3522" s="58">
        <v>45742.0</v>
      </c>
      <c r="B3522" s="5" t="s">
        <v>31</v>
      </c>
      <c r="C3522" s="6" t="s">
        <v>26</v>
      </c>
      <c r="D3522" s="5" t="s">
        <v>27</v>
      </c>
      <c r="E3522" s="7">
        <v>180.7</v>
      </c>
      <c r="F3522" s="7">
        <v>0.678</v>
      </c>
      <c r="G3522" s="7">
        <v>0.509677</v>
      </c>
      <c r="H3522" s="40">
        <v>0.583</v>
      </c>
      <c r="I3522" s="10">
        <f t="shared" si="6892"/>
        <v>0.073323</v>
      </c>
      <c r="J3522" s="11">
        <f t="shared" si="6893"/>
        <v>114.3861701</v>
      </c>
      <c r="K3522" s="7">
        <f t="shared" si="6890"/>
        <v>27.651602</v>
      </c>
      <c r="L3522" s="7">
        <f t="shared" si="6894"/>
        <v>30.735</v>
      </c>
      <c r="M3522" s="10">
        <f t="shared" si="229"/>
        <v>3.083398</v>
      </c>
      <c r="N3522" s="11">
        <f t="shared" si="3612"/>
        <v>111.1508838</v>
      </c>
      <c r="O3522" s="10">
        <f t="shared" si="6891"/>
        <v>43.651601</v>
      </c>
      <c r="P3522" s="10">
        <f t="shared" si="6895"/>
        <v>49.70886</v>
      </c>
      <c r="Q3522" s="10">
        <f t="shared" si="232"/>
        <v>6.057259</v>
      </c>
      <c r="R3522" s="11">
        <f t="shared" si="233"/>
        <v>113.8763731</v>
      </c>
      <c r="S3522" s="41">
        <f>T3482</f>
        <v>1.065428571</v>
      </c>
      <c r="T3522" s="41">
        <f>H3522+T3482-H3523-U3522-H3524</f>
        <v>1.077285714</v>
      </c>
      <c r="U3522" s="13">
        <f>0.004/28</f>
        <v>0.0001428571429</v>
      </c>
      <c r="V3522" s="14"/>
      <c r="W3522" s="14"/>
      <c r="X3522" s="26">
        <f t="shared" si="314"/>
        <v>0.584</v>
      </c>
      <c r="Y3522" s="29"/>
      <c r="Z3522" s="29"/>
      <c r="AA3522" s="29"/>
      <c r="AB3522" s="29"/>
      <c r="AC3522" s="29"/>
    </row>
    <row r="3523">
      <c r="A3523" s="58">
        <v>45742.0</v>
      </c>
      <c r="B3523" s="5" t="s">
        <v>31</v>
      </c>
      <c r="C3523" s="6" t="s">
        <v>26</v>
      </c>
      <c r="D3523" s="5" t="s">
        <v>28</v>
      </c>
      <c r="E3523" s="7">
        <v>180.1</v>
      </c>
      <c r="F3523" s="7">
        <v>0.603</v>
      </c>
      <c r="G3523" s="7">
        <v>0.50548</v>
      </c>
      <c r="H3523" s="40">
        <v>0.571</v>
      </c>
      <c r="I3523" s="10">
        <f t="shared" si="6892"/>
        <v>0.06552</v>
      </c>
      <c r="J3523" s="11">
        <f t="shared" si="6893"/>
        <v>112.9619372</v>
      </c>
      <c r="K3523" s="7">
        <f t="shared" si="6890"/>
        <v>27.42548</v>
      </c>
      <c r="L3523" s="7">
        <f t="shared" si="6894"/>
        <v>31.254</v>
      </c>
      <c r="M3523" s="10">
        <f t="shared" si="229"/>
        <v>3.82852</v>
      </c>
      <c r="N3523" s="11">
        <f t="shared" si="3612"/>
        <v>113.9597192</v>
      </c>
      <c r="O3523" s="10">
        <f t="shared" si="6891"/>
        <v>43.29531</v>
      </c>
      <c r="P3523" s="10">
        <f t="shared" si="6895"/>
        <v>50.25173</v>
      </c>
      <c r="Q3523" s="10">
        <f t="shared" si="232"/>
        <v>6.95642</v>
      </c>
      <c r="R3523" s="11">
        <f t="shared" si="233"/>
        <v>116.0673754</v>
      </c>
      <c r="S3523" s="42"/>
      <c r="T3523" s="42"/>
      <c r="U3523" s="20"/>
      <c r="V3523" s="14"/>
      <c r="W3523" s="14"/>
      <c r="X3523" s="26">
        <f t="shared" si="314"/>
        <v>0.541</v>
      </c>
      <c r="Y3523" s="29"/>
      <c r="Z3523" s="29"/>
      <c r="AA3523" s="29"/>
      <c r="AB3523" s="29"/>
      <c r="AC3523" s="29"/>
    </row>
    <row r="3524">
      <c r="A3524" s="58">
        <v>45742.0</v>
      </c>
      <c r="B3524" s="5" t="s">
        <v>31</v>
      </c>
      <c r="C3524" s="6" t="s">
        <v>26</v>
      </c>
      <c r="D3524" s="5" t="s">
        <v>29</v>
      </c>
      <c r="E3524" s="7">
        <v>0.0</v>
      </c>
      <c r="F3524" s="7">
        <v>0.0</v>
      </c>
      <c r="G3524" s="7">
        <v>0.0</v>
      </c>
      <c r="H3524" s="40">
        <v>0.0</v>
      </c>
      <c r="I3524" s="10">
        <f t="shared" si="6892"/>
        <v>0</v>
      </c>
      <c r="J3524" s="11">
        <f t="shared" si="6893"/>
        <v>0</v>
      </c>
      <c r="K3524" s="7">
        <f t="shared" si="6890"/>
        <v>0</v>
      </c>
      <c r="L3524" s="7">
        <f t="shared" si="6894"/>
        <v>0</v>
      </c>
      <c r="M3524" s="10">
        <f t="shared" si="229"/>
        <v>0</v>
      </c>
      <c r="N3524" s="11">
        <f t="shared" si="3612"/>
        <v>0</v>
      </c>
      <c r="O3524" s="10">
        <f t="shared" si="6891"/>
        <v>0</v>
      </c>
      <c r="P3524" s="10">
        <f t="shared" si="6895"/>
        <v>0</v>
      </c>
      <c r="Q3524" s="10">
        <f t="shared" si="232"/>
        <v>0</v>
      </c>
      <c r="R3524" s="11">
        <f t="shared" si="233"/>
        <v>0</v>
      </c>
      <c r="S3524" s="42"/>
      <c r="T3524" s="42"/>
      <c r="U3524" s="20"/>
      <c r="V3524" s="14"/>
      <c r="W3524" s="14"/>
      <c r="X3524" s="26">
        <f t="shared" si="314"/>
        <v>0</v>
      </c>
      <c r="Y3524" s="29"/>
      <c r="Z3524" s="29"/>
      <c r="AA3524" s="29"/>
      <c r="AB3524" s="29"/>
      <c r="AC3524" s="29"/>
    </row>
    <row r="3525">
      <c r="A3525" s="58">
        <v>45742.0</v>
      </c>
      <c r="B3525" s="5" t="s">
        <v>31</v>
      </c>
      <c r="C3525" s="6" t="s">
        <v>26</v>
      </c>
      <c r="D3525" s="5" t="s">
        <v>30</v>
      </c>
      <c r="E3525" s="7">
        <v>0.0</v>
      </c>
      <c r="F3525" s="7">
        <v>0.0</v>
      </c>
      <c r="G3525" s="7">
        <v>0.0</v>
      </c>
      <c r="H3525" s="40">
        <v>0.0</v>
      </c>
      <c r="I3525" s="10">
        <f t="shared" si="6892"/>
        <v>0</v>
      </c>
      <c r="J3525" s="11">
        <f t="shared" si="6893"/>
        <v>0</v>
      </c>
      <c r="K3525" s="7">
        <f t="shared" si="6890"/>
        <v>0</v>
      </c>
      <c r="L3525" s="7">
        <f t="shared" si="6894"/>
        <v>0</v>
      </c>
      <c r="M3525" s="10">
        <f t="shared" si="229"/>
        <v>0</v>
      </c>
      <c r="N3525" s="11">
        <f t="shared" si="3612"/>
        <v>0</v>
      </c>
      <c r="O3525" s="10">
        <f t="shared" si="6891"/>
        <v>0</v>
      </c>
      <c r="P3525" s="10">
        <f t="shared" si="6895"/>
        <v>0</v>
      </c>
      <c r="Q3525" s="10">
        <f t="shared" si="232"/>
        <v>0</v>
      </c>
      <c r="R3525" s="11">
        <f t="shared" si="233"/>
        <v>0</v>
      </c>
      <c r="S3525" s="42"/>
      <c r="T3525" s="42"/>
      <c r="U3525" s="20"/>
      <c r="V3525" s="14"/>
      <c r="W3525" s="14"/>
      <c r="X3525" s="26">
        <f t="shared" si="314"/>
        <v>0</v>
      </c>
      <c r="Y3525" s="29"/>
      <c r="Z3525" s="29"/>
      <c r="AA3525" s="29"/>
      <c r="AB3525" s="29"/>
      <c r="AC3525" s="29"/>
    </row>
    <row r="3526">
      <c r="A3526" s="58">
        <v>45742.0</v>
      </c>
      <c r="B3526" s="5" t="s">
        <v>32</v>
      </c>
      <c r="C3526" s="6" t="s">
        <v>26</v>
      </c>
      <c r="D3526" s="5" t="s">
        <v>27</v>
      </c>
      <c r="E3526" s="7">
        <v>78.6</v>
      </c>
      <c r="F3526" s="7">
        <v>0.218</v>
      </c>
      <c r="G3526" s="7">
        <v>0.22258</v>
      </c>
      <c r="H3526" s="40">
        <v>0.259</v>
      </c>
      <c r="I3526" s="10">
        <f t="shared" si="6892"/>
        <v>0.03642</v>
      </c>
      <c r="J3526" s="11">
        <f t="shared" si="6893"/>
        <v>116.3626561</v>
      </c>
      <c r="K3526" s="7">
        <f t="shared" si="6890"/>
        <v>12.08708</v>
      </c>
      <c r="L3526" s="7">
        <f t="shared" si="6894"/>
        <v>12.875</v>
      </c>
      <c r="M3526" s="10">
        <f t="shared" si="229"/>
        <v>0.78792</v>
      </c>
      <c r="N3526" s="11">
        <f t="shared" si="3612"/>
        <v>106.518696</v>
      </c>
      <c r="O3526" s="10">
        <f t="shared" si="6891"/>
        <v>19.087066</v>
      </c>
      <c r="P3526" s="10">
        <f t="shared" si="6895"/>
        <v>20.01182</v>
      </c>
      <c r="Q3526" s="10">
        <f t="shared" si="232"/>
        <v>0.924754</v>
      </c>
      <c r="R3526" s="11">
        <f t="shared" si="233"/>
        <v>104.8449248</v>
      </c>
      <c r="S3526" s="41" t="str">
        <f>T3486</f>
        <v>#REF!</v>
      </c>
      <c r="T3526" s="41" t="str">
        <f>H3526+T3486-#REF!-U3526-H3527</f>
        <v>#REF!</v>
      </c>
      <c r="U3526" s="13">
        <f>0.00378/28</f>
        <v>0.000135</v>
      </c>
      <c r="V3526" s="14"/>
      <c r="W3526" s="14"/>
      <c r="X3526" s="26">
        <f t="shared" si="314"/>
        <v>0.253</v>
      </c>
      <c r="Y3526" s="29"/>
      <c r="Z3526" s="29"/>
      <c r="AA3526" s="29"/>
      <c r="AB3526" s="29"/>
      <c r="AC3526" s="29"/>
    </row>
    <row r="3527">
      <c r="A3527" s="58">
        <v>45742.0</v>
      </c>
      <c r="B3527" s="5" t="s">
        <v>32</v>
      </c>
      <c r="C3527" s="6" t="s">
        <v>26</v>
      </c>
      <c r="D3527" s="5" t="s">
        <v>28</v>
      </c>
      <c r="E3527" s="7">
        <v>78.7</v>
      </c>
      <c r="F3527" s="7">
        <v>0.15</v>
      </c>
      <c r="G3527" s="7">
        <v>0.2222</v>
      </c>
      <c r="H3527" s="40">
        <v>0.2</v>
      </c>
      <c r="I3527" s="10">
        <f t="shared" si="6892"/>
        <v>-0.0222</v>
      </c>
      <c r="J3527" s="11">
        <f>IFERROR(#REF!/G3527*100,0)</f>
        <v>0</v>
      </c>
      <c r="K3527" s="7">
        <f t="shared" si="6890"/>
        <v>12.0672</v>
      </c>
      <c r="L3527" s="7">
        <f>IFERROR(#REF!+L3487,0)</f>
        <v>0</v>
      </c>
      <c r="M3527" s="10">
        <f t="shared" si="229"/>
        <v>-12.0672</v>
      </c>
      <c r="N3527" s="11">
        <f t="shared" si="3612"/>
        <v>0</v>
      </c>
      <c r="O3527" s="10">
        <f t="shared" si="6891"/>
        <v>19.05615</v>
      </c>
      <c r="P3527" s="10">
        <f>IFERROR(#REF!+P3487,0)</f>
        <v>0</v>
      </c>
      <c r="Q3527" s="10">
        <f t="shared" si="232"/>
        <v>-19.05615</v>
      </c>
      <c r="R3527" s="11">
        <f t="shared" si="233"/>
        <v>0</v>
      </c>
      <c r="S3527" s="42"/>
      <c r="T3527" s="42"/>
      <c r="U3527" s="20"/>
      <c r="V3527" s="14"/>
      <c r="W3527" s="14"/>
      <c r="X3527" s="26">
        <f t="shared" si="314"/>
        <v>0.213</v>
      </c>
      <c r="Y3527" s="29"/>
      <c r="Z3527" s="29"/>
      <c r="AA3527" s="29"/>
      <c r="AB3527" s="29"/>
      <c r="AC3527" s="29"/>
    </row>
    <row r="3528">
      <c r="A3528" s="58">
        <v>45742.0</v>
      </c>
      <c r="B3528" s="5" t="s">
        <v>32</v>
      </c>
      <c r="C3528" s="6" t="s">
        <v>26</v>
      </c>
      <c r="D3528" s="5" t="s">
        <v>29</v>
      </c>
      <c r="E3528" s="7">
        <v>0.0</v>
      </c>
      <c r="F3528" s="7">
        <v>0.0</v>
      </c>
      <c r="G3528" s="7">
        <v>0.0</v>
      </c>
      <c r="H3528" s="40">
        <v>0.0</v>
      </c>
      <c r="I3528" s="10">
        <f>H3527-G3528</f>
        <v>0.2</v>
      </c>
      <c r="J3528" s="11">
        <f>IFERROR(H3527/G3528*100,0)</f>
        <v>0</v>
      </c>
      <c r="K3528" s="7">
        <f t="shared" si="6890"/>
        <v>0</v>
      </c>
      <c r="L3528" s="7">
        <f>IFERROR(H3527+L3488,0)</f>
        <v>0.413</v>
      </c>
      <c r="M3528" s="10">
        <f t="shared" si="229"/>
        <v>0.413</v>
      </c>
      <c r="N3528" s="11">
        <f t="shared" si="3612"/>
        <v>0</v>
      </c>
      <c r="O3528" s="10">
        <f t="shared" si="6891"/>
        <v>0</v>
      </c>
      <c r="P3528" s="10">
        <f>IFERROR(H3527+P3488,0)</f>
        <v>0.413</v>
      </c>
      <c r="Q3528" s="10">
        <f t="shared" si="232"/>
        <v>0.413</v>
      </c>
      <c r="R3528" s="11">
        <f t="shared" si="233"/>
        <v>0</v>
      </c>
      <c r="S3528" s="42"/>
      <c r="T3528" s="42"/>
      <c r="U3528" s="20"/>
      <c r="V3528" s="14"/>
      <c r="W3528" s="14"/>
      <c r="X3528" s="26">
        <f t="shared" si="314"/>
        <v>0</v>
      </c>
      <c r="Y3528" s="29"/>
      <c r="Z3528" s="29"/>
      <c r="AA3528" s="29"/>
      <c r="AB3528" s="29"/>
      <c r="AC3528" s="29"/>
    </row>
    <row r="3529">
      <c r="A3529" s="58">
        <v>45742.0</v>
      </c>
      <c r="B3529" s="5" t="s">
        <v>32</v>
      </c>
      <c r="C3529" s="6" t="s">
        <v>26</v>
      </c>
      <c r="D3529" s="5" t="s">
        <v>30</v>
      </c>
      <c r="E3529" s="7">
        <v>0.0</v>
      </c>
      <c r="F3529" s="7">
        <v>0.0</v>
      </c>
      <c r="G3529" s="7">
        <v>0.0</v>
      </c>
      <c r="H3529" s="40">
        <v>0.0</v>
      </c>
      <c r="I3529" s="10">
        <f t="shared" ref="I3529:I3567" si="6896">H3529-G3529</f>
        <v>0</v>
      </c>
      <c r="J3529" s="11">
        <f t="shared" ref="J3529:J3566" si="6897">IFERROR(H3529/G3529*100,0)</f>
        <v>0</v>
      </c>
      <c r="K3529" s="7">
        <f t="shared" si="6890"/>
        <v>0</v>
      </c>
      <c r="L3529" s="7">
        <f t="shared" ref="L3529:L3566" si="6898">IFERROR(H3529+L3489,0)</f>
        <v>0</v>
      </c>
      <c r="M3529" s="10">
        <f t="shared" si="229"/>
        <v>0</v>
      </c>
      <c r="N3529" s="11">
        <f t="shared" si="3612"/>
        <v>0</v>
      </c>
      <c r="O3529" s="10">
        <f t="shared" si="6891"/>
        <v>0</v>
      </c>
      <c r="P3529" s="10">
        <f t="shared" ref="P3529:P3566" si="6899">IFERROR(H3529+P3489,0)</f>
        <v>0</v>
      </c>
      <c r="Q3529" s="10">
        <f t="shared" si="232"/>
        <v>0</v>
      </c>
      <c r="R3529" s="11">
        <f t="shared" si="233"/>
        <v>0</v>
      </c>
      <c r="S3529" s="42"/>
      <c r="T3529" s="42"/>
      <c r="U3529" s="20"/>
      <c r="V3529" s="14"/>
      <c r="W3529" s="14"/>
      <c r="X3529" s="26">
        <f t="shared" si="314"/>
        <v>0</v>
      </c>
      <c r="Y3529" s="29"/>
      <c r="Z3529" s="29"/>
      <c r="AA3529" s="29"/>
      <c r="AB3529" s="29"/>
      <c r="AC3529" s="29"/>
    </row>
    <row r="3530">
      <c r="A3530" s="58">
        <v>45742.0</v>
      </c>
      <c r="B3530" s="5" t="s">
        <v>33</v>
      </c>
      <c r="C3530" s="6" t="s">
        <v>26</v>
      </c>
      <c r="D3530" s="5" t="s">
        <v>27</v>
      </c>
      <c r="E3530" s="7">
        <v>110.0</v>
      </c>
      <c r="F3530" s="7">
        <v>0.363</v>
      </c>
      <c r="G3530" s="7">
        <v>0.329032</v>
      </c>
      <c r="H3530" s="40">
        <v>0.379</v>
      </c>
      <c r="I3530" s="10">
        <f t="shared" si="6896"/>
        <v>0.049968</v>
      </c>
      <c r="J3530" s="11">
        <f t="shared" si="6897"/>
        <v>115.1863649</v>
      </c>
      <c r="K3530" s="7">
        <f t="shared" si="6890"/>
        <v>17.754832</v>
      </c>
      <c r="L3530" s="7">
        <f t="shared" si="6898"/>
        <v>20.382</v>
      </c>
      <c r="M3530" s="10">
        <f t="shared" si="229"/>
        <v>2.627168</v>
      </c>
      <c r="N3530" s="11">
        <f t="shared" si="3612"/>
        <v>114.7969184</v>
      </c>
      <c r="O3530" s="10">
        <f t="shared" si="6891"/>
        <v>27.954762</v>
      </c>
      <c r="P3530" s="10">
        <f t="shared" si="6899"/>
        <v>31.87773</v>
      </c>
      <c r="Q3530" s="10">
        <f t="shared" si="232"/>
        <v>3.922968</v>
      </c>
      <c r="R3530" s="11">
        <f t="shared" si="233"/>
        <v>114.0332728</v>
      </c>
      <c r="S3530" s="41">
        <f>T3490</f>
        <v>0.09684178571</v>
      </c>
      <c r="T3530" s="41">
        <f>H3530+T3490-H3531-U3530-H3532</f>
        <v>0.1176878571</v>
      </c>
      <c r="U3530" s="13">
        <f>0.00431/28</f>
        <v>0.0001539285714</v>
      </c>
      <c r="V3530" s="14"/>
      <c r="W3530" s="14"/>
      <c r="X3530" s="26">
        <f t="shared" si="314"/>
        <v>0.383</v>
      </c>
      <c r="Y3530" s="29"/>
      <c r="Z3530" s="29"/>
      <c r="AA3530" s="29"/>
      <c r="AB3530" s="29"/>
      <c r="AC3530" s="29"/>
    </row>
    <row r="3531">
      <c r="A3531" s="58">
        <v>45742.0</v>
      </c>
      <c r="B3531" s="5" t="s">
        <v>33</v>
      </c>
      <c r="C3531" s="6" t="s">
        <v>26</v>
      </c>
      <c r="D3531" s="5" t="s">
        <v>28</v>
      </c>
      <c r="E3531" s="7">
        <v>108.2</v>
      </c>
      <c r="F3531" s="7">
        <v>0.317</v>
      </c>
      <c r="G3531" s="7">
        <v>0.324096</v>
      </c>
      <c r="H3531" s="40">
        <v>0.358</v>
      </c>
      <c r="I3531" s="10">
        <f t="shared" si="6896"/>
        <v>0.033904</v>
      </c>
      <c r="J3531" s="11">
        <f t="shared" si="6897"/>
        <v>110.4610979</v>
      </c>
      <c r="K3531" s="7">
        <f t="shared" si="6890"/>
        <v>17.488496</v>
      </c>
      <c r="L3531" s="7">
        <f t="shared" si="6898"/>
        <v>21.61</v>
      </c>
      <c r="M3531" s="10">
        <f t="shared" si="229"/>
        <v>4.121504</v>
      </c>
      <c r="N3531" s="11">
        <f t="shared" si="3612"/>
        <v>123.5669437</v>
      </c>
      <c r="O3531" s="10">
        <f t="shared" si="6891"/>
        <v>27.532496</v>
      </c>
      <c r="P3531" s="10">
        <f t="shared" si="6899"/>
        <v>32.50495</v>
      </c>
      <c r="Q3531" s="10">
        <f t="shared" si="232"/>
        <v>4.972454</v>
      </c>
      <c r="R3531" s="11">
        <f t="shared" si="233"/>
        <v>118.0603095</v>
      </c>
      <c r="S3531" s="42"/>
      <c r="T3531" s="42"/>
      <c r="U3531" s="20"/>
      <c r="V3531" s="14"/>
      <c r="W3531" s="14"/>
      <c r="X3531" s="26">
        <f t="shared" si="314"/>
        <v>0.404</v>
      </c>
      <c r="Y3531" s="29"/>
      <c r="Z3531" s="29"/>
      <c r="AA3531" s="29"/>
      <c r="AB3531" s="29"/>
      <c r="AC3531" s="29"/>
    </row>
    <row r="3532">
      <c r="A3532" s="58">
        <v>45742.0</v>
      </c>
      <c r="B3532" s="5" t="s">
        <v>33</v>
      </c>
      <c r="C3532" s="6" t="s">
        <v>26</v>
      </c>
      <c r="D3532" s="5" t="s">
        <v>29</v>
      </c>
      <c r="E3532" s="7">
        <v>1.0</v>
      </c>
      <c r="F3532" s="7">
        <v>0.0</v>
      </c>
      <c r="G3532" s="7">
        <v>0.0027419</v>
      </c>
      <c r="H3532" s="40">
        <v>0.0</v>
      </c>
      <c r="I3532" s="10">
        <f t="shared" si="6896"/>
        <v>-0.0027419</v>
      </c>
      <c r="J3532" s="11">
        <f t="shared" si="6897"/>
        <v>0</v>
      </c>
      <c r="K3532" s="7">
        <f t="shared" si="6890"/>
        <v>0.1512894</v>
      </c>
      <c r="L3532" s="7">
        <f t="shared" si="6898"/>
        <v>0.084</v>
      </c>
      <c r="M3532" s="10">
        <f t="shared" si="229"/>
        <v>-0.0672894</v>
      </c>
      <c r="N3532" s="11">
        <f t="shared" si="3612"/>
        <v>55.52272664</v>
      </c>
      <c r="O3532" s="10">
        <f t="shared" si="6891"/>
        <v>0.2362294</v>
      </c>
      <c r="P3532" s="10">
        <f t="shared" si="6899"/>
        <v>0.162988</v>
      </c>
      <c r="Q3532" s="10">
        <f t="shared" si="232"/>
        <v>-0.0732414</v>
      </c>
      <c r="R3532" s="11">
        <f t="shared" si="233"/>
        <v>68.99564576</v>
      </c>
      <c r="S3532" s="42"/>
      <c r="T3532" s="42"/>
      <c r="U3532" s="20"/>
      <c r="V3532" s="14"/>
      <c r="W3532" s="14"/>
      <c r="X3532" s="26">
        <f t="shared" si="314"/>
        <v>0</v>
      </c>
      <c r="Y3532" s="29"/>
      <c r="Z3532" s="29"/>
      <c r="AA3532" s="29"/>
      <c r="AB3532" s="29"/>
      <c r="AC3532" s="29"/>
    </row>
    <row r="3533">
      <c r="A3533" s="58">
        <v>45742.0</v>
      </c>
      <c r="B3533" s="5" t="s">
        <v>33</v>
      </c>
      <c r="C3533" s="6" t="s">
        <v>26</v>
      </c>
      <c r="D3533" s="5" t="s">
        <v>30</v>
      </c>
      <c r="E3533" s="7">
        <v>0.0</v>
      </c>
      <c r="F3533" s="7">
        <v>0.0</v>
      </c>
      <c r="G3533" s="7">
        <v>0.0</v>
      </c>
      <c r="H3533" s="40">
        <v>0.0</v>
      </c>
      <c r="I3533" s="10">
        <f t="shared" si="6896"/>
        <v>0</v>
      </c>
      <c r="J3533" s="11">
        <f t="shared" si="6897"/>
        <v>0</v>
      </c>
      <c r="K3533" s="7">
        <f t="shared" si="6890"/>
        <v>0</v>
      </c>
      <c r="L3533" s="7">
        <f t="shared" si="6898"/>
        <v>0</v>
      </c>
      <c r="M3533" s="10">
        <f t="shared" si="229"/>
        <v>0</v>
      </c>
      <c r="N3533" s="11">
        <f t="shared" si="3612"/>
        <v>0</v>
      </c>
      <c r="O3533" s="10">
        <f t="shared" si="6891"/>
        <v>0</v>
      </c>
      <c r="P3533" s="10">
        <f t="shared" si="6899"/>
        <v>0</v>
      </c>
      <c r="Q3533" s="10">
        <f t="shared" si="232"/>
        <v>0</v>
      </c>
      <c r="R3533" s="11">
        <f t="shared" si="233"/>
        <v>0</v>
      </c>
      <c r="S3533" s="42"/>
      <c r="T3533" s="42"/>
      <c r="U3533" s="20"/>
      <c r="V3533" s="14"/>
      <c r="W3533" s="14"/>
      <c r="X3533" s="26">
        <f t="shared" si="314"/>
        <v>0</v>
      </c>
      <c r="Y3533" s="29"/>
      <c r="Z3533" s="29"/>
      <c r="AA3533" s="29"/>
      <c r="AB3533" s="29"/>
      <c r="AC3533" s="29"/>
    </row>
    <row r="3534">
      <c r="A3534" s="58">
        <v>45742.0</v>
      </c>
      <c r="B3534" s="5" t="s">
        <v>34</v>
      </c>
      <c r="C3534" s="6" t="s">
        <v>26</v>
      </c>
      <c r="D3534" s="5" t="s">
        <v>27</v>
      </c>
      <c r="E3534" s="7">
        <v>14.3</v>
      </c>
      <c r="F3534" s="7">
        <v>0.066</v>
      </c>
      <c r="G3534" s="7">
        <v>0.041935</v>
      </c>
      <c r="H3534" s="40">
        <v>0.041</v>
      </c>
      <c r="I3534" s="10">
        <f t="shared" si="6896"/>
        <v>-0.000935</v>
      </c>
      <c r="J3534" s="11">
        <f t="shared" si="6897"/>
        <v>97.77035889</v>
      </c>
      <c r="K3534" s="7">
        <f t="shared" si="6890"/>
        <v>2.29031</v>
      </c>
      <c r="L3534" s="7">
        <f t="shared" si="6898"/>
        <v>2.347</v>
      </c>
      <c r="M3534" s="10">
        <f t="shared" si="229"/>
        <v>0.05669</v>
      </c>
      <c r="N3534" s="11">
        <f t="shared" si="3612"/>
        <v>102.4752108</v>
      </c>
      <c r="O3534" s="10">
        <f t="shared" si="6891"/>
        <v>3.59014</v>
      </c>
      <c r="P3534" s="10">
        <f t="shared" si="6899"/>
        <v>3.890986</v>
      </c>
      <c r="Q3534" s="10">
        <f t="shared" si="232"/>
        <v>0.300846</v>
      </c>
      <c r="R3534" s="11">
        <f t="shared" si="233"/>
        <v>108.3797846</v>
      </c>
      <c r="S3534" s="41">
        <f>T3494</f>
        <v>0.391</v>
      </c>
      <c r="T3534" s="41">
        <f>H3534+T3494-H3535-U3534-H3536</f>
        <v>0.235</v>
      </c>
      <c r="U3534" s="13">
        <v>0.0</v>
      </c>
      <c r="V3534" s="14"/>
      <c r="W3534" s="14"/>
      <c r="X3534" s="26">
        <f t="shared" si="314"/>
        <v>0.04</v>
      </c>
      <c r="Y3534" s="29"/>
      <c r="Z3534" s="29"/>
      <c r="AA3534" s="29"/>
      <c r="AB3534" s="29"/>
      <c r="AC3534" s="29"/>
    </row>
    <row r="3535">
      <c r="A3535" s="58">
        <v>45742.0</v>
      </c>
      <c r="B3535" s="5" t="s">
        <v>34</v>
      </c>
      <c r="C3535" s="6" t="s">
        <v>26</v>
      </c>
      <c r="D3535" s="5" t="s">
        <v>28</v>
      </c>
      <c r="E3535" s="7">
        <v>14.3</v>
      </c>
      <c r="F3535" s="7">
        <v>0.0</v>
      </c>
      <c r="G3535" s="7">
        <v>0.041129</v>
      </c>
      <c r="H3535" s="40">
        <v>0.197</v>
      </c>
      <c r="I3535" s="10">
        <f t="shared" si="6896"/>
        <v>0.155871</v>
      </c>
      <c r="J3535" s="11">
        <f t="shared" si="6897"/>
        <v>478.9807678</v>
      </c>
      <c r="K3535" s="7">
        <f t="shared" si="6890"/>
        <v>2.246354</v>
      </c>
      <c r="L3535" s="7">
        <f t="shared" si="6898"/>
        <v>2.315</v>
      </c>
      <c r="M3535" s="10">
        <f t="shared" si="229"/>
        <v>0.068646</v>
      </c>
      <c r="N3535" s="11">
        <f t="shared" si="3612"/>
        <v>103.0558852</v>
      </c>
      <c r="O3535" s="10">
        <f t="shared" si="6891"/>
        <v>3.521353</v>
      </c>
      <c r="P3535" s="10">
        <f t="shared" si="6899"/>
        <v>3.71899</v>
      </c>
      <c r="Q3535" s="10">
        <f t="shared" si="232"/>
        <v>0.197637</v>
      </c>
      <c r="R3535" s="11">
        <f t="shared" si="233"/>
        <v>105.6125302</v>
      </c>
      <c r="S3535" s="42"/>
      <c r="T3535" s="42"/>
      <c r="U3535" s="20"/>
      <c r="V3535" s="14"/>
      <c r="W3535" s="14"/>
      <c r="X3535" s="26">
        <f t="shared" si="314"/>
        <v>0.133</v>
      </c>
      <c r="Y3535" s="29"/>
      <c r="Z3535" s="29"/>
      <c r="AA3535" s="29"/>
      <c r="AB3535" s="29"/>
      <c r="AC3535" s="29"/>
    </row>
    <row r="3536">
      <c r="A3536" s="58">
        <v>45742.0</v>
      </c>
      <c r="B3536" s="5" t="s">
        <v>34</v>
      </c>
      <c r="C3536" s="6" t="s">
        <v>26</v>
      </c>
      <c r="D3536" s="5" t="s">
        <v>29</v>
      </c>
      <c r="E3536" s="7">
        <v>0.0</v>
      </c>
      <c r="F3536" s="7">
        <v>0.0</v>
      </c>
      <c r="G3536" s="7">
        <v>0.0</v>
      </c>
      <c r="H3536" s="40">
        <v>0.0</v>
      </c>
      <c r="I3536" s="10">
        <f t="shared" si="6896"/>
        <v>0</v>
      </c>
      <c r="J3536" s="11">
        <f t="shared" si="6897"/>
        <v>0</v>
      </c>
      <c r="K3536" s="7">
        <f t="shared" si="6890"/>
        <v>0</v>
      </c>
      <c r="L3536" s="7">
        <f t="shared" si="6898"/>
        <v>0</v>
      </c>
      <c r="M3536" s="10">
        <f t="shared" si="229"/>
        <v>0</v>
      </c>
      <c r="N3536" s="11">
        <f t="shared" si="3612"/>
        <v>0</v>
      </c>
      <c r="O3536" s="10">
        <f t="shared" si="6891"/>
        <v>0</v>
      </c>
      <c r="P3536" s="10">
        <f t="shared" si="6899"/>
        <v>0</v>
      </c>
      <c r="Q3536" s="10">
        <f t="shared" si="232"/>
        <v>0</v>
      </c>
      <c r="R3536" s="11">
        <f t="shared" si="233"/>
        <v>0</v>
      </c>
      <c r="S3536" s="42"/>
      <c r="T3536" s="42"/>
      <c r="U3536" s="20"/>
      <c r="V3536" s="14"/>
      <c r="W3536" s="14"/>
      <c r="X3536" s="26">
        <f t="shared" si="314"/>
        <v>0</v>
      </c>
      <c r="Y3536" s="29"/>
      <c r="Z3536" s="29"/>
      <c r="AA3536" s="29"/>
      <c r="AB3536" s="29"/>
      <c r="AC3536" s="29"/>
    </row>
    <row r="3537">
      <c r="A3537" s="58">
        <v>45742.0</v>
      </c>
      <c r="B3537" s="5" t="s">
        <v>34</v>
      </c>
      <c r="C3537" s="6" t="s">
        <v>26</v>
      </c>
      <c r="D3537" s="5" t="s">
        <v>30</v>
      </c>
      <c r="E3537" s="7">
        <v>0.0</v>
      </c>
      <c r="F3537" s="7">
        <v>0.0</v>
      </c>
      <c r="G3537" s="7">
        <v>0.0</v>
      </c>
      <c r="H3537" s="40">
        <v>0.0</v>
      </c>
      <c r="I3537" s="10">
        <f t="shared" si="6896"/>
        <v>0</v>
      </c>
      <c r="J3537" s="11">
        <f t="shared" si="6897"/>
        <v>0</v>
      </c>
      <c r="K3537" s="7">
        <f t="shared" si="6890"/>
        <v>0</v>
      </c>
      <c r="L3537" s="7">
        <f t="shared" si="6898"/>
        <v>0</v>
      </c>
      <c r="M3537" s="10">
        <f t="shared" si="229"/>
        <v>0</v>
      </c>
      <c r="N3537" s="11">
        <f t="shared" si="3612"/>
        <v>0</v>
      </c>
      <c r="O3537" s="10">
        <f t="shared" si="6891"/>
        <v>0</v>
      </c>
      <c r="P3537" s="10">
        <f t="shared" si="6899"/>
        <v>0</v>
      </c>
      <c r="Q3537" s="10">
        <f t="shared" si="232"/>
        <v>0</v>
      </c>
      <c r="R3537" s="11">
        <f t="shared" si="233"/>
        <v>0</v>
      </c>
      <c r="S3537" s="42"/>
      <c r="T3537" s="42"/>
      <c r="U3537" s="20"/>
      <c r="V3537" s="14"/>
      <c r="W3537" s="14"/>
      <c r="X3537" s="26">
        <f t="shared" si="314"/>
        <v>0</v>
      </c>
      <c r="Y3537" s="29"/>
      <c r="Z3537" s="29"/>
      <c r="AA3537" s="29"/>
      <c r="AB3537" s="29"/>
      <c r="AC3537" s="29"/>
    </row>
    <row r="3538">
      <c r="A3538" s="58">
        <v>45742.0</v>
      </c>
      <c r="B3538" s="5" t="s">
        <v>35</v>
      </c>
      <c r="C3538" s="6" t="s">
        <v>26</v>
      </c>
      <c r="D3538" s="5" t="s">
        <v>27</v>
      </c>
      <c r="E3538" s="7">
        <v>16.6</v>
      </c>
      <c r="F3538" s="7">
        <v>0.027</v>
      </c>
      <c r="G3538" s="7">
        <v>0.048387</v>
      </c>
      <c r="H3538" s="40">
        <v>0.065</v>
      </c>
      <c r="I3538" s="10">
        <f t="shared" si="6896"/>
        <v>0.016613</v>
      </c>
      <c r="J3538" s="11">
        <f t="shared" si="6897"/>
        <v>134.333602</v>
      </c>
      <c r="K3538" s="7">
        <f t="shared" si="6890"/>
        <v>2.158062</v>
      </c>
      <c r="L3538" s="7">
        <f t="shared" si="6898"/>
        <v>2.439</v>
      </c>
      <c r="M3538" s="10">
        <f t="shared" si="229"/>
        <v>0.280938</v>
      </c>
      <c r="N3538" s="11">
        <f t="shared" si="3612"/>
        <v>113.018069</v>
      </c>
      <c r="O3538" s="10">
        <f t="shared" si="6891"/>
        <v>2.158062</v>
      </c>
      <c r="P3538" s="10">
        <f t="shared" si="6899"/>
        <v>2.439</v>
      </c>
      <c r="Q3538" s="10">
        <f t="shared" si="232"/>
        <v>0.280938</v>
      </c>
      <c r="R3538" s="11">
        <f t="shared" si="233"/>
        <v>113.018069</v>
      </c>
      <c r="S3538" s="41">
        <f>T3498</f>
        <v>1.711</v>
      </c>
      <c r="T3538" s="41">
        <f>H3538+T3498-H3539-U3538-H3540</f>
        <v>1.669</v>
      </c>
      <c r="U3538" s="13">
        <v>0.0</v>
      </c>
      <c r="V3538" s="14"/>
      <c r="W3538" s="14"/>
      <c r="X3538" s="26">
        <f t="shared" si="314"/>
        <v>0.046</v>
      </c>
      <c r="Y3538" s="29"/>
      <c r="Z3538" s="29"/>
      <c r="AA3538" s="29"/>
      <c r="AB3538" s="29"/>
      <c r="AC3538" s="29"/>
    </row>
    <row r="3539">
      <c r="A3539" s="58">
        <v>45742.0</v>
      </c>
      <c r="B3539" s="5" t="s">
        <v>35</v>
      </c>
      <c r="C3539" s="6" t="s">
        <v>26</v>
      </c>
      <c r="D3539" s="5" t="s">
        <v>28</v>
      </c>
      <c r="E3539" s="7">
        <v>0.0</v>
      </c>
      <c r="F3539" s="7">
        <v>0.0</v>
      </c>
      <c r="G3539" s="7">
        <v>0.0</v>
      </c>
      <c r="H3539" s="40">
        <v>0.0</v>
      </c>
      <c r="I3539" s="10">
        <f t="shared" si="6896"/>
        <v>0</v>
      </c>
      <c r="J3539" s="11">
        <f t="shared" si="6897"/>
        <v>0</v>
      </c>
      <c r="K3539" s="7">
        <f t="shared" si="6890"/>
        <v>0</v>
      </c>
      <c r="L3539" s="7">
        <f t="shared" si="6898"/>
        <v>0</v>
      </c>
      <c r="M3539" s="10">
        <f t="shared" si="229"/>
        <v>0</v>
      </c>
      <c r="N3539" s="11">
        <f t="shared" si="3612"/>
        <v>0</v>
      </c>
      <c r="O3539" s="10">
        <f t="shared" si="6891"/>
        <v>0</v>
      </c>
      <c r="P3539" s="10">
        <f t="shared" si="6899"/>
        <v>0</v>
      </c>
      <c r="Q3539" s="10">
        <f t="shared" si="232"/>
        <v>0</v>
      </c>
      <c r="R3539" s="11">
        <f t="shared" si="233"/>
        <v>0</v>
      </c>
      <c r="S3539" s="43"/>
      <c r="T3539" s="43"/>
      <c r="U3539" s="20"/>
      <c r="V3539" s="14"/>
      <c r="W3539" s="14"/>
      <c r="X3539" s="26">
        <f t="shared" si="314"/>
        <v>0</v>
      </c>
      <c r="Y3539" s="29"/>
      <c r="Z3539" s="29"/>
      <c r="AA3539" s="29"/>
      <c r="AB3539" s="29"/>
      <c r="AC3539" s="29"/>
    </row>
    <row r="3540">
      <c r="A3540" s="58">
        <v>45742.0</v>
      </c>
      <c r="B3540" s="5" t="s">
        <v>35</v>
      </c>
      <c r="C3540" s="6" t="s">
        <v>26</v>
      </c>
      <c r="D3540" s="5" t="s">
        <v>29</v>
      </c>
      <c r="E3540" s="7">
        <v>16.6</v>
      </c>
      <c r="F3540" s="7">
        <v>0.084</v>
      </c>
      <c r="G3540" s="7">
        <v>0.048387</v>
      </c>
      <c r="H3540" s="40">
        <v>0.107</v>
      </c>
      <c r="I3540" s="10">
        <f t="shared" si="6896"/>
        <v>0.058613</v>
      </c>
      <c r="J3540" s="11">
        <f t="shared" si="6897"/>
        <v>221.1337756</v>
      </c>
      <c r="K3540" s="7">
        <f t="shared" si="6890"/>
        <v>2.158062</v>
      </c>
      <c r="L3540" s="7">
        <f t="shared" si="6898"/>
        <v>0.77</v>
      </c>
      <c r="M3540" s="10">
        <f t="shared" si="229"/>
        <v>-1.388062</v>
      </c>
      <c r="N3540" s="11">
        <f t="shared" si="3612"/>
        <v>35.68016118</v>
      </c>
      <c r="O3540" s="10">
        <f t="shared" si="6891"/>
        <v>2.158062</v>
      </c>
      <c r="P3540" s="10">
        <f t="shared" si="6899"/>
        <v>1.002996</v>
      </c>
      <c r="Q3540" s="10">
        <f t="shared" si="232"/>
        <v>-1.155066</v>
      </c>
      <c r="R3540" s="11">
        <f t="shared" si="233"/>
        <v>46.47669993</v>
      </c>
      <c r="S3540" s="43"/>
      <c r="T3540" s="43"/>
      <c r="U3540" s="20"/>
      <c r="V3540" s="14"/>
      <c r="W3540" s="14"/>
      <c r="X3540" s="26">
        <f t="shared" si="314"/>
        <v>0.042</v>
      </c>
      <c r="Y3540" s="29"/>
      <c r="Z3540" s="29"/>
      <c r="AA3540" s="29"/>
      <c r="AB3540" s="29"/>
      <c r="AC3540" s="29"/>
    </row>
    <row r="3541">
      <c r="A3541" s="58">
        <v>45742.0</v>
      </c>
      <c r="B3541" s="5" t="s">
        <v>35</v>
      </c>
      <c r="C3541" s="6" t="s">
        <v>26</v>
      </c>
      <c r="D3541" s="5" t="s">
        <v>30</v>
      </c>
      <c r="E3541" s="7">
        <v>0.0</v>
      </c>
      <c r="F3541" s="7">
        <v>0.0</v>
      </c>
      <c r="G3541" s="7">
        <v>0.0</v>
      </c>
      <c r="H3541" s="40">
        <v>0.0</v>
      </c>
      <c r="I3541" s="10">
        <f t="shared" si="6896"/>
        <v>0</v>
      </c>
      <c r="J3541" s="11">
        <f t="shared" si="6897"/>
        <v>0</v>
      </c>
      <c r="K3541" s="7">
        <f t="shared" si="6890"/>
        <v>0</v>
      </c>
      <c r="L3541" s="7">
        <f t="shared" si="6898"/>
        <v>0</v>
      </c>
      <c r="M3541" s="10">
        <f t="shared" si="229"/>
        <v>0</v>
      </c>
      <c r="N3541" s="11">
        <f t="shared" si="3612"/>
        <v>0</v>
      </c>
      <c r="O3541" s="10">
        <f t="shared" si="6891"/>
        <v>0</v>
      </c>
      <c r="P3541" s="10">
        <f t="shared" si="6899"/>
        <v>0</v>
      </c>
      <c r="Q3541" s="10">
        <f t="shared" si="232"/>
        <v>0</v>
      </c>
      <c r="R3541" s="11">
        <f t="shared" si="233"/>
        <v>0</v>
      </c>
      <c r="S3541" s="43"/>
      <c r="T3541" s="43"/>
      <c r="U3541" s="20"/>
      <c r="V3541" s="14"/>
      <c r="W3541" s="14"/>
      <c r="X3541" s="26">
        <f t="shared" si="314"/>
        <v>0</v>
      </c>
      <c r="Y3541" s="29"/>
      <c r="Z3541" s="29"/>
      <c r="AA3541" s="29"/>
      <c r="AB3541" s="29"/>
      <c r="AC3541" s="29"/>
    </row>
    <row r="3542">
      <c r="A3542" s="58">
        <v>45742.0</v>
      </c>
      <c r="B3542" s="5" t="s">
        <v>36</v>
      </c>
      <c r="C3542" s="6" t="s">
        <v>37</v>
      </c>
      <c r="D3542" s="5" t="s">
        <v>27</v>
      </c>
      <c r="E3542" s="7">
        <v>174.0</v>
      </c>
      <c r="F3542" s="25">
        <v>0.52</v>
      </c>
      <c r="G3542" s="7">
        <v>0.5387096</v>
      </c>
      <c r="H3542" s="40">
        <v>0.605</v>
      </c>
      <c r="I3542" s="10">
        <f t="shared" si="6896"/>
        <v>0.0662904</v>
      </c>
      <c r="J3542" s="11">
        <f t="shared" si="6897"/>
        <v>112.3054054</v>
      </c>
      <c r="K3542" s="7">
        <f t="shared" si="6890"/>
        <v>29.5064496</v>
      </c>
      <c r="L3542" s="7">
        <f t="shared" si="6898"/>
        <v>31.915</v>
      </c>
      <c r="M3542" s="10">
        <f t="shared" si="229"/>
        <v>2.4085504</v>
      </c>
      <c r="N3542" s="11">
        <f t="shared" si="3612"/>
        <v>108.162793</v>
      </c>
      <c r="O3542" s="10">
        <f t="shared" si="6891"/>
        <v>46.6064216</v>
      </c>
      <c r="P3542" s="10">
        <f t="shared" si="6899"/>
        <v>50.49082</v>
      </c>
      <c r="Q3542" s="10">
        <f t="shared" si="232"/>
        <v>3.8843984</v>
      </c>
      <c r="R3542" s="11">
        <f t="shared" si="233"/>
        <v>108.3344704</v>
      </c>
      <c r="S3542" s="41">
        <f>T3502</f>
        <v>-2.412142857</v>
      </c>
      <c r="T3542" s="41">
        <f>H3542+T3502-H3543-U3542-H3544</f>
        <v>-2.494428571</v>
      </c>
      <c r="U3542" s="13">
        <f>0.008/28</f>
        <v>0.0002857142857</v>
      </c>
      <c r="V3542" s="14"/>
      <c r="W3542" s="14"/>
      <c r="X3542" s="26">
        <f t="shared" si="314"/>
        <v>0.585</v>
      </c>
      <c r="Y3542" s="29"/>
      <c r="Z3542" s="29"/>
      <c r="AA3542" s="29"/>
      <c r="AB3542" s="29"/>
      <c r="AC3542" s="29"/>
    </row>
    <row r="3543">
      <c r="A3543" s="58">
        <v>45742.0</v>
      </c>
      <c r="B3543" s="5" t="s">
        <v>36</v>
      </c>
      <c r="C3543" s="6" t="s">
        <v>37</v>
      </c>
      <c r="D3543" s="5" t="s">
        <v>28</v>
      </c>
      <c r="E3543" s="7">
        <v>45.1</v>
      </c>
      <c r="F3543" s="25">
        <v>0.0</v>
      </c>
      <c r="G3543" s="7">
        <v>0.5135161</v>
      </c>
      <c r="H3543" s="40">
        <v>0.0</v>
      </c>
      <c r="I3543" s="10">
        <f t="shared" si="6896"/>
        <v>-0.5135161</v>
      </c>
      <c r="J3543" s="11">
        <f t="shared" si="6897"/>
        <v>0</v>
      </c>
      <c r="K3543" s="7">
        <f t="shared" si="6890"/>
        <v>27.0304182</v>
      </c>
      <c r="L3543" s="7">
        <f t="shared" si="6898"/>
        <v>12.569</v>
      </c>
      <c r="M3543" s="10">
        <f t="shared" si="229"/>
        <v>-14.4614182</v>
      </c>
      <c r="N3543" s="11">
        <f t="shared" si="3612"/>
        <v>46.49946555</v>
      </c>
      <c r="O3543" s="10">
        <f t="shared" si="6891"/>
        <v>42.5493282</v>
      </c>
      <c r="P3543" s="10">
        <f t="shared" si="6899"/>
        <v>18.16698</v>
      </c>
      <c r="Q3543" s="10">
        <f t="shared" si="232"/>
        <v>-24.3823482</v>
      </c>
      <c r="R3543" s="11">
        <f t="shared" si="233"/>
        <v>42.69627928</v>
      </c>
      <c r="S3543" s="43"/>
      <c r="T3543" s="43"/>
      <c r="U3543" s="20"/>
      <c r="V3543" s="14"/>
      <c r="W3543" s="14"/>
      <c r="X3543" s="26">
        <f t="shared" si="314"/>
        <v>0</v>
      </c>
      <c r="Y3543" s="29"/>
      <c r="Z3543" s="29"/>
      <c r="AA3543" s="29"/>
      <c r="AB3543" s="29"/>
      <c r="AC3543" s="29"/>
    </row>
    <row r="3544">
      <c r="A3544" s="58">
        <v>45742.0</v>
      </c>
      <c r="B3544" s="5" t="s">
        <v>36</v>
      </c>
      <c r="C3544" s="6" t="s">
        <v>37</v>
      </c>
      <c r="D3544" s="5" t="s">
        <v>29</v>
      </c>
      <c r="E3544" s="7">
        <f>E3542-E3543</f>
        <v>128.9</v>
      </c>
      <c r="F3544" s="25">
        <v>0.57</v>
      </c>
      <c r="G3544" s="7">
        <v>0.02496774</v>
      </c>
      <c r="H3544" s="40">
        <v>0.687</v>
      </c>
      <c r="I3544" s="10">
        <f t="shared" si="6896"/>
        <v>0.66203226</v>
      </c>
      <c r="J3544" s="11">
        <f t="shared" si="6897"/>
        <v>2751.550601</v>
      </c>
      <c r="K3544" s="7">
        <f t="shared" si="6890"/>
        <v>2.46412124</v>
      </c>
      <c r="L3544" s="7">
        <f t="shared" si="6898"/>
        <v>21.825</v>
      </c>
      <c r="M3544" s="10">
        <f t="shared" si="229"/>
        <v>19.36087876</v>
      </c>
      <c r="N3544" s="11">
        <f t="shared" si="3612"/>
        <v>885.7112891</v>
      </c>
      <c r="O3544" s="10">
        <f t="shared" si="6891"/>
        <v>4.03799124</v>
      </c>
      <c r="P3544" s="10">
        <f t="shared" si="6899"/>
        <v>35.44671</v>
      </c>
      <c r="Q3544" s="10">
        <f t="shared" si="232"/>
        <v>31.40871876</v>
      </c>
      <c r="R3544" s="11">
        <f t="shared" si="233"/>
        <v>877.8302847</v>
      </c>
      <c r="S3544" s="43"/>
      <c r="T3544" s="43"/>
      <c r="U3544" s="20"/>
      <c r="V3544" s="14"/>
      <c r="W3544" s="14"/>
      <c r="X3544" s="26">
        <f t="shared" si="314"/>
        <v>0.749</v>
      </c>
      <c r="Y3544" s="29"/>
      <c r="Z3544" s="29"/>
      <c r="AA3544" s="29"/>
      <c r="AB3544" s="29"/>
      <c r="AC3544" s="29"/>
    </row>
    <row r="3545">
      <c r="A3545" s="58">
        <v>45742.0</v>
      </c>
      <c r="B3545" s="5" t="s">
        <v>36</v>
      </c>
      <c r="C3545" s="6" t="s">
        <v>37</v>
      </c>
      <c r="D3545" s="5" t="s">
        <v>30</v>
      </c>
      <c r="E3545" s="7">
        <v>0.0</v>
      </c>
      <c r="F3545" s="25">
        <v>0.0</v>
      </c>
      <c r="G3545" s="7">
        <v>0.0</v>
      </c>
      <c r="H3545" s="40">
        <v>0.0</v>
      </c>
      <c r="I3545" s="10">
        <f t="shared" si="6896"/>
        <v>0</v>
      </c>
      <c r="J3545" s="11">
        <f t="shared" si="6897"/>
        <v>0</v>
      </c>
      <c r="K3545" s="7">
        <f t="shared" si="6890"/>
        <v>0</v>
      </c>
      <c r="L3545" s="7">
        <f t="shared" si="6898"/>
        <v>0</v>
      </c>
      <c r="M3545" s="10">
        <f t="shared" si="229"/>
        <v>0</v>
      </c>
      <c r="N3545" s="11">
        <f t="shared" si="3612"/>
        <v>0</v>
      </c>
      <c r="O3545" s="10">
        <f t="shared" si="6891"/>
        <v>0</v>
      </c>
      <c r="P3545" s="10">
        <f t="shared" si="6899"/>
        <v>0</v>
      </c>
      <c r="Q3545" s="10">
        <f t="shared" si="232"/>
        <v>0</v>
      </c>
      <c r="R3545" s="11">
        <f t="shared" si="233"/>
        <v>0</v>
      </c>
      <c r="S3545" s="43"/>
      <c r="T3545" s="43"/>
      <c r="U3545" s="20"/>
      <c r="V3545" s="14"/>
      <c r="W3545" s="14"/>
      <c r="X3545" s="26">
        <f t="shared" si="314"/>
        <v>0</v>
      </c>
      <c r="Y3545" s="29"/>
      <c r="Z3545" s="29"/>
      <c r="AA3545" s="29"/>
      <c r="AB3545" s="29"/>
      <c r="AC3545" s="29"/>
    </row>
    <row r="3546">
      <c r="A3546" s="58">
        <v>45742.0</v>
      </c>
      <c r="B3546" s="5" t="s">
        <v>38</v>
      </c>
      <c r="C3546" s="6" t="s">
        <v>37</v>
      </c>
      <c r="D3546" s="5" t="s">
        <v>27</v>
      </c>
      <c r="E3546" s="7">
        <v>40.1</v>
      </c>
      <c r="F3546" s="25">
        <v>0.12</v>
      </c>
      <c r="G3546" s="7">
        <v>0.09999999999999999</v>
      </c>
      <c r="H3546" s="40">
        <v>0.175</v>
      </c>
      <c r="I3546" s="10">
        <f t="shared" si="6896"/>
        <v>0.075</v>
      </c>
      <c r="J3546" s="11">
        <f t="shared" si="6897"/>
        <v>175</v>
      </c>
      <c r="K3546" s="7">
        <f t="shared" si="6890"/>
        <v>5.4</v>
      </c>
      <c r="L3546" s="7">
        <f t="shared" si="6898"/>
        <v>9.566</v>
      </c>
      <c r="M3546" s="10">
        <f t="shared" si="229"/>
        <v>4.166</v>
      </c>
      <c r="N3546" s="11">
        <f t="shared" si="3612"/>
        <v>177.1481481</v>
      </c>
      <c r="O3546" s="10">
        <f t="shared" si="6891"/>
        <v>8.5</v>
      </c>
      <c r="P3546" s="10">
        <f t="shared" si="6899"/>
        <v>15.489976</v>
      </c>
      <c r="Q3546" s="10">
        <f t="shared" si="232"/>
        <v>6.989976</v>
      </c>
      <c r="R3546" s="11">
        <f t="shared" si="233"/>
        <v>182.2350118</v>
      </c>
      <c r="S3546" s="41">
        <f>T3506</f>
        <v>3.877107143</v>
      </c>
      <c r="T3546" s="41">
        <f>H3546+T3506-H3547-U3546-H3548</f>
        <v>4.052071429</v>
      </c>
      <c r="U3546" s="13">
        <f>0.001/28</f>
        <v>0.00003571428571</v>
      </c>
      <c r="V3546" s="14"/>
      <c r="W3546" s="14"/>
      <c r="X3546" s="26">
        <f t="shared" si="314"/>
        <v>0.175</v>
      </c>
      <c r="Y3546" s="29"/>
      <c r="Z3546" s="29"/>
      <c r="AA3546" s="29"/>
      <c r="AB3546" s="29"/>
      <c r="AC3546" s="29"/>
    </row>
    <row r="3547">
      <c r="A3547" s="58">
        <v>45742.0</v>
      </c>
      <c r="B3547" s="5" t="s">
        <v>38</v>
      </c>
      <c r="C3547" s="6" t="s">
        <v>37</v>
      </c>
      <c r="D3547" s="5" t="s">
        <v>28</v>
      </c>
      <c r="E3547" s="7">
        <v>0.0</v>
      </c>
      <c r="F3547" s="7">
        <v>0.0</v>
      </c>
      <c r="G3547" s="7">
        <v>0.0</v>
      </c>
      <c r="H3547" s="40">
        <v>0.0</v>
      </c>
      <c r="I3547" s="10">
        <f t="shared" si="6896"/>
        <v>0</v>
      </c>
      <c r="J3547" s="11">
        <f t="shared" si="6897"/>
        <v>0</v>
      </c>
      <c r="K3547" s="7">
        <f t="shared" si="6890"/>
        <v>0</v>
      </c>
      <c r="L3547" s="7">
        <f t="shared" si="6898"/>
        <v>0</v>
      </c>
      <c r="M3547" s="10">
        <f t="shared" si="229"/>
        <v>0</v>
      </c>
      <c r="N3547" s="11">
        <f t="shared" si="3612"/>
        <v>0</v>
      </c>
      <c r="O3547" s="10">
        <f t="shared" si="6891"/>
        <v>0</v>
      </c>
      <c r="P3547" s="10">
        <f t="shared" si="6899"/>
        <v>0</v>
      </c>
      <c r="Q3547" s="10">
        <f t="shared" si="232"/>
        <v>0</v>
      </c>
      <c r="R3547" s="11">
        <f t="shared" si="233"/>
        <v>0</v>
      </c>
      <c r="S3547" s="43"/>
      <c r="T3547" s="43"/>
      <c r="U3547" s="20"/>
      <c r="V3547" s="14"/>
      <c r="W3547" s="14"/>
      <c r="X3547" s="26">
        <f t="shared" si="314"/>
        <v>0</v>
      </c>
      <c r="Y3547" s="29"/>
      <c r="Z3547" s="29"/>
      <c r="AA3547" s="29"/>
      <c r="AB3547" s="29"/>
      <c r="AC3547" s="29"/>
    </row>
    <row r="3548">
      <c r="A3548" s="58">
        <v>45742.0</v>
      </c>
      <c r="B3548" s="5" t="s">
        <v>38</v>
      </c>
      <c r="C3548" s="6" t="s">
        <v>37</v>
      </c>
      <c r="D3548" s="5" t="s">
        <v>29</v>
      </c>
      <c r="E3548" s="7">
        <v>40.1</v>
      </c>
      <c r="F3548" s="7">
        <v>0.088</v>
      </c>
      <c r="G3548" s="7">
        <v>0.099967</v>
      </c>
      <c r="H3548" s="40">
        <v>0.0</v>
      </c>
      <c r="I3548" s="10">
        <f t="shared" si="6896"/>
        <v>-0.099967</v>
      </c>
      <c r="J3548" s="11">
        <f t="shared" si="6897"/>
        <v>0</v>
      </c>
      <c r="K3548" s="7">
        <f t="shared" si="6890"/>
        <v>5.387942</v>
      </c>
      <c r="L3548" s="7">
        <f t="shared" si="6898"/>
        <v>7.284</v>
      </c>
      <c r="M3548" s="10">
        <f t="shared" si="229"/>
        <v>1.896058</v>
      </c>
      <c r="N3548" s="11">
        <f t="shared" si="3612"/>
        <v>135.1907649</v>
      </c>
      <c r="O3548" s="10">
        <f t="shared" si="6891"/>
        <v>8.486702</v>
      </c>
      <c r="P3548" s="10">
        <f t="shared" si="6899"/>
        <v>13.11293</v>
      </c>
      <c r="Q3548" s="10">
        <f t="shared" si="232"/>
        <v>4.626228</v>
      </c>
      <c r="R3548" s="11">
        <f t="shared" si="233"/>
        <v>154.5114934</v>
      </c>
      <c r="S3548" s="43"/>
      <c r="T3548" s="43"/>
      <c r="U3548" s="20"/>
      <c r="V3548" s="14"/>
      <c r="W3548" s="14"/>
      <c r="X3548" s="26">
        <f t="shared" si="314"/>
        <v>0</v>
      </c>
      <c r="Y3548" s="29"/>
      <c r="Z3548" s="29"/>
      <c r="AA3548" s="29"/>
      <c r="AB3548" s="29"/>
      <c r="AC3548" s="29"/>
    </row>
    <row r="3549">
      <c r="A3549" s="58">
        <v>45742.0</v>
      </c>
      <c r="B3549" s="5" t="s">
        <v>38</v>
      </c>
      <c r="C3549" s="6" t="s">
        <v>37</v>
      </c>
      <c r="D3549" s="5" t="s">
        <v>30</v>
      </c>
      <c r="E3549" s="7">
        <v>0.0</v>
      </c>
      <c r="F3549" s="7">
        <v>0.0</v>
      </c>
      <c r="G3549" s="7">
        <v>0.0</v>
      </c>
      <c r="H3549" s="40">
        <v>0.0</v>
      </c>
      <c r="I3549" s="10">
        <f t="shared" si="6896"/>
        <v>0</v>
      </c>
      <c r="J3549" s="11">
        <f t="shared" si="6897"/>
        <v>0</v>
      </c>
      <c r="K3549" s="7">
        <f t="shared" si="6890"/>
        <v>0</v>
      </c>
      <c r="L3549" s="7">
        <f t="shared" si="6898"/>
        <v>0</v>
      </c>
      <c r="M3549" s="10">
        <f t="shared" si="229"/>
        <v>0</v>
      </c>
      <c r="N3549" s="11">
        <f t="shared" si="3612"/>
        <v>0</v>
      </c>
      <c r="O3549" s="10">
        <f t="shared" si="6891"/>
        <v>0</v>
      </c>
      <c r="P3549" s="10">
        <f t="shared" si="6899"/>
        <v>0</v>
      </c>
      <c r="Q3549" s="10">
        <f t="shared" si="232"/>
        <v>0</v>
      </c>
      <c r="R3549" s="11">
        <f t="shared" si="233"/>
        <v>0</v>
      </c>
      <c r="S3549" s="43"/>
      <c r="T3549" s="43"/>
      <c r="U3549" s="20"/>
      <c r="V3549" s="14"/>
      <c r="W3549" s="14"/>
      <c r="X3549" s="26">
        <f t="shared" si="314"/>
        <v>0</v>
      </c>
      <c r="Y3549" s="29"/>
      <c r="Z3549" s="29"/>
      <c r="AA3549" s="29"/>
      <c r="AB3549" s="29"/>
      <c r="AC3549" s="29"/>
    </row>
    <row r="3550">
      <c r="A3550" s="58">
        <v>45742.0</v>
      </c>
      <c r="B3550" s="5" t="s">
        <v>39</v>
      </c>
      <c r="C3550" s="6" t="s">
        <v>37</v>
      </c>
      <c r="D3550" s="5" t="s">
        <v>27</v>
      </c>
      <c r="E3550" s="7">
        <v>9.6</v>
      </c>
      <c r="F3550" s="7">
        <v>0.041</v>
      </c>
      <c r="G3550" s="7">
        <v>0.032258</v>
      </c>
      <c r="H3550" s="40">
        <v>0.0</v>
      </c>
      <c r="I3550" s="10">
        <f t="shared" si="6896"/>
        <v>-0.032258</v>
      </c>
      <c r="J3550" s="11">
        <f t="shared" si="6897"/>
        <v>0</v>
      </c>
      <c r="K3550" s="7">
        <f t="shared" si="6890"/>
        <v>1.538708</v>
      </c>
      <c r="L3550" s="7">
        <f t="shared" si="6898"/>
        <v>0.384</v>
      </c>
      <c r="M3550" s="10">
        <f t="shared" si="229"/>
        <v>-1.154708</v>
      </c>
      <c r="N3550" s="11">
        <f t="shared" si="3612"/>
        <v>24.95600205</v>
      </c>
      <c r="O3550" s="10">
        <f t="shared" si="6891"/>
        <v>2.438638</v>
      </c>
      <c r="P3550" s="10">
        <f t="shared" si="6899"/>
        <v>1.26874</v>
      </c>
      <c r="Q3550" s="10">
        <f t="shared" si="232"/>
        <v>-1.169898</v>
      </c>
      <c r="R3550" s="11">
        <f t="shared" si="233"/>
        <v>52.02658205</v>
      </c>
      <c r="S3550" s="41">
        <f>T3510</f>
        <v>-0.131</v>
      </c>
      <c r="T3550" s="41">
        <f>H3550+T3510-H3551-U3550-H3552</f>
        <v>-0.131</v>
      </c>
      <c r="U3550" s="13">
        <v>0.0</v>
      </c>
      <c r="V3550" s="14"/>
      <c r="W3550" s="14"/>
      <c r="X3550" s="26">
        <f t="shared" si="314"/>
        <v>0</v>
      </c>
      <c r="Y3550" s="29"/>
      <c r="Z3550" s="29"/>
      <c r="AA3550" s="29"/>
      <c r="AB3550" s="29"/>
      <c r="AC3550" s="29"/>
    </row>
    <row r="3551">
      <c r="A3551" s="58">
        <v>45742.0</v>
      </c>
      <c r="B3551" s="5" t="s">
        <v>39</v>
      </c>
      <c r="C3551" s="6" t="s">
        <v>37</v>
      </c>
      <c r="D3551" s="5" t="s">
        <v>28</v>
      </c>
      <c r="E3551" s="7">
        <v>0.0</v>
      </c>
      <c r="F3551" s="7">
        <v>0.0</v>
      </c>
      <c r="G3551" s="7">
        <v>0.0</v>
      </c>
      <c r="H3551" s="40">
        <v>0.0</v>
      </c>
      <c r="I3551" s="10">
        <f t="shared" si="6896"/>
        <v>0</v>
      </c>
      <c r="J3551" s="11">
        <f t="shared" si="6897"/>
        <v>0</v>
      </c>
      <c r="K3551" s="7">
        <f t="shared" si="6890"/>
        <v>0</v>
      </c>
      <c r="L3551" s="7">
        <f t="shared" si="6898"/>
        <v>0</v>
      </c>
      <c r="M3551" s="10">
        <f t="shared" si="229"/>
        <v>0</v>
      </c>
      <c r="N3551" s="11">
        <f t="shared" si="3612"/>
        <v>0</v>
      </c>
      <c r="O3551" s="10">
        <f t="shared" si="6891"/>
        <v>0</v>
      </c>
      <c r="P3551" s="10">
        <f t="shared" si="6899"/>
        <v>0</v>
      </c>
      <c r="Q3551" s="10">
        <f t="shared" si="232"/>
        <v>0</v>
      </c>
      <c r="R3551" s="11">
        <f t="shared" si="233"/>
        <v>0</v>
      </c>
      <c r="S3551" s="43"/>
      <c r="T3551" s="43"/>
      <c r="U3551" s="20"/>
      <c r="V3551" s="14"/>
      <c r="W3551" s="14"/>
      <c r="X3551" s="26">
        <f t="shared" si="314"/>
        <v>0</v>
      </c>
      <c r="Y3551" s="29"/>
      <c r="Z3551" s="29"/>
      <c r="AA3551" s="29"/>
      <c r="AB3551" s="29"/>
      <c r="AC3551" s="29"/>
    </row>
    <row r="3552">
      <c r="A3552" s="58">
        <v>45742.0</v>
      </c>
      <c r="B3552" s="5" t="s">
        <v>39</v>
      </c>
      <c r="C3552" s="6" t="s">
        <v>37</v>
      </c>
      <c r="D3552" s="5" t="s">
        <v>29</v>
      </c>
      <c r="E3552" s="7">
        <v>9.3</v>
      </c>
      <c r="F3552" s="7">
        <v>0.038</v>
      </c>
      <c r="G3552" s="7">
        <v>0.032</v>
      </c>
      <c r="H3552" s="40">
        <v>0.0</v>
      </c>
      <c r="I3552" s="10">
        <f t="shared" si="6896"/>
        <v>-0.032</v>
      </c>
      <c r="J3552" s="11">
        <f t="shared" si="6897"/>
        <v>0</v>
      </c>
      <c r="K3552" s="7">
        <f t="shared" si="6890"/>
        <v>1.52388</v>
      </c>
      <c r="L3552" s="7">
        <f t="shared" si="6898"/>
        <v>0.598</v>
      </c>
      <c r="M3552" s="10">
        <f t="shared" si="229"/>
        <v>-0.92588</v>
      </c>
      <c r="N3552" s="11">
        <f t="shared" si="3612"/>
        <v>39.24193506</v>
      </c>
      <c r="O3552" s="10">
        <f t="shared" si="6891"/>
        <v>2.415874</v>
      </c>
      <c r="P3552" s="10">
        <f t="shared" si="6899"/>
        <v>1.45794</v>
      </c>
      <c r="Q3552" s="10">
        <f t="shared" si="232"/>
        <v>-0.957934</v>
      </c>
      <c r="R3552" s="11">
        <f t="shared" si="233"/>
        <v>60.34834598</v>
      </c>
      <c r="S3552" s="43"/>
      <c r="T3552" s="43"/>
      <c r="U3552" s="20"/>
      <c r="V3552" s="14"/>
      <c r="W3552" s="14"/>
      <c r="X3552" s="26">
        <f t="shared" si="314"/>
        <v>0</v>
      </c>
      <c r="Y3552" s="29"/>
      <c r="Z3552" s="29"/>
      <c r="AA3552" s="29"/>
      <c r="AB3552" s="29"/>
      <c r="AC3552" s="29"/>
    </row>
    <row r="3553">
      <c r="A3553" s="58">
        <v>45742.0</v>
      </c>
      <c r="B3553" s="5" t="s">
        <v>39</v>
      </c>
      <c r="C3553" s="6" t="s">
        <v>37</v>
      </c>
      <c r="D3553" s="5" t="s">
        <v>30</v>
      </c>
      <c r="E3553" s="7">
        <v>0.0</v>
      </c>
      <c r="F3553" s="7">
        <v>0.0</v>
      </c>
      <c r="G3553" s="7">
        <v>0.0</v>
      </c>
      <c r="H3553" s="40">
        <v>0.0</v>
      </c>
      <c r="I3553" s="10">
        <f t="shared" si="6896"/>
        <v>0</v>
      </c>
      <c r="J3553" s="11">
        <f t="shared" si="6897"/>
        <v>0</v>
      </c>
      <c r="K3553" s="7">
        <f t="shared" si="6890"/>
        <v>0</v>
      </c>
      <c r="L3553" s="7">
        <f t="shared" si="6898"/>
        <v>0</v>
      </c>
      <c r="M3553" s="10">
        <f t="shared" si="229"/>
        <v>0</v>
      </c>
      <c r="N3553" s="11">
        <f t="shared" si="3612"/>
        <v>0</v>
      </c>
      <c r="O3553" s="10">
        <f t="shared" si="6891"/>
        <v>0</v>
      </c>
      <c r="P3553" s="10">
        <f t="shared" si="6899"/>
        <v>0</v>
      </c>
      <c r="Q3553" s="10">
        <f t="shared" si="232"/>
        <v>0</v>
      </c>
      <c r="R3553" s="11">
        <f t="shared" si="233"/>
        <v>0</v>
      </c>
      <c r="S3553" s="43"/>
      <c r="T3553" s="43"/>
      <c r="U3553" s="20"/>
      <c r="V3553" s="14"/>
      <c r="W3553" s="14"/>
      <c r="X3553" s="26">
        <f t="shared" si="314"/>
        <v>0</v>
      </c>
      <c r="Y3553" s="29"/>
      <c r="Z3553" s="29"/>
      <c r="AA3553" s="29"/>
      <c r="AB3553" s="29"/>
      <c r="AC3553" s="29"/>
    </row>
    <row r="3554">
      <c r="A3554" s="58">
        <v>45742.0</v>
      </c>
      <c r="B3554" s="5" t="s">
        <v>40</v>
      </c>
      <c r="C3554" s="6" t="s">
        <v>37</v>
      </c>
      <c r="D3554" s="5" t="s">
        <v>27</v>
      </c>
      <c r="E3554" s="7">
        <v>26.3</v>
      </c>
      <c r="F3554" s="7">
        <v>0.0</v>
      </c>
      <c r="G3554" s="7">
        <v>0.0709677</v>
      </c>
      <c r="H3554" s="40">
        <v>0.034</v>
      </c>
      <c r="I3554" s="10">
        <f t="shared" si="6896"/>
        <v>-0.0369677</v>
      </c>
      <c r="J3554" s="11">
        <f t="shared" si="6897"/>
        <v>47.90911922</v>
      </c>
      <c r="K3554" s="7">
        <f t="shared" si="6890"/>
        <v>3.8451602</v>
      </c>
      <c r="L3554" s="7">
        <f t="shared" si="6898"/>
        <v>1.84</v>
      </c>
      <c r="M3554" s="10">
        <f t="shared" si="229"/>
        <v>-2.0051602</v>
      </c>
      <c r="N3554" s="11">
        <f t="shared" si="3612"/>
        <v>47.85236256</v>
      </c>
      <c r="O3554" s="10">
        <f t="shared" si="6891"/>
        <v>6.059445914</v>
      </c>
      <c r="P3554" s="10">
        <f t="shared" si="6899"/>
        <v>2.9529</v>
      </c>
      <c r="Q3554" s="10">
        <f t="shared" si="232"/>
        <v>-3.106545914</v>
      </c>
      <c r="R3554" s="11">
        <f t="shared" si="233"/>
        <v>48.73217852</v>
      </c>
      <c r="S3554" s="13">
        <f>T3514</f>
        <v>1.196734643</v>
      </c>
      <c r="T3554" s="13">
        <f>H3554+S3554-H3555-U3554-H3556</f>
        <v>1.230616429</v>
      </c>
      <c r="U3554" s="13">
        <f>0.00331/28</f>
        <v>0.0001182142857</v>
      </c>
      <c r="V3554" s="14"/>
      <c r="W3554" s="14"/>
      <c r="X3554" s="26">
        <f t="shared" si="314"/>
        <v>0.032</v>
      </c>
      <c r="Y3554" s="29"/>
      <c r="Z3554" s="29"/>
      <c r="AA3554" s="29"/>
      <c r="AB3554" s="29"/>
      <c r="AC3554" s="29"/>
    </row>
    <row r="3555">
      <c r="A3555" s="58">
        <v>45742.0</v>
      </c>
      <c r="B3555" s="5" t="s">
        <v>40</v>
      </c>
      <c r="C3555" s="6" t="s">
        <v>37</v>
      </c>
      <c r="D3555" s="5" t="s">
        <v>28</v>
      </c>
      <c r="E3555" s="7">
        <v>0.0</v>
      </c>
      <c r="F3555" s="7">
        <v>0.0</v>
      </c>
      <c r="G3555" s="7">
        <v>0.0</v>
      </c>
      <c r="H3555" s="40">
        <v>0.0</v>
      </c>
      <c r="I3555" s="10">
        <f t="shared" si="6896"/>
        <v>0</v>
      </c>
      <c r="J3555" s="11">
        <f t="shared" si="6897"/>
        <v>0</v>
      </c>
      <c r="K3555" s="7">
        <f t="shared" si="6890"/>
        <v>0</v>
      </c>
      <c r="L3555" s="7">
        <f t="shared" si="6898"/>
        <v>0</v>
      </c>
      <c r="M3555" s="10">
        <f t="shared" si="229"/>
        <v>0</v>
      </c>
      <c r="N3555" s="11">
        <f t="shared" si="3612"/>
        <v>0</v>
      </c>
      <c r="O3555" s="10">
        <f t="shared" si="6891"/>
        <v>0</v>
      </c>
      <c r="P3555" s="10">
        <f t="shared" si="6899"/>
        <v>0</v>
      </c>
      <c r="Q3555" s="10">
        <f t="shared" si="232"/>
        <v>0</v>
      </c>
      <c r="R3555" s="11">
        <f t="shared" si="233"/>
        <v>0</v>
      </c>
      <c r="S3555" s="14"/>
      <c r="T3555" s="14"/>
      <c r="U3555" s="14"/>
      <c r="V3555" s="14"/>
      <c r="W3555" s="14"/>
      <c r="X3555" s="26">
        <f t="shared" si="314"/>
        <v>0</v>
      </c>
      <c r="Y3555" s="29"/>
      <c r="Z3555" s="29"/>
      <c r="AA3555" s="29"/>
      <c r="AB3555" s="29"/>
      <c r="AC3555" s="29"/>
    </row>
    <row r="3556">
      <c r="A3556" s="58">
        <v>45742.0</v>
      </c>
      <c r="B3556" s="5" t="s">
        <v>40</v>
      </c>
      <c r="C3556" s="6" t="s">
        <v>37</v>
      </c>
      <c r="D3556" s="5" t="s">
        <v>29</v>
      </c>
      <c r="E3556" s="7">
        <v>26.1</v>
      </c>
      <c r="F3556" s="7">
        <v>0.0</v>
      </c>
      <c r="G3556" s="7">
        <v>0.07142857142857142</v>
      </c>
      <c r="H3556" s="40">
        <v>0.0</v>
      </c>
      <c r="I3556" s="10">
        <f t="shared" si="6896"/>
        <v>-0.07142857143</v>
      </c>
      <c r="J3556" s="11">
        <f t="shared" si="6897"/>
        <v>0</v>
      </c>
      <c r="K3556" s="7">
        <f t="shared" si="6890"/>
        <v>3.857142857</v>
      </c>
      <c r="L3556" s="7">
        <f t="shared" si="6898"/>
        <v>1.937</v>
      </c>
      <c r="M3556" s="10">
        <f t="shared" si="229"/>
        <v>-1.920142857</v>
      </c>
      <c r="N3556" s="11">
        <f t="shared" si="3612"/>
        <v>50.21851852</v>
      </c>
      <c r="O3556" s="10">
        <f t="shared" si="6891"/>
        <v>6.071428571</v>
      </c>
      <c r="P3556" s="10">
        <f t="shared" si="6899"/>
        <v>2.45098</v>
      </c>
      <c r="Q3556" s="10">
        <f t="shared" si="232"/>
        <v>-3.620448571</v>
      </c>
      <c r="R3556" s="11">
        <f t="shared" si="233"/>
        <v>40.36908235</v>
      </c>
      <c r="S3556" s="14"/>
      <c r="T3556" s="14"/>
      <c r="U3556" s="14"/>
      <c r="V3556" s="14"/>
      <c r="W3556" s="14"/>
      <c r="X3556" s="26">
        <f t="shared" si="314"/>
        <v>0</v>
      </c>
      <c r="Y3556" s="29"/>
      <c r="Z3556" s="29"/>
      <c r="AA3556" s="29"/>
      <c r="AB3556" s="29"/>
      <c r="AC3556" s="29"/>
    </row>
    <row r="3557">
      <c r="A3557" s="58">
        <v>45742.0</v>
      </c>
      <c r="B3557" s="5" t="s">
        <v>40</v>
      </c>
      <c r="C3557" s="6" t="s">
        <v>37</v>
      </c>
      <c r="D3557" s="5" t="s">
        <v>30</v>
      </c>
      <c r="E3557" s="7">
        <v>0.0</v>
      </c>
      <c r="F3557" s="7">
        <v>0.0</v>
      </c>
      <c r="G3557" s="7">
        <v>0.0</v>
      </c>
      <c r="H3557" s="40">
        <v>0.0</v>
      </c>
      <c r="I3557" s="10">
        <f t="shared" si="6896"/>
        <v>0</v>
      </c>
      <c r="J3557" s="11">
        <f t="shared" si="6897"/>
        <v>0</v>
      </c>
      <c r="K3557" s="7">
        <f t="shared" si="6890"/>
        <v>0</v>
      </c>
      <c r="L3557" s="7">
        <f t="shared" si="6898"/>
        <v>0</v>
      </c>
      <c r="M3557" s="10">
        <f t="shared" si="229"/>
        <v>0</v>
      </c>
      <c r="N3557" s="11">
        <f t="shared" si="3612"/>
        <v>0</v>
      </c>
      <c r="O3557" s="10">
        <f t="shared" si="6891"/>
        <v>0</v>
      </c>
      <c r="P3557" s="10">
        <f t="shared" si="6899"/>
        <v>0</v>
      </c>
      <c r="Q3557" s="10">
        <f t="shared" si="232"/>
        <v>0</v>
      </c>
      <c r="R3557" s="11">
        <f t="shared" si="233"/>
        <v>0</v>
      </c>
      <c r="S3557" s="14"/>
      <c r="T3557" s="14"/>
      <c r="U3557" s="14"/>
      <c r="V3557" s="14"/>
      <c r="W3557" s="14"/>
      <c r="X3557" s="26">
        <f t="shared" si="314"/>
        <v>0</v>
      </c>
      <c r="Y3557" s="29"/>
      <c r="Z3557" s="29"/>
      <c r="AA3557" s="29"/>
      <c r="AB3557" s="29"/>
      <c r="AC3557" s="29"/>
    </row>
    <row r="3558">
      <c r="A3558" s="48">
        <v>45743.0</v>
      </c>
      <c r="B3558" s="49" t="s">
        <v>25</v>
      </c>
      <c r="C3558" s="50" t="s">
        <v>26</v>
      </c>
      <c r="D3558" s="49" t="s">
        <v>27</v>
      </c>
      <c r="E3558" s="27">
        <v>140.3</v>
      </c>
      <c r="F3558" s="8">
        <v>0.496</v>
      </c>
      <c r="G3558" s="39">
        <v>0.4129</v>
      </c>
      <c r="H3558" s="47">
        <v>0.491</v>
      </c>
      <c r="I3558" s="51">
        <f t="shared" si="6896"/>
        <v>0.0781</v>
      </c>
      <c r="J3558" s="52">
        <f t="shared" si="6897"/>
        <v>118.9149915</v>
      </c>
      <c r="K3558" s="27">
        <f t="shared" si="6890"/>
        <v>22.74828</v>
      </c>
      <c r="L3558" s="27">
        <f t="shared" si="6898"/>
        <v>24.39</v>
      </c>
      <c r="M3558" s="51">
        <f t="shared" si="229"/>
        <v>1.64172</v>
      </c>
      <c r="N3558" s="52">
        <f t="shared" si="3612"/>
        <v>107.2168973</v>
      </c>
      <c r="O3558" s="51">
        <f t="shared" si="6891"/>
        <v>35.648</v>
      </c>
      <c r="P3558" s="51">
        <f t="shared" si="6899"/>
        <v>38.111995</v>
      </c>
      <c r="Q3558" s="51">
        <f t="shared" si="232"/>
        <v>2.463995</v>
      </c>
      <c r="R3558" s="52">
        <f t="shared" si="233"/>
        <v>106.9120147</v>
      </c>
      <c r="S3558" s="53">
        <f>T3518</f>
        <v>3.120214286</v>
      </c>
      <c r="T3558" s="53">
        <f>H3558+T3518-H3559-U3558-H3560</f>
        <v>3.188107143</v>
      </c>
      <c r="U3558" s="54">
        <f>0.003/28</f>
        <v>0.0001071428571</v>
      </c>
      <c r="V3558" s="55"/>
      <c r="W3558" s="55"/>
      <c r="X3558" s="56">
        <f t="shared" si="314"/>
        <v>0.447</v>
      </c>
      <c r="Y3558" s="57"/>
      <c r="Z3558" s="57"/>
      <c r="AA3558" s="57"/>
      <c r="AB3558" s="57"/>
      <c r="AC3558" s="57"/>
    </row>
    <row r="3559">
      <c r="A3559" s="58">
        <v>45743.0</v>
      </c>
      <c r="B3559" s="5" t="s">
        <v>25</v>
      </c>
      <c r="C3559" s="6" t="s">
        <v>26</v>
      </c>
      <c r="D3559" s="5" t="s">
        <v>28</v>
      </c>
      <c r="E3559" s="7">
        <v>165.12</v>
      </c>
      <c r="F3559" s="7">
        <v>0.428</v>
      </c>
      <c r="G3559" s="7">
        <v>0.39358</v>
      </c>
      <c r="H3559" s="40">
        <v>0.423</v>
      </c>
      <c r="I3559" s="10">
        <f t="shared" si="6896"/>
        <v>0.02942</v>
      </c>
      <c r="J3559" s="11">
        <f t="shared" si="6897"/>
        <v>107.4749733</v>
      </c>
      <c r="K3559" s="7">
        <f t="shared" si="6890"/>
        <v>22.13666</v>
      </c>
      <c r="L3559" s="7">
        <f t="shared" si="6898"/>
        <v>21.327</v>
      </c>
      <c r="M3559" s="10">
        <f t="shared" si="229"/>
        <v>-0.80966</v>
      </c>
      <c r="N3559" s="11">
        <f t="shared" si="3612"/>
        <v>96.34244732</v>
      </c>
      <c r="O3559" s="10">
        <f t="shared" si="6891"/>
        <v>34.43746</v>
      </c>
      <c r="P3559" s="10">
        <f t="shared" si="6899"/>
        <v>34.54788</v>
      </c>
      <c r="Q3559" s="10">
        <f t="shared" si="232"/>
        <v>0.11042</v>
      </c>
      <c r="R3559" s="11">
        <f t="shared" si="233"/>
        <v>100.3206392</v>
      </c>
      <c r="S3559" s="42"/>
      <c r="T3559" s="42"/>
      <c r="U3559" s="16"/>
      <c r="V3559" s="14"/>
      <c r="W3559" s="14"/>
      <c r="X3559" s="26">
        <f t="shared" si="314"/>
        <v>0.327</v>
      </c>
      <c r="Y3559" s="29"/>
      <c r="Z3559" s="29"/>
      <c r="AA3559" s="29"/>
      <c r="AB3559" s="29"/>
      <c r="AC3559" s="29"/>
    </row>
    <row r="3560">
      <c r="A3560" s="58">
        <v>45743.0</v>
      </c>
      <c r="B3560" s="5" t="s">
        <v>25</v>
      </c>
      <c r="C3560" s="6" t="s">
        <v>26</v>
      </c>
      <c r="D3560" s="5" t="s">
        <v>29</v>
      </c>
      <c r="E3560" s="7">
        <v>0.0</v>
      </c>
      <c r="F3560" s="7">
        <v>0.0</v>
      </c>
      <c r="G3560" s="7">
        <v>0.0</v>
      </c>
      <c r="H3560" s="40">
        <v>0.0</v>
      </c>
      <c r="I3560" s="10">
        <f t="shared" si="6896"/>
        <v>0</v>
      </c>
      <c r="J3560" s="11">
        <f t="shared" si="6897"/>
        <v>0</v>
      </c>
      <c r="K3560" s="7">
        <f t="shared" si="6890"/>
        <v>0</v>
      </c>
      <c r="L3560" s="7">
        <f t="shared" si="6898"/>
        <v>0.003</v>
      </c>
      <c r="M3560" s="10">
        <f t="shared" si="229"/>
        <v>0.003</v>
      </c>
      <c r="N3560" s="11">
        <f t="shared" si="3612"/>
        <v>0</v>
      </c>
      <c r="O3560" s="10">
        <f t="shared" si="6891"/>
        <v>0</v>
      </c>
      <c r="P3560" s="10">
        <f t="shared" si="6899"/>
        <v>0.003</v>
      </c>
      <c r="Q3560" s="10">
        <f t="shared" si="232"/>
        <v>0.003</v>
      </c>
      <c r="R3560" s="11">
        <f t="shared" si="233"/>
        <v>0</v>
      </c>
      <c r="S3560" s="42"/>
      <c r="T3560" s="42"/>
      <c r="U3560" s="16"/>
      <c r="V3560" s="14"/>
      <c r="W3560" s="14"/>
      <c r="X3560" s="26">
        <f t="shared" si="314"/>
        <v>0</v>
      </c>
      <c r="Y3560" s="29"/>
      <c r="Z3560" s="29"/>
      <c r="AA3560" s="29"/>
      <c r="AB3560" s="29"/>
      <c r="AC3560" s="29"/>
    </row>
    <row r="3561">
      <c r="A3561" s="58">
        <v>45743.0</v>
      </c>
      <c r="B3561" s="5" t="s">
        <v>25</v>
      </c>
      <c r="C3561" s="6" t="s">
        <v>26</v>
      </c>
      <c r="D3561" s="5" t="s">
        <v>30</v>
      </c>
      <c r="E3561" s="7">
        <v>0.0</v>
      </c>
      <c r="F3561" s="7">
        <v>0.0</v>
      </c>
      <c r="G3561" s="7">
        <v>0.0</v>
      </c>
      <c r="H3561" s="40">
        <v>0.0</v>
      </c>
      <c r="I3561" s="10">
        <f t="shared" si="6896"/>
        <v>0</v>
      </c>
      <c r="J3561" s="11">
        <f t="shared" si="6897"/>
        <v>0</v>
      </c>
      <c r="K3561" s="7">
        <f t="shared" si="6890"/>
        <v>0</v>
      </c>
      <c r="L3561" s="7">
        <f t="shared" si="6898"/>
        <v>0</v>
      </c>
      <c r="M3561" s="10">
        <f t="shared" si="229"/>
        <v>0</v>
      </c>
      <c r="N3561" s="11">
        <f t="shared" si="3612"/>
        <v>0</v>
      </c>
      <c r="O3561" s="10">
        <f t="shared" si="6891"/>
        <v>0</v>
      </c>
      <c r="P3561" s="10">
        <f t="shared" si="6899"/>
        <v>0</v>
      </c>
      <c r="Q3561" s="10">
        <f t="shared" si="232"/>
        <v>0</v>
      </c>
      <c r="R3561" s="11">
        <f t="shared" si="233"/>
        <v>0</v>
      </c>
      <c r="S3561" s="42"/>
      <c r="T3561" s="42"/>
      <c r="U3561" s="16"/>
      <c r="V3561" s="14"/>
      <c r="W3561" s="14"/>
      <c r="X3561" s="26">
        <f t="shared" si="314"/>
        <v>0</v>
      </c>
      <c r="Y3561" s="29"/>
      <c r="Z3561" s="29"/>
      <c r="AA3561" s="29"/>
      <c r="AB3561" s="29"/>
      <c r="AC3561" s="29"/>
    </row>
    <row r="3562">
      <c r="A3562" s="58">
        <v>45743.0</v>
      </c>
      <c r="B3562" s="5" t="s">
        <v>31</v>
      </c>
      <c r="C3562" s="6" t="s">
        <v>26</v>
      </c>
      <c r="D3562" s="5" t="s">
        <v>27</v>
      </c>
      <c r="E3562" s="7">
        <v>180.7</v>
      </c>
      <c r="F3562" s="7">
        <v>0.678</v>
      </c>
      <c r="G3562" s="7">
        <v>0.509677</v>
      </c>
      <c r="H3562" s="40">
        <v>0.582</v>
      </c>
      <c r="I3562" s="10">
        <f t="shared" si="6896"/>
        <v>0.072323</v>
      </c>
      <c r="J3562" s="11">
        <f t="shared" si="6897"/>
        <v>114.1899674</v>
      </c>
      <c r="K3562" s="7">
        <f t="shared" si="6890"/>
        <v>28.161279</v>
      </c>
      <c r="L3562" s="7">
        <f t="shared" si="6898"/>
        <v>31.317</v>
      </c>
      <c r="M3562" s="10">
        <f t="shared" si="229"/>
        <v>3.155721</v>
      </c>
      <c r="N3562" s="11">
        <f t="shared" si="3612"/>
        <v>111.2058866</v>
      </c>
      <c r="O3562" s="10">
        <f t="shared" si="6891"/>
        <v>44.161278</v>
      </c>
      <c r="P3562" s="10">
        <f t="shared" si="6899"/>
        <v>50.29086</v>
      </c>
      <c r="Q3562" s="10">
        <f t="shared" si="232"/>
        <v>6.129582</v>
      </c>
      <c r="R3562" s="11">
        <f t="shared" si="233"/>
        <v>113.8799923</v>
      </c>
      <c r="S3562" s="41">
        <f>T3522</f>
        <v>1.077285714</v>
      </c>
      <c r="T3562" s="41">
        <f>H3562+T3522-H3563-U3562-H3564</f>
        <v>1.116142857</v>
      </c>
      <c r="U3562" s="13">
        <f>0.004/28</f>
        <v>0.0001428571429</v>
      </c>
      <c r="V3562" s="14"/>
      <c r="W3562" s="14"/>
      <c r="X3562" s="26">
        <f t="shared" si="314"/>
        <v>0.583</v>
      </c>
      <c r="Y3562" s="29"/>
      <c r="Z3562" s="29"/>
      <c r="AA3562" s="29"/>
      <c r="AB3562" s="29"/>
      <c r="AC3562" s="29"/>
    </row>
    <row r="3563">
      <c r="A3563" s="58">
        <v>45743.0</v>
      </c>
      <c r="B3563" s="5" t="s">
        <v>31</v>
      </c>
      <c r="C3563" s="6" t="s">
        <v>26</v>
      </c>
      <c r="D3563" s="5" t="s">
        <v>28</v>
      </c>
      <c r="E3563" s="7">
        <v>180.1</v>
      </c>
      <c r="F3563" s="7">
        <v>0.615</v>
      </c>
      <c r="G3563" s="7">
        <v>0.50548</v>
      </c>
      <c r="H3563" s="40">
        <v>0.543</v>
      </c>
      <c r="I3563" s="10">
        <f t="shared" si="6896"/>
        <v>0.03752</v>
      </c>
      <c r="J3563" s="11">
        <f t="shared" si="6897"/>
        <v>107.4226478</v>
      </c>
      <c r="K3563" s="7">
        <f t="shared" si="6890"/>
        <v>27.93096</v>
      </c>
      <c r="L3563" s="7">
        <f t="shared" si="6898"/>
        <v>31.797</v>
      </c>
      <c r="M3563" s="10">
        <f t="shared" si="229"/>
        <v>3.86604</v>
      </c>
      <c r="N3563" s="11">
        <f t="shared" si="3612"/>
        <v>113.8414147</v>
      </c>
      <c r="O3563" s="10">
        <f t="shared" si="6891"/>
        <v>43.80079</v>
      </c>
      <c r="P3563" s="10">
        <f t="shared" si="6899"/>
        <v>50.79473</v>
      </c>
      <c r="Q3563" s="10">
        <f t="shared" si="232"/>
        <v>6.99394</v>
      </c>
      <c r="R3563" s="11">
        <f t="shared" si="233"/>
        <v>115.9676115</v>
      </c>
      <c r="S3563" s="42"/>
      <c r="T3563" s="42"/>
      <c r="U3563" s="20"/>
      <c r="V3563" s="14"/>
      <c r="W3563" s="14"/>
      <c r="X3563" s="26">
        <f t="shared" si="314"/>
        <v>0.571</v>
      </c>
      <c r="Y3563" s="29"/>
      <c r="Z3563" s="29"/>
      <c r="AA3563" s="29"/>
      <c r="AB3563" s="29"/>
      <c r="AC3563" s="29"/>
    </row>
    <row r="3564">
      <c r="A3564" s="58">
        <v>45743.0</v>
      </c>
      <c r="B3564" s="5" t="s">
        <v>31</v>
      </c>
      <c r="C3564" s="6" t="s">
        <v>26</v>
      </c>
      <c r="D3564" s="5" t="s">
        <v>29</v>
      </c>
      <c r="E3564" s="7">
        <v>0.0</v>
      </c>
      <c r="F3564" s="7">
        <v>0.0</v>
      </c>
      <c r="G3564" s="7">
        <v>0.0</v>
      </c>
      <c r="H3564" s="40">
        <v>0.0</v>
      </c>
      <c r="I3564" s="10">
        <f t="shared" si="6896"/>
        <v>0</v>
      </c>
      <c r="J3564" s="11">
        <f t="shared" si="6897"/>
        <v>0</v>
      </c>
      <c r="K3564" s="7">
        <f t="shared" si="6890"/>
        <v>0</v>
      </c>
      <c r="L3564" s="7">
        <f t="shared" si="6898"/>
        <v>0</v>
      </c>
      <c r="M3564" s="10">
        <f t="shared" si="229"/>
        <v>0</v>
      </c>
      <c r="N3564" s="11">
        <f t="shared" si="3612"/>
        <v>0</v>
      </c>
      <c r="O3564" s="10">
        <f t="shared" si="6891"/>
        <v>0</v>
      </c>
      <c r="P3564" s="10">
        <f t="shared" si="6899"/>
        <v>0</v>
      </c>
      <c r="Q3564" s="10">
        <f t="shared" si="232"/>
        <v>0</v>
      </c>
      <c r="R3564" s="11">
        <f t="shared" si="233"/>
        <v>0</v>
      </c>
      <c r="S3564" s="42"/>
      <c r="T3564" s="42"/>
      <c r="U3564" s="20"/>
      <c r="V3564" s="14"/>
      <c r="W3564" s="14"/>
      <c r="X3564" s="26">
        <f t="shared" si="314"/>
        <v>0</v>
      </c>
      <c r="Y3564" s="29"/>
      <c r="Z3564" s="29"/>
      <c r="AA3564" s="29"/>
      <c r="AB3564" s="29"/>
      <c r="AC3564" s="29"/>
    </row>
    <row r="3565">
      <c r="A3565" s="58">
        <v>45743.0</v>
      </c>
      <c r="B3565" s="5" t="s">
        <v>31</v>
      </c>
      <c r="C3565" s="6" t="s">
        <v>26</v>
      </c>
      <c r="D3565" s="5" t="s">
        <v>30</v>
      </c>
      <c r="E3565" s="7">
        <v>0.0</v>
      </c>
      <c r="F3565" s="7">
        <v>0.0</v>
      </c>
      <c r="G3565" s="7">
        <v>0.0</v>
      </c>
      <c r="H3565" s="40">
        <v>0.0</v>
      </c>
      <c r="I3565" s="10">
        <f t="shared" si="6896"/>
        <v>0</v>
      </c>
      <c r="J3565" s="11">
        <f t="shared" si="6897"/>
        <v>0</v>
      </c>
      <c r="K3565" s="7">
        <f t="shared" si="6890"/>
        <v>0</v>
      </c>
      <c r="L3565" s="7">
        <f t="shared" si="6898"/>
        <v>0</v>
      </c>
      <c r="M3565" s="10">
        <f t="shared" si="229"/>
        <v>0</v>
      </c>
      <c r="N3565" s="11">
        <f t="shared" si="3612"/>
        <v>0</v>
      </c>
      <c r="O3565" s="10">
        <f t="shared" si="6891"/>
        <v>0</v>
      </c>
      <c r="P3565" s="10">
        <f t="shared" si="6899"/>
        <v>0</v>
      </c>
      <c r="Q3565" s="10">
        <f t="shared" si="232"/>
        <v>0</v>
      </c>
      <c r="R3565" s="11">
        <f t="shared" si="233"/>
        <v>0</v>
      </c>
      <c r="S3565" s="42"/>
      <c r="T3565" s="42"/>
      <c r="U3565" s="20"/>
      <c r="V3565" s="14"/>
      <c r="W3565" s="14"/>
      <c r="X3565" s="26">
        <f t="shared" si="314"/>
        <v>0</v>
      </c>
      <c r="Y3565" s="29"/>
      <c r="Z3565" s="29"/>
      <c r="AA3565" s="29"/>
      <c r="AB3565" s="29"/>
      <c r="AC3565" s="29"/>
    </row>
    <row r="3566">
      <c r="A3566" s="58">
        <v>45743.0</v>
      </c>
      <c r="B3566" s="5" t="s">
        <v>32</v>
      </c>
      <c r="C3566" s="6" t="s">
        <v>26</v>
      </c>
      <c r="D3566" s="5" t="s">
        <v>27</v>
      </c>
      <c r="E3566" s="7">
        <v>78.6</v>
      </c>
      <c r="F3566" s="7">
        <v>0.211</v>
      </c>
      <c r="G3566" s="7">
        <v>0.22258</v>
      </c>
      <c r="H3566" s="40">
        <v>0.256</v>
      </c>
      <c r="I3566" s="10">
        <f t="shared" si="6896"/>
        <v>0.03342</v>
      </c>
      <c r="J3566" s="11">
        <f t="shared" si="6897"/>
        <v>115.0148261</v>
      </c>
      <c r="K3566" s="7">
        <f t="shared" si="6890"/>
        <v>12.30966</v>
      </c>
      <c r="L3566" s="7">
        <f t="shared" si="6898"/>
        <v>13.131</v>
      </c>
      <c r="M3566" s="10">
        <f t="shared" si="229"/>
        <v>0.82134</v>
      </c>
      <c r="N3566" s="11">
        <f t="shared" si="3612"/>
        <v>106.6723208</v>
      </c>
      <c r="O3566" s="10">
        <f t="shared" si="6891"/>
        <v>19.309646</v>
      </c>
      <c r="P3566" s="10">
        <f t="shared" si="6899"/>
        <v>20.26782</v>
      </c>
      <c r="Q3566" s="10">
        <f t="shared" si="232"/>
        <v>0.958174</v>
      </c>
      <c r="R3566" s="11">
        <f t="shared" si="233"/>
        <v>104.9621521</v>
      </c>
      <c r="S3566" s="41" t="str">
        <f>T3526</f>
        <v>#REF!</v>
      </c>
      <c r="T3566" s="41" t="str">
        <f>H3566+T3526-#REF!-U3566-H3567</f>
        <v>#REF!</v>
      </c>
      <c r="U3566" s="13">
        <f>0.00378/28</f>
        <v>0.000135</v>
      </c>
      <c r="V3566" s="14"/>
      <c r="W3566" s="14"/>
      <c r="X3566" s="26">
        <f t="shared" si="314"/>
        <v>0.259</v>
      </c>
      <c r="Y3566" s="29"/>
      <c r="Z3566" s="29"/>
      <c r="AA3566" s="29"/>
      <c r="AB3566" s="29"/>
      <c r="AC3566" s="29"/>
    </row>
    <row r="3567">
      <c r="A3567" s="58">
        <v>45743.0</v>
      </c>
      <c r="B3567" s="5" t="s">
        <v>32</v>
      </c>
      <c r="C3567" s="6" t="s">
        <v>26</v>
      </c>
      <c r="D3567" s="5" t="s">
        <v>28</v>
      </c>
      <c r="E3567" s="7">
        <v>78.7</v>
      </c>
      <c r="F3567" s="7">
        <v>0.163</v>
      </c>
      <c r="G3567" s="7">
        <v>0.2222</v>
      </c>
      <c r="H3567" s="40">
        <v>0.209</v>
      </c>
      <c r="I3567" s="10">
        <f t="shared" si="6896"/>
        <v>-0.0132</v>
      </c>
      <c r="J3567" s="11">
        <f>IFERROR(#REF!/G3567*100,0)</f>
        <v>0</v>
      </c>
      <c r="K3567" s="7">
        <f t="shared" si="6890"/>
        <v>12.2894</v>
      </c>
      <c r="L3567" s="7">
        <f>IFERROR(#REF!+L3527,0)</f>
        <v>0</v>
      </c>
      <c r="M3567" s="10">
        <f t="shared" si="229"/>
        <v>-12.2894</v>
      </c>
      <c r="N3567" s="11">
        <f t="shared" si="3612"/>
        <v>0</v>
      </c>
      <c r="O3567" s="10">
        <f t="shared" si="6891"/>
        <v>19.27835</v>
      </c>
      <c r="P3567" s="10">
        <f>IFERROR(#REF!+P3527,0)</f>
        <v>0</v>
      </c>
      <c r="Q3567" s="10">
        <f t="shared" si="232"/>
        <v>-19.27835</v>
      </c>
      <c r="R3567" s="11">
        <f t="shared" si="233"/>
        <v>0</v>
      </c>
      <c r="S3567" s="42"/>
      <c r="T3567" s="42"/>
      <c r="U3567" s="20"/>
      <c r="V3567" s="14"/>
      <c r="W3567" s="14"/>
      <c r="X3567" s="26">
        <f t="shared" si="314"/>
        <v>0.2</v>
      </c>
      <c r="Y3567" s="29"/>
      <c r="Z3567" s="29"/>
      <c r="AA3567" s="29"/>
      <c r="AB3567" s="29"/>
      <c r="AC3567" s="29"/>
    </row>
    <row r="3568">
      <c r="A3568" s="58">
        <v>45743.0</v>
      </c>
      <c r="B3568" s="5" t="s">
        <v>32</v>
      </c>
      <c r="C3568" s="6" t="s">
        <v>26</v>
      </c>
      <c r="D3568" s="5" t="s">
        <v>29</v>
      </c>
      <c r="E3568" s="7">
        <v>0.0</v>
      </c>
      <c r="F3568" s="7">
        <v>0.0</v>
      </c>
      <c r="G3568" s="7">
        <v>0.0</v>
      </c>
      <c r="H3568" s="40">
        <v>0.0</v>
      </c>
      <c r="I3568" s="10">
        <f>H3567-G3568</f>
        <v>0.209</v>
      </c>
      <c r="J3568" s="11">
        <f>IFERROR(H3567/G3568*100,0)</f>
        <v>0</v>
      </c>
      <c r="K3568" s="7">
        <f t="shared" si="6890"/>
        <v>0</v>
      </c>
      <c r="L3568" s="7">
        <f>IFERROR(H3567+L3528,0)</f>
        <v>0.622</v>
      </c>
      <c r="M3568" s="10">
        <f t="shared" si="229"/>
        <v>0.622</v>
      </c>
      <c r="N3568" s="11">
        <f t="shared" si="3612"/>
        <v>0</v>
      </c>
      <c r="O3568" s="10">
        <f t="shared" si="6891"/>
        <v>0</v>
      </c>
      <c r="P3568" s="10">
        <f>IFERROR(H3567+P3528,0)</f>
        <v>0.622</v>
      </c>
      <c r="Q3568" s="10">
        <f t="shared" si="232"/>
        <v>0.622</v>
      </c>
      <c r="R3568" s="11">
        <f t="shared" si="233"/>
        <v>0</v>
      </c>
      <c r="S3568" s="42"/>
      <c r="T3568" s="42"/>
      <c r="U3568" s="20"/>
      <c r="V3568" s="14"/>
      <c r="W3568" s="14"/>
      <c r="X3568" s="26">
        <f t="shared" si="314"/>
        <v>0</v>
      </c>
      <c r="Y3568" s="29"/>
      <c r="Z3568" s="29"/>
      <c r="AA3568" s="29"/>
      <c r="AB3568" s="29"/>
      <c r="AC3568" s="29"/>
    </row>
    <row r="3569">
      <c r="A3569" s="58">
        <v>45743.0</v>
      </c>
      <c r="B3569" s="5" t="s">
        <v>32</v>
      </c>
      <c r="C3569" s="6" t="s">
        <v>26</v>
      </c>
      <c r="D3569" s="5" t="s">
        <v>30</v>
      </c>
      <c r="E3569" s="7">
        <v>0.0</v>
      </c>
      <c r="F3569" s="7">
        <v>0.0</v>
      </c>
      <c r="G3569" s="7">
        <v>0.0</v>
      </c>
      <c r="H3569" s="40">
        <v>0.0</v>
      </c>
      <c r="I3569" s="10">
        <f t="shared" ref="I3569:I3607" si="6900">H3569-G3569</f>
        <v>0</v>
      </c>
      <c r="J3569" s="11">
        <f t="shared" ref="J3569:J3606" si="6901">IFERROR(H3569/G3569*100,0)</f>
        <v>0</v>
      </c>
      <c r="K3569" s="7">
        <f t="shared" si="6890"/>
        <v>0</v>
      </c>
      <c r="L3569" s="7">
        <f t="shared" ref="L3569:L3606" si="6902">IFERROR(H3569+L3529,0)</f>
        <v>0</v>
      </c>
      <c r="M3569" s="10">
        <f t="shared" si="229"/>
        <v>0</v>
      </c>
      <c r="N3569" s="11">
        <f t="shared" si="3612"/>
        <v>0</v>
      </c>
      <c r="O3569" s="10">
        <f t="shared" si="6891"/>
        <v>0</v>
      </c>
      <c r="P3569" s="10">
        <f t="shared" ref="P3569:P3606" si="6903">IFERROR(H3569+P3529,0)</f>
        <v>0</v>
      </c>
      <c r="Q3569" s="10">
        <f t="shared" si="232"/>
        <v>0</v>
      </c>
      <c r="R3569" s="11">
        <f t="shared" si="233"/>
        <v>0</v>
      </c>
      <c r="S3569" s="42"/>
      <c r="T3569" s="42"/>
      <c r="U3569" s="20"/>
      <c r="V3569" s="14"/>
      <c r="W3569" s="14"/>
      <c r="X3569" s="26">
        <f t="shared" si="314"/>
        <v>0</v>
      </c>
      <c r="Y3569" s="29"/>
      <c r="Z3569" s="29"/>
      <c r="AA3569" s="29"/>
      <c r="AB3569" s="29"/>
      <c r="AC3569" s="29"/>
    </row>
    <row r="3570">
      <c r="A3570" s="58">
        <v>45743.0</v>
      </c>
      <c r="B3570" s="5" t="s">
        <v>33</v>
      </c>
      <c r="C3570" s="6" t="s">
        <v>26</v>
      </c>
      <c r="D3570" s="5" t="s">
        <v>27</v>
      </c>
      <c r="E3570" s="7">
        <v>110.0</v>
      </c>
      <c r="F3570" s="7">
        <v>0.36</v>
      </c>
      <c r="G3570" s="7">
        <v>0.329032</v>
      </c>
      <c r="H3570" s="40">
        <v>0.35</v>
      </c>
      <c r="I3570" s="10">
        <f t="shared" si="6900"/>
        <v>0.020968</v>
      </c>
      <c r="J3570" s="11">
        <f t="shared" si="6901"/>
        <v>106.3726324</v>
      </c>
      <c r="K3570" s="7">
        <f t="shared" si="6890"/>
        <v>18.083864</v>
      </c>
      <c r="L3570" s="7">
        <f t="shared" si="6902"/>
        <v>20.732</v>
      </c>
      <c r="M3570" s="10">
        <f t="shared" si="229"/>
        <v>2.648136</v>
      </c>
      <c r="N3570" s="11">
        <f t="shared" si="3612"/>
        <v>114.6436403</v>
      </c>
      <c r="O3570" s="10">
        <f t="shared" si="6891"/>
        <v>28.283794</v>
      </c>
      <c r="P3570" s="10">
        <f t="shared" si="6903"/>
        <v>32.22773</v>
      </c>
      <c r="Q3570" s="10">
        <f t="shared" si="232"/>
        <v>3.943936</v>
      </c>
      <c r="R3570" s="11">
        <f t="shared" si="233"/>
        <v>113.9441547</v>
      </c>
      <c r="S3570" s="41">
        <f>T3530</f>
        <v>0.1176878571</v>
      </c>
      <c r="T3570" s="41">
        <f>H3570+T3530-H3571-U3570-H3572</f>
        <v>0.1205339286</v>
      </c>
      <c r="U3570" s="13">
        <f>0.00431/28</f>
        <v>0.0001539285714</v>
      </c>
      <c r="V3570" s="14"/>
      <c r="W3570" s="14"/>
      <c r="X3570" s="26">
        <f t="shared" si="314"/>
        <v>0.379</v>
      </c>
      <c r="Y3570" s="29"/>
      <c r="Z3570" s="29"/>
      <c r="AA3570" s="29"/>
      <c r="AB3570" s="29"/>
      <c r="AC3570" s="29"/>
    </row>
    <row r="3571">
      <c r="A3571" s="58">
        <v>45743.0</v>
      </c>
      <c r="B3571" s="5" t="s">
        <v>33</v>
      </c>
      <c r="C3571" s="6" t="s">
        <v>26</v>
      </c>
      <c r="D3571" s="5" t="s">
        <v>28</v>
      </c>
      <c r="E3571" s="7">
        <v>108.2</v>
      </c>
      <c r="F3571" s="7">
        <v>0.32</v>
      </c>
      <c r="G3571" s="7">
        <v>0.324096</v>
      </c>
      <c r="H3571" s="40">
        <v>0.347</v>
      </c>
      <c r="I3571" s="10">
        <f t="shared" si="6900"/>
        <v>0.022904</v>
      </c>
      <c r="J3571" s="11">
        <f t="shared" si="6901"/>
        <v>107.0670419</v>
      </c>
      <c r="K3571" s="7">
        <f t="shared" si="6890"/>
        <v>17.812592</v>
      </c>
      <c r="L3571" s="7">
        <f t="shared" si="6902"/>
        <v>21.957</v>
      </c>
      <c r="M3571" s="10">
        <f t="shared" si="229"/>
        <v>4.144408</v>
      </c>
      <c r="N3571" s="11">
        <f t="shared" si="3612"/>
        <v>123.2667318</v>
      </c>
      <c r="O3571" s="10">
        <f t="shared" si="6891"/>
        <v>27.856592</v>
      </c>
      <c r="P3571" s="10">
        <f t="shared" si="6903"/>
        <v>32.85195</v>
      </c>
      <c r="Q3571" s="10">
        <f t="shared" si="232"/>
        <v>4.995358</v>
      </c>
      <c r="R3571" s="11">
        <f t="shared" si="233"/>
        <v>117.932409</v>
      </c>
      <c r="S3571" s="42"/>
      <c r="T3571" s="42"/>
      <c r="U3571" s="20"/>
      <c r="V3571" s="14"/>
      <c r="W3571" s="14"/>
      <c r="X3571" s="26">
        <f t="shared" si="314"/>
        <v>0.358</v>
      </c>
      <c r="Y3571" s="29"/>
      <c r="Z3571" s="29"/>
      <c r="AA3571" s="29"/>
      <c r="AB3571" s="29"/>
      <c r="AC3571" s="29"/>
    </row>
    <row r="3572">
      <c r="A3572" s="58">
        <v>45743.0</v>
      </c>
      <c r="B3572" s="5" t="s">
        <v>33</v>
      </c>
      <c r="C3572" s="6" t="s">
        <v>26</v>
      </c>
      <c r="D3572" s="5" t="s">
        <v>29</v>
      </c>
      <c r="E3572" s="7">
        <v>1.0</v>
      </c>
      <c r="F3572" s="7">
        <v>0.064</v>
      </c>
      <c r="G3572" s="7">
        <v>0.0027419</v>
      </c>
      <c r="H3572" s="40">
        <v>0.0</v>
      </c>
      <c r="I3572" s="10">
        <f t="shared" si="6900"/>
        <v>-0.0027419</v>
      </c>
      <c r="J3572" s="11">
        <f t="shared" si="6901"/>
        <v>0</v>
      </c>
      <c r="K3572" s="7">
        <f t="shared" si="6890"/>
        <v>0.1540313</v>
      </c>
      <c r="L3572" s="7">
        <f t="shared" si="6902"/>
        <v>0.084</v>
      </c>
      <c r="M3572" s="10">
        <f t="shared" si="229"/>
        <v>-0.0700313</v>
      </c>
      <c r="N3572" s="11">
        <f t="shared" si="3612"/>
        <v>54.53437061</v>
      </c>
      <c r="O3572" s="10">
        <f t="shared" si="6891"/>
        <v>0.2389713</v>
      </c>
      <c r="P3572" s="10">
        <f t="shared" si="6903"/>
        <v>0.162988</v>
      </c>
      <c r="Q3572" s="10">
        <f t="shared" si="232"/>
        <v>-0.0759833</v>
      </c>
      <c r="R3572" s="11">
        <f t="shared" si="233"/>
        <v>68.20400609</v>
      </c>
      <c r="S3572" s="42"/>
      <c r="T3572" s="42"/>
      <c r="U3572" s="20"/>
      <c r="V3572" s="14"/>
      <c r="W3572" s="14"/>
      <c r="X3572" s="26">
        <f t="shared" si="314"/>
        <v>0</v>
      </c>
      <c r="Y3572" s="29"/>
      <c r="Z3572" s="29"/>
      <c r="AA3572" s="29"/>
      <c r="AB3572" s="29"/>
      <c r="AC3572" s="29"/>
    </row>
    <row r="3573">
      <c r="A3573" s="58">
        <v>45743.0</v>
      </c>
      <c r="B3573" s="5" t="s">
        <v>33</v>
      </c>
      <c r="C3573" s="6" t="s">
        <v>26</v>
      </c>
      <c r="D3573" s="5" t="s">
        <v>30</v>
      </c>
      <c r="E3573" s="7">
        <v>0.0</v>
      </c>
      <c r="F3573" s="7">
        <v>0.0</v>
      </c>
      <c r="G3573" s="7">
        <v>0.0</v>
      </c>
      <c r="H3573" s="40">
        <v>0.0</v>
      </c>
      <c r="I3573" s="10">
        <f t="shared" si="6900"/>
        <v>0</v>
      </c>
      <c r="J3573" s="11">
        <f t="shared" si="6901"/>
        <v>0</v>
      </c>
      <c r="K3573" s="7">
        <f t="shared" si="6890"/>
        <v>0</v>
      </c>
      <c r="L3573" s="7">
        <f t="shared" si="6902"/>
        <v>0</v>
      </c>
      <c r="M3573" s="10">
        <f t="shared" si="229"/>
        <v>0</v>
      </c>
      <c r="N3573" s="11">
        <f t="shared" si="3612"/>
        <v>0</v>
      </c>
      <c r="O3573" s="10">
        <f t="shared" si="6891"/>
        <v>0</v>
      </c>
      <c r="P3573" s="10">
        <f t="shared" si="6903"/>
        <v>0</v>
      </c>
      <c r="Q3573" s="10">
        <f t="shared" si="232"/>
        <v>0</v>
      </c>
      <c r="R3573" s="11">
        <f t="shared" si="233"/>
        <v>0</v>
      </c>
      <c r="S3573" s="42"/>
      <c r="T3573" s="42"/>
      <c r="U3573" s="20"/>
      <c r="V3573" s="14"/>
      <c r="W3573" s="14"/>
      <c r="X3573" s="26">
        <f t="shared" si="314"/>
        <v>0</v>
      </c>
      <c r="Y3573" s="29"/>
      <c r="Z3573" s="29"/>
      <c r="AA3573" s="29"/>
      <c r="AB3573" s="29"/>
      <c r="AC3573" s="29"/>
    </row>
    <row r="3574">
      <c r="A3574" s="58">
        <v>45743.0</v>
      </c>
      <c r="B3574" s="5" t="s">
        <v>34</v>
      </c>
      <c r="C3574" s="6" t="s">
        <v>26</v>
      </c>
      <c r="D3574" s="5" t="s">
        <v>27</v>
      </c>
      <c r="E3574" s="7">
        <v>14.3</v>
      </c>
      <c r="F3574" s="7">
        <v>0.066</v>
      </c>
      <c r="G3574" s="7">
        <v>0.041935</v>
      </c>
      <c r="H3574" s="40">
        <v>0.041</v>
      </c>
      <c r="I3574" s="10">
        <f t="shared" si="6900"/>
        <v>-0.000935</v>
      </c>
      <c r="J3574" s="11">
        <f t="shared" si="6901"/>
        <v>97.77035889</v>
      </c>
      <c r="K3574" s="7">
        <f t="shared" si="6890"/>
        <v>2.332245</v>
      </c>
      <c r="L3574" s="7">
        <f t="shared" si="6902"/>
        <v>2.388</v>
      </c>
      <c r="M3574" s="10">
        <f t="shared" si="229"/>
        <v>0.055755</v>
      </c>
      <c r="N3574" s="11">
        <f t="shared" si="3612"/>
        <v>102.3906151</v>
      </c>
      <c r="O3574" s="10">
        <f t="shared" si="6891"/>
        <v>3.632075</v>
      </c>
      <c r="P3574" s="10">
        <f t="shared" si="6903"/>
        <v>3.931986</v>
      </c>
      <c r="Q3574" s="10">
        <f t="shared" si="232"/>
        <v>0.299911</v>
      </c>
      <c r="R3574" s="11">
        <f t="shared" si="233"/>
        <v>108.2572909</v>
      </c>
      <c r="S3574" s="41">
        <f>T3534</f>
        <v>0.235</v>
      </c>
      <c r="T3574" s="41">
        <f>H3574+T3534-H3575-U3574-H3576</f>
        <v>0.142</v>
      </c>
      <c r="U3574" s="13">
        <v>0.0</v>
      </c>
      <c r="V3574" s="14"/>
      <c r="W3574" s="14"/>
      <c r="X3574" s="26">
        <f t="shared" si="314"/>
        <v>0.041</v>
      </c>
      <c r="Y3574" s="29"/>
      <c r="Z3574" s="29"/>
      <c r="AA3574" s="29"/>
      <c r="AB3574" s="29"/>
      <c r="AC3574" s="29"/>
    </row>
    <row r="3575">
      <c r="A3575" s="58">
        <v>45743.0</v>
      </c>
      <c r="B3575" s="5" t="s">
        <v>34</v>
      </c>
      <c r="C3575" s="6" t="s">
        <v>26</v>
      </c>
      <c r="D3575" s="5" t="s">
        <v>28</v>
      </c>
      <c r="E3575" s="7">
        <v>14.3</v>
      </c>
      <c r="F3575" s="7">
        <v>0.033</v>
      </c>
      <c r="G3575" s="7">
        <v>0.041129</v>
      </c>
      <c r="H3575" s="40">
        <v>0.134</v>
      </c>
      <c r="I3575" s="10">
        <f t="shared" si="6900"/>
        <v>0.092871</v>
      </c>
      <c r="J3575" s="11">
        <f t="shared" si="6901"/>
        <v>325.8041771</v>
      </c>
      <c r="K3575" s="7">
        <f t="shared" si="6890"/>
        <v>2.287483</v>
      </c>
      <c r="L3575" s="7">
        <f t="shared" si="6902"/>
        <v>2.449</v>
      </c>
      <c r="M3575" s="10">
        <f t="shared" si="229"/>
        <v>0.161517</v>
      </c>
      <c r="N3575" s="11">
        <f t="shared" si="3612"/>
        <v>107.0609049</v>
      </c>
      <c r="O3575" s="10">
        <f t="shared" si="6891"/>
        <v>3.562482</v>
      </c>
      <c r="P3575" s="10">
        <f t="shared" si="6903"/>
        <v>3.85299</v>
      </c>
      <c r="Q3575" s="10">
        <f t="shared" si="232"/>
        <v>0.290508</v>
      </c>
      <c r="R3575" s="11">
        <f t="shared" si="233"/>
        <v>108.1546517</v>
      </c>
      <c r="S3575" s="42"/>
      <c r="T3575" s="42"/>
      <c r="U3575" s="20"/>
      <c r="V3575" s="14"/>
      <c r="W3575" s="14"/>
      <c r="X3575" s="26">
        <f t="shared" si="314"/>
        <v>0.197</v>
      </c>
      <c r="Y3575" s="29"/>
      <c r="Z3575" s="29"/>
      <c r="AA3575" s="29"/>
      <c r="AB3575" s="29"/>
      <c r="AC3575" s="29"/>
    </row>
    <row r="3576">
      <c r="A3576" s="58">
        <v>45743.0</v>
      </c>
      <c r="B3576" s="5" t="s">
        <v>34</v>
      </c>
      <c r="C3576" s="6" t="s">
        <v>26</v>
      </c>
      <c r="D3576" s="5" t="s">
        <v>29</v>
      </c>
      <c r="E3576" s="7">
        <v>0.0</v>
      </c>
      <c r="F3576" s="7">
        <v>0.0</v>
      </c>
      <c r="G3576" s="7">
        <v>0.0</v>
      </c>
      <c r="H3576" s="40">
        <v>0.0</v>
      </c>
      <c r="I3576" s="10">
        <f t="shared" si="6900"/>
        <v>0</v>
      </c>
      <c r="J3576" s="11">
        <f t="shared" si="6901"/>
        <v>0</v>
      </c>
      <c r="K3576" s="7">
        <f t="shared" si="6890"/>
        <v>0</v>
      </c>
      <c r="L3576" s="7">
        <f t="shared" si="6902"/>
        <v>0</v>
      </c>
      <c r="M3576" s="10">
        <f t="shared" si="229"/>
        <v>0</v>
      </c>
      <c r="N3576" s="11">
        <f t="shared" si="3612"/>
        <v>0</v>
      </c>
      <c r="O3576" s="10">
        <f t="shared" si="6891"/>
        <v>0</v>
      </c>
      <c r="P3576" s="10">
        <f t="shared" si="6903"/>
        <v>0</v>
      </c>
      <c r="Q3576" s="10">
        <f t="shared" si="232"/>
        <v>0</v>
      </c>
      <c r="R3576" s="11">
        <f t="shared" si="233"/>
        <v>0</v>
      </c>
      <c r="S3576" s="42"/>
      <c r="T3576" s="42"/>
      <c r="U3576" s="20"/>
      <c r="V3576" s="14"/>
      <c r="W3576" s="14"/>
      <c r="X3576" s="26">
        <f t="shared" si="314"/>
        <v>0</v>
      </c>
      <c r="Y3576" s="29"/>
      <c r="Z3576" s="29"/>
      <c r="AA3576" s="29"/>
      <c r="AB3576" s="29"/>
      <c r="AC3576" s="29"/>
    </row>
    <row r="3577">
      <c r="A3577" s="58">
        <v>45743.0</v>
      </c>
      <c r="B3577" s="5" t="s">
        <v>34</v>
      </c>
      <c r="C3577" s="6" t="s">
        <v>26</v>
      </c>
      <c r="D3577" s="5" t="s">
        <v>30</v>
      </c>
      <c r="E3577" s="7">
        <v>0.0</v>
      </c>
      <c r="F3577" s="7">
        <v>0.0</v>
      </c>
      <c r="G3577" s="7">
        <v>0.0</v>
      </c>
      <c r="H3577" s="40">
        <v>0.0</v>
      </c>
      <c r="I3577" s="10">
        <f t="shared" si="6900"/>
        <v>0</v>
      </c>
      <c r="J3577" s="11">
        <f t="shared" si="6901"/>
        <v>0</v>
      </c>
      <c r="K3577" s="7">
        <f t="shared" si="6890"/>
        <v>0</v>
      </c>
      <c r="L3577" s="7">
        <f t="shared" si="6902"/>
        <v>0</v>
      </c>
      <c r="M3577" s="10">
        <f t="shared" si="229"/>
        <v>0</v>
      </c>
      <c r="N3577" s="11">
        <f t="shared" si="3612"/>
        <v>0</v>
      </c>
      <c r="O3577" s="10">
        <f t="shared" si="6891"/>
        <v>0</v>
      </c>
      <c r="P3577" s="10">
        <f t="shared" si="6903"/>
        <v>0</v>
      </c>
      <c r="Q3577" s="10">
        <f t="shared" si="232"/>
        <v>0</v>
      </c>
      <c r="R3577" s="11">
        <f t="shared" si="233"/>
        <v>0</v>
      </c>
      <c r="S3577" s="42"/>
      <c r="T3577" s="42"/>
      <c r="U3577" s="20"/>
      <c r="V3577" s="14"/>
      <c r="W3577" s="14"/>
      <c r="X3577" s="26">
        <f t="shared" si="314"/>
        <v>0</v>
      </c>
      <c r="Y3577" s="29"/>
      <c r="Z3577" s="29"/>
      <c r="AA3577" s="29"/>
      <c r="AB3577" s="29"/>
      <c r="AC3577" s="29"/>
    </row>
    <row r="3578">
      <c r="A3578" s="58">
        <v>45743.0</v>
      </c>
      <c r="B3578" s="5" t="s">
        <v>35</v>
      </c>
      <c r="C3578" s="6" t="s">
        <v>26</v>
      </c>
      <c r="D3578" s="5" t="s">
        <v>27</v>
      </c>
      <c r="E3578" s="7">
        <v>16.6</v>
      </c>
      <c r="F3578" s="7">
        <v>0.015</v>
      </c>
      <c r="G3578" s="7">
        <v>0.048387</v>
      </c>
      <c r="H3578" s="40">
        <v>0.072</v>
      </c>
      <c r="I3578" s="10">
        <f t="shared" si="6900"/>
        <v>0.023613</v>
      </c>
      <c r="J3578" s="11">
        <f t="shared" si="6901"/>
        <v>148.8002976</v>
      </c>
      <c r="K3578" s="7">
        <f t="shared" si="6890"/>
        <v>2.206449</v>
      </c>
      <c r="L3578" s="7">
        <f t="shared" si="6902"/>
        <v>2.511</v>
      </c>
      <c r="M3578" s="10">
        <f t="shared" si="229"/>
        <v>0.304551</v>
      </c>
      <c r="N3578" s="11">
        <f t="shared" si="3612"/>
        <v>113.8027663</v>
      </c>
      <c r="O3578" s="10">
        <f t="shared" si="6891"/>
        <v>2.206449</v>
      </c>
      <c r="P3578" s="10">
        <f t="shared" si="6903"/>
        <v>2.511</v>
      </c>
      <c r="Q3578" s="10">
        <f t="shared" si="232"/>
        <v>0.304551</v>
      </c>
      <c r="R3578" s="11">
        <f t="shared" si="233"/>
        <v>113.8027663</v>
      </c>
      <c r="S3578" s="41">
        <f>T3538</f>
        <v>1.669</v>
      </c>
      <c r="T3578" s="41">
        <f>H3578+T3538-H3579-U3578-H3580</f>
        <v>1.656</v>
      </c>
      <c r="U3578" s="13">
        <v>0.0</v>
      </c>
      <c r="V3578" s="14"/>
      <c r="W3578" s="14"/>
      <c r="X3578" s="26">
        <f t="shared" si="314"/>
        <v>0.065</v>
      </c>
      <c r="Y3578" s="29"/>
      <c r="Z3578" s="29"/>
      <c r="AA3578" s="29"/>
      <c r="AB3578" s="29"/>
      <c r="AC3578" s="29"/>
    </row>
    <row r="3579">
      <c r="A3579" s="58">
        <v>45743.0</v>
      </c>
      <c r="B3579" s="5" t="s">
        <v>35</v>
      </c>
      <c r="C3579" s="6" t="s">
        <v>26</v>
      </c>
      <c r="D3579" s="5" t="s">
        <v>28</v>
      </c>
      <c r="E3579" s="7">
        <v>0.0</v>
      </c>
      <c r="F3579" s="7">
        <v>0.0</v>
      </c>
      <c r="G3579" s="7">
        <v>0.0</v>
      </c>
      <c r="H3579" s="40">
        <v>0.0</v>
      </c>
      <c r="I3579" s="10">
        <f t="shared" si="6900"/>
        <v>0</v>
      </c>
      <c r="J3579" s="11">
        <f t="shared" si="6901"/>
        <v>0</v>
      </c>
      <c r="K3579" s="7">
        <f t="shared" si="6890"/>
        <v>0</v>
      </c>
      <c r="L3579" s="7">
        <f t="shared" si="6902"/>
        <v>0</v>
      </c>
      <c r="M3579" s="10">
        <f t="shared" si="229"/>
        <v>0</v>
      </c>
      <c r="N3579" s="11">
        <f t="shared" si="3612"/>
        <v>0</v>
      </c>
      <c r="O3579" s="10">
        <f t="shared" si="6891"/>
        <v>0</v>
      </c>
      <c r="P3579" s="10">
        <f t="shared" si="6903"/>
        <v>0</v>
      </c>
      <c r="Q3579" s="10">
        <f t="shared" si="232"/>
        <v>0</v>
      </c>
      <c r="R3579" s="11">
        <f t="shared" si="233"/>
        <v>0</v>
      </c>
      <c r="S3579" s="43"/>
      <c r="T3579" s="43"/>
      <c r="U3579" s="20"/>
      <c r="V3579" s="14"/>
      <c r="W3579" s="14"/>
      <c r="X3579" s="26">
        <f t="shared" si="314"/>
        <v>0</v>
      </c>
      <c r="Y3579" s="29"/>
      <c r="Z3579" s="29"/>
      <c r="AA3579" s="29"/>
      <c r="AB3579" s="29"/>
      <c r="AC3579" s="29"/>
    </row>
    <row r="3580">
      <c r="A3580" s="58">
        <v>45743.0</v>
      </c>
      <c r="B3580" s="5" t="s">
        <v>35</v>
      </c>
      <c r="C3580" s="6" t="s">
        <v>26</v>
      </c>
      <c r="D3580" s="5" t="s">
        <v>29</v>
      </c>
      <c r="E3580" s="7">
        <v>16.6</v>
      </c>
      <c r="F3580" s="7">
        <v>0.062</v>
      </c>
      <c r="G3580" s="7">
        <v>0.048387</v>
      </c>
      <c r="H3580" s="40">
        <v>0.085</v>
      </c>
      <c r="I3580" s="10">
        <f t="shared" si="6900"/>
        <v>0.036613</v>
      </c>
      <c r="J3580" s="11">
        <f t="shared" si="6901"/>
        <v>175.667018</v>
      </c>
      <c r="K3580" s="7">
        <f t="shared" si="6890"/>
        <v>2.206449</v>
      </c>
      <c r="L3580" s="7">
        <f t="shared" si="6902"/>
        <v>0.855</v>
      </c>
      <c r="M3580" s="10">
        <f t="shared" si="229"/>
        <v>-1.351449</v>
      </c>
      <c r="N3580" s="11">
        <f t="shared" si="3612"/>
        <v>38.75004589</v>
      </c>
      <c r="O3580" s="10">
        <f t="shared" si="6891"/>
        <v>2.206449</v>
      </c>
      <c r="P3580" s="10">
        <f t="shared" si="6903"/>
        <v>1.087996</v>
      </c>
      <c r="Q3580" s="10">
        <f t="shared" si="232"/>
        <v>-1.118453</v>
      </c>
      <c r="R3580" s="11">
        <f t="shared" si="233"/>
        <v>49.30981863</v>
      </c>
      <c r="S3580" s="43"/>
      <c r="T3580" s="43"/>
      <c r="U3580" s="20"/>
      <c r="V3580" s="14"/>
      <c r="W3580" s="14"/>
      <c r="X3580" s="26">
        <f t="shared" si="314"/>
        <v>0.107</v>
      </c>
      <c r="Y3580" s="29"/>
      <c r="Z3580" s="29"/>
      <c r="AA3580" s="29"/>
      <c r="AB3580" s="29"/>
      <c r="AC3580" s="29"/>
    </row>
    <row r="3581">
      <c r="A3581" s="58">
        <v>45743.0</v>
      </c>
      <c r="B3581" s="5" t="s">
        <v>35</v>
      </c>
      <c r="C3581" s="6" t="s">
        <v>26</v>
      </c>
      <c r="D3581" s="5" t="s">
        <v>30</v>
      </c>
      <c r="E3581" s="7">
        <v>0.0</v>
      </c>
      <c r="F3581" s="7">
        <v>0.0</v>
      </c>
      <c r="G3581" s="7">
        <v>0.0</v>
      </c>
      <c r="H3581" s="40">
        <v>0.0</v>
      </c>
      <c r="I3581" s="10">
        <f t="shared" si="6900"/>
        <v>0</v>
      </c>
      <c r="J3581" s="11">
        <f t="shared" si="6901"/>
        <v>0</v>
      </c>
      <c r="K3581" s="7">
        <f t="shared" si="6890"/>
        <v>0</v>
      </c>
      <c r="L3581" s="7">
        <f t="shared" si="6902"/>
        <v>0</v>
      </c>
      <c r="M3581" s="10">
        <f t="shared" si="229"/>
        <v>0</v>
      </c>
      <c r="N3581" s="11">
        <f t="shared" si="3612"/>
        <v>0</v>
      </c>
      <c r="O3581" s="10">
        <f t="shared" si="6891"/>
        <v>0</v>
      </c>
      <c r="P3581" s="10">
        <f t="shared" si="6903"/>
        <v>0</v>
      </c>
      <c r="Q3581" s="10">
        <f t="shared" si="232"/>
        <v>0</v>
      </c>
      <c r="R3581" s="11">
        <f t="shared" si="233"/>
        <v>0</v>
      </c>
      <c r="S3581" s="43"/>
      <c r="T3581" s="43"/>
      <c r="U3581" s="20"/>
      <c r="V3581" s="14"/>
      <c r="W3581" s="14"/>
      <c r="X3581" s="26">
        <f t="shared" si="314"/>
        <v>0</v>
      </c>
      <c r="Y3581" s="29"/>
      <c r="Z3581" s="29"/>
      <c r="AA3581" s="29"/>
      <c r="AB3581" s="29"/>
      <c r="AC3581" s="29"/>
    </row>
    <row r="3582">
      <c r="A3582" s="58">
        <v>45743.0</v>
      </c>
      <c r="B3582" s="5" t="s">
        <v>36</v>
      </c>
      <c r="C3582" s="6" t="s">
        <v>37</v>
      </c>
      <c r="D3582" s="5" t="s">
        <v>27</v>
      </c>
      <c r="E3582" s="7">
        <v>174.0</v>
      </c>
      <c r="F3582" s="25">
        <v>0.52</v>
      </c>
      <c r="G3582" s="7">
        <v>0.5387096</v>
      </c>
      <c r="H3582" s="40">
        <v>0.61</v>
      </c>
      <c r="I3582" s="10">
        <f t="shared" si="6900"/>
        <v>0.0712904</v>
      </c>
      <c r="J3582" s="11">
        <f t="shared" si="6901"/>
        <v>113.2335492</v>
      </c>
      <c r="K3582" s="7">
        <f t="shared" si="6890"/>
        <v>30.0451592</v>
      </c>
      <c r="L3582" s="7">
        <f t="shared" si="6902"/>
        <v>32.525</v>
      </c>
      <c r="M3582" s="10">
        <f t="shared" si="229"/>
        <v>2.4798408</v>
      </c>
      <c r="N3582" s="11">
        <f t="shared" si="3612"/>
        <v>108.2537116</v>
      </c>
      <c r="O3582" s="10">
        <f t="shared" si="6891"/>
        <v>47.1451312</v>
      </c>
      <c r="P3582" s="10">
        <f t="shared" si="6903"/>
        <v>51.10082</v>
      </c>
      <c r="Q3582" s="10">
        <f t="shared" si="232"/>
        <v>3.9556888</v>
      </c>
      <c r="R3582" s="11">
        <f t="shared" si="233"/>
        <v>108.3904503</v>
      </c>
      <c r="S3582" s="41">
        <f>T3542</f>
        <v>-2.494428571</v>
      </c>
      <c r="T3582" s="41">
        <f>H3582+T3542-H3583-U3582-H3584</f>
        <v>-2.501714286</v>
      </c>
      <c r="U3582" s="13">
        <f>0.008/28</f>
        <v>0.0002857142857</v>
      </c>
      <c r="V3582" s="14"/>
      <c r="W3582" s="14"/>
      <c r="X3582" s="26">
        <f t="shared" si="314"/>
        <v>0.605</v>
      </c>
      <c r="Y3582" s="29"/>
      <c r="Z3582" s="29"/>
      <c r="AA3582" s="29"/>
      <c r="AB3582" s="29"/>
      <c r="AC3582" s="29"/>
    </row>
    <row r="3583">
      <c r="A3583" s="58">
        <v>45743.0</v>
      </c>
      <c r="B3583" s="5" t="s">
        <v>36</v>
      </c>
      <c r="C3583" s="6" t="s">
        <v>37</v>
      </c>
      <c r="D3583" s="5" t="s">
        <v>28</v>
      </c>
      <c r="E3583" s="7">
        <v>45.1</v>
      </c>
      <c r="F3583" s="25">
        <v>0.0</v>
      </c>
      <c r="G3583" s="7">
        <v>0.5135161</v>
      </c>
      <c r="H3583" s="40">
        <v>0.0</v>
      </c>
      <c r="I3583" s="10">
        <f t="shared" si="6900"/>
        <v>-0.5135161</v>
      </c>
      <c r="J3583" s="11">
        <f t="shared" si="6901"/>
        <v>0</v>
      </c>
      <c r="K3583" s="7">
        <f t="shared" si="6890"/>
        <v>27.5439343</v>
      </c>
      <c r="L3583" s="7">
        <f t="shared" si="6902"/>
        <v>12.569</v>
      </c>
      <c r="M3583" s="10">
        <f t="shared" si="229"/>
        <v>-14.9749343</v>
      </c>
      <c r="N3583" s="11">
        <f t="shared" si="3612"/>
        <v>45.63255148</v>
      </c>
      <c r="O3583" s="10">
        <f t="shared" si="6891"/>
        <v>43.0628443</v>
      </c>
      <c r="P3583" s="10">
        <f t="shared" si="6903"/>
        <v>18.16698</v>
      </c>
      <c r="Q3583" s="10">
        <f t="shared" si="232"/>
        <v>-24.8958643</v>
      </c>
      <c r="R3583" s="11">
        <f t="shared" si="233"/>
        <v>42.1871344</v>
      </c>
      <c r="S3583" s="43"/>
      <c r="T3583" s="43"/>
      <c r="U3583" s="20"/>
      <c r="V3583" s="14"/>
      <c r="W3583" s="14"/>
      <c r="X3583" s="26">
        <f t="shared" si="314"/>
        <v>0</v>
      </c>
      <c r="Y3583" s="29"/>
      <c r="Z3583" s="29"/>
      <c r="AA3583" s="29"/>
      <c r="AB3583" s="29"/>
      <c r="AC3583" s="29"/>
    </row>
    <row r="3584">
      <c r="A3584" s="58">
        <v>45743.0</v>
      </c>
      <c r="B3584" s="5" t="s">
        <v>36</v>
      </c>
      <c r="C3584" s="6" t="s">
        <v>37</v>
      </c>
      <c r="D3584" s="5" t="s">
        <v>29</v>
      </c>
      <c r="E3584" s="7">
        <f>E3582-E3583</f>
        <v>128.9</v>
      </c>
      <c r="F3584" s="25">
        <v>0.595</v>
      </c>
      <c r="G3584" s="7">
        <v>0.02496774</v>
      </c>
      <c r="H3584" s="40">
        <v>0.617</v>
      </c>
      <c r="I3584" s="10">
        <f t="shared" si="6900"/>
        <v>0.59203226</v>
      </c>
      <c r="J3584" s="11">
        <f t="shared" si="6901"/>
        <v>2471.188822</v>
      </c>
      <c r="K3584" s="7">
        <f t="shared" si="6890"/>
        <v>2.48908898</v>
      </c>
      <c r="L3584" s="7">
        <f t="shared" si="6902"/>
        <v>22.442</v>
      </c>
      <c r="M3584" s="10">
        <f t="shared" si="229"/>
        <v>19.95291102</v>
      </c>
      <c r="N3584" s="11">
        <f t="shared" si="3612"/>
        <v>901.6150158</v>
      </c>
      <c r="O3584" s="10">
        <f t="shared" si="6891"/>
        <v>4.06295898</v>
      </c>
      <c r="P3584" s="10">
        <f t="shared" si="6903"/>
        <v>36.06371</v>
      </c>
      <c r="Q3584" s="10">
        <f t="shared" si="232"/>
        <v>32.00075102</v>
      </c>
      <c r="R3584" s="11">
        <f t="shared" si="233"/>
        <v>887.6218091</v>
      </c>
      <c r="S3584" s="43"/>
      <c r="T3584" s="43"/>
      <c r="U3584" s="20"/>
      <c r="V3584" s="14"/>
      <c r="W3584" s="14"/>
      <c r="X3584" s="26">
        <f t="shared" si="314"/>
        <v>0.687</v>
      </c>
      <c r="Y3584" s="29"/>
      <c r="Z3584" s="29"/>
      <c r="AA3584" s="29"/>
      <c r="AB3584" s="29"/>
      <c r="AC3584" s="29"/>
    </row>
    <row r="3585">
      <c r="A3585" s="58">
        <v>45743.0</v>
      </c>
      <c r="B3585" s="5" t="s">
        <v>36</v>
      </c>
      <c r="C3585" s="6" t="s">
        <v>37</v>
      </c>
      <c r="D3585" s="5" t="s">
        <v>30</v>
      </c>
      <c r="E3585" s="7">
        <v>0.0</v>
      </c>
      <c r="F3585" s="25">
        <v>0.0</v>
      </c>
      <c r="G3585" s="7">
        <v>0.0</v>
      </c>
      <c r="H3585" s="40">
        <v>0.0</v>
      </c>
      <c r="I3585" s="10">
        <f t="shared" si="6900"/>
        <v>0</v>
      </c>
      <c r="J3585" s="11">
        <f t="shared" si="6901"/>
        <v>0</v>
      </c>
      <c r="K3585" s="7">
        <f t="shared" si="6890"/>
        <v>0</v>
      </c>
      <c r="L3585" s="7">
        <f t="shared" si="6902"/>
        <v>0</v>
      </c>
      <c r="M3585" s="10">
        <f t="shared" si="229"/>
        <v>0</v>
      </c>
      <c r="N3585" s="11">
        <f t="shared" si="3612"/>
        <v>0</v>
      </c>
      <c r="O3585" s="10">
        <f t="shared" si="6891"/>
        <v>0</v>
      </c>
      <c r="P3585" s="10">
        <f t="shared" si="6903"/>
        <v>0</v>
      </c>
      <c r="Q3585" s="10">
        <f t="shared" si="232"/>
        <v>0</v>
      </c>
      <c r="R3585" s="11">
        <f t="shared" si="233"/>
        <v>0</v>
      </c>
      <c r="S3585" s="43"/>
      <c r="T3585" s="43"/>
      <c r="U3585" s="20"/>
      <c r="V3585" s="14"/>
      <c r="W3585" s="14"/>
      <c r="X3585" s="26">
        <f t="shared" si="314"/>
        <v>0</v>
      </c>
      <c r="Y3585" s="29"/>
      <c r="Z3585" s="29"/>
      <c r="AA3585" s="29"/>
      <c r="AB3585" s="29"/>
      <c r="AC3585" s="29"/>
    </row>
    <row r="3586">
      <c r="A3586" s="58">
        <v>45743.0</v>
      </c>
      <c r="B3586" s="5" t="s">
        <v>38</v>
      </c>
      <c r="C3586" s="6" t="s">
        <v>37</v>
      </c>
      <c r="D3586" s="5" t="s">
        <v>27</v>
      </c>
      <c r="E3586" s="7">
        <v>40.1</v>
      </c>
      <c r="F3586" s="25">
        <v>0.12</v>
      </c>
      <c r="G3586" s="7">
        <v>0.09999999999999999</v>
      </c>
      <c r="H3586" s="40">
        <v>0.175</v>
      </c>
      <c r="I3586" s="10">
        <f t="shared" si="6900"/>
        <v>0.075</v>
      </c>
      <c r="J3586" s="11">
        <f t="shared" si="6901"/>
        <v>175</v>
      </c>
      <c r="K3586" s="7">
        <f t="shared" si="6890"/>
        <v>5.5</v>
      </c>
      <c r="L3586" s="7">
        <f t="shared" si="6902"/>
        <v>9.741</v>
      </c>
      <c r="M3586" s="10">
        <f t="shared" si="229"/>
        <v>4.241</v>
      </c>
      <c r="N3586" s="11">
        <f t="shared" si="3612"/>
        <v>177.1090909</v>
      </c>
      <c r="O3586" s="10">
        <f t="shared" si="6891"/>
        <v>8.6</v>
      </c>
      <c r="P3586" s="10">
        <f t="shared" si="6903"/>
        <v>15.664976</v>
      </c>
      <c r="Q3586" s="10">
        <f t="shared" si="232"/>
        <v>7.064976</v>
      </c>
      <c r="R3586" s="11">
        <f t="shared" si="233"/>
        <v>182.1508837</v>
      </c>
      <c r="S3586" s="41">
        <f>T3546</f>
        <v>4.052071429</v>
      </c>
      <c r="T3586" s="41">
        <f>H3586+T3546-H3587-U3586-H3588</f>
        <v>4.227035714</v>
      </c>
      <c r="U3586" s="13">
        <f>0.001/28</f>
        <v>0.00003571428571</v>
      </c>
      <c r="V3586" s="14"/>
      <c r="W3586" s="14"/>
      <c r="X3586" s="26">
        <f t="shared" si="314"/>
        <v>0.175</v>
      </c>
      <c r="Y3586" s="29"/>
      <c r="Z3586" s="29"/>
      <c r="AA3586" s="29"/>
      <c r="AB3586" s="29"/>
      <c r="AC3586" s="29"/>
    </row>
    <row r="3587">
      <c r="A3587" s="58">
        <v>45743.0</v>
      </c>
      <c r="B3587" s="5" t="s">
        <v>38</v>
      </c>
      <c r="C3587" s="6" t="s">
        <v>37</v>
      </c>
      <c r="D3587" s="5" t="s">
        <v>28</v>
      </c>
      <c r="E3587" s="7">
        <v>0.0</v>
      </c>
      <c r="F3587" s="7">
        <v>0.0</v>
      </c>
      <c r="G3587" s="7">
        <v>0.0</v>
      </c>
      <c r="H3587" s="40">
        <v>0.0</v>
      </c>
      <c r="I3587" s="10">
        <f t="shared" si="6900"/>
        <v>0</v>
      </c>
      <c r="J3587" s="11">
        <f t="shared" si="6901"/>
        <v>0</v>
      </c>
      <c r="K3587" s="7">
        <f t="shared" si="6890"/>
        <v>0</v>
      </c>
      <c r="L3587" s="7">
        <f t="shared" si="6902"/>
        <v>0</v>
      </c>
      <c r="M3587" s="10">
        <f t="shared" si="229"/>
        <v>0</v>
      </c>
      <c r="N3587" s="11">
        <f t="shared" si="3612"/>
        <v>0</v>
      </c>
      <c r="O3587" s="10">
        <f t="shared" si="6891"/>
        <v>0</v>
      </c>
      <c r="P3587" s="10">
        <f t="shared" si="6903"/>
        <v>0</v>
      </c>
      <c r="Q3587" s="10">
        <f t="shared" si="232"/>
        <v>0</v>
      </c>
      <c r="R3587" s="11">
        <f t="shared" si="233"/>
        <v>0</v>
      </c>
      <c r="S3587" s="43"/>
      <c r="T3587" s="43"/>
      <c r="U3587" s="20"/>
      <c r="V3587" s="14"/>
      <c r="W3587" s="14"/>
      <c r="X3587" s="26">
        <f t="shared" si="314"/>
        <v>0</v>
      </c>
      <c r="Y3587" s="29"/>
      <c r="Z3587" s="29"/>
      <c r="AA3587" s="29"/>
      <c r="AB3587" s="29"/>
      <c r="AC3587" s="29"/>
    </row>
    <row r="3588">
      <c r="A3588" s="58">
        <v>45743.0</v>
      </c>
      <c r="B3588" s="5" t="s">
        <v>38</v>
      </c>
      <c r="C3588" s="6" t="s">
        <v>37</v>
      </c>
      <c r="D3588" s="5" t="s">
        <v>29</v>
      </c>
      <c r="E3588" s="7">
        <v>40.1</v>
      </c>
      <c r="F3588" s="7">
        <v>0.124</v>
      </c>
      <c r="G3588" s="7">
        <v>0.099967</v>
      </c>
      <c r="H3588" s="40">
        <v>0.0</v>
      </c>
      <c r="I3588" s="10">
        <f t="shared" si="6900"/>
        <v>-0.099967</v>
      </c>
      <c r="J3588" s="11">
        <f t="shared" si="6901"/>
        <v>0</v>
      </c>
      <c r="K3588" s="7">
        <f t="shared" si="6890"/>
        <v>5.487909</v>
      </c>
      <c r="L3588" s="7">
        <f t="shared" si="6902"/>
        <v>7.284</v>
      </c>
      <c r="M3588" s="10">
        <f t="shared" si="229"/>
        <v>1.796091</v>
      </c>
      <c r="N3588" s="11">
        <f t="shared" si="3612"/>
        <v>132.7281484</v>
      </c>
      <c r="O3588" s="10">
        <f t="shared" si="6891"/>
        <v>8.586669</v>
      </c>
      <c r="P3588" s="10">
        <f t="shared" si="6903"/>
        <v>13.11293</v>
      </c>
      <c r="Q3588" s="10">
        <f t="shared" si="232"/>
        <v>4.526261</v>
      </c>
      <c r="R3588" s="11">
        <f t="shared" si="233"/>
        <v>152.7126526</v>
      </c>
      <c r="S3588" s="43"/>
      <c r="T3588" s="43"/>
      <c r="U3588" s="20"/>
      <c r="V3588" s="14"/>
      <c r="W3588" s="14"/>
      <c r="X3588" s="26">
        <f t="shared" si="314"/>
        <v>0</v>
      </c>
      <c r="Y3588" s="29"/>
      <c r="Z3588" s="29"/>
      <c r="AA3588" s="29"/>
      <c r="AB3588" s="29"/>
      <c r="AC3588" s="29"/>
    </row>
    <row r="3589">
      <c r="A3589" s="58">
        <v>45743.0</v>
      </c>
      <c r="B3589" s="5" t="s">
        <v>38</v>
      </c>
      <c r="C3589" s="6" t="s">
        <v>37</v>
      </c>
      <c r="D3589" s="5" t="s">
        <v>30</v>
      </c>
      <c r="E3589" s="7">
        <v>0.0</v>
      </c>
      <c r="F3589" s="7">
        <v>0.0</v>
      </c>
      <c r="G3589" s="7">
        <v>0.0</v>
      </c>
      <c r="H3589" s="40">
        <v>0.0</v>
      </c>
      <c r="I3589" s="10">
        <f t="shared" si="6900"/>
        <v>0</v>
      </c>
      <c r="J3589" s="11">
        <f t="shared" si="6901"/>
        <v>0</v>
      </c>
      <c r="K3589" s="7">
        <f t="shared" si="6890"/>
        <v>0</v>
      </c>
      <c r="L3589" s="7">
        <f t="shared" si="6902"/>
        <v>0</v>
      </c>
      <c r="M3589" s="10">
        <f t="shared" si="229"/>
        <v>0</v>
      </c>
      <c r="N3589" s="11">
        <f t="shared" si="3612"/>
        <v>0</v>
      </c>
      <c r="O3589" s="10">
        <f t="shared" si="6891"/>
        <v>0</v>
      </c>
      <c r="P3589" s="10">
        <f t="shared" si="6903"/>
        <v>0</v>
      </c>
      <c r="Q3589" s="10">
        <f t="shared" si="232"/>
        <v>0</v>
      </c>
      <c r="R3589" s="11">
        <f t="shared" si="233"/>
        <v>0</v>
      </c>
      <c r="S3589" s="43"/>
      <c r="T3589" s="43"/>
      <c r="U3589" s="20"/>
      <c r="V3589" s="14"/>
      <c r="W3589" s="14"/>
      <c r="X3589" s="26">
        <f t="shared" si="314"/>
        <v>0</v>
      </c>
      <c r="Y3589" s="29"/>
      <c r="Z3589" s="29"/>
      <c r="AA3589" s="29"/>
      <c r="AB3589" s="29"/>
      <c r="AC3589" s="29"/>
    </row>
    <row r="3590">
      <c r="A3590" s="58">
        <v>45743.0</v>
      </c>
      <c r="B3590" s="5" t="s">
        <v>39</v>
      </c>
      <c r="C3590" s="6" t="s">
        <v>37</v>
      </c>
      <c r="D3590" s="5" t="s">
        <v>27</v>
      </c>
      <c r="E3590" s="7">
        <v>9.6</v>
      </c>
      <c r="F3590" s="7">
        <v>0.039</v>
      </c>
      <c r="G3590" s="7">
        <v>0.032258</v>
      </c>
      <c r="H3590" s="40">
        <v>0.0</v>
      </c>
      <c r="I3590" s="10">
        <f t="shared" si="6900"/>
        <v>-0.032258</v>
      </c>
      <c r="J3590" s="11">
        <f t="shared" si="6901"/>
        <v>0</v>
      </c>
      <c r="K3590" s="7">
        <f t="shared" si="6890"/>
        <v>1.570966</v>
      </c>
      <c r="L3590" s="7">
        <f t="shared" si="6902"/>
        <v>0.384</v>
      </c>
      <c r="M3590" s="10">
        <f t="shared" si="229"/>
        <v>-1.186966</v>
      </c>
      <c r="N3590" s="11">
        <f t="shared" si="3612"/>
        <v>24.44355893</v>
      </c>
      <c r="O3590" s="10">
        <f t="shared" si="6891"/>
        <v>2.470896</v>
      </c>
      <c r="P3590" s="10">
        <f t="shared" si="6903"/>
        <v>1.26874</v>
      </c>
      <c r="Q3590" s="10">
        <f t="shared" si="232"/>
        <v>-1.202156</v>
      </c>
      <c r="R3590" s="11">
        <f t="shared" si="233"/>
        <v>51.34736549</v>
      </c>
      <c r="S3590" s="41">
        <f>T3550</f>
        <v>-0.131</v>
      </c>
      <c r="T3590" s="41">
        <f>H3590+T3550-H3591-U3590-H3592</f>
        <v>-0.131</v>
      </c>
      <c r="U3590" s="13">
        <v>0.0</v>
      </c>
      <c r="V3590" s="14"/>
      <c r="W3590" s="14"/>
      <c r="X3590" s="26">
        <f t="shared" si="314"/>
        <v>0</v>
      </c>
      <c r="Y3590" s="29"/>
      <c r="Z3590" s="29"/>
      <c r="AA3590" s="29"/>
      <c r="AB3590" s="29"/>
      <c r="AC3590" s="29"/>
    </row>
    <row r="3591">
      <c r="A3591" s="58">
        <v>45743.0</v>
      </c>
      <c r="B3591" s="5" t="s">
        <v>39</v>
      </c>
      <c r="C3591" s="6" t="s">
        <v>37</v>
      </c>
      <c r="D3591" s="5" t="s">
        <v>28</v>
      </c>
      <c r="E3591" s="7">
        <v>0.0</v>
      </c>
      <c r="F3591" s="7">
        <v>0.0</v>
      </c>
      <c r="G3591" s="7">
        <v>0.0</v>
      </c>
      <c r="H3591" s="40">
        <v>0.0</v>
      </c>
      <c r="I3591" s="10">
        <f t="shared" si="6900"/>
        <v>0</v>
      </c>
      <c r="J3591" s="11">
        <f t="shared" si="6901"/>
        <v>0</v>
      </c>
      <c r="K3591" s="7">
        <f t="shared" si="6890"/>
        <v>0</v>
      </c>
      <c r="L3591" s="7">
        <f t="shared" si="6902"/>
        <v>0</v>
      </c>
      <c r="M3591" s="10">
        <f t="shared" si="229"/>
        <v>0</v>
      </c>
      <c r="N3591" s="11">
        <f t="shared" si="3612"/>
        <v>0</v>
      </c>
      <c r="O3591" s="10">
        <f t="shared" si="6891"/>
        <v>0</v>
      </c>
      <c r="P3591" s="10">
        <f t="shared" si="6903"/>
        <v>0</v>
      </c>
      <c r="Q3591" s="10">
        <f t="shared" si="232"/>
        <v>0</v>
      </c>
      <c r="R3591" s="11">
        <f t="shared" si="233"/>
        <v>0</v>
      </c>
      <c r="S3591" s="43"/>
      <c r="T3591" s="43"/>
      <c r="U3591" s="20"/>
      <c r="V3591" s="14"/>
      <c r="W3591" s="14"/>
      <c r="X3591" s="26">
        <f t="shared" si="314"/>
        <v>0</v>
      </c>
      <c r="Y3591" s="29"/>
      <c r="Z3591" s="29"/>
      <c r="AA3591" s="29"/>
      <c r="AB3591" s="29"/>
      <c r="AC3591" s="29"/>
    </row>
    <row r="3592">
      <c r="A3592" s="58">
        <v>45743.0</v>
      </c>
      <c r="B3592" s="5" t="s">
        <v>39</v>
      </c>
      <c r="C3592" s="6" t="s">
        <v>37</v>
      </c>
      <c r="D3592" s="5" t="s">
        <v>29</v>
      </c>
      <c r="E3592" s="7">
        <v>9.3</v>
      </c>
      <c r="F3592" s="7">
        <v>0.009</v>
      </c>
      <c r="G3592" s="7">
        <v>0.032</v>
      </c>
      <c r="H3592" s="40">
        <v>0.0</v>
      </c>
      <c r="I3592" s="10">
        <f t="shared" si="6900"/>
        <v>-0.032</v>
      </c>
      <c r="J3592" s="11">
        <f t="shared" si="6901"/>
        <v>0</v>
      </c>
      <c r="K3592" s="7">
        <f t="shared" si="6890"/>
        <v>1.55588</v>
      </c>
      <c r="L3592" s="7">
        <f t="shared" si="6902"/>
        <v>0.598</v>
      </c>
      <c r="M3592" s="10">
        <f t="shared" si="229"/>
        <v>-0.95788</v>
      </c>
      <c r="N3592" s="11">
        <f t="shared" si="3612"/>
        <v>38.43484073</v>
      </c>
      <c r="O3592" s="10">
        <f t="shared" si="6891"/>
        <v>2.447874</v>
      </c>
      <c r="P3592" s="10">
        <f t="shared" si="6903"/>
        <v>1.45794</v>
      </c>
      <c r="Q3592" s="10">
        <f t="shared" si="232"/>
        <v>-0.989934</v>
      </c>
      <c r="R3592" s="11">
        <f t="shared" si="233"/>
        <v>59.55943811</v>
      </c>
      <c r="S3592" s="43"/>
      <c r="T3592" s="43"/>
      <c r="U3592" s="20"/>
      <c r="V3592" s="14"/>
      <c r="W3592" s="14"/>
      <c r="X3592" s="26">
        <f t="shared" si="314"/>
        <v>0</v>
      </c>
      <c r="Y3592" s="29"/>
      <c r="Z3592" s="29"/>
      <c r="AA3592" s="29"/>
      <c r="AB3592" s="29"/>
      <c r="AC3592" s="29"/>
    </row>
    <row r="3593">
      <c r="A3593" s="58">
        <v>45743.0</v>
      </c>
      <c r="B3593" s="5" t="s">
        <v>39</v>
      </c>
      <c r="C3593" s="6" t="s">
        <v>37</v>
      </c>
      <c r="D3593" s="5" t="s">
        <v>30</v>
      </c>
      <c r="E3593" s="7">
        <v>0.0</v>
      </c>
      <c r="F3593" s="7">
        <v>0.0</v>
      </c>
      <c r="G3593" s="7">
        <v>0.0</v>
      </c>
      <c r="H3593" s="40">
        <v>0.0</v>
      </c>
      <c r="I3593" s="10">
        <f t="shared" si="6900"/>
        <v>0</v>
      </c>
      <c r="J3593" s="11">
        <f t="shared" si="6901"/>
        <v>0</v>
      </c>
      <c r="K3593" s="7">
        <f t="shared" si="6890"/>
        <v>0</v>
      </c>
      <c r="L3593" s="7">
        <f t="shared" si="6902"/>
        <v>0</v>
      </c>
      <c r="M3593" s="10">
        <f t="shared" si="229"/>
        <v>0</v>
      </c>
      <c r="N3593" s="11">
        <f t="shared" si="3612"/>
        <v>0</v>
      </c>
      <c r="O3593" s="10">
        <f t="shared" si="6891"/>
        <v>0</v>
      </c>
      <c r="P3593" s="10">
        <f t="shared" si="6903"/>
        <v>0</v>
      </c>
      <c r="Q3593" s="10">
        <f t="shared" si="232"/>
        <v>0</v>
      </c>
      <c r="R3593" s="11">
        <f t="shared" si="233"/>
        <v>0</v>
      </c>
      <c r="S3593" s="43"/>
      <c r="T3593" s="43"/>
      <c r="U3593" s="20"/>
      <c r="V3593" s="14"/>
      <c r="W3593" s="14"/>
      <c r="X3593" s="26">
        <f t="shared" si="314"/>
        <v>0</v>
      </c>
      <c r="Y3593" s="29"/>
      <c r="Z3593" s="29"/>
      <c r="AA3593" s="29"/>
      <c r="AB3593" s="29"/>
      <c r="AC3593" s="29"/>
    </row>
    <row r="3594">
      <c r="A3594" s="58">
        <v>45743.0</v>
      </c>
      <c r="B3594" s="5" t="s">
        <v>40</v>
      </c>
      <c r="C3594" s="6" t="s">
        <v>37</v>
      </c>
      <c r="D3594" s="5" t="s">
        <v>27</v>
      </c>
      <c r="E3594" s="7">
        <v>26.3</v>
      </c>
      <c r="F3594" s="7">
        <v>0.0</v>
      </c>
      <c r="G3594" s="7">
        <v>0.0709677</v>
      </c>
      <c r="H3594" s="40">
        <v>0.035</v>
      </c>
      <c r="I3594" s="10">
        <f t="shared" si="6900"/>
        <v>-0.0359677</v>
      </c>
      <c r="J3594" s="11">
        <f t="shared" si="6901"/>
        <v>49.31821096</v>
      </c>
      <c r="K3594" s="7">
        <f t="shared" si="6890"/>
        <v>3.9161279</v>
      </c>
      <c r="L3594" s="7">
        <f t="shared" si="6902"/>
        <v>1.875</v>
      </c>
      <c r="M3594" s="10">
        <f t="shared" si="229"/>
        <v>-2.0411279</v>
      </c>
      <c r="N3594" s="11">
        <f t="shared" si="3612"/>
        <v>47.87892653</v>
      </c>
      <c r="O3594" s="10">
        <f t="shared" si="6891"/>
        <v>6.130413614</v>
      </c>
      <c r="P3594" s="10">
        <f t="shared" si="6903"/>
        <v>2.9879</v>
      </c>
      <c r="Q3594" s="10">
        <f t="shared" si="232"/>
        <v>-3.142513614</v>
      </c>
      <c r="R3594" s="11">
        <f t="shared" si="233"/>
        <v>48.73896262</v>
      </c>
      <c r="S3594" s="13">
        <f>T3554</f>
        <v>1.230616429</v>
      </c>
      <c r="T3594" s="13">
        <f>H3594+S3594-H3595-U3594-H3596</f>
        <v>1.265498214</v>
      </c>
      <c r="U3594" s="13">
        <f>0.00331/28</f>
        <v>0.0001182142857</v>
      </c>
      <c r="V3594" s="14"/>
      <c r="W3594" s="14"/>
      <c r="X3594" s="26">
        <f t="shared" si="314"/>
        <v>0.034</v>
      </c>
      <c r="Y3594" s="29"/>
      <c r="Z3594" s="29"/>
      <c r="AA3594" s="29"/>
      <c r="AB3594" s="29"/>
      <c r="AC3594" s="29"/>
    </row>
    <row r="3595">
      <c r="A3595" s="58">
        <v>45743.0</v>
      </c>
      <c r="B3595" s="5" t="s">
        <v>40</v>
      </c>
      <c r="C3595" s="6" t="s">
        <v>37</v>
      </c>
      <c r="D3595" s="5" t="s">
        <v>28</v>
      </c>
      <c r="E3595" s="7">
        <v>0.0</v>
      </c>
      <c r="F3595" s="7">
        <v>0.0</v>
      </c>
      <c r="G3595" s="7">
        <v>0.0</v>
      </c>
      <c r="H3595" s="40">
        <v>0.0</v>
      </c>
      <c r="I3595" s="10">
        <f t="shared" si="6900"/>
        <v>0</v>
      </c>
      <c r="J3595" s="11">
        <f t="shared" si="6901"/>
        <v>0</v>
      </c>
      <c r="K3595" s="7">
        <f t="shared" si="6890"/>
        <v>0</v>
      </c>
      <c r="L3595" s="7">
        <f t="shared" si="6902"/>
        <v>0</v>
      </c>
      <c r="M3595" s="10">
        <f t="shared" si="229"/>
        <v>0</v>
      </c>
      <c r="N3595" s="11">
        <f t="shared" si="3612"/>
        <v>0</v>
      </c>
      <c r="O3595" s="10">
        <f t="shared" si="6891"/>
        <v>0</v>
      </c>
      <c r="P3595" s="10">
        <f t="shared" si="6903"/>
        <v>0</v>
      </c>
      <c r="Q3595" s="10">
        <f t="shared" si="232"/>
        <v>0</v>
      </c>
      <c r="R3595" s="11">
        <f t="shared" si="233"/>
        <v>0</v>
      </c>
      <c r="S3595" s="14"/>
      <c r="T3595" s="14"/>
      <c r="U3595" s="14"/>
      <c r="V3595" s="14"/>
      <c r="W3595" s="14"/>
      <c r="X3595" s="26">
        <f t="shared" si="314"/>
        <v>0</v>
      </c>
      <c r="Y3595" s="29"/>
      <c r="Z3595" s="29"/>
      <c r="AA3595" s="29"/>
      <c r="AB3595" s="29"/>
      <c r="AC3595" s="29"/>
    </row>
    <row r="3596">
      <c r="A3596" s="58">
        <v>45743.0</v>
      </c>
      <c r="B3596" s="5" t="s">
        <v>40</v>
      </c>
      <c r="C3596" s="6" t="s">
        <v>37</v>
      </c>
      <c r="D3596" s="5" t="s">
        <v>29</v>
      </c>
      <c r="E3596" s="7">
        <v>26.1</v>
      </c>
      <c r="F3596" s="7">
        <v>0.0</v>
      </c>
      <c r="G3596" s="7">
        <v>0.07142857142857142</v>
      </c>
      <c r="H3596" s="40">
        <v>0.0</v>
      </c>
      <c r="I3596" s="10">
        <f t="shared" si="6900"/>
        <v>-0.07142857143</v>
      </c>
      <c r="J3596" s="11">
        <f t="shared" si="6901"/>
        <v>0</v>
      </c>
      <c r="K3596" s="7">
        <f t="shared" si="6890"/>
        <v>3.928571429</v>
      </c>
      <c r="L3596" s="7">
        <f t="shared" si="6902"/>
        <v>1.937</v>
      </c>
      <c r="M3596" s="10">
        <f t="shared" si="229"/>
        <v>-1.991571429</v>
      </c>
      <c r="N3596" s="11">
        <f t="shared" si="3612"/>
        <v>49.30545455</v>
      </c>
      <c r="O3596" s="10">
        <f t="shared" si="6891"/>
        <v>6.142857143</v>
      </c>
      <c r="P3596" s="10">
        <f t="shared" si="6903"/>
        <v>2.45098</v>
      </c>
      <c r="Q3596" s="10">
        <f t="shared" si="232"/>
        <v>-3.691877143</v>
      </c>
      <c r="R3596" s="11">
        <f t="shared" si="233"/>
        <v>39.89967442</v>
      </c>
      <c r="S3596" s="14"/>
      <c r="T3596" s="14"/>
      <c r="U3596" s="14"/>
      <c r="V3596" s="14"/>
      <c r="W3596" s="14"/>
      <c r="X3596" s="26">
        <f t="shared" si="314"/>
        <v>0</v>
      </c>
      <c r="Y3596" s="29"/>
      <c r="Z3596" s="29"/>
      <c r="AA3596" s="29"/>
      <c r="AB3596" s="29"/>
      <c r="AC3596" s="29"/>
    </row>
    <row r="3597">
      <c r="A3597" s="58">
        <v>45743.0</v>
      </c>
      <c r="B3597" s="5" t="s">
        <v>40</v>
      </c>
      <c r="C3597" s="6" t="s">
        <v>37</v>
      </c>
      <c r="D3597" s="5" t="s">
        <v>30</v>
      </c>
      <c r="E3597" s="7">
        <v>0.0</v>
      </c>
      <c r="F3597" s="7">
        <v>0.0</v>
      </c>
      <c r="G3597" s="7">
        <v>0.0</v>
      </c>
      <c r="H3597" s="40">
        <v>0.0</v>
      </c>
      <c r="I3597" s="10">
        <f t="shared" si="6900"/>
        <v>0</v>
      </c>
      <c r="J3597" s="11">
        <f t="shared" si="6901"/>
        <v>0</v>
      </c>
      <c r="K3597" s="7">
        <f t="shared" si="6890"/>
        <v>0</v>
      </c>
      <c r="L3597" s="7">
        <f t="shared" si="6902"/>
        <v>0</v>
      </c>
      <c r="M3597" s="10">
        <f t="shared" si="229"/>
        <v>0</v>
      </c>
      <c r="N3597" s="11">
        <f t="shared" si="3612"/>
        <v>0</v>
      </c>
      <c r="O3597" s="10">
        <f t="shared" si="6891"/>
        <v>0</v>
      </c>
      <c r="P3597" s="10">
        <f t="shared" si="6903"/>
        <v>0</v>
      </c>
      <c r="Q3597" s="10">
        <f t="shared" si="232"/>
        <v>0</v>
      </c>
      <c r="R3597" s="11">
        <f t="shared" si="233"/>
        <v>0</v>
      </c>
      <c r="S3597" s="14"/>
      <c r="T3597" s="14"/>
      <c r="U3597" s="14"/>
      <c r="V3597" s="14"/>
      <c r="W3597" s="14"/>
      <c r="X3597" s="26">
        <f t="shared" si="314"/>
        <v>0</v>
      </c>
      <c r="Y3597" s="29"/>
      <c r="Z3597" s="29"/>
      <c r="AA3597" s="29"/>
      <c r="AB3597" s="29"/>
      <c r="AC3597" s="29"/>
    </row>
    <row r="3598">
      <c r="A3598" s="48">
        <v>45744.0</v>
      </c>
      <c r="B3598" s="49" t="s">
        <v>25</v>
      </c>
      <c r="C3598" s="50" t="s">
        <v>26</v>
      </c>
      <c r="D3598" s="49" t="s">
        <v>27</v>
      </c>
      <c r="E3598" s="27">
        <v>140.3</v>
      </c>
      <c r="F3598" s="8">
        <v>0.509</v>
      </c>
      <c r="G3598" s="39">
        <v>0.4129</v>
      </c>
      <c r="H3598" s="47">
        <v>0.468</v>
      </c>
      <c r="I3598" s="51">
        <f t="shared" si="6900"/>
        <v>0.0551</v>
      </c>
      <c r="J3598" s="52">
        <f t="shared" si="6901"/>
        <v>113.3446355</v>
      </c>
      <c r="K3598" s="27">
        <f t="shared" si="6890"/>
        <v>23.16118</v>
      </c>
      <c r="L3598" s="27">
        <f t="shared" si="6902"/>
        <v>24.858</v>
      </c>
      <c r="M3598" s="51">
        <f t="shared" si="229"/>
        <v>1.69682</v>
      </c>
      <c r="N3598" s="52">
        <f t="shared" si="3612"/>
        <v>107.326138</v>
      </c>
      <c r="O3598" s="51">
        <f t="shared" si="6891"/>
        <v>36.0609</v>
      </c>
      <c r="P3598" s="51">
        <f t="shared" si="6903"/>
        <v>38.579995</v>
      </c>
      <c r="Q3598" s="51">
        <f t="shared" si="232"/>
        <v>2.519095</v>
      </c>
      <c r="R3598" s="52">
        <f t="shared" si="233"/>
        <v>106.9856687</v>
      </c>
      <c r="S3598" s="53">
        <f>T3558</f>
        <v>3.188107143</v>
      </c>
      <c r="T3598" s="53">
        <f>H3598+T3558-H3599-U3598-H3600</f>
        <v>3.258</v>
      </c>
      <c r="U3598" s="54">
        <f>0.003/28</f>
        <v>0.0001071428571</v>
      </c>
      <c r="V3598" s="55"/>
      <c r="W3598" s="55"/>
      <c r="X3598" s="56">
        <f t="shared" si="314"/>
        <v>0.491</v>
      </c>
      <c r="Y3598" s="57"/>
      <c r="Z3598" s="57"/>
      <c r="AA3598" s="57"/>
      <c r="AB3598" s="57"/>
      <c r="AC3598" s="57"/>
    </row>
    <row r="3599">
      <c r="A3599" s="58">
        <v>45744.0</v>
      </c>
      <c r="B3599" s="5" t="s">
        <v>25</v>
      </c>
      <c r="C3599" s="6" t="s">
        <v>26</v>
      </c>
      <c r="D3599" s="5" t="s">
        <v>28</v>
      </c>
      <c r="E3599" s="7">
        <v>165.12</v>
      </c>
      <c r="F3599" s="7">
        <v>0.545</v>
      </c>
      <c r="G3599" s="7">
        <v>0.39358</v>
      </c>
      <c r="H3599" s="40">
        <v>0.398</v>
      </c>
      <c r="I3599" s="10">
        <f t="shared" si="6900"/>
        <v>0.00442</v>
      </c>
      <c r="J3599" s="11">
        <f t="shared" si="6901"/>
        <v>101.1230245</v>
      </c>
      <c r="K3599" s="7">
        <f t="shared" si="6890"/>
        <v>22.53024</v>
      </c>
      <c r="L3599" s="7">
        <f t="shared" si="6902"/>
        <v>21.725</v>
      </c>
      <c r="M3599" s="10">
        <f t="shared" si="229"/>
        <v>-0.80524</v>
      </c>
      <c r="N3599" s="11">
        <f t="shared" si="3612"/>
        <v>96.42595907</v>
      </c>
      <c r="O3599" s="10">
        <f t="shared" si="6891"/>
        <v>34.83104</v>
      </c>
      <c r="P3599" s="10">
        <f t="shared" si="6903"/>
        <v>34.94588</v>
      </c>
      <c r="Q3599" s="10">
        <f t="shared" si="232"/>
        <v>0.11484</v>
      </c>
      <c r="R3599" s="11">
        <f t="shared" si="233"/>
        <v>100.3297059</v>
      </c>
      <c r="S3599" s="42"/>
      <c r="T3599" s="42"/>
      <c r="U3599" s="16"/>
      <c r="V3599" s="14"/>
      <c r="W3599" s="14"/>
      <c r="X3599" s="26">
        <f t="shared" si="314"/>
        <v>0.423</v>
      </c>
      <c r="Y3599" s="29"/>
      <c r="Z3599" s="29"/>
      <c r="AA3599" s="29"/>
      <c r="AB3599" s="29"/>
      <c r="AC3599" s="29"/>
    </row>
    <row r="3600">
      <c r="A3600" s="58">
        <v>45744.0</v>
      </c>
      <c r="B3600" s="5" t="s">
        <v>25</v>
      </c>
      <c r="C3600" s="6" t="s">
        <v>26</v>
      </c>
      <c r="D3600" s="5" t="s">
        <v>29</v>
      </c>
      <c r="E3600" s="7">
        <v>0.0</v>
      </c>
      <c r="F3600" s="7">
        <v>0.0</v>
      </c>
      <c r="G3600" s="7">
        <v>0.0</v>
      </c>
      <c r="H3600" s="40">
        <v>0.0</v>
      </c>
      <c r="I3600" s="10">
        <f t="shared" si="6900"/>
        <v>0</v>
      </c>
      <c r="J3600" s="11">
        <f t="shared" si="6901"/>
        <v>0</v>
      </c>
      <c r="K3600" s="7">
        <f t="shared" si="6890"/>
        <v>0</v>
      </c>
      <c r="L3600" s="7">
        <f t="shared" si="6902"/>
        <v>0.003</v>
      </c>
      <c r="M3600" s="10">
        <f t="shared" si="229"/>
        <v>0.003</v>
      </c>
      <c r="N3600" s="11">
        <f t="shared" si="3612"/>
        <v>0</v>
      </c>
      <c r="O3600" s="10">
        <f t="shared" si="6891"/>
        <v>0</v>
      </c>
      <c r="P3600" s="10">
        <f t="shared" si="6903"/>
        <v>0.003</v>
      </c>
      <c r="Q3600" s="10">
        <f t="shared" si="232"/>
        <v>0.003</v>
      </c>
      <c r="R3600" s="11">
        <f t="shared" si="233"/>
        <v>0</v>
      </c>
      <c r="S3600" s="42"/>
      <c r="T3600" s="42"/>
      <c r="U3600" s="16"/>
      <c r="V3600" s="14"/>
      <c r="W3600" s="14"/>
      <c r="X3600" s="26">
        <f t="shared" si="314"/>
        <v>0</v>
      </c>
      <c r="Y3600" s="29"/>
      <c r="Z3600" s="29"/>
      <c r="AA3600" s="29"/>
      <c r="AB3600" s="29"/>
      <c r="AC3600" s="29"/>
    </row>
    <row r="3601">
      <c r="A3601" s="58">
        <v>45744.0</v>
      </c>
      <c r="B3601" s="5" t="s">
        <v>25</v>
      </c>
      <c r="C3601" s="6" t="s">
        <v>26</v>
      </c>
      <c r="D3601" s="5" t="s">
        <v>30</v>
      </c>
      <c r="E3601" s="7">
        <v>0.0</v>
      </c>
      <c r="F3601" s="7">
        <v>0.0</v>
      </c>
      <c r="G3601" s="7">
        <v>0.0</v>
      </c>
      <c r="H3601" s="40">
        <v>0.0</v>
      </c>
      <c r="I3601" s="10">
        <f t="shared" si="6900"/>
        <v>0</v>
      </c>
      <c r="J3601" s="11">
        <f t="shared" si="6901"/>
        <v>0</v>
      </c>
      <c r="K3601" s="7">
        <f t="shared" si="6890"/>
        <v>0</v>
      </c>
      <c r="L3601" s="7">
        <f t="shared" si="6902"/>
        <v>0</v>
      </c>
      <c r="M3601" s="10">
        <f t="shared" si="229"/>
        <v>0</v>
      </c>
      <c r="N3601" s="11">
        <f t="shared" si="3612"/>
        <v>0</v>
      </c>
      <c r="O3601" s="10">
        <f t="shared" si="6891"/>
        <v>0</v>
      </c>
      <c r="P3601" s="10">
        <f t="shared" si="6903"/>
        <v>0</v>
      </c>
      <c r="Q3601" s="10">
        <f t="shared" si="232"/>
        <v>0</v>
      </c>
      <c r="R3601" s="11">
        <f t="shared" si="233"/>
        <v>0</v>
      </c>
      <c r="S3601" s="42"/>
      <c r="T3601" s="42"/>
      <c r="U3601" s="16"/>
      <c r="V3601" s="14"/>
      <c r="W3601" s="14"/>
      <c r="X3601" s="26">
        <f t="shared" si="314"/>
        <v>0</v>
      </c>
      <c r="Y3601" s="29"/>
      <c r="Z3601" s="29"/>
      <c r="AA3601" s="29"/>
      <c r="AB3601" s="29"/>
      <c r="AC3601" s="29"/>
    </row>
    <row r="3602">
      <c r="A3602" s="58">
        <v>45744.0</v>
      </c>
      <c r="B3602" s="5" t="s">
        <v>31</v>
      </c>
      <c r="C3602" s="6" t="s">
        <v>26</v>
      </c>
      <c r="D3602" s="5" t="s">
        <v>27</v>
      </c>
      <c r="E3602" s="7">
        <v>180.7</v>
      </c>
      <c r="F3602" s="7">
        <v>0.678</v>
      </c>
      <c r="G3602" s="7">
        <v>0.509677</v>
      </c>
      <c r="H3602" s="40">
        <v>0.573</v>
      </c>
      <c r="I3602" s="10">
        <f t="shared" si="6900"/>
        <v>0.063323</v>
      </c>
      <c r="J3602" s="11">
        <f t="shared" si="6901"/>
        <v>112.4241431</v>
      </c>
      <c r="K3602" s="7">
        <f t="shared" si="6890"/>
        <v>28.670956</v>
      </c>
      <c r="L3602" s="7">
        <f t="shared" si="6902"/>
        <v>31.89</v>
      </c>
      <c r="M3602" s="10">
        <f t="shared" si="229"/>
        <v>3.219044</v>
      </c>
      <c r="N3602" s="11">
        <f t="shared" si="3612"/>
        <v>111.2275433</v>
      </c>
      <c r="O3602" s="10">
        <f t="shared" si="6891"/>
        <v>44.670955</v>
      </c>
      <c r="P3602" s="10">
        <f t="shared" si="6903"/>
        <v>50.86386</v>
      </c>
      <c r="Q3602" s="10">
        <f t="shared" si="232"/>
        <v>6.192905</v>
      </c>
      <c r="R3602" s="11">
        <f t="shared" si="233"/>
        <v>113.8633817</v>
      </c>
      <c r="S3602" s="41">
        <f>T3562</f>
        <v>1.116142857</v>
      </c>
      <c r="T3602" s="41">
        <f>H3602+T3562-H3603-U3602-H3604</f>
        <v>1.125</v>
      </c>
      <c r="U3602" s="13">
        <f>0.004/28</f>
        <v>0.0001428571429</v>
      </c>
      <c r="V3602" s="14"/>
      <c r="W3602" s="14"/>
      <c r="X3602" s="26">
        <f t="shared" si="314"/>
        <v>0.582</v>
      </c>
      <c r="Y3602" s="29"/>
      <c r="Z3602" s="29"/>
      <c r="AA3602" s="29"/>
      <c r="AB3602" s="29"/>
      <c r="AC3602" s="29"/>
    </row>
    <row r="3603">
      <c r="A3603" s="58">
        <v>45744.0</v>
      </c>
      <c r="B3603" s="5" t="s">
        <v>31</v>
      </c>
      <c r="C3603" s="6" t="s">
        <v>26</v>
      </c>
      <c r="D3603" s="5" t="s">
        <v>28</v>
      </c>
      <c r="E3603" s="7">
        <v>180.1</v>
      </c>
      <c r="F3603" s="7">
        <v>0.605</v>
      </c>
      <c r="G3603" s="7">
        <v>0.50548</v>
      </c>
      <c r="H3603" s="40">
        <v>0.564</v>
      </c>
      <c r="I3603" s="10">
        <f t="shared" si="6900"/>
        <v>0.05852</v>
      </c>
      <c r="J3603" s="11">
        <f t="shared" si="6901"/>
        <v>111.5771148</v>
      </c>
      <c r="K3603" s="7">
        <f t="shared" si="6890"/>
        <v>28.43644</v>
      </c>
      <c r="L3603" s="7">
        <f t="shared" si="6902"/>
        <v>32.361</v>
      </c>
      <c r="M3603" s="10">
        <f t="shared" si="229"/>
        <v>3.92456</v>
      </c>
      <c r="N3603" s="11">
        <f t="shared" si="3612"/>
        <v>113.801165</v>
      </c>
      <c r="O3603" s="10">
        <f t="shared" si="6891"/>
        <v>44.30627</v>
      </c>
      <c r="P3603" s="10">
        <f t="shared" si="6903"/>
        <v>51.35873</v>
      </c>
      <c r="Q3603" s="10">
        <f t="shared" si="232"/>
        <v>7.05246</v>
      </c>
      <c r="R3603" s="11">
        <f t="shared" si="233"/>
        <v>115.9175214</v>
      </c>
      <c r="S3603" s="42"/>
      <c r="T3603" s="42"/>
      <c r="U3603" s="20"/>
      <c r="V3603" s="14"/>
      <c r="W3603" s="14"/>
      <c r="X3603" s="26">
        <f t="shared" si="314"/>
        <v>0.543</v>
      </c>
      <c r="Y3603" s="29"/>
      <c r="Z3603" s="29"/>
      <c r="AA3603" s="29"/>
      <c r="AB3603" s="29"/>
      <c r="AC3603" s="29"/>
    </row>
    <row r="3604">
      <c r="A3604" s="58">
        <v>45744.0</v>
      </c>
      <c r="B3604" s="5" t="s">
        <v>31</v>
      </c>
      <c r="C3604" s="6" t="s">
        <v>26</v>
      </c>
      <c r="D3604" s="5" t="s">
        <v>29</v>
      </c>
      <c r="E3604" s="7">
        <v>0.0</v>
      </c>
      <c r="F3604" s="7">
        <v>0.0</v>
      </c>
      <c r="G3604" s="7">
        <v>0.0</v>
      </c>
      <c r="H3604" s="40">
        <v>0.0</v>
      </c>
      <c r="I3604" s="10">
        <f t="shared" si="6900"/>
        <v>0</v>
      </c>
      <c r="J3604" s="11">
        <f t="shared" si="6901"/>
        <v>0</v>
      </c>
      <c r="K3604" s="7">
        <f t="shared" si="6890"/>
        <v>0</v>
      </c>
      <c r="L3604" s="7">
        <f t="shared" si="6902"/>
        <v>0</v>
      </c>
      <c r="M3604" s="10">
        <f t="shared" si="229"/>
        <v>0</v>
      </c>
      <c r="N3604" s="11">
        <f t="shared" si="3612"/>
        <v>0</v>
      </c>
      <c r="O3604" s="10">
        <f t="shared" si="6891"/>
        <v>0</v>
      </c>
      <c r="P3604" s="10">
        <f t="shared" si="6903"/>
        <v>0</v>
      </c>
      <c r="Q3604" s="10">
        <f t="shared" si="232"/>
        <v>0</v>
      </c>
      <c r="R3604" s="11">
        <f t="shared" si="233"/>
        <v>0</v>
      </c>
      <c r="S3604" s="42"/>
      <c r="T3604" s="42"/>
      <c r="U3604" s="20"/>
      <c r="V3604" s="14"/>
      <c r="W3604" s="14"/>
      <c r="X3604" s="26">
        <f t="shared" si="314"/>
        <v>0</v>
      </c>
      <c r="Y3604" s="29"/>
      <c r="Z3604" s="29"/>
      <c r="AA3604" s="29"/>
      <c r="AB3604" s="29"/>
      <c r="AC3604" s="29"/>
    </row>
    <row r="3605">
      <c r="A3605" s="58">
        <v>45744.0</v>
      </c>
      <c r="B3605" s="5" t="s">
        <v>31</v>
      </c>
      <c r="C3605" s="6" t="s">
        <v>26</v>
      </c>
      <c r="D3605" s="5" t="s">
        <v>30</v>
      </c>
      <c r="E3605" s="7">
        <v>0.0</v>
      </c>
      <c r="F3605" s="7">
        <v>0.0</v>
      </c>
      <c r="G3605" s="7">
        <v>0.0</v>
      </c>
      <c r="H3605" s="40">
        <v>0.0</v>
      </c>
      <c r="I3605" s="10">
        <f t="shared" si="6900"/>
        <v>0</v>
      </c>
      <c r="J3605" s="11">
        <f t="shared" si="6901"/>
        <v>0</v>
      </c>
      <c r="K3605" s="7">
        <f t="shared" si="6890"/>
        <v>0</v>
      </c>
      <c r="L3605" s="7">
        <f t="shared" si="6902"/>
        <v>0</v>
      </c>
      <c r="M3605" s="10">
        <f t="shared" si="229"/>
        <v>0</v>
      </c>
      <c r="N3605" s="11">
        <f t="shared" si="3612"/>
        <v>0</v>
      </c>
      <c r="O3605" s="10">
        <f t="shared" si="6891"/>
        <v>0</v>
      </c>
      <c r="P3605" s="10">
        <f t="shared" si="6903"/>
        <v>0</v>
      </c>
      <c r="Q3605" s="10">
        <f t="shared" si="232"/>
        <v>0</v>
      </c>
      <c r="R3605" s="11">
        <f t="shared" si="233"/>
        <v>0</v>
      </c>
      <c r="S3605" s="42"/>
      <c r="T3605" s="42"/>
      <c r="U3605" s="20"/>
      <c r="V3605" s="14"/>
      <c r="W3605" s="14"/>
      <c r="X3605" s="26">
        <f t="shared" si="314"/>
        <v>0</v>
      </c>
      <c r="Y3605" s="29"/>
      <c r="Z3605" s="29"/>
      <c r="AA3605" s="29"/>
      <c r="AB3605" s="29"/>
      <c r="AC3605" s="29"/>
    </row>
    <row r="3606">
      <c r="A3606" s="58">
        <v>45744.0</v>
      </c>
      <c r="B3606" s="5" t="s">
        <v>32</v>
      </c>
      <c r="C3606" s="6" t="s">
        <v>26</v>
      </c>
      <c r="D3606" s="5" t="s">
        <v>27</v>
      </c>
      <c r="E3606" s="7">
        <v>78.6</v>
      </c>
      <c r="F3606" s="7">
        <v>0.217</v>
      </c>
      <c r="G3606" s="7">
        <v>0.22258</v>
      </c>
      <c r="H3606" s="40">
        <v>0.258</v>
      </c>
      <c r="I3606" s="10">
        <f t="shared" si="6900"/>
        <v>0.03542</v>
      </c>
      <c r="J3606" s="11">
        <f t="shared" si="6901"/>
        <v>115.9133795</v>
      </c>
      <c r="K3606" s="7">
        <f t="shared" si="6890"/>
        <v>12.53224</v>
      </c>
      <c r="L3606" s="7">
        <f t="shared" si="6902"/>
        <v>13.389</v>
      </c>
      <c r="M3606" s="10">
        <f t="shared" si="229"/>
        <v>0.85676</v>
      </c>
      <c r="N3606" s="11">
        <f t="shared" si="3612"/>
        <v>106.8364474</v>
      </c>
      <c r="O3606" s="10">
        <f t="shared" si="6891"/>
        <v>19.532226</v>
      </c>
      <c r="P3606" s="10">
        <f t="shared" si="6903"/>
        <v>20.52582</v>
      </c>
      <c r="Q3606" s="10">
        <f t="shared" si="232"/>
        <v>0.993594</v>
      </c>
      <c r="R3606" s="11">
        <f t="shared" si="233"/>
        <v>105.0869471</v>
      </c>
      <c r="S3606" s="41" t="str">
        <f>T3566</f>
        <v>#REF!</v>
      </c>
      <c r="T3606" s="41" t="str">
        <f>H3606+T3566-#REF!-U3606-H3607</f>
        <v>#REF!</v>
      </c>
      <c r="U3606" s="13">
        <f>0.00378/28</f>
        <v>0.000135</v>
      </c>
      <c r="V3606" s="14"/>
      <c r="W3606" s="14"/>
      <c r="X3606" s="26">
        <f t="shared" si="314"/>
        <v>0.256</v>
      </c>
      <c r="Y3606" s="29"/>
      <c r="Z3606" s="29"/>
      <c r="AA3606" s="29"/>
      <c r="AB3606" s="29"/>
      <c r="AC3606" s="29"/>
    </row>
    <row r="3607">
      <c r="A3607" s="58">
        <v>45744.0</v>
      </c>
      <c r="B3607" s="5" t="s">
        <v>32</v>
      </c>
      <c r="C3607" s="6" t="s">
        <v>26</v>
      </c>
      <c r="D3607" s="5" t="s">
        <v>28</v>
      </c>
      <c r="E3607" s="7">
        <v>78.7</v>
      </c>
      <c r="F3607" s="7">
        <v>0.158</v>
      </c>
      <c r="G3607" s="7">
        <v>0.2222</v>
      </c>
      <c r="H3607" s="40">
        <v>0.313</v>
      </c>
      <c r="I3607" s="10">
        <f t="shared" si="6900"/>
        <v>0.0908</v>
      </c>
      <c r="J3607" s="11">
        <f>IFERROR(#REF!/G3607*100,0)</f>
        <v>0</v>
      </c>
      <c r="K3607" s="7">
        <f t="shared" si="6890"/>
        <v>12.5116</v>
      </c>
      <c r="L3607" s="7">
        <f>IFERROR(#REF!+L3567,0)</f>
        <v>0</v>
      </c>
      <c r="M3607" s="10">
        <f t="shared" si="229"/>
        <v>-12.5116</v>
      </c>
      <c r="N3607" s="11">
        <f t="shared" si="3612"/>
        <v>0</v>
      </c>
      <c r="O3607" s="10">
        <f t="shared" si="6891"/>
        <v>19.50055</v>
      </c>
      <c r="P3607" s="10">
        <f>IFERROR(#REF!+P3567,0)</f>
        <v>0</v>
      </c>
      <c r="Q3607" s="10">
        <f t="shared" si="232"/>
        <v>-19.50055</v>
      </c>
      <c r="R3607" s="11">
        <f t="shared" si="233"/>
        <v>0</v>
      </c>
      <c r="S3607" s="42"/>
      <c r="T3607" s="42"/>
      <c r="U3607" s="20"/>
      <c r="V3607" s="14"/>
      <c r="W3607" s="14"/>
      <c r="X3607" s="26">
        <f t="shared" si="314"/>
        <v>0.209</v>
      </c>
      <c r="Y3607" s="29"/>
      <c r="Z3607" s="29"/>
      <c r="AA3607" s="29"/>
      <c r="AB3607" s="29"/>
      <c r="AC3607" s="29"/>
    </row>
    <row r="3608">
      <c r="A3608" s="58">
        <v>45744.0</v>
      </c>
      <c r="B3608" s="5" t="s">
        <v>32</v>
      </c>
      <c r="C3608" s="6" t="s">
        <v>26</v>
      </c>
      <c r="D3608" s="5" t="s">
        <v>29</v>
      </c>
      <c r="E3608" s="7">
        <v>0.0</v>
      </c>
      <c r="F3608" s="7">
        <v>0.0</v>
      </c>
      <c r="G3608" s="7">
        <v>0.0</v>
      </c>
      <c r="H3608" s="40">
        <v>0.0</v>
      </c>
      <c r="I3608" s="10">
        <f>H3607-G3608</f>
        <v>0.313</v>
      </c>
      <c r="J3608" s="11">
        <f>IFERROR(H3607/G3608*100,0)</f>
        <v>0</v>
      </c>
      <c r="K3608" s="7">
        <f t="shared" si="6890"/>
        <v>0</v>
      </c>
      <c r="L3608" s="7">
        <f>IFERROR(H3607+L3568,0)</f>
        <v>0.935</v>
      </c>
      <c r="M3608" s="10">
        <f t="shared" si="229"/>
        <v>0.935</v>
      </c>
      <c r="N3608" s="11">
        <f t="shared" si="3612"/>
        <v>0</v>
      </c>
      <c r="O3608" s="10">
        <f t="shared" si="6891"/>
        <v>0</v>
      </c>
      <c r="P3608" s="10">
        <f>IFERROR(H3607+P3568,0)</f>
        <v>0.935</v>
      </c>
      <c r="Q3608" s="10">
        <f t="shared" si="232"/>
        <v>0.935</v>
      </c>
      <c r="R3608" s="11">
        <f t="shared" si="233"/>
        <v>0</v>
      </c>
      <c r="S3608" s="42"/>
      <c r="T3608" s="42"/>
      <c r="U3608" s="20"/>
      <c r="V3608" s="14"/>
      <c r="W3608" s="14"/>
      <c r="X3608" s="26">
        <f t="shared" si="314"/>
        <v>0</v>
      </c>
      <c r="Y3608" s="29"/>
      <c r="Z3608" s="29"/>
      <c r="AA3608" s="29"/>
      <c r="AB3608" s="29"/>
      <c r="AC3608" s="29"/>
    </row>
    <row r="3609">
      <c r="A3609" s="58">
        <v>45744.0</v>
      </c>
      <c r="B3609" s="5" t="s">
        <v>32</v>
      </c>
      <c r="C3609" s="6" t="s">
        <v>26</v>
      </c>
      <c r="D3609" s="5" t="s">
        <v>30</v>
      </c>
      <c r="E3609" s="7">
        <v>0.0</v>
      </c>
      <c r="F3609" s="7">
        <v>0.0</v>
      </c>
      <c r="G3609" s="7">
        <v>0.0</v>
      </c>
      <c r="H3609" s="40">
        <v>0.0</v>
      </c>
      <c r="I3609" s="10">
        <f t="shared" ref="I3609:I3647" si="6904">H3609-G3609</f>
        <v>0</v>
      </c>
      <c r="J3609" s="11">
        <f t="shared" ref="J3609:J3646" si="6905">IFERROR(H3609/G3609*100,0)</f>
        <v>0</v>
      </c>
      <c r="K3609" s="7">
        <f t="shared" si="6890"/>
        <v>0</v>
      </c>
      <c r="L3609" s="7">
        <f t="shared" ref="L3609:L3646" si="6906">IFERROR(H3609+L3569,0)</f>
        <v>0</v>
      </c>
      <c r="M3609" s="10">
        <f t="shared" si="229"/>
        <v>0</v>
      </c>
      <c r="N3609" s="11">
        <f t="shared" si="3612"/>
        <v>0</v>
      </c>
      <c r="O3609" s="10">
        <f t="shared" si="6891"/>
        <v>0</v>
      </c>
      <c r="P3609" s="10">
        <f t="shared" ref="P3609:P3646" si="6907">IFERROR(H3609+P3569,0)</f>
        <v>0</v>
      </c>
      <c r="Q3609" s="10">
        <f t="shared" si="232"/>
        <v>0</v>
      </c>
      <c r="R3609" s="11">
        <f t="shared" si="233"/>
        <v>0</v>
      </c>
      <c r="S3609" s="42"/>
      <c r="T3609" s="42"/>
      <c r="U3609" s="20"/>
      <c r="V3609" s="14"/>
      <c r="W3609" s="14"/>
      <c r="X3609" s="26">
        <f t="shared" si="314"/>
        <v>0</v>
      </c>
      <c r="Y3609" s="29"/>
      <c r="Z3609" s="29"/>
      <c r="AA3609" s="29"/>
      <c r="AB3609" s="29"/>
      <c r="AC3609" s="29"/>
    </row>
    <row r="3610">
      <c r="A3610" s="58">
        <v>45744.0</v>
      </c>
      <c r="B3610" s="5" t="s">
        <v>33</v>
      </c>
      <c r="C3610" s="6" t="s">
        <v>26</v>
      </c>
      <c r="D3610" s="5" t="s">
        <v>27</v>
      </c>
      <c r="E3610" s="7">
        <v>110.0</v>
      </c>
      <c r="F3610" s="7">
        <v>0.365</v>
      </c>
      <c r="G3610" s="7">
        <v>0.329032</v>
      </c>
      <c r="H3610" s="40">
        <v>0.37</v>
      </c>
      <c r="I3610" s="10">
        <f t="shared" si="6904"/>
        <v>0.040968</v>
      </c>
      <c r="J3610" s="11">
        <f t="shared" si="6905"/>
        <v>112.4510686</v>
      </c>
      <c r="K3610" s="7">
        <f t="shared" si="6890"/>
        <v>18.412896</v>
      </c>
      <c r="L3610" s="7">
        <f t="shared" si="6906"/>
        <v>21.102</v>
      </c>
      <c r="M3610" s="10">
        <f t="shared" si="229"/>
        <v>2.689104</v>
      </c>
      <c r="N3610" s="11">
        <f t="shared" si="3612"/>
        <v>114.6044598</v>
      </c>
      <c r="O3610" s="10">
        <f t="shared" si="6891"/>
        <v>28.612826</v>
      </c>
      <c r="P3610" s="10">
        <f t="shared" si="6907"/>
        <v>32.59773</v>
      </c>
      <c r="Q3610" s="10">
        <f t="shared" si="232"/>
        <v>3.984904</v>
      </c>
      <c r="R3610" s="11">
        <f t="shared" si="233"/>
        <v>113.9269851</v>
      </c>
      <c r="S3610" s="41">
        <f>T3570</f>
        <v>0.1205339286</v>
      </c>
      <c r="T3610" s="41">
        <f>H3610+T3570-H3611-U3610-H3612</f>
        <v>0.13938</v>
      </c>
      <c r="U3610" s="13">
        <f>0.00431/28</f>
        <v>0.0001539285714</v>
      </c>
      <c r="V3610" s="14"/>
      <c r="W3610" s="14"/>
      <c r="X3610" s="26">
        <f t="shared" si="314"/>
        <v>0.35</v>
      </c>
      <c r="Y3610" s="29"/>
      <c r="Z3610" s="29"/>
      <c r="AA3610" s="29"/>
      <c r="AB3610" s="29"/>
      <c r="AC3610" s="29"/>
    </row>
    <row r="3611">
      <c r="A3611" s="58">
        <v>45744.0</v>
      </c>
      <c r="B3611" s="5" t="s">
        <v>33</v>
      </c>
      <c r="C3611" s="6" t="s">
        <v>26</v>
      </c>
      <c r="D3611" s="5" t="s">
        <v>28</v>
      </c>
      <c r="E3611" s="7">
        <v>108.2</v>
      </c>
      <c r="F3611" s="7">
        <v>0.293</v>
      </c>
      <c r="G3611" s="7">
        <v>0.324096</v>
      </c>
      <c r="H3611" s="40">
        <v>0.351</v>
      </c>
      <c r="I3611" s="10">
        <f t="shared" si="6904"/>
        <v>0.026904</v>
      </c>
      <c r="J3611" s="11">
        <f t="shared" si="6905"/>
        <v>108.3012441</v>
      </c>
      <c r="K3611" s="7">
        <f t="shared" si="6890"/>
        <v>18.136688</v>
      </c>
      <c r="L3611" s="7">
        <f t="shared" si="6906"/>
        <v>22.308</v>
      </c>
      <c r="M3611" s="10">
        <f t="shared" si="229"/>
        <v>4.171312</v>
      </c>
      <c r="N3611" s="11">
        <f t="shared" si="3612"/>
        <v>122.999304</v>
      </c>
      <c r="O3611" s="10">
        <f t="shared" si="6891"/>
        <v>28.180688</v>
      </c>
      <c r="P3611" s="10">
        <f t="shared" si="6907"/>
        <v>33.20295</v>
      </c>
      <c r="Q3611" s="10">
        <f t="shared" si="232"/>
        <v>5.022262</v>
      </c>
      <c r="R3611" s="11">
        <f t="shared" si="233"/>
        <v>117.8216444</v>
      </c>
      <c r="S3611" s="42"/>
      <c r="T3611" s="42"/>
      <c r="U3611" s="20"/>
      <c r="V3611" s="14"/>
      <c r="W3611" s="14"/>
      <c r="X3611" s="26">
        <f t="shared" si="314"/>
        <v>0.347</v>
      </c>
      <c r="Y3611" s="29"/>
      <c r="Z3611" s="29"/>
      <c r="AA3611" s="29"/>
      <c r="AB3611" s="29"/>
      <c r="AC3611" s="29"/>
    </row>
    <row r="3612">
      <c r="A3612" s="58">
        <v>45744.0</v>
      </c>
      <c r="B3612" s="5" t="s">
        <v>33</v>
      </c>
      <c r="C3612" s="6" t="s">
        <v>26</v>
      </c>
      <c r="D3612" s="5" t="s">
        <v>29</v>
      </c>
      <c r="E3612" s="7">
        <v>1.0</v>
      </c>
      <c r="F3612" s="7">
        <v>0.0</v>
      </c>
      <c r="G3612" s="7">
        <v>0.0027419</v>
      </c>
      <c r="H3612" s="40">
        <v>0.0</v>
      </c>
      <c r="I3612" s="10">
        <f t="shared" si="6904"/>
        <v>-0.0027419</v>
      </c>
      <c r="J3612" s="11">
        <f t="shared" si="6905"/>
        <v>0</v>
      </c>
      <c r="K3612" s="7">
        <f t="shared" si="6890"/>
        <v>0.1567732</v>
      </c>
      <c r="L3612" s="7">
        <f t="shared" si="6906"/>
        <v>0.084</v>
      </c>
      <c r="M3612" s="10">
        <f t="shared" si="229"/>
        <v>-0.0727732</v>
      </c>
      <c r="N3612" s="11">
        <f t="shared" si="3612"/>
        <v>53.58058648</v>
      </c>
      <c r="O3612" s="10">
        <f t="shared" si="6891"/>
        <v>0.2417132</v>
      </c>
      <c r="P3612" s="10">
        <f t="shared" si="6907"/>
        <v>0.162988</v>
      </c>
      <c r="Q3612" s="10">
        <f t="shared" si="232"/>
        <v>-0.0787252</v>
      </c>
      <c r="R3612" s="11">
        <f t="shared" si="233"/>
        <v>67.43032652</v>
      </c>
      <c r="S3612" s="42"/>
      <c r="T3612" s="42"/>
      <c r="U3612" s="20"/>
      <c r="V3612" s="14"/>
      <c r="W3612" s="14"/>
      <c r="X3612" s="26">
        <f t="shared" si="314"/>
        <v>0</v>
      </c>
      <c r="Y3612" s="29"/>
      <c r="Z3612" s="29"/>
      <c r="AA3612" s="29"/>
      <c r="AB3612" s="29"/>
      <c r="AC3612" s="29"/>
    </row>
    <row r="3613">
      <c r="A3613" s="58">
        <v>45744.0</v>
      </c>
      <c r="B3613" s="5" t="s">
        <v>33</v>
      </c>
      <c r="C3613" s="6" t="s">
        <v>26</v>
      </c>
      <c r="D3613" s="5" t="s">
        <v>30</v>
      </c>
      <c r="E3613" s="7">
        <v>0.0</v>
      </c>
      <c r="F3613" s="7">
        <v>0.0</v>
      </c>
      <c r="G3613" s="7">
        <v>0.0</v>
      </c>
      <c r="H3613" s="40">
        <v>0.0</v>
      </c>
      <c r="I3613" s="10">
        <f t="shared" si="6904"/>
        <v>0</v>
      </c>
      <c r="J3613" s="11">
        <f t="shared" si="6905"/>
        <v>0</v>
      </c>
      <c r="K3613" s="7">
        <f t="shared" si="6890"/>
        <v>0</v>
      </c>
      <c r="L3613" s="7">
        <f t="shared" si="6906"/>
        <v>0</v>
      </c>
      <c r="M3613" s="10">
        <f t="shared" si="229"/>
        <v>0</v>
      </c>
      <c r="N3613" s="11">
        <f t="shared" si="3612"/>
        <v>0</v>
      </c>
      <c r="O3613" s="10">
        <f t="shared" si="6891"/>
        <v>0</v>
      </c>
      <c r="P3613" s="10">
        <f t="shared" si="6907"/>
        <v>0</v>
      </c>
      <c r="Q3613" s="10">
        <f t="shared" si="232"/>
        <v>0</v>
      </c>
      <c r="R3613" s="11">
        <f t="shared" si="233"/>
        <v>0</v>
      </c>
      <c r="S3613" s="42"/>
      <c r="T3613" s="42"/>
      <c r="U3613" s="20"/>
      <c r="V3613" s="14"/>
      <c r="W3613" s="14"/>
      <c r="X3613" s="26">
        <f t="shared" si="314"/>
        <v>0</v>
      </c>
      <c r="Y3613" s="29"/>
      <c r="Z3613" s="29"/>
      <c r="AA3613" s="29"/>
      <c r="AB3613" s="29"/>
      <c r="AC3613" s="29"/>
    </row>
    <row r="3614">
      <c r="A3614" s="58">
        <v>45744.0</v>
      </c>
      <c r="B3614" s="5" t="s">
        <v>34</v>
      </c>
      <c r="C3614" s="6" t="s">
        <v>26</v>
      </c>
      <c r="D3614" s="5" t="s">
        <v>27</v>
      </c>
      <c r="E3614" s="7">
        <v>14.3</v>
      </c>
      <c r="F3614" s="7">
        <v>0.067</v>
      </c>
      <c r="G3614" s="7">
        <v>0.041935</v>
      </c>
      <c r="H3614" s="40">
        <v>0.041</v>
      </c>
      <c r="I3614" s="10">
        <f t="shared" si="6904"/>
        <v>-0.000935</v>
      </c>
      <c r="J3614" s="11">
        <f t="shared" si="6905"/>
        <v>97.77035889</v>
      </c>
      <c r="K3614" s="7">
        <f t="shared" si="6890"/>
        <v>2.37418</v>
      </c>
      <c r="L3614" s="7">
        <f t="shared" si="6906"/>
        <v>2.429</v>
      </c>
      <c r="M3614" s="10">
        <f t="shared" si="229"/>
        <v>0.05482</v>
      </c>
      <c r="N3614" s="11">
        <f t="shared" si="3612"/>
        <v>102.3090077</v>
      </c>
      <c r="O3614" s="10">
        <f t="shared" si="6891"/>
        <v>3.67401</v>
      </c>
      <c r="P3614" s="10">
        <f t="shared" si="6907"/>
        <v>3.972986</v>
      </c>
      <c r="Q3614" s="10">
        <f t="shared" si="232"/>
        <v>0.298976</v>
      </c>
      <c r="R3614" s="11">
        <f t="shared" si="233"/>
        <v>108.1375935</v>
      </c>
      <c r="S3614" s="41">
        <f>T3574</f>
        <v>0.142</v>
      </c>
      <c r="T3614" s="41">
        <f>H3614+T3574-H3615-U3614-H3616</f>
        <v>-0.009</v>
      </c>
      <c r="U3614" s="13">
        <v>0.0</v>
      </c>
      <c r="V3614" s="14"/>
      <c r="W3614" s="14"/>
      <c r="X3614" s="26">
        <f t="shared" si="314"/>
        <v>0.041</v>
      </c>
      <c r="Y3614" s="29"/>
      <c r="Z3614" s="29"/>
      <c r="AA3614" s="29"/>
      <c r="AB3614" s="29"/>
      <c r="AC3614" s="29"/>
    </row>
    <row r="3615">
      <c r="A3615" s="58">
        <v>45744.0</v>
      </c>
      <c r="B3615" s="5" t="s">
        <v>34</v>
      </c>
      <c r="C3615" s="6" t="s">
        <v>26</v>
      </c>
      <c r="D3615" s="5" t="s">
        <v>28</v>
      </c>
      <c r="E3615" s="7">
        <v>14.3</v>
      </c>
      <c r="F3615" s="7">
        <v>0.0</v>
      </c>
      <c r="G3615" s="7">
        <v>0.041129</v>
      </c>
      <c r="H3615" s="40">
        <v>0.192</v>
      </c>
      <c r="I3615" s="10">
        <f t="shared" si="6904"/>
        <v>0.150871</v>
      </c>
      <c r="J3615" s="11">
        <f t="shared" si="6905"/>
        <v>466.8238955</v>
      </c>
      <c r="K3615" s="7">
        <f t="shared" si="6890"/>
        <v>2.328612</v>
      </c>
      <c r="L3615" s="7">
        <f t="shared" si="6906"/>
        <v>2.641</v>
      </c>
      <c r="M3615" s="10">
        <f t="shared" si="229"/>
        <v>0.312388</v>
      </c>
      <c r="N3615" s="11">
        <f t="shared" si="3612"/>
        <v>113.4152018</v>
      </c>
      <c r="O3615" s="10">
        <f t="shared" si="6891"/>
        <v>3.603611</v>
      </c>
      <c r="P3615" s="10">
        <f t="shared" si="6907"/>
        <v>4.04499</v>
      </c>
      <c r="Q3615" s="10">
        <f t="shared" si="232"/>
        <v>0.441379</v>
      </c>
      <c r="R3615" s="11">
        <f t="shared" si="233"/>
        <v>112.2482421</v>
      </c>
      <c r="S3615" s="42"/>
      <c r="T3615" s="42"/>
      <c r="U3615" s="20"/>
      <c r="V3615" s="14"/>
      <c r="W3615" s="14"/>
      <c r="X3615" s="26">
        <f t="shared" si="314"/>
        <v>0.134</v>
      </c>
      <c r="Y3615" s="29"/>
      <c r="Z3615" s="29"/>
      <c r="AA3615" s="29"/>
      <c r="AB3615" s="29"/>
      <c r="AC3615" s="29"/>
    </row>
    <row r="3616">
      <c r="A3616" s="58">
        <v>45744.0</v>
      </c>
      <c r="B3616" s="5" t="s">
        <v>34</v>
      </c>
      <c r="C3616" s="6" t="s">
        <v>26</v>
      </c>
      <c r="D3616" s="5" t="s">
        <v>29</v>
      </c>
      <c r="E3616" s="7">
        <v>0.0</v>
      </c>
      <c r="F3616" s="7">
        <v>0.0</v>
      </c>
      <c r="G3616" s="7">
        <v>0.0</v>
      </c>
      <c r="H3616" s="40">
        <v>0.0</v>
      </c>
      <c r="I3616" s="10">
        <f t="shared" si="6904"/>
        <v>0</v>
      </c>
      <c r="J3616" s="11">
        <f t="shared" si="6905"/>
        <v>0</v>
      </c>
      <c r="K3616" s="7">
        <f t="shared" si="6890"/>
        <v>0</v>
      </c>
      <c r="L3616" s="7">
        <f t="shared" si="6906"/>
        <v>0</v>
      </c>
      <c r="M3616" s="10">
        <f t="shared" si="229"/>
        <v>0</v>
      </c>
      <c r="N3616" s="11">
        <f t="shared" si="3612"/>
        <v>0</v>
      </c>
      <c r="O3616" s="10">
        <f t="shared" si="6891"/>
        <v>0</v>
      </c>
      <c r="P3616" s="10">
        <f t="shared" si="6907"/>
        <v>0</v>
      </c>
      <c r="Q3616" s="10">
        <f t="shared" si="232"/>
        <v>0</v>
      </c>
      <c r="R3616" s="11">
        <f t="shared" si="233"/>
        <v>0</v>
      </c>
      <c r="S3616" s="42"/>
      <c r="T3616" s="42"/>
      <c r="U3616" s="20"/>
      <c r="V3616" s="14"/>
      <c r="W3616" s="14"/>
      <c r="X3616" s="26">
        <f t="shared" si="314"/>
        <v>0</v>
      </c>
      <c r="Y3616" s="29"/>
      <c r="Z3616" s="29"/>
      <c r="AA3616" s="29"/>
      <c r="AB3616" s="29"/>
      <c r="AC3616" s="29"/>
    </row>
    <row r="3617">
      <c r="A3617" s="58">
        <v>45744.0</v>
      </c>
      <c r="B3617" s="5" t="s">
        <v>34</v>
      </c>
      <c r="C3617" s="6" t="s">
        <v>26</v>
      </c>
      <c r="D3617" s="5" t="s">
        <v>30</v>
      </c>
      <c r="E3617" s="7">
        <v>0.0</v>
      </c>
      <c r="F3617" s="7">
        <v>0.0</v>
      </c>
      <c r="G3617" s="7">
        <v>0.0</v>
      </c>
      <c r="H3617" s="40">
        <v>0.0</v>
      </c>
      <c r="I3617" s="10">
        <f t="shared" si="6904"/>
        <v>0</v>
      </c>
      <c r="J3617" s="11">
        <f t="shared" si="6905"/>
        <v>0</v>
      </c>
      <c r="K3617" s="7">
        <f t="shared" si="6890"/>
        <v>0</v>
      </c>
      <c r="L3617" s="7">
        <f t="shared" si="6906"/>
        <v>0</v>
      </c>
      <c r="M3617" s="10">
        <f t="shared" si="229"/>
        <v>0</v>
      </c>
      <c r="N3617" s="11">
        <f t="shared" si="3612"/>
        <v>0</v>
      </c>
      <c r="O3617" s="10">
        <f t="shared" si="6891"/>
        <v>0</v>
      </c>
      <c r="P3617" s="10">
        <f t="shared" si="6907"/>
        <v>0</v>
      </c>
      <c r="Q3617" s="10">
        <f t="shared" si="232"/>
        <v>0</v>
      </c>
      <c r="R3617" s="11">
        <f t="shared" si="233"/>
        <v>0</v>
      </c>
      <c r="S3617" s="42"/>
      <c r="T3617" s="42"/>
      <c r="U3617" s="20"/>
      <c r="V3617" s="14"/>
      <c r="W3617" s="14"/>
      <c r="X3617" s="26">
        <f t="shared" si="314"/>
        <v>0</v>
      </c>
      <c r="Y3617" s="29"/>
      <c r="Z3617" s="29"/>
      <c r="AA3617" s="29"/>
      <c r="AB3617" s="29"/>
      <c r="AC3617" s="29"/>
    </row>
    <row r="3618">
      <c r="A3618" s="58">
        <v>45744.0</v>
      </c>
      <c r="B3618" s="5" t="s">
        <v>35</v>
      </c>
      <c r="C3618" s="6" t="s">
        <v>26</v>
      </c>
      <c r="D3618" s="5" t="s">
        <v>27</v>
      </c>
      <c r="E3618" s="7">
        <v>16.6</v>
      </c>
      <c r="F3618" s="7">
        <v>0.016</v>
      </c>
      <c r="G3618" s="7">
        <v>0.048387</v>
      </c>
      <c r="H3618" s="40">
        <v>0.089</v>
      </c>
      <c r="I3618" s="10">
        <f t="shared" si="6904"/>
        <v>0.040613</v>
      </c>
      <c r="J3618" s="11">
        <f t="shared" si="6905"/>
        <v>183.9337012</v>
      </c>
      <c r="K3618" s="7">
        <f t="shared" si="6890"/>
        <v>2.254836</v>
      </c>
      <c r="L3618" s="7">
        <f t="shared" si="6906"/>
        <v>2.6</v>
      </c>
      <c r="M3618" s="10">
        <f t="shared" si="229"/>
        <v>0.345164</v>
      </c>
      <c r="N3618" s="11">
        <f t="shared" si="3612"/>
        <v>115.3077208</v>
      </c>
      <c r="O3618" s="10">
        <f t="shared" si="6891"/>
        <v>2.254836</v>
      </c>
      <c r="P3618" s="10">
        <f t="shared" si="6907"/>
        <v>2.6</v>
      </c>
      <c r="Q3618" s="10">
        <f t="shared" si="232"/>
        <v>0.345164</v>
      </c>
      <c r="R3618" s="11">
        <f t="shared" si="233"/>
        <v>115.3077208</v>
      </c>
      <c r="S3618" s="41">
        <f>T3578</f>
        <v>1.656</v>
      </c>
      <c r="T3618" s="41">
        <f>H3618+T3578-H3619-U3618-H3620</f>
        <v>1.638</v>
      </c>
      <c r="U3618" s="13">
        <v>0.0</v>
      </c>
      <c r="V3618" s="14"/>
      <c r="W3618" s="14"/>
      <c r="X3618" s="26">
        <f t="shared" si="314"/>
        <v>0.072</v>
      </c>
      <c r="Y3618" s="29"/>
      <c r="Z3618" s="29"/>
      <c r="AA3618" s="29"/>
      <c r="AB3618" s="29"/>
      <c r="AC3618" s="29"/>
    </row>
    <row r="3619">
      <c r="A3619" s="58">
        <v>45744.0</v>
      </c>
      <c r="B3619" s="5" t="s">
        <v>35</v>
      </c>
      <c r="C3619" s="6" t="s">
        <v>26</v>
      </c>
      <c r="D3619" s="5" t="s">
        <v>28</v>
      </c>
      <c r="E3619" s="7">
        <v>0.0</v>
      </c>
      <c r="F3619" s="7">
        <v>0.0</v>
      </c>
      <c r="G3619" s="7">
        <v>0.0</v>
      </c>
      <c r="H3619" s="40">
        <v>0.0</v>
      </c>
      <c r="I3619" s="10">
        <f t="shared" si="6904"/>
        <v>0</v>
      </c>
      <c r="J3619" s="11">
        <f t="shared" si="6905"/>
        <v>0</v>
      </c>
      <c r="K3619" s="7">
        <f t="shared" si="6890"/>
        <v>0</v>
      </c>
      <c r="L3619" s="7">
        <f t="shared" si="6906"/>
        <v>0</v>
      </c>
      <c r="M3619" s="10">
        <f t="shared" si="229"/>
        <v>0</v>
      </c>
      <c r="N3619" s="11">
        <f t="shared" si="3612"/>
        <v>0</v>
      </c>
      <c r="O3619" s="10">
        <f t="shared" si="6891"/>
        <v>0</v>
      </c>
      <c r="P3619" s="10">
        <f t="shared" si="6907"/>
        <v>0</v>
      </c>
      <c r="Q3619" s="10">
        <f t="shared" si="232"/>
        <v>0</v>
      </c>
      <c r="R3619" s="11">
        <f t="shared" si="233"/>
        <v>0</v>
      </c>
      <c r="S3619" s="43"/>
      <c r="T3619" s="43"/>
      <c r="U3619" s="20"/>
      <c r="V3619" s="14"/>
      <c r="W3619" s="14"/>
      <c r="X3619" s="26">
        <f t="shared" si="314"/>
        <v>0</v>
      </c>
      <c r="Y3619" s="29"/>
      <c r="Z3619" s="29"/>
      <c r="AA3619" s="29"/>
      <c r="AB3619" s="29"/>
      <c r="AC3619" s="29"/>
    </row>
    <row r="3620">
      <c r="A3620" s="58">
        <v>45744.0</v>
      </c>
      <c r="B3620" s="5" t="s">
        <v>35</v>
      </c>
      <c r="C3620" s="6" t="s">
        <v>26</v>
      </c>
      <c r="D3620" s="5" t="s">
        <v>29</v>
      </c>
      <c r="E3620" s="7">
        <v>16.6</v>
      </c>
      <c r="F3620" s="7">
        <v>0.021</v>
      </c>
      <c r="G3620" s="7">
        <v>0.048387</v>
      </c>
      <c r="H3620" s="40">
        <v>0.107</v>
      </c>
      <c r="I3620" s="10">
        <f t="shared" si="6904"/>
        <v>0.058613</v>
      </c>
      <c r="J3620" s="11">
        <f t="shared" si="6905"/>
        <v>221.1337756</v>
      </c>
      <c r="K3620" s="7">
        <f t="shared" si="6890"/>
        <v>2.254836</v>
      </c>
      <c r="L3620" s="7">
        <f t="shared" si="6906"/>
        <v>0.962</v>
      </c>
      <c r="M3620" s="10">
        <f t="shared" si="229"/>
        <v>-1.292836</v>
      </c>
      <c r="N3620" s="11">
        <f t="shared" si="3612"/>
        <v>42.66385671</v>
      </c>
      <c r="O3620" s="10">
        <f t="shared" si="6891"/>
        <v>2.254836</v>
      </c>
      <c r="P3620" s="10">
        <f t="shared" si="6907"/>
        <v>1.194996</v>
      </c>
      <c r="Q3620" s="10">
        <f t="shared" si="232"/>
        <v>-1.05984</v>
      </c>
      <c r="R3620" s="11">
        <f t="shared" si="233"/>
        <v>52.99702506</v>
      </c>
      <c r="S3620" s="43"/>
      <c r="T3620" s="43"/>
      <c r="U3620" s="20"/>
      <c r="V3620" s="14"/>
      <c r="W3620" s="14"/>
      <c r="X3620" s="26">
        <f t="shared" si="314"/>
        <v>0.085</v>
      </c>
      <c r="Y3620" s="29"/>
      <c r="Z3620" s="29"/>
      <c r="AA3620" s="29"/>
      <c r="AB3620" s="29"/>
      <c r="AC3620" s="29"/>
    </row>
    <row r="3621">
      <c r="A3621" s="58">
        <v>45744.0</v>
      </c>
      <c r="B3621" s="5" t="s">
        <v>35</v>
      </c>
      <c r="C3621" s="6" t="s">
        <v>26</v>
      </c>
      <c r="D3621" s="5" t="s">
        <v>30</v>
      </c>
      <c r="E3621" s="7">
        <v>0.0</v>
      </c>
      <c r="F3621" s="25">
        <v>0.0</v>
      </c>
      <c r="G3621" s="7">
        <v>0.0</v>
      </c>
      <c r="H3621" s="40">
        <v>0.0</v>
      </c>
      <c r="I3621" s="10">
        <f t="shared" si="6904"/>
        <v>0</v>
      </c>
      <c r="J3621" s="11">
        <f t="shared" si="6905"/>
        <v>0</v>
      </c>
      <c r="K3621" s="7">
        <f t="shared" si="6890"/>
        <v>0</v>
      </c>
      <c r="L3621" s="7">
        <f t="shared" si="6906"/>
        <v>0</v>
      </c>
      <c r="M3621" s="10">
        <f t="shared" si="229"/>
        <v>0</v>
      </c>
      <c r="N3621" s="11">
        <f t="shared" si="3612"/>
        <v>0</v>
      </c>
      <c r="O3621" s="10">
        <f t="shared" si="6891"/>
        <v>0</v>
      </c>
      <c r="P3621" s="10">
        <f t="shared" si="6907"/>
        <v>0</v>
      </c>
      <c r="Q3621" s="10">
        <f t="shared" si="232"/>
        <v>0</v>
      </c>
      <c r="R3621" s="11">
        <f t="shared" si="233"/>
        <v>0</v>
      </c>
      <c r="S3621" s="43"/>
      <c r="T3621" s="43"/>
      <c r="U3621" s="20"/>
      <c r="V3621" s="14"/>
      <c r="W3621" s="14"/>
      <c r="X3621" s="26">
        <f t="shared" si="314"/>
        <v>0</v>
      </c>
      <c r="Y3621" s="29"/>
      <c r="Z3621" s="29"/>
      <c r="AA3621" s="29"/>
      <c r="AB3621" s="29"/>
      <c r="AC3621" s="29"/>
    </row>
    <row r="3622">
      <c r="A3622" s="58">
        <v>45744.0</v>
      </c>
      <c r="B3622" s="5" t="s">
        <v>36</v>
      </c>
      <c r="C3622" s="6" t="s">
        <v>37</v>
      </c>
      <c r="D3622" s="5" t="s">
        <v>27</v>
      </c>
      <c r="E3622" s="7">
        <v>174.0</v>
      </c>
      <c r="F3622" s="25">
        <v>0.52</v>
      </c>
      <c r="G3622" s="7">
        <v>0.5387096</v>
      </c>
      <c r="H3622" s="40">
        <v>0.61</v>
      </c>
      <c r="I3622" s="10">
        <f t="shared" si="6904"/>
        <v>0.0712904</v>
      </c>
      <c r="J3622" s="11">
        <f t="shared" si="6905"/>
        <v>113.2335492</v>
      </c>
      <c r="K3622" s="7">
        <f t="shared" si="6890"/>
        <v>30.5838688</v>
      </c>
      <c r="L3622" s="7">
        <f t="shared" si="6906"/>
        <v>33.135</v>
      </c>
      <c r="M3622" s="10">
        <f t="shared" si="229"/>
        <v>2.5511312</v>
      </c>
      <c r="N3622" s="11">
        <f t="shared" si="3612"/>
        <v>108.3414274</v>
      </c>
      <c r="O3622" s="10">
        <f t="shared" si="6891"/>
        <v>47.6838408</v>
      </c>
      <c r="P3622" s="10">
        <f t="shared" si="6907"/>
        <v>51.71082</v>
      </c>
      <c r="Q3622" s="10">
        <f t="shared" si="232"/>
        <v>4.0269792</v>
      </c>
      <c r="R3622" s="11">
        <f t="shared" si="233"/>
        <v>108.4451653</v>
      </c>
      <c r="S3622" s="41">
        <f>T3582</f>
        <v>-2.501714286</v>
      </c>
      <c r="T3622" s="41">
        <f>H3622+T3582-H3623-U3622-H3624</f>
        <v>-2.607</v>
      </c>
      <c r="U3622" s="13">
        <f>0.008/28</f>
        <v>0.0002857142857</v>
      </c>
      <c r="V3622" s="14"/>
      <c r="W3622" s="14"/>
      <c r="X3622" s="26">
        <f t="shared" si="314"/>
        <v>0.61</v>
      </c>
      <c r="Y3622" s="29"/>
      <c r="Z3622" s="29"/>
      <c r="AA3622" s="29"/>
      <c r="AB3622" s="29"/>
      <c r="AC3622" s="29"/>
    </row>
    <row r="3623">
      <c r="A3623" s="58">
        <v>45744.0</v>
      </c>
      <c r="B3623" s="5" t="s">
        <v>36</v>
      </c>
      <c r="C3623" s="6" t="s">
        <v>37</v>
      </c>
      <c r="D3623" s="5" t="s">
        <v>28</v>
      </c>
      <c r="E3623" s="7">
        <v>45.1</v>
      </c>
      <c r="F3623" s="25">
        <v>0.0</v>
      </c>
      <c r="G3623" s="7">
        <v>0.5135161</v>
      </c>
      <c r="H3623" s="40">
        <v>0.0</v>
      </c>
      <c r="I3623" s="10">
        <f t="shared" si="6904"/>
        <v>-0.5135161</v>
      </c>
      <c r="J3623" s="11">
        <f t="shared" si="6905"/>
        <v>0</v>
      </c>
      <c r="K3623" s="7">
        <f t="shared" si="6890"/>
        <v>28.0574504</v>
      </c>
      <c r="L3623" s="7">
        <f t="shared" si="6906"/>
        <v>12.569</v>
      </c>
      <c r="M3623" s="10">
        <f t="shared" si="229"/>
        <v>-15.4884504</v>
      </c>
      <c r="N3623" s="11">
        <f t="shared" si="3612"/>
        <v>44.79737047</v>
      </c>
      <c r="O3623" s="10">
        <f t="shared" si="6891"/>
        <v>43.5763604</v>
      </c>
      <c r="P3623" s="10">
        <f t="shared" si="6907"/>
        <v>18.16698</v>
      </c>
      <c r="Q3623" s="10">
        <f t="shared" si="232"/>
        <v>-25.4093804</v>
      </c>
      <c r="R3623" s="11">
        <f t="shared" si="233"/>
        <v>41.68998933</v>
      </c>
      <c r="S3623" s="43"/>
      <c r="T3623" s="43"/>
      <c r="U3623" s="20"/>
      <c r="V3623" s="14"/>
      <c r="W3623" s="14"/>
      <c r="X3623" s="26">
        <f t="shared" si="314"/>
        <v>0</v>
      </c>
      <c r="Y3623" s="29"/>
      <c r="Z3623" s="29"/>
      <c r="AA3623" s="29"/>
      <c r="AB3623" s="29"/>
      <c r="AC3623" s="29"/>
    </row>
    <row r="3624">
      <c r="A3624" s="58">
        <v>45744.0</v>
      </c>
      <c r="B3624" s="5" t="s">
        <v>36</v>
      </c>
      <c r="C3624" s="6" t="s">
        <v>37</v>
      </c>
      <c r="D3624" s="5" t="s">
        <v>29</v>
      </c>
      <c r="E3624" s="7">
        <f>E3622-E3623</f>
        <v>128.9</v>
      </c>
      <c r="F3624" s="25">
        <v>0.814</v>
      </c>
      <c r="G3624" s="7">
        <v>0.02496774</v>
      </c>
      <c r="H3624" s="40">
        <v>0.715</v>
      </c>
      <c r="I3624" s="10">
        <f t="shared" si="6904"/>
        <v>0.69003226</v>
      </c>
      <c r="J3624" s="11">
        <f t="shared" si="6905"/>
        <v>2863.695312</v>
      </c>
      <c r="K3624" s="7">
        <f t="shared" si="6890"/>
        <v>2.51405672</v>
      </c>
      <c r="L3624" s="7">
        <f t="shared" si="6906"/>
        <v>23.157</v>
      </c>
      <c r="M3624" s="10">
        <f t="shared" si="229"/>
        <v>20.64294328</v>
      </c>
      <c r="N3624" s="11">
        <f t="shared" si="3612"/>
        <v>921.1009368</v>
      </c>
      <c r="O3624" s="10">
        <f t="shared" si="6891"/>
        <v>4.08792672</v>
      </c>
      <c r="P3624" s="10">
        <f t="shared" si="6907"/>
        <v>36.77871</v>
      </c>
      <c r="Q3624" s="10">
        <f t="shared" si="232"/>
        <v>32.69078328</v>
      </c>
      <c r="R3624" s="11">
        <f t="shared" si="233"/>
        <v>899.6910297</v>
      </c>
      <c r="S3624" s="43"/>
      <c r="T3624" s="43"/>
      <c r="U3624" s="20"/>
      <c r="V3624" s="14"/>
      <c r="W3624" s="14"/>
      <c r="X3624" s="26">
        <f t="shared" si="314"/>
        <v>0.617</v>
      </c>
      <c r="Y3624" s="29"/>
      <c r="Z3624" s="29"/>
      <c r="AA3624" s="29"/>
      <c r="AB3624" s="29"/>
      <c r="AC3624" s="29"/>
    </row>
    <row r="3625">
      <c r="A3625" s="58">
        <v>45744.0</v>
      </c>
      <c r="B3625" s="5" t="s">
        <v>36</v>
      </c>
      <c r="C3625" s="6" t="s">
        <v>37</v>
      </c>
      <c r="D3625" s="5" t="s">
        <v>30</v>
      </c>
      <c r="E3625" s="7">
        <v>0.0</v>
      </c>
      <c r="F3625" s="25">
        <v>0.0</v>
      </c>
      <c r="G3625" s="7">
        <v>0.0</v>
      </c>
      <c r="H3625" s="40">
        <v>0.0</v>
      </c>
      <c r="I3625" s="10">
        <f t="shared" si="6904"/>
        <v>0</v>
      </c>
      <c r="J3625" s="11">
        <f t="shared" si="6905"/>
        <v>0</v>
      </c>
      <c r="K3625" s="7">
        <f t="shared" si="6890"/>
        <v>0</v>
      </c>
      <c r="L3625" s="7">
        <f t="shared" si="6906"/>
        <v>0</v>
      </c>
      <c r="M3625" s="10">
        <f t="shared" si="229"/>
        <v>0</v>
      </c>
      <c r="N3625" s="11">
        <f t="shared" si="3612"/>
        <v>0</v>
      </c>
      <c r="O3625" s="10">
        <f t="shared" si="6891"/>
        <v>0</v>
      </c>
      <c r="P3625" s="10">
        <f t="shared" si="6907"/>
        <v>0</v>
      </c>
      <c r="Q3625" s="10">
        <f t="shared" si="232"/>
        <v>0</v>
      </c>
      <c r="R3625" s="11">
        <f t="shared" si="233"/>
        <v>0</v>
      </c>
      <c r="S3625" s="43"/>
      <c r="T3625" s="43"/>
      <c r="U3625" s="20"/>
      <c r="V3625" s="14"/>
      <c r="W3625" s="14"/>
      <c r="X3625" s="26">
        <f t="shared" si="314"/>
        <v>0</v>
      </c>
      <c r="Y3625" s="29"/>
      <c r="Z3625" s="29"/>
      <c r="AA3625" s="29"/>
      <c r="AB3625" s="29"/>
      <c r="AC3625" s="29"/>
    </row>
    <row r="3626">
      <c r="A3626" s="58">
        <v>45744.0</v>
      </c>
      <c r="B3626" s="5" t="s">
        <v>38</v>
      </c>
      <c r="C3626" s="6" t="s">
        <v>37</v>
      </c>
      <c r="D3626" s="5" t="s">
        <v>27</v>
      </c>
      <c r="E3626" s="7">
        <v>40.1</v>
      </c>
      <c r="F3626" s="25">
        <v>0.12</v>
      </c>
      <c r="G3626" s="7">
        <v>0.09999999999999999</v>
      </c>
      <c r="H3626" s="40">
        <v>0.175</v>
      </c>
      <c r="I3626" s="10">
        <f t="shared" si="6904"/>
        <v>0.075</v>
      </c>
      <c r="J3626" s="11">
        <f t="shared" si="6905"/>
        <v>175</v>
      </c>
      <c r="K3626" s="7">
        <f t="shared" si="6890"/>
        <v>5.6</v>
      </c>
      <c r="L3626" s="7">
        <f t="shared" si="6906"/>
        <v>9.916</v>
      </c>
      <c r="M3626" s="10">
        <f t="shared" si="229"/>
        <v>4.316</v>
      </c>
      <c r="N3626" s="11">
        <f t="shared" si="3612"/>
        <v>177.0714286</v>
      </c>
      <c r="O3626" s="10">
        <f t="shared" si="6891"/>
        <v>8.7</v>
      </c>
      <c r="P3626" s="10">
        <f t="shared" si="6907"/>
        <v>15.839976</v>
      </c>
      <c r="Q3626" s="10">
        <f t="shared" si="232"/>
        <v>7.139976</v>
      </c>
      <c r="R3626" s="11">
        <f t="shared" si="233"/>
        <v>182.0686897</v>
      </c>
      <c r="S3626" s="41">
        <f>T3586</f>
        <v>4.227035714</v>
      </c>
      <c r="T3626" s="41">
        <f>H3626+T3586-H3627-U3626-H3628</f>
        <v>4.402</v>
      </c>
      <c r="U3626" s="13">
        <f>0.001/28</f>
        <v>0.00003571428571</v>
      </c>
      <c r="V3626" s="14"/>
      <c r="W3626" s="14"/>
      <c r="X3626" s="26">
        <f t="shared" si="314"/>
        <v>0.175</v>
      </c>
      <c r="Y3626" s="29"/>
      <c r="Z3626" s="29"/>
      <c r="AA3626" s="29"/>
      <c r="AB3626" s="29"/>
      <c r="AC3626" s="29"/>
    </row>
    <row r="3627">
      <c r="A3627" s="58">
        <v>45744.0</v>
      </c>
      <c r="B3627" s="5" t="s">
        <v>38</v>
      </c>
      <c r="C3627" s="6" t="s">
        <v>37</v>
      </c>
      <c r="D3627" s="5" t="s">
        <v>28</v>
      </c>
      <c r="E3627" s="7">
        <v>0.0</v>
      </c>
      <c r="F3627" s="7">
        <v>0.0</v>
      </c>
      <c r="G3627" s="7">
        <v>0.0</v>
      </c>
      <c r="H3627" s="40">
        <v>0.0</v>
      </c>
      <c r="I3627" s="10">
        <f t="shared" si="6904"/>
        <v>0</v>
      </c>
      <c r="J3627" s="11">
        <f t="shared" si="6905"/>
        <v>0</v>
      </c>
      <c r="K3627" s="7">
        <f t="shared" si="6890"/>
        <v>0</v>
      </c>
      <c r="L3627" s="7">
        <f t="shared" si="6906"/>
        <v>0</v>
      </c>
      <c r="M3627" s="10">
        <f t="shared" si="229"/>
        <v>0</v>
      </c>
      <c r="N3627" s="11">
        <f t="shared" si="3612"/>
        <v>0</v>
      </c>
      <c r="O3627" s="10">
        <f t="shared" si="6891"/>
        <v>0</v>
      </c>
      <c r="P3627" s="10">
        <f t="shared" si="6907"/>
        <v>0</v>
      </c>
      <c r="Q3627" s="10">
        <f t="shared" si="232"/>
        <v>0</v>
      </c>
      <c r="R3627" s="11">
        <f t="shared" si="233"/>
        <v>0</v>
      </c>
      <c r="S3627" s="43"/>
      <c r="T3627" s="43"/>
      <c r="U3627" s="20"/>
      <c r="V3627" s="14"/>
      <c r="W3627" s="14"/>
      <c r="X3627" s="26">
        <f t="shared" si="314"/>
        <v>0</v>
      </c>
      <c r="Y3627" s="29"/>
      <c r="Z3627" s="29"/>
      <c r="AA3627" s="29"/>
      <c r="AB3627" s="29"/>
      <c r="AC3627" s="29"/>
    </row>
    <row r="3628">
      <c r="A3628" s="58">
        <v>45744.0</v>
      </c>
      <c r="B3628" s="5" t="s">
        <v>38</v>
      </c>
      <c r="C3628" s="6" t="s">
        <v>37</v>
      </c>
      <c r="D3628" s="5" t="s">
        <v>29</v>
      </c>
      <c r="E3628" s="7">
        <v>40.1</v>
      </c>
      <c r="F3628" s="7">
        <v>0.139</v>
      </c>
      <c r="G3628" s="7">
        <v>0.099967</v>
      </c>
      <c r="H3628" s="40">
        <v>0.0</v>
      </c>
      <c r="I3628" s="10">
        <f t="shared" si="6904"/>
        <v>-0.099967</v>
      </c>
      <c r="J3628" s="11">
        <f t="shared" si="6905"/>
        <v>0</v>
      </c>
      <c r="K3628" s="7">
        <f t="shared" si="6890"/>
        <v>5.587876</v>
      </c>
      <c r="L3628" s="7">
        <f t="shared" si="6906"/>
        <v>7.284</v>
      </c>
      <c r="M3628" s="10">
        <f t="shared" si="229"/>
        <v>1.696124</v>
      </c>
      <c r="N3628" s="11">
        <f t="shared" si="3612"/>
        <v>130.3536442</v>
      </c>
      <c r="O3628" s="10">
        <f t="shared" si="6891"/>
        <v>8.686636</v>
      </c>
      <c r="P3628" s="10">
        <f t="shared" si="6907"/>
        <v>13.11293</v>
      </c>
      <c r="Q3628" s="10">
        <f t="shared" si="232"/>
        <v>4.426294</v>
      </c>
      <c r="R3628" s="11">
        <f t="shared" si="233"/>
        <v>150.9552144</v>
      </c>
      <c r="S3628" s="43"/>
      <c r="T3628" s="43"/>
      <c r="U3628" s="20"/>
      <c r="V3628" s="14"/>
      <c r="W3628" s="14"/>
      <c r="X3628" s="26">
        <f t="shared" si="314"/>
        <v>0</v>
      </c>
      <c r="Y3628" s="29"/>
      <c r="Z3628" s="29"/>
      <c r="AA3628" s="29"/>
      <c r="AB3628" s="29"/>
      <c r="AC3628" s="29"/>
    </row>
    <row r="3629">
      <c r="A3629" s="58">
        <v>45744.0</v>
      </c>
      <c r="B3629" s="5" t="s">
        <v>38</v>
      </c>
      <c r="C3629" s="6" t="s">
        <v>37</v>
      </c>
      <c r="D3629" s="5" t="s">
        <v>30</v>
      </c>
      <c r="E3629" s="7">
        <v>0.0</v>
      </c>
      <c r="F3629" s="7">
        <v>0.0</v>
      </c>
      <c r="G3629" s="7">
        <v>0.0</v>
      </c>
      <c r="H3629" s="40">
        <v>0.0</v>
      </c>
      <c r="I3629" s="10">
        <f t="shared" si="6904"/>
        <v>0</v>
      </c>
      <c r="J3629" s="11">
        <f t="shared" si="6905"/>
        <v>0</v>
      </c>
      <c r="K3629" s="7">
        <f t="shared" si="6890"/>
        <v>0</v>
      </c>
      <c r="L3629" s="7">
        <f t="shared" si="6906"/>
        <v>0</v>
      </c>
      <c r="M3629" s="10">
        <f t="shared" si="229"/>
        <v>0</v>
      </c>
      <c r="N3629" s="11">
        <f t="shared" si="3612"/>
        <v>0</v>
      </c>
      <c r="O3629" s="10">
        <f t="shared" si="6891"/>
        <v>0</v>
      </c>
      <c r="P3629" s="10">
        <f t="shared" si="6907"/>
        <v>0</v>
      </c>
      <c r="Q3629" s="10">
        <f t="shared" si="232"/>
        <v>0</v>
      </c>
      <c r="R3629" s="11">
        <f t="shared" si="233"/>
        <v>0</v>
      </c>
      <c r="S3629" s="43"/>
      <c r="T3629" s="43"/>
      <c r="U3629" s="20"/>
      <c r="V3629" s="14"/>
      <c r="W3629" s="14"/>
      <c r="X3629" s="26">
        <f t="shared" si="314"/>
        <v>0</v>
      </c>
      <c r="Y3629" s="29"/>
      <c r="Z3629" s="29"/>
      <c r="AA3629" s="29"/>
      <c r="AB3629" s="29"/>
      <c r="AC3629" s="29"/>
    </row>
    <row r="3630">
      <c r="A3630" s="58">
        <v>45744.0</v>
      </c>
      <c r="B3630" s="5" t="s">
        <v>39</v>
      </c>
      <c r="C3630" s="6" t="s">
        <v>37</v>
      </c>
      <c r="D3630" s="5" t="s">
        <v>27</v>
      </c>
      <c r="E3630" s="7">
        <v>9.6</v>
      </c>
      <c r="F3630" s="7">
        <v>0.021</v>
      </c>
      <c r="G3630" s="7">
        <v>0.032258</v>
      </c>
      <c r="H3630" s="40">
        <v>0.0</v>
      </c>
      <c r="I3630" s="10">
        <f t="shared" si="6904"/>
        <v>-0.032258</v>
      </c>
      <c r="J3630" s="11">
        <f t="shared" si="6905"/>
        <v>0</v>
      </c>
      <c r="K3630" s="7">
        <f t="shared" si="6890"/>
        <v>1.603224</v>
      </c>
      <c r="L3630" s="7">
        <f t="shared" si="6906"/>
        <v>0.384</v>
      </c>
      <c r="M3630" s="10">
        <f t="shared" si="229"/>
        <v>-1.219224</v>
      </c>
      <c r="N3630" s="11">
        <f t="shared" si="3612"/>
        <v>23.95173725</v>
      </c>
      <c r="O3630" s="10">
        <f t="shared" si="6891"/>
        <v>2.503154</v>
      </c>
      <c r="P3630" s="10">
        <f t="shared" si="6907"/>
        <v>1.26874</v>
      </c>
      <c r="Q3630" s="10">
        <f t="shared" si="232"/>
        <v>-1.234414</v>
      </c>
      <c r="R3630" s="11">
        <f t="shared" si="233"/>
        <v>50.68565498</v>
      </c>
      <c r="S3630" s="41">
        <f>T3590</f>
        <v>-0.131</v>
      </c>
      <c r="T3630" s="41">
        <f>H3630+T3590-H3631-U3630-H3632</f>
        <v>-0.131</v>
      </c>
      <c r="U3630" s="13">
        <v>0.0</v>
      </c>
      <c r="V3630" s="14"/>
      <c r="W3630" s="14"/>
      <c r="X3630" s="26">
        <f t="shared" si="314"/>
        <v>0</v>
      </c>
      <c r="Y3630" s="29"/>
      <c r="Z3630" s="29"/>
      <c r="AA3630" s="29"/>
      <c r="AB3630" s="29"/>
      <c r="AC3630" s="29"/>
    </row>
    <row r="3631">
      <c r="A3631" s="58">
        <v>45744.0</v>
      </c>
      <c r="B3631" s="5" t="s">
        <v>39</v>
      </c>
      <c r="C3631" s="6" t="s">
        <v>37</v>
      </c>
      <c r="D3631" s="5" t="s">
        <v>28</v>
      </c>
      <c r="E3631" s="7">
        <v>0.0</v>
      </c>
      <c r="F3631" s="7">
        <v>0.0</v>
      </c>
      <c r="G3631" s="7">
        <v>0.0</v>
      </c>
      <c r="H3631" s="40">
        <v>0.0</v>
      </c>
      <c r="I3631" s="10">
        <f t="shared" si="6904"/>
        <v>0</v>
      </c>
      <c r="J3631" s="11">
        <f t="shared" si="6905"/>
        <v>0</v>
      </c>
      <c r="K3631" s="7">
        <f t="shared" si="6890"/>
        <v>0</v>
      </c>
      <c r="L3631" s="7">
        <f t="shared" si="6906"/>
        <v>0</v>
      </c>
      <c r="M3631" s="10">
        <f t="shared" si="229"/>
        <v>0</v>
      </c>
      <c r="N3631" s="11">
        <f t="shared" si="3612"/>
        <v>0</v>
      </c>
      <c r="O3631" s="10">
        <f t="shared" si="6891"/>
        <v>0</v>
      </c>
      <c r="P3631" s="10">
        <f t="shared" si="6907"/>
        <v>0</v>
      </c>
      <c r="Q3631" s="10">
        <f t="shared" si="232"/>
        <v>0</v>
      </c>
      <c r="R3631" s="11">
        <f t="shared" si="233"/>
        <v>0</v>
      </c>
      <c r="S3631" s="43"/>
      <c r="T3631" s="43"/>
      <c r="U3631" s="20"/>
      <c r="V3631" s="14"/>
      <c r="W3631" s="14"/>
      <c r="X3631" s="26">
        <f t="shared" si="314"/>
        <v>0</v>
      </c>
      <c r="Y3631" s="29"/>
      <c r="Z3631" s="29"/>
      <c r="AA3631" s="29"/>
      <c r="AB3631" s="29"/>
      <c r="AC3631" s="29"/>
    </row>
    <row r="3632">
      <c r="A3632" s="58">
        <v>45744.0</v>
      </c>
      <c r="B3632" s="5" t="s">
        <v>39</v>
      </c>
      <c r="C3632" s="6" t="s">
        <v>37</v>
      </c>
      <c r="D3632" s="5" t="s">
        <v>29</v>
      </c>
      <c r="E3632" s="7">
        <v>9.3</v>
      </c>
      <c r="F3632" s="7">
        <v>0.0</v>
      </c>
      <c r="G3632" s="7">
        <v>0.032</v>
      </c>
      <c r="H3632" s="40">
        <v>0.0</v>
      </c>
      <c r="I3632" s="10">
        <f t="shared" si="6904"/>
        <v>-0.032</v>
      </c>
      <c r="J3632" s="11">
        <f t="shared" si="6905"/>
        <v>0</v>
      </c>
      <c r="K3632" s="7">
        <f t="shared" si="6890"/>
        <v>1.58788</v>
      </c>
      <c r="L3632" s="7">
        <f t="shared" si="6906"/>
        <v>0.598</v>
      </c>
      <c r="M3632" s="10">
        <f t="shared" si="229"/>
        <v>-0.98988</v>
      </c>
      <c r="N3632" s="11">
        <f t="shared" si="3612"/>
        <v>37.6602766</v>
      </c>
      <c r="O3632" s="10">
        <f t="shared" si="6891"/>
        <v>2.479874</v>
      </c>
      <c r="P3632" s="10">
        <f t="shared" si="6907"/>
        <v>1.45794</v>
      </c>
      <c r="Q3632" s="10">
        <f t="shared" si="232"/>
        <v>-1.021934</v>
      </c>
      <c r="R3632" s="11">
        <f t="shared" si="233"/>
        <v>58.79089018</v>
      </c>
      <c r="S3632" s="43"/>
      <c r="T3632" s="43"/>
      <c r="U3632" s="20"/>
      <c r="V3632" s="14"/>
      <c r="W3632" s="14"/>
      <c r="X3632" s="26">
        <f t="shared" si="314"/>
        <v>0</v>
      </c>
      <c r="Y3632" s="29"/>
      <c r="Z3632" s="29"/>
      <c r="AA3632" s="29"/>
      <c r="AB3632" s="29"/>
      <c r="AC3632" s="29"/>
    </row>
    <row r="3633">
      <c r="A3633" s="58">
        <v>45744.0</v>
      </c>
      <c r="B3633" s="5" t="s">
        <v>39</v>
      </c>
      <c r="C3633" s="6" t="s">
        <v>37</v>
      </c>
      <c r="D3633" s="5" t="s">
        <v>30</v>
      </c>
      <c r="E3633" s="7">
        <v>0.0</v>
      </c>
      <c r="F3633" s="7">
        <v>0.0</v>
      </c>
      <c r="G3633" s="7">
        <v>0.0</v>
      </c>
      <c r="H3633" s="40">
        <v>0.0</v>
      </c>
      <c r="I3633" s="10">
        <f t="shared" si="6904"/>
        <v>0</v>
      </c>
      <c r="J3633" s="11">
        <f t="shared" si="6905"/>
        <v>0</v>
      </c>
      <c r="K3633" s="7">
        <f t="shared" si="6890"/>
        <v>0</v>
      </c>
      <c r="L3633" s="7">
        <f t="shared" si="6906"/>
        <v>0</v>
      </c>
      <c r="M3633" s="10">
        <f t="shared" si="229"/>
        <v>0</v>
      </c>
      <c r="N3633" s="11">
        <f t="shared" si="3612"/>
        <v>0</v>
      </c>
      <c r="O3633" s="10">
        <f t="shared" si="6891"/>
        <v>0</v>
      </c>
      <c r="P3633" s="10">
        <f t="shared" si="6907"/>
        <v>0</v>
      </c>
      <c r="Q3633" s="10">
        <f t="shared" si="232"/>
        <v>0</v>
      </c>
      <c r="R3633" s="11">
        <f t="shared" si="233"/>
        <v>0</v>
      </c>
      <c r="S3633" s="43"/>
      <c r="T3633" s="43"/>
      <c r="U3633" s="20"/>
      <c r="V3633" s="14"/>
      <c r="W3633" s="14"/>
      <c r="X3633" s="26">
        <f t="shared" si="314"/>
        <v>0</v>
      </c>
      <c r="Y3633" s="29"/>
      <c r="Z3633" s="29"/>
      <c r="AA3633" s="29"/>
      <c r="AB3633" s="29"/>
      <c r="AC3633" s="29"/>
    </row>
    <row r="3634">
      <c r="A3634" s="58">
        <v>45744.0</v>
      </c>
      <c r="B3634" s="5" t="s">
        <v>40</v>
      </c>
      <c r="C3634" s="6" t="s">
        <v>37</v>
      </c>
      <c r="D3634" s="5" t="s">
        <v>27</v>
      </c>
      <c r="E3634" s="7">
        <v>26.3</v>
      </c>
      <c r="F3634" s="7">
        <v>0.0</v>
      </c>
      <c r="G3634" s="7">
        <v>0.0709677</v>
      </c>
      <c r="H3634" s="40">
        <v>0.034</v>
      </c>
      <c r="I3634" s="10">
        <f t="shared" si="6904"/>
        <v>-0.0369677</v>
      </c>
      <c r="J3634" s="11">
        <f t="shared" si="6905"/>
        <v>47.90911922</v>
      </c>
      <c r="K3634" s="7">
        <f t="shared" si="6890"/>
        <v>3.9870956</v>
      </c>
      <c r="L3634" s="7">
        <f t="shared" si="6906"/>
        <v>1.909</v>
      </c>
      <c r="M3634" s="10">
        <f t="shared" si="229"/>
        <v>-2.0780956</v>
      </c>
      <c r="N3634" s="11">
        <f t="shared" si="3612"/>
        <v>47.87946394</v>
      </c>
      <c r="O3634" s="10">
        <f t="shared" si="6891"/>
        <v>6.201381314</v>
      </c>
      <c r="P3634" s="10">
        <f t="shared" si="6907"/>
        <v>3.0219</v>
      </c>
      <c r="Q3634" s="10">
        <f t="shared" si="232"/>
        <v>-3.179481314</v>
      </c>
      <c r="R3634" s="11">
        <f t="shared" si="233"/>
        <v>48.72946601</v>
      </c>
      <c r="S3634" s="13">
        <f>T3594</f>
        <v>1.265498214</v>
      </c>
      <c r="T3634" s="13">
        <f>H3634+S3634-H3635-U3634-H3636</f>
        <v>1.29938</v>
      </c>
      <c r="U3634" s="13">
        <f>0.00331/28</f>
        <v>0.0001182142857</v>
      </c>
      <c r="V3634" s="14"/>
      <c r="W3634" s="14"/>
      <c r="X3634" s="26">
        <f t="shared" si="314"/>
        <v>0.035</v>
      </c>
      <c r="Y3634" s="29"/>
      <c r="Z3634" s="29"/>
      <c r="AA3634" s="29"/>
      <c r="AB3634" s="29"/>
      <c r="AC3634" s="29"/>
    </row>
    <row r="3635">
      <c r="A3635" s="58">
        <v>45744.0</v>
      </c>
      <c r="B3635" s="5" t="s">
        <v>40</v>
      </c>
      <c r="C3635" s="6" t="s">
        <v>37</v>
      </c>
      <c r="D3635" s="5" t="s">
        <v>28</v>
      </c>
      <c r="E3635" s="7">
        <v>0.0</v>
      </c>
      <c r="F3635" s="7">
        <v>0.0</v>
      </c>
      <c r="G3635" s="7">
        <v>0.0</v>
      </c>
      <c r="H3635" s="40">
        <v>0.0</v>
      </c>
      <c r="I3635" s="10">
        <f t="shared" si="6904"/>
        <v>0</v>
      </c>
      <c r="J3635" s="11">
        <f t="shared" si="6905"/>
        <v>0</v>
      </c>
      <c r="K3635" s="7">
        <f t="shared" si="6890"/>
        <v>0</v>
      </c>
      <c r="L3635" s="7">
        <f t="shared" si="6906"/>
        <v>0</v>
      </c>
      <c r="M3635" s="10">
        <f t="shared" si="229"/>
        <v>0</v>
      </c>
      <c r="N3635" s="11">
        <f t="shared" si="3612"/>
        <v>0</v>
      </c>
      <c r="O3635" s="10">
        <f t="shared" si="6891"/>
        <v>0</v>
      </c>
      <c r="P3635" s="10">
        <f t="shared" si="6907"/>
        <v>0</v>
      </c>
      <c r="Q3635" s="10">
        <f t="shared" si="232"/>
        <v>0</v>
      </c>
      <c r="R3635" s="11">
        <f t="shared" si="233"/>
        <v>0</v>
      </c>
      <c r="S3635" s="14"/>
      <c r="T3635" s="14"/>
      <c r="U3635" s="14"/>
      <c r="V3635" s="14"/>
      <c r="W3635" s="14"/>
      <c r="X3635" s="26">
        <f t="shared" si="314"/>
        <v>0</v>
      </c>
      <c r="Y3635" s="29"/>
      <c r="Z3635" s="29"/>
      <c r="AA3635" s="29"/>
      <c r="AB3635" s="29"/>
      <c r="AC3635" s="29"/>
    </row>
    <row r="3636">
      <c r="A3636" s="58">
        <v>45744.0</v>
      </c>
      <c r="B3636" s="5" t="s">
        <v>40</v>
      </c>
      <c r="C3636" s="6" t="s">
        <v>37</v>
      </c>
      <c r="D3636" s="5" t="s">
        <v>29</v>
      </c>
      <c r="E3636" s="7">
        <v>26.1</v>
      </c>
      <c r="F3636" s="7">
        <v>0.0</v>
      </c>
      <c r="G3636" s="7">
        <v>0.07142857142857142</v>
      </c>
      <c r="H3636" s="40">
        <v>0.0</v>
      </c>
      <c r="I3636" s="10">
        <f t="shared" si="6904"/>
        <v>-0.07142857143</v>
      </c>
      <c r="J3636" s="11">
        <f t="shared" si="6905"/>
        <v>0</v>
      </c>
      <c r="K3636" s="7">
        <f t="shared" si="6890"/>
        <v>4</v>
      </c>
      <c r="L3636" s="7">
        <f t="shared" si="6906"/>
        <v>1.937</v>
      </c>
      <c r="M3636" s="10">
        <f t="shared" si="229"/>
        <v>-2.063</v>
      </c>
      <c r="N3636" s="11">
        <f t="shared" si="3612"/>
        <v>48.425</v>
      </c>
      <c r="O3636" s="10">
        <f t="shared" si="6891"/>
        <v>6.214285714</v>
      </c>
      <c r="P3636" s="10">
        <f t="shared" si="6907"/>
        <v>2.45098</v>
      </c>
      <c r="Q3636" s="10">
        <f t="shared" si="232"/>
        <v>-3.763305714</v>
      </c>
      <c r="R3636" s="11">
        <f t="shared" si="233"/>
        <v>39.44105747</v>
      </c>
      <c r="S3636" s="14"/>
      <c r="T3636" s="14"/>
      <c r="U3636" s="14"/>
      <c r="V3636" s="14"/>
      <c r="W3636" s="14"/>
      <c r="X3636" s="26">
        <f t="shared" si="314"/>
        <v>0</v>
      </c>
      <c r="Y3636" s="29"/>
      <c r="Z3636" s="29"/>
      <c r="AA3636" s="29"/>
      <c r="AB3636" s="29"/>
      <c r="AC3636" s="29"/>
    </row>
    <row r="3637">
      <c r="A3637" s="58">
        <v>45744.0</v>
      </c>
      <c r="B3637" s="5" t="s">
        <v>40</v>
      </c>
      <c r="C3637" s="6" t="s">
        <v>37</v>
      </c>
      <c r="D3637" s="5" t="s">
        <v>30</v>
      </c>
      <c r="E3637" s="7">
        <v>0.0</v>
      </c>
      <c r="F3637" s="7">
        <v>0.0</v>
      </c>
      <c r="G3637" s="7">
        <v>0.0</v>
      </c>
      <c r="H3637" s="40">
        <v>0.0</v>
      </c>
      <c r="I3637" s="10">
        <f t="shared" si="6904"/>
        <v>0</v>
      </c>
      <c r="J3637" s="11">
        <f t="shared" si="6905"/>
        <v>0</v>
      </c>
      <c r="K3637" s="7">
        <f t="shared" si="6890"/>
        <v>0</v>
      </c>
      <c r="L3637" s="7">
        <f t="shared" si="6906"/>
        <v>0</v>
      </c>
      <c r="M3637" s="10">
        <f t="shared" si="229"/>
        <v>0</v>
      </c>
      <c r="N3637" s="11">
        <f t="shared" si="3612"/>
        <v>0</v>
      </c>
      <c r="O3637" s="10">
        <f t="shared" si="6891"/>
        <v>0</v>
      </c>
      <c r="P3637" s="10">
        <f t="shared" si="6907"/>
        <v>0</v>
      </c>
      <c r="Q3637" s="10">
        <f t="shared" si="232"/>
        <v>0</v>
      </c>
      <c r="R3637" s="11">
        <f t="shared" si="233"/>
        <v>0</v>
      </c>
      <c r="S3637" s="14"/>
      <c r="T3637" s="14"/>
      <c r="U3637" s="14"/>
      <c r="V3637" s="14"/>
      <c r="W3637" s="14"/>
      <c r="X3637" s="26">
        <f t="shared" si="314"/>
        <v>0</v>
      </c>
      <c r="Y3637" s="29"/>
      <c r="Z3637" s="29"/>
      <c r="AA3637" s="29"/>
      <c r="AB3637" s="29"/>
      <c r="AC3637" s="29"/>
    </row>
    <row r="3638">
      <c r="A3638" s="48">
        <v>45745.0</v>
      </c>
      <c r="B3638" s="49" t="s">
        <v>25</v>
      </c>
      <c r="C3638" s="50" t="s">
        <v>26</v>
      </c>
      <c r="D3638" s="49" t="s">
        <v>27</v>
      </c>
      <c r="E3638" s="27">
        <v>140.3</v>
      </c>
      <c r="F3638" s="8">
        <v>0.507</v>
      </c>
      <c r="G3638" s="39">
        <v>0.4129</v>
      </c>
      <c r="H3638" s="47">
        <v>0.467</v>
      </c>
      <c r="I3638" s="51">
        <f t="shared" si="6904"/>
        <v>0.0541</v>
      </c>
      <c r="J3638" s="52">
        <f t="shared" si="6905"/>
        <v>113.1024461</v>
      </c>
      <c r="K3638" s="27">
        <f t="shared" si="6890"/>
        <v>23.57408</v>
      </c>
      <c r="L3638" s="27">
        <f t="shared" si="6906"/>
        <v>25.325</v>
      </c>
      <c r="M3638" s="51">
        <f t="shared" si="229"/>
        <v>1.75092</v>
      </c>
      <c r="N3638" s="52">
        <f t="shared" si="3612"/>
        <v>107.42731</v>
      </c>
      <c r="O3638" s="51">
        <f t="shared" si="6891"/>
        <v>36.4738</v>
      </c>
      <c r="P3638" s="51">
        <f t="shared" si="6907"/>
        <v>39.046995</v>
      </c>
      <c r="Q3638" s="51">
        <f t="shared" si="232"/>
        <v>2.573195</v>
      </c>
      <c r="R3638" s="52">
        <f t="shared" si="233"/>
        <v>107.0549134</v>
      </c>
      <c r="S3638" s="53">
        <f>T3598</f>
        <v>3.258</v>
      </c>
      <c r="T3638" s="53">
        <f>H3638+T3598-H3639-U3638-H3640</f>
        <v>3.724892857</v>
      </c>
      <c r="U3638" s="54">
        <f>0.003/28</f>
        <v>0.0001071428571</v>
      </c>
      <c r="V3638" s="55"/>
      <c r="W3638" s="55"/>
      <c r="X3638" s="56">
        <f t="shared" si="314"/>
        <v>0.468</v>
      </c>
      <c r="Y3638" s="57"/>
      <c r="Z3638" s="57"/>
      <c r="AA3638" s="57"/>
      <c r="AB3638" s="57"/>
      <c r="AC3638" s="57"/>
    </row>
    <row r="3639">
      <c r="A3639" s="58">
        <v>45745.0</v>
      </c>
      <c r="B3639" s="5" t="s">
        <v>25</v>
      </c>
      <c r="C3639" s="6" t="s">
        <v>26</v>
      </c>
      <c r="D3639" s="5" t="s">
        <v>28</v>
      </c>
      <c r="E3639" s="7">
        <v>165.12</v>
      </c>
      <c r="F3639" s="7">
        <v>0.339</v>
      </c>
      <c r="G3639" s="7">
        <v>0.39358</v>
      </c>
      <c r="H3639" s="40">
        <v>0.0</v>
      </c>
      <c r="I3639" s="10">
        <f t="shared" si="6904"/>
        <v>-0.39358</v>
      </c>
      <c r="J3639" s="11">
        <f t="shared" si="6905"/>
        <v>0</v>
      </c>
      <c r="K3639" s="7">
        <f t="shared" si="6890"/>
        <v>22.92382</v>
      </c>
      <c r="L3639" s="7">
        <f t="shared" si="6906"/>
        <v>21.725</v>
      </c>
      <c r="M3639" s="10">
        <f t="shared" si="229"/>
        <v>-1.19882</v>
      </c>
      <c r="N3639" s="11">
        <f t="shared" si="3612"/>
        <v>94.77041784</v>
      </c>
      <c r="O3639" s="10">
        <f t="shared" si="6891"/>
        <v>35.22462</v>
      </c>
      <c r="P3639" s="10">
        <f t="shared" si="6907"/>
        <v>34.94588</v>
      </c>
      <c r="Q3639" s="10">
        <f t="shared" si="232"/>
        <v>-0.27874</v>
      </c>
      <c r="R3639" s="11">
        <f t="shared" si="233"/>
        <v>99.20867848</v>
      </c>
      <c r="S3639" s="42"/>
      <c r="T3639" s="42"/>
      <c r="U3639" s="16"/>
      <c r="V3639" s="14"/>
      <c r="W3639" s="14"/>
      <c r="X3639" s="26">
        <f t="shared" si="314"/>
        <v>0.398</v>
      </c>
      <c r="Y3639" s="29"/>
      <c r="Z3639" s="29"/>
      <c r="AA3639" s="29"/>
      <c r="AB3639" s="29"/>
      <c r="AC3639" s="29"/>
    </row>
    <row r="3640">
      <c r="A3640" s="58">
        <v>45745.0</v>
      </c>
      <c r="B3640" s="5" t="s">
        <v>25</v>
      </c>
      <c r="C3640" s="6" t="s">
        <v>26</v>
      </c>
      <c r="D3640" s="5" t="s">
        <v>29</v>
      </c>
      <c r="E3640" s="7">
        <v>0.0</v>
      </c>
      <c r="F3640" s="7">
        <v>0.063</v>
      </c>
      <c r="G3640" s="7">
        <v>0.0</v>
      </c>
      <c r="H3640" s="40">
        <v>0.0</v>
      </c>
      <c r="I3640" s="10">
        <f t="shared" si="6904"/>
        <v>0</v>
      </c>
      <c r="J3640" s="11">
        <f t="shared" si="6905"/>
        <v>0</v>
      </c>
      <c r="K3640" s="7">
        <f t="shared" si="6890"/>
        <v>0</v>
      </c>
      <c r="L3640" s="7">
        <f t="shared" si="6906"/>
        <v>0.003</v>
      </c>
      <c r="M3640" s="10">
        <f t="shared" si="229"/>
        <v>0.003</v>
      </c>
      <c r="N3640" s="11">
        <f t="shared" si="3612"/>
        <v>0</v>
      </c>
      <c r="O3640" s="10">
        <f t="shared" si="6891"/>
        <v>0</v>
      </c>
      <c r="P3640" s="10">
        <f t="shared" si="6907"/>
        <v>0.003</v>
      </c>
      <c r="Q3640" s="10">
        <f t="shared" si="232"/>
        <v>0.003</v>
      </c>
      <c r="R3640" s="11">
        <f t="shared" si="233"/>
        <v>0</v>
      </c>
      <c r="S3640" s="42"/>
      <c r="T3640" s="42"/>
      <c r="U3640" s="16"/>
      <c r="V3640" s="14"/>
      <c r="W3640" s="14"/>
      <c r="X3640" s="26">
        <f t="shared" si="314"/>
        <v>0</v>
      </c>
      <c r="Y3640" s="29"/>
      <c r="Z3640" s="29"/>
      <c r="AA3640" s="29"/>
      <c r="AB3640" s="29"/>
      <c r="AC3640" s="29"/>
    </row>
    <row r="3641">
      <c r="A3641" s="58">
        <v>45745.0</v>
      </c>
      <c r="B3641" s="5" t="s">
        <v>25</v>
      </c>
      <c r="C3641" s="6" t="s">
        <v>26</v>
      </c>
      <c r="D3641" s="5" t="s">
        <v>30</v>
      </c>
      <c r="E3641" s="7">
        <v>0.0</v>
      </c>
      <c r="F3641" s="7">
        <v>0.0</v>
      </c>
      <c r="G3641" s="7">
        <v>0.0</v>
      </c>
      <c r="H3641" s="40">
        <v>0.0</v>
      </c>
      <c r="I3641" s="10">
        <f t="shared" si="6904"/>
        <v>0</v>
      </c>
      <c r="J3641" s="11">
        <f t="shared" si="6905"/>
        <v>0</v>
      </c>
      <c r="K3641" s="7">
        <f t="shared" si="6890"/>
        <v>0</v>
      </c>
      <c r="L3641" s="7">
        <f t="shared" si="6906"/>
        <v>0</v>
      </c>
      <c r="M3641" s="10">
        <f t="shared" si="229"/>
        <v>0</v>
      </c>
      <c r="N3641" s="11">
        <f t="shared" si="3612"/>
        <v>0</v>
      </c>
      <c r="O3641" s="10">
        <f t="shared" si="6891"/>
        <v>0</v>
      </c>
      <c r="P3641" s="10">
        <f t="shared" si="6907"/>
        <v>0</v>
      </c>
      <c r="Q3641" s="10">
        <f t="shared" si="232"/>
        <v>0</v>
      </c>
      <c r="R3641" s="11">
        <f t="shared" si="233"/>
        <v>0</v>
      </c>
      <c r="S3641" s="42"/>
      <c r="T3641" s="42"/>
      <c r="U3641" s="16"/>
      <c r="V3641" s="14"/>
      <c r="W3641" s="14"/>
      <c r="X3641" s="26">
        <f t="shared" si="314"/>
        <v>0</v>
      </c>
      <c r="Y3641" s="29"/>
      <c r="Z3641" s="29"/>
      <c r="AA3641" s="29"/>
      <c r="AB3641" s="29"/>
      <c r="AC3641" s="29"/>
    </row>
    <row r="3642">
      <c r="A3642" s="58">
        <v>45745.0</v>
      </c>
      <c r="B3642" s="5" t="s">
        <v>31</v>
      </c>
      <c r="C3642" s="6" t="s">
        <v>26</v>
      </c>
      <c r="D3642" s="5" t="s">
        <v>27</v>
      </c>
      <c r="E3642" s="7">
        <v>180.7</v>
      </c>
      <c r="F3642" s="7">
        <v>0.676</v>
      </c>
      <c r="G3642" s="7">
        <v>0.509677</v>
      </c>
      <c r="H3642" s="40">
        <v>0.569</v>
      </c>
      <c r="I3642" s="10">
        <f t="shared" si="6904"/>
        <v>0.059323</v>
      </c>
      <c r="J3642" s="11">
        <f t="shared" si="6905"/>
        <v>111.6393324</v>
      </c>
      <c r="K3642" s="7">
        <f t="shared" si="6890"/>
        <v>29.180633</v>
      </c>
      <c r="L3642" s="7">
        <f t="shared" si="6906"/>
        <v>32.459</v>
      </c>
      <c r="M3642" s="10">
        <f t="shared" si="229"/>
        <v>3.278367</v>
      </c>
      <c r="N3642" s="11">
        <f t="shared" si="3612"/>
        <v>111.2347357</v>
      </c>
      <c r="O3642" s="10">
        <f t="shared" si="6891"/>
        <v>45.180632</v>
      </c>
      <c r="P3642" s="10">
        <f t="shared" si="6907"/>
        <v>51.43286</v>
      </c>
      <c r="Q3642" s="10">
        <f t="shared" si="232"/>
        <v>6.252228</v>
      </c>
      <c r="R3642" s="11">
        <f t="shared" si="233"/>
        <v>113.8382925</v>
      </c>
      <c r="S3642" s="41">
        <f>T3602</f>
        <v>1.125</v>
      </c>
      <c r="T3642" s="41">
        <f>H3642+T3602-H3643-U3642-H3644</f>
        <v>1.140857143</v>
      </c>
      <c r="U3642" s="13">
        <f>0.004/28</f>
        <v>0.0001428571429</v>
      </c>
      <c r="V3642" s="14"/>
      <c r="W3642" s="14"/>
      <c r="X3642" s="26">
        <f t="shared" si="314"/>
        <v>0.573</v>
      </c>
      <c r="Y3642" s="29"/>
      <c r="Z3642" s="29"/>
      <c r="AA3642" s="29"/>
      <c r="AB3642" s="29"/>
      <c r="AC3642" s="29"/>
    </row>
    <row r="3643">
      <c r="A3643" s="58">
        <v>45745.0</v>
      </c>
      <c r="B3643" s="5" t="s">
        <v>31</v>
      </c>
      <c r="C3643" s="6" t="s">
        <v>26</v>
      </c>
      <c r="D3643" s="5" t="s">
        <v>28</v>
      </c>
      <c r="E3643" s="7">
        <v>180.1</v>
      </c>
      <c r="F3643" s="7">
        <v>0.593</v>
      </c>
      <c r="G3643" s="7">
        <v>0.50548</v>
      </c>
      <c r="H3643" s="40">
        <v>0.553</v>
      </c>
      <c r="I3643" s="10">
        <f t="shared" si="6904"/>
        <v>0.04752</v>
      </c>
      <c r="J3643" s="11">
        <f t="shared" si="6905"/>
        <v>109.4009654</v>
      </c>
      <c r="K3643" s="7">
        <f t="shared" si="6890"/>
        <v>28.94192</v>
      </c>
      <c r="L3643" s="7">
        <f t="shared" si="6906"/>
        <v>32.914</v>
      </c>
      <c r="M3643" s="10">
        <f t="shared" si="229"/>
        <v>3.97208</v>
      </c>
      <c r="N3643" s="11">
        <f t="shared" si="3612"/>
        <v>113.7243141</v>
      </c>
      <c r="O3643" s="10">
        <f t="shared" si="6891"/>
        <v>44.81175</v>
      </c>
      <c r="P3643" s="10">
        <f t="shared" si="6907"/>
        <v>51.91173</v>
      </c>
      <c r="Q3643" s="10">
        <f t="shared" si="232"/>
        <v>7.09998</v>
      </c>
      <c r="R3643" s="11">
        <f t="shared" si="233"/>
        <v>115.8440141</v>
      </c>
      <c r="S3643" s="42"/>
      <c r="T3643" s="42"/>
      <c r="U3643" s="20"/>
      <c r="V3643" s="14"/>
      <c r="W3643" s="14"/>
      <c r="X3643" s="26">
        <f t="shared" si="314"/>
        <v>0.564</v>
      </c>
      <c r="Y3643" s="29"/>
      <c r="Z3643" s="29"/>
      <c r="AA3643" s="29"/>
      <c r="AB3643" s="29"/>
      <c r="AC3643" s="29"/>
    </row>
    <row r="3644">
      <c r="A3644" s="58">
        <v>45745.0</v>
      </c>
      <c r="B3644" s="5" t="s">
        <v>31</v>
      </c>
      <c r="C3644" s="6" t="s">
        <v>26</v>
      </c>
      <c r="D3644" s="5" t="s">
        <v>29</v>
      </c>
      <c r="E3644" s="7">
        <v>0.0</v>
      </c>
      <c r="F3644" s="7">
        <v>0.0</v>
      </c>
      <c r="G3644" s="7">
        <v>0.0</v>
      </c>
      <c r="H3644" s="40">
        <v>0.0</v>
      </c>
      <c r="I3644" s="10">
        <f t="shared" si="6904"/>
        <v>0</v>
      </c>
      <c r="J3644" s="11">
        <f t="shared" si="6905"/>
        <v>0</v>
      </c>
      <c r="K3644" s="7">
        <f t="shared" si="6890"/>
        <v>0</v>
      </c>
      <c r="L3644" s="7">
        <f t="shared" si="6906"/>
        <v>0</v>
      </c>
      <c r="M3644" s="10">
        <f t="shared" si="229"/>
        <v>0</v>
      </c>
      <c r="N3644" s="11">
        <f t="shared" si="3612"/>
        <v>0</v>
      </c>
      <c r="O3644" s="10">
        <f t="shared" si="6891"/>
        <v>0</v>
      </c>
      <c r="P3644" s="10">
        <f t="shared" si="6907"/>
        <v>0</v>
      </c>
      <c r="Q3644" s="10">
        <f t="shared" si="232"/>
        <v>0</v>
      </c>
      <c r="R3644" s="11">
        <f t="shared" si="233"/>
        <v>0</v>
      </c>
      <c r="S3644" s="42"/>
      <c r="T3644" s="42"/>
      <c r="U3644" s="20"/>
      <c r="V3644" s="14"/>
      <c r="W3644" s="14"/>
      <c r="X3644" s="26">
        <f t="shared" si="314"/>
        <v>0</v>
      </c>
      <c r="Y3644" s="29"/>
      <c r="Z3644" s="29"/>
      <c r="AA3644" s="29"/>
      <c r="AB3644" s="29"/>
      <c r="AC3644" s="29"/>
    </row>
    <row r="3645">
      <c r="A3645" s="58">
        <v>45745.0</v>
      </c>
      <c r="B3645" s="5" t="s">
        <v>31</v>
      </c>
      <c r="C3645" s="6" t="s">
        <v>26</v>
      </c>
      <c r="D3645" s="5" t="s">
        <v>30</v>
      </c>
      <c r="E3645" s="7">
        <v>0.0</v>
      </c>
      <c r="F3645" s="7">
        <v>0.0</v>
      </c>
      <c r="G3645" s="7">
        <v>0.0</v>
      </c>
      <c r="H3645" s="40">
        <v>0.0</v>
      </c>
      <c r="I3645" s="10">
        <f t="shared" si="6904"/>
        <v>0</v>
      </c>
      <c r="J3645" s="11">
        <f t="shared" si="6905"/>
        <v>0</v>
      </c>
      <c r="K3645" s="7">
        <f t="shared" si="6890"/>
        <v>0</v>
      </c>
      <c r="L3645" s="7">
        <f t="shared" si="6906"/>
        <v>0</v>
      </c>
      <c r="M3645" s="10">
        <f t="shared" si="229"/>
        <v>0</v>
      </c>
      <c r="N3645" s="11">
        <f t="shared" si="3612"/>
        <v>0</v>
      </c>
      <c r="O3645" s="10">
        <f t="shared" si="6891"/>
        <v>0</v>
      </c>
      <c r="P3645" s="10">
        <f t="shared" si="6907"/>
        <v>0</v>
      </c>
      <c r="Q3645" s="10">
        <f t="shared" si="232"/>
        <v>0</v>
      </c>
      <c r="R3645" s="11">
        <f t="shared" si="233"/>
        <v>0</v>
      </c>
      <c r="S3645" s="42"/>
      <c r="T3645" s="42"/>
      <c r="U3645" s="20"/>
      <c r="V3645" s="14"/>
      <c r="W3645" s="14"/>
      <c r="X3645" s="26">
        <f t="shared" si="314"/>
        <v>0</v>
      </c>
      <c r="Y3645" s="29"/>
      <c r="Z3645" s="29"/>
      <c r="AA3645" s="29"/>
      <c r="AB3645" s="29"/>
      <c r="AC3645" s="29"/>
    </row>
    <row r="3646">
      <c r="A3646" s="58">
        <v>45745.0</v>
      </c>
      <c r="B3646" s="5" t="s">
        <v>32</v>
      </c>
      <c r="C3646" s="6" t="s">
        <v>26</v>
      </c>
      <c r="D3646" s="5" t="s">
        <v>27</v>
      </c>
      <c r="E3646" s="7">
        <v>78.6</v>
      </c>
      <c r="F3646" s="7">
        <v>0.205</v>
      </c>
      <c r="G3646" s="7">
        <v>0.22258</v>
      </c>
      <c r="H3646" s="40">
        <v>0.256</v>
      </c>
      <c r="I3646" s="10">
        <f t="shared" si="6904"/>
        <v>0.03342</v>
      </c>
      <c r="J3646" s="11">
        <f t="shared" si="6905"/>
        <v>115.0148261</v>
      </c>
      <c r="K3646" s="7">
        <f t="shared" si="6890"/>
        <v>12.75482</v>
      </c>
      <c r="L3646" s="7">
        <f t="shared" si="6906"/>
        <v>13.645</v>
      </c>
      <c r="M3646" s="10">
        <f t="shared" si="229"/>
        <v>0.89018</v>
      </c>
      <c r="N3646" s="11">
        <f t="shared" si="3612"/>
        <v>106.9791655</v>
      </c>
      <c r="O3646" s="10">
        <f t="shared" si="6891"/>
        <v>19.754806</v>
      </c>
      <c r="P3646" s="10">
        <f t="shared" si="6907"/>
        <v>20.78182</v>
      </c>
      <c r="Q3646" s="10">
        <f t="shared" si="232"/>
        <v>1.027014</v>
      </c>
      <c r="R3646" s="11">
        <f t="shared" si="233"/>
        <v>105.1988058</v>
      </c>
      <c r="S3646" s="41" t="str">
        <f>T3606</f>
        <v>#REF!</v>
      </c>
      <c r="T3646" s="41" t="str">
        <f>H3646+T3606-#REF!-U3646-H3647</f>
        <v>#REF!</v>
      </c>
      <c r="U3646" s="13">
        <f>0.00378/28</f>
        <v>0.000135</v>
      </c>
      <c r="V3646" s="14"/>
      <c r="W3646" s="14"/>
      <c r="X3646" s="26">
        <f t="shared" si="314"/>
        <v>0.258</v>
      </c>
      <c r="Y3646" s="29"/>
      <c r="Z3646" s="29"/>
      <c r="AA3646" s="29"/>
      <c r="AB3646" s="29"/>
      <c r="AC3646" s="29"/>
    </row>
    <row r="3647">
      <c r="A3647" s="58">
        <v>45745.0</v>
      </c>
      <c r="B3647" s="5" t="s">
        <v>32</v>
      </c>
      <c r="C3647" s="6" t="s">
        <v>26</v>
      </c>
      <c r="D3647" s="5" t="s">
        <v>28</v>
      </c>
      <c r="E3647" s="7">
        <v>78.7</v>
      </c>
      <c r="F3647" s="7">
        <v>0.171</v>
      </c>
      <c r="G3647" s="7">
        <v>0.2222</v>
      </c>
      <c r="H3647" s="40">
        <v>0.492</v>
      </c>
      <c r="I3647" s="10">
        <f t="shared" si="6904"/>
        <v>0.2698</v>
      </c>
      <c r="J3647" s="11">
        <f>IFERROR(#REF!/G3647*100,0)</f>
        <v>0</v>
      </c>
      <c r="K3647" s="7">
        <f t="shared" si="6890"/>
        <v>12.7338</v>
      </c>
      <c r="L3647" s="7">
        <f>IFERROR(#REF!+L3607,0)</f>
        <v>0</v>
      </c>
      <c r="M3647" s="10">
        <f t="shared" si="229"/>
        <v>-12.7338</v>
      </c>
      <c r="N3647" s="11">
        <f t="shared" si="3612"/>
        <v>0</v>
      </c>
      <c r="O3647" s="10">
        <f t="shared" si="6891"/>
        <v>19.72275</v>
      </c>
      <c r="P3647" s="10">
        <f>IFERROR(#REF!+P3607,0)</f>
        <v>0</v>
      </c>
      <c r="Q3647" s="10">
        <f t="shared" si="232"/>
        <v>-19.72275</v>
      </c>
      <c r="R3647" s="11">
        <f t="shared" si="233"/>
        <v>0</v>
      </c>
      <c r="S3647" s="42"/>
      <c r="T3647" s="42"/>
      <c r="U3647" s="20"/>
      <c r="V3647" s="14"/>
      <c r="W3647" s="14"/>
      <c r="X3647" s="26">
        <f t="shared" si="314"/>
        <v>0.313</v>
      </c>
      <c r="Y3647" s="29"/>
      <c r="Z3647" s="29"/>
      <c r="AA3647" s="29"/>
      <c r="AB3647" s="29"/>
      <c r="AC3647" s="29"/>
    </row>
    <row r="3648">
      <c r="A3648" s="58">
        <v>45745.0</v>
      </c>
      <c r="B3648" s="5" t="s">
        <v>32</v>
      </c>
      <c r="C3648" s="6" t="s">
        <v>26</v>
      </c>
      <c r="D3648" s="5" t="s">
        <v>29</v>
      </c>
      <c r="E3648" s="7">
        <v>0.0</v>
      </c>
      <c r="F3648" s="7">
        <v>0.0</v>
      </c>
      <c r="G3648" s="7">
        <v>0.0</v>
      </c>
      <c r="H3648" s="40">
        <v>0.0</v>
      </c>
      <c r="I3648" s="10">
        <f>H3647-G3648</f>
        <v>0.492</v>
      </c>
      <c r="J3648" s="11">
        <f>IFERROR(H3647/G3648*100,0)</f>
        <v>0</v>
      </c>
      <c r="K3648" s="7">
        <f t="shared" si="6890"/>
        <v>0</v>
      </c>
      <c r="L3648" s="7">
        <f>IFERROR(H3647+L3608,0)</f>
        <v>1.427</v>
      </c>
      <c r="M3648" s="10">
        <f t="shared" si="229"/>
        <v>1.427</v>
      </c>
      <c r="N3648" s="11">
        <f t="shared" si="3612"/>
        <v>0</v>
      </c>
      <c r="O3648" s="10">
        <f t="shared" si="6891"/>
        <v>0</v>
      </c>
      <c r="P3648" s="10">
        <f>IFERROR(H3647+P3608,0)</f>
        <v>1.427</v>
      </c>
      <c r="Q3648" s="10">
        <f t="shared" si="232"/>
        <v>1.427</v>
      </c>
      <c r="R3648" s="11">
        <f t="shared" si="233"/>
        <v>0</v>
      </c>
      <c r="S3648" s="42"/>
      <c r="T3648" s="42"/>
      <c r="U3648" s="20"/>
      <c r="V3648" s="14"/>
      <c r="W3648" s="14"/>
      <c r="X3648" s="26">
        <f t="shared" si="314"/>
        <v>0</v>
      </c>
      <c r="Y3648" s="29"/>
      <c r="Z3648" s="29"/>
      <c r="AA3648" s="29"/>
      <c r="AB3648" s="29"/>
      <c r="AC3648" s="29"/>
    </row>
    <row r="3649">
      <c r="A3649" s="58">
        <v>45745.0</v>
      </c>
      <c r="B3649" s="5" t="s">
        <v>32</v>
      </c>
      <c r="C3649" s="6" t="s">
        <v>26</v>
      </c>
      <c r="D3649" s="5" t="s">
        <v>30</v>
      </c>
      <c r="E3649" s="7">
        <v>0.0</v>
      </c>
      <c r="F3649" s="7">
        <v>0.0</v>
      </c>
      <c r="G3649" s="7">
        <v>0.0</v>
      </c>
      <c r="H3649" s="40">
        <v>0.0</v>
      </c>
      <c r="I3649" s="10">
        <f t="shared" ref="I3649:I3687" si="6908">H3649-G3649</f>
        <v>0</v>
      </c>
      <c r="J3649" s="11">
        <f t="shared" ref="J3649:J3686" si="6909">IFERROR(H3649/G3649*100,0)</f>
        <v>0</v>
      </c>
      <c r="K3649" s="7">
        <f t="shared" si="6890"/>
        <v>0</v>
      </c>
      <c r="L3649" s="7">
        <f t="shared" ref="L3649:L3686" si="6910">IFERROR(H3649+L3609,0)</f>
        <v>0</v>
      </c>
      <c r="M3649" s="10">
        <f t="shared" si="229"/>
        <v>0</v>
      </c>
      <c r="N3649" s="11">
        <f t="shared" si="3612"/>
        <v>0</v>
      </c>
      <c r="O3649" s="10">
        <f t="shared" si="6891"/>
        <v>0</v>
      </c>
      <c r="P3649" s="10">
        <f t="shared" ref="P3649:P3686" si="6911">IFERROR(H3649+P3609,0)</f>
        <v>0</v>
      </c>
      <c r="Q3649" s="10">
        <f t="shared" si="232"/>
        <v>0</v>
      </c>
      <c r="R3649" s="11">
        <f t="shared" si="233"/>
        <v>0</v>
      </c>
      <c r="S3649" s="42"/>
      <c r="T3649" s="42"/>
      <c r="U3649" s="20"/>
      <c r="V3649" s="14"/>
      <c r="W3649" s="14"/>
      <c r="X3649" s="26">
        <f t="shared" si="314"/>
        <v>0</v>
      </c>
      <c r="Y3649" s="29"/>
      <c r="Z3649" s="29"/>
      <c r="AA3649" s="29"/>
      <c r="AB3649" s="29"/>
      <c r="AC3649" s="29"/>
    </row>
    <row r="3650">
      <c r="A3650" s="58">
        <v>45745.0</v>
      </c>
      <c r="B3650" s="5" t="s">
        <v>33</v>
      </c>
      <c r="C3650" s="6" t="s">
        <v>26</v>
      </c>
      <c r="D3650" s="5" t="s">
        <v>27</v>
      </c>
      <c r="E3650" s="7">
        <v>110.0</v>
      </c>
      <c r="F3650" s="7">
        <v>0.365</v>
      </c>
      <c r="G3650" s="7">
        <v>0.329032</v>
      </c>
      <c r="H3650" s="40">
        <v>0.36</v>
      </c>
      <c r="I3650" s="10">
        <f t="shared" si="6908"/>
        <v>0.030968</v>
      </c>
      <c r="J3650" s="11">
        <f t="shared" si="6909"/>
        <v>109.4118505</v>
      </c>
      <c r="K3650" s="7">
        <f t="shared" si="6890"/>
        <v>18.741928</v>
      </c>
      <c r="L3650" s="7">
        <f t="shared" si="6910"/>
        <v>21.462</v>
      </c>
      <c r="M3650" s="10">
        <f t="shared" si="229"/>
        <v>2.720072</v>
      </c>
      <c r="N3650" s="11">
        <f t="shared" si="3612"/>
        <v>114.5132987</v>
      </c>
      <c r="O3650" s="10">
        <f t="shared" si="6891"/>
        <v>28.941858</v>
      </c>
      <c r="P3650" s="10">
        <f t="shared" si="6911"/>
        <v>32.95773</v>
      </c>
      <c r="Q3650" s="10">
        <f t="shared" si="232"/>
        <v>4.015872</v>
      </c>
      <c r="R3650" s="11">
        <f t="shared" si="233"/>
        <v>113.8756537</v>
      </c>
      <c r="S3650" s="41">
        <f>T3610</f>
        <v>0.13938</v>
      </c>
      <c r="T3650" s="41">
        <f>H3650+T3610-H3651-U3650-H3652</f>
        <v>0.02622607143</v>
      </c>
      <c r="U3650" s="13">
        <f>0.00431/28</f>
        <v>0.0001539285714</v>
      </c>
      <c r="V3650" s="14"/>
      <c r="W3650" s="14"/>
      <c r="X3650" s="26">
        <f t="shared" si="314"/>
        <v>0.37</v>
      </c>
      <c r="Y3650" s="29"/>
      <c r="Z3650" s="29"/>
      <c r="AA3650" s="29"/>
      <c r="AB3650" s="29"/>
      <c r="AC3650" s="29"/>
    </row>
    <row r="3651">
      <c r="A3651" s="58">
        <v>45745.0</v>
      </c>
      <c r="B3651" s="5" t="s">
        <v>33</v>
      </c>
      <c r="C3651" s="6" t="s">
        <v>26</v>
      </c>
      <c r="D3651" s="5" t="s">
        <v>28</v>
      </c>
      <c r="E3651" s="7">
        <v>108.2</v>
      </c>
      <c r="F3651" s="7">
        <v>0.318</v>
      </c>
      <c r="G3651" s="7">
        <v>0.324096</v>
      </c>
      <c r="H3651" s="40">
        <v>0.473</v>
      </c>
      <c r="I3651" s="10">
        <f t="shared" si="6908"/>
        <v>0.148904</v>
      </c>
      <c r="J3651" s="11">
        <f t="shared" si="6909"/>
        <v>145.9444115</v>
      </c>
      <c r="K3651" s="7">
        <f t="shared" si="6890"/>
        <v>18.460784</v>
      </c>
      <c r="L3651" s="7">
        <f t="shared" si="6910"/>
        <v>22.781</v>
      </c>
      <c r="M3651" s="10">
        <f t="shared" si="229"/>
        <v>4.320216</v>
      </c>
      <c r="N3651" s="11">
        <f t="shared" si="3612"/>
        <v>123.4021264</v>
      </c>
      <c r="O3651" s="10">
        <f t="shared" si="6891"/>
        <v>28.504784</v>
      </c>
      <c r="P3651" s="10">
        <f t="shared" si="6911"/>
        <v>33.67595</v>
      </c>
      <c r="Q3651" s="10">
        <f t="shared" si="232"/>
        <v>5.171166</v>
      </c>
      <c r="R3651" s="11">
        <f t="shared" si="233"/>
        <v>118.1413969</v>
      </c>
      <c r="S3651" s="42"/>
      <c r="T3651" s="42"/>
      <c r="U3651" s="20"/>
      <c r="V3651" s="14"/>
      <c r="W3651" s="14"/>
      <c r="X3651" s="26">
        <f t="shared" si="314"/>
        <v>0.351</v>
      </c>
      <c r="Y3651" s="29"/>
      <c r="Z3651" s="29"/>
      <c r="AA3651" s="29"/>
      <c r="AB3651" s="29"/>
      <c r="AC3651" s="29"/>
    </row>
    <row r="3652">
      <c r="A3652" s="58">
        <v>45745.0</v>
      </c>
      <c r="B3652" s="5" t="s">
        <v>33</v>
      </c>
      <c r="C3652" s="6" t="s">
        <v>26</v>
      </c>
      <c r="D3652" s="5" t="s">
        <v>29</v>
      </c>
      <c r="E3652" s="7">
        <v>1.0</v>
      </c>
      <c r="F3652" s="7">
        <v>0.021</v>
      </c>
      <c r="G3652" s="7">
        <v>0.0027419</v>
      </c>
      <c r="H3652" s="40">
        <v>0.0</v>
      </c>
      <c r="I3652" s="10">
        <f t="shared" si="6908"/>
        <v>-0.0027419</v>
      </c>
      <c r="J3652" s="11">
        <f t="shared" si="6909"/>
        <v>0</v>
      </c>
      <c r="K3652" s="7">
        <f t="shared" si="6890"/>
        <v>0.1595151</v>
      </c>
      <c r="L3652" s="7">
        <f t="shared" si="6910"/>
        <v>0.084</v>
      </c>
      <c r="M3652" s="10">
        <f t="shared" si="229"/>
        <v>-0.0755151</v>
      </c>
      <c r="N3652" s="11">
        <f t="shared" si="3612"/>
        <v>52.65959147</v>
      </c>
      <c r="O3652" s="10">
        <f t="shared" si="6891"/>
        <v>0.2444551</v>
      </c>
      <c r="P3652" s="10">
        <f t="shared" si="6911"/>
        <v>0.162988</v>
      </c>
      <c r="Q3652" s="10">
        <f t="shared" si="232"/>
        <v>-0.0814671</v>
      </c>
      <c r="R3652" s="11">
        <f t="shared" si="233"/>
        <v>66.67400271</v>
      </c>
      <c r="S3652" s="42"/>
      <c r="T3652" s="42"/>
      <c r="U3652" s="20"/>
      <c r="V3652" s="14"/>
      <c r="W3652" s="14"/>
      <c r="X3652" s="26">
        <f t="shared" si="314"/>
        <v>0</v>
      </c>
      <c r="Y3652" s="29"/>
      <c r="Z3652" s="29"/>
      <c r="AA3652" s="29"/>
      <c r="AB3652" s="29"/>
      <c r="AC3652" s="29"/>
    </row>
    <row r="3653">
      <c r="A3653" s="58">
        <v>45745.0</v>
      </c>
      <c r="B3653" s="5" t="s">
        <v>33</v>
      </c>
      <c r="C3653" s="6" t="s">
        <v>26</v>
      </c>
      <c r="D3653" s="5" t="s">
        <v>30</v>
      </c>
      <c r="E3653" s="7">
        <v>0.0</v>
      </c>
      <c r="F3653" s="7">
        <v>0.0</v>
      </c>
      <c r="G3653" s="7">
        <v>0.0</v>
      </c>
      <c r="H3653" s="40">
        <v>0.0</v>
      </c>
      <c r="I3653" s="10">
        <f t="shared" si="6908"/>
        <v>0</v>
      </c>
      <c r="J3653" s="11">
        <f t="shared" si="6909"/>
        <v>0</v>
      </c>
      <c r="K3653" s="7">
        <f t="shared" si="6890"/>
        <v>0</v>
      </c>
      <c r="L3653" s="7">
        <f t="shared" si="6910"/>
        <v>0</v>
      </c>
      <c r="M3653" s="10">
        <f t="shared" si="229"/>
        <v>0</v>
      </c>
      <c r="N3653" s="11">
        <f t="shared" si="3612"/>
        <v>0</v>
      </c>
      <c r="O3653" s="10">
        <f t="shared" si="6891"/>
        <v>0</v>
      </c>
      <c r="P3653" s="10">
        <f t="shared" si="6911"/>
        <v>0</v>
      </c>
      <c r="Q3653" s="10">
        <f t="shared" si="232"/>
        <v>0</v>
      </c>
      <c r="R3653" s="11">
        <f t="shared" si="233"/>
        <v>0</v>
      </c>
      <c r="S3653" s="42"/>
      <c r="T3653" s="42"/>
      <c r="U3653" s="20"/>
      <c r="V3653" s="14"/>
      <c r="W3653" s="14"/>
      <c r="X3653" s="26">
        <f t="shared" si="314"/>
        <v>0</v>
      </c>
      <c r="Y3653" s="29"/>
      <c r="Z3653" s="29"/>
      <c r="AA3653" s="29"/>
      <c r="AB3653" s="29"/>
      <c r="AC3653" s="29"/>
    </row>
    <row r="3654">
      <c r="A3654" s="58">
        <v>45745.0</v>
      </c>
      <c r="B3654" s="5" t="s">
        <v>34</v>
      </c>
      <c r="C3654" s="6" t="s">
        <v>26</v>
      </c>
      <c r="D3654" s="5" t="s">
        <v>27</v>
      </c>
      <c r="E3654" s="7">
        <v>14.3</v>
      </c>
      <c r="F3654" s="7">
        <v>0.069</v>
      </c>
      <c r="G3654" s="7">
        <v>0.041935</v>
      </c>
      <c r="H3654" s="40">
        <v>0.041</v>
      </c>
      <c r="I3654" s="10">
        <f t="shared" si="6908"/>
        <v>-0.000935</v>
      </c>
      <c r="J3654" s="11">
        <f t="shared" si="6909"/>
        <v>97.77035889</v>
      </c>
      <c r="K3654" s="7">
        <f t="shared" si="6890"/>
        <v>2.416115</v>
      </c>
      <c r="L3654" s="7">
        <f t="shared" si="6910"/>
        <v>2.47</v>
      </c>
      <c r="M3654" s="10">
        <f t="shared" si="229"/>
        <v>0.053885</v>
      </c>
      <c r="N3654" s="11">
        <f t="shared" si="3612"/>
        <v>102.2302332</v>
      </c>
      <c r="O3654" s="10">
        <f t="shared" si="6891"/>
        <v>3.715945</v>
      </c>
      <c r="P3654" s="10">
        <f t="shared" si="6911"/>
        <v>4.013986</v>
      </c>
      <c r="Q3654" s="10">
        <f t="shared" si="232"/>
        <v>0.298041</v>
      </c>
      <c r="R3654" s="11">
        <f t="shared" si="233"/>
        <v>108.0205977</v>
      </c>
      <c r="S3654" s="41">
        <f>T3614</f>
        <v>-0.009</v>
      </c>
      <c r="T3654" s="41">
        <f>H3654+T3614-H3655-U3654-H3656</f>
        <v>0.032</v>
      </c>
      <c r="U3654" s="13">
        <v>0.0</v>
      </c>
      <c r="V3654" s="14"/>
      <c r="W3654" s="14"/>
      <c r="X3654" s="26">
        <f t="shared" si="314"/>
        <v>0.041</v>
      </c>
      <c r="Y3654" s="29"/>
      <c r="Z3654" s="29"/>
      <c r="AA3654" s="29"/>
      <c r="AB3654" s="29"/>
      <c r="AC3654" s="29"/>
    </row>
    <row r="3655">
      <c r="A3655" s="58">
        <v>45745.0</v>
      </c>
      <c r="B3655" s="5" t="s">
        <v>34</v>
      </c>
      <c r="C3655" s="6" t="s">
        <v>26</v>
      </c>
      <c r="D3655" s="5" t="s">
        <v>28</v>
      </c>
      <c r="E3655" s="7">
        <v>14.3</v>
      </c>
      <c r="F3655" s="7">
        <v>0.16</v>
      </c>
      <c r="G3655" s="7">
        <v>0.041129</v>
      </c>
      <c r="H3655" s="40">
        <v>0.0</v>
      </c>
      <c r="I3655" s="10">
        <f t="shared" si="6908"/>
        <v>-0.041129</v>
      </c>
      <c r="J3655" s="11">
        <f t="shared" si="6909"/>
        <v>0</v>
      </c>
      <c r="K3655" s="7">
        <f t="shared" si="6890"/>
        <v>2.369741</v>
      </c>
      <c r="L3655" s="7">
        <f t="shared" si="6910"/>
        <v>2.641</v>
      </c>
      <c r="M3655" s="10">
        <f t="shared" si="229"/>
        <v>0.271259</v>
      </c>
      <c r="N3655" s="11">
        <f t="shared" si="3612"/>
        <v>111.4467784</v>
      </c>
      <c r="O3655" s="10">
        <f t="shared" si="6891"/>
        <v>3.64474</v>
      </c>
      <c r="P3655" s="10">
        <f t="shared" si="6911"/>
        <v>4.04499</v>
      </c>
      <c r="Q3655" s="10">
        <f t="shared" si="232"/>
        <v>0.40025</v>
      </c>
      <c r="R3655" s="11">
        <f t="shared" si="233"/>
        <v>110.9815789</v>
      </c>
      <c r="S3655" s="42"/>
      <c r="T3655" s="42"/>
      <c r="U3655" s="20"/>
      <c r="V3655" s="14"/>
      <c r="W3655" s="14"/>
      <c r="X3655" s="26">
        <f t="shared" si="314"/>
        <v>0.192</v>
      </c>
      <c r="Y3655" s="29"/>
      <c r="Z3655" s="29"/>
      <c r="AA3655" s="29"/>
      <c r="AB3655" s="29"/>
      <c r="AC3655" s="29"/>
    </row>
    <row r="3656">
      <c r="A3656" s="58">
        <v>45745.0</v>
      </c>
      <c r="B3656" s="5" t="s">
        <v>34</v>
      </c>
      <c r="C3656" s="6" t="s">
        <v>26</v>
      </c>
      <c r="D3656" s="5" t="s">
        <v>29</v>
      </c>
      <c r="E3656" s="7">
        <v>0.0</v>
      </c>
      <c r="F3656" s="7">
        <v>0.0</v>
      </c>
      <c r="G3656" s="7">
        <v>0.0</v>
      </c>
      <c r="H3656" s="40">
        <v>0.0</v>
      </c>
      <c r="I3656" s="10">
        <f t="shared" si="6908"/>
        <v>0</v>
      </c>
      <c r="J3656" s="11">
        <f t="shared" si="6909"/>
        <v>0</v>
      </c>
      <c r="K3656" s="7">
        <f t="shared" si="6890"/>
        <v>0</v>
      </c>
      <c r="L3656" s="7">
        <f t="shared" si="6910"/>
        <v>0</v>
      </c>
      <c r="M3656" s="10">
        <f t="shared" si="229"/>
        <v>0</v>
      </c>
      <c r="N3656" s="11">
        <f t="shared" si="3612"/>
        <v>0</v>
      </c>
      <c r="O3656" s="10">
        <f t="shared" si="6891"/>
        <v>0</v>
      </c>
      <c r="P3656" s="10">
        <f t="shared" si="6911"/>
        <v>0</v>
      </c>
      <c r="Q3656" s="10">
        <f t="shared" si="232"/>
        <v>0</v>
      </c>
      <c r="R3656" s="11">
        <f t="shared" si="233"/>
        <v>0</v>
      </c>
      <c r="S3656" s="42"/>
      <c r="T3656" s="42"/>
      <c r="U3656" s="20"/>
      <c r="V3656" s="14"/>
      <c r="W3656" s="14"/>
      <c r="X3656" s="26">
        <f t="shared" si="314"/>
        <v>0</v>
      </c>
      <c r="Y3656" s="29"/>
      <c r="Z3656" s="29"/>
      <c r="AA3656" s="29"/>
      <c r="AB3656" s="29"/>
      <c r="AC3656" s="29"/>
    </row>
    <row r="3657">
      <c r="A3657" s="58">
        <v>45745.0</v>
      </c>
      <c r="B3657" s="5" t="s">
        <v>34</v>
      </c>
      <c r="C3657" s="6" t="s">
        <v>26</v>
      </c>
      <c r="D3657" s="5" t="s">
        <v>30</v>
      </c>
      <c r="E3657" s="7">
        <v>0.0</v>
      </c>
      <c r="F3657" s="7">
        <v>0.0</v>
      </c>
      <c r="G3657" s="7">
        <v>0.0</v>
      </c>
      <c r="H3657" s="40">
        <v>0.0</v>
      </c>
      <c r="I3657" s="10">
        <f t="shared" si="6908"/>
        <v>0</v>
      </c>
      <c r="J3657" s="11">
        <f t="shared" si="6909"/>
        <v>0</v>
      </c>
      <c r="K3657" s="7">
        <f t="shared" si="6890"/>
        <v>0</v>
      </c>
      <c r="L3657" s="7">
        <f t="shared" si="6910"/>
        <v>0</v>
      </c>
      <c r="M3657" s="10">
        <f t="shared" si="229"/>
        <v>0</v>
      </c>
      <c r="N3657" s="11">
        <f t="shared" si="3612"/>
        <v>0</v>
      </c>
      <c r="O3657" s="10">
        <f t="shared" si="6891"/>
        <v>0</v>
      </c>
      <c r="P3657" s="10">
        <f t="shared" si="6911"/>
        <v>0</v>
      </c>
      <c r="Q3657" s="10">
        <f t="shared" si="232"/>
        <v>0</v>
      </c>
      <c r="R3657" s="11">
        <f t="shared" si="233"/>
        <v>0</v>
      </c>
      <c r="S3657" s="42"/>
      <c r="T3657" s="42"/>
      <c r="U3657" s="20"/>
      <c r="V3657" s="14"/>
      <c r="W3657" s="14"/>
      <c r="X3657" s="26">
        <f t="shared" si="314"/>
        <v>0</v>
      </c>
      <c r="Y3657" s="29"/>
      <c r="Z3657" s="29"/>
      <c r="AA3657" s="29"/>
      <c r="AB3657" s="29"/>
      <c r="AC3657" s="29"/>
    </row>
    <row r="3658">
      <c r="A3658" s="58">
        <v>45745.0</v>
      </c>
      <c r="B3658" s="5" t="s">
        <v>35</v>
      </c>
      <c r="C3658" s="6" t="s">
        <v>26</v>
      </c>
      <c r="D3658" s="5" t="s">
        <v>27</v>
      </c>
      <c r="E3658" s="7">
        <v>16.6</v>
      </c>
      <c r="F3658" s="7">
        <v>0.019</v>
      </c>
      <c r="G3658" s="7">
        <v>0.048387</v>
      </c>
      <c r="H3658" s="40">
        <v>0.109</v>
      </c>
      <c r="I3658" s="10">
        <f t="shared" si="6908"/>
        <v>0.060613</v>
      </c>
      <c r="J3658" s="11">
        <f t="shared" si="6909"/>
        <v>225.2671172</v>
      </c>
      <c r="K3658" s="7">
        <f t="shared" si="6890"/>
        <v>2.303223</v>
      </c>
      <c r="L3658" s="7">
        <f t="shared" si="6910"/>
        <v>2.709</v>
      </c>
      <c r="M3658" s="10">
        <f t="shared" si="229"/>
        <v>0.405777</v>
      </c>
      <c r="N3658" s="11">
        <f t="shared" si="3612"/>
        <v>117.6177904</v>
      </c>
      <c r="O3658" s="10">
        <f t="shared" si="6891"/>
        <v>2.303223</v>
      </c>
      <c r="P3658" s="10">
        <f t="shared" si="6911"/>
        <v>2.709</v>
      </c>
      <c r="Q3658" s="10">
        <f t="shared" si="232"/>
        <v>0.405777</v>
      </c>
      <c r="R3658" s="11">
        <f t="shared" si="233"/>
        <v>117.6177904</v>
      </c>
      <c r="S3658" s="41">
        <f>T3618</f>
        <v>1.638</v>
      </c>
      <c r="T3658" s="41">
        <f>H3658+T3618-H3659-U3658-H3660</f>
        <v>1.661</v>
      </c>
      <c r="U3658" s="13">
        <v>0.0</v>
      </c>
      <c r="V3658" s="14"/>
      <c r="W3658" s="14"/>
      <c r="X3658" s="26">
        <f t="shared" si="314"/>
        <v>0.089</v>
      </c>
      <c r="Y3658" s="29"/>
      <c r="Z3658" s="29"/>
      <c r="AA3658" s="29"/>
      <c r="AB3658" s="29"/>
      <c r="AC3658" s="29"/>
    </row>
    <row r="3659">
      <c r="A3659" s="58">
        <v>45745.0</v>
      </c>
      <c r="B3659" s="5" t="s">
        <v>35</v>
      </c>
      <c r="C3659" s="6" t="s">
        <v>26</v>
      </c>
      <c r="D3659" s="5" t="s">
        <v>28</v>
      </c>
      <c r="E3659" s="7">
        <v>0.0</v>
      </c>
      <c r="F3659" s="7">
        <v>0.0</v>
      </c>
      <c r="G3659" s="7">
        <v>0.0</v>
      </c>
      <c r="H3659" s="40">
        <v>0.0</v>
      </c>
      <c r="I3659" s="10">
        <f t="shared" si="6908"/>
        <v>0</v>
      </c>
      <c r="J3659" s="11">
        <f t="shared" si="6909"/>
        <v>0</v>
      </c>
      <c r="K3659" s="7">
        <f t="shared" si="6890"/>
        <v>0</v>
      </c>
      <c r="L3659" s="7">
        <f t="shared" si="6910"/>
        <v>0</v>
      </c>
      <c r="M3659" s="10">
        <f t="shared" si="229"/>
        <v>0</v>
      </c>
      <c r="N3659" s="11">
        <f t="shared" si="3612"/>
        <v>0</v>
      </c>
      <c r="O3659" s="10">
        <f t="shared" si="6891"/>
        <v>0</v>
      </c>
      <c r="P3659" s="10">
        <f t="shared" si="6911"/>
        <v>0</v>
      </c>
      <c r="Q3659" s="10">
        <f t="shared" si="232"/>
        <v>0</v>
      </c>
      <c r="R3659" s="11">
        <f t="shared" si="233"/>
        <v>0</v>
      </c>
      <c r="S3659" s="43"/>
      <c r="T3659" s="43"/>
      <c r="U3659" s="20"/>
      <c r="V3659" s="14"/>
      <c r="W3659" s="14"/>
      <c r="X3659" s="26">
        <f t="shared" si="314"/>
        <v>0</v>
      </c>
      <c r="Y3659" s="29"/>
      <c r="Z3659" s="29"/>
      <c r="AA3659" s="29"/>
      <c r="AB3659" s="29"/>
      <c r="AC3659" s="29"/>
    </row>
    <row r="3660">
      <c r="A3660" s="58">
        <v>45745.0</v>
      </c>
      <c r="B3660" s="5" t="s">
        <v>35</v>
      </c>
      <c r="C3660" s="6" t="s">
        <v>26</v>
      </c>
      <c r="D3660" s="5" t="s">
        <v>29</v>
      </c>
      <c r="E3660" s="7">
        <v>16.6</v>
      </c>
      <c r="F3660" s="7">
        <v>0.043</v>
      </c>
      <c r="G3660" s="7">
        <v>0.048387</v>
      </c>
      <c r="H3660" s="40">
        <v>0.086</v>
      </c>
      <c r="I3660" s="10">
        <f t="shared" si="6908"/>
        <v>0.037613</v>
      </c>
      <c r="J3660" s="11">
        <f t="shared" si="6909"/>
        <v>177.7336888</v>
      </c>
      <c r="K3660" s="7">
        <f t="shared" si="6890"/>
        <v>2.303223</v>
      </c>
      <c r="L3660" s="7">
        <f t="shared" si="6910"/>
        <v>1.048</v>
      </c>
      <c r="M3660" s="10">
        <f t="shared" si="229"/>
        <v>-1.255223</v>
      </c>
      <c r="N3660" s="11">
        <f t="shared" si="3612"/>
        <v>45.501456</v>
      </c>
      <c r="O3660" s="10">
        <f t="shared" si="6891"/>
        <v>2.303223</v>
      </c>
      <c r="P3660" s="10">
        <f t="shared" si="6911"/>
        <v>1.280996</v>
      </c>
      <c r="Q3660" s="10">
        <f t="shared" si="232"/>
        <v>-1.022227</v>
      </c>
      <c r="R3660" s="11">
        <f t="shared" si="233"/>
        <v>55.61754116</v>
      </c>
      <c r="S3660" s="43"/>
      <c r="T3660" s="43"/>
      <c r="U3660" s="20"/>
      <c r="V3660" s="14"/>
      <c r="W3660" s="14"/>
      <c r="X3660" s="26">
        <f t="shared" si="314"/>
        <v>0.107</v>
      </c>
      <c r="Y3660" s="29"/>
      <c r="Z3660" s="29"/>
      <c r="AA3660" s="29"/>
      <c r="AB3660" s="29"/>
      <c r="AC3660" s="29"/>
    </row>
    <row r="3661">
      <c r="A3661" s="58">
        <v>45745.0</v>
      </c>
      <c r="B3661" s="5" t="s">
        <v>35</v>
      </c>
      <c r="C3661" s="6" t="s">
        <v>26</v>
      </c>
      <c r="D3661" s="5" t="s">
        <v>30</v>
      </c>
      <c r="E3661" s="7">
        <v>0.0</v>
      </c>
      <c r="F3661" s="7">
        <v>0.0</v>
      </c>
      <c r="G3661" s="7">
        <v>0.0</v>
      </c>
      <c r="H3661" s="40">
        <v>0.0</v>
      </c>
      <c r="I3661" s="10">
        <f t="shared" si="6908"/>
        <v>0</v>
      </c>
      <c r="J3661" s="11">
        <f t="shared" si="6909"/>
        <v>0</v>
      </c>
      <c r="K3661" s="7">
        <f t="shared" si="6890"/>
        <v>0</v>
      </c>
      <c r="L3661" s="7">
        <f t="shared" si="6910"/>
        <v>0</v>
      </c>
      <c r="M3661" s="10">
        <f t="shared" si="229"/>
        <v>0</v>
      </c>
      <c r="N3661" s="11">
        <f t="shared" si="3612"/>
        <v>0</v>
      </c>
      <c r="O3661" s="10">
        <f t="shared" si="6891"/>
        <v>0</v>
      </c>
      <c r="P3661" s="10">
        <f t="shared" si="6911"/>
        <v>0</v>
      </c>
      <c r="Q3661" s="10">
        <f t="shared" si="232"/>
        <v>0</v>
      </c>
      <c r="R3661" s="11">
        <f t="shared" si="233"/>
        <v>0</v>
      </c>
      <c r="S3661" s="43"/>
      <c r="T3661" s="43"/>
      <c r="U3661" s="20"/>
      <c r="V3661" s="14"/>
      <c r="W3661" s="14"/>
      <c r="X3661" s="26">
        <f t="shared" si="314"/>
        <v>0</v>
      </c>
      <c r="Y3661" s="29"/>
      <c r="Z3661" s="29"/>
      <c r="AA3661" s="29"/>
      <c r="AB3661" s="29"/>
      <c r="AC3661" s="29"/>
    </row>
    <row r="3662">
      <c r="A3662" s="58">
        <v>45745.0</v>
      </c>
      <c r="B3662" s="5" t="s">
        <v>36</v>
      </c>
      <c r="C3662" s="6" t="s">
        <v>37</v>
      </c>
      <c r="D3662" s="5" t="s">
        <v>27</v>
      </c>
      <c r="E3662" s="7">
        <v>174.0</v>
      </c>
      <c r="F3662" s="25">
        <v>0.52</v>
      </c>
      <c r="G3662" s="7">
        <v>0.5387096</v>
      </c>
      <c r="H3662" s="40">
        <v>0.61</v>
      </c>
      <c r="I3662" s="10">
        <f t="shared" si="6908"/>
        <v>0.0712904</v>
      </c>
      <c r="J3662" s="11">
        <f t="shared" si="6909"/>
        <v>113.2335492</v>
      </c>
      <c r="K3662" s="7">
        <f t="shared" si="6890"/>
        <v>31.1225784</v>
      </c>
      <c r="L3662" s="7">
        <f t="shared" si="6910"/>
        <v>33.745</v>
      </c>
      <c r="M3662" s="10">
        <f t="shared" si="229"/>
        <v>2.6224216</v>
      </c>
      <c r="N3662" s="11">
        <f t="shared" si="3612"/>
        <v>108.4261065</v>
      </c>
      <c r="O3662" s="10">
        <f t="shared" si="6891"/>
        <v>48.2225504</v>
      </c>
      <c r="P3662" s="10">
        <f t="shared" si="6911"/>
        <v>52.32082</v>
      </c>
      <c r="Q3662" s="10">
        <f t="shared" si="232"/>
        <v>4.0982696</v>
      </c>
      <c r="R3662" s="11">
        <f t="shared" si="233"/>
        <v>108.4986579</v>
      </c>
      <c r="S3662" s="41">
        <f>T3622</f>
        <v>-2.607</v>
      </c>
      <c r="T3662" s="41">
        <f>H3662+T3622-H3663-U3662-H3664</f>
        <v>-2.426285714</v>
      </c>
      <c r="U3662" s="13">
        <f>0.008/28</f>
        <v>0.0002857142857</v>
      </c>
      <c r="V3662" s="14"/>
      <c r="W3662" s="14"/>
      <c r="X3662" s="26">
        <f t="shared" si="314"/>
        <v>0.61</v>
      </c>
      <c r="Y3662" s="29"/>
      <c r="Z3662" s="29"/>
      <c r="AA3662" s="29"/>
      <c r="AB3662" s="29"/>
      <c r="AC3662" s="29"/>
    </row>
    <row r="3663">
      <c r="A3663" s="58">
        <v>45745.0</v>
      </c>
      <c r="B3663" s="5" t="s">
        <v>36</v>
      </c>
      <c r="C3663" s="6" t="s">
        <v>37</v>
      </c>
      <c r="D3663" s="5" t="s">
        <v>28</v>
      </c>
      <c r="E3663" s="7">
        <v>45.1</v>
      </c>
      <c r="F3663" s="25">
        <v>0.0</v>
      </c>
      <c r="G3663" s="7">
        <v>0.5135161</v>
      </c>
      <c r="H3663" s="40">
        <v>0.0</v>
      </c>
      <c r="I3663" s="10">
        <f t="shared" si="6908"/>
        <v>-0.5135161</v>
      </c>
      <c r="J3663" s="11">
        <f t="shared" si="6909"/>
        <v>0</v>
      </c>
      <c r="K3663" s="7">
        <f t="shared" si="6890"/>
        <v>28.5709665</v>
      </c>
      <c r="L3663" s="7">
        <f t="shared" si="6910"/>
        <v>12.569</v>
      </c>
      <c r="M3663" s="10">
        <f t="shared" si="229"/>
        <v>-16.0019665</v>
      </c>
      <c r="N3663" s="11">
        <f t="shared" si="3612"/>
        <v>43.99221146</v>
      </c>
      <c r="O3663" s="10">
        <f t="shared" si="6891"/>
        <v>44.0898765</v>
      </c>
      <c r="P3663" s="10">
        <f t="shared" si="6911"/>
        <v>18.16698</v>
      </c>
      <c r="Q3663" s="10">
        <f t="shared" si="232"/>
        <v>-25.9228965</v>
      </c>
      <c r="R3663" s="11">
        <f t="shared" si="233"/>
        <v>41.20442478</v>
      </c>
      <c r="S3663" s="43"/>
      <c r="T3663" s="43"/>
      <c r="U3663" s="20"/>
      <c r="V3663" s="14"/>
      <c r="W3663" s="14"/>
      <c r="X3663" s="26">
        <f t="shared" si="314"/>
        <v>0</v>
      </c>
      <c r="Y3663" s="29"/>
      <c r="Z3663" s="29"/>
      <c r="AA3663" s="29"/>
      <c r="AB3663" s="29"/>
      <c r="AC3663" s="29"/>
    </row>
    <row r="3664">
      <c r="A3664" s="58">
        <v>45745.0</v>
      </c>
      <c r="B3664" s="5" t="s">
        <v>36</v>
      </c>
      <c r="C3664" s="6" t="s">
        <v>37</v>
      </c>
      <c r="D3664" s="5" t="s">
        <v>29</v>
      </c>
      <c r="E3664" s="7">
        <f>E3662-E3663</f>
        <v>128.9</v>
      </c>
      <c r="F3664" s="25">
        <v>0.645</v>
      </c>
      <c r="G3664" s="7">
        <v>0.02496774</v>
      </c>
      <c r="H3664" s="40">
        <v>0.429</v>
      </c>
      <c r="I3664" s="10">
        <f t="shared" si="6908"/>
        <v>0.40403226</v>
      </c>
      <c r="J3664" s="11">
        <f t="shared" si="6909"/>
        <v>1718.217187</v>
      </c>
      <c r="K3664" s="7">
        <f t="shared" si="6890"/>
        <v>2.53902446</v>
      </c>
      <c r="L3664" s="7">
        <f t="shared" si="6910"/>
        <v>23.586</v>
      </c>
      <c r="M3664" s="10">
        <f t="shared" si="229"/>
        <v>21.04697554</v>
      </c>
      <c r="N3664" s="11">
        <f t="shared" si="3612"/>
        <v>928.9394557</v>
      </c>
      <c r="O3664" s="10">
        <f t="shared" si="6891"/>
        <v>4.11289446</v>
      </c>
      <c r="P3664" s="10">
        <f t="shared" si="6911"/>
        <v>37.20771</v>
      </c>
      <c r="Q3664" s="10">
        <f t="shared" si="232"/>
        <v>33.09481554</v>
      </c>
      <c r="R3664" s="11">
        <f t="shared" si="233"/>
        <v>904.6599752</v>
      </c>
      <c r="S3664" s="43"/>
      <c r="T3664" s="43"/>
      <c r="U3664" s="20"/>
      <c r="V3664" s="14"/>
      <c r="W3664" s="14"/>
      <c r="X3664" s="26">
        <f t="shared" si="314"/>
        <v>0.715</v>
      </c>
      <c r="Y3664" s="29"/>
      <c r="Z3664" s="29"/>
      <c r="AA3664" s="29"/>
      <c r="AB3664" s="29"/>
      <c r="AC3664" s="29"/>
    </row>
    <row r="3665">
      <c r="A3665" s="58">
        <v>45745.0</v>
      </c>
      <c r="B3665" s="5" t="s">
        <v>36</v>
      </c>
      <c r="C3665" s="6" t="s">
        <v>37</v>
      </c>
      <c r="D3665" s="5" t="s">
        <v>30</v>
      </c>
      <c r="E3665" s="7">
        <v>0.0</v>
      </c>
      <c r="F3665" s="25">
        <v>0.0</v>
      </c>
      <c r="G3665" s="7">
        <v>0.0</v>
      </c>
      <c r="H3665" s="40">
        <v>0.0</v>
      </c>
      <c r="I3665" s="10">
        <f t="shared" si="6908"/>
        <v>0</v>
      </c>
      <c r="J3665" s="11">
        <f t="shared" si="6909"/>
        <v>0</v>
      </c>
      <c r="K3665" s="7">
        <f t="shared" si="6890"/>
        <v>0</v>
      </c>
      <c r="L3665" s="7">
        <f t="shared" si="6910"/>
        <v>0</v>
      </c>
      <c r="M3665" s="10">
        <f t="shared" si="229"/>
        <v>0</v>
      </c>
      <c r="N3665" s="11">
        <f t="shared" si="3612"/>
        <v>0</v>
      </c>
      <c r="O3665" s="10">
        <f t="shared" si="6891"/>
        <v>0</v>
      </c>
      <c r="P3665" s="10">
        <f t="shared" si="6911"/>
        <v>0</v>
      </c>
      <c r="Q3665" s="10">
        <f t="shared" si="232"/>
        <v>0</v>
      </c>
      <c r="R3665" s="11">
        <f t="shared" si="233"/>
        <v>0</v>
      </c>
      <c r="S3665" s="43"/>
      <c r="T3665" s="43"/>
      <c r="U3665" s="20"/>
      <c r="V3665" s="14"/>
      <c r="W3665" s="14"/>
      <c r="X3665" s="26">
        <f t="shared" si="314"/>
        <v>0</v>
      </c>
      <c r="Y3665" s="29"/>
      <c r="Z3665" s="29"/>
      <c r="AA3665" s="29"/>
      <c r="AB3665" s="29"/>
      <c r="AC3665" s="29"/>
    </row>
    <row r="3666">
      <c r="A3666" s="58">
        <v>45745.0</v>
      </c>
      <c r="B3666" s="5" t="s">
        <v>38</v>
      </c>
      <c r="C3666" s="6" t="s">
        <v>37</v>
      </c>
      <c r="D3666" s="5" t="s">
        <v>27</v>
      </c>
      <c r="E3666" s="7">
        <v>40.1</v>
      </c>
      <c r="F3666" s="25">
        <v>0.12</v>
      </c>
      <c r="G3666" s="7">
        <v>0.09999999999999999</v>
      </c>
      <c r="H3666" s="40">
        <v>0.175</v>
      </c>
      <c r="I3666" s="10">
        <f t="shared" si="6908"/>
        <v>0.075</v>
      </c>
      <c r="J3666" s="11">
        <f t="shared" si="6909"/>
        <v>175</v>
      </c>
      <c r="K3666" s="7">
        <f t="shared" si="6890"/>
        <v>5.7</v>
      </c>
      <c r="L3666" s="7">
        <f t="shared" si="6910"/>
        <v>10.091</v>
      </c>
      <c r="M3666" s="10">
        <f t="shared" si="229"/>
        <v>4.391</v>
      </c>
      <c r="N3666" s="11">
        <f t="shared" si="3612"/>
        <v>177.0350877</v>
      </c>
      <c r="O3666" s="10">
        <f t="shared" si="6891"/>
        <v>8.8</v>
      </c>
      <c r="P3666" s="10">
        <f t="shared" si="6911"/>
        <v>16.014976</v>
      </c>
      <c r="Q3666" s="10">
        <f t="shared" si="232"/>
        <v>7.214976</v>
      </c>
      <c r="R3666" s="11">
        <f t="shared" si="233"/>
        <v>181.9883636</v>
      </c>
      <c r="S3666" s="41">
        <f>T3626</f>
        <v>4.402</v>
      </c>
      <c r="T3666" s="41">
        <f>H3666+T3626-H3667-U3666-H3668</f>
        <v>4.576964286</v>
      </c>
      <c r="U3666" s="13">
        <f>0.001/28</f>
        <v>0.00003571428571</v>
      </c>
      <c r="V3666" s="14"/>
      <c r="W3666" s="14"/>
      <c r="X3666" s="26">
        <f t="shared" si="314"/>
        <v>0.175</v>
      </c>
      <c r="Y3666" s="29"/>
      <c r="Z3666" s="29"/>
      <c r="AA3666" s="29"/>
      <c r="AB3666" s="29"/>
      <c r="AC3666" s="29"/>
    </row>
    <row r="3667">
      <c r="A3667" s="58">
        <v>45745.0</v>
      </c>
      <c r="B3667" s="5" t="s">
        <v>38</v>
      </c>
      <c r="C3667" s="6" t="s">
        <v>37</v>
      </c>
      <c r="D3667" s="5" t="s">
        <v>28</v>
      </c>
      <c r="E3667" s="7">
        <v>0.0</v>
      </c>
      <c r="F3667" s="7">
        <v>0.0</v>
      </c>
      <c r="G3667" s="7">
        <v>0.0</v>
      </c>
      <c r="H3667" s="40">
        <v>0.0</v>
      </c>
      <c r="I3667" s="10">
        <f t="shared" si="6908"/>
        <v>0</v>
      </c>
      <c r="J3667" s="11">
        <f t="shared" si="6909"/>
        <v>0</v>
      </c>
      <c r="K3667" s="7">
        <f t="shared" si="6890"/>
        <v>0</v>
      </c>
      <c r="L3667" s="7">
        <f t="shared" si="6910"/>
        <v>0</v>
      </c>
      <c r="M3667" s="10">
        <f t="shared" si="229"/>
        <v>0</v>
      </c>
      <c r="N3667" s="11">
        <f t="shared" si="3612"/>
        <v>0</v>
      </c>
      <c r="O3667" s="10">
        <f t="shared" si="6891"/>
        <v>0</v>
      </c>
      <c r="P3667" s="10">
        <f t="shared" si="6911"/>
        <v>0</v>
      </c>
      <c r="Q3667" s="10">
        <f t="shared" si="232"/>
        <v>0</v>
      </c>
      <c r="R3667" s="11">
        <f t="shared" si="233"/>
        <v>0</v>
      </c>
      <c r="S3667" s="43"/>
      <c r="T3667" s="43"/>
      <c r="U3667" s="20"/>
      <c r="V3667" s="14"/>
      <c r="W3667" s="14"/>
      <c r="X3667" s="26">
        <f t="shared" si="314"/>
        <v>0</v>
      </c>
      <c r="Y3667" s="29"/>
      <c r="Z3667" s="29"/>
      <c r="AA3667" s="29"/>
      <c r="AB3667" s="29"/>
      <c r="AC3667" s="29"/>
    </row>
    <row r="3668">
      <c r="A3668" s="58">
        <v>45745.0</v>
      </c>
      <c r="B3668" s="5" t="s">
        <v>38</v>
      </c>
      <c r="C3668" s="6" t="s">
        <v>37</v>
      </c>
      <c r="D3668" s="5" t="s">
        <v>29</v>
      </c>
      <c r="E3668" s="7">
        <v>40.1</v>
      </c>
      <c r="F3668" s="7">
        <v>0.104</v>
      </c>
      <c r="G3668" s="7">
        <v>0.099967</v>
      </c>
      <c r="H3668" s="40">
        <v>0.0</v>
      </c>
      <c r="I3668" s="10">
        <f t="shared" si="6908"/>
        <v>-0.099967</v>
      </c>
      <c r="J3668" s="11">
        <f t="shared" si="6909"/>
        <v>0</v>
      </c>
      <c r="K3668" s="7">
        <f t="shared" si="6890"/>
        <v>5.687843</v>
      </c>
      <c r="L3668" s="7">
        <f t="shared" si="6910"/>
        <v>7.284</v>
      </c>
      <c r="M3668" s="10">
        <f t="shared" si="229"/>
        <v>1.596157</v>
      </c>
      <c r="N3668" s="11">
        <f t="shared" si="3612"/>
        <v>128.0626065</v>
      </c>
      <c r="O3668" s="10">
        <f t="shared" si="6891"/>
        <v>8.786603</v>
      </c>
      <c r="P3668" s="10">
        <f t="shared" si="6911"/>
        <v>13.11293</v>
      </c>
      <c r="Q3668" s="10">
        <f t="shared" si="232"/>
        <v>4.326327</v>
      </c>
      <c r="R3668" s="11">
        <f t="shared" si="233"/>
        <v>149.2377657</v>
      </c>
      <c r="S3668" s="43"/>
      <c r="T3668" s="43"/>
      <c r="U3668" s="20"/>
      <c r="V3668" s="14"/>
      <c r="W3668" s="14"/>
      <c r="X3668" s="26">
        <f t="shared" si="314"/>
        <v>0</v>
      </c>
      <c r="Y3668" s="29"/>
      <c r="Z3668" s="29"/>
      <c r="AA3668" s="29"/>
      <c r="AB3668" s="29"/>
      <c r="AC3668" s="29"/>
    </row>
    <row r="3669">
      <c r="A3669" s="58">
        <v>45745.0</v>
      </c>
      <c r="B3669" s="5" t="s">
        <v>38</v>
      </c>
      <c r="C3669" s="6" t="s">
        <v>37</v>
      </c>
      <c r="D3669" s="5" t="s">
        <v>30</v>
      </c>
      <c r="E3669" s="7">
        <v>0.0</v>
      </c>
      <c r="F3669" s="7">
        <v>0.0</v>
      </c>
      <c r="G3669" s="7">
        <v>0.0</v>
      </c>
      <c r="H3669" s="40">
        <v>0.0</v>
      </c>
      <c r="I3669" s="10">
        <f t="shared" si="6908"/>
        <v>0</v>
      </c>
      <c r="J3669" s="11">
        <f t="shared" si="6909"/>
        <v>0</v>
      </c>
      <c r="K3669" s="7">
        <f t="shared" si="6890"/>
        <v>0</v>
      </c>
      <c r="L3669" s="7">
        <f t="shared" si="6910"/>
        <v>0</v>
      </c>
      <c r="M3669" s="10">
        <f t="shared" si="229"/>
        <v>0</v>
      </c>
      <c r="N3669" s="11">
        <f t="shared" si="3612"/>
        <v>0</v>
      </c>
      <c r="O3669" s="10">
        <f t="shared" si="6891"/>
        <v>0</v>
      </c>
      <c r="P3669" s="10">
        <f t="shared" si="6911"/>
        <v>0</v>
      </c>
      <c r="Q3669" s="10">
        <f t="shared" si="232"/>
        <v>0</v>
      </c>
      <c r="R3669" s="11">
        <f t="shared" si="233"/>
        <v>0</v>
      </c>
      <c r="S3669" s="43"/>
      <c r="T3669" s="43"/>
      <c r="U3669" s="20"/>
      <c r="V3669" s="14"/>
      <c r="W3669" s="14"/>
      <c r="X3669" s="26">
        <f t="shared" si="314"/>
        <v>0</v>
      </c>
      <c r="Y3669" s="29"/>
      <c r="Z3669" s="29"/>
      <c r="AA3669" s="29"/>
      <c r="AB3669" s="29"/>
      <c r="AC3669" s="29"/>
    </row>
    <row r="3670">
      <c r="A3670" s="58">
        <v>45745.0</v>
      </c>
      <c r="B3670" s="5" t="s">
        <v>39</v>
      </c>
      <c r="C3670" s="6" t="s">
        <v>37</v>
      </c>
      <c r="D3670" s="5" t="s">
        <v>27</v>
      </c>
      <c r="E3670" s="7">
        <v>9.6</v>
      </c>
      <c r="F3670" s="7">
        <v>0.01</v>
      </c>
      <c r="G3670" s="7">
        <v>0.032258</v>
      </c>
      <c r="H3670" s="40">
        <v>0.0</v>
      </c>
      <c r="I3670" s="10">
        <f t="shared" si="6908"/>
        <v>-0.032258</v>
      </c>
      <c r="J3670" s="11">
        <f t="shared" si="6909"/>
        <v>0</v>
      </c>
      <c r="K3670" s="7">
        <f t="shared" si="6890"/>
        <v>1.635482</v>
      </c>
      <c r="L3670" s="7">
        <f t="shared" si="6910"/>
        <v>0.384</v>
      </c>
      <c r="M3670" s="10">
        <f t="shared" si="229"/>
        <v>-1.251482</v>
      </c>
      <c r="N3670" s="11">
        <f t="shared" si="3612"/>
        <v>23.4793168</v>
      </c>
      <c r="O3670" s="10">
        <f t="shared" si="6891"/>
        <v>2.535412</v>
      </c>
      <c r="P3670" s="10">
        <f t="shared" si="6911"/>
        <v>1.26874</v>
      </c>
      <c r="Q3670" s="10">
        <f t="shared" si="232"/>
        <v>-1.266672</v>
      </c>
      <c r="R3670" s="11">
        <f t="shared" si="233"/>
        <v>50.04078233</v>
      </c>
      <c r="S3670" s="41">
        <f>T3630</f>
        <v>-0.131</v>
      </c>
      <c r="T3670" s="41">
        <f>H3670+T3630-H3671-U3670-H3672</f>
        <v>-0.131</v>
      </c>
      <c r="U3670" s="13">
        <v>0.0</v>
      </c>
      <c r="V3670" s="14"/>
      <c r="W3670" s="14"/>
      <c r="X3670" s="26">
        <f t="shared" si="314"/>
        <v>0</v>
      </c>
      <c r="Y3670" s="29"/>
      <c r="Z3670" s="29"/>
      <c r="AA3670" s="29"/>
      <c r="AB3670" s="29"/>
      <c r="AC3670" s="29"/>
    </row>
    <row r="3671">
      <c r="A3671" s="58">
        <v>45745.0</v>
      </c>
      <c r="B3671" s="5" t="s">
        <v>39</v>
      </c>
      <c r="C3671" s="6" t="s">
        <v>37</v>
      </c>
      <c r="D3671" s="5" t="s">
        <v>28</v>
      </c>
      <c r="E3671" s="7">
        <v>0.0</v>
      </c>
      <c r="F3671" s="7">
        <v>0.0</v>
      </c>
      <c r="G3671" s="7">
        <v>0.0</v>
      </c>
      <c r="H3671" s="40">
        <v>0.0</v>
      </c>
      <c r="I3671" s="10">
        <f t="shared" si="6908"/>
        <v>0</v>
      </c>
      <c r="J3671" s="11">
        <f t="shared" si="6909"/>
        <v>0</v>
      </c>
      <c r="K3671" s="7">
        <f t="shared" si="6890"/>
        <v>0</v>
      </c>
      <c r="L3671" s="7">
        <f t="shared" si="6910"/>
        <v>0</v>
      </c>
      <c r="M3671" s="10">
        <f t="shared" si="229"/>
        <v>0</v>
      </c>
      <c r="N3671" s="11">
        <f t="shared" si="3612"/>
        <v>0</v>
      </c>
      <c r="O3671" s="10">
        <f t="shared" si="6891"/>
        <v>0</v>
      </c>
      <c r="P3671" s="10">
        <f t="shared" si="6911"/>
        <v>0</v>
      </c>
      <c r="Q3671" s="10">
        <f t="shared" si="232"/>
        <v>0</v>
      </c>
      <c r="R3671" s="11">
        <f t="shared" si="233"/>
        <v>0</v>
      </c>
      <c r="S3671" s="43"/>
      <c r="T3671" s="43"/>
      <c r="U3671" s="20"/>
      <c r="V3671" s="14"/>
      <c r="W3671" s="14"/>
      <c r="X3671" s="26">
        <f t="shared" si="314"/>
        <v>0</v>
      </c>
      <c r="Y3671" s="29"/>
      <c r="Z3671" s="29"/>
      <c r="AA3671" s="29"/>
      <c r="AB3671" s="29"/>
      <c r="AC3671" s="29"/>
    </row>
    <row r="3672">
      <c r="A3672" s="58">
        <v>45745.0</v>
      </c>
      <c r="B3672" s="5" t="s">
        <v>39</v>
      </c>
      <c r="C3672" s="6" t="s">
        <v>37</v>
      </c>
      <c r="D3672" s="5" t="s">
        <v>29</v>
      </c>
      <c r="E3672" s="7">
        <v>9.3</v>
      </c>
      <c r="F3672" s="7">
        <v>0.054</v>
      </c>
      <c r="G3672" s="7">
        <v>0.032</v>
      </c>
      <c r="H3672" s="40">
        <v>0.0</v>
      </c>
      <c r="I3672" s="10">
        <f t="shared" si="6908"/>
        <v>-0.032</v>
      </c>
      <c r="J3672" s="11">
        <f t="shared" si="6909"/>
        <v>0</v>
      </c>
      <c r="K3672" s="7">
        <f t="shared" si="6890"/>
        <v>1.61988</v>
      </c>
      <c r="L3672" s="7">
        <f t="shared" si="6910"/>
        <v>0.598</v>
      </c>
      <c r="M3672" s="10">
        <f t="shared" si="229"/>
        <v>-1.02188</v>
      </c>
      <c r="N3672" s="11">
        <f t="shared" si="3612"/>
        <v>36.91631479</v>
      </c>
      <c r="O3672" s="10">
        <f t="shared" si="6891"/>
        <v>2.511874</v>
      </c>
      <c r="P3672" s="10">
        <f t="shared" si="6911"/>
        <v>1.45794</v>
      </c>
      <c r="Q3672" s="10">
        <f t="shared" si="232"/>
        <v>-1.053934</v>
      </c>
      <c r="R3672" s="11">
        <f t="shared" si="233"/>
        <v>58.04192408</v>
      </c>
      <c r="S3672" s="43"/>
      <c r="T3672" s="43"/>
      <c r="U3672" s="20"/>
      <c r="V3672" s="14"/>
      <c r="W3672" s="14"/>
      <c r="X3672" s="26">
        <f t="shared" si="314"/>
        <v>0</v>
      </c>
      <c r="Y3672" s="29"/>
      <c r="Z3672" s="29"/>
      <c r="AA3672" s="29"/>
      <c r="AB3672" s="29"/>
      <c r="AC3672" s="29"/>
    </row>
    <row r="3673">
      <c r="A3673" s="58">
        <v>45745.0</v>
      </c>
      <c r="B3673" s="5" t="s">
        <v>39</v>
      </c>
      <c r="C3673" s="6" t="s">
        <v>37</v>
      </c>
      <c r="D3673" s="5" t="s">
        <v>30</v>
      </c>
      <c r="E3673" s="7">
        <v>0.0</v>
      </c>
      <c r="F3673" s="7">
        <v>0.0</v>
      </c>
      <c r="G3673" s="7">
        <v>0.0</v>
      </c>
      <c r="H3673" s="40">
        <v>0.0</v>
      </c>
      <c r="I3673" s="10">
        <f t="shared" si="6908"/>
        <v>0</v>
      </c>
      <c r="J3673" s="11">
        <f t="shared" si="6909"/>
        <v>0</v>
      </c>
      <c r="K3673" s="7">
        <f t="shared" si="6890"/>
        <v>0</v>
      </c>
      <c r="L3673" s="7">
        <f t="shared" si="6910"/>
        <v>0</v>
      </c>
      <c r="M3673" s="10">
        <f t="shared" si="229"/>
        <v>0</v>
      </c>
      <c r="N3673" s="11">
        <f t="shared" si="3612"/>
        <v>0</v>
      </c>
      <c r="O3673" s="10">
        <f t="shared" si="6891"/>
        <v>0</v>
      </c>
      <c r="P3673" s="10">
        <f t="shared" si="6911"/>
        <v>0</v>
      </c>
      <c r="Q3673" s="10">
        <f t="shared" si="232"/>
        <v>0</v>
      </c>
      <c r="R3673" s="11">
        <f t="shared" si="233"/>
        <v>0</v>
      </c>
      <c r="S3673" s="43"/>
      <c r="T3673" s="43"/>
      <c r="U3673" s="20"/>
      <c r="V3673" s="14"/>
      <c r="W3673" s="14"/>
      <c r="X3673" s="26">
        <f t="shared" si="314"/>
        <v>0</v>
      </c>
      <c r="Y3673" s="29"/>
      <c r="Z3673" s="29"/>
      <c r="AA3673" s="29"/>
      <c r="AB3673" s="29"/>
      <c r="AC3673" s="29"/>
    </row>
    <row r="3674">
      <c r="A3674" s="58">
        <v>45745.0</v>
      </c>
      <c r="B3674" s="5" t="s">
        <v>40</v>
      </c>
      <c r="C3674" s="6" t="s">
        <v>37</v>
      </c>
      <c r="D3674" s="5" t="s">
        <v>27</v>
      </c>
      <c r="E3674" s="7">
        <v>26.3</v>
      </c>
      <c r="F3674" s="7">
        <v>0.0</v>
      </c>
      <c r="G3674" s="7">
        <v>0.0709677</v>
      </c>
      <c r="H3674" s="40">
        <v>0.034</v>
      </c>
      <c r="I3674" s="10">
        <f t="shared" si="6908"/>
        <v>-0.0369677</v>
      </c>
      <c r="J3674" s="11">
        <f t="shared" si="6909"/>
        <v>47.90911922</v>
      </c>
      <c r="K3674" s="7">
        <f t="shared" si="6890"/>
        <v>4.0580633</v>
      </c>
      <c r="L3674" s="7">
        <f t="shared" si="6910"/>
        <v>1.943</v>
      </c>
      <c r="M3674" s="10">
        <f t="shared" si="229"/>
        <v>-2.1150633</v>
      </c>
      <c r="N3674" s="11">
        <f t="shared" si="3612"/>
        <v>47.87998255</v>
      </c>
      <c r="O3674" s="10">
        <f t="shared" si="6891"/>
        <v>6.272349014</v>
      </c>
      <c r="P3674" s="10">
        <f t="shared" si="6911"/>
        <v>3.0559</v>
      </c>
      <c r="Q3674" s="10">
        <f t="shared" si="232"/>
        <v>-3.216449014</v>
      </c>
      <c r="R3674" s="11">
        <f t="shared" si="233"/>
        <v>48.7201843</v>
      </c>
      <c r="S3674" s="13">
        <f>T3634</f>
        <v>1.29938</v>
      </c>
      <c r="T3674" s="13">
        <f>H3674+S3674-H3675-U3674-H3676</f>
        <v>1.333261786</v>
      </c>
      <c r="U3674" s="13">
        <f>0.00331/28</f>
        <v>0.0001182142857</v>
      </c>
      <c r="V3674" s="14"/>
      <c r="W3674" s="14"/>
      <c r="X3674" s="26">
        <f t="shared" si="314"/>
        <v>0.034</v>
      </c>
      <c r="Y3674" s="29"/>
      <c r="Z3674" s="29"/>
      <c r="AA3674" s="29"/>
      <c r="AB3674" s="29"/>
      <c r="AC3674" s="29"/>
    </row>
    <row r="3675">
      <c r="A3675" s="58">
        <v>45745.0</v>
      </c>
      <c r="B3675" s="5" t="s">
        <v>40</v>
      </c>
      <c r="C3675" s="6" t="s">
        <v>37</v>
      </c>
      <c r="D3675" s="5" t="s">
        <v>28</v>
      </c>
      <c r="E3675" s="7">
        <v>0.0</v>
      </c>
      <c r="F3675" s="7">
        <v>0.0</v>
      </c>
      <c r="G3675" s="7">
        <v>0.0</v>
      </c>
      <c r="H3675" s="40">
        <v>0.0</v>
      </c>
      <c r="I3675" s="10">
        <f t="shared" si="6908"/>
        <v>0</v>
      </c>
      <c r="J3675" s="11">
        <f t="shared" si="6909"/>
        <v>0</v>
      </c>
      <c r="K3675" s="7">
        <f t="shared" si="6890"/>
        <v>0</v>
      </c>
      <c r="L3675" s="7">
        <f t="shared" si="6910"/>
        <v>0</v>
      </c>
      <c r="M3675" s="10">
        <f t="shared" si="229"/>
        <v>0</v>
      </c>
      <c r="N3675" s="11">
        <f t="shared" si="3612"/>
        <v>0</v>
      </c>
      <c r="O3675" s="10">
        <f t="shared" si="6891"/>
        <v>0</v>
      </c>
      <c r="P3675" s="10">
        <f t="shared" si="6911"/>
        <v>0</v>
      </c>
      <c r="Q3675" s="10">
        <f t="shared" si="232"/>
        <v>0</v>
      </c>
      <c r="R3675" s="11">
        <f t="shared" si="233"/>
        <v>0</v>
      </c>
      <c r="S3675" s="14"/>
      <c r="T3675" s="14"/>
      <c r="U3675" s="14"/>
      <c r="V3675" s="14"/>
      <c r="W3675" s="14"/>
      <c r="X3675" s="26">
        <f t="shared" si="314"/>
        <v>0</v>
      </c>
      <c r="Y3675" s="29"/>
      <c r="Z3675" s="29"/>
      <c r="AA3675" s="29"/>
      <c r="AB3675" s="29"/>
      <c r="AC3675" s="29"/>
    </row>
    <row r="3676">
      <c r="A3676" s="58">
        <v>45745.0</v>
      </c>
      <c r="B3676" s="5" t="s">
        <v>40</v>
      </c>
      <c r="C3676" s="6" t="s">
        <v>37</v>
      </c>
      <c r="D3676" s="5" t="s">
        <v>29</v>
      </c>
      <c r="E3676" s="7">
        <v>26.1</v>
      </c>
      <c r="F3676" s="7">
        <v>0.0</v>
      </c>
      <c r="G3676" s="7">
        <v>0.07142857142857142</v>
      </c>
      <c r="H3676" s="40">
        <v>0.0</v>
      </c>
      <c r="I3676" s="10">
        <f t="shared" si="6908"/>
        <v>-0.07142857143</v>
      </c>
      <c r="J3676" s="11">
        <f t="shared" si="6909"/>
        <v>0</v>
      </c>
      <c r="K3676" s="7">
        <f t="shared" si="6890"/>
        <v>4.071428571</v>
      </c>
      <c r="L3676" s="7">
        <f t="shared" si="6910"/>
        <v>1.937</v>
      </c>
      <c r="M3676" s="10">
        <f t="shared" si="229"/>
        <v>-2.134428571</v>
      </c>
      <c r="N3676" s="11">
        <f t="shared" si="3612"/>
        <v>47.5754386</v>
      </c>
      <c r="O3676" s="10">
        <f t="shared" si="6891"/>
        <v>6.285714286</v>
      </c>
      <c r="P3676" s="10">
        <f t="shared" si="6911"/>
        <v>2.45098</v>
      </c>
      <c r="Q3676" s="10">
        <f t="shared" si="232"/>
        <v>-3.834734286</v>
      </c>
      <c r="R3676" s="11">
        <f t="shared" si="233"/>
        <v>38.99286364</v>
      </c>
      <c r="S3676" s="14"/>
      <c r="T3676" s="14"/>
      <c r="U3676" s="14"/>
      <c r="V3676" s="14"/>
      <c r="W3676" s="14"/>
      <c r="X3676" s="26">
        <f t="shared" si="314"/>
        <v>0</v>
      </c>
      <c r="Y3676" s="29"/>
      <c r="Z3676" s="29"/>
      <c r="AA3676" s="29"/>
      <c r="AB3676" s="29"/>
      <c r="AC3676" s="29"/>
    </row>
    <row r="3677">
      <c r="A3677" s="58">
        <v>45745.0</v>
      </c>
      <c r="B3677" s="5" t="s">
        <v>40</v>
      </c>
      <c r="C3677" s="6" t="s">
        <v>37</v>
      </c>
      <c r="D3677" s="5" t="s">
        <v>30</v>
      </c>
      <c r="E3677" s="7">
        <v>0.0</v>
      </c>
      <c r="F3677" s="7">
        <v>0.0</v>
      </c>
      <c r="G3677" s="7">
        <v>0.0</v>
      </c>
      <c r="H3677" s="40">
        <v>0.0</v>
      </c>
      <c r="I3677" s="10">
        <f t="shared" si="6908"/>
        <v>0</v>
      </c>
      <c r="J3677" s="11">
        <f t="shared" si="6909"/>
        <v>0</v>
      </c>
      <c r="K3677" s="7">
        <f t="shared" si="6890"/>
        <v>0</v>
      </c>
      <c r="L3677" s="7">
        <f t="shared" si="6910"/>
        <v>0</v>
      </c>
      <c r="M3677" s="10">
        <f t="shared" si="229"/>
        <v>0</v>
      </c>
      <c r="N3677" s="11">
        <f t="shared" si="3612"/>
        <v>0</v>
      </c>
      <c r="O3677" s="10">
        <f t="shared" si="6891"/>
        <v>0</v>
      </c>
      <c r="P3677" s="10">
        <f t="shared" si="6911"/>
        <v>0</v>
      </c>
      <c r="Q3677" s="10">
        <f t="shared" si="232"/>
        <v>0</v>
      </c>
      <c r="R3677" s="11">
        <f t="shared" si="233"/>
        <v>0</v>
      </c>
      <c r="S3677" s="14"/>
      <c r="T3677" s="14"/>
      <c r="U3677" s="14"/>
      <c r="V3677" s="14"/>
      <c r="W3677" s="14"/>
      <c r="X3677" s="26">
        <f t="shared" si="314"/>
        <v>0</v>
      </c>
      <c r="Y3677" s="29"/>
      <c r="Z3677" s="29"/>
      <c r="AA3677" s="29"/>
      <c r="AB3677" s="29"/>
      <c r="AC3677" s="29"/>
    </row>
    <row r="3678">
      <c r="A3678" s="48">
        <v>45746.0</v>
      </c>
      <c r="B3678" s="49" t="s">
        <v>25</v>
      </c>
      <c r="C3678" s="50" t="s">
        <v>26</v>
      </c>
      <c r="D3678" s="49" t="s">
        <v>27</v>
      </c>
      <c r="E3678" s="27">
        <v>140.3</v>
      </c>
      <c r="F3678" s="8">
        <v>0.522</v>
      </c>
      <c r="G3678" s="39">
        <v>0.4129</v>
      </c>
      <c r="H3678" s="47">
        <v>0.436</v>
      </c>
      <c r="I3678" s="51">
        <f t="shared" si="6908"/>
        <v>0.0231</v>
      </c>
      <c r="J3678" s="52">
        <f t="shared" si="6909"/>
        <v>105.594575</v>
      </c>
      <c r="K3678" s="27">
        <f t="shared" si="6890"/>
        <v>23.98698</v>
      </c>
      <c r="L3678" s="27">
        <f t="shared" si="6910"/>
        <v>25.761</v>
      </c>
      <c r="M3678" s="51">
        <f t="shared" si="229"/>
        <v>1.77402</v>
      </c>
      <c r="N3678" s="52">
        <f t="shared" si="3612"/>
        <v>107.3957622</v>
      </c>
      <c r="O3678" s="51">
        <f t="shared" si="6891"/>
        <v>36.8867</v>
      </c>
      <c r="P3678" s="51">
        <f t="shared" si="6911"/>
        <v>39.482995</v>
      </c>
      <c r="Q3678" s="51">
        <f t="shared" si="232"/>
        <v>2.596295</v>
      </c>
      <c r="R3678" s="52">
        <f t="shared" si="233"/>
        <v>107.0385667</v>
      </c>
      <c r="S3678" s="53">
        <f>T3638</f>
        <v>3.724892857</v>
      </c>
      <c r="T3678" s="53">
        <f>H3678+T3638-H3679-U3678-H3680</f>
        <v>3.601785714</v>
      </c>
      <c r="U3678" s="54">
        <f>0.003/28</f>
        <v>0.0001071428571</v>
      </c>
      <c r="V3678" s="55"/>
      <c r="W3678" s="55"/>
      <c r="X3678" s="56">
        <f t="shared" si="314"/>
        <v>0.467</v>
      </c>
      <c r="Y3678" s="57"/>
      <c r="Z3678" s="57"/>
      <c r="AA3678" s="57"/>
      <c r="AB3678" s="57"/>
      <c r="AC3678" s="57"/>
    </row>
    <row r="3679">
      <c r="A3679" s="58">
        <v>45746.0</v>
      </c>
      <c r="B3679" s="5" t="s">
        <v>25</v>
      </c>
      <c r="C3679" s="6" t="s">
        <v>26</v>
      </c>
      <c r="D3679" s="5" t="s">
        <v>28</v>
      </c>
      <c r="E3679" s="7">
        <v>165.12</v>
      </c>
      <c r="F3679" s="7">
        <v>0.394</v>
      </c>
      <c r="G3679" s="7">
        <v>0.394</v>
      </c>
      <c r="H3679" s="40">
        <v>0.559</v>
      </c>
      <c r="I3679" s="10">
        <f t="shared" si="6908"/>
        <v>0.165</v>
      </c>
      <c r="J3679" s="11">
        <f t="shared" si="6909"/>
        <v>141.8781726</v>
      </c>
      <c r="K3679" s="7">
        <f t="shared" si="6890"/>
        <v>23.31782</v>
      </c>
      <c r="L3679" s="7">
        <f t="shared" si="6910"/>
        <v>22.284</v>
      </c>
      <c r="M3679" s="10">
        <f t="shared" si="229"/>
        <v>-1.03382</v>
      </c>
      <c r="N3679" s="11">
        <f t="shared" si="3612"/>
        <v>95.56639514</v>
      </c>
      <c r="O3679" s="10">
        <f t="shared" si="6891"/>
        <v>35.61862</v>
      </c>
      <c r="P3679" s="10">
        <f t="shared" si="6911"/>
        <v>35.50488</v>
      </c>
      <c r="Q3679" s="10">
        <f t="shared" si="232"/>
        <v>-0.11374</v>
      </c>
      <c r="R3679" s="11">
        <f t="shared" si="233"/>
        <v>99.68067264</v>
      </c>
      <c r="S3679" s="42"/>
      <c r="T3679" s="42"/>
      <c r="U3679" s="16"/>
      <c r="V3679" s="14"/>
      <c r="W3679" s="14"/>
      <c r="X3679" s="26">
        <f t="shared" si="314"/>
        <v>0</v>
      </c>
      <c r="Y3679" s="29"/>
      <c r="Z3679" s="29"/>
      <c r="AA3679" s="29"/>
      <c r="AB3679" s="29"/>
      <c r="AC3679" s="29"/>
    </row>
    <row r="3680">
      <c r="A3680" s="58">
        <v>45746.0</v>
      </c>
      <c r="B3680" s="5" t="s">
        <v>25</v>
      </c>
      <c r="C3680" s="6" t="s">
        <v>26</v>
      </c>
      <c r="D3680" s="5" t="s">
        <v>29</v>
      </c>
      <c r="E3680" s="7">
        <v>0.0</v>
      </c>
      <c r="F3680" s="7">
        <v>0.0</v>
      </c>
      <c r="G3680" s="7">
        <v>0.0</v>
      </c>
      <c r="H3680" s="40">
        <v>0.0</v>
      </c>
      <c r="I3680" s="10">
        <f t="shared" si="6908"/>
        <v>0</v>
      </c>
      <c r="J3680" s="11">
        <f t="shared" si="6909"/>
        <v>0</v>
      </c>
      <c r="K3680" s="7">
        <f t="shared" si="6890"/>
        <v>0</v>
      </c>
      <c r="L3680" s="7">
        <f t="shared" si="6910"/>
        <v>0.003</v>
      </c>
      <c r="M3680" s="10">
        <f t="shared" si="229"/>
        <v>0.003</v>
      </c>
      <c r="N3680" s="11">
        <f t="shared" si="3612"/>
        <v>0</v>
      </c>
      <c r="O3680" s="10">
        <f t="shared" si="6891"/>
        <v>0</v>
      </c>
      <c r="P3680" s="10">
        <f t="shared" si="6911"/>
        <v>0.003</v>
      </c>
      <c r="Q3680" s="10">
        <f t="shared" si="232"/>
        <v>0.003</v>
      </c>
      <c r="R3680" s="11">
        <f t="shared" si="233"/>
        <v>0</v>
      </c>
      <c r="S3680" s="42"/>
      <c r="T3680" s="42"/>
      <c r="U3680" s="16"/>
      <c r="V3680" s="14"/>
      <c r="W3680" s="14"/>
      <c r="X3680" s="26">
        <f t="shared" si="314"/>
        <v>0</v>
      </c>
      <c r="Y3680" s="29"/>
      <c r="Z3680" s="29"/>
      <c r="AA3680" s="29"/>
      <c r="AB3680" s="29"/>
      <c r="AC3680" s="29"/>
    </row>
    <row r="3681">
      <c r="A3681" s="58">
        <v>45746.0</v>
      </c>
      <c r="B3681" s="5" t="s">
        <v>25</v>
      </c>
      <c r="C3681" s="6" t="s">
        <v>26</v>
      </c>
      <c r="D3681" s="5" t="s">
        <v>30</v>
      </c>
      <c r="E3681" s="7">
        <v>0.0</v>
      </c>
      <c r="F3681" s="7">
        <v>0.0</v>
      </c>
      <c r="G3681" s="7">
        <v>0.0</v>
      </c>
      <c r="H3681" s="40">
        <v>0.0</v>
      </c>
      <c r="I3681" s="10">
        <f t="shared" si="6908"/>
        <v>0</v>
      </c>
      <c r="J3681" s="11">
        <f t="shared" si="6909"/>
        <v>0</v>
      </c>
      <c r="K3681" s="7">
        <f t="shared" si="6890"/>
        <v>0</v>
      </c>
      <c r="L3681" s="7">
        <f t="shared" si="6910"/>
        <v>0</v>
      </c>
      <c r="M3681" s="10">
        <f t="shared" si="229"/>
        <v>0</v>
      </c>
      <c r="N3681" s="11">
        <f t="shared" si="3612"/>
        <v>0</v>
      </c>
      <c r="O3681" s="10">
        <f t="shared" si="6891"/>
        <v>0</v>
      </c>
      <c r="P3681" s="10">
        <f t="shared" si="6911"/>
        <v>0</v>
      </c>
      <c r="Q3681" s="10">
        <f t="shared" si="232"/>
        <v>0</v>
      </c>
      <c r="R3681" s="11">
        <f t="shared" si="233"/>
        <v>0</v>
      </c>
      <c r="S3681" s="42"/>
      <c r="T3681" s="42"/>
      <c r="U3681" s="16"/>
      <c r="V3681" s="14"/>
      <c r="W3681" s="14"/>
      <c r="X3681" s="26">
        <f t="shared" si="314"/>
        <v>0</v>
      </c>
      <c r="Y3681" s="29"/>
      <c r="Z3681" s="29"/>
      <c r="AA3681" s="29"/>
      <c r="AB3681" s="29"/>
      <c r="AC3681" s="29"/>
    </row>
    <row r="3682">
      <c r="A3682" s="58">
        <v>45746.0</v>
      </c>
      <c r="B3682" s="5" t="s">
        <v>31</v>
      </c>
      <c r="C3682" s="6" t="s">
        <v>26</v>
      </c>
      <c r="D3682" s="5" t="s">
        <v>27</v>
      </c>
      <c r="E3682" s="7">
        <v>180.7</v>
      </c>
      <c r="F3682" s="7">
        <v>0.683</v>
      </c>
      <c r="G3682" s="7">
        <v>0.509677</v>
      </c>
      <c r="H3682" s="40">
        <v>0.572</v>
      </c>
      <c r="I3682" s="10">
        <f t="shared" si="6908"/>
        <v>0.062323</v>
      </c>
      <c r="J3682" s="11">
        <f t="shared" si="6909"/>
        <v>112.2279404</v>
      </c>
      <c r="K3682" s="7">
        <f t="shared" si="6890"/>
        <v>29.69031</v>
      </c>
      <c r="L3682" s="7">
        <f t="shared" si="6910"/>
        <v>33.031</v>
      </c>
      <c r="M3682" s="10">
        <f t="shared" si="229"/>
        <v>3.34069</v>
      </c>
      <c r="N3682" s="11">
        <f t="shared" si="3612"/>
        <v>111.2517855</v>
      </c>
      <c r="O3682" s="10">
        <f t="shared" si="6891"/>
        <v>45.690309</v>
      </c>
      <c r="P3682" s="10">
        <f t="shared" si="6911"/>
        <v>52.00486</v>
      </c>
      <c r="Q3682" s="10">
        <f t="shared" si="232"/>
        <v>6.314551</v>
      </c>
      <c r="R3682" s="11">
        <f t="shared" si="233"/>
        <v>113.8203289</v>
      </c>
      <c r="S3682" s="41">
        <f>T3642</f>
        <v>1.140857143</v>
      </c>
      <c r="T3682" s="41">
        <f>H3682+T3642-H3683-U3682-H3684</f>
        <v>1.313714286</v>
      </c>
      <c r="U3682" s="13">
        <f>0.004/28</f>
        <v>0.0001428571429</v>
      </c>
      <c r="V3682" s="14"/>
      <c r="W3682" s="14"/>
      <c r="X3682" s="26">
        <f t="shared" si="314"/>
        <v>0.569</v>
      </c>
      <c r="Y3682" s="29"/>
      <c r="Z3682" s="29"/>
      <c r="AA3682" s="29"/>
      <c r="AB3682" s="29"/>
      <c r="AC3682" s="29"/>
    </row>
    <row r="3683">
      <c r="A3683" s="58">
        <v>45746.0</v>
      </c>
      <c r="B3683" s="5" t="s">
        <v>31</v>
      </c>
      <c r="C3683" s="6" t="s">
        <v>26</v>
      </c>
      <c r="D3683" s="5" t="s">
        <v>28</v>
      </c>
      <c r="E3683" s="7">
        <v>180.1</v>
      </c>
      <c r="F3683" s="7">
        <v>0.785</v>
      </c>
      <c r="G3683" s="7">
        <v>0.50548</v>
      </c>
      <c r="H3683" s="40">
        <v>0.399</v>
      </c>
      <c r="I3683" s="10">
        <f t="shared" si="6908"/>
        <v>-0.10648</v>
      </c>
      <c r="J3683" s="11">
        <f t="shared" si="6909"/>
        <v>78.93487378</v>
      </c>
      <c r="K3683" s="7">
        <f t="shared" si="6890"/>
        <v>29.4474</v>
      </c>
      <c r="L3683" s="7">
        <f t="shared" si="6910"/>
        <v>33.313</v>
      </c>
      <c r="M3683" s="10">
        <f t="shared" si="229"/>
        <v>3.8656</v>
      </c>
      <c r="N3683" s="11">
        <f t="shared" si="3612"/>
        <v>113.1271352</v>
      </c>
      <c r="O3683" s="10">
        <f t="shared" si="6891"/>
        <v>45.31723</v>
      </c>
      <c r="P3683" s="10">
        <f t="shared" si="6911"/>
        <v>52.31073</v>
      </c>
      <c r="Q3683" s="10">
        <f t="shared" si="232"/>
        <v>6.9935</v>
      </c>
      <c r="R3683" s="11">
        <f t="shared" si="233"/>
        <v>115.4323201</v>
      </c>
      <c r="S3683" s="42"/>
      <c r="T3683" s="42"/>
      <c r="U3683" s="20"/>
      <c r="V3683" s="14"/>
      <c r="W3683" s="14"/>
      <c r="X3683" s="26">
        <f t="shared" si="314"/>
        <v>0.553</v>
      </c>
      <c r="Y3683" s="29"/>
      <c r="Z3683" s="29"/>
      <c r="AA3683" s="29"/>
      <c r="AB3683" s="29"/>
      <c r="AC3683" s="29"/>
    </row>
    <row r="3684">
      <c r="A3684" s="58">
        <v>45746.0</v>
      </c>
      <c r="B3684" s="5" t="s">
        <v>31</v>
      </c>
      <c r="C3684" s="6" t="s">
        <v>26</v>
      </c>
      <c r="D3684" s="5" t="s">
        <v>29</v>
      </c>
      <c r="E3684" s="7">
        <v>0.0</v>
      </c>
      <c r="F3684" s="7">
        <v>0.01</v>
      </c>
      <c r="G3684" s="7">
        <v>0.0</v>
      </c>
      <c r="H3684" s="40">
        <v>0.0</v>
      </c>
      <c r="I3684" s="10">
        <f t="shared" si="6908"/>
        <v>0</v>
      </c>
      <c r="J3684" s="11">
        <f t="shared" si="6909"/>
        <v>0</v>
      </c>
      <c r="K3684" s="7">
        <f t="shared" si="6890"/>
        <v>0</v>
      </c>
      <c r="L3684" s="7">
        <f t="shared" si="6910"/>
        <v>0</v>
      </c>
      <c r="M3684" s="10">
        <f t="shared" si="229"/>
        <v>0</v>
      </c>
      <c r="N3684" s="11">
        <f t="shared" si="3612"/>
        <v>0</v>
      </c>
      <c r="O3684" s="10">
        <f t="shared" si="6891"/>
        <v>0</v>
      </c>
      <c r="P3684" s="10">
        <f t="shared" si="6911"/>
        <v>0</v>
      </c>
      <c r="Q3684" s="10">
        <f t="shared" si="232"/>
        <v>0</v>
      </c>
      <c r="R3684" s="11">
        <f t="shared" si="233"/>
        <v>0</v>
      </c>
      <c r="S3684" s="42"/>
      <c r="T3684" s="42"/>
      <c r="U3684" s="20"/>
      <c r="V3684" s="14"/>
      <c r="W3684" s="14"/>
      <c r="X3684" s="26">
        <f t="shared" si="314"/>
        <v>0</v>
      </c>
      <c r="Y3684" s="29"/>
      <c r="Z3684" s="29"/>
      <c r="AA3684" s="29"/>
      <c r="AB3684" s="29"/>
      <c r="AC3684" s="29"/>
    </row>
    <row r="3685">
      <c r="A3685" s="58">
        <v>45746.0</v>
      </c>
      <c r="B3685" s="5" t="s">
        <v>31</v>
      </c>
      <c r="C3685" s="6" t="s">
        <v>26</v>
      </c>
      <c r="D3685" s="5" t="s">
        <v>30</v>
      </c>
      <c r="E3685" s="7">
        <v>0.0</v>
      </c>
      <c r="F3685" s="7">
        <v>0.0</v>
      </c>
      <c r="G3685" s="7">
        <v>0.0</v>
      </c>
      <c r="H3685" s="40">
        <v>0.0</v>
      </c>
      <c r="I3685" s="10">
        <f t="shared" si="6908"/>
        <v>0</v>
      </c>
      <c r="J3685" s="11">
        <f t="shared" si="6909"/>
        <v>0</v>
      </c>
      <c r="K3685" s="7">
        <f t="shared" si="6890"/>
        <v>0</v>
      </c>
      <c r="L3685" s="7">
        <f t="shared" si="6910"/>
        <v>0</v>
      </c>
      <c r="M3685" s="10">
        <f t="shared" si="229"/>
        <v>0</v>
      </c>
      <c r="N3685" s="11">
        <f t="shared" si="3612"/>
        <v>0</v>
      </c>
      <c r="O3685" s="10">
        <f t="shared" si="6891"/>
        <v>0</v>
      </c>
      <c r="P3685" s="10">
        <f t="shared" si="6911"/>
        <v>0</v>
      </c>
      <c r="Q3685" s="10">
        <f t="shared" si="232"/>
        <v>0</v>
      </c>
      <c r="R3685" s="11">
        <f t="shared" si="233"/>
        <v>0</v>
      </c>
      <c r="S3685" s="42"/>
      <c r="T3685" s="42"/>
      <c r="U3685" s="20"/>
      <c r="V3685" s="14"/>
      <c r="W3685" s="14"/>
      <c r="X3685" s="26">
        <f t="shared" si="314"/>
        <v>0</v>
      </c>
      <c r="Y3685" s="29"/>
      <c r="Z3685" s="29"/>
      <c r="AA3685" s="29"/>
      <c r="AB3685" s="29"/>
      <c r="AC3685" s="29"/>
    </row>
    <row r="3686">
      <c r="A3686" s="58">
        <v>45746.0</v>
      </c>
      <c r="B3686" s="5" t="s">
        <v>32</v>
      </c>
      <c r="C3686" s="6" t="s">
        <v>26</v>
      </c>
      <c r="D3686" s="5" t="s">
        <v>27</v>
      </c>
      <c r="E3686" s="7">
        <v>78.6</v>
      </c>
      <c r="F3686" s="7">
        <v>0.21</v>
      </c>
      <c r="G3686" s="7">
        <v>0.22258</v>
      </c>
      <c r="H3686" s="40">
        <v>0.258</v>
      </c>
      <c r="I3686" s="10">
        <f t="shared" si="6908"/>
        <v>0.03542</v>
      </c>
      <c r="J3686" s="11">
        <f t="shared" si="6909"/>
        <v>115.9133795</v>
      </c>
      <c r="K3686" s="7">
        <f t="shared" si="6890"/>
        <v>12.9774</v>
      </c>
      <c r="L3686" s="7">
        <f t="shared" si="6910"/>
        <v>13.903</v>
      </c>
      <c r="M3686" s="10">
        <f t="shared" si="229"/>
        <v>0.9256</v>
      </c>
      <c r="N3686" s="11">
        <f t="shared" si="3612"/>
        <v>107.1323994</v>
      </c>
      <c r="O3686" s="10">
        <f t="shared" si="6891"/>
        <v>19.977386</v>
      </c>
      <c r="P3686" s="10">
        <f t="shared" si="6911"/>
        <v>21.03982</v>
      </c>
      <c r="Q3686" s="10">
        <f t="shared" si="232"/>
        <v>1.062434</v>
      </c>
      <c r="R3686" s="11">
        <f t="shared" si="233"/>
        <v>105.3181833</v>
      </c>
      <c r="S3686" s="41" t="str">
        <f>T3646</f>
        <v>#REF!</v>
      </c>
      <c r="T3686" s="41" t="str">
        <f>H3686+T3646-#REF!-U3686-H3687</f>
        <v>#REF!</v>
      </c>
      <c r="U3686" s="13">
        <f>0.00378/28</f>
        <v>0.000135</v>
      </c>
      <c r="V3686" s="14"/>
      <c r="W3686" s="14"/>
      <c r="X3686" s="26">
        <f t="shared" si="314"/>
        <v>0.256</v>
      </c>
      <c r="Y3686" s="29"/>
      <c r="Z3686" s="29"/>
      <c r="AA3686" s="29"/>
      <c r="AB3686" s="29"/>
      <c r="AC3686" s="29"/>
    </row>
    <row r="3687">
      <c r="A3687" s="58">
        <v>45746.0</v>
      </c>
      <c r="B3687" s="5" t="s">
        <v>32</v>
      </c>
      <c r="C3687" s="6" t="s">
        <v>26</v>
      </c>
      <c r="D3687" s="5" t="s">
        <v>28</v>
      </c>
      <c r="E3687" s="7">
        <v>78.7</v>
      </c>
      <c r="F3687" s="7">
        <v>0.181</v>
      </c>
      <c r="G3687" s="7">
        <v>0.2222</v>
      </c>
      <c r="H3687" s="40">
        <v>0.093</v>
      </c>
      <c r="I3687" s="10">
        <f t="shared" si="6908"/>
        <v>-0.1292</v>
      </c>
      <c r="J3687" s="11">
        <f>IFERROR(#REF!/G3687*100,0)</f>
        <v>0</v>
      </c>
      <c r="K3687" s="7">
        <f t="shared" si="6890"/>
        <v>12.956</v>
      </c>
      <c r="L3687" s="7">
        <f>IFERROR(#REF!+L3647,0)</f>
        <v>0</v>
      </c>
      <c r="M3687" s="10">
        <f t="shared" si="229"/>
        <v>-12.956</v>
      </c>
      <c r="N3687" s="11">
        <f t="shared" si="3612"/>
        <v>0</v>
      </c>
      <c r="O3687" s="10">
        <f t="shared" si="6891"/>
        <v>19.94495</v>
      </c>
      <c r="P3687" s="10">
        <f>IFERROR(#REF!+P3647,0)</f>
        <v>0</v>
      </c>
      <c r="Q3687" s="10">
        <f t="shared" si="232"/>
        <v>-19.94495</v>
      </c>
      <c r="R3687" s="11">
        <f t="shared" si="233"/>
        <v>0</v>
      </c>
      <c r="S3687" s="42"/>
      <c r="T3687" s="42"/>
      <c r="U3687" s="20"/>
      <c r="V3687" s="14"/>
      <c r="W3687" s="14"/>
      <c r="X3687" s="26">
        <f t="shared" si="314"/>
        <v>0.492</v>
      </c>
      <c r="Y3687" s="29"/>
      <c r="Z3687" s="29"/>
      <c r="AA3687" s="29"/>
      <c r="AB3687" s="29"/>
      <c r="AC3687" s="29"/>
    </row>
    <row r="3688">
      <c r="A3688" s="58">
        <v>45746.0</v>
      </c>
      <c r="B3688" s="5" t="s">
        <v>32</v>
      </c>
      <c r="C3688" s="6" t="s">
        <v>26</v>
      </c>
      <c r="D3688" s="5" t="s">
        <v>29</v>
      </c>
      <c r="E3688" s="7">
        <v>0.0</v>
      </c>
      <c r="F3688" s="7">
        <v>0.029</v>
      </c>
      <c r="G3688" s="7">
        <v>0.0</v>
      </c>
      <c r="H3688" s="40">
        <v>0.0</v>
      </c>
      <c r="I3688" s="10">
        <f>H3687-G3688</f>
        <v>0.093</v>
      </c>
      <c r="J3688" s="11">
        <f>IFERROR(H3687/G3688*100,0)</f>
        <v>0</v>
      </c>
      <c r="K3688" s="7">
        <f t="shared" si="6890"/>
        <v>0</v>
      </c>
      <c r="L3688" s="7">
        <f>IFERROR(H3687+L3648,0)</f>
        <v>1.52</v>
      </c>
      <c r="M3688" s="10">
        <f t="shared" si="229"/>
        <v>1.52</v>
      </c>
      <c r="N3688" s="11">
        <f t="shared" si="3612"/>
        <v>0</v>
      </c>
      <c r="O3688" s="10">
        <f t="shared" si="6891"/>
        <v>0</v>
      </c>
      <c r="P3688" s="10">
        <f>IFERROR(H3687+P3648,0)</f>
        <v>1.52</v>
      </c>
      <c r="Q3688" s="10">
        <f t="shared" si="232"/>
        <v>1.52</v>
      </c>
      <c r="R3688" s="11">
        <f t="shared" si="233"/>
        <v>0</v>
      </c>
      <c r="S3688" s="42"/>
      <c r="T3688" s="42"/>
      <c r="U3688" s="20"/>
      <c r="V3688" s="14"/>
      <c r="W3688" s="14"/>
      <c r="X3688" s="26">
        <f t="shared" si="314"/>
        <v>0</v>
      </c>
      <c r="Y3688" s="29"/>
      <c r="Z3688" s="29"/>
      <c r="AA3688" s="29"/>
      <c r="AB3688" s="29"/>
      <c r="AC3688" s="29"/>
    </row>
    <row r="3689">
      <c r="A3689" s="58">
        <v>45746.0</v>
      </c>
      <c r="B3689" s="5" t="s">
        <v>32</v>
      </c>
      <c r="C3689" s="6" t="s">
        <v>26</v>
      </c>
      <c r="D3689" s="5" t="s">
        <v>30</v>
      </c>
      <c r="E3689" s="7">
        <v>0.0</v>
      </c>
      <c r="F3689" s="7">
        <v>0.0</v>
      </c>
      <c r="G3689" s="7">
        <v>0.0</v>
      </c>
      <c r="H3689" s="40">
        <v>0.0</v>
      </c>
      <c r="I3689" s="10">
        <f t="shared" ref="I3689:I3727" si="6912">H3689-G3689</f>
        <v>0</v>
      </c>
      <c r="J3689" s="11">
        <f t="shared" ref="J3689:J3726" si="6913">IFERROR(H3689/G3689*100,0)</f>
        <v>0</v>
      </c>
      <c r="K3689" s="7">
        <f t="shared" si="6890"/>
        <v>0</v>
      </c>
      <c r="L3689" s="7">
        <f t="shared" ref="L3689:L3726" si="6914">IFERROR(H3689+L3649,0)</f>
        <v>0</v>
      </c>
      <c r="M3689" s="10">
        <f t="shared" si="229"/>
        <v>0</v>
      </c>
      <c r="N3689" s="11">
        <f t="shared" si="3612"/>
        <v>0</v>
      </c>
      <c r="O3689" s="10">
        <f t="shared" si="6891"/>
        <v>0</v>
      </c>
      <c r="P3689" s="10">
        <f t="shared" ref="P3689:P3726" si="6915">IFERROR(H3689+P3649,0)</f>
        <v>0</v>
      </c>
      <c r="Q3689" s="10">
        <f t="shared" si="232"/>
        <v>0</v>
      </c>
      <c r="R3689" s="11">
        <f t="shared" si="233"/>
        <v>0</v>
      </c>
      <c r="S3689" s="42"/>
      <c r="T3689" s="42"/>
      <c r="U3689" s="20"/>
      <c r="V3689" s="14"/>
      <c r="W3689" s="14"/>
      <c r="X3689" s="26">
        <f t="shared" si="314"/>
        <v>0</v>
      </c>
      <c r="Y3689" s="29"/>
      <c r="Z3689" s="29"/>
      <c r="AA3689" s="29"/>
      <c r="AB3689" s="29"/>
      <c r="AC3689" s="29"/>
    </row>
    <row r="3690">
      <c r="A3690" s="58">
        <v>45746.0</v>
      </c>
      <c r="B3690" s="5" t="s">
        <v>33</v>
      </c>
      <c r="C3690" s="6" t="s">
        <v>26</v>
      </c>
      <c r="D3690" s="5" t="s">
        <v>27</v>
      </c>
      <c r="E3690" s="7">
        <v>110.0</v>
      </c>
      <c r="F3690" s="7">
        <v>0.368</v>
      </c>
      <c r="G3690" s="7">
        <v>0.329032</v>
      </c>
      <c r="H3690" s="40">
        <v>0.38</v>
      </c>
      <c r="I3690" s="10">
        <f t="shared" si="6912"/>
        <v>0.050968</v>
      </c>
      <c r="J3690" s="11">
        <f t="shared" si="6913"/>
        <v>115.4902867</v>
      </c>
      <c r="K3690" s="7">
        <f t="shared" si="6890"/>
        <v>19.07096</v>
      </c>
      <c r="L3690" s="7">
        <f t="shared" si="6914"/>
        <v>21.842</v>
      </c>
      <c r="M3690" s="10">
        <f t="shared" si="229"/>
        <v>2.77104</v>
      </c>
      <c r="N3690" s="11">
        <f t="shared" si="3612"/>
        <v>114.5301547</v>
      </c>
      <c r="O3690" s="10">
        <f t="shared" si="6891"/>
        <v>29.27089</v>
      </c>
      <c r="P3690" s="10">
        <f t="shared" si="6915"/>
        <v>33.33773</v>
      </c>
      <c r="Q3690" s="10">
        <f t="shared" si="232"/>
        <v>4.06684</v>
      </c>
      <c r="R3690" s="11">
        <f t="shared" si="233"/>
        <v>113.8938037</v>
      </c>
      <c r="S3690" s="41">
        <f>T3650</f>
        <v>0.02622607143</v>
      </c>
      <c r="T3690" s="41">
        <f>H3690+T3650-H3691-U3690-H3692</f>
        <v>0.4060721429</v>
      </c>
      <c r="U3690" s="13">
        <f>0.00431/28</f>
        <v>0.0001539285714</v>
      </c>
      <c r="V3690" s="14"/>
      <c r="W3690" s="14"/>
      <c r="X3690" s="26">
        <f t="shared" si="314"/>
        <v>0.36</v>
      </c>
      <c r="Y3690" s="29"/>
      <c r="Z3690" s="29"/>
      <c r="AA3690" s="29"/>
      <c r="AB3690" s="29"/>
      <c r="AC3690" s="29"/>
    </row>
    <row r="3691">
      <c r="A3691" s="58">
        <v>45746.0</v>
      </c>
      <c r="B3691" s="5" t="s">
        <v>33</v>
      </c>
      <c r="C3691" s="6" t="s">
        <v>26</v>
      </c>
      <c r="D3691" s="5" t="s">
        <v>28</v>
      </c>
      <c r="E3691" s="7">
        <v>108.2</v>
      </c>
      <c r="F3691" s="7">
        <v>0.551</v>
      </c>
      <c r="G3691" s="7">
        <v>0.324096</v>
      </c>
      <c r="H3691" s="40">
        <v>0.0</v>
      </c>
      <c r="I3691" s="10">
        <f t="shared" si="6912"/>
        <v>-0.324096</v>
      </c>
      <c r="J3691" s="11">
        <f t="shared" si="6913"/>
        <v>0</v>
      </c>
      <c r="K3691" s="7">
        <f t="shared" si="6890"/>
        <v>18.78488</v>
      </c>
      <c r="L3691" s="7">
        <f t="shared" si="6914"/>
        <v>22.781</v>
      </c>
      <c r="M3691" s="10">
        <f t="shared" si="229"/>
        <v>3.99612</v>
      </c>
      <c r="N3691" s="11">
        <f t="shared" si="3612"/>
        <v>121.2730664</v>
      </c>
      <c r="O3691" s="10">
        <f t="shared" si="6891"/>
        <v>28.82888</v>
      </c>
      <c r="P3691" s="10">
        <f t="shared" si="6915"/>
        <v>33.67595</v>
      </c>
      <c r="Q3691" s="10">
        <f t="shared" si="232"/>
        <v>4.84707</v>
      </c>
      <c r="R3691" s="11">
        <f t="shared" si="233"/>
        <v>116.8132442</v>
      </c>
      <c r="S3691" s="42"/>
      <c r="T3691" s="42"/>
      <c r="U3691" s="20"/>
      <c r="V3691" s="14"/>
      <c r="W3691" s="14"/>
      <c r="X3691" s="26">
        <f t="shared" si="314"/>
        <v>0.473</v>
      </c>
      <c r="Y3691" s="29"/>
      <c r="Z3691" s="29"/>
      <c r="AA3691" s="29"/>
      <c r="AB3691" s="29"/>
      <c r="AC3691" s="29"/>
    </row>
    <row r="3692">
      <c r="A3692" s="58">
        <v>45746.0</v>
      </c>
      <c r="B3692" s="5" t="s">
        <v>33</v>
      </c>
      <c r="C3692" s="6" t="s">
        <v>26</v>
      </c>
      <c r="D3692" s="5" t="s">
        <v>29</v>
      </c>
      <c r="E3692" s="7">
        <v>1.0</v>
      </c>
      <c r="F3692" s="7">
        <v>0.042</v>
      </c>
      <c r="G3692" s="7">
        <v>0.0027419</v>
      </c>
      <c r="H3692" s="40">
        <v>0.0</v>
      </c>
      <c r="I3692" s="10">
        <f t="shared" si="6912"/>
        <v>-0.0027419</v>
      </c>
      <c r="J3692" s="11">
        <f t="shared" si="6913"/>
        <v>0</v>
      </c>
      <c r="K3692" s="7">
        <f t="shared" si="6890"/>
        <v>0.162257</v>
      </c>
      <c r="L3692" s="7">
        <f t="shared" si="6914"/>
        <v>0.084</v>
      </c>
      <c r="M3692" s="10">
        <f t="shared" si="229"/>
        <v>-0.078257</v>
      </c>
      <c r="N3692" s="11">
        <f t="shared" si="3612"/>
        <v>51.76972334</v>
      </c>
      <c r="O3692" s="10">
        <f t="shared" si="6891"/>
        <v>0.247197</v>
      </c>
      <c r="P3692" s="10">
        <f t="shared" si="6915"/>
        <v>0.162988</v>
      </c>
      <c r="Q3692" s="10">
        <f t="shared" si="232"/>
        <v>-0.084209</v>
      </c>
      <c r="R3692" s="11">
        <f t="shared" si="233"/>
        <v>65.93445713</v>
      </c>
      <c r="S3692" s="42"/>
      <c r="T3692" s="42"/>
      <c r="U3692" s="20"/>
      <c r="V3692" s="14"/>
      <c r="W3692" s="14"/>
      <c r="X3692" s="26">
        <f t="shared" si="314"/>
        <v>0</v>
      </c>
      <c r="Y3692" s="29"/>
      <c r="Z3692" s="29"/>
      <c r="AA3692" s="29"/>
      <c r="AB3692" s="29"/>
      <c r="AC3692" s="29"/>
    </row>
    <row r="3693">
      <c r="A3693" s="58">
        <v>45746.0</v>
      </c>
      <c r="B3693" s="5" t="s">
        <v>33</v>
      </c>
      <c r="C3693" s="6" t="s">
        <v>26</v>
      </c>
      <c r="D3693" s="5" t="s">
        <v>30</v>
      </c>
      <c r="E3693" s="7">
        <v>0.0</v>
      </c>
      <c r="F3693" s="7">
        <v>0.0</v>
      </c>
      <c r="G3693" s="7">
        <v>0.0</v>
      </c>
      <c r="H3693" s="40">
        <v>0.0</v>
      </c>
      <c r="I3693" s="10">
        <f t="shared" si="6912"/>
        <v>0</v>
      </c>
      <c r="J3693" s="11">
        <f t="shared" si="6913"/>
        <v>0</v>
      </c>
      <c r="K3693" s="7">
        <f t="shared" si="6890"/>
        <v>0</v>
      </c>
      <c r="L3693" s="7">
        <f t="shared" si="6914"/>
        <v>0</v>
      </c>
      <c r="M3693" s="10">
        <f t="shared" si="229"/>
        <v>0</v>
      </c>
      <c r="N3693" s="11">
        <f t="shared" si="3612"/>
        <v>0</v>
      </c>
      <c r="O3693" s="10">
        <f t="shared" si="6891"/>
        <v>0</v>
      </c>
      <c r="P3693" s="10">
        <f t="shared" si="6915"/>
        <v>0</v>
      </c>
      <c r="Q3693" s="10">
        <f t="shared" si="232"/>
        <v>0</v>
      </c>
      <c r="R3693" s="11">
        <f t="shared" si="233"/>
        <v>0</v>
      </c>
      <c r="S3693" s="42"/>
      <c r="T3693" s="42"/>
      <c r="U3693" s="20"/>
      <c r="V3693" s="14"/>
      <c r="W3693" s="14"/>
      <c r="X3693" s="26">
        <f t="shared" si="314"/>
        <v>0</v>
      </c>
      <c r="Y3693" s="29"/>
      <c r="Z3693" s="29"/>
      <c r="AA3693" s="29"/>
      <c r="AB3693" s="29"/>
      <c r="AC3693" s="29"/>
    </row>
    <row r="3694">
      <c r="A3694" s="58">
        <v>45746.0</v>
      </c>
      <c r="B3694" s="5" t="s">
        <v>34</v>
      </c>
      <c r="C3694" s="6" t="s">
        <v>26</v>
      </c>
      <c r="D3694" s="5" t="s">
        <v>27</v>
      </c>
      <c r="E3694" s="7">
        <v>14.3</v>
      </c>
      <c r="F3694" s="7">
        <v>0.064</v>
      </c>
      <c r="G3694" s="7">
        <v>0.041935</v>
      </c>
      <c r="H3694" s="40">
        <v>0.041</v>
      </c>
      <c r="I3694" s="10">
        <f t="shared" si="6912"/>
        <v>-0.000935</v>
      </c>
      <c r="J3694" s="11">
        <f t="shared" si="6913"/>
        <v>97.77035889</v>
      </c>
      <c r="K3694" s="7">
        <f t="shared" si="6890"/>
        <v>2.45805</v>
      </c>
      <c r="L3694" s="7">
        <f t="shared" si="6914"/>
        <v>2.511</v>
      </c>
      <c r="M3694" s="10">
        <f t="shared" si="229"/>
        <v>0.05295</v>
      </c>
      <c r="N3694" s="11">
        <f t="shared" si="3612"/>
        <v>102.1541466</v>
      </c>
      <c r="O3694" s="10">
        <f t="shared" si="6891"/>
        <v>3.75788</v>
      </c>
      <c r="P3694" s="10">
        <f t="shared" si="6915"/>
        <v>4.054986</v>
      </c>
      <c r="Q3694" s="10">
        <f t="shared" si="232"/>
        <v>0.297106</v>
      </c>
      <c r="R3694" s="11">
        <f t="shared" si="233"/>
        <v>107.9062131</v>
      </c>
      <c r="S3694" s="41">
        <f>T3654</f>
        <v>0.032</v>
      </c>
      <c r="T3694" s="41">
        <f>H3694+T3654-H3695-U3694-H3696</f>
        <v>0.073</v>
      </c>
      <c r="U3694" s="13">
        <v>0.0</v>
      </c>
      <c r="V3694" s="14"/>
      <c r="W3694" s="14"/>
      <c r="X3694" s="26">
        <f t="shared" si="314"/>
        <v>0.041</v>
      </c>
      <c r="Y3694" s="29"/>
      <c r="Z3694" s="29"/>
      <c r="AA3694" s="29"/>
      <c r="AB3694" s="29"/>
      <c r="AC3694" s="29"/>
    </row>
    <row r="3695">
      <c r="A3695" s="58">
        <v>45746.0</v>
      </c>
      <c r="B3695" s="5" t="s">
        <v>34</v>
      </c>
      <c r="C3695" s="6" t="s">
        <v>26</v>
      </c>
      <c r="D3695" s="5" t="s">
        <v>28</v>
      </c>
      <c r="E3695" s="7">
        <v>14.3</v>
      </c>
      <c r="F3695" s="7">
        <v>0.0</v>
      </c>
      <c r="G3695" s="7">
        <v>0.041129</v>
      </c>
      <c r="H3695" s="40">
        <v>0.0</v>
      </c>
      <c r="I3695" s="10">
        <f t="shared" si="6912"/>
        <v>-0.041129</v>
      </c>
      <c r="J3695" s="11">
        <f t="shared" si="6913"/>
        <v>0</v>
      </c>
      <c r="K3695" s="7">
        <f t="shared" si="6890"/>
        <v>2.41087</v>
      </c>
      <c r="L3695" s="7">
        <f t="shared" si="6914"/>
        <v>2.641</v>
      </c>
      <c r="M3695" s="10">
        <f t="shared" si="229"/>
        <v>0.23013</v>
      </c>
      <c r="N3695" s="11">
        <f t="shared" si="3612"/>
        <v>109.5455168</v>
      </c>
      <c r="O3695" s="10">
        <f t="shared" si="6891"/>
        <v>3.685869</v>
      </c>
      <c r="P3695" s="10">
        <f t="shared" si="6915"/>
        <v>4.04499</v>
      </c>
      <c r="Q3695" s="10">
        <f t="shared" si="232"/>
        <v>0.359121</v>
      </c>
      <c r="R3695" s="11">
        <f t="shared" si="233"/>
        <v>109.743184</v>
      </c>
      <c r="S3695" s="42"/>
      <c r="T3695" s="42"/>
      <c r="U3695" s="20"/>
      <c r="V3695" s="14"/>
      <c r="W3695" s="14"/>
      <c r="X3695" s="26">
        <f t="shared" si="314"/>
        <v>0</v>
      </c>
      <c r="Y3695" s="29"/>
      <c r="Z3695" s="29"/>
      <c r="AA3695" s="29"/>
      <c r="AB3695" s="29"/>
      <c r="AC3695" s="29"/>
    </row>
    <row r="3696">
      <c r="A3696" s="58">
        <v>45746.0</v>
      </c>
      <c r="B3696" s="5" t="s">
        <v>34</v>
      </c>
      <c r="C3696" s="6" t="s">
        <v>26</v>
      </c>
      <c r="D3696" s="5" t="s">
        <v>29</v>
      </c>
      <c r="E3696" s="7">
        <v>0.0</v>
      </c>
      <c r="F3696" s="7">
        <v>0.0</v>
      </c>
      <c r="G3696" s="7">
        <v>0.0</v>
      </c>
      <c r="H3696" s="40">
        <v>0.0</v>
      </c>
      <c r="I3696" s="10">
        <f t="shared" si="6912"/>
        <v>0</v>
      </c>
      <c r="J3696" s="11">
        <f t="shared" si="6913"/>
        <v>0</v>
      </c>
      <c r="K3696" s="7">
        <f t="shared" si="6890"/>
        <v>0</v>
      </c>
      <c r="L3696" s="7">
        <f t="shared" si="6914"/>
        <v>0</v>
      </c>
      <c r="M3696" s="10">
        <f t="shared" si="229"/>
        <v>0</v>
      </c>
      <c r="N3696" s="11">
        <f t="shared" si="3612"/>
        <v>0</v>
      </c>
      <c r="O3696" s="10">
        <f t="shared" si="6891"/>
        <v>0</v>
      </c>
      <c r="P3696" s="10">
        <f t="shared" si="6915"/>
        <v>0</v>
      </c>
      <c r="Q3696" s="10">
        <f t="shared" si="232"/>
        <v>0</v>
      </c>
      <c r="R3696" s="11">
        <f t="shared" si="233"/>
        <v>0</v>
      </c>
      <c r="S3696" s="42"/>
      <c r="T3696" s="42"/>
      <c r="U3696" s="20"/>
      <c r="V3696" s="14"/>
      <c r="W3696" s="14"/>
      <c r="X3696" s="26">
        <f t="shared" si="314"/>
        <v>0</v>
      </c>
      <c r="Y3696" s="29"/>
      <c r="Z3696" s="29"/>
      <c r="AA3696" s="29"/>
      <c r="AB3696" s="29"/>
      <c r="AC3696" s="29"/>
    </row>
    <row r="3697">
      <c r="A3697" s="58">
        <v>45746.0</v>
      </c>
      <c r="B3697" s="5" t="s">
        <v>34</v>
      </c>
      <c r="C3697" s="6" t="s">
        <v>26</v>
      </c>
      <c r="D3697" s="5" t="s">
        <v>30</v>
      </c>
      <c r="E3697" s="7">
        <v>0.0</v>
      </c>
      <c r="F3697" s="7">
        <v>0.0</v>
      </c>
      <c r="G3697" s="7">
        <v>0.0</v>
      </c>
      <c r="H3697" s="40">
        <v>0.0</v>
      </c>
      <c r="I3697" s="10">
        <f t="shared" si="6912"/>
        <v>0</v>
      </c>
      <c r="J3697" s="11">
        <f t="shared" si="6913"/>
        <v>0</v>
      </c>
      <c r="K3697" s="7">
        <f t="shared" si="6890"/>
        <v>0</v>
      </c>
      <c r="L3697" s="7">
        <f t="shared" si="6914"/>
        <v>0</v>
      </c>
      <c r="M3697" s="10">
        <f t="shared" si="229"/>
        <v>0</v>
      </c>
      <c r="N3697" s="11">
        <f t="shared" si="3612"/>
        <v>0</v>
      </c>
      <c r="O3697" s="10">
        <f t="shared" si="6891"/>
        <v>0</v>
      </c>
      <c r="P3697" s="10">
        <f t="shared" si="6915"/>
        <v>0</v>
      </c>
      <c r="Q3697" s="10">
        <f t="shared" si="232"/>
        <v>0</v>
      </c>
      <c r="R3697" s="11">
        <f t="shared" si="233"/>
        <v>0</v>
      </c>
      <c r="S3697" s="42"/>
      <c r="T3697" s="42"/>
      <c r="U3697" s="20"/>
      <c r="V3697" s="14"/>
      <c r="W3697" s="14"/>
      <c r="X3697" s="26">
        <f t="shared" si="314"/>
        <v>0</v>
      </c>
      <c r="Y3697" s="29"/>
      <c r="Z3697" s="29"/>
      <c r="AA3697" s="29"/>
      <c r="AB3697" s="29"/>
      <c r="AC3697" s="29"/>
    </row>
    <row r="3698">
      <c r="A3698" s="58">
        <v>45746.0</v>
      </c>
      <c r="B3698" s="5" t="s">
        <v>35</v>
      </c>
      <c r="C3698" s="6" t="s">
        <v>26</v>
      </c>
      <c r="D3698" s="5" t="s">
        <v>27</v>
      </c>
      <c r="E3698" s="7">
        <v>16.6</v>
      </c>
      <c r="F3698" s="7">
        <v>0.026</v>
      </c>
      <c r="G3698" s="7">
        <v>0.048387</v>
      </c>
      <c r="H3698" s="40">
        <v>0.113</v>
      </c>
      <c r="I3698" s="10">
        <f t="shared" si="6912"/>
        <v>0.064613</v>
      </c>
      <c r="J3698" s="11">
        <f t="shared" si="6913"/>
        <v>233.5338004</v>
      </c>
      <c r="K3698" s="7">
        <f t="shared" si="6890"/>
        <v>2.35161</v>
      </c>
      <c r="L3698" s="7">
        <f t="shared" si="6914"/>
        <v>2.822</v>
      </c>
      <c r="M3698" s="10">
        <f t="shared" si="229"/>
        <v>0.47039</v>
      </c>
      <c r="N3698" s="11">
        <f t="shared" si="3612"/>
        <v>120.0028916</v>
      </c>
      <c r="O3698" s="10">
        <f t="shared" si="6891"/>
        <v>2.35161</v>
      </c>
      <c r="P3698" s="10">
        <f t="shared" si="6915"/>
        <v>2.822</v>
      </c>
      <c r="Q3698" s="10">
        <f t="shared" si="232"/>
        <v>0.47039</v>
      </c>
      <c r="R3698" s="11">
        <f t="shared" si="233"/>
        <v>120.0028916</v>
      </c>
      <c r="S3698" s="41">
        <f>T3658</f>
        <v>1.661</v>
      </c>
      <c r="T3698" s="41">
        <f>H3698+T3658-H3699-U3698-H3700</f>
        <v>1.731</v>
      </c>
      <c r="U3698" s="13">
        <v>0.0</v>
      </c>
      <c r="V3698" s="14"/>
      <c r="W3698" s="14"/>
      <c r="X3698" s="26">
        <f t="shared" si="314"/>
        <v>0.109</v>
      </c>
      <c r="Y3698" s="29"/>
      <c r="Z3698" s="29"/>
      <c r="AA3698" s="29"/>
      <c r="AB3698" s="29"/>
      <c r="AC3698" s="29"/>
    </row>
    <row r="3699">
      <c r="A3699" s="58">
        <v>45746.0</v>
      </c>
      <c r="B3699" s="5" t="s">
        <v>35</v>
      </c>
      <c r="C3699" s="6" t="s">
        <v>26</v>
      </c>
      <c r="D3699" s="5" t="s">
        <v>28</v>
      </c>
      <c r="E3699" s="7">
        <v>0.0</v>
      </c>
      <c r="F3699" s="7">
        <v>0.0</v>
      </c>
      <c r="G3699" s="7">
        <v>0.0</v>
      </c>
      <c r="H3699" s="40">
        <v>0.0</v>
      </c>
      <c r="I3699" s="10">
        <f t="shared" si="6912"/>
        <v>0</v>
      </c>
      <c r="J3699" s="11">
        <f t="shared" si="6913"/>
        <v>0</v>
      </c>
      <c r="K3699" s="7">
        <f t="shared" si="6890"/>
        <v>0</v>
      </c>
      <c r="L3699" s="7">
        <f t="shared" si="6914"/>
        <v>0</v>
      </c>
      <c r="M3699" s="10">
        <f t="shared" si="229"/>
        <v>0</v>
      </c>
      <c r="N3699" s="11">
        <f t="shared" si="3612"/>
        <v>0</v>
      </c>
      <c r="O3699" s="10">
        <f t="shared" si="6891"/>
        <v>0</v>
      </c>
      <c r="P3699" s="10">
        <f t="shared" si="6915"/>
        <v>0</v>
      </c>
      <c r="Q3699" s="10">
        <f t="shared" si="232"/>
        <v>0</v>
      </c>
      <c r="R3699" s="11">
        <f t="shared" si="233"/>
        <v>0</v>
      </c>
      <c r="S3699" s="43"/>
      <c r="T3699" s="43"/>
      <c r="U3699" s="20"/>
      <c r="V3699" s="14"/>
      <c r="W3699" s="14"/>
      <c r="X3699" s="26">
        <f t="shared" si="314"/>
        <v>0</v>
      </c>
      <c r="Y3699" s="29"/>
      <c r="Z3699" s="29"/>
      <c r="AA3699" s="29"/>
      <c r="AB3699" s="29"/>
      <c r="AC3699" s="29"/>
    </row>
    <row r="3700">
      <c r="A3700" s="58">
        <v>45746.0</v>
      </c>
      <c r="B3700" s="5" t="s">
        <v>35</v>
      </c>
      <c r="C3700" s="6" t="s">
        <v>26</v>
      </c>
      <c r="D3700" s="5" t="s">
        <v>29</v>
      </c>
      <c r="E3700" s="7">
        <v>16.6</v>
      </c>
      <c r="F3700" s="7">
        <v>0.0</v>
      </c>
      <c r="G3700" s="7">
        <v>0.048387</v>
      </c>
      <c r="H3700" s="40">
        <v>0.043</v>
      </c>
      <c r="I3700" s="10">
        <f t="shared" si="6912"/>
        <v>-0.005387</v>
      </c>
      <c r="J3700" s="11">
        <f t="shared" si="6913"/>
        <v>88.8668444</v>
      </c>
      <c r="K3700" s="7">
        <f t="shared" si="6890"/>
        <v>2.35161</v>
      </c>
      <c r="L3700" s="7">
        <f t="shared" si="6914"/>
        <v>1.091</v>
      </c>
      <c r="M3700" s="10">
        <f t="shared" si="229"/>
        <v>-1.26061</v>
      </c>
      <c r="N3700" s="11">
        <f t="shared" si="3612"/>
        <v>46.39374726</v>
      </c>
      <c r="O3700" s="10">
        <f t="shared" si="6891"/>
        <v>2.35161</v>
      </c>
      <c r="P3700" s="10">
        <f t="shared" si="6915"/>
        <v>1.323996</v>
      </c>
      <c r="Q3700" s="10">
        <f t="shared" si="232"/>
        <v>-1.027614</v>
      </c>
      <c r="R3700" s="11">
        <f t="shared" si="233"/>
        <v>56.30168268</v>
      </c>
      <c r="S3700" s="43"/>
      <c r="T3700" s="43"/>
      <c r="U3700" s="20"/>
      <c r="V3700" s="14"/>
      <c r="W3700" s="14"/>
      <c r="X3700" s="26">
        <f t="shared" si="314"/>
        <v>0.086</v>
      </c>
      <c r="Y3700" s="29"/>
      <c r="Z3700" s="29"/>
      <c r="AA3700" s="29"/>
      <c r="AB3700" s="29"/>
      <c r="AC3700" s="29"/>
    </row>
    <row r="3701">
      <c r="A3701" s="58">
        <v>45746.0</v>
      </c>
      <c r="B3701" s="5" t="s">
        <v>35</v>
      </c>
      <c r="C3701" s="6" t="s">
        <v>26</v>
      </c>
      <c r="D3701" s="5" t="s">
        <v>30</v>
      </c>
      <c r="E3701" s="7">
        <v>0.0</v>
      </c>
      <c r="F3701" s="7">
        <v>0.0</v>
      </c>
      <c r="G3701" s="7">
        <v>0.0</v>
      </c>
      <c r="H3701" s="40">
        <v>0.0</v>
      </c>
      <c r="I3701" s="10">
        <f t="shared" si="6912"/>
        <v>0</v>
      </c>
      <c r="J3701" s="11">
        <f t="shared" si="6913"/>
        <v>0</v>
      </c>
      <c r="K3701" s="7">
        <f t="shared" si="6890"/>
        <v>0</v>
      </c>
      <c r="L3701" s="7">
        <f t="shared" si="6914"/>
        <v>0</v>
      </c>
      <c r="M3701" s="10">
        <f t="shared" si="229"/>
        <v>0</v>
      </c>
      <c r="N3701" s="11">
        <f t="shared" si="3612"/>
        <v>0</v>
      </c>
      <c r="O3701" s="10">
        <f t="shared" si="6891"/>
        <v>0</v>
      </c>
      <c r="P3701" s="10">
        <f t="shared" si="6915"/>
        <v>0</v>
      </c>
      <c r="Q3701" s="10">
        <f t="shared" si="232"/>
        <v>0</v>
      </c>
      <c r="R3701" s="11">
        <f t="shared" si="233"/>
        <v>0</v>
      </c>
      <c r="S3701" s="43"/>
      <c r="T3701" s="43"/>
      <c r="U3701" s="20"/>
      <c r="V3701" s="14"/>
      <c r="W3701" s="14"/>
      <c r="X3701" s="26">
        <f t="shared" si="314"/>
        <v>0</v>
      </c>
      <c r="Y3701" s="29"/>
      <c r="Z3701" s="29"/>
      <c r="AA3701" s="29"/>
      <c r="AB3701" s="29"/>
      <c r="AC3701" s="29"/>
    </row>
    <row r="3702">
      <c r="A3702" s="58">
        <v>45746.0</v>
      </c>
      <c r="B3702" s="5" t="s">
        <v>36</v>
      </c>
      <c r="C3702" s="6" t="s">
        <v>37</v>
      </c>
      <c r="D3702" s="5" t="s">
        <v>27</v>
      </c>
      <c r="E3702" s="7">
        <v>174.0</v>
      </c>
      <c r="F3702" s="25">
        <v>0.53</v>
      </c>
      <c r="G3702" s="7">
        <v>0.5387096</v>
      </c>
      <c r="H3702" s="40">
        <v>0.61</v>
      </c>
      <c r="I3702" s="10">
        <f t="shared" si="6912"/>
        <v>0.0712904</v>
      </c>
      <c r="J3702" s="11">
        <f t="shared" si="6913"/>
        <v>113.2335492</v>
      </c>
      <c r="K3702" s="7">
        <f t="shared" si="6890"/>
        <v>31.661288</v>
      </c>
      <c r="L3702" s="7">
        <f t="shared" si="6914"/>
        <v>34.355</v>
      </c>
      <c r="M3702" s="10">
        <f t="shared" si="229"/>
        <v>2.693712</v>
      </c>
      <c r="N3702" s="11">
        <f t="shared" si="3612"/>
        <v>108.507904</v>
      </c>
      <c r="O3702" s="10">
        <f t="shared" si="6891"/>
        <v>48.76126</v>
      </c>
      <c r="P3702" s="10">
        <f t="shared" si="6915"/>
        <v>52.93082</v>
      </c>
      <c r="Q3702" s="10">
        <f t="shared" si="232"/>
        <v>4.16956</v>
      </c>
      <c r="R3702" s="11">
        <f t="shared" si="233"/>
        <v>108.5509685</v>
      </c>
      <c r="S3702" s="41">
        <f>T3662</f>
        <v>-2.426285714</v>
      </c>
      <c r="T3702" s="41">
        <f>H3702+T3662-H3703-U3702-H3704</f>
        <v>-1.993571429</v>
      </c>
      <c r="U3702" s="13">
        <f>0.008/28</f>
        <v>0.0002857142857</v>
      </c>
      <c r="V3702" s="14"/>
      <c r="W3702" s="14"/>
      <c r="X3702" s="26">
        <f t="shared" si="314"/>
        <v>0.61</v>
      </c>
      <c r="Y3702" s="29"/>
      <c r="Z3702" s="29"/>
      <c r="AA3702" s="29"/>
      <c r="AB3702" s="29"/>
      <c r="AC3702" s="29"/>
    </row>
    <row r="3703">
      <c r="A3703" s="58">
        <v>45746.0</v>
      </c>
      <c r="B3703" s="5" t="s">
        <v>36</v>
      </c>
      <c r="C3703" s="6" t="s">
        <v>37</v>
      </c>
      <c r="D3703" s="5" t="s">
        <v>28</v>
      </c>
      <c r="E3703" s="7">
        <v>45.1</v>
      </c>
      <c r="F3703" s="25">
        <v>0.0</v>
      </c>
      <c r="G3703" s="7">
        <v>0.5135161</v>
      </c>
      <c r="H3703" s="40">
        <v>0.0</v>
      </c>
      <c r="I3703" s="10">
        <f t="shared" si="6912"/>
        <v>-0.5135161</v>
      </c>
      <c r="J3703" s="11">
        <f t="shared" si="6913"/>
        <v>0</v>
      </c>
      <c r="K3703" s="7">
        <f t="shared" si="6890"/>
        <v>29.0844826</v>
      </c>
      <c r="L3703" s="7">
        <f t="shared" si="6914"/>
        <v>12.569</v>
      </c>
      <c r="M3703" s="10">
        <f t="shared" si="229"/>
        <v>-16.5154826</v>
      </c>
      <c r="N3703" s="11">
        <f t="shared" si="3612"/>
        <v>43.21548426</v>
      </c>
      <c r="O3703" s="10">
        <f t="shared" si="6891"/>
        <v>44.6033926</v>
      </c>
      <c r="P3703" s="10">
        <f t="shared" si="6915"/>
        <v>18.16698</v>
      </c>
      <c r="Q3703" s="10">
        <f t="shared" si="232"/>
        <v>-26.4364126</v>
      </c>
      <c r="R3703" s="11">
        <f t="shared" si="233"/>
        <v>40.73004079</v>
      </c>
      <c r="S3703" s="43"/>
      <c r="T3703" s="43"/>
      <c r="U3703" s="20"/>
      <c r="V3703" s="14"/>
      <c r="W3703" s="14"/>
      <c r="X3703" s="26">
        <f t="shared" si="314"/>
        <v>0</v>
      </c>
      <c r="Y3703" s="29"/>
      <c r="Z3703" s="29"/>
      <c r="AA3703" s="29"/>
      <c r="AB3703" s="29"/>
      <c r="AC3703" s="29"/>
    </row>
    <row r="3704">
      <c r="A3704" s="58">
        <v>45746.0</v>
      </c>
      <c r="B3704" s="5" t="s">
        <v>36</v>
      </c>
      <c r="C3704" s="6" t="s">
        <v>37</v>
      </c>
      <c r="D3704" s="5" t="s">
        <v>29</v>
      </c>
      <c r="E3704" s="7">
        <f>E3702-E3703</f>
        <v>128.9</v>
      </c>
      <c r="F3704" s="25">
        <v>0.419</v>
      </c>
      <c r="G3704" s="7">
        <v>0.02496774</v>
      </c>
      <c r="H3704" s="40">
        <v>0.177</v>
      </c>
      <c r="I3704" s="10">
        <f t="shared" si="6912"/>
        <v>0.15203226</v>
      </c>
      <c r="J3704" s="11">
        <f t="shared" si="6913"/>
        <v>708.9147836</v>
      </c>
      <c r="K3704" s="7">
        <f t="shared" si="6890"/>
        <v>2.5639922</v>
      </c>
      <c r="L3704" s="7">
        <f t="shared" si="6914"/>
        <v>23.763</v>
      </c>
      <c r="M3704" s="10">
        <f t="shared" si="229"/>
        <v>21.1990078</v>
      </c>
      <c r="N3704" s="11">
        <f t="shared" si="3612"/>
        <v>926.7968912</v>
      </c>
      <c r="O3704" s="10">
        <f t="shared" si="6891"/>
        <v>4.1378622</v>
      </c>
      <c r="P3704" s="10">
        <f t="shared" si="6915"/>
        <v>37.38471</v>
      </c>
      <c r="Q3704" s="10">
        <f t="shared" si="232"/>
        <v>33.2468478</v>
      </c>
      <c r="R3704" s="11">
        <f t="shared" si="233"/>
        <v>903.4788544</v>
      </c>
      <c r="S3704" s="43"/>
      <c r="T3704" s="43"/>
      <c r="U3704" s="20"/>
      <c r="V3704" s="14"/>
      <c r="W3704" s="14"/>
      <c r="X3704" s="26">
        <f t="shared" si="314"/>
        <v>0.429</v>
      </c>
      <c r="Y3704" s="29"/>
      <c r="Z3704" s="29"/>
      <c r="AA3704" s="29"/>
      <c r="AB3704" s="29"/>
      <c r="AC3704" s="29"/>
    </row>
    <row r="3705">
      <c r="A3705" s="58">
        <v>45746.0</v>
      </c>
      <c r="B3705" s="5" t="s">
        <v>36</v>
      </c>
      <c r="C3705" s="6" t="s">
        <v>37</v>
      </c>
      <c r="D3705" s="5" t="s">
        <v>30</v>
      </c>
      <c r="E3705" s="7">
        <v>0.0</v>
      </c>
      <c r="F3705" s="25">
        <v>0.0</v>
      </c>
      <c r="G3705" s="7">
        <v>0.0</v>
      </c>
      <c r="H3705" s="40">
        <v>0.0</v>
      </c>
      <c r="I3705" s="10">
        <f t="shared" si="6912"/>
        <v>0</v>
      </c>
      <c r="J3705" s="11">
        <f t="shared" si="6913"/>
        <v>0</v>
      </c>
      <c r="K3705" s="7">
        <f t="shared" si="6890"/>
        <v>0</v>
      </c>
      <c r="L3705" s="7">
        <f t="shared" si="6914"/>
        <v>0</v>
      </c>
      <c r="M3705" s="10">
        <f t="shared" si="229"/>
        <v>0</v>
      </c>
      <c r="N3705" s="11">
        <f t="shared" si="3612"/>
        <v>0</v>
      </c>
      <c r="O3705" s="10">
        <f t="shared" si="6891"/>
        <v>0</v>
      </c>
      <c r="P3705" s="10">
        <f t="shared" si="6915"/>
        <v>0</v>
      </c>
      <c r="Q3705" s="10">
        <f t="shared" si="232"/>
        <v>0</v>
      </c>
      <c r="R3705" s="11">
        <f t="shared" si="233"/>
        <v>0</v>
      </c>
      <c r="S3705" s="43"/>
      <c r="T3705" s="43"/>
      <c r="U3705" s="20"/>
      <c r="V3705" s="14"/>
      <c r="W3705" s="14"/>
      <c r="X3705" s="26">
        <f t="shared" si="314"/>
        <v>0</v>
      </c>
      <c r="Y3705" s="29"/>
      <c r="Z3705" s="29"/>
      <c r="AA3705" s="29"/>
      <c r="AB3705" s="29"/>
      <c r="AC3705" s="29"/>
    </row>
    <row r="3706">
      <c r="A3706" s="58">
        <v>45746.0</v>
      </c>
      <c r="B3706" s="5" t="s">
        <v>38</v>
      </c>
      <c r="C3706" s="6" t="s">
        <v>37</v>
      </c>
      <c r="D3706" s="5" t="s">
        <v>27</v>
      </c>
      <c r="E3706" s="7">
        <v>40.1</v>
      </c>
      <c r="F3706" s="25">
        <v>0.12</v>
      </c>
      <c r="G3706" s="7">
        <v>0.09999999999999999</v>
      </c>
      <c r="H3706" s="40">
        <v>0.175</v>
      </c>
      <c r="I3706" s="10">
        <f t="shared" si="6912"/>
        <v>0.075</v>
      </c>
      <c r="J3706" s="11">
        <f t="shared" si="6913"/>
        <v>175</v>
      </c>
      <c r="K3706" s="7">
        <f t="shared" si="6890"/>
        <v>5.8</v>
      </c>
      <c r="L3706" s="7">
        <f t="shared" si="6914"/>
        <v>10.266</v>
      </c>
      <c r="M3706" s="10">
        <f t="shared" si="229"/>
        <v>4.466</v>
      </c>
      <c r="N3706" s="11">
        <f t="shared" si="3612"/>
        <v>177</v>
      </c>
      <c r="O3706" s="10">
        <f t="shared" si="6891"/>
        <v>8.9</v>
      </c>
      <c r="P3706" s="10">
        <f t="shared" si="6915"/>
        <v>16.189976</v>
      </c>
      <c r="Q3706" s="10">
        <f t="shared" si="232"/>
        <v>7.289976</v>
      </c>
      <c r="R3706" s="11">
        <f t="shared" si="233"/>
        <v>181.9098427</v>
      </c>
      <c r="S3706" s="41">
        <f>T3666</f>
        <v>4.576964286</v>
      </c>
      <c r="T3706" s="41">
        <f>H3706+T3666-H3707-U3706-H3708</f>
        <v>4.751928571</v>
      </c>
      <c r="U3706" s="13">
        <f>0.001/28</f>
        <v>0.00003571428571</v>
      </c>
      <c r="V3706" s="14"/>
      <c r="W3706" s="14"/>
      <c r="X3706" s="26">
        <f t="shared" si="314"/>
        <v>0.175</v>
      </c>
      <c r="Y3706" s="29"/>
      <c r="Z3706" s="29"/>
      <c r="AA3706" s="29"/>
      <c r="AB3706" s="29"/>
      <c r="AC3706" s="29"/>
    </row>
    <row r="3707">
      <c r="A3707" s="58">
        <v>45746.0</v>
      </c>
      <c r="B3707" s="5" t="s">
        <v>38</v>
      </c>
      <c r="C3707" s="6" t="s">
        <v>37</v>
      </c>
      <c r="D3707" s="5" t="s">
        <v>28</v>
      </c>
      <c r="E3707" s="7">
        <v>0.0</v>
      </c>
      <c r="F3707" s="7">
        <v>0.0</v>
      </c>
      <c r="G3707" s="7">
        <v>0.0</v>
      </c>
      <c r="H3707" s="40">
        <v>0.0</v>
      </c>
      <c r="I3707" s="10">
        <f t="shared" si="6912"/>
        <v>0</v>
      </c>
      <c r="J3707" s="11">
        <f t="shared" si="6913"/>
        <v>0</v>
      </c>
      <c r="K3707" s="7">
        <f t="shared" si="6890"/>
        <v>0</v>
      </c>
      <c r="L3707" s="7">
        <f t="shared" si="6914"/>
        <v>0</v>
      </c>
      <c r="M3707" s="10">
        <f t="shared" si="229"/>
        <v>0</v>
      </c>
      <c r="N3707" s="11">
        <f t="shared" si="3612"/>
        <v>0</v>
      </c>
      <c r="O3707" s="10">
        <f t="shared" si="6891"/>
        <v>0</v>
      </c>
      <c r="P3707" s="10">
        <f t="shared" si="6915"/>
        <v>0</v>
      </c>
      <c r="Q3707" s="10">
        <f t="shared" si="232"/>
        <v>0</v>
      </c>
      <c r="R3707" s="11">
        <f t="shared" si="233"/>
        <v>0</v>
      </c>
      <c r="S3707" s="43"/>
      <c r="T3707" s="43"/>
      <c r="U3707" s="20"/>
      <c r="V3707" s="14"/>
      <c r="W3707" s="14"/>
      <c r="X3707" s="26">
        <f t="shared" si="314"/>
        <v>0</v>
      </c>
      <c r="Y3707" s="29"/>
      <c r="Z3707" s="29"/>
      <c r="AA3707" s="29"/>
      <c r="AB3707" s="29"/>
      <c r="AC3707" s="29"/>
    </row>
    <row r="3708">
      <c r="A3708" s="58">
        <v>45746.0</v>
      </c>
      <c r="B3708" s="5" t="s">
        <v>38</v>
      </c>
      <c r="C3708" s="6" t="s">
        <v>37</v>
      </c>
      <c r="D3708" s="5" t="s">
        <v>29</v>
      </c>
      <c r="E3708" s="7">
        <v>40.1</v>
      </c>
      <c r="F3708" s="7">
        <v>0.057</v>
      </c>
      <c r="G3708" s="7">
        <v>0.099967</v>
      </c>
      <c r="H3708" s="40">
        <v>0.0</v>
      </c>
      <c r="I3708" s="10">
        <f t="shared" si="6912"/>
        <v>-0.099967</v>
      </c>
      <c r="J3708" s="11">
        <f t="shared" si="6913"/>
        <v>0</v>
      </c>
      <c r="K3708" s="7">
        <f t="shared" si="6890"/>
        <v>5.78781</v>
      </c>
      <c r="L3708" s="7">
        <f t="shared" si="6914"/>
        <v>7.284</v>
      </c>
      <c r="M3708" s="10">
        <f t="shared" si="229"/>
        <v>1.49619</v>
      </c>
      <c r="N3708" s="11">
        <f t="shared" si="3612"/>
        <v>125.8507104</v>
      </c>
      <c r="O3708" s="10">
        <f t="shared" si="6891"/>
        <v>8.88657</v>
      </c>
      <c r="P3708" s="10">
        <f t="shared" si="6915"/>
        <v>13.11293</v>
      </c>
      <c r="Q3708" s="10">
        <f t="shared" si="232"/>
        <v>4.22636</v>
      </c>
      <c r="R3708" s="11">
        <f t="shared" si="233"/>
        <v>147.5589569</v>
      </c>
      <c r="S3708" s="43"/>
      <c r="T3708" s="43"/>
      <c r="U3708" s="20"/>
      <c r="V3708" s="14"/>
      <c r="W3708" s="14"/>
      <c r="X3708" s="26">
        <f t="shared" si="314"/>
        <v>0</v>
      </c>
      <c r="Y3708" s="29"/>
      <c r="Z3708" s="29"/>
      <c r="AA3708" s="29"/>
      <c r="AB3708" s="29"/>
      <c r="AC3708" s="29"/>
    </row>
    <row r="3709">
      <c r="A3709" s="58">
        <v>45746.0</v>
      </c>
      <c r="B3709" s="5" t="s">
        <v>38</v>
      </c>
      <c r="C3709" s="6" t="s">
        <v>37</v>
      </c>
      <c r="D3709" s="5" t="s">
        <v>30</v>
      </c>
      <c r="E3709" s="7">
        <v>0.0</v>
      </c>
      <c r="F3709" s="7">
        <v>0.0</v>
      </c>
      <c r="G3709" s="7">
        <v>0.0</v>
      </c>
      <c r="H3709" s="40">
        <v>0.0</v>
      </c>
      <c r="I3709" s="10">
        <f t="shared" si="6912"/>
        <v>0</v>
      </c>
      <c r="J3709" s="11">
        <f t="shared" si="6913"/>
        <v>0</v>
      </c>
      <c r="K3709" s="7">
        <f t="shared" si="6890"/>
        <v>0</v>
      </c>
      <c r="L3709" s="7">
        <f t="shared" si="6914"/>
        <v>0</v>
      </c>
      <c r="M3709" s="10">
        <f t="shared" si="229"/>
        <v>0</v>
      </c>
      <c r="N3709" s="11">
        <f t="shared" si="3612"/>
        <v>0</v>
      </c>
      <c r="O3709" s="10">
        <f t="shared" si="6891"/>
        <v>0</v>
      </c>
      <c r="P3709" s="10">
        <f t="shared" si="6915"/>
        <v>0</v>
      </c>
      <c r="Q3709" s="10">
        <f t="shared" si="232"/>
        <v>0</v>
      </c>
      <c r="R3709" s="11">
        <f t="shared" si="233"/>
        <v>0</v>
      </c>
      <c r="S3709" s="43"/>
      <c r="T3709" s="43"/>
      <c r="U3709" s="20"/>
      <c r="V3709" s="14"/>
      <c r="W3709" s="14"/>
      <c r="X3709" s="26">
        <f t="shared" si="314"/>
        <v>0</v>
      </c>
      <c r="Y3709" s="29"/>
      <c r="Z3709" s="29"/>
      <c r="AA3709" s="29"/>
      <c r="AB3709" s="29"/>
      <c r="AC3709" s="29"/>
    </row>
    <row r="3710">
      <c r="A3710" s="58">
        <v>45746.0</v>
      </c>
      <c r="B3710" s="5" t="s">
        <v>39</v>
      </c>
      <c r="C3710" s="6" t="s">
        <v>37</v>
      </c>
      <c r="D3710" s="5" t="s">
        <v>27</v>
      </c>
      <c r="E3710" s="7">
        <v>9.6</v>
      </c>
      <c r="F3710" s="7">
        <v>0.002</v>
      </c>
      <c r="G3710" s="7">
        <v>0.032258</v>
      </c>
      <c r="H3710" s="40">
        <v>0.0</v>
      </c>
      <c r="I3710" s="10">
        <f t="shared" si="6912"/>
        <v>-0.032258</v>
      </c>
      <c r="J3710" s="11">
        <f t="shared" si="6913"/>
        <v>0</v>
      </c>
      <c r="K3710" s="7">
        <f t="shared" si="6890"/>
        <v>1.66774</v>
      </c>
      <c r="L3710" s="7">
        <f t="shared" si="6914"/>
        <v>0.384</v>
      </c>
      <c r="M3710" s="10">
        <f t="shared" si="229"/>
        <v>-1.28374</v>
      </c>
      <c r="N3710" s="11">
        <f t="shared" si="3612"/>
        <v>23.02517179</v>
      </c>
      <c r="O3710" s="10">
        <f t="shared" si="6891"/>
        <v>2.56767</v>
      </c>
      <c r="P3710" s="10">
        <f t="shared" si="6915"/>
        <v>1.26874</v>
      </c>
      <c r="Q3710" s="10">
        <f t="shared" si="232"/>
        <v>-1.29893</v>
      </c>
      <c r="R3710" s="11">
        <f t="shared" si="233"/>
        <v>49.41211293</v>
      </c>
      <c r="S3710" s="41">
        <f>T3670</f>
        <v>-0.131</v>
      </c>
      <c r="T3710" s="41">
        <f>H3710+T3670-H3711-U3710-H3712</f>
        <v>-0.131</v>
      </c>
      <c r="U3710" s="13">
        <v>0.0</v>
      </c>
      <c r="V3710" s="14"/>
      <c r="W3710" s="14"/>
      <c r="X3710" s="26">
        <f t="shared" si="314"/>
        <v>0</v>
      </c>
      <c r="Y3710" s="29"/>
      <c r="Z3710" s="29"/>
      <c r="AA3710" s="29"/>
      <c r="AB3710" s="29"/>
      <c r="AC3710" s="29"/>
    </row>
    <row r="3711">
      <c r="A3711" s="58">
        <v>45746.0</v>
      </c>
      <c r="B3711" s="5" t="s">
        <v>39</v>
      </c>
      <c r="C3711" s="6" t="s">
        <v>37</v>
      </c>
      <c r="D3711" s="5" t="s">
        <v>28</v>
      </c>
      <c r="E3711" s="7">
        <v>0.0</v>
      </c>
      <c r="F3711" s="7">
        <v>0.0</v>
      </c>
      <c r="G3711" s="7">
        <v>0.0</v>
      </c>
      <c r="H3711" s="40">
        <v>0.0</v>
      </c>
      <c r="I3711" s="10">
        <f t="shared" si="6912"/>
        <v>0</v>
      </c>
      <c r="J3711" s="11">
        <f t="shared" si="6913"/>
        <v>0</v>
      </c>
      <c r="K3711" s="7">
        <f t="shared" si="6890"/>
        <v>0</v>
      </c>
      <c r="L3711" s="7">
        <f t="shared" si="6914"/>
        <v>0</v>
      </c>
      <c r="M3711" s="10">
        <f t="shared" si="229"/>
        <v>0</v>
      </c>
      <c r="N3711" s="11">
        <f t="shared" si="3612"/>
        <v>0</v>
      </c>
      <c r="O3711" s="10">
        <f t="shared" si="6891"/>
        <v>0</v>
      </c>
      <c r="P3711" s="10">
        <f t="shared" si="6915"/>
        <v>0</v>
      </c>
      <c r="Q3711" s="10">
        <f t="shared" si="232"/>
        <v>0</v>
      </c>
      <c r="R3711" s="11">
        <f t="shared" si="233"/>
        <v>0</v>
      </c>
      <c r="S3711" s="43"/>
      <c r="T3711" s="43"/>
      <c r="U3711" s="20"/>
      <c r="V3711" s="14"/>
      <c r="W3711" s="14"/>
      <c r="X3711" s="26">
        <f t="shared" si="314"/>
        <v>0</v>
      </c>
      <c r="Y3711" s="29"/>
      <c r="Z3711" s="29"/>
      <c r="AA3711" s="29"/>
      <c r="AB3711" s="29"/>
      <c r="AC3711" s="29"/>
    </row>
    <row r="3712">
      <c r="A3712" s="58">
        <v>45746.0</v>
      </c>
      <c r="B3712" s="5" t="s">
        <v>39</v>
      </c>
      <c r="C3712" s="6" t="s">
        <v>37</v>
      </c>
      <c r="D3712" s="5" t="s">
        <v>29</v>
      </c>
      <c r="E3712" s="7">
        <v>9.3</v>
      </c>
      <c r="F3712" s="7">
        <v>0.016</v>
      </c>
      <c r="G3712" s="7">
        <v>0.032</v>
      </c>
      <c r="H3712" s="40">
        <v>0.0</v>
      </c>
      <c r="I3712" s="10">
        <f t="shared" si="6912"/>
        <v>-0.032</v>
      </c>
      <c r="J3712" s="11">
        <f t="shared" si="6913"/>
        <v>0</v>
      </c>
      <c r="K3712" s="7">
        <f t="shared" si="6890"/>
        <v>1.65188</v>
      </c>
      <c r="L3712" s="7">
        <f t="shared" si="6914"/>
        <v>0.598</v>
      </c>
      <c r="M3712" s="10">
        <f t="shared" si="229"/>
        <v>-1.05388</v>
      </c>
      <c r="N3712" s="11">
        <f t="shared" si="3612"/>
        <v>36.20117684</v>
      </c>
      <c r="O3712" s="10">
        <f t="shared" si="6891"/>
        <v>2.543874</v>
      </c>
      <c r="P3712" s="10">
        <f t="shared" si="6915"/>
        <v>1.45794</v>
      </c>
      <c r="Q3712" s="10">
        <f t="shared" si="232"/>
        <v>-1.085934</v>
      </c>
      <c r="R3712" s="11">
        <f t="shared" si="233"/>
        <v>57.31180082</v>
      </c>
      <c r="S3712" s="43"/>
      <c r="T3712" s="43"/>
      <c r="U3712" s="20"/>
      <c r="V3712" s="14"/>
      <c r="W3712" s="14"/>
      <c r="X3712" s="26">
        <f t="shared" si="314"/>
        <v>0</v>
      </c>
      <c r="Y3712" s="29"/>
      <c r="Z3712" s="29"/>
      <c r="AA3712" s="29"/>
      <c r="AB3712" s="29"/>
      <c r="AC3712" s="29"/>
    </row>
    <row r="3713">
      <c r="A3713" s="58">
        <v>45746.0</v>
      </c>
      <c r="B3713" s="5" t="s">
        <v>39</v>
      </c>
      <c r="C3713" s="6" t="s">
        <v>37</v>
      </c>
      <c r="D3713" s="5" t="s">
        <v>30</v>
      </c>
      <c r="E3713" s="7">
        <v>0.0</v>
      </c>
      <c r="F3713" s="7">
        <v>0.0</v>
      </c>
      <c r="G3713" s="7">
        <v>0.0</v>
      </c>
      <c r="H3713" s="40">
        <v>0.0</v>
      </c>
      <c r="I3713" s="10">
        <f t="shared" si="6912"/>
        <v>0</v>
      </c>
      <c r="J3713" s="11">
        <f t="shared" si="6913"/>
        <v>0</v>
      </c>
      <c r="K3713" s="7">
        <f t="shared" si="6890"/>
        <v>0</v>
      </c>
      <c r="L3713" s="7">
        <f t="shared" si="6914"/>
        <v>0</v>
      </c>
      <c r="M3713" s="10">
        <f t="shared" si="229"/>
        <v>0</v>
      </c>
      <c r="N3713" s="11">
        <f t="shared" si="3612"/>
        <v>0</v>
      </c>
      <c r="O3713" s="10">
        <f t="shared" si="6891"/>
        <v>0</v>
      </c>
      <c r="P3713" s="10">
        <f t="shared" si="6915"/>
        <v>0</v>
      </c>
      <c r="Q3713" s="10">
        <f t="shared" si="232"/>
        <v>0</v>
      </c>
      <c r="R3713" s="11">
        <f t="shared" si="233"/>
        <v>0</v>
      </c>
      <c r="S3713" s="43"/>
      <c r="T3713" s="43"/>
      <c r="U3713" s="20"/>
      <c r="V3713" s="14"/>
      <c r="W3713" s="14"/>
      <c r="X3713" s="26">
        <f t="shared" si="314"/>
        <v>0</v>
      </c>
      <c r="Y3713" s="29"/>
      <c r="Z3713" s="29"/>
      <c r="AA3713" s="29"/>
      <c r="AB3713" s="29"/>
      <c r="AC3713" s="29"/>
    </row>
    <row r="3714">
      <c r="A3714" s="58">
        <v>45746.0</v>
      </c>
      <c r="B3714" s="5" t="s">
        <v>40</v>
      </c>
      <c r="C3714" s="6" t="s">
        <v>37</v>
      </c>
      <c r="D3714" s="5" t="s">
        <v>27</v>
      </c>
      <c r="E3714" s="7">
        <v>26.3</v>
      </c>
      <c r="F3714" s="7">
        <v>0.0</v>
      </c>
      <c r="G3714" s="7">
        <v>0.0709677</v>
      </c>
      <c r="H3714" s="40">
        <v>0.033</v>
      </c>
      <c r="I3714" s="10">
        <f t="shared" si="6912"/>
        <v>-0.0379677</v>
      </c>
      <c r="J3714" s="11">
        <f t="shared" si="6913"/>
        <v>46.50002748</v>
      </c>
      <c r="K3714" s="7">
        <f t="shared" si="6890"/>
        <v>4.129031</v>
      </c>
      <c r="L3714" s="7">
        <f t="shared" si="6914"/>
        <v>1.976</v>
      </c>
      <c r="M3714" s="10">
        <f t="shared" si="229"/>
        <v>-2.153031</v>
      </c>
      <c r="N3714" s="11">
        <f t="shared" si="3612"/>
        <v>47.85626458</v>
      </c>
      <c r="O3714" s="10">
        <f t="shared" si="6891"/>
        <v>6.343316714</v>
      </c>
      <c r="P3714" s="10">
        <f t="shared" si="6915"/>
        <v>3.0889</v>
      </c>
      <c r="Q3714" s="10">
        <f t="shared" si="232"/>
        <v>-3.254416714</v>
      </c>
      <c r="R3714" s="11">
        <f t="shared" si="233"/>
        <v>48.69534565</v>
      </c>
      <c r="S3714" s="13">
        <f>T3674</f>
        <v>1.333261786</v>
      </c>
      <c r="T3714" s="13">
        <f>H3714+S3714-H3715-U3714-H3716</f>
        <v>1.366143571</v>
      </c>
      <c r="U3714" s="13">
        <f>0.00331/28</f>
        <v>0.0001182142857</v>
      </c>
      <c r="V3714" s="14"/>
      <c r="W3714" s="14"/>
      <c r="X3714" s="26">
        <f t="shared" si="314"/>
        <v>0.034</v>
      </c>
      <c r="Y3714" s="29"/>
      <c r="Z3714" s="29"/>
      <c r="AA3714" s="29"/>
      <c r="AB3714" s="29"/>
      <c r="AC3714" s="29"/>
    </row>
    <row r="3715">
      <c r="A3715" s="58">
        <v>45746.0</v>
      </c>
      <c r="B3715" s="5" t="s">
        <v>40</v>
      </c>
      <c r="C3715" s="6" t="s">
        <v>37</v>
      </c>
      <c r="D3715" s="5" t="s">
        <v>28</v>
      </c>
      <c r="E3715" s="7">
        <v>0.0</v>
      </c>
      <c r="F3715" s="7">
        <v>0.0</v>
      </c>
      <c r="G3715" s="7">
        <v>0.0</v>
      </c>
      <c r="H3715" s="40">
        <v>0.0</v>
      </c>
      <c r="I3715" s="10">
        <f t="shared" si="6912"/>
        <v>0</v>
      </c>
      <c r="J3715" s="11">
        <f t="shared" si="6913"/>
        <v>0</v>
      </c>
      <c r="K3715" s="7">
        <f t="shared" si="6890"/>
        <v>0</v>
      </c>
      <c r="L3715" s="7">
        <f t="shared" si="6914"/>
        <v>0</v>
      </c>
      <c r="M3715" s="10">
        <f t="shared" si="229"/>
        <v>0</v>
      </c>
      <c r="N3715" s="11">
        <f t="shared" si="3612"/>
        <v>0</v>
      </c>
      <c r="O3715" s="10">
        <f t="shared" si="6891"/>
        <v>0</v>
      </c>
      <c r="P3715" s="10">
        <f t="shared" si="6915"/>
        <v>0</v>
      </c>
      <c r="Q3715" s="10">
        <f t="shared" si="232"/>
        <v>0</v>
      </c>
      <c r="R3715" s="11">
        <f t="shared" si="233"/>
        <v>0</v>
      </c>
      <c r="S3715" s="14"/>
      <c r="T3715" s="14"/>
      <c r="U3715" s="14"/>
      <c r="V3715" s="14"/>
      <c r="W3715" s="14"/>
      <c r="X3715" s="26">
        <f t="shared" si="314"/>
        <v>0</v>
      </c>
      <c r="Y3715" s="29"/>
      <c r="Z3715" s="29"/>
      <c r="AA3715" s="29"/>
      <c r="AB3715" s="29"/>
      <c r="AC3715" s="29"/>
    </row>
    <row r="3716">
      <c r="A3716" s="58">
        <v>45746.0</v>
      </c>
      <c r="B3716" s="5" t="s">
        <v>40</v>
      </c>
      <c r="C3716" s="6" t="s">
        <v>37</v>
      </c>
      <c r="D3716" s="5" t="s">
        <v>29</v>
      </c>
      <c r="E3716" s="7">
        <v>26.1</v>
      </c>
      <c r="F3716" s="7">
        <v>0.0</v>
      </c>
      <c r="G3716" s="7">
        <v>0.07142857142857142</v>
      </c>
      <c r="H3716" s="40">
        <v>0.0</v>
      </c>
      <c r="I3716" s="10">
        <f t="shared" si="6912"/>
        <v>-0.07142857143</v>
      </c>
      <c r="J3716" s="11">
        <f t="shared" si="6913"/>
        <v>0</v>
      </c>
      <c r="K3716" s="7">
        <f t="shared" si="6890"/>
        <v>4.142857143</v>
      </c>
      <c r="L3716" s="7">
        <f t="shared" si="6914"/>
        <v>1.937</v>
      </c>
      <c r="M3716" s="10">
        <f t="shared" si="229"/>
        <v>-2.205857143</v>
      </c>
      <c r="N3716" s="11">
        <f t="shared" si="3612"/>
        <v>46.75517241</v>
      </c>
      <c r="O3716" s="10">
        <f t="shared" si="6891"/>
        <v>6.357142857</v>
      </c>
      <c r="P3716" s="10">
        <f t="shared" si="6915"/>
        <v>2.45098</v>
      </c>
      <c r="Q3716" s="10">
        <f t="shared" si="232"/>
        <v>-3.906162857</v>
      </c>
      <c r="R3716" s="11">
        <f t="shared" si="233"/>
        <v>38.55474157</v>
      </c>
      <c r="S3716" s="14"/>
      <c r="T3716" s="14"/>
      <c r="U3716" s="14"/>
      <c r="V3716" s="14"/>
      <c r="W3716" s="14"/>
      <c r="X3716" s="26">
        <f t="shared" si="314"/>
        <v>0</v>
      </c>
      <c r="Y3716" s="29"/>
      <c r="Z3716" s="29"/>
      <c r="AA3716" s="29"/>
      <c r="AB3716" s="29"/>
      <c r="AC3716" s="29"/>
    </row>
    <row r="3717">
      <c r="A3717" s="58">
        <v>45746.0</v>
      </c>
      <c r="B3717" s="5" t="s">
        <v>40</v>
      </c>
      <c r="C3717" s="6" t="s">
        <v>37</v>
      </c>
      <c r="D3717" s="5" t="s">
        <v>30</v>
      </c>
      <c r="E3717" s="7">
        <v>0.0</v>
      </c>
      <c r="F3717" s="7">
        <v>0.0</v>
      </c>
      <c r="G3717" s="7">
        <v>0.0</v>
      </c>
      <c r="H3717" s="40">
        <v>0.0</v>
      </c>
      <c r="I3717" s="10">
        <f t="shared" si="6912"/>
        <v>0</v>
      </c>
      <c r="J3717" s="11">
        <f t="shared" si="6913"/>
        <v>0</v>
      </c>
      <c r="K3717" s="7">
        <f t="shared" si="6890"/>
        <v>0</v>
      </c>
      <c r="L3717" s="7">
        <f t="shared" si="6914"/>
        <v>0</v>
      </c>
      <c r="M3717" s="10">
        <f t="shared" si="229"/>
        <v>0</v>
      </c>
      <c r="N3717" s="11">
        <f t="shared" si="3612"/>
        <v>0</v>
      </c>
      <c r="O3717" s="10">
        <f t="shared" si="6891"/>
        <v>0</v>
      </c>
      <c r="P3717" s="10">
        <f t="shared" si="6915"/>
        <v>0</v>
      </c>
      <c r="Q3717" s="10">
        <f t="shared" si="232"/>
        <v>0</v>
      </c>
      <c r="R3717" s="11">
        <f t="shared" si="233"/>
        <v>0</v>
      </c>
      <c r="S3717" s="14"/>
      <c r="T3717" s="14"/>
      <c r="U3717" s="14"/>
      <c r="V3717" s="14"/>
      <c r="W3717" s="14"/>
      <c r="X3717" s="26">
        <f t="shared" si="314"/>
        <v>0</v>
      </c>
      <c r="Y3717" s="29"/>
      <c r="Z3717" s="29"/>
      <c r="AA3717" s="29"/>
      <c r="AB3717" s="29"/>
      <c r="AC3717" s="29"/>
    </row>
    <row r="3718">
      <c r="A3718" s="58">
        <v>45747.0</v>
      </c>
      <c r="B3718" s="59" t="s">
        <v>25</v>
      </c>
      <c r="C3718" s="60" t="s">
        <v>26</v>
      </c>
      <c r="D3718" s="59" t="s">
        <v>27</v>
      </c>
      <c r="E3718" s="25">
        <v>140.3</v>
      </c>
      <c r="F3718" s="8">
        <v>0.514</v>
      </c>
      <c r="G3718" s="39">
        <v>0.4129</v>
      </c>
      <c r="H3718" s="47">
        <v>0.462</v>
      </c>
      <c r="I3718" s="61">
        <f t="shared" si="6912"/>
        <v>0.0491</v>
      </c>
      <c r="J3718" s="62">
        <f t="shared" si="6913"/>
        <v>111.8914992</v>
      </c>
      <c r="K3718" s="25">
        <f t="shared" si="6890"/>
        <v>24.39988</v>
      </c>
      <c r="L3718" s="25">
        <f t="shared" si="6914"/>
        <v>26.223</v>
      </c>
      <c r="M3718" s="61">
        <f t="shared" si="229"/>
        <v>1.82312</v>
      </c>
      <c r="N3718" s="62">
        <f t="shared" si="3612"/>
        <v>107.47184</v>
      </c>
      <c r="O3718" s="61">
        <f t="shared" si="6891"/>
        <v>37.2996</v>
      </c>
      <c r="P3718" s="61">
        <f t="shared" si="6915"/>
        <v>39.944995</v>
      </c>
      <c r="Q3718" s="61">
        <f t="shared" si="232"/>
        <v>2.645395</v>
      </c>
      <c r="R3718" s="62">
        <f t="shared" si="233"/>
        <v>107.0922879</v>
      </c>
      <c r="S3718" s="41">
        <f>T3678</f>
        <v>3.601785714</v>
      </c>
      <c r="T3718" s="41">
        <f>H3718+T3678-H3719-U3718-H3720</f>
        <v>3.245678571</v>
      </c>
      <c r="U3718" s="63">
        <f>0.003/28</f>
        <v>0.0001071428571</v>
      </c>
      <c r="V3718" s="64"/>
      <c r="W3718" s="64"/>
      <c r="X3718" s="65">
        <f t="shared" si="314"/>
        <v>0.436</v>
      </c>
      <c r="Y3718" s="66"/>
      <c r="Z3718" s="66"/>
      <c r="AA3718" s="66"/>
      <c r="AB3718" s="57"/>
      <c r="AC3718" s="57"/>
    </row>
    <row r="3719">
      <c r="A3719" s="58">
        <v>45747.0</v>
      </c>
      <c r="B3719" s="5" t="s">
        <v>25</v>
      </c>
      <c r="C3719" s="6" t="s">
        <v>26</v>
      </c>
      <c r="D3719" s="5" t="s">
        <v>28</v>
      </c>
      <c r="E3719" s="7">
        <v>165.12</v>
      </c>
      <c r="F3719" s="7">
        <v>0.261</v>
      </c>
      <c r="G3719" s="7">
        <v>0.39358</v>
      </c>
      <c r="H3719" s="40">
        <v>0.818</v>
      </c>
      <c r="I3719" s="10">
        <f t="shared" si="6912"/>
        <v>0.42442</v>
      </c>
      <c r="J3719" s="11">
        <f t="shared" si="6913"/>
        <v>207.835764</v>
      </c>
      <c r="K3719" s="7">
        <f t="shared" si="6890"/>
        <v>23.7114</v>
      </c>
      <c r="L3719" s="7">
        <f t="shared" si="6914"/>
        <v>23.102</v>
      </c>
      <c r="M3719" s="10">
        <f t="shared" si="229"/>
        <v>-0.6094</v>
      </c>
      <c r="N3719" s="11">
        <f t="shared" si="3612"/>
        <v>97.42992822</v>
      </c>
      <c r="O3719" s="10">
        <f t="shared" si="6891"/>
        <v>36.0122</v>
      </c>
      <c r="P3719" s="10">
        <f t="shared" si="6915"/>
        <v>36.32288</v>
      </c>
      <c r="Q3719" s="10">
        <f t="shared" si="232"/>
        <v>0.31068</v>
      </c>
      <c r="R3719" s="11">
        <f t="shared" si="233"/>
        <v>100.8627076</v>
      </c>
      <c r="S3719" s="42"/>
      <c r="T3719" s="42"/>
      <c r="U3719" s="16"/>
      <c r="V3719" s="14"/>
      <c r="W3719" s="14"/>
      <c r="X3719" s="26">
        <f t="shared" si="314"/>
        <v>0.559</v>
      </c>
      <c r="Y3719" s="29"/>
      <c r="Z3719" s="29"/>
      <c r="AA3719" s="29"/>
      <c r="AB3719" s="29"/>
      <c r="AC3719" s="29"/>
    </row>
    <row r="3720">
      <c r="A3720" s="58">
        <v>45747.0</v>
      </c>
      <c r="B3720" s="5" t="s">
        <v>25</v>
      </c>
      <c r="C3720" s="6" t="s">
        <v>26</v>
      </c>
      <c r="D3720" s="5" t="s">
        <v>29</v>
      </c>
      <c r="E3720" s="7">
        <v>0.0</v>
      </c>
      <c r="F3720" s="7">
        <v>0.043</v>
      </c>
      <c r="G3720" s="7">
        <v>0.0</v>
      </c>
      <c r="H3720" s="40">
        <v>0.0</v>
      </c>
      <c r="I3720" s="10">
        <f t="shared" si="6912"/>
        <v>0</v>
      </c>
      <c r="J3720" s="11">
        <f t="shared" si="6913"/>
        <v>0</v>
      </c>
      <c r="K3720" s="7">
        <f t="shared" si="6890"/>
        <v>0</v>
      </c>
      <c r="L3720" s="7">
        <f t="shared" si="6914"/>
        <v>0.003</v>
      </c>
      <c r="M3720" s="10">
        <f t="shared" si="229"/>
        <v>0.003</v>
      </c>
      <c r="N3720" s="11">
        <f t="shared" si="3612"/>
        <v>0</v>
      </c>
      <c r="O3720" s="10">
        <f t="shared" si="6891"/>
        <v>0</v>
      </c>
      <c r="P3720" s="10">
        <f t="shared" si="6915"/>
        <v>0.003</v>
      </c>
      <c r="Q3720" s="10">
        <f t="shared" si="232"/>
        <v>0.003</v>
      </c>
      <c r="R3720" s="11">
        <f t="shared" si="233"/>
        <v>0</v>
      </c>
      <c r="S3720" s="42"/>
      <c r="T3720" s="42"/>
      <c r="U3720" s="16"/>
      <c r="V3720" s="14"/>
      <c r="W3720" s="14"/>
      <c r="X3720" s="26">
        <f t="shared" si="314"/>
        <v>0</v>
      </c>
      <c r="Y3720" s="29"/>
      <c r="Z3720" s="29"/>
      <c r="AA3720" s="29"/>
      <c r="AB3720" s="29"/>
      <c r="AC3720" s="29"/>
    </row>
    <row r="3721">
      <c r="A3721" s="58">
        <v>45747.0</v>
      </c>
      <c r="B3721" s="5" t="s">
        <v>25</v>
      </c>
      <c r="C3721" s="6" t="s">
        <v>26</v>
      </c>
      <c r="D3721" s="5" t="s">
        <v>30</v>
      </c>
      <c r="E3721" s="7">
        <v>0.0</v>
      </c>
      <c r="F3721" s="7">
        <v>0.0</v>
      </c>
      <c r="G3721" s="7">
        <v>0.0</v>
      </c>
      <c r="H3721" s="40">
        <v>0.0</v>
      </c>
      <c r="I3721" s="10">
        <f t="shared" si="6912"/>
        <v>0</v>
      </c>
      <c r="J3721" s="11">
        <f t="shared" si="6913"/>
        <v>0</v>
      </c>
      <c r="K3721" s="7">
        <f t="shared" si="6890"/>
        <v>0</v>
      </c>
      <c r="L3721" s="7">
        <f t="shared" si="6914"/>
        <v>0</v>
      </c>
      <c r="M3721" s="10">
        <f t="shared" si="229"/>
        <v>0</v>
      </c>
      <c r="N3721" s="11">
        <f t="shared" si="3612"/>
        <v>0</v>
      </c>
      <c r="O3721" s="10">
        <f t="shared" si="6891"/>
        <v>0</v>
      </c>
      <c r="P3721" s="10">
        <f t="shared" si="6915"/>
        <v>0</v>
      </c>
      <c r="Q3721" s="10">
        <f t="shared" si="232"/>
        <v>0</v>
      </c>
      <c r="R3721" s="11">
        <f t="shared" si="233"/>
        <v>0</v>
      </c>
      <c r="S3721" s="42"/>
      <c r="T3721" s="42"/>
      <c r="U3721" s="16"/>
      <c r="V3721" s="14"/>
      <c r="W3721" s="14"/>
      <c r="X3721" s="26">
        <f t="shared" si="314"/>
        <v>0</v>
      </c>
      <c r="Y3721" s="29"/>
      <c r="Z3721" s="29"/>
      <c r="AA3721" s="29"/>
      <c r="AB3721" s="29"/>
      <c r="AC3721" s="29"/>
    </row>
    <row r="3722">
      <c r="A3722" s="58">
        <v>45747.0</v>
      </c>
      <c r="B3722" s="5" t="s">
        <v>31</v>
      </c>
      <c r="C3722" s="6" t="s">
        <v>26</v>
      </c>
      <c r="D3722" s="5" t="s">
        <v>27</v>
      </c>
      <c r="E3722" s="7">
        <v>180.7</v>
      </c>
      <c r="F3722" s="7">
        <v>0.681</v>
      </c>
      <c r="G3722" s="7">
        <v>0.509677</v>
      </c>
      <c r="H3722" s="40">
        <v>0.572</v>
      </c>
      <c r="I3722" s="10">
        <f t="shared" si="6912"/>
        <v>0.062323</v>
      </c>
      <c r="J3722" s="11">
        <f t="shared" si="6913"/>
        <v>112.2279404</v>
      </c>
      <c r="K3722" s="7">
        <f t="shared" si="6890"/>
        <v>30.199987</v>
      </c>
      <c r="L3722" s="7">
        <f t="shared" si="6914"/>
        <v>33.603</v>
      </c>
      <c r="M3722" s="10">
        <f t="shared" si="229"/>
        <v>3.403013</v>
      </c>
      <c r="N3722" s="11">
        <f t="shared" si="3612"/>
        <v>111.2682598</v>
      </c>
      <c r="O3722" s="10">
        <f t="shared" si="6891"/>
        <v>46.199986</v>
      </c>
      <c r="P3722" s="10">
        <f t="shared" si="6915"/>
        <v>52.57686</v>
      </c>
      <c r="Q3722" s="10">
        <f t="shared" si="232"/>
        <v>6.376874</v>
      </c>
      <c r="R3722" s="11">
        <f t="shared" si="233"/>
        <v>113.8027618</v>
      </c>
      <c r="S3722" s="41">
        <f>T3682</f>
        <v>1.313714286</v>
      </c>
      <c r="T3722" s="41">
        <f>H3722+T3682-H3723-U3722-H3724</f>
        <v>1.486571429</v>
      </c>
      <c r="U3722" s="13">
        <f>0.004/28</f>
        <v>0.0001428571429</v>
      </c>
      <c r="V3722" s="14"/>
      <c r="W3722" s="14"/>
      <c r="X3722" s="26">
        <f t="shared" si="314"/>
        <v>0.572</v>
      </c>
      <c r="Y3722" s="29"/>
      <c r="Z3722" s="29"/>
      <c r="AA3722" s="29"/>
      <c r="AB3722" s="29"/>
      <c r="AC3722" s="29"/>
    </row>
    <row r="3723">
      <c r="A3723" s="58">
        <v>45747.0</v>
      </c>
      <c r="B3723" s="5" t="s">
        <v>31</v>
      </c>
      <c r="C3723" s="6" t="s">
        <v>26</v>
      </c>
      <c r="D3723" s="5" t="s">
        <v>28</v>
      </c>
      <c r="E3723" s="7">
        <v>180.1</v>
      </c>
      <c r="F3723" s="7">
        <v>0.402</v>
      </c>
      <c r="G3723" s="7">
        <v>0.50548</v>
      </c>
      <c r="H3723" s="40">
        <v>0.399</v>
      </c>
      <c r="I3723" s="10">
        <f t="shared" si="6912"/>
        <v>-0.10648</v>
      </c>
      <c r="J3723" s="11">
        <f t="shared" si="6913"/>
        <v>78.93487378</v>
      </c>
      <c r="K3723" s="7">
        <f t="shared" si="6890"/>
        <v>29.95288</v>
      </c>
      <c r="L3723" s="7">
        <f t="shared" si="6914"/>
        <v>33.712</v>
      </c>
      <c r="M3723" s="10">
        <f t="shared" si="229"/>
        <v>3.75912</v>
      </c>
      <c r="N3723" s="11">
        <f t="shared" si="3612"/>
        <v>112.550112</v>
      </c>
      <c r="O3723" s="10">
        <f t="shared" si="6891"/>
        <v>45.82271</v>
      </c>
      <c r="P3723" s="10">
        <f t="shared" si="6915"/>
        <v>52.70973</v>
      </c>
      <c r="Q3723" s="10">
        <f t="shared" si="232"/>
        <v>6.88702</v>
      </c>
      <c r="R3723" s="11">
        <f t="shared" si="233"/>
        <v>115.0297091</v>
      </c>
      <c r="S3723" s="42"/>
      <c r="T3723" s="42"/>
      <c r="U3723" s="20"/>
      <c r="V3723" s="14"/>
      <c r="W3723" s="14"/>
      <c r="X3723" s="26">
        <f t="shared" si="314"/>
        <v>0.399</v>
      </c>
      <c r="Y3723" s="29"/>
      <c r="Z3723" s="29"/>
      <c r="AA3723" s="29"/>
      <c r="AB3723" s="29"/>
      <c r="AC3723" s="29"/>
    </row>
    <row r="3724">
      <c r="A3724" s="58">
        <v>45747.0</v>
      </c>
      <c r="B3724" s="5" t="s">
        <v>31</v>
      </c>
      <c r="C3724" s="6" t="s">
        <v>26</v>
      </c>
      <c r="D3724" s="5" t="s">
        <v>29</v>
      </c>
      <c r="E3724" s="7">
        <v>0.0</v>
      </c>
      <c r="F3724" s="7">
        <v>0.0</v>
      </c>
      <c r="G3724" s="7">
        <v>0.0</v>
      </c>
      <c r="H3724" s="40">
        <v>0.0</v>
      </c>
      <c r="I3724" s="10">
        <f t="shared" si="6912"/>
        <v>0</v>
      </c>
      <c r="J3724" s="11">
        <f t="shared" si="6913"/>
        <v>0</v>
      </c>
      <c r="K3724" s="7">
        <f t="shared" si="6890"/>
        <v>0</v>
      </c>
      <c r="L3724" s="7">
        <f t="shared" si="6914"/>
        <v>0</v>
      </c>
      <c r="M3724" s="10">
        <f t="shared" si="229"/>
        <v>0</v>
      </c>
      <c r="N3724" s="11">
        <f t="shared" si="3612"/>
        <v>0</v>
      </c>
      <c r="O3724" s="10">
        <f t="shared" si="6891"/>
        <v>0</v>
      </c>
      <c r="P3724" s="10">
        <f t="shared" si="6915"/>
        <v>0</v>
      </c>
      <c r="Q3724" s="10">
        <f t="shared" si="232"/>
        <v>0</v>
      </c>
      <c r="R3724" s="11">
        <f t="shared" si="233"/>
        <v>0</v>
      </c>
      <c r="S3724" s="42"/>
      <c r="T3724" s="42"/>
      <c r="U3724" s="20"/>
      <c r="V3724" s="14"/>
      <c r="W3724" s="14"/>
      <c r="X3724" s="26">
        <f t="shared" si="314"/>
        <v>0</v>
      </c>
      <c r="Y3724" s="29"/>
      <c r="Z3724" s="29"/>
      <c r="AA3724" s="29"/>
      <c r="AB3724" s="29"/>
      <c r="AC3724" s="29"/>
    </row>
    <row r="3725">
      <c r="A3725" s="58">
        <v>45747.0</v>
      </c>
      <c r="B3725" s="5" t="s">
        <v>31</v>
      </c>
      <c r="C3725" s="6" t="s">
        <v>26</v>
      </c>
      <c r="D3725" s="5" t="s">
        <v>30</v>
      </c>
      <c r="E3725" s="7">
        <v>0.0</v>
      </c>
      <c r="F3725" s="7">
        <v>0.0</v>
      </c>
      <c r="G3725" s="7">
        <v>0.0</v>
      </c>
      <c r="H3725" s="40">
        <v>0.0</v>
      </c>
      <c r="I3725" s="10">
        <f t="shared" si="6912"/>
        <v>0</v>
      </c>
      <c r="J3725" s="11">
        <f t="shared" si="6913"/>
        <v>0</v>
      </c>
      <c r="K3725" s="7">
        <f t="shared" si="6890"/>
        <v>0</v>
      </c>
      <c r="L3725" s="7">
        <f t="shared" si="6914"/>
        <v>0</v>
      </c>
      <c r="M3725" s="10">
        <f t="shared" si="229"/>
        <v>0</v>
      </c>
      <c r="N3725" s="11">
        <f t="shared" si="3612"/>
        <v>0</v>
      </c>
      <c r="O3725" s="10">
        <f t="shared" si="6891"/>
        <v>0</v>
      </c>
      <c r="P3725" s="10">
        <f t="shared" si="6915"/>
        <v>0</v>
      </c>
      <c r="Q3725" s="10">
        <f t="shared" si="232"/>
        <v>0</v>
      </c>
      <c r="R3725" s="11">
        <f t="shared" si="233"/>
        <v>0</v>
      </c>
      <c r="S3725" s="42"/>
      <c r="T3725" s="42"/>
      <c r="U3725" s="20"/>
      <c r="V3725" s="14"/>
      <c r="W3725" s="14"/>
      <c r="X3725" s="26">
        <f t="shared" si="314"/>
        <v>0</v>
      </c>
      <c r="Y3725" s="29"/>
      <c r="Z3725" s="29"/>
      <c r="AA3725" s="29"/>
      <c r="AB3725" s="29"/>
      <c r="AC3725" s="29"/>
    </row>
    <row r="3726">
      <c r="A3726" s="58">
        <v>45747.0</v>
      </c>
      <c r="B3726" s="5" t="s">
        <v>32</v>
      </c>
      <c r="C3726" s="6" t="s">
        <v>26</v>
      </c>
      <c r="D3726" s="5" t="s">
        <v>27</v>
      </c>
      <c r="E3726" s="7">
        <v>78.6</v>
      </c>
      <c r="F3726" s="7">
        <v>0.212</v>
      </c>
      <c r="G3726" s="7">
        <v>0.22258</v>
      </c>
      <c r="H3726" s="40">
        <v>0.26</v>
      </c>
      <c r="I3726" s="10">
        <f t="shared" si="6912"/>
        <v>0.03742</v>
      </c>
      <c r="J3726" s="11">
        <f t="shared" si="6913"/>
        <v>116.8119328</v>
      </c>
      <c r="K3726" s="7">
        <f t="shared" si="6890"/>
        <v>13.19998</v>
      </c>
      <c r="L3726" s="7">
        <f t="shared" si="6914"/>
        <v>14.163</v>
      </c>
      <c r="M3726" s="10">
        <f t="shared" si="229"/>
        <v>0.96302</v>
      </c>
      <c r="N3726" s="11">
        <f t="shared" si="3612"/>
        <v>107.2956171</v>
      </c>
      <c r="O3726" s="10">
        <f t="shared" si="6891"/>
        <v>20.199966</v>
      </c>
      <c r="P3726" s="10">
        <f t="shared" si="6915"/>
        <v>21.29982</v>
      </c>
      <c r="Q3726" s="10">
        <f t="shared" si="232"/>
        <v>1.099854</v>
      </c>
      <c r="R3726" s="11">
        <f t="shared" si="233"/>
        <v>105.4448309</v>
      </c>
      <c r="S3726" s="41" t="str">
        <f>T3686</f>
        <v>#REF!</v>
      </c>
      <c r="T3726" s="41" t="str">
        <f>H3726+T3686-#REF!-U3726-H3727</f>
        <v>#REF!</v>
      </c>
      <c r="U3726" s="13">
        <f>0.00378/28</f>
        <v>0.000135</v>
      </c>
      <c r="V3726" s="14"/>
      <c r="W3726" s="14"/>
      <c r="X3726" s="26">
        <f t="shared" si="314"/>
        <v>0.258</v>
      </c>
      <c r="Y3726" s="29"/>
      <c r="Z3726" s="29"/>
      <c r="AA3726" s="29"/>
      <c r="AB3726" s="29"/>
      <c r="AC3726" s="29"/>
    </row>
    <row r="3727">
      <c r="A3727" s="58">
        <v>45747.0</v>
      </c>
      <c r="B3727" s="5" t="s">
        <v>32</v>
      </c>
      <c r="C3727" s="6" t="s">
        <v>26</v>
      </c>
      <c r="D3727" s="5" t="s">
        <v>28</v>
      </c>
      <c r="E3727" s="7">
        <v>78.7</v>
      </c>
      <c r="F3727" s="7">
        <v>0.083</v>
      </c>
      <c r="G3727" s="7">
        <v>0.2222</v>
      </c>
      <c r="H3727" s="40">
        <v>0.051</v>
      </c>
      <c r="I3727" s="10">
        <f t="shared" si="6912"/>
        <v>-0.1712</v>
      </c>
      <c r="J3727" s="11">
        <f>IFERROR(#REF!/G3727*100,0)</f>
        <v>0</v>
      </c>
      <c r="K3727" s="7">
        <f t="shared" si="6890"/>
        <v>13.1782</v>
      </c>
      <c r="L3727" s="7">
        <f>IFERROR(#REF!+L3687,0)</f>
        <v>0</v>
      </c>
      <c r="M3727" s="10">
        <f t="shared" si="229"/>
        <v>-13.1782</v>
      </c>
      <c r="N3727" s="11">
        <f t="shared" si="3612"/>
        <v>0</v>
      </c>
      <c r="O3727" s="10">
        <f t="shared" si="6891"/>
        <v>20.16715</v>
      </c>
      <c r="P3727" s="10">
        <f>IFERROR(#REF!+P3687,0)</f>
        <v>0</v>
      </c>
      <c r="Q3727" s="10">
        <f t="shared" si="232"/>
        <v>-20.16715</v>
      </c>
      <c r="R3727" s="11">
        <f t="shared" si="233"/>
        <v>0</v>
      </c>
      <c r="S3727" s="42"/>
      <c r="T3727" s="42"/>
      <c r="U3727" s="20"/>
      <c r="V3727" s="14"/>
      <c r="W3727" s="14"/>
      <c r="X3727" s="26">
        <f t="shared" si="314"/>
        <v>0.093</v>
      </c>
      <c r="Y3727" s="29"/>
      <c r="Z3727" s="29"/>
      <c r="AA3727" s="29"/>
      <c r="AB3727" s="29"/>
      <c r="AC3727" s="29"/>
    </row>
    <row r="3728">
      <c r="A3728" s="58">
        <v>45747.0</v>
      </c>
      <c r="B3728" s="5" t="s">
        <v>32</v>
      </c>
      <c r="C3728" s="6" t="s">
        <v>26</v>
      </c>
      <c r="D3728" s="5" t="s">
        <v>29</v>
      </c>
      <c r="E3728" s="7">
        <v>0.0</v>
      </c>
      <c r="F3728" s="7">
        <v>0.006</v>
      </c>
      <c r="G3728" s="7">
        <v>0.0</v>
      </c>
      <c r="H3728" s="40">
        <v>0.0</v>
      </c>
      <c r="I3728" s="10">
        <f>H3727-G3728</f>
        <v>0.051</v>
      </c>
      <c r="J3728" s="11">
        <f>IFERROR(H3727/G3728*100,0)</f>
        <v>0</v>
      </c>
      <c r="K3728" s="7">
        <f t="shared" si="6890"/>
        <v>0</v>
      </c>
      <c r="L3728" s="7">
        <f>IFERROR(H3727+L3688,0)</f>
        <v>1.571</v>
      </c>
      <c r="M3728" s="10">
        <f t="shared" si="229"/>
        <v>1.571</v>
      </c>
      <c r="N3728" s="11">
        <f t="shared" si="3612"/>
        <v>0</v>
      </c>
      <c r="O3728" s="10">
        <f t="shared" si="6891"/>
        <v>0</v>
      </c>
      <c r="P3728" s="10">
        <f>IFERROR(H3727+P3688,0)</f>
        <v>1.571</v>
      </c>
      <c r="Q3728" s="10">
        <f t="shared" si="232"/>
        <v>1.571</v>
      </c>
      <c r="R3728" s="11">
        <f t="shared" si="233"/>
        <v>0</v>
      </c>
      <c r="S3728" s="42"/>
      <c r="T3728" s="42"/>
      <c r="U3728" s="20"/>
      <c r="V3728" s="14"/>
      <c r="W3728" s="14"/>
      <c r="X3728" s="26">
        <f t="shared" si="314"/>
        <v>0</v>
      </c>
      <c r="Y3728" s="29"/>
      <c r="Z3728" s="29"/>
      <c r="AA3728" s="29"/>
      <c r="AB3728" s="29"/>
      <c r="AC3728" s="29"/>
    </row>
    <row r="3729">
      <c r="A3729" s="58">
        <v>45747.0</v>
      </c>
      <c r="B3729" s="5" t="s">
        <v>32</v>
      </c>
      <c r="C3729" s="6" t="s">
        <v>26</v>
      </c>
      <c r="D3729" s="5" t="s">
        <v>30</v>
      </c>
      <c r="E3729" s="7">
        <v>0.0</v>
      </c>
      <c r="F3729" s="7">
        <v>0.0</v>
      </c>
      <c r="G3729" s="7">
        <v>0.0</v>
      </c>
      <c r="H3729" s="40">
        <v>0.0</v>
      </c>
      <c r="I3729" s="10">
        <f t="shared" ref="I3729:I3767" si="6916">H3729-G3729</f>
        <v>0</v>
      </c>
      <c r="J3729" s="11">
        <f t="shared" ref="J3729:J3766" si="6917">IFERROR(H3729/G3729*100,0)</f>
        <v>0</v>
      </c>
      <c r="K3729" s="7">
        <f t="shared" si="6890"/>
        <v>0</v>
      </c>
      <c r="L3729" s="7">
        <f t="shared" ref="L3729:L3766" si="6918">IFERROR(H3729+L3689,0)</f>
        <v>0</v>
      </c>
      <c r="M3729" s="10">
        <f t="shared" si="229"/>
        <v>0</v>
      </c>
      <c r="N3729" s="11">
        <f t="shared" si="3612"/>
        <v>0</v>
      </c>
      <c r="O3729" s="10">
        <f t="shared" si="6891"/>
        <v>0</v>
      </c>
      <c r="P3729" s="10">
        <f t="shared" ref="P3729:P3766" si="6919">IFERROR(H3729+P3689,0)</f>
        <v>0</v>
      </c>
      <c r="Q3729" s="10">
        <f t="shared" si="232"/>
        <v>0</v>
      </c>
      <c r="R3729" s="11">
        <f t="shared" si="233"/>
        <v>0</v>
      </c>
      <c r="S3729" s="42"/>
      <c r="T3729" s="42"/>
      <c r="U3729" s="20"/>
      <c r="V3729" s="14"/>
      <c r="W3729" s="14"/>
      <c r="X3729" s="26">
        <f t="shared" si="314"/>
        <v>0</v>
      </c>
      <c r="Y3729" s="29"/>
      <c r="Z3729" s="29"/>
      <c r="AA3729" s="29"/>
      <c r="AB3729" s="29"/>
      <c r="AC3729" s="29"/>
    </row>
    <row r="3730">
      <c r="A3730" s="58">
        <v>45747.0</v>
      </c>
      <c r="B3730" s="5" t="s">
        <v>33</v>
      </c>
      <c r="C3730" s="6" t="s">
        <v>26</v>
      </c>
      <c r="D3730" s="5" t="s">
        <v>27</v>
      </c>
      <c r="E3730" s="7">
        <v>110.0</v>
      </c>
      <c r="F3730" s="7">
        <v>0.372</v>
      </c>
      <c r="G3730" s="7">
        <v>0.329032</v>
      </c>
      <c r="H3730" s="40">
        <v>0.358</v>
      </c>
      <c r="I3730" s="10">
        <f t="shared" si="6916"/>
        <v>0.028968</v>
      </c>
      <c r="J3730" s="11">
        <f t="shared" si="6917"/>
        <v>108.8040069</v>
      </c>
      <c r="K3730" s="7">
        <f t="shared" si="6890"/>
        <v>19.399992</v>
      </c>
      <c r="L3730" s="7">
        <f t="shared" si="6918"/>
        <v>22.2</v>
      </c>
      <c r="M3730" s="10">
        <f t="shared" si="229"/>
        <v>2.800008</v>
      </c>
      <c r="N3730" s="11">
        <f t="shared" si="3612"/>
        <v>114.4330369</v>
      </c>
      <c r="O3730" s="10">
        <f t="shared" si="6891"/>
        <v>29.599922</v>
      </c>
      <c r="P3730" s="10">
        <f t="shared" si="6919"/>
        <v>33.69573</v>
      </c>
      <c r="Q3730" s="10">
        <f t="shared" si="232"/>
        <v>4.095808</v>
      </c>
      <c r="R3730" s="11">
        <f t="shared" si="233"/>
        <v>113.8372257</v>
      </c>
      <c r="S3730" s="41">
        <f>T3690</f>
        <v>0.4060721429</v>
      </c>
      <c r="T3730" s="41">
        <f>H3730+T3690-H3731-U3730-H3732</f>
        <v>0.7639182143</v>
      </c>
      <c r="U3730" s="13">
        <f>0.00431/28</f>
        <v>0.0001539285714</v>
      </c>
      <c r="V3730" s="14"/>
      <c r="W3730" s="14"/>
      <c r="X3730" s="26">
        <f t="shared" si="314"/>
        <v>0.38</v>
      </c>
      <c r="Y3730" s="29"/>
      <c r="Z3730" s="29"/>
      <c r="AA3730" s="29"/>
      <c r="AB3730" s="29"/>
      <c r="AC3730" s="29"/>
    </row>
    <row r="3731">
      <c r="A3731" s="58">
        <v>45747.0</v>
      </c>
      <c r="B3731" s="5" t="s">
        <v>33</v>
      </c>
      <c r="C3731" s="6" t="s">
        <v>26</v>
      </c>
      <c r="D3731" s="5" t="s">
        <v>28</v>
      </c>
      <c r="E3731" s="7">
        <v>108.2</v>
      </c>
      <c r="F3731" s="7">
        <v>0.0</v>
      </c>
      <c r="G3731" s="7">
        <v>0.324096</v>
      </c>
      <c r="H3731" s="40">
        <v>0.0</v>
      </c>
      <c r="I3731" s="10">
        <f t="shared" si="6916"/>
        <v>-0.324096</v>
      </c>
      <c r="J3731" s="11">
        <f t="shared" si="6917"/>
        <v>0</v>
      </c>
      <c r="K3731" s="7">
        <f t="shared" si="6890"/>
        <v>19.108976</v>
      </c>
      <c r="L3731" s="7">
        <f t="shared" si="6918"/>
        <v>22.781</v>
      </c>
      <c r="M3731" s="10">
        <f t="shared" si="229"/>
        <v>3.672024</v>
      </c>
      <c r="N3731" s="11">
        <f t="shared" si="3612"/>
        <v>119.2162259</v>
      </c>
      <c r="O3731" s="10">
        <f t="shared" si="6891"/>
        <v>29.152976</v>
      </c>
      <c r="P3731" s="10">
        <f t="shared" si="6919"/>
        <v>33.67595</v>
      </c>
      <c r="Q3731" s="10">
        <f t="shared" si="232"/>
        <v>4.522974</v>
      </c>
      <c r="R3731" s="11">
        <f t="shared" si="233"/>
        <v>115.5146219</v>
      </c>
      <c r="S3731" s="42"/>
      <c r="T3731" s="42"/>
      <c r="U3731" s="20"/>
      <c r="V3731" s="14"/>
      <c r="W3731" s="14"/>
      <c r="X3731" s="26">
        <f t="shared" si="314"/>
        <v>0</v>
      </c>
      <c r="Y3731" s="29"/>
      <c r="Z3731" s="29"/>
      <c r="AA3731" s="29"/>
      <c r="AB3731" s="29"/>
      <c r="AC3731" s="29"/>
    </row>
    <row r="3732">
      <c r="A3732" s="58">
        <v>45747.0</v>
      </c>
      <c r="B3732" s="5" t="s">
        <v>33</v>
      </c>
      <c r="C3732" s="6" t="s">
        <v>26</v>
      </c>
      <c r="D3732" s="5" t="s">
        <v>29</v>
      </c>
      <c r="E3732" s="7">
        <v>1.0</v>
      </c>
      <c r="F3732" s="7">
        <v>0.022</v>
      </c>
      <c r="G3732" s="7">
        <v>0.0027419</v>
      </c>
      <c r="H3732" s="40">
        <v>0.0</v>
      </c>
      <c r="I3732" s="10">
        <f t="shared" si="6916"/>
        <v>-0.0027419</v>
      </c>
      <c r="J3732" s="11">
        <f t="shared" si="6917"/>
        <v>0</v>
      </c>
      <c r="K3732" s="7">
        <f t="shared" si="6890"/>
        <v>0.1649989</v>
      </c>
      <c r="L3732" s="7">
        <f t="shared" si="6918"/>
        <v>0.084</v>
      </c>
      <c r="M3732" s="10">
        <f t="shared" si="229"/>
        <v>-0.0809989</v>
      </c>
      <c r="N3732" s="11">
        <f t="shared" si="3612"/>
        <v>50.90943031</v>
      </c>
      <c r="O3732" s="10">
        <f t="shared" si="6891"/>
        <v>0.2499389</v>
      </c>
      <c r="P3732" s="10">
        <f t="shared" si="6919"/>
        <v>0.162988</v>
      </c>
      <c r="Q3732" s="10">
        <f t="shared" si="232"/>
        <v>-0.0869509</v>
      </c>
      <c r="R3732" s="11">
        <f t="shared" si="233"/>
        <v>65.2111376</v>
      </c>
      <c r="S3732" s="42"/>
      <c r="T3732" s="42"/>
      <c r="U3732" s="20"/>
      <c r="V3732" s="14"/>
      <c r="W3732" s="14"/>
      <c r="X3732" s="26">
        <f t="shared" si="314"/>
        <v>0</v>
      </c>
      <c r="Y3732" s="29"/>
      <c r="Z3732" s="29"/>
      <c r="AA3732" s="29"/>
      <c r="AB3732" s="29"/>
      <c r="AC3732" s="29"/>
    </row>
    <row r="3733">
      <c r="A3733" s="58">
        <v>45747.0</v>
      </c>
      <c r="B3733" s="5" t="s">
        <v>33</v>
      </c>
      <c r="C3733" s="6" t="s">
        <v>26</v>
      </c>
      <c r="D3733" s="5" t="s">
        <v>30</v>
      </c>
      <c r="E3733" s="7">
        <v>0.0</v>
      </c>
      <c r="F3733" s="7">
        <v>0.0</v>
      </c>
      <c r="G3733" s="7">
        <v>0.0</v>
      </c>
      <c r="H3733" s="40">
        <v>0.0</v>
      </c>
      <c r="I3733" s="10">
        <f t="shared" si="6916"/>
        <v>0</v>
      </c>
      <c r="J3733" s="11">
        <f t="shared" si="6917"/>
        <v>0</v>
      </c>
      <c r="K3733" s="7">
        <f t="shared" si="6890"/>
        <v>0</v>
      </c>
      <c r="L3733" s="7">
        <f t="shared" si="6918"/>
        <v>0</v>
      </c>
      <c r="M3733" s="10">
        <f t="shared" si="229"/>
        <v>0</v>
      </c>
      <c r="N3733" s="11">
        <f t="shared" si="3612"/>
        <v>0</v>
      </c>
      <c r="O3733" s="10">
        <f t="shared" si="6891"/>
        <v>0</v>
      </c>
      <c r="P3733" s="10">
        <f t="shared" si="6919"/>
        <v>0</v>
      </c>
      <c r="Q3733" s="10">
        <f t="shared" si="232"/>
        <v>0</v>
      </c>
      <c r="R3733" s="11">
        <f t="shared" si="233"/>
        <v>0</v>
      </c>
      <c r="S3733" s="42"/>
      <c r="T3733" s="42"/>
      <c r="U3733" s="20"/>
      <c r="V3733" s="14"/>
      <c r="W3733" s="14"/>
      <c r="X3733" s="26">
        <f t="shared" si="314"/>
        <v>0</v>
      </c>
      <c r="Y3733" s="29"/>
      <c r="Z3733" s="29"/>
      <c r="AA3733" s="29"/>
      <c r="AB3733" s="29"/>
      <c r="AC3733" s="29"/>
    </row>
    <row r="3734">
      <c r="A3734" s="58">
        <v>45747.0</v>
      </c>
      <c r="B3734" s="5" t="s">
        <v>34</v>
      </c>
      <c r="C3734" s="6" t="s">
        <v>26</v>
      </c>
      <c r="D3734" s="5" t="s">
        <v>27</v>
      </c>
      <c r="E3734" s="7">
        <v>14.3</v>
      </c>
      <c r="F3734" s="7">
        <v>0.064</v>
      </c>
      <c r="G3734" s="7">
        <v>0.041935</v>
      </c>
      <c r="H3734" s="40">
        <v>0.041</v>
      </c>
      <c r="I3734" s="10">
        <f t="shared" si="6916"/>
        <v>-0.000935</v>
      </c>
      <c r="J3734" s="11">
        <f t="shared" si="6917"/>
        <v>97.77035889</v>
      </c>
      <c r="K3734" s="7">
        <f t="shared" si="6890"/>
        <v>2.499985</v>
      </c>
      <c r="L3734" s="7">
        <f t="shared" si="6918"/>
        <v>2.552</v>
      </c>
      <c r="M3734" s="10">
        <f t="shared" si="229"/>
        <v>0.052015</v>
      </c>
      <c r="N3734" s="11">
        <f t="shared" si="3612"/>
        <v>102.0806125</v>
      </c>
      <c r="O3734" s="10">
        <f t="shared" si="6891"/>
        <v>3.799815</v>
      </c>
      <c r="P3734" s="10">
        <f t="shared" si="6919"/>
        <v>4.095986</v>
      </c>
      <c r="Q3734" s="10">
        <f t="shared" si="232"/>
        <v>0.296171</v>
      </c>
      <c r="R3734" s="11">
        <f t="shared" si="233"/>
        <v>107.7943531</v>
      </c>
      <c r="S3734" s="41">
        <f>T3694</f>
        <v>0.073</v>
      </c>
      <c r="T3734" s="41">
        <f>H3734+T3694-H3735-U3734-H3736</f>
        <v>0.114</v>
      </c>
      <c r="U3734" s="13">
        <v>0.0</v>
      </c>
      <c r="V3734" s="14"/>
      <c r="W3734" s="14"/>
      <c r="X3734" s="26">
        <f t="shared" si="314"/>
        <v>0.041</v>
      </c>
      <c r="Y3734" s="29"/>
      <c r="Z3734" s="29"/>
      <c r="AA3734" s="29"/>
      <c r="AB3734" s="29"/>
      <c r="AC3734" s="29"/>
    </row>
    <row r="3735">
      <c r="A3735" s="58">
        <v>45747.0</v>
      </c>
      <c r="B3735" s="5" t="s">
        <v>34</v>
      </c>
      <c r="C3735" s="6" t="s">
        <v>26</v>
      </c>
      <c r="D3735" s="5" t="s">
        <v>28</v>
      </c>
      <c r="E3735" s="7">
        <v>14.3</v>
      </c>
      <c r="F3735" s="7">
        <v>0.0</v>
      </c>
      <c r="G3735" s="7">
        <v>0.041129</v>
      </c>
      <c r="H3735" s="40">
        <v>0.0</v>
      </c>
      <c r="I3735" s="10">
        <f t="shared" si="6916"/>
        <v>-0.041129</v>
      </c>
      <c r="J3735" s="11">
        <f t="shared" si="6917"/>
        <v>0</v>
      </c>
      <c r="K3735" s="7">
        <f t="shared" si="6890"/>
        <v>2.451999</v>
      </c>
      <c r="L3735" s="7">
        <f t="shared" si="6918"/>
        <v>2.641</v>
      </c>
      <c r="M3735" s="10">
        <f t="shared" si="229"/>
        <v>0.189001</v>
      </c>
      <c r="N3735" s="11">
        <f t="shared" si="3612"/>
        <v>107.7080374</v>
      </c>
      <c r="O3735" s="10">
        <f t="shared" si="6891"/>
        <v>3.726998</v>
      </c>
      <c r="P3735" s="10">
        <f t="shared" si="6919"/>
        <v>4.04499</v>
      </c>
      <c r="Q3735" s="10">
        <f t="shared" si="232"/>
        <v>0.317992</v>
      </c>
      <c r="R3735" s="11">
        <f t="shared" si="233"/>
        <v>108.5321216</v>
      </c>
      <c r="S3735" s="42"/>
      <c r="T3735" s="42"/>
      <c r="U3735" s="20"/>
      <c r="V3735" s="14"/>
      <c r="W3735" s="14"/>
      <c r="X3735" s="26">
        <f t="shared" si="314"/>
        <v>0</v>
      </c>
      <c r="Y3735" s="29"/>
      <c r="Z3735" s="29"/>
      <c r="AA3735" s="29"/>
      <c r="AB3735" s="29"/>
      <c r="AC3735" s="29"/>
    </row>
    <row r="3736">
      <c r="A3736" s="58">
        <v>45747.0</v>
      </c>
      <c r="B3736" s="5" t="s">
        <v>34</v>
      </c>
      <c r="C3736" s="6" t="s">
        <v>26</v>
      </c>
      <c r="D3736" s="5" t="s">
        <v>29</v>
      </c>
      <c r="E3736" s="7">
        <v>0.0</v>
      </c>
      <c r="F3736" s="7">
        <v>0.0</v>
      </c>
      <c r="G3736" s="7">
        <v>0.0</v>
      </c>
      <c r="H3736" s="40">
        <v>0.0</v>
      </c>
      <c r="I3736" s="10">
        <f t="shared" si="6916"/>
        <v>0</v>
      </c>
      <c r="J3736" s="11">
        <f t="shared" si="6917"/>
        <v>0</v>
      </c>
      <c r="K3736" s="7">
        <f t="shared" si="6890"/>
        <v>0</v>
      </c>
      <c r="L3736" s="7">
        <f t="shared" si="6918"/>
        <v>0</v>
      </c>
      <c r="M3736" s="10">
        <f t="shared" si="229"/>
        <v>0</v>
      </c>
      <c r="N3736" s="11">
        <f t="shared" si="3612"/>
        <v>0</v>
      </c>
      <c r="O3736" s="10">
        <f t="shared" si="6891"/>
        <v>0</v>
      </c>
      <c r="P3736" s="10">
        <f t="shared" si="6919"/>
        <v>0</v>
      </c>
      <c r="Q3736" s="10">
        <f t="shared" si="232"/>
        <v>0</v>
      </c>
      <c r="R3736" s="11">
        <f t="shared" si="233"/>
        <v>0</v>
      </c>
      <c r="S3736" s="42"/>
      <c r="T3736" s="42"/>
      <c r="U3736" s="20"/>
      <c r="V3736" s="14"/>
      <c r="W3736" s="14"/>
      <c r="X3736" s="26">
        <f t="shared" si="314"/>
        <v>0</v>
      </c>
      <c r="Y3736" s="29"/>
      <c r="Z3736" s="29"/>
      <c r="AA3736" s="29"/>
      <c r="AB3736" s="29"/>
      <c r="AC3736" s="29"/>
    </row>
    <row r="3737">
      <c r="A3737" s="58">
        <v>45747.0</v>
      </c>
      <c r="B3737" s="5" t="s">
        <v>34</v>
      </c>
      <c r="C3737" s="6" t="s">
        <v>26</v>
      </c>
      <c r="D3737" s="5" t="s">
        <v>30</v>
      </c>
      <c r="E3737" s="7">
        <v>0.0</v>
      </c>
      <c r="F3737" s="7">
        <v>0.0</v>
      </c>
      <c r="G3737" s="7">
        <v>0.0</v>
      </c>
      <c r="H3737" s="40">
        <v>0.0</v>
      </c>
      <c r="I3737" s="10">
        <f t="shared" si="6916"/>
        <v>0</v>
      </c>
      <c r="J3737" s="11">
        <f t="shared" si="6917"/>
        <v>0</v>
      </c>
      <c r="K3737" s="7">
        <f t="shared" si="6890"/>
        <v>0</v>
      </c>
      <c r="L3737" s="7">
        <f t="shared" si="6918"/>
        <v>0</v>
      </c>
      <c r="M3737" s="10">
        <f t="shared" si="229"/>
        <v>0</v>
      </c>
      <c r="N3737" s="11">
        <f t="shared" si="3612"/>
        <v>0</v>
      </c>
      <c r="O3737" s="10">
        <f t="shared" si="6891"/>
        <v>0</v>
      </c>
      <c r="P3737" s="10">
        <f t="shared" si="6919"/>
        <v>0</v>
      </c>
      <c r="Q3737" s="10">
        <f t="shared" si="232"/>
        <v>0</v>
      </c>
      <c r="R3737" s="11">
        <f t="shared" si="233"/>
        <v>0</v>
      </c>
      <c r="S3737" s="42"/>
      <c r="T3737" s="42"/>
      <c r="U3737" s="20"/>
      <c r="V3737" s="14"/>
      <c r="W3737" s="14"/>
      <c r="X3737" s="26">
        <f t="shared" si="314"/>
        <v>0</v>
      </c>
      <c r="Y3737" s="29"/>
      <c r="Z3737" s="29"/>
      <c r="AA3737" s="29"/>
      <c r="AB3737" s="29"/>
      <c r="AC3737" s="29"/>
    </row>
    <row r="3738">
      <c r="A3738" s="58">
        <v>45747.0</v>
      </c>
      <c r="B3738" s="5" t="s">
        <v>35</v>
      </c>
      <c r="C3738" s="6" t="s">
        <v>26</v>
      </c>
      <c r="D3738" s="5" t="s">
        <v>27</v>
      </c>
      <c r="E3738" s="7">
        <v>16.6</v>
      </c>
      <c r="F3738" s="7">
        <v>0.029</v>
      </c>
      <c r="G3738" s="7">
        <v>0.048387</v>
      </c>
      <c r="H3738" s="40">
        <v>0.114</v>
      </c>
      <c r="I3738" s="10">
        <f t="shared" si="6916"/>
        <v>0.065613</v>
      </c>
      <c r="J3738" s="11">
        <f t="shared" si="6917"/>
        <v>235.6004712</v>
      </c>
      <c r="K3738" s="7">
        <f t="shared" si="6890"/>
        <v>2.399997</v>
      </c>
      <c r="L3738" s="7">
        <f t="shared" si="6918"/>
        <v>2.936</v>
      </c>
      <c r="M3738" s="10">
        <f t="shared" si="229"/>
        <v>0.536003</v>
      </c>
      <c r="N3738" s="11">
        <f t="shared" si="3612"/>
        <v>122.3334863</v>
      </c>
      <c r="O3738" s="10">
        <f t="shared" si="6891"/>
        <v>2.399997</v>
      </c>
      <c r="P3738" s="10">
        <f t="shared" si="6919"/>
        <v>2.936</v>
      </c>
      <c r="Q3738" s="10">
        <f t="shared" si="232"/>
        <v>0.536003</v>
      </c>
      <c r="R3738" s="11">
        <f t="shared" si="233"/>
        <v>122.3334863</v>
      </c>
      <c r="S3738" s="41">
        <f>T3698</f>
        <v>1.731</v>
      </c>
      <c r="T3738" s="41">
        <f>H3738+T3698-H3739-U3738-H3740</f>
        <v>1.845</v>
      </c>
      <c r="U3738" s="13">
        <v>0.0</v>
      </c>
      <c r="V3738" s="14"/>
      <c r="W3738" s="14"/>
      <c r="X3738" s="26">
        <f t="shared" si="314"/>
        <v>0.113</v>
      </c>
      <c r="Y3738" s="29"/>
      <c r="Z3738" s="29"/>
      <c r="AA3738" s="29"/>
      <c r="AB3738" s="29"/>
      <c r="AC3738" s="29"/>
    </row>
    <row r="3739">
      <c r="A3739" s="58">
        <v>45747.0</v>
      </c>
      <c r="B3739" s="5" t="s">
        <v>35</v>
      </c>
      <c r="C3739" s="6" t="s">
        <v>26</v>
      </c>
      <c r="D3739" s="5" t="s">
        <v>28</v>
      </c>
      <c r="E3739" s="7">
        <v>0.0</v>
      </c>
      <c r="F3739" s="7">
        <v>0.0</v>
      </c>
      <c r="G3739" s="7">
        <v>0.0</v>
      </c>
      <c r="H3739" s="40">
        <v>0.0</v>
      </c>
      <c r="I3739" s="10">
        <f t="shared" si="6916"/>
        <v>0</v>
      </c>
      <c r="J3739" s="11">
        <f t="shared" si="6917"/>
        <v>0</v>
      </c>
      <c r="K3739" s="7">
        <f t="shared" si="6890"/>
        <v>0</v>
      </c>
      <c r="L3739" s="7">
        <f t="shared" si="6918"/>
        <v>0</v>
      </c>
      <c r="M3739" s="10">
        <f t="shared" si="229"/>
        <v>0</v>
      </c>
      <c r="N3739" s="11">
        <f t="shared" si="3612"/>
        <v>0</v>
      </c>
      <c r="O3739" s="10">
        <f t="shared" si="6891"/>
        <v>0</v>
      </c>
      <c r="P3739" s="10">
        <f t="shared" si="6919"/>
        <v>0</v>
      </c>
      <c r="Q3739" s="10">
        <f t="shared" si="232"/>
        <v>0</v>
      </c>
      <c r="R3739" s="11">
        <f t="shared" si="233"/>
        <v>0</v>
      </c>
      <c r="S3739" s="43"/>
      <c r="T3739" s="43"/>
      <c r="U3739" s="20"/>
      <c r="V3739" s="14"/>
      <c r="W3739" s="14"/>
      <c r="X3739" s="26">
        <f t="shared" si="314"/>
        <v>0</v>
      </c>
      <c r="Y3739" s="29"/>
      <c r="Z3739" s="29"/>
      <c r="AA3739" s="29"/>
      <c r="AB3739" s="29"/>
      <c r="AC3739" s="29"/>
    </row>
    <row r="3740">
      <c r="A3740" s="58">
        <v>45747.0</v>
      </c>
      <c r="B3740" s="5" t="s">
        <v>35</v>
      </c>
      <c r="C3740" s="6" t="s">
        <v>26</v>
      </c>
      <c r="D3740" s="5" t="s">
        <v>29</v>
      </c>
      <c r="E3740" s="7">
        <v>16.6</v>
      </c>
      <c r="F3740" s="7">
        <v>0.0</v>
      </c>
      <c r="G3740" s="7">
        <v>0.048387</v>
      </c>
      <c r="H3740" s="40">
        <v>0.0</v>
      </c>
      <c r="I3740" s="10">
        <f t="shared" si="6916"/>
        <v>-0.048387</v>
      </c>
      <c r="J3740" s="11">
        <f t="shared" si="6917"/>
        <v>0</v>
      </c>
      <c r="K3740" s="7">
        <f t="shared" si="6890"/>
        <v>2.399997</v>
      </c>
      <c r="L3740" s="7">
        <f t="shared" si="6918"/>
        <v>1.091</v>
      </c>
      <c r="M3740" s="10">
        <f t="shared" si="229"/>
        <v>-1.308997</v>
      </c>
      <c r="N3740" s="11">
        <f t="shared" si="3612"/>
        <v>45.45839016</v>
      </c>
      <c r="O3740" s="10">
        <f t="shared" si="6891"/>
        <v>2.399997</v>
      </c>
      <c r="P3740" s="10">
        <f t="shared" si="6919"/>
        <v>1.323996</v>
      </c>
      <c r="Q3740" s="10">
        <f t="shared" si="232"/>
        <v>-1.076001</v>
      </c>
      <c r="R3740" s="11">
        <f t="shared" si="233"/>
        <v>55.16656896</v>
      </c>
      <c r="S3740" s="43"/>
      <c r="T3740" s="43"/>
      <c r="U3740" s="20"/>
      <c r="V3740" s="14"/>
      <c r="W3740" s="14"/>
      <c r="X3740" s="26">
        <f t="shared" si="314"/>
        <v>0.043</v>
      </c>
      <c r="Y3740" s="29"/>
      <c r="Z3740" s="29"/>
      <c r="AA3740" s="29"/>
      <c r="AB3740" s="29"/>
      <c r="AC3740" s="29"/>
    </row>
    <row r="3741">
      <c r="A3741" s="58">
        <v>45747.0</v>
      </c>
      <c r="B3741" s="5" t="s">
        <v>35</v>
      </c>
      <c r="C3741" s="6" t="s">
        <v>26</v>
      </c>
      <c r="D3741" s="5" t="s">
        <v>30</v>
      </c>
      <c r="E3741" s="7">
        <v>0.0</v>
      </c>
      <c r="F3741" s="7">
        <v>0.0</v>
      </c>
      <c r="G3741" s="7">
        <v>0.0</v>
      </c>
      <c r="H3741" s="40">
        <v>0.0</v>
      </c>
      <c r="I3741" s="10">
        <f t="shared" si="6916"/>
        <v>0</v>
      </c>
      <c r="J3741" s="11">
        <f t="shared" si="6917"/>
        <v>0</v>
      </c>
      <c r="K3741" s="7">
        <f t="shared" si="6890"/>
        <v>0</v>
      </c>
      <c r="L3741" s="7">
        <f t="shared" si="6918"/>
        <v>0</v>
      </c>
      <c r="M3741" s="10">
        <f t="shared" si="229"/>
        <v>0</v>
      </c>
      <c r="N3741" s="11">
        <f t="shared" si="3612"/>
        <v>0</v>
      </c>
      <c r="O3741" s="10">
        <f t="shared" si="6891"/>
        <v>0</v>
      </c>
      <c r="P3741" s="10">
        <f t="shared" si="6919"/>
        <v>0</v>
      </c>
      <c r="Q3741" s="10">
        <f t="shared" si="232"/>
        <v>0</v>
      </c>
      <c r="R3741" s="11">
        <f t="shared" si="233"/>
        <v>0</v>
      </c>
      <c r="S3741" s="43"/>
      <c r="T3741" s="43"/>
      <c r="U3741" s="20"/>
      <c r="V3741" s="14"/>
      <c r="W3741" s="14"/>
      <c r="X3741" s="26">
        <f t="shared" si="314"/>
        <v>0</v>
      </c>
      <c r="Y3741" s="29"/>
      <c r="Z3741" s="29"/>
      <c r="AA3741" s="29"/>
      <c r="AB3741" s="29"/>
      <c r="AC3741" s="29"/>
    </row>
    <row r="3742">
      <c r="A3742" s="58">
        <v>45747.0</v>
      </c>
      <c r="B3742" s="5" t="s">
        <v>36</v>
      </c>
      <c r="C3742" s="6" t="s">
        <v>37</v>
      </c>
      <c r="D3742" s="5" t="s">
        <v>27</v>
      </c>
      <c r="E3742" s="7">
        <v>174.0</v>
      </c>
      <c r="F3742" s="25">
        <v>0.54</v>
      </c>
      <c r="G3742" s="7">
        <v>0.5387096</v>
      </c>
      <c r="H3742" s="40">
        <v>0.61</v>
      </c>
      <c r="I3742" s="10">
        <f t="shared" si="6916"/>
        <v>0.0712904</v>
      </c>
      <c r="J3742" s="11">
        <f t="shared" si="6917"/>
        <v>113.2335492</v>
      </c>
      <c r="K3742" s="7">
        <f t="shared" si="6890"/>
        <v>32.1999976</v>
      </c>
      <c r="L3742" s="7">
        <f t="shared" si="6918"/>
        <v>34.965</v>
      </c>
      <c r="M3742" s="10">
        <f t="shared" si="229"/>
        <v>2.7650024</v>
      </c>
      <c r="N3742" s="11">
        <f t="shared" si="3612"/>
        <v>108.5869646</v>
      </c>
      <c r="O3742" s="10">
        <f t="shared" si="6891"/>
        <v>49.2999696</v>
      </c>
      <c r="P3742" s="10">
        <f t="shared" si="6919"/>
        <v>53.54082</v>
      </c>
      <c r="Q3742" s="10">
        <f t="shared" si="232"/>
        <v>4.2408504</v>
      </c>
      <c r="R3742" s="11">
        <f t="shared" si="233"/>
        <v>108.6021359</v>
      </c>
      <c r="S3742" s="41">
        <f>T3702</f>
        <v>-1.993571429</v>
      </c>
      <c r="T3742" s="41">
        <f>H3742+T3702-H3743-U3742-H3744</f>
        <v>-1.605857143</v>
      </c>
      <c r="U3742" s="13">
        <f>0.008/28</f>
        <v>0.0002857142857</v>
      </c>
      <c r="V3742" s="14"/>
      <c r="W3742" s="14"/>
      <c r="X3742" s="26">
        <f t="shared" si="314"/>
        <v>0.61</v>
      </c>
      <c r="Y3742" s="29"/>
      <c r="Z3742" s="29"/>
      <c r="AA3742" s="29"/>
      <c r="AB3742" s="29"/>
      <c r="AC3742" s="29"/>
    </row>
    <row r="3743">
      <c r="A3743" s="58">
        <v>45747.0</v>
      </c>
      <c r="B3743" s="5" t="s">
        <v>36</v>
      </c>
      <c r="C3743" s="6" t="s">
        <v>37</v>
      </c>
      <c r="D3743" s="5" t="s">
        <v>28</v>
      </c>
      <c r="E3743" s="7">
        <v>45.1</v>
      </c>
      <c r="F3743" s="25">
        <v>0.0</v>
      </c>
      <c r="G3743" s="7">
        <v>0.5135161</v>
      </c>
      <c r="H3743" s="40">
        <v>0.0</v>
      </c>
      <c r="I3743" s="10">
        <f t="shared" si="6916"/>
        <v>-0.5135161</v>
      </c>
      <c r="J3743" s="11">
        <f t="shared" si="6917"/>
        <v>0</v>
      </c>
      <c r="K3743" s="7">
        <f t="shared" si="6890"/>
        <v>29.5979987</v>
      </c>
      <c r="L3743" s="7">
        <f t="shared" si="6918"/>
        <v>12.569</v>
      </c>
      <c r="M3743" s="10">
        <f t="shared" si="229"/>
        <v>-17.0289987</v>
      </c>
      <c r="N3743" s="11">
        <f t="shared" si="3612"/>
        <v>42.46570901</v>
      </c>
      <c r="O3743" s="10">
        <f t="shared" si="6891"/>
        <v>45.1169087</v>
      </c>
      <c r="P3743" s="10">
        <f t="shared" si="6919"/>
        <v>18.16698</v>
      </c>
      <c r="Q3743" s="10">
        <f t="shared" si="232"/>
        <v>-26.9499287</v>
      </c>
      <c r="R3743" s="11">
        <f t="shared" si="233"/>
        <v>40.26645558</v>
      </c>
      <c r="S3743" s="43"/>
      <c r="T3743" s="43"/>
      <c r="U3743" s="20"/>
      <c r="V3743" s="14"/>
      <c r="W3743" s="14"/>
      <c r="X3743" s="26">
        <f t="shared" si="314"/>
        <v>0</v>
      </c>
      <c r="Y3743" s="29"/>
      <c r="Z3743" s="29"/>
      <c r="AA3743" s="29"/>
      <c r="AB3743" s="29"/>
      <c r="AC3743" s="29"/>
    </row>
    <row r="3744">
      <c r="A3744" s="58">
        <v>45747.0</v>
      </c>
      <c r="B3744" s="5" t="s">
        <v>36</v>
      </c>
      <c r="C3744" s="6" t="s">
        <v>37</v>
      </c>
      <c r="D3744" s="5" t="s">
        <v>29</v>
      </c>
      <c r="E3744" s="7">
        <f>E3742-E3743</f>
        <v>128.9</v>
      </c>
      <c r="F3744" s="25">
        <v>0.396</v>
      </c>
      <c r="G3744" s="7">
        <v>0.02496774</v>
      </c>
      <c r="H3744" s="40">
        <v>0.222</v>
      </c>
      <c r="I3744" s="10">
        <f t="shared" si="6916"/>
        <v>0.19703226</v>
      </c>
      <c r="J3744" s="11">
        <f t="shared" si="6917"/>
        <v>889.1473557</v>
      </c>
      <c r="K3744" s="7">
        <f t="shared" si="6890"/>
        <v>2.58895994</v>
      </c>
      <c r="L3744" s="7">
        <f t="shared" si="6918"/>
        <v>23.985</v>
      </c>
      <c r="M3744" s="10">
        <f t="shared" si="229"/>
        <v>21.39604006</v>
      </c>
      <c r="N3744" s="11">
        <f t="shared" si="3612"/>
        <v>926.4338018</v>
      </c>
      <c r="O3744" s="10">
        <f t="shared" si="6891"/>
        <v>4.16282994</v>
      </c>
      <c r="P3744" s="10">
        <f t="shared" si="6919"/>
        <v>37.60671</v>
      </c>
      <c r="Q3744" s="10">
        <f t="shared" si="232"/>
        <v>33.44388006</v>
      </c>
      <c r="R3744" s="11">
        <f t="shared" si="233"/>
        <v>903.3928972</v>
      </c>
      <c r="S3744" s="43"/>
      <c r="T3744" s="43"/>
      <c r="U3744" s="20"/>
      <c r="V3744" s="14"/>
      <c r="W3744" s="14"/>
      <c r="X3744" s="26">
        <f t="shared" si="314"/>
        <v>0.177</v>
      </c>
      <c r="Y3744" s="29"/>
      <c r="Z3744" s="29"/>
      <c r="AA3744" s="29"/>
      <c r="AB3744" s="29"/>
      <c r="AC3744" s="29"/>
    </row>
    <row r="3745">
      <c r="A3745" s="58">
        <v>45747.0</v>
      </c>
      <c r="B3745" s="5" t="s">
        <v>36</v>
      </c>
      <c r="C3745" s="6" t="s">
        <v>37</v>
      </c>
      <c r="D3745" s="5" t="s">
        <v>30</v>
      </c>
      <c r="E3745" s="7">
        <v>0.0</v>
      </c>
      <c r="F3745" s="25">
        <v>0.0</v>
      </c>
      <c r="G3745" s="7">
        <v>0.0</v>
      </c>
      <c r="H3745" s="40">
        <v>0.0</v>
      </c>
      <c r="I3745" s="10">
        <f t="shared" si="6916"/>
        <v>0</v>
      </c>
      <c r="J3745" s="11">
        <f t="shared" si="6917"/>
        <v>0</v>
      </c>
      <c r="K3745" s="7">
        <f t="shared" si="6890"/>
        <v>0</v>
      </c>
      <c r="L3745" s="7">
        <f t="shared" si="6918"/>
        <v>0</v>
      </c>
      <c r="M3745" s="10">
        <f t="shared" si="229"/>
        <v>0</v>
      </c>
      <c r="N3745" s="11">
        <f t="shared" si="3612"/>
        <v>0</v>
      </c>
      <c r="O3745" s="10">
        <f t="shared" si="6891"/>
        <v>0</v>
      </c>
      <c r="P3745" s="10">
        <f t="shared" si="6919"/>
        <v>0</v>
      </c>
      <c r="Q3745" s="10">
        <f t="shared" si="232"/>
        <v>0</v>
      </c>
      <c r="R3745" s="11">
        <f t="shared" si="233"/>
        <v>0</v>
      </c>
      <c r="S3745" s="43"/>
      <c r="T3745" s="43"/>
      <c r="U3745" s="20"/>
      <c r="V3745" s="14"/>
      <c r="W3745" s="14"/>
      <c r="X3745" s="26">
        <f t="shared" si="314"/>
        <v>0</v>
      </c>
      <c r="Y3745" s="29"/>
      <c r="Z3745" s="29"/>
      <c r="AA3745" s="29"/>
      <c r="AB3745" s="29"/>
      <c r="AC3745" s="29"/>
    </row>
    <row r="3746">
      <c r="A3746" s="58">
        <v>45747.0</v>
      </c>
      <c r="B3746" s="5" t="s">
        <v>38</v>
      </c>
      <c r="C3746" s="6" t="s">
        <v>37</v>
      </c>
      <c r="D3746" s="5" t="s">
        <v>27</v>
      </c>
      <c r="E3746" s="7">
        <v>40.1</v>
      </c>
      <c r="F3746" s="25">
        <v>0.12</v>
      </c>
      <c r="G3746" s="7">
        <v>0.09999999999999999</v>
      </c>
      <c r="H3746" s="40">
        <v>0.175</v>
      </c>
      <c r="I3746" s="10">
        <f t="shared" si="6916"/>
        <v>0.075</v>
      </c>
      <c r="J3746" s="11">
        <f t="shared" si="6917"/>
        <v>175</v>
      </c>
      <c r="K3746" s="7">
        <f t="shared" si="6890"/>
        <v>5.9</v>
      </c>
      <c r="L3746" s="7">
        <f t="shared" si="6918"/>
        <v>10.441</v>
      </c>
      <c r="M3746" s="10">
        <f t="shared" si="229"/>
        <v>4.541</v>
      </c>
      <c r="N3746" s="11">
        <f t="shared" si="3612"/>
        <v>176.9661017</v>
      </c>
      <c r="O3746" s="10">
        <f t="shared" si="6891"/>
        <v>9</v>
      </c>
      <c r="P3746" s="10">
        <f t="shared" si="6919"/>
        <v>16.364976</v>
      </c>
      <c r="Q3746" s="10">
        <f t="shared" si="232"/>
        <v>7.364976</v>
      </c>
      <c r="R3746" s="11">
        <f t="shared" si="233"/>
        <v>181.8330667</v>
      </c>
      <c r="S3746" s="41">
        <f>T3706</f>
        <v>4.751928571</v>
      </c>
      <c r="T3746" s="41">
        <f>H3746+T3706-H3747-U3746-H3748</f>
        <v>4.926892857</v>
      </c>
      <c r="U3746" s="13">
        <f>0.001/28</f>
        <v>0.00003571428571</v>
      </c>
      <c r="V3746" s="14"/>
      <c r="W3746" s="14"/>
      <c r="X3746" s="26">
        <f t="shared" si="314"/>
        <v>0.175</v>
      </c>
      <c r="Y3746" s="29"/>
      <c r="Z3746" s="29"/>
      <c r="AA3746" s="29"/>
      <c r="AB3746" s="29"/>
      <c r="AC3746" s="29"/>
    </row>
    <row r="3747">
      <c r="A3747" s="58">
        <v>45747.0</v>
      </c>
      <c r="B3747" s="5" t="s">
        <v>38</v>
      </c>
      <c r="C3747" s="6" t="s">
        <v>37</v>
      </c>
      <c r="D3747" s="5" t="s">
        <v>28</v>
      </c>
      <c r="E3747" s="7">
        <v>0.0</v>
      </c>
      <c r="F3747" s="7">
        <v>0.0</v>
      </c>
      <c r="G3747" s="7">
        <v>0.0</v>
      </c>
      <c r="H3747" s="40">
        <v>0.0</v>
      </c>
      <c r="I3747" s="10">
        <f t="shared" si="6916"/>
        <v>0</v>
      </c>
      <c r="J3747" s="11">
        <f t="shared" si="6917"/>
        <v>0</v>
      </c>
      <c r="K3747" s="7">
        <f t="shared" si="6890"/>
        <v>0</v>
      </c>
      <c r="L3747" s="7">
        <f t="shared" si="6918"/>
        <v>0</v>
      </c>
      <c r="M3747" s="10">
        <f t="shared" si="229"/>
        <v>0</v>
      </c>
      <c r="N3747" s="11">
        <f t="shared" si="3612"/>
        <v>0</v>
      </c>
      <c r="O3747" s="10">
        <f t="shared" si="6891"/>
        <v>0</v>
      </c>
      <c r="P3747" s="10">
        <f t="shared" si="6919"/>
        <v>0</v>
      </c>
      <c r="Q3747" s="10">
        <f t="shared" si="232"/>
        <v>0</v>
      </c>
      <c r="R3747" s="11">
        <f t="shared" si="233"/>
        <v>0</v>
      </c>
      <c r="S3747" s="43"/>
      <c r="T3747" s="43"/>
      <c r="U3747" s="20"/>
      <c r="V3747" s="14"/>
      <c r="W3747" s="14"/>
      <c r="X3747" s="26">
        <f t="shared" si="314"/>
        <v>0</v>
      </c>
      <c r="Y3747" s="29"/>
      <c r="Z3747" s="29"/>
      <c r="AA3747" s="29"/>
      <c r="AB3747" s="29"/>
      <c r="AC3747" s="29"/>
    </row>
    <row r="3748">
      <c r="A3748" s="58">
        <v>45747.0</v>
      </c>
      <c r="B3748" s="5" t="s">
        <v>38</v>
      </c>
      <c r="C3748" s="6" t="s">
        <v>37</v>
      </c>
      <c r="D3748" s="5" t="s">
        <v>29</v>
      </c>
      <c r="E3748" s="7">
        <v>40.1</v>
      </c>
      <c r="F3748" s="7">
        <v>0.0</v>
      </c>
      <c r="G3748" s="7">
        <v>0.099967</v>
      </c>
      <c r="H3748" s="40">
        <v>0.0</v>
      </c>
      <c r="I3748" s="10">
        <f t="shared" si="6916"/>
        <v>-0.099967</v>
      </c>
      <c r="J3748" s="11">
        <f t="shared" si="6917"/>
        <v>0</v>
      </c>
      <c r="K3748" s="7">
        <f t="shared" si="6890"/>
        <v>5.887777</v>
      </c>
      <c r="L3748" s="7">
        <f t="shared" si="6918"/>
        <v>7.284</v>
      </c>
      <c r="M3748" s="10">
        <f t="shared" si="229"/>
        <v>1.396223</v>
      </c>
      <c r="N3748" s="11">
        <f t="shared" si="3612"/>
        <v>123.7139246</v>
      </c>
      <c r="O3748" s="10">
        <f t="shared" si="6891"/>
        <v>8.986537</v>
      </c>
      <c r="P3748" s="10">
        <f t="shared" si="6919"/>
        <v>13.11293</v>
      </c>
      <c r="Q3748" s="10">
        <f t="shared" si="232"/>
        <v>4.126393</v>
      </c>
      <c r="R3748" s="11">
        <f t="shared" si="233"/>
        <v>145.9174986</v>
      </c>
      <c r="S3748" s="43"/>
      <c r="T3748" s="43"/>
      <c r="U3748" s="20"/>
      <c r="V3748" s="14"/>
      <c r="W3748" s="14"/>
      <c r="X3748" s="26">
        <f t="shared" si="314"/>
        <v>0</v>
      </c>
      <c r="Y3748" s="29"/>
      <c r="Z3748" s="29"/>
      <c r="AA3748" s="29"/>
      <c r="AB3748" s="29"/>
      <c r="AC3748" s="29"/>
    </row>
    <row r="3749">
      <c r="A3749" s="58">
        <v>45747.0</v>
      </c>
      <c r="B3749" s="5" t="s">
        <v>38</v>
      </c>
      <c r="C3749" s="6" t="s">
        <v>37</v>
      </c>
      <c r="D3749" s="5" t="s">
        <v>30</v>
      </c>
      <c r="E3749" s="7">
        <v>0.0</v>
      </c>
      <c r="F3749" s="7">
        <v>0.0</v>
      </c>
      <c r="G3749" s="7">
        <v>0.0</v>
      </c>
      <c r="H3749" s="40">
        <v>0.0</v>
      </c>
      <c r="I3749" s="10">
        <f t="shared" si="6916"/>
        <v>0</v>
      </c>
      <c r="J3749" s="11">
        <f t="shared" si="6917"/>
        <v>0</v>
      </c>
      <c r="K3749" s="7">
        <f t="shared" si="6890"/>
        <v>0</v>
      </c>
      <c r="L3749" s="7">
        <f t="shared" si="6918"/>
        <v>0</v>
      </c>
      <c r="M3749" s="10">
        <f t="shared" si="229"/>
        <v>0</v>
      </c>
      <c r="N3749" s="11">
        <f t="shared" si="3612"/>
        <v>0</v>
      </c>
      <c r="O3749" s="10">
        <f t="shared" si="6891"/>
        <v>0</v>
      </c>
      <c r="P3749" s="10">
        <f t="shared" si="6919"/>
        <v>0</v>
      </c>
      <c r="Q3749" s="10">
        <f t="shared" si="232"/>
        <v>0</v>
      </c>
      <c r="R3749" s="11">
        <f t="shared" si="233"/>
        <v>0</v>
      </c>
      <c r="S3749" s="43"/>
      <c r="T3749" s="43"/>
      <c r="U3749" s="20"/>
      <c r="V3749" s="14"/>
      <c r="W3749" s="14"/>
      <c r="X3749" s="26">
        <f t="shared" si="314"/>
        <v>0</v>
      </c>
      <c r="Y3749" s="29"/>
      <c r="Z3749" s="29"/>
      <c r="AA3749" s="29"/>
      <c r="AB3749" s="29"/>
      <c r="AC3749" s="29"/>
    </row>
    <row r="3750">
      <c r="A3750" s="58">
        <v>45747.0</v>
      </c>
      <c r="B3750" s="5" t="s">
        <v>39</v>
      </c>
      <c r="C3750" s="6" t="s">
        <v>37</v>
      </c>
      <c r="D3750" s="5" t="s">
        <v>27</v>
      </c>
      <c r="E3750" s="7">
        <v>9.6</v>
      </c>
      <c r="F3750" s="7">
        <v>0.018</v>
      </c>
      <c r="G3750" s="7">
        <v>0.032258</v>
      </c>
      <c r="H3750" s="40">
        <v>0.0</v>
      </c>
      <c r="I3750" s="10">
        <f t="shared" si="6916"/>
        <v>-0.032258</v>
      </c>
      <c r="J3750" s="11">
        <f t="shared" si="6917"/>
        <v>0</v>
      </c>
      <c r="K3750" s="7">
        <f t="shared" si="6890"/>
        <v>1.699998</v>
      </c>
      <c r="L3750" s="7">
        <f t="shared" si="6918"/>
        <v>0.384</v>
      </c>
      <c r="M3750" s="10">
        <f t="shared" si="229"/>
        <v>-1.315998</v>
      </c>
      <c r="N3750" s="11">
        <f t="shared" si="3612"/>
        <v>22.58826187</v>
      </c>
      <c r="O3750" s="10">
        <f t="shared" si="6891"/>
        <v>2.599928</v>
      </c>
      <c r="P3750" s="10">
        <f t="shared" si="6919"/>
        <v>1.26874</v>
      </c>
      <c r="Q3750" s="10">
        <f t="shared" si="232"/>
        <v>-1.331188</v>
      </c>
      <c r="R3750" s="11">
        <f t="shared" si="233"/>
        <v>48.79904367</v>
      </c>
      <c r="S3750" s="41">
        <f>T3710</f>
        <v>-0.131</v>
      </c>
      <c r="T3750" s="41">
        <f>H3750+T3710-H3751-U3750-H3752</f>
        <v>-0.131</v>
      </c>
      <c r="U3750" s="13">
        <v>0.0</v>
      </c>
      <c r="V3750" s="14"/>
      <c r="W3750" s="14"/>
      <c r="X3750" s="26">
        <f t="shared" si="314"/>
        <v>0</v>
      </c>
      <c r="Y3750" s="29"/>
      <c r="Z3750" s="29"/>
      <c r="AA3750" s="29"/>
      <c r="AB3750" s="29"/>
      <c r="AC3750" s="29"/>
    </row>
    <row r="3751">
      <c r="A3751" s="58">
        <v>45747.0</v>
      </c>
      <c r="B3751" s="5" t="s">
        <v>39</v>
      </c>
      <c r="C3751" s="6" t="s">
        <v>37</v>
      </c>
      <c r="D3751" s="5" t="s">
        <v>28</v>
      </c>
      <c r="E3751" s="7">
        <v>0.0</v>
      </c>
      <c r="F3751" s="7">
        <v>0.0</v>
      </c>
      <c r="G3751" s="7">
        <v>0.0</v>
      </c>
      <c r="H3751" s="40">
        <v>0.0</v>
      </c>
      <c r="I3751" s="10">
        <f t="shared" si="6916"/>
        <v>0</v>
      </c>
      <c r="J3751" s="11">
        <f t="shared" si="6917"/>
        <v>0</v>
      </c>
      <c r="K3751" s="7">
        <f t="shared" si="6890"/>
        <v>0</v>
      </c>
      <c r="L3751" s="7">
        <f t="shared" si="6918"/>
        <v>0</v>
      </c>
      <c r="M3751" s="10">
        <f t="shared" si="229"/>
        <v>0</v>
      </c>
      <c r="N3751" s="11">
        <f t="shared" si="3612"/>
        <v>0</v>
      </c>
      <c r="O3751" s="10">
        <f t="shared" si="6891"/>
        <v>0</v>
      </c>
      <c r="P3751" s="10">
        <f t="shared" si="6919"/>
        <v>0</v>
      </c>
      <c r="Q3751" s="10">
        <f t="shared" si="232"/>
        <v>0</v>
      </c>
      <c r="R3751" s="11">
        <f t="shared" si="233"/>
        <v>0</v>
      </c>
      <c r="S3751" s="43"/>
      <c r="T3751" s="43"/>
      <c r="U3751" s="20"/>
      <c r="V3751" s="14"/>
      <c r="W3751" s="14"/>
      <c r="X3751" s="26">
        <f t="shared" si="314"/>
        <v>0</v>
      </c>
      <c r="Y3751" s="29"/>
      <c r="Z3751" s="29"/>
      <c r="AA3751" s="29"/>
      <c r="AB3751" s="29"/>
      <c r="AC3751" s="29"/>
    </row>
    <row r="3752">
      <c r="A3752" s="58">
        <v>45747.0</v>
      </c>
      <c r="B3752" s="5" t="s">
        <v>39</v>
      </c>
      <c r="C3752" s="6" t="s">
        <v>37</v>
      </c>
      <c r="D3752" s="5" t="s">
        <v>29</v>
      </c>
      <c r="E3752" s="7">
        <v>9.3</v>
      </c>
      <c r="F3752" s="7">
        <v>0.0</v>
      </c>
      <c r="G3752" s="7">
        <v>0.032</v>
      </c>
      <c r="H3752" s="40">
        <v>0.0</v>
      </c>
      <c r="I3752" s="10">
        <f t="shared" si="6916"/>
        <v>-0.032</v>
      </c>
      <c r="J3752" s="11">
        <f t="shared" si="6917"/>
        <v>0</v>
      </c>
      <c r="K3752" s="7">
        <f t="shared" si="6890"/>
        <v>1.68388</v>
      </c>
      <c r="L3752" s="7">
        <f t="shared" si="6918"/>
        <v>0.598</v>
      </c>
      <c r="M3752" s="10">
        <f t="shared" si="229"/>
        <v>-1.08588</v>
      </c>
      <c r="N3752" s="11">
        <f t="shared" si="3612"/>
        <v>35.51321947</v>
      </c>
      <c r="O3752" s="10">
        <f t="shared" si="6891"/>
        <v>2.575874</v>
      </c>
      <c r="P3752" s="10">
        <f t="shared" si="6919"/>
        <v>1.45794</v>
      </c>
      <c r="Q3752" s="10">
        <f t="shared" si="232"/>
        <v>-1.117934</v>
      </c>
      <c r="R3752" s="11">
        <f t="shared" si="233"/>
        <v>56.59981816</v>
      </c>
      <c r="S3752" s="43"/>
      <c r="T3752" s="43"/>
      <c r="U3752" s="20"/>
      <c r="V3752" s="14"/>
      <c r="W3752" s="14"/>
      <c r="X3752" s="26">
        <f t="shared" si="314"/>
        <v>0</v>
      </c>
      <c r="Y3752" s="29"/>
      <c r="Z3752" s="29"/>
      <c r="AA3752" s="29"/>
      <c r="AB3752" s="29"/>
      <c r="AC3752" s="29"/>
    </row>
    <row r="3753">
      <c r="A3753" s="58">
        <v>45747.0</v>
      </c>
      <c r="B3753" s="5" t="s">
        <v>39</v>
      </c>
      <c r="C3753" s="6" t="s">
        <v>37</v>
      </c>
      <c r="D3753" s="5" t="s">
        <v>30</v>
      </c>
      <c r="E3753" s="7">
        <v>0.0</v>
      </c>
      <c r="F3753" s="7">
        <v>0.0</v>
      </c>
      <c r="G3753" s="7">
        <v>0.0</v>
      </c>
      <c r="H3753" s="40">
        <v>0.0</v>
      </c>
      <c r="I3753" s="10">
        <f t="shared" si="6916"/>
        <v>0</v>
      </c>
      <c r="J3753" s="11">
        <f t="shared" si="6917"/>
        <v>0</v>
      </c>
      <c r="K3753" s="7">
        <f t="shared" si="6890"/>
        <v>0</v>
      </c>
      <c r="L3753" s="7">
        <f t="shared" si="6918"/>
        <v>0</v>
      </c>
      <c r="M3753" s="10">
        <f t="shared" si="229"/>
        <v>0</v>
      </c>
      <c r="N3753" s="11">
        <f t="shared" si="3612"/>
        <v>0</v>
      </c>
      <c r="O3753" s="10">
        <f t="shared" si="6891"/>
        <v>0</v>
      </c>
      <c r="P3753" s="10">
        <f t="shared" si="6919"/>
        <v>0</v>
      </c>
      <c r="Q3753" s="10">
        <f t="shared" si="232"/>
        <v>0</v>
      </c>
      <c r="R3753" s="11">
        <f t="shared" si="233"/>
        <v>0</v>
      </c>
      <c r="S3753" s="43"/>
      <c r="T3753" s="43"/>
      <c r="U3753" s="20"/>
      <c r="V3753" s="14"/>
      <c r="W3753" s="14"/>
      <c r="X3753" s="26">
        <f t="shared" si="314"/>
        <v>0</v>
      </c>
      <c r="Y3753" s="29"/>
      <c r="Z3753" s="29"/>
      <c r="AA3753" s="29"/>
      <c r="AB3753" s="29"/>
      <c r="AC3753" s="29"/>
    </row>
    <row r="3754">
      <c r="A3754" s="58">
        <v>45747.0</v>
      </c>
      <c r="B3754" s="5" t="s">
        <v>40</v>
      </c>
      <c r="C3754" s="6" t="s">
        <v>37</v>
      </c>
      <c r="D3754" s="5" t="s">
        <v>27</v>
      </c>
      <c r="E3754" s="7">
        <v>26.3</v>
      </c>
      <c r="F3754" s="7">
        <v>0.0</v>
      </c>
      <c r="G3754" s="7">
        <v>0.0709677</v>
      </c>
      <c r="H3754" s="40">
        <v>0.034</v>
      </c>
      <c r="I3754" s="10">
        <f t="shared" si="6916"/>
        <v>-0.0369677</v>
      </c>
      <c r="J3754" s="11">
        <f t="shared" si="6917"/>
        <v>47.90911922</v>
      </c>
      <c r="K3754" s="7">
        <f t="shared" si="6890"/>
        <v>4.1999987</v>
      </c>
      <c r="L3754" s="7">
        <f t="shared" si="6918"/>
        <v>2.01</v>
      </c>
      <c r="M3754" s="10">
        <f t="shared" si="229"/>
        <v>-2.1899987</v>
      </c>
      <c r="N3754" s="11">
        <f t="shared" si="3612"/>
        <v>47.85715767</v>
      </c>
      <c r="O3754" s="10">
        <f t="shared" si="6891"/>
        <v>6.414284414</v>
      </c>
      <c r="P3754" s="10">
        <f t="shared" si="6919"/>
        <v>3.1229</v>
      </c>
      <c r="Q3754" s="10">
        <f t="shared" si="232"/>
        <v>-3.291384414</v>
      </c>
      <c r="R3754" s="11">
        <f t="shared" si="233"/>
        <v>48.68664684</v>
      </c>
      <c r="S3754" s="13">
        <f>T3714</f>
        <v>1.366143571</v>
      </c>
      <c r="T3754" s="13">
        <f>H3754+S3754-H3755-U3754-H3756</f>
        <v>1.400025357</v>
      </c>
      <c r="U3754" s="13">
        <f>0.00331/28</f>
        <v>0.0001182142857</v>
      </c>
      <c r="V3754" s="14"/>
      <c r="W3754" s="14"/>
      <c r="X3754" s="26">
        <f t="shared" si="314"/>
        <v>0.033</v>
      </c>
      <c r="Y3754" s="29"/>
      <c r="Z3754" s="29"/>
      <c r="AA3754" s="29"/>
      <c r="AB3754" s="29"/>
      <c r="AC3754" s="29"/>
    </row>
    <row r="3755">
      <c r="A3755" s="58">
        <v>45747.0</v>
      </c>
      <c r="B3755" s="5" t="s">
        <v>40</v>
      </c>
      <c r="C3755" s="6" t="s">
        <v>37</v>
      </c>
      <c r="D3755" s="5" t="s">
        <v>28</v>
      </c>
      <c r="E3755" s="7">
        <v>0.0</v>
      </c>
      <c r="F3755" s="7">
        <v>0.0</v>
      </c>
      <c r="G3755" s="7">
        <v>0.0</v>
      </c>
      <c r="H3755" s="40">
        <v>0.0</v>
      </c>
      <c r="I3755" s="10">
        <f t="shared" si="6916"/>
        <v>0</v>
      </c>
      <c r="J3755" s="11">
        <f t="shared" si="6917"/>
        <v>0</v>
      </c>
      <c r="K3755" s="7">
        <f t="shared" si="6890"/>
        <v>0</v>
      </c>
      <c r="L3755" s="7">
        <f t="shared" si="6918"/>
        <v>0</v>
      </c>
      <c r="M3755" s="10">
        <f t="shared" si="229"/>
        <v>0</v>
      </c>
      <c r="N3755" s="11">
        <f t="shared" si="3612"/>
        <v>0</v>
      </c>
      <c r="O3755" s="10">
        <f t="shared" si="6891"/>
        <v>0</v>
      </c>
      <c r="P3755" s="10">
        <f t="shared" si="6919"/>
        <v>0</v>
      </c>
      <c r="Q3755" s="10">
        <f t="shared" si="232"/>
        <v>0</v>
      </c>
      <c r="R3755" s="11">
        <f t="shared" si="233"/>
        <v>0</v>
      </c>
      <c r="S3755" s="14"/>
      <c r="T3755" s="14"/>
      <c r="U3755" s="14"/>
      <c r="V3755" s="14"/>
      <c r="W3755" s="14"/>
      <c r="X3755" s="26">
        <f t="shared" si="314"/>
        <v>0</v>
      </c>
      <c r="Y3755" s="29"/>
      <c r="Z3755" s="29"/>
      <c r="AA3755" s="29"/>
      <c r="AB3755" s="29"/>
      <c r="AC3755" s="29"/>
    </row>
    <row r="3756">
      <c r="A3756" s="58">
        <v>45747.0</v>
      </c>
      <c r="B3756" s="5" t="s">
        <v>40</v>
      </c>
      <c r="C3756" s="6" t="s">
        <v>37</v>
      </c>
      <c r="D3756" s="5" t="s">
        <v>29</v>
      </c>
      <c r="E3756" s="7">
        <v>26.1</v>
      </c>
      <c r="F3756" s="7">
        <v>0.0</v>
      </c>
      <c r="G3756" s="7">
        <v>0.07142857142857142</v>
      </c>
      <c r="H3756" s="40">
        <v>0.0</v>
      </c>
      <c r="I3756" s="10">
        <f t="shared" si="6916"/>
        <v>-0.07142857143</v>
      </c>
      <c r="J3756" s="11">
        <f t="shared" si="6917"/>
        <v>0</v>
      </c>
      <c r="K3756" s="7">
        <f t="shared" si="6890"/>
        <v>4.214285714</v>
      </c>
      <c r="L3756" s="7">
        <f t="shared" si="6918"/>
        <v>1.937</v>
      </c>
      <c r="M3756" s="10">
        <f t="shared" si="229"/>
        <v>-2.277285714</v>
      </c>
      <c r="N3756" s="11">
        <f t="shared" si="3612"/>
        <v>45.96271186</v>
      </c>
      <c r="O3756" s="10">
        <f t="shared" si="6891"/>
        <v>6.428571429</v>
      </c>
      <c r="P3756" s="10">
        <f t="shared" si="6919"/>
        <v>2.45098</v>
      </c>
      <c r="Q3756" s="10">
        <f t="shared" si="232"/>
        <v>-3.977591429</v>
      </c>
      <c r="R3756" s="11">
        <f t="shared" si="233"/>
        <v>38.12635556</v>
      </c>
      <c r="S3756" s="14"/>
      <c r="T3756" s="14"/>
      <c r="U3756" s="14"/>
      <c r="V3756" s="14"/>
      <c r="W3756" s="14"/>
      <c r="X3756" s="26">
        <f t="shared" si="314"/>
        <v>0</v>
      </c>
      <c r="Y3756" s="29"/>
      <c r="Z3756" s="29"/>
      <c r="AA3756" s="29"/>
      <c r="AB3756" s="29"/>
      <c r="AC3756" s="29"/>
    </row>
    <row r="3757">
      <c r="A3757" s="58">
        <v>45747.0</v>
      </c>
      <c r="B3757" s="5" t="s">
        <v>40</v>
      </c>
      <c r="C3757" s="6" t="s">
        <v>37</v>
      </c>
      <c r="D3757" s="5" t="s">
        <v>30</v>
      </c>
      <c r="E3757" s="7">
        <v>0.0</v>
      </c>
      <c r="F3757" s="7">
        <v>0.0</v>
      </c>
      <c r="G3757" s="7">
        <v>0.0</v>
      </c>
      <c r="H3757" s="40">
        <v>0.0</v>
      </c>
      <c r="I3757" s="10">
        <f t="shared" si="6916"/>
        <v>0</v>
      </c>
      <c r="J3757" s="11">
        <f t="shared" si="6917"/>
        <v>0</v>
      </c>
      <c r="K3757" s="7">
        <f t="shared" si="6890"/>
        <v>0</v>
      </c>
      <c r="L3757" s="7">
        <f t="shared" si="6918"/>
        <v>0</v>
      </c>
      <c r="M3757" s="10">
        <f t="shared" si="229"/>
        <v>0</v>
      </c>
      <c r="N3757" s="11">
        <f t="shared" si="3612"/>
        <v>0</v>
      </c>
      <c r="O3757" s="10">
        <f t="shared" si="6891"/>
        <v>0</v>
      </c>
      <c r="P3757" s="10">
        <f t="shared" si="6919"/>
        <v>0</v>
      </c>
      <c r="Q3757" s="10">
        <f t="shared" si="232"/>
        <v>0</v>
      </c>
      <c r="R3757" s="11">
        <f t="shared" si="233"/>
        <v>0</v>
      </c>
      <c r="S3757" s="14"/>
      <c r="T3757" s="14"/>
      <c r="U3757" s="14"/>
      <c r="V3757" s="14"/>
      <c r="W3757" s="14"/>
      <c r="X3757" s="26">
        <f t="shared" si="314"/>
        <v>0</v>
      </c>
      <c r="Y3757" s="29"/>
      <c r="Z3757" s="29"/>
      <c r="AA3757" s="29"/>
      <c r="AB3757" s="29"/>
      <c r="AC3757" s="29"/>
    </row>
    <row r="3758">
      <c r="A3758" s="36">
        <v>45748.0</v>
      </c>
      <c r="B3758" s="37" t="s">
        <v>25</v>
      </c>
      <c r="C3758" s="38" t="s">
        <v>26</v>
      </c>
      <c r="D3758" s="37" t="s">
        <v>27</v>
      </c>
      <c r="E3758" s="39">
        <v>140.3</v>
      </c>
      <c r="F3758" s="8">
        <v>0.551</v>
      </c>
      <c r="G3758" s="39">
        <v>0.393333</v>
      </c>
      <c r="H3758" s="44">
        <v>0.47</v>
      </c>
      <c r="I3758" s="45">
        <f t="shared" si="6916"/>
        <v>0.076667</v>
      </c>
      <c r="J3758" s="46">
        <f t="shared" si="6917"/>
        <v>119.4916267</v>
      </c>
      <c r="K3758" s="39">
        <f t="shared" si="6890"/>
        <v>24.793213</v>
      </c>
      <c r="L3758" s="39">
        <f t="shared" si="6918"/>
        <v>26.693</v>
      </c>
      <c r="M3758" s="45">
        <f t="shared" si="229"/>
        <v>1.899787</v>
      </c>
      <c r="N3758" s="46">
        <f t="shared" si="3612"/>
        <v>107.6625285</v>
      </c>
      <c r="O3758" s="61">
        <f t="shared" si="6891"/>
        <v>37.692933</v>
      </c>
      <c r="P3758" s="61">
        <f t="shared" si="6919"/>
        <v>40.414995</v>
      </c>
      <c r="Q3758" s="61">
        <f t="shared" si="232"/>
        <v>2.722062</v>
      </c>
      <c r="R3758" s="62">
        <f t="shared" si="233"/>
        <v>107.2216773</v>
      </c>
      <c r="S3758" s="41">
        <f>T3718</f>
        <v>3.245678571</v>
      </c>
      <c r="T3758" s="41">
        <f>H3758+T3718-H3759-U3758-H3760</f>
        <v>1.933571429</v>
      </c>
      <c r="U3758" s="63">
        <f>0.003/28</f>
        <v>0.0001071428571</v>
      </c>
      <c r="V3758" s="64"/>
      <c r="W3758" s="64"/>
      <c r="X3758" s="65">
        <f t="shared" si="314"/>
        <v>0.462</v>
      </c>
      <c r="Y3758" s="66"/>
      <c r="Z3758" s="66"/>
      <c r="AA3758" s="66"/>
      <c r="AB3758" s="66"/>
      <c r="AC3758" s="66"/>
    </row>
    <row r="3759">
      <c r="A3759" s="58">
        <v>45748.0</v>
      </c>
      <c r="B3759" s="5" t="s">
        <v>25</v>
      </c>
      <c r="C3759" s="6" t="s">
        <v>26</v>
      </c>
      <c r="D3759" s="5" t="s">
        <v>28</v>
      </c>
      <c r="E3759" s="7">
        <v>165.12</v>
      </c>
      <c r="F3759" s="7">
        <v>0.715</v>
      </c>
      <c r="G3759" s="7">
        <v>0.3568</v>
      </c>
      <c r="H3759" s="40">
        <v>1.782</v>
      </c>
      <c r="I3759" s="10">
        <f t="shared" si="6916"/>
        <v>1.4252</v>
      </c>
      <c r="J3759" s="11">
        <f t="shared" si="6917"/>
        <v>499.4394619</v>
      </c>
      <c r="K3759" s="7">
        <f t="shared" si="6890"/>
        <v>24.0682</v>
      </c>
      <c r="L3759" s="7">
        <f t="shared" si="6918"/>
        <v>24.884</v>
      </c>
      <c r="M3759" s="10">
        <f t="shared" si="229"/>
        <v>0.8158</v>
      </c>
      <c r="N3759" s="11">
        <f t="shared" si="3612"/>
        <v>103.3895347</v>
      </c>
      <c r="O3759" s="10">
        <f t="shared" si="6891"/>
        <v>36.369</v>
      </c>
      <c r="P3759" s="10">
        <f t="shared" si="6919"/>
        <v>38.10488</v>
      </c>
      <c r="Q3759" s="10">
        <f t="shared" si="232"/>
        <v>1.73588</v>
      </c>
      <c r="R3759" s="11">
        <f t="shared" si="233"/>
        <v>104.772966</v>
      </c>
      <c r="S3759" s="42"/>
      <c r="T3759" s="42"/>
      <c r="U3759" s="16"/>
      <c r="V3759" s="14"/>
      <c r="W3759" s="14"/>
      <c r="X3759" s="26">
        <f t="shared" si="314"/>
        <v>0.818</v>
      </c>
      <c r="Y3759" s="29"/>
      <c r="Z3759" s="29"/>
      <c r="AA3759" s="29"/>
      <c r="AB3759" s="29"/>
      <c r="AC3759" s="29"/>
    </row>
    <row r="3760">
      <c r="A3760" s="58">
        <v>45748.0</v>
      </c>
      <c r="B3760" s="5" t="s">
        <v>25</v>
      </c>
      <c r="C3760" s="6" t="s">
        <v>26</v>
      </c>
      <c r="D3760" s="5" t="s">
        <v>29</v>
      </c>
      <c r="E3760" s="7">
        <v>0.0</v>
      </c>
      <c r="F3760" s="7">
        <v>0.069</v>
      </c>
      <c r="G3760" s="7">
        <v>0.0</v>
      </c>
      <c r="H3760" s="40">
        <v>0.0</v>
      </c>
      <c r="I3760" s="10">
        <f t="shared" si="6916"/>
        <v>0</v>
      </c>
      <c r="J3760" s="11">
        <f t="shared" si="6917"/>
        <v>0</v>
      </c>
      <c r="K3760" s="7">
        <f t="shared" si="6890"/>
        <v>0</v>
      </c>
      <c r="L3760" s="7">
        <f t="shared" si="6918"/>
        <v>0.003</v>
      </c>
      <c r="M3760" s="10">
        <f t="shared" si="229"/>
        <v>0.003</v>
      </c>
      <c r="N3760" s="11">
        <f t="shared" si="3612"/>
        <v>0</v>
      </c>
      <c r="O3760" s="10">
        <f t="shared" si="6891"/>
        <v>0</v>
      </c>
      <c r="P3760" s="10">
        <f t="shared" si="6919"/>
        <v>0.003</v>
      </c>
      <c r="Q3760" s="10">
        <f t="shared" si="232"/>
        <v>0.003</v>
      </c>
      <c r="R3760" s="11">
        <f t="shared" si="233"/>
        <v>0</v>
      </c>
      <c r="S3760" s="42"/>
      <c r="T3760" s="42"/>
      <c r="U3760" s="16"/>
      <c r="V3760" s="14"/>
      <c r="W3760" s="14"/>
      <c r="X3760" s="26">
        <f t="shared" si="314"/>
        <v>0</v>
      </c>
      <c r="Y3760" s="29"/>
      <c r="Z3760" s="29"/>
      <c r="AA3760" s="29"/>
      <c r="AB3760" s="29"/>
      <c r="AC3760" s="29"/>
    </row>
    <row r="3761">
      <c r="A3761" s="58">
        <v>45748.0</v>
      </c>
      <c r="B3761" s="5" t="s">
        <v>25</v>
      </c>
      <c r="C3761" s="6" t="s">
        <v>26</v>
      </c>
      <c r="D3761" s="5" t="s">
        <v>30</v>
      </c>
      <c r="E3761" s="7">
        <v>0.0</v>
      </c>
      <c r="F3761" s="7">
        <v>0.0</v>
      </c>
      <c r="G3761" s="7">
        <v>0.0</v>
      </c>
      <c r="H3761" s="40">
        <v>0.0</v>
      </c>
      <c r="I3761" s="10">
        <f t="shared" si="6916"/>
        <v>0</v>
      </c>
      <c r="J3761" s="11">
        <f t="shared" si="6917"/>
        <v>0</v>
      </c>
      <c r="K3761" s="7">
        <f t="shared" si="6890"/>
        <v>0</v>
      </c>
      <c r="L3761" s="7">
        <f t="shared" si="6918"/>
        <v>0</v>
      </c>
      <c r="M3761" s="10">
        <f t="shared" si="229"/>
        <v>0</v>
      </c>
      <c r="N3761" s="11">
        <f t="shared" si="3612"/>
        <v>0</v>
      </c>
      <c r="O3761" s="10">
        <f t="shared" si="6891"/>
        <v>0</v>
      </c>
      <c r="P3761" s="10">
        <f t="shared" si="6919"/>
        <v>0</v>
      </c>
      <c r="Q3761" s="10">
        <f t="shared" si="232"/>
        <v>0</v>
      </c>
      <c r="R3761" s="11">
        <f t="shared" si="233"/>
        <v>0</v>
      </c>
      <c r="S3761" s="42"/>
      <c r="T3761" s="42"/>
      <c r="U3761" s="16"/>
      <c r="V3761" s="14"/>
      <c r="W3761" s="14"/>
      <c r="X3761" s="26">
        <f t="shared" si="314"/>
        <v>0</v>
      </c>
      <c r="Y3761" s="29"/>
      <c r="Z3761" s="29"/>
      <c r="AA3761" s="29"/>
      <c r="AB3761" s="29"/>
      <c r="AC3761" s="29"/>
    </row>
    <row r="3762">
      <c r="A3762" s="58">
        <v>45748.0</v>
      </c>
      <c r="B3762" s="5" t="s">
        <v>31</v>
      </c>
      <c r="C3762" s="6" t="s">
        <v>26</v>
      </c>
      <c r="D3762" s="5" t="s">
        <v>27</v>
      </c>
      <c r="E3762" s="7">
        <v>180.7</v>
      </c>
      <c r="F3762" s="7">
        <v>0.679</v>
      </c>
      <c r="G3762" s="7">
        <v>0.43666</v>
      </c>
      <c r="H3762" s="40">
        <v>0.575</v>
      </c>
      <c r="I3762" s="10">
        <f t="shared" si="6916"/>
        <v>0.13834</v>
      </c>
      <c r="J3762" s="11">
        <f t="shared" si="6917"/>
        <v>131.6813997</v>
      </c>
      <c r="K3762" s="7">
        <f t="shared" si="6890"/>
        <v>30.636647</v>
      </c>
      <c r="L3762" s="7">
        <f t="shared" si="6918"/>
        <v>34.178</v>
      </c>
      <c r="M3762" s="10">
        <f t="shared" si="229"/>
        <v>3.541353</v>
      </c>
      <c r="N3762" s="11">
        <f t="shared" si="3612"/>
        <v>111.5592055</v>
      </c>
      <c r="O3762" s="10">
        <f t="shared" si="6891"/>
        <v>46.636646</v>
      </c>
      <c r="P3762" s="10">
        <f t="shared" si="6919"/>
        <v>53.15186</v>
      </c>
      <c r="Q3762" s="10">
        <f t="shared" si="232"/>
        <v>6.515214</v>
      </c>
      <c r="R3762" s="11">
        <f t="shared" si="233"/>
        <v>113.9701599</v>
      </c>
      <c r="S3762" s="41">
        <f>T3722</f>
        <v>1.486571429</v>
      </c>
      <c r="T3762" s="41">
        <f>H3762+T3722-H3763-U3762-H3764</f>
        <v>1.482428571</v>
      </c>
      <c r="U3762" s="13">
        <f>0.004/28</f>
        <v>0.0001428571429</v>
      </c>
      <c r="V3762" s="14"/>
      <c r="W3762" s="14"/>
      <c r="X3762" s="26">
        <f t="shared" si="314"/>
        <v>0.572</v>
      </c>
      <c r="Y3762" s="29"/>
      <c r="Z3762" s="29"/>
      <c r="AA3762" s="29"/>
      <c r="AB3762" s="29"/>
      <c r="AC3762" s="29"/>
    </row>
    <row r="3763">
      <c r="A3763" s="58">
        <v>45748.0</v>
      </c>
      <c r="B3763" s="5" t="s">
        <v>31</v>
      </c>
      <c r="C3763" s="6" t="s">
        <v>26</v>
      </c>
      <c r="D3763" s="5" t="s">
        <v>28</v>
      </c>
      <c r="E3763" s="7">
        <v>180.1</v>
      </c>
      <c r="F3763" s="7">
        <v>0.92</v>
      </c>
      <c r="G3763" s="7">
        <v>0.432466</v>
      </c>
      <c r="H3763" s="40">
        <v>0.579</v>
      </c>
      <c r="I3763" s="10">
        <f t="shared" si="6916"/>
        <v>0.146534</v>
      </c>
      <c r="J3763" s="11">
        <f t="shared" si="6917"/>
        <v>133.8833573</v>
      </c>
      <c r="K3763" s="7">
        <f t="shared" si="6890"/>
        <v>30.385346</v>
      </c>
      <c r="L3763" s="7">
        <f t="shared" si="6918"/>
        <v>34.291</v>
      </c>
      <c r="M3763" s="10">
        <f t="shared" si="229"/>
        <v>3.905654</v>
      </c>
      <c r="N3763" s="11">
        <f t="shared" si="3612"/>
        <v>112.8537421</v>
      </c>
      <c r="O3763" s="10">
        <f t="shared" si="6891"/>
        <v>46.255176</v>
      </c>
      <c r="P3763" s="10">
        <f t="shared" si="6919"/>
        <v>53.28873</v>
      </c>
      <c r="Q3763" s="10">
        <f t="shared" si="232"/>
        <v>7.033554</v>
      </c>
      <c r="R3763" s="11">
        <f t="shared" si="233"/>
        <v>115.2059826</v>
      </c>
      <c r="S3763" s="42"/>
      <c r="T3763" s="42"/>
      <c r="U3763" s="20"/>
      <c r="V3763" s="14"/>
      <c r="W3763" s="14"/>
      <c r="X3763" s="26">
        <f t="shared" si="314"/>
        <v>0.399</v>
      </c>
      <c r="Y3763" s="29"/>
      <c r="Z3763" s="29"/>
      <c r="AA3763" s="29"/>
      <c r="AB3763" s="29"/>
      <c r="AC3763" s="29"/>
    </row>
    <row r="3764">
      <c r="A3764" s="58">
        <v>45748.0</v>
      </c>
      <c r="B3764" s="5" t="s">
        <v>31</v>
      </c>
      <c r="C3764" s="6" t="s">
        <v>26</v>
      </c>
      <c r="D3764" s="5" t="s">
        <v>29</v>
      </c>
      <c r="E3764" s="7">
        <v>0.0</v>
      </c>
      <c r="F3764" s="7">
        <v>0.0</v>
      </c>
      <c r="G3764" s="7">
        <v>0.0</v>
      </c>
      <c r="H3764" s="40">
        <v>0.0</v>
      </c>
      <c r="I3764" s="10">
        <f t="shared" si="6916"/>
        <v>0</v>
      </c>
      <c r="J3764" s="11">
        <f t="shared" si="6917"/>
        <v>0</v>
      </c>
      <c r="K3764" s="7">
        <f t="shared" si="6890"/>
        <v>0</v>
      </c>
      <c r="L3764" s="7">
        <f t="shared" si="6918"/>
        <v>0</v>
      </c>
      <c r="M3764" s="10">
        <f t="shared" si="229"/>
        <v>0</v>
      </c>
      <c r="N3764" s="11">
        <f t="shared" si="3612"/>
        <v>0</v>
      </c>
      <c r="O3764" s="10">
        <f t="shared" si="6891"/>
        <v>0</v>
      </c>
      <c r="P3764" s="10">
        <f t="shared" si="6919"/>
        <v>0</v>
      </c>
      <c r="Q3764" s="10">
        <f t="shared" si="232"/>
        <v>0</v>
      </c>
      <c r="R3764" s="11">
        <f t="shared" si="233"/>
        <v>0</v>
      </c>
      <c r="S3764" s="42"/>
      <c r="T3764" s="42"/>
      <c r="U3764" s="20"/>
      <c r="V3764" s="14"/>
      <c r="W3764" s="14"/>
      <c r="X3764" s="26">
        <f t="shared" si="314"/>
        <v>0</v>
      </c>
      <c r="Y3764" s="29"/>
      <c r="Z3764" s="29"/>
      <c r="AA3764" s="29"/>
      <c r="AB3764" s="29"/>
      <c r="AC3764" s="29"/>
    </row>
    <row r="3765">
      <c r="A3765" s="58">
        <v>45748.0</v>
      </c>
      <c r="B3765" s="5" t="s">
        <v>31</v>
      </c>
      <c r="C3765" s="6" t="s">
        <v>26</v>
      </c>
      <c r="D3765" s="5" t="s">
        <v>30</v>
      </c>
      <c r="E3765" s="7">
        <v>0.0</v>
      </c>
      <c r="F3765" s="7">
        <v>0.0</v>
      </c>
      <c r="G3765" s="7">
        <v>0.0</v>
      </c>
      <c r="H3765" s="40">
        <v>0.0</v>
      </c>
      <c r="I3765" s="10">
        <f t="shared" si="6916"/>
        <v>0</v>
      </c>
      <c r="J3765" s="11">
        <f t="shared" si="6917"/>
        <v>0</v>
      </c>
      <c r="K3765" s="7">
        <f t="shared" si="6890"/>
        <v>0</v>
      </c>
      <c r="L3765" s="7">
        <f t="shared" si="6918"/>
        <v>0</v>
      </c>
      <c r="M3765" s="10">
        <f t="shared" si="229"/>
        <v>0</v>
      </c>
      <c r="N3765" s="11">
        <f t="shared" si="3612"/>
        <v>0</v>
      </c>
      <c r="O3765" s="10">
        <f t="shared" si="6891"/>
        <v>0</v>
      </c>
      <c r="P3765" s="10">
        <f t="shared" si="6919"/>
        <v>0</v>
      </c>
      <c r="Q3765" s="10">
        <f t="shared" si="232"/>
        <v>0</v>
      </c>
      <c r="R3765" s="11">
        <f t="shared" si="233"/>
        <v>0</v>
      </c>
      <c r="S3765" s="42"/>
      <c r="T3765" s="42"/>
      <c r="U3765" s="20"/>
      <c r="V3765" s="14"/>
      <c r="W3765" s="14"/>
      <c r="X3765" s="26">
        <f t="shared" si="314"/>
        <v>0</v>
      </c>
      <c r="Y3765" s="29"/>
      <c r="Z3765" s="29"/>
      <c r="AA3765" s="29"/>
      <c r="AB3765" s="29"/>
      <c r="AC3765" s="29"/>
    </row>
    <row r="3766">
      <c r="A3766" s="58">
        <v>45748.0</v>
      </c>
      <c r="B3766" s="5" t="s">
        <v>32</v>
      </c>
      <c r="C3766" s="6" t="s">
        <v>26</v>
      </c>
      <c r="D3766" s="5" t="s">
        <v>27</v>
      </c>
      <c r="E3766" s="7">
        <v>78.6</v>
      </c>
      <c r="F3766" s="7">
        <v>0.218</v>
      </c>
      <c r="G3766" s="7">
        <v>0.19333</v>
      </c>
      <c r="H3766" s="40">
        <v>0.256</v>
      </c>
      <c r="I3766" s="10">
        <f t="shared" si="6916"/>
        <v>0.06267</v>
      </c>
      <c r="J3766" s="11">
        <f t="shared" si="6917"/>
        <v>132.4160761</v>
      </c>
      <c r="K3766" s="7">
        <f t="shared" si="6890"/>
        <v>13.39331</v>
      </c>
      <c r="L3766" s="7">
        <f t="shared" si="6918"/>
        <v>14.419</v>
      </c>
      <c r="M3766" s="10">
        <f t="shared" si="229"/>
        <v>1.02569</v>
      </c>
      <c r="N3766" s="11">
        <f t="shared" si="3612"/>
        <v>107.6582264</v>
      </c>
      <c r="O3766" s="10">
        <f t="shared" si="6891"/>
        <v>20.393296</v>
      </c>
      <c r="P3766" s="10">
        <f t="shared" si="6919"/>
        <v>21.55582</v>
      </c>
      <c r="Q3766" s="10">
        <f t="shared" si="232"/>
        <v>1.162524</v>
      </c>
      <c r="R3766" s="11">
        <f t="shared" si="233"/>
        <v>105.7005204</v>
      </c>
      <c r="S3766" s="41" t="str">
        <f>T3726</f>
        <v>#REF!</v>
      </c>
      <c r="T3766" s="41" t="str">
        <f>H3766+T3726-#REF!-U3766-H3767</f>
        <v>#REF!</v>
      </c>
      <c r="U3766" s="13">
        <f>0.00378/28</f>
        <v>0.000135</v>
      </c>
      <c r="V3766" s="14"/>
      <c r="W3766" s="14"/>
      <c r="X3766" s="26">
        <f t="shared" si="314"/>
        <v>0.26</v>
      </c>
      <c r="Y3766" s="29"/>
      <c r="Z3766" s="29"/>
      <c r="AA3766" s="29"/>
      <c r="AB3766" s="29"/>
      <c r="AC3766" s="29"/>
    </row>
    <row r="3767">
      <c r="A3767" s="58">
        <v>45748.0</v>
      </c>
      <c r="B3767" s="5" t="s">
        <v>32</v>
      </c>
      <c r="C3767" s="6" t="s">
        <v>26</v>
      </c>
      <c r="D3767" s="5" t="s">
        <v>28</v>
      </c>
      <c r="E3767" s="7">
        <v>78.7</v>
      </c>
      <c r="F3767" s="7">
        <v>0.282</v>
      </c>
      <c r="G3767" s="7">
        <v>0.192966</v>
      </c>
      <c r="H3767" s="40">
        <v>0.513</v>
      </c>
      <c r="I3767" s="10">
        <f t="shared" si="6916"/>
        <v>0.320034</v>
      </c>
      <c r="J3767" s="11">
        <f>IFERROR(#REF!/G3767*100,0)</f>
        <v>0</v>
      </c>
      <c r="K3767" s="7">
        <f t="shared" si="6890"/>
        <v>13.371166</v>
      </c>
      <c r="L3767" s="7">
        <f>IFERROR(#REF!+L3727,0)</f>
        <v>0</v>
      </c>
      <c r="M3767" s="10">
        <f t="shared" si="229"/>
        <v>-13.371166</v>
      </c>
      <c r="N3767" s="11">
        <f t="shared" si="3612"/>
        <v>0</v>
      </c>
      <c r="O3767" s="10">
        <f t="shared" si="6891"/>
        <v>20.360116</v>
      </c>
      <c r="P3767" s="10">
        <f>IFERROR(#REF!+P3727,0)</f>
        <v>0</v>
      </c>
      <c r="Q3767" s="10">
        <f t="shared" si="232"/>
        <v>-20.360116</v>
      </c>
      <c r="R3767" s="11">
        <f t="shared" si="233"/>
        <v>0</v>
      </c>
      <c r="S3767" s="42"/>
      <c r="T3767" s="42"/>
      <c r="U3767" s="20"/>
      <c r="V3767" s="14"/>
      <c r="W3767" s="14"/>
      <c r="X3767" s="26">
        <f t="shared" si="314"/>
        <v>0.051</v>
      </c>
      <c r="Y3767" s="29"/>
      <c r="Z3767" s="29"/>
      <c r="AA3767" s="29"/>
      <c r="AB3767" s="29"/>
      <c r="AC3767" s="29"/>
    </row>
    <row r="3768">
      <c r="A3768" s="58">
        <v>45748.0</v>
      </c>
      <c r="B3768" s="5" t="s">
        <v>32</v>
      </c>
      <c r="C3768" s="6" t="s">
        <v>26</v>
      </c>
      <c r="D3768" s="5" t="s">
        <v>29</v>
      </c>
      <c r="E3768" s="7">
        <v>0.0</v>
      </c>
      <c r="F3768" s="7">
        <v>0.009</v>
      </c>
      <c r="G3768" s="7">
        <v>0.0</v>
      </c>
      <c r="H3768" s="40">
        <v>0.0</v>
      </c>
      <c r="I3768" s="10">
        <f>H3767-G3768</f>
        <v>0.513</v>
      </c>
      <c r="J3768" s="11">
        <f>IFERROR(H3767/G3768*100,0)</f>
        <v>0</v>
      </c>
      <c r="K3768" s="7">
        <f t="shared" si="6890"/>
        <v>0</v>
      </c>
      <c r="L3768" s="7">
        <f>IFERROR(H3767+L3728,0)</f>
        <v>2.084</v>
      </c>
      <c r="M3768" s="10">
        <f t="shared" si="229"/>
        <v>2.084</v>
      </c>
      <c r="N3768" s="11">
        <f t="shared" si="3612"/>
        <v>0</v>
      </c>
      <c r="O3768" s="10">
        <f t="shared" si="6891"/>
        <v>0</v>
      </c>
      <c r="P3768" s="10">
        <f>IFERROR(H3767+P3728,0)</f>
        <v>2.084</v>
      </c>
      <c r="Q3768" s="10">
        <f t="shared" si="232"/>
        <v>2.084</v>
      </c>
      <c r="R3768" s="11">
        <f t="shared" si="233"/>
        <v>0</v>
      </c>
      <c r="S3768" s="42"/>
      <c r="T3768" s="42"/>
      <c r="U3768" s="20"/>
      <c r="V3768" s="14"/>
      <c r="W3768" s="14"/>
      <c r="X3768" s="26">
        <f t="shared" si="314"/>
        <v>0</v>
      </c>
      <c r="Y3768" s="29"/>
      <c r="Z3768" s="29"/>
      <c r="AA3768" s="29"/>
      <c r="AB3768" s="29"/>
      <c r="AC3768" s="29"/>
    </row>
    <row r="3769">
      <c r="A3769" s="58">
        <v>45748.0</v>
      </c>
      <c r="B3769" s="5" t="s">
        <v>32</v>
      </c>
      <c r="C3769" s="6" t="s">
        <v>26</v>
      </c>
      <c r="D3769" s="5" t="s">
        <v>30</v>
      </c>
      <c r="E3769" s="7">
        <v>0.0</v>
      </c>
      <c r="F3769" s="7">
        <v>0.0</v>
      </c>
      <c r="G3769" s="7">
        <v>0.0</v>
      </c>
      <c r="H3769" s="40">
        <v>0.0</v>
      </c>
      <c r="I3769" s="10">
        <f t="shared" ref="I3769:I3807" si="6920">H3769-G3769</f>
        <v>0</v>
      </c>
      <c r="J3769" s="11">
        <f t="shared" ref="J3769:J3806" si="6921">IFERROR(H3769/G3769*100,0)</f>
        <v>0</v>
      </c>
      <c r="K3769" s="7">
        <f t="shared" si="6890"/>
        <v>0</v>
      </c>
      <c r="L3769" s="7">
        <f t="shared" ref="L3769:L3806" si="6922">IFERROR(H3769+L3729,0)</f>
        <v>0</v>
      </c>
      <c r="M3769" s="10">
        <f t="shared" si="229"/>
        <v>0</v>
      </c>
      <c r="N3769" s="11">
        <f t="shared" si="3612"/>
        <v>0</v>
      </c>
      <c r="O3769" s="10">
        <f t="shared" si="6891"/>
        <v>0</v>
      </c>
      <c r="P3769" s="10">
        <f t="shared" ref="P3769:P3806" si="6923">IFERROR(H3769+P3729,0)</f>
        <v>0</v>
      </c>
      <c r="Q3769" s="10">
        <f t="shared" si="232"/>
        <v>0</v>
      </c>
      <c r="R3769" s="11">
        <f t="shared" si="233"/>
        <v>0</v>
      </c>
      <c r="S3769" s="42"/>
      <c r="T3769" s="42"/>
      <c r="U3769" s="20"/>
      <c r="V3769" s="14"/>
      <c r="W3769" s="14"/>
      <c r="X3769" s="26">
        <f t="shared" si="314"/>
        <v>0</v>
      </c>
      <c r="Y3769" s="29"/>
      <c r="Z3769" s="29"/>
      <c r="AA3769" s="29"/>
      <c r="AB3769" s="29"/>
      <c r="AC3769" s="29"/>
    </row>
    <row r="3770">
      <c r="A3770" s="58">
        <v>45748.0</v>
      </c>
      <c r="B3770" s="5" t="s">
        <v>33</v>
      </c>
      <c r="C3770" s="6" t="s">
        <v>26</v>
      </c>
      <c r="D3770" s="5" t="s">
        <v>27</v>
      </c>
      <c r="E3770" s="7">
        <v>110.0</v>
      </c>
      <c r="F3770" s="7">
        <v>0.365</v>
      </c>
      <c r="G3770" s="7">
        <v>0.33</v>
      </c>
      <c r="H3770" s="40">
        <v>0.36</v>
      </c>
      <c r="I3770" s="10">
        <f t="shared" si="6920"/>
        <v>0.03</v>
      </c>
      <c r="J3770" s="11">
        <f t="shared" si="6921"/>
        <v>109.0909091</v>
      </c>
      <c r="K3770" s="7">
        <f t="shared" si="6890"/>
        <v>19.729992</v>
      </c>
      <c r="L3770" s="7">
        <f t="shared" si="6922"/>
        <v>22.56</v>
      </c>
      <c r="M3770" s="10">
        <f t="shared" si="229"/>
        <v>2.830008</v>
      </c>
      <c r="N3770" s="11">
        <f t="shared" si="3612"/>
        <v>114.3436855</v>
      </c>
      <c r="O3770" s="10">
        <f t="shared" si="6891"/>
        <v>29.929922</v>
      </c>
      <c r="P3770" s="10">
        <f t="shared" si="6923"/>
        <v>34.05573</v>
      </c>
      <c r="Q3770" s="10">
        <f t="shared" si="232"/>
        <v>4.125808</v>
      </c>
      <c r="R3770" s="11">
        <f t="shared" si="233"/>
        <v>113.7848939</v>
      </c>
      <c r="S3770" s="41">
        <f>T3730</f>
        <v>0.7639182143</v>
      </c>
      <c r="T3770" s="41">
        <f>H3770+T3730-H3771-U3770-H3772</f>
        <v>0.3057642857</v>
      </c>
      <c r="U3770" s="13">
        <f>0.00431/28</f>
        <v>0.0001539285714</v>
      </c>
      <c r="V3770" s="14"/>
      <c r="W3770" s="14"/>
      <c r="X3770" s="26">
        <f t="shared" si="314"/>
        <v>0.358</v>
      </c>
      <c r="Y3770" s="29"/>
      <c r="Z3770" s="29"/>
      <c r="AA3770" s="29"/>
      <c r="AB3770" s="29"/>
      <c r="AC3770" s="29"/>
    </row>
    <row r="3771">
      <c r="A3771" s="58">
        <v>45748.0</v>
      </c>
      <c r="B3771" s="5" t="s">
        <v>33</v>
      </c>
      <c r="C3771" s="6" t="s">
        <v>26</v>
      </c>
      <c r="D3771" s="5" t="s">
        <v>28</v>
      </c>
      <c r="E3771" s="7">
        <v>108.2</v>
      </c>
      <c r="F3771" s="7">
        <v>0.375</v>
      </c>
      <c r="G3771" s="7">
        <v>0.2917333</v>
      </c>
      <c r="H3771" s="40">
        <v>0.818</v>
      </c>
      <c r="I3771" s="10">
        <f t="shared" si="6920"/>
        <v>0.5262667</v>
      </c>
      <c r="J3771" s="11">
        <f t="shared" si="6921"/>
        <v>280.3930851</v>
      </c>
      <c r="K3771" s="7">
        <f t="shared" si="6890"/>
        <v>19.4007093</v>
      </c>
      <c r="L3771" s="7">
        <f t="shared" si="6922"/>
        <v>23.599</v>
      </c>
      <c r="M3771" s="10">
        <f t="shared" si="229"/>
        <v>4.1982907</v>
      </c>
      <c r="N3771" s="11">
        <f t="shared" si="3612"/>
        <v>121.6398825</v>
      </c>
      <c r="O3771" s="10">
        <f t="shared" si="6891"/>
        <v>29.4447093</v>
      </c>
      <c r="P3771" s="10">
        <f t="shared" si="6923"/>
        <v>34.49395</v>
      </c>
      <c r="Q3771" s="10">
        <f t="shared" si="232"/>
        <v>5.0492407</v>
      </c>
      <c r="R3771" s="11">
        <f t="shared" si="233"/>
        <v>117.1482104</v>
      </c>
      <c r="S3771" s="42"/>
      <c r="T3771" s="42"/>
      <c r="U3771" s="20"/>
      <c r="V3771" s="14"/>
      <c r="W3771" s="14"/>
      <c r="X3771" s="26">
        <f t="shared" si="314"/>
        <v>0</v>
      </c>
      <c r="Y3771" s="29"/>
      <c r="Z3771" s="29"/>
      <c r="AA3771" s="29"/>
      <c r="AB3771" s="29"/>
      <c r="AC3771" s="29"/>
    </row>
    <row r="3772">
      <c r="A3772" s="58">
        <v>45748.0</v>
      </c>
      <c r="B3772" s="5" t="s">
        <v>33</v>
      </c>
      <c r="C3772" s="6" t="s">
        <v>26</v>
      </c>
      <c r="D3772" s="5" t="s">
        <v>29</v>
      </c>
      <c r="E3772" s="7">
        <v>1.0</v>
      </c>
      <c r="F3772" s="7">
        <v>0.064</v>
      </c>
      <c r="G3772" s="7">
        <v>0.0044</v>
      </c>
      <c r="H3772" s="40">
        <v>0.0</v>
      </c>
      <c r="I3772" s="10">
        <f t="shared" si="6920"/>
        <v>-0.0044</v>
      </c>
      <c r="J3772" s="11">
        <f t="shared" si="6921"/>
        <v>0</v>
      </c>
      <c r="K3772" s="7">
        <f t="shared" si="6890"/>
        <v>0.1693989</v>
      </c>
      <c r="L3772" s="7">
        <f t="shared" si="6922"/>
        <v>0.084</v>
      </c>
      <c r="M3772" s="10">
        <f t="shared" si="229"/>
        <v>-0.0853989</v>
      </c>
      <c r="N3772" s="11">
        <f t="shared" si="3612"/>
        <v>49.58709885</v>
      </c>
      <c r="O3772" s="10">
        <f t="shared" si="6891"/>
        <v>0.2543389</v>
      </c>
      <c r="P3772" s="10">
        <f t="shared" si="6923"/>
        <v>0.162988</v>
      </c>
      <c r="Q3772" s="10">
        <f t="shared" si="232"/>
        <v>-0.0913509</v>
      </c>
      <c r="R3772" s="11">
        <f t="shared" si="233"/>
        <v>64.08300107</v>
      </c>
      <c r="S3772" s="42"/>
      <c r="T3772" s="42"/>
      <c r="U3772" s="20"/>
      <c r="V3772" s="14"/>
      <c r="W3772" s="14"/>
      <c r="X3772" s="26">
        <f t="shared" si="314"/>
        <v>0</v>
      </c>
      <c r="Y3772" s="29"/>
      <c r="Z3772" s="29"/>
      <c r="AA3772" s="29"/>
      <c r="AB3772" s="29"/>
      <c r="AC3772" s="29"/>
    </row>
    <row r="3773">
      <c r="A3773" s="58">
        <v>45748.0</v>
      </c>
      <c r="B3773" s="5" t="s">
        <v>33</v>
      </c>
      <c r="C3773" s="6" t="s">
        <v>26</v>
      </c>
      <c r="D3773" s="5" t="s">
        <v>30</v>
      </c>
      <c r="E3773" s="7">
        <v>0.0</v>
      </c>
      <c r="F3773" s="7">
        <v>0.0</v>
      </c>
      <c r="G3773" s="7">
        <v>0.0</v>
      </c>
      <c r="H3773" s="40">
        <v>0.0</v>
      </c>
      <c r="I3773" s="10">
        <f t="shared" si="6920"/>
        <v>0</v>
      </c>
      <c r="J3773" s="11">
        <f t="shared" si="6921"/>
        <v>0</v>
      </c>
      <c r="K3773" s="7">
        <f t="shared" si="6890"/>
        <v>0</v>
      </c>
      <c r="L3773" s="7">
        <f t="shared" si="6922"/>
        <v>0</v>
      </c>
      <c r="M3773" s="10">
        <f t="shared" si="229"/>
        <v>0</v>
      </c>
      <c r="N3773" s="11">
        <f t="shared" si="3612"/>
        <v>0</v>
      </c>
      <c r="O3773" s="10">
        <f t="shared" si="6891"/>
        <v>0</v>
      </c>
      <c r="P3773" s="10">
        <f t="shared" si="6923"/>
        <v>0</v>
      </c>
      <c r="Q3773" s="10">
        <f t="shared" si="232"/>
        <v>0</v>
      </c>
      <c r="R3773" s="11">
        <f t="shared" si="233"/>
        <v>0</v>
      </c>
      <c r="S3773" s="42"/>
      <c r="T3773" s="42"/>
      <c r="U3773" s="20"/>
      <c r="V3773" s="14"/>
      <c r="W3773" s="14"/>
      <c r="X3773" s="26">
        <f t="shared" si="314"/>
        <v>0</v>
      </c>
      <c r="Y3773" s="29"/>
      <c r="Z3773" s="29"/>
      <c r="AA3773" s="29"/>
      <c r="AB3773" s="29"/>
      <c r="AC3773" s="29"/>
    </row>
    <row r="3774">
      <c r="A3774" s="58">
        <v>45748.0</v>
      </c>
      <c r="B3774" s="5" t="s">
        <v>34</v>
      </c>
      <c r="C3774" s="6" t="s">
        <v>26</v>
      </c>
      <c r="D3774" s="5" t="s">
        <v>27</v>
      </c>
      <c r="E3774" s="7">
        <v>14.3</v>
      </c>
      <c r="F3774" s="7">
        <v>0.05</v>
      </c>
      <c r="G3774" s="7">
        <v>0.04</v>
      </c>
      <c r="H3774" s="40">
        <v>0.045</v>
      </c>
      <c r="I3774" s="10">
        <f t="shared" si="6920"/>
        <v>0.005</v>
      </c>
      <c r="J3774" s="11">
        <f t="shared" si="6921"/>
        <v>112.5</v>
      </c>
      <c r="K3774" s="7">
        <f t="shared" si="6890"/>
        <v>2.539985</v>
      </c>
      <c r="L3774" s="7">
        <f t="shared" si="6922"/>
        <v>2.597</v>
      </c>
      <c r="M3774" s="10">
        <f t="shared" si="229"/>
        <v>0.057015</v>
      </c>
      <c r="N3774" s="11">
        <f t="shared" si="3612"/>
        <v>102.2446983</v>
      </c>
      <c r="O3774" s="10">
        <f t="shared" si="6891"/>
        <v>3.839815</v>
      </c>
      <c r="P3774" s="10">
        <f t="shared" si="6923"/>
        <v>4.140986</v>
      </c>
      <c r="Q3774" s="10">
        <f t="shared" si="232"/>
        <v>0.301171</v>
      </c>
      <c r="R3774" s="11">
        <f t="shared" si="233"/>
        <v>107.8433727</v>
      </c>
      <c r="S3774" s="41">
        <f>T3734</f>
        <v>0.114</v>
      </c>
      <c r="T3774" s="41">
        <f>H3774+T3734-H3775-U3774-H3776</f>
        <v>0.159</v>
      </c>
      <c r="U3774" s="13">
        <v>0.0</v>
      </c>
      <c r="V3774" s="14"/>
      <c r="W3774" s="14"/>
      <c r="X3774" s="26">
        <f t="shared" si="314"/>
        <v>0.041</v>
      </c>
      <c r="Y3774" s="29"/>
      <c r="Z3774" s="29"/>
      <c r="AA3774" s="29"/>
      <c r="AB3774" s="29"/>
      <c r="AC3774" s="29"/>
    </row>
    <row r="3775">
      <c r="A3775" s="58">
        <v>45748.0</v>
      </c>
      <c r="B3775" s="5" t="s">
        <v>34</v>
      </c>
      <c r="C3775" s="6" t="s">
        <v>26</v>
      </c>
      <c r="D3775" s="5" t="s">
        <v>28</v>
      </c>
      <c r="E3775" s="7">
        <v>14.3</v>
      </c>
      <c r="F3775" s="7">
        <v>0.0</v>
      </c>
      <c r="G3775" s="7">
        <v>0.039166</v>
      </c>
      <c r="H3775" s="40">
        <v>0.0</v>
      </c>
      <c r="I3775" s="10">
        <f t="shared" si="6920"/>
        <v>-0.039166</v>
      </c>
      <c r="J3775" s="11">
        <f t="shared" si="6921"/>
        <v>0</v>
      </c>
      <c r="K3775" s="7">
        <f t="shared" si="6890"/>
        <v>2.491165</v>
      </c>
      <c r="L3775" s="7">
        <f t="shared" si="6922"/>
        <v>2.641</v>
      </c>
      <c r="M3775" s="10">
        <f t="shared" si="229"/>
        <v>0.149835</v>
      </c>
      <c r="N3775" s="11">
        <f t="shared" si="3612"/>
        <v>106.0146558</v>
      </c>
      <c r="O3775" s="10">
        <f t="shared" si="6891"/>
        <v>3.766164</v>
      </c>
      <c r="P3775" s="10">
        <f t="shared" si="6923"/>
        <v>4.04499</v>
      </c>
      <c r="Q3775" s="10">
        <f t="shared" si="232"/>
        <v>0.278826</v>
      </c>
      <c r="R3775" s="11">
        <f t="shared" si="233"/>
        <v>107.4034482</v>
      </c>
      <c r="S3775" s="42"/>
      <c r="T3775" s="42"/>
      <c r="U3775" s="20"/>
      <c r="V3775" s="14"/>
      <c r="W3775" s="14"/>
      <c r="X3775" s="26">
        <f t="shared" si="314"/>
        <v>0</v>
      </c>
      <c r="Y3775" s="29"/>
      <c r="Z3775" s="29"/>
      <c r="AA3775" s="29"/>
      <c r="AB3775" s="29"/>
      <c r="AC3775" s="29"/>
    </row>
    <row r="3776">
      <c r="A3776" s="58">
        <v>45748.0</v>
      </c>
      <c r="B3776" s="5" t="s">
        <v>34</v>
      </c>
      <c r="C3776" s="6" t="s">
        <v>26</v>
      </c>
      <c r="D3776" s="5" t="s">
        <v>29</v>
      </c>
      <c r="E3776" s="7">
        <v>0.0</v>
      </c>
      <c r="F3776" s="7">
        <v>0.0</v>
      </c>
      <c r="G3776" s="7">
        <v>0.0</v>
      </c>
      <c r="H3776" s="40">
        <v>0.0</v>
      </c>
      <c r="I3776" s="10">
        <f t="shared" si="6920"/>
        <v>0</v>
      </c>
      <c r="J3776" s="11">
        <f t="shared" si="6921"/>
        <v>0</v>
      </c>
      <c r="K3776" s="7">
        <f t="shared" si="6890"/>
        <v>0</v>
      </c>
      <c r="L3776" s="7">
        <f t="shared" si="6922"/>
        <v>0</v>
      </c>
      <c r="M3776" s="10">
        <f t="shared" si="229"/>
        <v>0</v>
      </c>
      <c r="N3776" s="11">
        <f t="shared" si="3612"/>
        <v>0</v>
      </c>
      <c r="O3776" s="10">
        <f t="shared" si="6891"/>
        <v>0</v>
      </c>
      <c r="P3776" s="10">
        <f t="shared" si="6923"/>
        <v>0</v>
      </c>
      <c r="Q3776" s="10">
        <f t="shared" si="232"/>
        <v>0</v>
      </c>
      <c r="R3776" s="11">
        <f t="shared" si="233"/>
        <v>0</v>
      </c>
      <c r="S3776" s="42"/>
      <c r="T3776" s="42"/>
      <c r="U3776" s="20"/>
      <c r="V3776" s="14"/>
      <c r="W3776" s="14"/>
      <c r="X3776" s="26">
        <f t="shared" si="314"/>
        <v>0</v>
      </c>
      <c r="Y3776" s="29"/>
      <c r="Z3776" s="29"/>
      <c r="AA3776" s="29"/>
      <c r="AB3776" s="29"/>
      <c r="AC3776" s="29"/>
    </row>
    <row r="3777">
      <c r="A3777" s="58">
        <v>45748.0</v>
      </c>
      <c r="B3777" s="5" t="s">
        <v>34</v>
      </c>
      <c r="C3777" s="6" t="s">
        <v>26</v>
      </c>
      <c r="D3777" s="5" t="s">
        <v>30</v>
      </c>
      <c r="E3777" s="7">
        <v>0.0</v>
      </c>
      <c r="F3777" s="7">
        <v>0.0</v>
      </c>
      <c r="G3777" s="7">
        <v>0.0</v>
      </c>
      <c r="H3777" s="40">
        <v>0.0</v>
      </c>
      <c r="I3777" s="10">
        <f t="shared" si="6920"/>
        <v>0</v>
      </c>
      <c r="J3777" s="11">
        <f t="shared" si="6921"/>
        <v>0</v>
      </c>
      <c r="K3777" s="7">
        <f t="shared" si="6890"/>
        <v>0</v>
      </c>
      <c r="L3777" s="7">
        <f t="shared" si="6922"/>
        <v>0</v>
      </c>
      <c r="M3777" s="10">
        <f t="shared" si="229"/>
        <v>0</v>
      </c>
      <c r="N3777" s="11">
        <f t="shared" si="3612"/>
        <v>0</v>
      </c>
      <c r="O3777" s="10">
        <f t="shared" si="6891"/>
        <v>0</v>
      </c>
      <c r="P3777" s="10">
        <f t="shared" si="6923"/>
        <v>0</v>
      </c>
      <c r="Q3777" s="10">
        <f t="shared" si="232"/>
        <v>0</v>
      </c>
      <c r="R3777" s="11">
        <f t="shared" si="233"/>
        <v>0</v>
      </c>
      <c r="S3777" s="42"/>
      <c r="T3777" s="42"/>
      <c r="U3777" s="20"/>
      <c r="V3777" s="14"/>
      <c r="W3777" s="14"/>
      <c r="X3777" s="26">
        <f t="shared" si="314"/>
        <v>0</v>
      </c>
      <c r="Y3777" s="29"/>
      <c r="Z3777" s="29"/>
      <c r="AA3777" s="29"/>
      <c r="AB3777" s="29"/>
      <c r="AC3777" s="29"/>
    </row>
    <row r="3778">
      <c r="A3778" s="58">
        <v>45748.0</v>
      </c>
      <c r="B3778" s="5" t="s">
        <v>35</v>
      </c>
      <c r="C3778" s="6" t="s">
        <v>26</v>
      </c>
      <c r="D3778" s="5" t="s">
        <v>27</v>
      </c>
      <c r="E3778" s="7">
        <v>16.6</v>
      </c>
      <c r="F3778" s="7">
        <v>0.029</v>
      </c>
      <c r="G3778" s="7">
        <v>0.0566</v>
      </c>
      <c r="H3778" s="40">
        <v>0.113</v>
      </c>
      <c r="I3778" s="10">
        <f t="shared" si="6920"/>
        <v>0.0564</v>
      </c>
      <c r="J3778" s="11">
        <f t="shared" si="6921"/>
        <v>199.6466431</v>
      </c>
      <c r="K3778" s="7">
        <f t="shared" si="6890"/>
        <v>2.456597</v>
      </c>
      <c r="L3778" s="7">
        <f t="shared" si="6922"/>
        <v>3.049</v>
      </c>
      <c r="M3778" s="10">
        <f t="shared" si="229"/>
        <v>0.592403</v>
      </c>
      <c r="N3778" s="11">
        <f t="shared" si="3612"/>
        <v>124.1147815</v>
      </c>
      <c r="O3778" s="10">
        <f t="shared" si="6891"/>
        <v>2.456597</v>
      </c>
      <c r="P3778" s="10">
        <f t="shared" si="6923"/>
        <v>3.049</v>
      </c>
      <c r="Q3778" s="10">
        <f t="shared" si="232"/>
        <v>0.592403</v>
      </c>
      <c r="R3778" s="11">
        <f t="shared" si="233"/>
        <v>124.1147815</v>
      </c>
      <c r="S3778" s="41">
        <f>T3738</f>
        <v>1.845</v>
      </c>
      <c r="T3778" s="41">
        <f>H3778+T3738-H3779-U3778-H3780</f>
        <v>1.832</v>
      </c>
      <c r="U3778" s="13">
        <v>0.0</v>
      </c>
      <c r="V3778" s="14"/>
      <c r="W3778" s="14"/>
      <c r="X3778" s="26">
        <f t="shared" si="314"/>
        <v>0.114</v>
      </c>
      <c r="Y3778" s="29"/>
      <c r="Z3778" s="29"/>
      <c r="AA3778" s="29"/>
      <c r="AB3778" s="29"/>
      <c r="AC3778" s="29"/>
    </row>
    <row r="3779">
      <c r="A3779" s="58">
        <v>45748.0</v>
      </c>
      <c r="B3779" s="5" t="s">
        <v>35</v>
      </c>
      <c r="C3779" s="6" t="s">
        <v>26</v>
      </c>
      <c r="D3779" s="5" t="s">
        <v>28</v>
      </c>
      <c r="E3779" s="7">
        <v>0.0</v>
      </c>
      <c r="F3779" s="7">
        <v>0.0</v>
      </c>
      <c r="G3779" s="7">
        <v>0.0</v>
      </c>
      <c r="H3779" s="40">
        <v>0.0</v>
      </c>
      <c r="I3779" s="10">
        <f t="shared" si="6920"/>
        <v>0</v>
      </c>
      <c r="J3779" s="11">
        <f t="shared" si="6921"/>
        <v>0</v>
      </c>
      <c r="K3779" s="7">
        <f t="shared" si="6890"/>
        <v>0</v>
      </c>
      <c r="L3779" s="7">
        <f t="shared" si="6922"/>
        <v>0</v>
      </c>
      <c r="M3779" s="10">
        <f t="shared" si="229"/>
        <v>0</v>
      </c>
      <c r="N3779" s="11">
        <f t="shared" si="3612"/>
        <v>0</v>
      </c>
      <c r="O3779" s="10">
        <f t="shared" si="6891"/>
        <v>0</v>
      </c>
      <c r="P3779" s="10">
        <f t="shared" si="6923"/>
        <v>0</v>
      </c>
      <c r="Q3779" s="10">
        <f t="shared" si="232"/>
        <v>0</v>
      </c>
      <c r="R3779" s="11">
        <f t="shared" si="233"/>
        <v>0</v>
      </c>
      <c r="S3779" s="43"/>
      <c r="T3779" s="43"/>
      <c r="U3779" s="20"/>
      <c r="V3779" s="14"/>
      <c r="W3779" s="14"/>
      <c r="X3779" s="26">
        <f t="shared" si="314"/>
        <v>0</v>
      </c>
      <c r="Y3779" s="29"/>
      <c r="Z3779" s="29"/>
      <c r="AA3779" s="29"/>
      <c r="AB3779" s="29"/>
      <c r="AC3779" s="29"/>
    </row>
    <row r="3780">
      <c r="A3780" s="58">
        <v>45748.0</v>
      </c>
      <c r="B3780" s="5" t="s">
        <v>35</v>
      </c>
      <c r="C3780" s="6" t="s">
        <v>26</v>
      </c>
      <c r="D3780" s="5" t="s">
        <v>29</v>
      </c>
      <c r="E3780" s="7">
        <v>16.6</v>
      </c>
      <c r="F3780" s="7">
        <v>0.0</v>
      </c>
      <c r="G3780" s="7">
        <v>0.05666</v>
      </c>
      <c r="H3780" s="40">
        <v>0.126</v>
      </c>
      <c r="I3780" s="10">
        <f t="shared" si="6920"/>
        <v>0.06934</v>
      </c>
      <c r="J3780" s="11">
        <f t="shared" si="6921"/>
        <v>222.3791034</v>
      </c>
      <c r="K3780" s="7">
        <f t="shared" si="6890"/>
        <v>2.456657</v>
      </c>
      <c r="L3780" s="7">
        <f t="shared" si="6922"/>
        <v>1.217</v>
      </c>
      <c r="M3780" s="10">
        <f t="shared" si="229"/>
        <v>-1.239657</v>
      </c>
      <c r="N3780" s="11">
        <f t="shared" si="3612"/>
        <v>49.53886521</v>
      </c>
      <c r="O3780" s="10">
        <f t="shared" si="6891"/>
        <v>2.456657</v>
      </c>
      <c r="P3780" s="10">
        <f t="shared" si="6923"/>
        <v>1.449996</v>
      </c>
      <c r="Q3780" s="10">
        <f t="shared" si="232"/>
        <v>-1.006661</v>
      </c>
      <c r="R3780" s="11">
        <f t="shared" si="233"/>
        <v>59.02313591</v>
      </c>
      <c r="S3780" s="43"/>
      <c r="T3780" s="43"/>
      <c r="U3780" s="20"/>
      <c r="V3780" s="14"/>
      <c r="W3780" s="14"/>
      <c r="X3780" s="26">
        <f t="shared" si="314"/>
        <v>0</v>
      </c>
      <c r="Y3780" s="29"/>
      <c r="Z3780" s="29"/>
      <c r="AA3780" s="29"/>
      <c r="AB3780" s="29"/>
      <c r="AC3780" s="29"/>
    </row>
    <row r="3781">
      <c r="A3781" s="58">
        <v>45748.0</v>
      </c>
      <c r="B3781" s="5" t="s">
        <v>35</v>
      </c>
      <c r="C3781" s="6" t="s">
        <v>26</v>
      </c>
      <c r="D3781" s="5" t="s">
        <v>30</v>
      </c>
      <c r="E3781" s="7">
        <v>0.0</v>
      </c>
      <c r="F3781" s="7">
        <v>0.0</v>
      </c>
      <c r="G3781" s="7">
        <v>0.0</v>
      </c>
      <c r="H3781" s="40">
        <v>0.0</v>
      </c>
      <c r="I3781" s="10">
        <f t="shared" si="6920"/>
        <v>0</v>
      </c>
      <c r="J3781" s="11">
        <f t="shared" si="6921"/>
        <v>0</v>
      </c>
      <c r="K3781" s="7">
        <f t="shared" si="6890"/>
        <v>0</v>
      </c>
      <c r="L3781" s="7">
        <f t="shared" si="6922"/>
        <v>0</v>
      </c>
      <c r="M3781" s="10">
        <f t="shared" si="229"/>
        <v>0</v>
      </c>
      <c r="N3781" s="11">
        <f t="shared" si="3612"/>
        <v>0</v>
      </c>
      <c r="O3781" s="10">
        <f t="shared" si="6891"/>
        <v>0</v>
      </c>
      <c r="P3781" s="10">
        <f t="shared" si="6923"/>
        <v>0</v>
      </c>
      <c r="Q3781" s="10">
        <f t="shared" si="232"/>
        <v>0</v>
      </c>
      <c r="R3781" s="11">
        <f t="shared" si="233"/>
        <v>0</v>
      </c>
      <c r="S3781" s="43"/>
      <c r="T3781" s="43"/>
      <c r="U3781" s="20"/>
      <c r="V3781" s="14"/>
      <c r="W3781" s="14"/>
      <c r="X3781" s="26">
        <f t="shared" si="314"/>
        <v>0</v>
      </c>
      <c r="Y3781" s="29"/>
      <c r="Z3781" s="29"/>
      <c r="AA3781" s="29"/>
      <c r="AB3781" s="29"/>
      <c r="AC3781" s="29"/>
    </row>
    <row r="3782">
      <c r="A3782" s="58">
        <v>45748.0</v>
      </c>
      <c r="B3782" s="5" t="s">
        <v>36</v>
      </c>
      <c r="C3782" s="6" t="s">
        <v>37</v>
      </c>
      <c r="D3782" s="5" t="s">
        <v>27</v>
      </c>
      <c r="E3782" s="7">
        <v>174.0</v>
      </c>
      <c r="F3782" s="25">
        <v>0.513</v>
      </c>
      <c r="G3782" s="7">
        <v>0.51</v>
      </c>
      <c r="H3782" s="40">
        <v>0.61</v>
      </c>
      <c r="I3782" s="10">
        <f t="shared" si="6920"/>
        <v>0.1</v>
      </c>
      <c r="J3782" s="11">
        <f t="shared" si="6921"/>
        <v>119.6078431</v>
      </c>
      <c r="K3782" s="7">
        <f t="shared" si="6890"/>
        <v>32.7099976</v>
      </c>
      <c r="L3782" s="7">
        <f t="shared" si="6922"/>
        <v>35.575</v>
      </c>
      <c r="M3782" s="10">
        <f t="shared" si="229"/>
        <v>2.8650024</v>
      </c>
      <c r="N3782" s="11">
        <f t="shared" si="3612"/>
        <v>108.7587973</v>
      </c>
      <c r="O3782" s="10">
        <f t="shared" si="6891"/>
        <v>49.8099696</v>
      </c>
      <c r="P3782" s="10">
        <f t="shared" si="6923"/>
        <v>54.15082</v>
      </c>
      <c r="Q3782" s="10">
        <f t="shared" si="232"/>
        <v>4.3408504</v>
      </c>
      <c r="R3782" s="11">
        <f t="shared" si="233"/>
        <v>108.7148224</v>
      </c>
      <c r="S3782" s="41">
        <f>T3742</f>
        <v>-1.605857143</v>
      </c>
      <c r="T3782" s="41">
        <f>H3782+T3742-H3783-U3782-H3784</f>
        <v>-1.412142857</v>
      </c>
      <c r="U3782" s="13">
        <f>0.008/28</f>
        <v>0.0002857142857</v>
      </c>
      <c r="V3782" s="14"/>
      <c r="W3782" s="14"/>
      <c r="X3782" s="26">
        <f t="shared" si="314"/>
        <v>0.61</v>
      </c>
      <c r="Y3782" s="29"/>
      <c r="Z3782" s="29"/>
      <c r="AA3782" s="29"/>
      <c r="AB3782" s="29"/>
      <c r="AC3782" s="29"/>
    </row>
    <row r="3783">
      <c r="A3783" s="58">
        <v>45748.0</v>
      </c>
      <c r="B3783" s="5" t="s">
        <v>36</v>
      </c>
      <c r="C3783" s="6" t="s">
        <v>37</v>
      </c>
      <c r="D3783" s="5" t="s">
        <v>28</v>
      </c>
      <c r="E3783" s="7">
        <v>45.1</v>
      </c>
      <c r="F3783" s="25">
        <v>0.0</v>
      </c>
      <c r="G3783" s="7">
        <v>0.48333</v>
      </c>
      <c r="H3783" s="40">
        <v>0.0</v>
      </c>
      <c r="I3783" s="10">
        <f t="shared" si="6920"/>
        <v>-0.48333</v>
      </c>
      <c r="J3783" s="11">
        <f t="shared" si="6921"/>
        <v>0</v>
      </c>
      <c r="K3783" s="7">
        <f t="shared" si="6890"/>
        <v>30.0813287</v>
      </c>
      <c r="L3783" s="7">
        <f t="shared" si="6922"/>
        <v>12.569</v>
      </c>
      <c r="M3783" s="10">
        <f t="shared" si="229"/>
        <v>-17.5123287</v>
      </c>
      <c r="N3783" s="11">
        <f t="shared" si="3612"/>
        <v>41.7833937</v>
      </c>
      <c r="O3783" s="10">
        <f t="shared" si="6891"/>
        <v>45.6002387</v>
      </c>
      <c r="P3783" s="10">
        <f t="shared" si="6923"/>
        <v>18.16698</v>
      </c>
      <c r="Q3783" s="10">
        <f t="shared" si="232"/>
        <v>-27.4332587</v>
      </c>
      <c r="R3783" s="11">
        <f t="shared" si="233"/>
        <v>39.83965987</v>
      </c>
      <c r="S3783" s="43"/>
      <c r="T3783" s="43"/>
      <c r="U3783" s="20"/>
      <c r="V3783" s="14"/>
      <c r="W3783" s="14"/>
      <c r="X3783" s="26">
        <f t="shared" si="314"/>
        <v>0</v>
      </c>
      <c r="Y3783" s="29"/>
      <c r="Z3783" s="29"/>
      <c r="AA3783" s="29"/>
      <c r="AB3783" s="29"/>
      <c r="AC3783" s="29"/>
    </row>
    <row r="3784">
      <c r="A3784" s="58">
        <v>45748.0</v>
      </c>
      <c r="B3784" s="5" t="s">
        <v>36</v>
      </c>
      <c r="C3784" s="6" t="s">
        <v>37</v>
      </c>
      <c r="D3784" s="5" t="s">
        <v>29</v>
      </c>
      <c r="E3784" s="7">
        <f>E3782-E3783</f>
        <v>128.9</v>
      </c>
      <c r="F3784" s="25">
        <v>0.444</v>
      </c>
      <c r="G3784" s="7">
        <v>0.0</v>
      </c>
      <c r="H3784" s="40">
        <v>0.416</v>
      </c>
      <c r="I3784" s="10">
        <f t="shared" si="6920"/>
        <v>0.416</v>
      </c>
      <c r="J3784" s="11">
        <f t="shared" si="6921"/>
        <v>0</v>
      </c>
      <c r="K3784" s="7">
        <f t="shared" si="6890"/>
        <v>2.58895994</v>
      </c>
      <c r="L3784" s="7">
        <f t="shared" si="6922"/>
        <v>24.401</v>
      </c>
      <c r="M3784" s="10">
        <f t="shared" si="229"/>
        <v>21.81204006</v>
      </c>
      <c r="N3784" s="11">
        <f t="shared" si="3612"/>
        <v>942.5020304</v>
      </c>
      <c r="O3784" s="10">
        <f t="shared" si="6891"/>
        <v>4.16282994</v>
      </c>
      <c r="P3784" s="10">
        <f t="shared" si="6923"/>
        <v>38.02271</v>
      </c>
      <c r="Q3784" s="10">
        <f t="shared" si="232"/>
        <v>33.85988006</v>
      </c>
      <c r="R3784" s="11">
        <f t="shared" si="233"/>
        <v>913.3860991</v>
      </c>
      <c r="S3784" s="43"/>
      <c r="T3784" s="43"/>
      <c r="U3784" s="20"/>
      <c r="V3784" s="14"/>
      <c r="W3784" s="14"/>
      <c r="X3784" s="26">
        <f t="shared" si="314"/>
        <v>0.222</v>
      </c>
      <c r="Y3784" s="29"/>
      <c r="Z3784" s="29"/>
      <c r="AA3784" s="29"/>
      <c r="AB3784" s="29"/>
      <c r="AC3784" s="29"/>
    </row>
    <row r="3785">
      <c r="A3785" s="58">
        <v>45748.0</v>
      </c>
      <c r="B3785" s="5" t="s">
        <v>36</v>
      </c>
      <c r="C3785" s="6" t="s">
        <v>37</v>
      </c>
      <c r="D3785" s="5" t="s">
        <v>30</v>
      </c>
      <c r="E3785" s="7">
        <v>0.0</v>
      </c>
      <c r="F3785" s="25">
        <v>0.0</v>
      </c>
      <c r="G3785" s="7">
        <v>0.0</v>
      </c>
      <c r="H3785" s="40">
        <v>0.0</v>
      </c>
      <c r="I3785" s="10">
        <f t="shared" si="6920"/>
        <v>0</v>
      </c>
      <c r="J3785" s="11">
        <f t="shared" si="6921"/>
        <v>0</v>
      </c>
      <c r="K3785" s="7">
        <f t="shared" si="6890"/>
        <v>0</v>
      </c>
      <c r="L3785" s="7">
        <f t="shared" si="6922"/>
        <v>0</v>
      </c>
      <c r="M3785" s="10">
        <f t="shared" si="229"/>
        <v>0</v>
      </c>
      <c r="N3785" s="11">
        <f t="shared" si="3612"/>
        <v>0</v>
      </c>
      <c r="O3785" s="10">
        <f t="shared" si="6891"/>
        <v>0</v>
      </c>
      <c r="P3785" s="10">
        <f t="shared" si="6923"/>
        <v>0</v>
      </c>
      <c r="Q3785" s="10">
        <f t="shared" si="232"/>
        <v>0</v>
      </c>
      <c r="R3785" s="11">
        <f t="shared" si="233"/>
        <v>0</v>
      </c>
      <c r="S3785" s="43"/>
      <c r="T3785" s="43"/>
      <c r="U3785" s="20"/>
      <c r="V3785" s="14"/>
      <c r="W3785" s="14"/>
      <c r="X3785" s="26">
        <f t="shared" si="314"/>
        <v>0</v>
      </c>
      <c r="Y3785" s="29"/>
      <c r="Z3785" s="29"/>
      <c r="AA3785" s="29"/>
      <c r="AB3785" s="29"/>
      <c r="AC3785" s="29"/>
    </row>
    <row r="3786">
      <c r="A3786" s="58">
        <v>45748.0</v>
      </c>
      <c r="B3786" s="5" t="s">
        <v>38</v>
      </c>
      <c r="C3786" s="6" t="s">
        <v>37</v>
      </c>
      <c r="D3786" s="5" t="s">
        <v>27</v>
      </c>
      <c r="E3786" s="7">
        <v>40.1</v>
      </c>
      <c r="F3786" s="25">
        <v>0.106</v>
      </c>
      <c r="G3786" s="7">
        <v>0.09999999999999999</v>
      </c>
      <c r="H3786" s="40">
        <v>0.175</v>
      </c>
      <c r="I3786" s="10">
        <f t="shared" si="6920"/>
        <v>0.075</v>
      </c>
      <c r="J3786" s="11">
        <f t="shared" si="6921"/>
        <v>175</v>
      </c>
      <c r="K3786" s="7">
        <f t="shared" si="6890"/>
        <v>6</v>
      </c>
      <c r="L3786" s="7">
        <f t="shared" si="6922"/>
        <v>10.616</v>
      </c>
      <c r="M3786" s="10">
        <f t="shared" si="229"/>
        <v>4.616</v>
      </c>
      <c r="N3786" s="11">
        <f t="shared" si="3612"/>
        <v>176.9333333</v>
      </c>
      <c r="O3786" s="10">
        <f t="shared" si="6891"/>
        <v>9.1</v>
      </c>
      <c r="P3786" s="10">
        <f t="shared" si="6923"/>
        <v>16.539976</v>
      </c>
      <c r="Q3786" s="10">
        <f t="shared" si="232"/>
        <v>7.439976</v>
      </c>
      <c r="R3786" s="11">
        <f t="shared" si="233"/>
        <v>181.757978</v>
      </c>
      <c r="S3786" s="41">
        <f>T3746</f>
        <v>4.926892857</v>
      </c>
      <c r="T3786" s="41">
        <f>H3786+T3746-H3787-U3786-H3788</f>
        <v>5.101857143</v>
      </c>
      <c r="U3786" s="13">
        <f>0.001/28</f>
        <v>0.00003571428571</v>
      </c>
      <c r="V3786" s="14"/>
      <c r="W3786" s="14"/>
      <c r="X3786" s="26">
        <f t="shared" si="314"/>
        <v>0.175</v>
      </c>
      <c r="Y3786" s="29"/>
      <c r="Z3786" s="29"/>
      <c r="AA3786" s="29"/>
      <c r="AB3786" s="29"/>
      <c r="AC3786" s="29"/>
    </row>
    <row r="3787">
      <c r="A3787" s="58">
        <v>45748.0</v>
      </c>
      <c r="B3787" s="5" t="s">
        <v>38</v>
      </c>
      <c r="C3787" s="6" t="s">
        <v>37</v>
      </c>
      <c r="D3787" s="5" t="s">
        <v>28</v>
      </c>
      <c r="E3787" s="7">
        <v>0.0</v>
      </c>
      <c r="F3787" s="7">
        <v>0.0</v>
      </c>
      <c r="G3787" s="7">
        <v>0.0</v>
      </c>
      <c r="H3787" s="40">
        <v>0.0</v>
      </c>
      <c r="I3787" s="10">
        <f t="shared" si="6920"/>
        <v>0</v>
      </c>
      <c r="J3787" s="11">
        <f t="shared" si="6921"/>
        <v>0</v>
      </c>
      <c r="K3787" s="7">
        <f t="shared" si="6890"/>
        <v>0</v>
      </c>
      <c r="L3787" s="7">
        <f t="shared" si="6922"/>
        <v>0</v>
      </c>
      <c r="M3787" s="10">
        <f t="shared" si="229"/>
        <v>0</v>
      </c>
      <c r="N3787" s="11">
        <f t="shared" si="3612"/>
        <v>0</v>
      </c>
      <c r="O3787" s="10">
        <f t="shared" si="6891"/>
        <v>0</v>
      </c>
      <c r="P3787" s="10">
        <f t="shared" si="6923"/>
        <v>0</v>
      </c>
      <c r="Q3787" s="10">
        <f t="shared" si="232"/>
        <v>0</v>
      </c>
      <c r="R3787" s="11">
        <f t="shared" si="233"/>
        <v>0</v>
      </c>
      <c r="S3787" s="43"/>
      <c r="T3787" s="43"/>
      <c r="U3787" s="20"/>
      <c r="V3787" s="14"/>
      <c r="W3787" s="14"/>
      <c r="X3787" s="26">
        <f t="shared" si="314"/>
        <v>0</v>
      </c>
      <c r="Y3787" s="29"/>
      <c r="Z3787" s="29"/>
      <c r="AA3787" s="29"/>
      <c r="AB3787" s="29"/>
      <c r="AC3787" s="29"/>
    </row>
    <row r="3788">
      <c r="A3788" s="58">
        <v>45748.0</v>
      </c>
      <c r="B3788" s="5" t="s">
        <v>38</v>
      </c>
      <c r="C3788" s="6" t="s">
        <v>37</v>
      </c>
      <c r="D3788" s="5" t="s">
        <v>29</v>
      </c>
      <c r="E3788" s="7">
        <v>40.1</v>
      </c>
      <c r="F3788" s="7">
        <v>0.167</v>
      </c>
      <c r="G3788" s="7">
        <v>0.09996</v>
      </c>
      <c r="H3788" s="40">
        <v>0.0</v>
      </c>
      <c r="I3788" s="10">
        <f t="shared" si="6920"/>
        <v>-0.09996</v>
      </c>
      <c r="J3788" s="11">
        <f t="shared" si="6921"/>
        <v>0</v>
      </c>
      <c r="K3788" s="7">
        <f t="shared" si="6890"/>
        <v>5.987737</v>
      </c>
      <c r="L3788" s="7">
        <f t="shared" si="6922"/>
        <v>7.284</v>
      </c>
      <c r="M3788" s="10">
        <f t="shared" si="229"/>
        <v>1.296263</v>
      </c>
      <c r="N3788" s="11">
        <f t="shared" si="3612"/>
        <v>121.6486295</v>
      </c>
      <c r="O3788" s="10">
        <f t="shared" si="6891"/>
        <v>9.086497</v>
      </c>
      <c r="P3788" s="10">
        <f t="shared" si="6923"/>
        <v>13.11293</v>
      </c>
      <c r="Q3788" s="10">
        <f t="shared" si="232"/>
        <v>4.026433</v>
      </c>
      <c r="R3788" s="11">
        <f t="shared" si="233"/>
        <v>144.3122691</v>
      </c>
      <c r="S3788" s="43"/>
      <c r="T3788" s="43"/>
      <c r="U3788" s="20"/>
      <c r="V3788" s="14"/>
      <c r="W3788" s="14"/>
      <c r="X3788" s="26">
        <f t="shared" si="314"/>
        <v>0</v>
      </c>
      <c r="Y3788" s="29"/>
      <c r="Z3788" s="29"/>
      <c r="AA3788" s="29"/>
      <c r="AB3788" s="29"/>
      <c r="AC3788" s="29"/>
    </row>
    <row r="3789">
      <c r="A3789" s="58">
        <v>45748.0</v>
      </c>
      <c r="B3789" s="5" t="s">
        <v>38</v>
      </c>
      <c r="C3789" s="6" t="s">
        <v>37</v>
      </c>
      <c r="D3789" s="5" t="s">
        <v>30</v>
      </c>
      <c r="E3789" s="7">
        <v>0.0</v>
      </c>
      <c r="F3789" s="7">
        <v>0.0</v>
      </c>
      <c r="G3789" s="7">
        <v>0.0</v>
      </c>
      <c r="H3789" s="40">
        <v>0.0</v>
      </c>
      <c r="I3789" s="10">
        <f t="shared" si="6920"/>
        <v>0</v>
      </c>
      <c r="J3789" s="11">
        <f t="shared" si="6921"/>
        <v>0</v>
      </c>
      <c r="K3789" s="7">
        <f t="shared" si="6890"/>
        <v>0</v>
      </c>
      <c r="L3789" s="7">
        <f t="shared" si="6922"/>
        <v>0</v>
      </c>
      <c r="M3789" s="10">
        <f t="shared" si="229"/>
        <v>0</v>
      </c>
      <c r="N3789" s="11">
        <f t="shared" si="3612"/>
        <v>0</v>
      </c>
      <c r="O3789" s="10">
        <f t="shared" si="6891"/>
        <v>0</v>
      </c>
      <c r="P3789" s="10">
        <f t="shared" si="6923"/>
        <v>0</v>
      </c>
      <c r="Q3789" s="10">
        <f t="shared" si="232"/>
        <v>0</v>
      </c>
      <c r="R3789" s="11">
        <f t="shared" si="233"/>
        <v>0</v>
      </c>
      <c r="S3789" s="43"/>
      <c r="T3789" s="43"/>
      <c r="U3789" s="20"/>
      <c r="V3789" s="14"/>
      <c r="W3789" s="14"/>
      <c r="X3789" s="26">
        <f t="shared" si="314"/>
        <v>0</v>
      </c>
      <c r="Y3789" s="29"/>
      <c r="Z3789" s="29"/>
      <c r="AA3789" s="29"/>
      <c r="AB3789" s="29"/>
      <c r="AC3789" s="29"/>
    </row>
    <row r="3790">
      <c r="A3790" s="58">
        <v>45748.0</v>
      </c>
      <c r="B3790" s="5" t="s">
        <v>39</v>
      </c>
      <c r="C3790" s="6" t="s">
        <v>37</v>
      </c>
      <c r="D3790" s="5" t="s">
        <v>27</v>
      </c>
      <c r="E3790" s="7">
        <v>9.6</v>
      </c>
      <c r="F3790" s="7">
        <v>0.01</v>
      </c>
      <c r="G3790" s="7">
        <v>0.033</v>
      </c>
      <c r="H3790" s="40">
        <v>0.035</v>
      </c>
      <c r="I3790" s="10">
        <f t="shared" si="6920"/>
        <v>0.002</v>
      </c>
      <c r="J3790" s="11">
        <f t="shared" si="6921"/>
        <v>106.0606061</v>
      </c>
      <c r="K3790" s="7">
        <f t="shared" si="6890"/>
        <v>1.732998</v>
      </c>
      <c r="L3790" s="7">
        <f t="shared" si="6922"/>
        <v>0.419</v>
      </c>
      <c r="M3790" s="10">
        <f t="shared" si="229"/>
        <v>-1.313998</v>
      </c>
      <c r="N3790" s="11">
        <f t="shared" si="3612"/>
        <v>24.17775439</v>
      </c>
      <c r="O3790" s="10">
        <f t="shared" si="6891"/>
        <v>2.632928</v>
      </c>
      <c r="P3790" s="10">
        <f t="shared" si="6923"/>
        <v>1.30374</v>
      </c>
      <c r="Q3790" s="10">
        <f t="shared" si="232"/>
        <v>-1.329188</v>
      </c>
      <c r="R3790" s="11">
        <f t="shared" si="233"/>
        <v>49.51673574</v>
      </c>
      <c r="S3790" s="41">
        <f>T3750</f>
        <v>-0.131</v>
      </c>
      <c r="T3790" s="41">
        <f>H3790+T3750-H3791-U3790-H3792</f>
        <v>-0.096</v>
      </c>
      <c r="U3790" s="13">
        <v>0.0</v>
      </c>
      <c r="V3790" s="14"/>
      <c r="W3790" s="14"/>
      <c r="X3790" s="26">
        <f t="shared" si="314"/>
        <v>0</v>
      </c>
      <c r="Y3790" s="29"/>
      <c r="Z3790" s="29"/>
      <c r="AA3790" s="29"/>
      <c r="AB3790" s="29"/>
      <c r="AC3790" s="29"/>
    </row>
    <row r="3791">
      <c r="A3791" s="58">
        <v>45748.0</v>
      </c>
      <c r="B3791" s="5" t="s">
        <v>39</v>
      </c>
      <c r="C3791" s="6" t="s">
        <v>37</v>
      </c>
      <c r="D3791" s="5" t="s">
        <v>28</v>
      </c>
      <c r="E3791" s="7">
        <v>0.0</v>
      </c>
      <c r="F3791" s="7">
        <v>0.0</v>
      </c>
      <c r="G3791" s="7">
        <v>0.0</v>
      </c>
      <c r="H3791" s="40">
        <v>0.0</v>
      </c>
      <c r="I3791" s="10">
        <f t="shared" si="6920"/>
        <v>0</v>
      </c>
      <c r="J3791" s="11">
        <f t="shared" si="6921"/>
        <v>0</v>
      </c>
      <c r="K3791" s="7">
        <f t="shared" si="6890"/>
        <v>0</v>
      </c>
      <c r="L3791" s="7">
        <f t="shared" si="6922"/>
        <v>0</v>
      </c>
      <c r="M3791" s="10">
        <f t="shared" si="229"/>
        <v>0</v>
      </c>
      <c r="N3791" s="11">
        <f t="shared" si="3612"/>
        <v>0</v>
      </c>
      <c r="O3791" s="10">
        <f t="shared" si="6891"/>
        <v>0</v>
      </c>
      <c r="P3791" s="10">
        <f t="shared" si="6923"/>
        <v>0</v>
      </c>
      <c r="Q3791" s="10">
        <f t="shared" si="232"/>
        <v>0</v>
      </c>
      <c r="R3791" s="11">
        <f t="shared" si="233"/>
        <v>0</v>
      </c>
      <c r="S3791" s="43"/>
      <c r="T3791" s="43"/>
      <c r="U3791" s="20"/>
      <c r="V3791" s="14"/>
      <c r="W3791" s="14"/>
      <c r="X3791" s="26">
        <f t="shared" si="314"/>
        <v>0</v>
      </c>
      <c r="Y3791" s="29"/>
      <c r="Z3791" s="29"/>
      <c r="AA3791" s="29"/>
      <c r="AB3791" s="29"/>
      <c r="AC3791" s="29"/>
    </row>
    <row r="3792">
      <c r="A3792" s="58">
        <v>45748.0</v>
      </c>
      <c r="B3792" s="5" t="s">
        <v>39</v>
      </c>
      <c r="C3792" s="6" t="s">
        <v>37</v>
      </c>
      <c r="D3792" s="5" t="s">
        <v>29</v>
      </c>
      <c r="E3792" s="7">
        <v>9.3</v>
      </c>
      <c r="F3792" s="7">
        <v>0.0</v>
      </c>
      <c r="G3792" s="7">
        <v>0.0330666</v>
      </c>
      <c r="H3792" s="40">
        <v>0.0</v>
      </c>
      <c r="I3792" s="10">
        <f t="shared" si="6920"/>
        <v>-0.0330666</v>
      </c>
      <c r="J3792" s="11">
        <f t="shared" si="6921"/>
        <v>0</v>
      </c>
      <c r="K3792" s="7">
        <f t="shared" si="6890"/>
        <v>1.7169466</v>
      </c>
      <c r="L3792" s="7">
        <f t="shared" si="6922"/>
        <v>0.598</v>
      </c>
      <c r="M3792" s="10">
        <f t="shared" si="229"/>
        <v>-1.1189466</v>
      </c>
      <c r="N3792" s="11">
        <f t="shared" si="3612"/>
        <v>34.82927192</v>
      </c>
      <c r="O3792" s="10">
        <f t="shared" si="6891"/>
        <v>2.6089406</v>
      </c>
      <c r="P3792" s="10">
        <f t="shared" si="6923"/>
        <v>1.45794</v>
      </c>
      <c r="Q3792" s="10">
        <f t="shared" si="232"/>
        <v>-1.1510006</v>
      </c>
      <c r="R3792" s="11">
        <f t="shared" si="233"/>
        <v>55.88245282</v>
      </c>
      <c r="S3792" s="43"/>
      <c r="T3792" s="43"/>
      <c r="U3792" s="20"/>
      <c r="V3792" s="14"/>
      <c r="W3792" s="14"/>
      <c r="X3792" s="26">
        <f t="shared" si="314"/>
        <v>0</v>
      </c>
      <c r="Y3792" s="29"/>
      <c r="Z3792" s="29"/>
      <c r="AA3792" s="29"/>
      <c r="AB3792" s="29"/>
      <c r="AC3792" s="29"/>
    </row>
    <row r="3793">
      <c r="A3793" s="58">
        <v>45748.0</v>
      </c>
      <c r="B3793" s="5" t="s">
        <v>39</v>
      </c>
      <c r="C3793" s="6" t="s">
        <v>37</v>
      </c>
      <c r="D3793" s="5" t="s">
        <v>30</v>
      </c>
      <c r="E3793" s="7">
        <v>0.0</v>
      </c>
      <c r="F3793" s="7">
        <v>0.0</v>
      </c>
      <c r="G3793" s="7">
        <v>0.0</v>
      </c>
      <c r="H3793" s="40">
        <v>0.0</v>
      </c>
      <c r="I3793" s="10">
        <f t="shared" si="6920"/>
        <v>0</v>
      </c>
      <c r="J3793" s="11">
        <f t="shared" si="6921"/>
        <v>0</v>
      </c>
      <c r="K3793" s="7">
        <f t="shared" si="6890"/>
        <v>0</v>
      </c>
      <c r="L3793" s="7">
        <f t="shared" si="6922"/>
        <v>0</v>
      </c>
      <c r="M3793" s="10">
        <f t="shared" si="229"/>
        <v>0</v>
      </c>
      <c r="N3793" s="11">
        <f t="shared" si="3612"/>
        <v>0</v>
      </c>
      <c r="O3793" s="10">
        <f t="shared" si="6891"/>
        <v>0</v>
      </c>
      <c r="P3793" s="10">
        <f t="shared" si="6923"/>
        <v>0</v>
      </c>
      <c r="Q3793" s="10">
        <f t="shared" si="232"/>
        <v>0</v>
      </c>
      <c r="R3793" s="11">
        <f t="shared" si="233"/>
        <v>0</v>
      </c>
      <c r="S3793" s="43"/>
      <c r="T3793" s="43"/>
      <c r="U3793" s="20"/>
      <c r="V3793" s="14"/>
      <c r="W3793" s="14"/>
      <c r="X3793" s="26">
        <f t="shared" si="314"/>
        <v>0</v>
      </c>
      <c r="Y3793" s="29"/>
      <c r="Z3793" s="29"/>
      <c r="AA3793" s="29"/>
      <c r="AB3793" s="29"/>
      <c r="AC3793" s="29"/>
    </row>
    <row r="3794">
      <c r="A3794" s="58">
        <v>45748.0</v>
      </c>
      <c r="B3794" s="5" t="s">
        <v>40</v>
      </c>
      <c r="C3794" s="6" t="s">
        <v>37</v>
      </c>
      <c r="D3794" s="5" t="s">
        <v>27</v>
      </c>
      <c r="E3794" s="7">
        <v>26.3</v>
      </c>
      <c r="F3794" s="7">
        <v>0.0</v>
      </c>
      <c r="G3794" s="7">
        <v>0.07333</v>
      </c>
      <c r="H3794" s="40">
        <v>0.034</v>
      </c>
      <c r="I3794" s="10">
        <f t="shared" si="6920"/>
        <v>-0.03933</v>
      </c>
      <c r="J3794" s="11">
        <f t="shared" si="6921"/>
        <v>46.3657439</v>
      </c>
      <c r="K3794" s="7">
        <f t="shared" si="6890"/>
        <v>4.2733287</v>
      </c>
      <c r="L3794" s="7">
        <f t="shared" si="6922"/>
        <v>2.044</v>
      </c>
      <c r="M3794" s="10">
        <f t="shared" si="229"/>
        <v>-2.2293287</v>
      </c>
      <c r="N3794" s="11">
        <f t="shared" si="3612"/>
        <v>47.83156512</v>
      </c>
      <c r="O3794" s="10">
        <f t="shared" si="6891"/>
        <v>6.487614414</v>
      </c>
      <c r="P3794" s="10">
        <f t="shared" si="6923"/>
        <v>3.1569</v>
      </c>
      <c r="Q3794" s="10">
        <f t="shared" si="232"/>
        <v>-3.330714414</v>
      </c>
      <c r="R3794" s="11">
        <f t="shared" si="233"/>
        <v>48.6604135</v>
      </c>
      <c r="S3794" s="13">
        <f>T3754</f>
        <v>1.400025357</v>
      </c>
      <c r="T3794" s="13">
        <f>H3794+S3794-H3795-U3794-H3796</f>
        <v>1.433907143</v>
      </c>
      <c r="U3794" s="13">
        <f>0.00331/28</f>
        <v>0.0001182142857</v>
      </c>
      <c r="V3794" s="14"/>
      <c r="W3794" s="14"/>
      <c r="X3794" s="26">
        <f t="shared" si="314"/>
        <v>0.034</v>
      </c>
      <c r="Y3794" s="29"/>
      <c r="Z3794" s="29"/>
      <c r="AA3794" s="29"/>
      <c r="AB3794" s="29"/>
      <c r="AC3794" s="29"/>
    </row>
    <row r="3795">
      <c r="A3795" s="58">
        <v>45748.0</v>
      </c>
      <c r="B3795" s="5" t="s">
        <v>40</v>
      </c>
      <c r="C3795" s="6" t="s">
        <v>37</v>
      </c>
      <c r="D3795" s="5" t="s">
        <v>28</v>
      </c>
      <c r="E3795" s="7">
        <v>0.0</v>
      </c>
      <c r="F3795" s="7">
        <v>0.0</v>
      </c>
      <c r="G3795" s="7">
        <v>0.0</v>
      </c>
      <c r="H3795" s="40">
        <v>0.0</v>
      </c>
      <c r="I3795" s="10">
        <f t="shared" si="6920"/>
        <v>0</v>
      </c>
      <c r="J3795" s="11">
        <f t="shared" si="6921"/>
        <v>0</v>
      </c>
      <c r="K3795" s="7">
        <f t="shared" si="6890"/>
        <v>0</v>
      </c>
      <c r="L3795" s="7">
        <f t="shared" si="6922"/>
        <v>0</v>
      </c>
      <c r="M3795" s="10">
        <f t="shared" si="229"/>
        <v>0</v>
      </c>
      <c r="N3795" s="11">
        <f t="shared" si="3612"/>
        <v>0</v>
      </c>
      <c r="O3795" s="10">
        <f t="shared" si="6891"/>
        <v>0</v>
      </c>
      <c r="P3795" s="10">
        <f t="shared" si="6923"/>
        <v>0</v>
      </c>
      <c r="Q3795" s="10">
        <f t="shared" si="232"/>
        <v>0</v>
      </c>
      <c r="R3795" s="11">
        <f t="shared" si="233"/>
        <v>0</v>
      </c>
      <c r="S3795" s="14"/>
      <c r="T3795" s="14"/>
      <c r="U3795" s="14"/>
      <c r="V3795" s="14"/>
      <c r="W3795" s="14"/>
      <c r="X3795" s="26">
        <f t="shared" si="314"/>
        <v>0</v>
      </c>
      <c r="Y3795" s="29"/>
      <c r="Z3795" s="29"/>
      <c r="AA3795" s="29"/>
      <c r="AB3795" s="29"/>
      <c r="AC3795" s="29"/>
    </row>
    <row r="3796">
      <c r="A3796" s="58">
        <v>45748.0</v>
      </c>
      <c r="B3796" s="5" t="s">
        <v>40</v>
      </c>
      <c r="C3796" s="6" t="s">
        <v>37</v>
      </c>
      <c r="D3796" s="5" t="s">
        <v>29</v>
      </c>
      <c r="E3796" s="7">
        <v>26.1</v>
      </c>
      <c r="F3796" s="7">
        <v>0.0</v>
      </c>
      <c r="G3796" s="7">
        <v>0.07333</v>
      </c>
      <c r="H3796" s="40">
        <v>0.0</v>
      </c>
      <c r="I3796" s="10">
        <f t="shared" si="6920"/>
        <v>-0.07333</v>
      </c>
      <c r="J3796" s="11">
        <f t="shared" si="6921"/>
        <v>0</v>
      </c>
      <c r="K3796" s="7">
        <f t="shared" si="6890"/>
        <v>4.287615714</v>
      </c>
      <c r="L3796" s="7">
        <f t="shared" si="6922"/>
        <v>1.937</v>
      </c>
      <c r="M3796" s="10">
        <f t="shared" si="229"/>
        <v>-2.350615714</v>
      </c>
      <c r="N3796" s="11">
        <f t="shared" si="3612"/>
        <v>45.1766233</v>
      </c>
      <c r="O3796" s="10">
        <f t="shared" si="6891"/>
        <v>6.501901429</v>
      </c>
      <c r="P3796" s="10">
        <f t="shared" si="6923"/>
        <v>2.45098</v>
      </c>
      <c r="Q3796" s="10">
        <f t="shared" si="232"/>
        <v>-4.050921429</v>
      </c>
      <c r="R3796" s="11">
        <f t="shared" si="233"/>
        <v>37.6963574</v>
      </c>
      <c r="S3796" s="14"/>
      <c r="T3796" s="14"/>
      <c r="U3796" s="14"/>
      <c r="V3796" s="14"/>
      <c r="W3796" s="14"/>
      <c r="X3796" s="26">
        <f t="shared" si="314"/>
        <v>0</v>
      </c>
      <c r="Y3796" s="29"/>
      <c r="Z3796" s="29"/>
      <c r="AA3796" s="29"/>
      <c r="AB3796" s="29"/>
      <c r="AC3796" s="29"/>
    </row>
    <row r="3797">
      <c r="A3797" s="58">
        <v>45748.0</v>
      </c>
      <c r="B3797" s="5" t="s">
        <v>40</v>
      </c>
      <c r="C3797" s="6" t="s">
        <v>37</v>
      </c>
      <c r="D3797" s="5" t="s">
        <v>30</v>
      </c>
      <c r="E3797" s="7">
        <v>0.0</v>
      </c>
      <c r="F3797" s="7">
        <v>0.0</v>
      </c>
      <c r="G3797" s="7">
        <v>0.0</v>
      </c>
      <c r="H3797" s="40">
        <v>0.0</v>
      </c>
      <c r="I3797" s="10">
        <f t="shared" si="6920"/>
        <v>0</v>
      </c>
      <c r="J3797" s="11">
        <f t="shared" si="6921"/>
        <v>0</v>
      </c>
      <c r="K3797" s="7">
        <f t="shared" si="6890"/>
        <v>0</v>
      </c>
      <c r="L3797" s="7">
        <f t="shared" si="6922"/>
        <v>0</v>
      </c>
      <c r="M3797" s="10">
        <f t="shared" si="229"/>
        <v>0</v>
      </c>
      <c r="N3797" s="11">
        <f t="shared" si="3612"/>
        <v>0</v>
      </c>
      <c r="O3797" s="10">
        <f t="shared" si="6891"/>
        <v>0</v>
      </c>
      <c r="P3797" s="10">
        <f t="shared" si="6923"/>
        <v>0</v>
      </c>
      <c r="Q3797" s="10">
        <f t="shared" si="232"/>
        <v>0</v>
      </c>
      <c r="R3797" s="11">
        <f t="shared" si="233"/>
        <v>0</v>
      </c>
      <c r="S3797" s="14"/>
      <c r="T3797" s="14"/>
      <c r="U3797" s="14"/>
      <c r="V3797" s="14"/>
      <c r="W3797" s="14"/>
      <c r="X3797" s="26">
        <f t="shared" si="314"/>
        <v>0</v>
      </c>
      <c r="Y3797" s="29"/>
      <c r="Z3797" s="29"/>
      <c r="AA3797" s="29"/>
      <c r="AB3797" s="29"/>
      <c r="AC3797" s="29"/>
    </row>
    <row r="3798">
      <c r="A3798" s="58">
        <v>45749.0</v>
      </c>
      <c r="B3798" s="59" t="s">
        <v>25</v>
      </c>
      <c r="C3798" s="60" t="s">
        <v>26</v>
      </c>
      <c r="D3798" s="59" t="s">
        <v>27</v>
      </c>
      <c r="E3798" s="25">
        <v>140.3</v>
      </c>
      <c r="F3798" s="8">
        <v>0.554</v>
      </c>
      <c r="G3798" s="25">
        <v>0.393333</v>
      </c>
      <c r="H3798" s="47">
        <v>0.481</v>
      </c>
      <c r="I3798" s="61">
        <f t="shared" si="6920"/>
        <v>0.087667</v>
      </c>
      <c r="J3798" s="62">
        <f t="shared" si="6921"/>
        <v>122.2882392</v>
      </c>
      <c r="K3798" s="25">
        <f t="shared" si="6890"/>
        <v>25.186546</v>
      </c>
      <c r="L3798" s="25">
        <f t="shared" si="6922"/>
        <v>27.174</v>
      </c>
      <c r="M3798" s="61">
        <f t="shared" si="229"/>
        <v>1.987454</v>
      </c>
      <c r="N3798" s="62">
        <f t="shared" si="3612"/>
        <v>107.8909351</v>
      </c>
      <c r="O3798" s="61">
        <f t="shared" si="6891"/>
        <v>38.086266</v>
      </c>
      <c r="P3798" s="61">
        <f t="shared" si="6923"/>
        <v>40.895995</v>
      </c>
      <c r="Q3798" s="61">
        <f t="shared" si="232"/>
        <v>2.809729</v>
      </c>
      <c r="R3798" s="62">
        <f t="shared" si="233"/>
        <v>107.3772761</v>
      </c>
      <c r="S3798" s="41">
        <f>T3758</f>
        <v>1.933571429</v>
      </c>
      <c r="T3798" s="41">
        <f>H3798+T3758-H3799-U3798-H3800</f>
        <v>1.784464286</v>
      </c>
      <c r="U3798" s="63">
        <f>0.003/28</f>
        <v>0.0001071428571</v>
      </c>
      <c r="V3798" s="64"/>
      <c r="W3798" s="64"/>
      <c r="X3798" s="65">
        <f t="shared" si="314"/>
        <v>0.47</v>
      </c>
      <c r="Y3798" s="66"/>
      <c r="Z3798" s="66"/>
      <c r="AA3798" s="66"/>
      <c r="AB3798" s="66"/>
      <c r="AC3798" s="66"/>
    </row>
    <row r="3799">
      <c r="A3799" s="58">
        <v>45749.0</v>
      </c>
      <c r="B3799" s="5" t="s">
        <v>25</v>
      </c>
      <c r="C3799" s="6" t="s">
        <v>26</v>
      </c>
      <c r="D3799" s="5" t="s">
        <v>28</v>
      </c>
      <c r="E3799" s="7">
        <v>165.12</v>
      </c>
      <c r="F3799" s="7">
        <v>0.775</v>
      </c>
      <c r="G3799" s="7">
        <v>0.3568</v>
      </c>
      <c r="H3799" s="40">
        <v>0.63</v>
      </c>
      <c r="I3799" s="10">
        <f t="shared" si="6920"/>
        <v>0.2732</v>
      </c>
      <c r="J3799" s="11">
        <f t="shared" si="6921"/>
        <v>176.5695067</v>
      </c>
      <c r="K3799" s="7">
        <f t="shared" si="6890"/>
        <v>24.425</v>
      </c>
      <c r="L3799" s="7">
        <f t="shared" si="6922"/>
        <v>25.514</v>
      </c>
      <c r="M3799" s="10">
        <f t="shared" si="229"/>
        <v>1.089</v>
      </c>
      <c r="N3799" s="11">
        <f t="shared" si="3612"/>
        <v>104.4585466</v>
      </c>
      <c r="O3799" s="10">
        <f t="shared" si="6891"/>
        <v>36.7258</v>
      </c>
      <c r="P3799" s="10">
        <f t="shared" si="6923"/>
        <v>38.73488</v>
      </c>
      <c r="Q3799" s="10">
        <f t="shared" si="232"/>
        <v>2.00908</v>
      </c>
      <c r="R3799" s="11">
        <f t="shared" si="233"/>
        <v>105.4704867</v>
      </c>
      <c r="S3799" s="42"/>
      <c r="T3799" s="42"/>
      <c r="U3799" s="16"/>
      <c r="V3799" s="14"/>
      <c r="W3799" s="14"/>
      <c r="X3799" s="26">
        <f t="shared" si="314"/>
        <v>1.782</v>
      </c>
      <c r="Y3799" s="29"/>
      <c r="Z3799" s="29"/>
      <c r="AA3799" s="29"/>
      <c r="AB3799" s="29"/>
      <c r="AC3799" s="29"/>
    </row>
    <row r="3800">
      <c r="A3800" s="58">
        <v>45749.0</v>
      </c>
      <c r="B3800" s="5" t="s">
        <v>25</v>
      </c>
      <c r="C3800" s="6" t="s">
        <v>26</v>
      </c>
      <c r="D3800" s="5" t="s">
        <v>29</v>
      </c>
      <c r="E3800" s="7">
        <v>0.0</v>
      </c>
      <c r="F3800" s="7">
        <v>0.153</v>
      </c>
      <c r="G3800" s="7">
        <v>0.0</v>
      </c>
      <c r="H3800" s="40">
        <v>0.0</v>
      </c>
      <c r="I3800" s="10">
        <f t="shared" si="6920"/>
        <v>0</v>
      </c>
      <c r="J3800" s="11">
        <f t="shared" si="6921"/>
        <v>0</v>
      </c>
      <c r="K3800" s="7">
        <f t="shared" si="6890"/>
        <v>0</v>
      </c>
      <c r="L3800" s="7">
        <f t="shared" si="6922"/>
        <v>0.003</v>
      </c>
      <c r="M3800" s="10">
        <f t="shared" si="229"/>
        <v>0.003</v>
      </c>
      <c r="N3800" s="11">
        <f t="shared" si="3612"/>
        <v>0</v>
      </c>
      <c r="O3800" s="10">
        <f t="shared" si="6891"/>
        <v>0</v>
      </c>
      <c r="P3800" s="10">
        <f t="shared" si="6923"/>
        <v>0.003</v>
      </c>
      <c r="Q3800" s="10">
        <f t="shared" si="232"/>
        <v>0.003</v>
      </c>
      <c r="R3800" s="11">
        <f t="shared" si="233"/>
        <v>0</v>
      </c>
      <c r="S3800" s="42"/>
      <c r="T3800" s="42"/>
      <c r="U3800" s="16"/>
      <c r="V3800" s="14"/>
      <c r="W3800" s="14"/>
      <c r="X3800" s="26">
        <f t="shared" si="314"/>
        <v>0</v>
      </c>
      <c r="Y3800" s="29"/>
      <c r="Z3800" s="29"/>
      <c r="AA3800" s="29"/>
      <c r="AB3800" s="29"/>
      <c r="AC3800" s="29"/>
    </row>
    <row r="3801">
      <c r="A3801" s="58">
        <v>45749.0</v>
      </c>
      <c r="B3801" s="5" t="s">
        <v>25</v>
      </c>
      <c r="C3801" s="6" t="s">
        <v>26</v>
      </c>
      <c r="D3801" s="5" t="s">
        <v>30</v>
      </c>
      <c r="E3801" s="7">
        <v>0.0</v>
      </c>
      <c r="F3801" s="7">
        <v>0.0</v>
      </c>
      <c r="G3801" s="7">
        <v>0.0</v>
      </c>
      <c r="H3801" s="40">
        <v>0.0</v>
      </c>
      <c r="I3801" s="10">
        <f t="shared" si="6920"/>
        <v>0</v>
      </c>
      <c r="J3801" s="11">
        <f t="shared" si="6921"/>
        <v>0</v>
      </c>
      <c r="K3801" s="7">
        <f t="shared" si="6890"/>
        <v>0</v>
      </c>
      <c r="L3801" s="7">
        <f t="shared" si="6922"/>
        <v>0</v>
      </c>
      <c r="M3801" s="10">
        <f t="shared" si="229"/>
        <v>0</v>
      </c>
      <c r="N3801" s="11">
        <f t="shared" si="3612"/>
        <v>0</v>
      </c>
      <c r="O3801" s="10">
        <f t="shared" si="6891"/>
        <v>0</v>
      </c>
      <c r="P3801" s="10">
        <f t="shared" si="6923"/>
        <v>0</v>
      </c>
      <c r="Q3801" s="10">
        <f t="shared" si="232"/>
        <v>0</v>
      </c>
      <c r="R3801" s="11">
        <f t="shared" si="233"/>
        <v>0</v>
      </c>
      <c r="S3801" s="42"/>
      <c r="T3801" s="42"/>
      <c r="U3801" s="16"/>
      <c r="V3801" s="14"/>
      <c r="W3801" s="14"/>
      <c r="X3801" s="26">
        <f t="shared" si="314"/>
        <v>0</v>
      </c>
      <c r="Y3801" s="29"/>
      <c r="Z3801" s="29"/>
      <c r="AA3801" s="29"/>
      <c r="AB3801" s="29"/>
      <c r="AC3801" s="29"/>
    </row>
    <row r="3802">
      <c r="A3802" s="58">
        <v>45749.0</v>
      </c>
      <c r="B3802" s="5" t="s">
        <v>31</v>
      </c>
      <c r="C3802" s="6" t="s">
        <v>26</v>
      </c>
      <c r="D3802" s="5" t="s">
        <v>27</v>
      </c>
      <c r="E3802" s="7">
        <v>180.7</v>
      </c>
      <c r="F3802" s="7">
        <v>0.677</v>
      </c>
      <c r="G3802" s="7">
        <v>0.43666</v>
      </c>
      <c r="H3802" s="40">
        <v>0.55</v>
      </c>
      <c r="I3802" s="10">
        <f t="shared" si="6920"/>
        <v>0.11334</v>
      </c>
      <c r="J3802" s="11">
        <f t="shared" si="6921"/>
        <v>125.9561215</v>
      </c>
      <c r="K3802" s="7">
        <f t="shared" si="6890"/>
        <v>31.073307</v>
      </c>
      <c r="L3802" s="7">
        <f t="shared" si="6922"/>
        <v>34.728</v>
      </c>
      <c r="M3802" s="10">
        <f t="shared" si="229"/>
        <v>3.654693</v>
      </c>
      <c r="N3802" s="11">
        <f t="shared" si="3612"/>
        <v>111.7615193</v>
      </c>
      <c r="O3802" s="10">
        <f t="shared" si="6891"/>
        <v>47.073306</v>
      </c>
      <c r="P3802" s="10">
        <f t="shared" si="6923"/>
        <v>53.70186</v>
      </c>
      <c r="Q3802" s="10">
        <f t="shared" si="232"/>
        <v>6.628554</v>
      </c>
      <c r="R3802" s="11">
        <f t="shared" si="233"/>
        <v>114.0813437</v>
      </c>
      <c r="S3802" s="41">
        <f>T3762</f>
        <v>1.482428571</v>
      </c>
      <c r="T3802" s="41">
        <f>H3802+T3762-H3803-U3802-H3804</f>
        <v>1.388285714</v>
      </c>
      <c r="U3802" s="13">
        <f>0.004/28</f>
        <v>0.0001428571429</v>
      </c>
      <c r="V3802" s="14"/>
      <c r="W3802" s="14"/>
      <c r="X3802" s="26">
        <f t="shared" si="314"/>
        <v>0.575</v>
      </c>
      <c r="Y3802" s="29"/>
      <c r="Z3802" s="29"/>
      <c r="AA3802" s="29"/>
      <c r="AB3802" s="29"/>
      <c r="AC3802" s="29"/>
    </row>
    <row r="3803">
      <c r="A3803" s="58">
        <v>45749.0</v>
      </c>
      <c r="B3803" s="5" t="s">
        <v>31</v>
      </c>
      <c r="C3803" s="6" t="s">
        <v>26</v>
      </c>
      <c r="D3803" s="5" t="s">
        <v>28</v>
      </c>
      <c r="E3803" s="7">
        <v>180.1</v>
      </c>
      <c r="F3803" s="7">
        <v>0.78</v>
      </c>
      <c r="G3803" s="7">
        <v>0.432466</v>
      </c>
      <c r="H3803" s="40">
        <v>0.644</v>
      </c>
      <c r="I3803" s="10">
        <f t="shared" si="6920"/>
        <v>0.211534</v>
      </c>
      <c r="J3803" s="11">
        <f t="shared" si="6921"/>
        <v>148.9134406</v>
      </c>
      <c r="K3803" s="7">
        <f t="shared" si="6890"/>
        <v>30.817812</v>
      </c>
      <c r="L3803" s="7">
        <f t="shared" si="6922"/>
        <v>34.935</v>
      </c>
      <c r="M3803" s="10">
        <f t="shared" si="229"/>
        <v>4.117188</v>
      </c>
      <c r="N3803" s="11">
        <f t="shared" si="3612"/>
        <v>113.3597674</v>
      </c>
      <c r="O3803" s="10">
        <f t="shared" si="6891"/>
        <v>46.687642</v>
      </c>
      <c r="P3803" s="10">
        <f t="shared" si="6923"/>
        <v>53.93273</v>
      </c>
      <c r="Q3803" s="10">
        <f t="shared" si="232"/>
        <v>7.245088</v>
      </c>
      <c r="R3803" s="11">
        <f t="shared" si="233"/>
        <v>115.5182136</v>
      </c>
      <c r="S3803" s="42"/>
      <c r="T3803" s="42"/>
      <c r="U3803" s="20"/>
      <c r="V3803" s="14"/>
      <c r="W3803" s="14"/>
      <c r="X3803" s="26">
        <f t="shared" si="314"/>
        <v>0.579</v>
      </c>
      <c r="Y3803" s="29"/>
      <c r="Z3803" s="29"/>
      <c r="AA3803" s="29"/>
      <c r="AB3803" s="29"/>
      <c r="AC3803" s="29"/>
    </row>
    <row r="3804">
      <c r="A3804" s="58">
        <v>45749.0</v>
      </c>
      <c r="B3804" s="5" t="s">
        <v>31</v>
      </c>
      <c r="C3804" s="6" t="s">
        <v>26</v>
      </c>
      <c r="D3804" s="5" t="s">
        <v>29</v>
      </c>
      <c r="E3804" s="7">
        <v>0.0</v>
      </c>
      <c r="F3804" s="7">
        <v>0.0</v>
      </c>
      <c r="G3804" s="7">
        <v>0.0</v>
      </c>
      <c r="H3804" s="40">
        <v>0.0</v>
      </c>
      <c r="I3804" s="10">
        <f t="shared" si="6920"/>
        <v>0</v>
      </c>
      <c r="J3804" s="11">
        <f t="shared" si="6921"/>
        <v>0</v>
      </c>
      <c r="K3804" s="7">
        <f t="shared" si="6890"/>
        <v>0</v>
      </c>
      <c r="L3804" s="7">
        <f t="shared" si="6922"/>
        <v>0</v>
      </c>
      <c r="M3804" s="10">
        <f t="shared" si="229"/>
        <v>0</v>
      </c>
      <c r="N3804" s="11">
        <f t="shared" si="3612"/>
        <v>0</v>
      </c>
      <c r="O3804" s="10">
        <f t="shared" si="6891"/>
        <v>0</v>
      </c>
      <c r="P3804" s="10">
        <f t="shared" si="6923"/>
        <v>0</v>
      </c>
      <c r="Q3804" s="10">
        <f t="shared" si="232"/>
        <v>0</v>
      </c>
      <c r="R3804" s="11">
        <f t="shared" si="233"/>
        <v>0</v>
      </c>
      <c r="S3804" s="42"/>
      <c r="T3804" s="42"/>
      <c r="U3804" s="20"/>
      <c r="V3804" s="14"/>
      <c r="W3804" s="14"/>
      <c r="X3804" s="26">
        <f t="shared" si="314"/>
        <v>0</v>
      </c>
      <c r="Y3804" s="29"/>
      <c r="Z3804" s="29"/>
      <c r="AA3804" s="29"/>
      <c r="AB3804" s="29"/>
      <c r="AC3804" s="29"/>
    </row>
    <row r="3805">
      <c r="A3805" s="58">
        <v>45749.0</v>
      </c>
      <c r="B3805" s="5" t="s">
        <v>31</v>
      </c>
      <c r="C3805" s="6" t="s">
        <v>26</v>
      </c>
      <c r="D3805" s="5" t="s">
        <v>30</v>
      </c>
      <c r="E3805" s="7">
        <v>0.0</v>
      </c>
      <c r="F3805" s="7">
        <v>0.0</v>
      </c>
      <c r="G3805" s="7">
        <v>0.0</v>
      </c>
      <c r="H3805" s="40">
        <v>0.0</v>
      </c>
      <c r="I3805" s="10">
        <f t="shared" si="6920"/>
        <v>0</v>
      </c>
      <c r="J3805" s="11">
        <f t="shared" si="6921"/>
        <v>0</v>
      </c>
      <c r="K3805" s="7">
        <f t="shared" si="6890"/>
        <v>0</v>
      </c>
      <c r="L3805" s="7">
        <f t="shared" si="6922"/>
        <v>0</v>
      </c>
      <c r="M3805" s="10">
        <f t="shared" si="229"/>
        <v>0</v>
      </c>
      <c r="N3805" s="11">
        <f t="shared" si="3612"/>
        <v>0</v>
      </c>
      <c r="O3805" s="10">
        <f t="shared" si="6891"/>
        <v>0</v>
      </c>
      <c r="P3805" s="10">
        <f t="shared" si="6923"/>
        <v>0</v>
      </c>
      <c r="Q3805" s="10">
        <f t="shared" si="232"/>
        <v>0</v>
      </c>
      <c r="R3805" s="11">
        <f t="shared" si="233"/>
        <v>0</v>
      </c>
      <c r="S3805" s="42"/>
      <c r="T3805" s="42"/>
      <c r="U3805" s="20"/>
      <c r="V3805" s="14"/>
      <c r="W3805" s="14"/>
      <c r="X3805" s="26">
        <f t="shared" si="314"/>
        <v>0</v>
      </c>
      <c r="Y3805" s="29"/>
      <c r="Z3805" s="29"/>
      <c r="AA3805" s="29"/>
      <c r="AB3805" s="29"/>
      <c r="AC3805" s="29"/>
    </row>
    <row r="3806">
      <c r="A3806" s="58">
        <v>45749.0</v>
      </c>
      <c r="B3806" s="5" t="s">
        <v>32</v>
      </c>
      <c r="C3806" s="6" t="s">
        <v>26</v>
      </c>
      <c r="D3806" s="5" t="s">
        <v>27</v>
      </c>
      <c r="E3806" s="7">
        <v>78.6</v>
      </c>
      <c r="F3806" s="7">
        <v>0.211</v>
      </c>
      <c r="G3806" s="7">
        <v>0.19333</v>
      </c>
      <c r="H3806" s="40">
        <v>0.254</v>
      </c>
      <c r="I3806" s="10">
        <f t="shared" si="6920"/>
        <v>0.06067</v>
      </c>
      <c r="J3806" s="11">
        <f t="shared" si="6921"/>
        <v>131.3815755</v>
      </c>
      <c r="K3806" s="7">
        <f t="shared" si="6890"/>
        <v>13.58664</v>
      </c>
      <c r="L3806" s="7">
        <f t="shared" si="6922"/>
        <v>14.673</v>
      </c>
      <c r="M3806" s="10">
        <f t="shared" si="229"/>
        <v>1.08636</v>
      </c>
      <c r="N3806" s="11">
        <f t="shared" si="3612"/>
        <v>107.9957959</v>
      </c>
      <c r="O3806" s="10">
        <f t="shared" si="6891"/>
        <v>20.586626</v>
      </c>
      <c r="P3806" s="10">
        <f t="shared" si="6923"/>
        <v>21.80982</v>
      </c>
      <c r="Q3806" s="10">
        <f t="shared" si="232"/>
        <v>1.223194</v>
      </c>
      <c r="R3806" s="11">
        <f t="shared" si="233"/>
        <v>105.9416924</v>
      </c>
      <c r="S3806" s="41" t="str">
        <f>T3766</f>
        <v>#REF!</v>
      </c>
      <c r="T3806" s="41" t="str">
        <f>H3806+T3766-#REF!-U3806-H3807</f>
        <v>#REF!</v>
      </c>
      <c r="U3806" s="13">
        <f>0.00378/28</f>
        <v>0.000135</v>
      </c>
      <c r="V3806" s="14"/>
      <c r="W3806" s="14"/>
      <c r="X3806" s="26">
        <f t="shared" si="314"/>
        <v>0.256</v>
      </c>
      <c r="Y3806" s="29"/>
      <c r="Z3806" s="29"/>
      <c r="AA3806" s="29"/>
      <c r="AB3806" s="29"/>
      <c r="AC3806" s="29"/>
    </row>
    <row r="3807">
      <c r="A3807" s="58">
        <v>45749.0</v>
      </c>
      <c r="B3807" s="5" t="s">
        <v>32</v>
      </c>
      <c r="C3807" s="6" t="s">
        <v>26</v>
      </c>
      <c r="D3807" s="5" t="s">
        <v>28</v>
      </c>
      <c r="E3807" s="7">
        <v>78.7</v>
      </c>
      <c r="F3807" s="7">
        <v>0.291</v>
      </c>
      <c r="G3807" s="7">
        <v>0.192966</v>
      </c>
      <c r="H3807" s="40">
        <v>0.334</v>
      </c>
      <c r="I3807" s="10">
        <f t="shared" si="6920"/>
        <v>0.141034</v>
      </c>
      <c r="J3807" s="11">
        <f>IFERROR(#REF!/G3807*100,0)</f>
        <v>0</v>
      </c>
      <c r="K3807" s="7">
        <f t="shared" si="6890"/>
        <v>13.564132</v>
      </c>
      <c r="L3807" s="7">
        <f>IFERROR(#REF!+L3767,0)</f>
        <v>0</v>
      </c>
      <c r="M3807" s="10">
        <f t="shared" si="229"/>
        <v>-13.564132</v>
      </c>
      <c r="N3807" s="11">
        <f t="shared" si="3612"/>
        <v>0</v>
      </c>
      <c r="O3807" s="10">
        <f t="shared" si="6891"/>
        <v>20.553082</v>
      </c>
      <c r="P3807" s="10">
        <f>IFERROR(#REF!+P3767,0)</f>
        <v>0</v>
      </c>
      <c r="Q3807" s="10">
        <f t="shared" si="232"/>
        <v>-20.553082</v>
      </c>
      <c r="R3807" s="11">
        <f t="shared" si="233"/>
        <v>0</v>
      </c>
      <c r="S3807" s="42"/>
      <c r="T3807" s="42"/>
      <c r="U3807" s="20"/>
      <c r="V3807" s="14"/>
      <c r="W3807" s="14"/>
      <c r="X3807" s="26">
        <f t="shared" si="314"/>
        <v>0.513</v>
      </c>
      <c r="Y3807" s="29"/>
      <c r="Z3807" s="29"/>
      <c r="AA3807" s="29"/>
      <c r="AB3807" s="29"/>
      <c r="AC3807" s="29"/>
    </row>
    <row r="3808">
      <c r="A3808" s="58">
        <v>45749.0</v>
      </c>
      <c r="B3808" s="5" t="s">
        <v>32</v>
      </c>
      <c r="C3808" s="6" t="s">
        <v>26</v>
      </c>
      <c r="D3808" s="5" t="s">
        <v>29</v>
      </c>
      <c r="E3808" s="7">
        <v>0.0</v>
      </c>
      <c r="F3808" s="7">
        <v>0.074</v>
      </c>
      <c r="G3808" s="7">
        <v>0.0</v>
      </c>
      <c r="H3808" s="40">
        <v>0.0</v>
      </c>
      <c r="I3808" s="10">
        <f>H3807-G3808</f>
        <v>0.334</v>
      </c>
      <c r="J3808" s="11">
        <f>IFERROR(H3807/G3808*100,0)</f>
        <v>0</v>
      </c>
      <c r="K3808" s="7">
        <f t="shared" si="6890"/>
        <v>0</v>
      </c>
      <c r="L3808" s="7">
        <f>IFERROR(H3807+L3768,0)</f>
        <v>2.418</v>
      </c>
      <c r="M3808" s="10">
        <f t="shared" si="229"/>
        <v>2.418</v>
      </c>
      <c r="N3808" s="11">
        <f t="shared" si="3612"/>
        <v>0</v>
      </c>
      <c r="O3808" s="10">
        <f t="shared" si="6891"/>
        <v>0</v>
      </c>
      <c r="P3808" s="10">
        <f>IFERROR(H3807+P3768,0)</f>
        <v>2.418</v>
      </c>
      <c r="Q3808" s="10">
        <f t="shared" si="232"/>
        <v>2.418</v>
      </c>
      <c r="R3808" s="11">
        <f t="shared" si="233"/>
        <v>0</v>
      </c>
      <c r="S3808" s="42"/>
      <c r="T3808" s="42"/>
      <c r="U3808" s="20"/>
      <c r="V3808" s="14"/>
      <c r="W3808" s="14"/>
      <c r="X3808" s="26">
        <f t="shared" si="314"/>
        <v>0</v>
      </c>
      <c r="Y3808" s="29"/>
      <c r="Z3808" s="29"/>
      <c r="AA3808" s="29"/>
      <c r="AB3808" s="29"/>
      <c r="AC3808" s="29"/>
    </row>
    <row r="3809">
      <c r="A3809" s="58">
        <v>45749.0</v>
      </c>
      <c r="B3809" s="5" t="s">
        <v>32</v>
      </c>
      <c r="C3809" s="6" t="s">
        <v>26</v>
      </c>
      <c r="D3809" s="5" t="s">
        <v>30</v>
      </c>
      <c r="E3809" s="7">
        <v>0.0</v>
      </c>
      <c r="F3809" s="7">
        <v>0.0</v>
      </c>
      <c r="G3809" s="7">
        <v>0.0</v>
      </c>
      <c r="H3809" s="40">
        <v>0.0</v>
      </c>
      <c r="I3809" s="10">
        <f t="shared" ref="I3809:I3847" si="6924">H3809-G3809</f>
        <v>0</v>
      </c>
      <c r="J3809" s="11">
        <f t="shared" ref="J3809:J3846" si="6925">IFERROR(H3809/G3809*100,0)</f>
        <v>0</v>
      </c>
      <c r="K3809" s="7">
        <f t="shared" si="6890"/>
        <v>0</v>
      </c>
      <c r="L3809" s="7">
        <f t="shared" ref="L3809:L3846" si="6926">IFERROR(H3809+L3769,0)</f>
        <v>0</v>
      </c>
      <c r="M3809" s="10">
        <f t="shared" si="229"/>
        <v>0</v>
      </c>
      <c r="N3809" s="11">
        <f t="shared" si="3612"/>
        <v>0</v>
      </c>
      <c r="O3809" s="10">
        <f t="shared" si="6891"/>
        <v>0</v>
      </c>
      <c r="P3809" s="10">
        <f t="shared" ref="P3809:P3846" si="6927">IFERROR(H3809+P3769,0)</f>
        <v>0</v>
      </c>
      <c r="Q3809" s="10">
        <f t="shared" si="232"/>
        <v>0</v>
      </c>
      <c r="R3809" s="11">
        <f t="shared" si="233"/>
        <v>0</v>
      </c>
      <c r="S3809" s="42"/>
      <c r="T3809" s="42"/>
      <c r="U3809" s="20"/>
      <c r="V3809" s="14"/>
      <c r="W3809" s="14"/>
      <c r="X3809" s="26">
        <f t="shared" si="314"/>
        <v>0</v>
      </c>
      <c r="Y3809" s="29"/>
      <c r="Z3809" s="29"/>
      <c r="AA3809" s="29"/>
      <c r="AB3809" s="29"/>
      <c r="AC3809" s="29"/>
    </row>
    <row r="3810">
      <c r="A3810" s="58">
        <v>45749.0</v>
      </c>
      <c r="B3810" s="5" t="s">
        <v>33</v>
      </c>
      <c r="C3810" s="6" t="s">
        <v>26</v>
      </c>
      <c r="D3810" s="5" t="s">
        <v>27</v>
      </c>
      <c r="E3810" s="7">
        <v>110.0</v>
      </c>
      <c r="F3810" s="7">
        <v>0.375</v>
      </c>
      <c r="G3810" s="7">
        <v>0.33</v>
      </c>
      <c r="H3810" s="40">
        <v>0.362</v>
      </c>
      <c r="I3810" s="10">
        <f t="shared" si="6924"/>
        <v>0.032</v>
      </c>
      <c r="J3810" s="11">
        <f t="shared" si="6925"/>
        <v>109.6969697</v>
      </c>
      <c r="K3810" s="7">
        <f t="shared" si="6890"/>
        <v>20.059992</v>
      </c>
      <c r="L3810" s="7">
        <f t="shared" si="6926"/>
        <v>22.922</v>
      </c>
      <c r="M3810" s="10">
        <f t="shared" si="229"/>
        <v>2.862008</v>
      </c>
      <c r="N3810" s="11">
        <f t="shared" si="3612"/>
        <v>114.267244</v>
      </c>
      <c r="O3810" s="10">
        <f t="shared" si="6891"/>
        <v>30.259922</v>
      </c>
      <c r="P3810" s="10">
        <f t="shared" si="6927"/>
        <v>34.41773</v>
      </c>
      <c r="Q3810" s="10">
        <f t="shared" si="232"/>
        <v>4.157808</v>
      </c>
      <c r="R3810" s="11">
        <f t="shared" si="233"/>
        <v>113.740313</v>
      </c>
      <c r="S3810" s="41">
        <f>T3770</f>
        <v>0.3057642857</v>
      </c>
      <c r="T3810" s="41">
        <f>H3810+T3770-H3811-U3810-H3812</f>
        <v>0.06161035714</v>
      </c>
      <c r="U3810" s="13">
        <f>0.00431/28</f>
        <v>0.0001539285714</v>
      </c>
      <c r="V3810" s="14"/>
      <c r="W3810" s="14"/>
      <c r="X3810" s="26">
        <f t="shared" si="314"/>
        <v>0.36</v>
      </c>
      <c r="Y3810" s="29"/>
      <c r="Z3810" s="29"/>
      <c r="AA3810" s="29"/>
      <c r="AB3810" s="29"/>
      <c r="AC3810" s="29"/>
    </row>
    <row r="3811">
      <c r="A3811" s="58">
        <v>45749.0</v>
      </c>
      <c r="B3811" s="5" t="s">
        <v>33</v>
      </c>
      <c r="C3811" s="6" t="s">
        <v>26</v>
      </c>
      <c r="D3811" s="5" t="s">
        <v>28</v>
      </c>
      <c r="E3811" s="7">
        <v>108.2</v>
      </c>
      <c r="F3811" s="7">
        <v>1.051</v>
      </c>
      <c r="G3811" s="7">
        <v>0.2917333</v>
      </c>
      <c r="H3811" s="40">
        <v>0.606</v>
      </c>
      <c r="I3811" s="10">
        <f t="shared" si="6924"/>
        <v>0.3142667</v>
      </c>
      <c r="J3811" s="11">
        <f t="shared" si="6925"/>
        <v>207.7239725</v>
      </c>
      <c r="K3811" s="7">
        <f t="shared" si="6890"/>
        <v>19.6924426</v>
      </c>
      <c r="L3811" s="7">
        <f t="shared" si="6926"/>
        <v>24.205</v>
      </c>
      <c r="M3811" s="10">
        <f t="shared" si="229"/>
        <v>4.5125574</v>
      </c>
      <c r="N3811" s="11">
        <f t="shared" si="3612"/>
        <v>122.9151736</v>
      </c>
      <c r="O3811" s="10">
        <f t="shared" si="6891"/>
        <v>29.7364426</v>
      </c>
      <c r="P3811" s="10">
        <f t="shared" si="6927"/>
        <v>35.09995</v>
      </c>
      <c r="Q3811" s="10">
        <f t="shared" si="232"/>
        <v>5.3635074</v>
      </c>
      <c r="R3811" s="11">
        <f t="shared" si="233"/>
        <v>118.0368159</v>
      </c>
      <c r="S3811" s="42"/>
      <c r="T3811" s="42"/>
      <c r="U3811" s="20"/>
      <c r="V3811" s="14"/>
      <c r="W3811" s="14"/>
      <c r="X3811" s="26">
        <f t="shared" si="314"/>
        <v>0.818</v>
      </c>
      <c r="Y3811" s="29"/>
      <c r="Z3811" s="29"/>
      <c r="AA3811" s="29"/>
      <c r="AB3811" s="29"/>
      <c r="AC3811" s="29"/>
    </row>
    <row r="3812">
      <c r="A3812" s="58">
        <v>45749.0</v>
      </c>
      <c r="B3812" s="5" t="s">
        <v>33</v>
      </c>
      <c r="C3812" s="6" t="s">
        <v>26</v>
      </c>
      <c r="D3812" s="5" t="s">
        <v>29</v>
      </c>
      <c r="E3812" s="7">
        <v>1.0</v>
      </c>
      <c r="F3812" s="7">
        <v>0.021</v>
      </c>
      <c r="G3812" s="7">
        <v>0.0044</v>
      </c>
      <c r="H3812" s="40">
        <v>0.0</v>
      </c>
      <c r="I3812" s="10">
        <f t="shared" si="6924"/>
        <v>-0.0044</v>
      </c>
      <c r="J3812" s="11">
        <f t="shared" si="6925"/>
        <v>0</v>
      </c>
      <c r="K3812" s="7">
        <f t="shared" si="6890"/>
        <v>0.1737989</v>
      </c>
      <c r="L3812" s="7">
        <f t="shared" si="6926"/>
        <v>0.084</v>
      </c>
      <c r="M3812" s="10">
        <f t="shared" si="229"/>
        <v>-0.0897989</v>
      </c>
      <c r="N3812" s="11">
        <f t="shared" si="3612"/>
        <v>48.33172132</v>
      </c>
      <c r="O3812" s="10">
        <f t="shared" si="6891"/>
        <v>0.2587389</v>
      </c>
      <c r="P3812" s="10">
        <f t="shared" si="6927"/>
        <v>0.162988</v>
      </c>
      <c r="Q3812" s="10">
        <f t="shared" si="232"/>
        <v>-0.0957509</v>
      </c>
      <c r="R3812" s="11">
        <f t="shared" si="233"/>
        <v>62.99323372</v>
      </c>
      <c r="S3812" s="42"/>
      <c r="T3812" s="42"/>
      <c r="U3812" s="20"/>
      <c r="V3812" s="14"/>
      <c r="W3812" s="14"/>
      <c r="X3812" s="26">
        <f t="shared" si="314"/>
        <v>0</v>
      </c>
      <c r="Y3812" s="29"/>
      <c r="Z3812" s="29"/>
      <c r="AA3812" s="29"/>
      <c r="AB3812" s="29"/>
      <c r="AC3812" s="29"/>
    </row>
    <row r="3813">
      <c r="A3813" s="58">
        <v>45749.0</v>
      </c>
      <c r="B3813" s="5" t="s">
        <v>33</v>
      </c>
      <c r="C3813" s="6" t="s">
        <v>26</v>
      </c>
      <c r="D3813" s="5" t="s">
        <v>30</v>
      </c>
      <c r="E3813" s="7">
        <v>0.0</v>
      </c>
      <c r="F3813" s="7">
        <v>0.0</v>
      </c>
      <c r="G3813" s="7">
        <v>0.0</v>
      </c>
      <c r="H3813" s="40">
        <v>0.0</v>
      </c>
      <c r="I3813" s="10">
        <f t="shared" si="6924"/>
        <v>0</v>
      </c>
      <c r="J3813" s="11">
        <f t="shared" si="6925"/>
        <v>0</v>
      </c>
      <c r="K3813" s="7">
        <f t="shared" si="6890"/>
        <v>0</v>
      </c>
      <c r="L3813" s="7">
        <f t="shared" si="6926"/>
        <v>0</v>
      </c>
      <c r="M3813" s="10">
        <f t="shared" si="229"/>
        <v>0</v>
      </c>
      <c r="N3813" s="11">
        <f t="shared" si="3612"/>
        <v>0</v>
      </c>
      <c r="O3813" s="10">
        <f t="shared" si="6891"/>
        <v>0</v>
      </c>
      <c r="P3813" s="10">
        <f t="shared" si="6927"/>
        <v>0</v>
      </c>
      <c r="Q3813" s="10">
        <f t="shared" si="232"/>
        <v>0</v>
      </c>
      <c r="R3813" s="11">
        <f t="shared" si="233"/>
        <v>0</v>
      </c>
      <c r="S3813" s="42"/>
      <c r="T3813" s="42"/>
      <c r="U3813" s="20"/>
      <c r="V3813" s="14"/>
      <c r="W3813" s="14"/>
      <c r="X3813" s="26">
        <f t="shared" si="314"/>
        <v>0</v>
      </c>
      <c r="Y3813" s="29"/>
      <c r="Z3813" s="29"/>
      <c r="AA3813" s="29"/>
      <c r="AB3813" s="29"/>
      <c r="AC3813" s="29"/>
    </row>
    <row r="3814">
      <c r="A3814" s="58">
        <v>45749.0</v>
      </c>
      <c r="B3814" s="5" t="s">
        <v>34</v>
      </c>
      <c r="C3814" s="6" t="s">
        <v>26</v>
      </c>
      <c r="D3814" s="5" t="s">
        <v>27</v>
      </c>
      <c r="E3814" s="7">
        <v>14.3</v>
      </c>
      <c r="F3814" s="7">
        <v>0.05</v>
      </c>
      <c r="G3814" s="7">
        <v>0.04</v>
      </c>
      <c r="H3814" s="40">
        <v>0.046</v>
      </c>
      <c r="I3814" s="10">
        <f t="shared" si="6924"/>
        <v>0.006</v>
      </c>
      <c r="J3814" s="11">
        <f t="shared" si="6925"/>
        <v>115</v>
      </c>
      <c r="K3814" s="7">
        <f t="shared" si="6890"/>
        <v>2.579985</v>
      </c>
      <c r="L3814" s="7">
        <f t="shared" si="6926"/>
        <v>2.643</v>
      </c>
      <c r="M3814" s="10">
        <f t="shared" si="229"/>
        <v>0.063015</v>
      </c>
      <c r="N3814" s="11">
        <f t="shared" si="3612"/>
        <v>102.4424561</v>
      </c>
      <c r="O3814" s="10">
        <f t="shared" si="6891"/>
        <v>3.879815</v>
      </c>
      <c r="P3814" s="10">
        <f t="shared" si="6927"/>
        <v>4.186986</v>
      </c>
      <c r="Q3814" s="10">
        <f t="shared" si="232"/>
        <v>0.307171</v>
      </c>
      <c r="R3814" s="11">
        <f t="shared" si="233"/>
        <v>107.9171558</v>
      </c>
      <c r="S3814" s="41">
        <f>T3774</f>
        <v>0.159</v>
      </c>
      <c r="T3814" s="41">
        <f>H3814+T3774-H3815-U3814-H3816</f>
        <v>0.141</v>
      </c>
      <c r="U3814" s="13">
        <v>0.0</v>
      </c>
      <c r="V3814" s="14"/>
      <c r="W3814" s="14"/>
      <c r="X3814" s="26">
        <f t="shared" si="314"/>
        <v>0.045</v>
      </c>
      <c r="Y3814" s="29"/>
      <c r="Z3814" s="29"/>
      <c r="AA3814" s="29"/>
      <c r="AB3814" s="29"/>
      <c r="AC3814" s="29"/>
    </row>
    <row r="3815">
      <c r="A3815" s="58">
        <v>45749.0</v>
      </c>
      <c r="B3815" s="5" t="s">
        <v>34</v>
      </c>
      <c r="C3815" s="6" t="s">
        <v>26</v>
      </c>
      <c r="D3815" s="5" t="s">
        <v>28</v>
      </c>
      <c r="E3815" s="7">
        <v>14.3</v>
      </c>
      <c r="F3815" s="7">
        <v>0.191</v>
      </c>
      <c r="G3815" s="7">
        <v>0.039166</v>
      </c>
      <c r="H3815" s="40">
        <v>0.064</v>
      </c>
      <c r="I3815" s="10">
        <f t="shared" si="6924"/>
        <v>0.024834</v>
      </c>
      <c r="J3815" s="11">
        <f t="shared" si="6925"/>
        <v>163.4070367</v>
      </c>
      <c r="K3815" s="7">
        <f t="shared" si="6890"/>
        <v>2.530331</v>
      </c>
      <c r="L3815" s="7">
        <f t="shared" si="6926"/>
        <v>2.705</v>
      </c>
      <c r="M3815" s="10">
        <f t="shared" si="229"/>
        <v>0.174669</v>
      </c>
      <c r="N3815" s="11">
        <f t="shared" si="3612"/>
        <v>106.9030099</v>
      </c>
      <c r="O3815" s="10">
        <f t="shared" si="6891"/>
        <v>3.80533</v>
      </c>
      <c r="P3815" s="10">
        <f t="shared" si="6927"/>
        <v>4.10899</v>
      </c>
      <c r="Q3815" s="10">
        <f t="shared" si="232"/>
        <v>0.30366</v>
      </c>
      <c r="R3815" s="11">
        <f t="shared" si="233"/>
        <v>107.9798598</v>
      </c>
      <c r="S3815" s="42"/>
      <c r="T3815" s="42"/>
      <c r="U3815" s="20"/>
      <c r="V3815" s="14"/>
      <c r="W3815" s="14"/>
      <c r="X3815" s="26">
        <f t="shared" si="314"/>
        <v>0</v>
      </c>
      <c r="Y3815" s="29"/>
      <c r="Z3815" s="29"/>
      <c r="AA3815" s="29"/>
      <c r="AB3815" s="29"/>
      <c r="AC3815" s="29"/>
    </row>
    <row r="3816">
      <c r="A3816" s="58">
        <v>45749.0</v>
      </c>
      <c r="B3816" s="5" t="s">
        <v>34</v>
      </c>
      <c r="C3816" s="6" t="s">
        <v>26</v>
      </c>
      <c r="D3816" s="5" t="s">
        <v>29</v>
      </c>
      <c r="E3816" s="7">
        <v>0.0</v>
      </c>
      <c r="F3816" s="7">
        <v>0.0</v>
      </c>
      <c r="G3816" s="7">
        <v>0.0</v>
      </c>
      <c r="H3816" s="40">
        <v>0.0</v>
      </c>
      <c r="I3816" s="10">
        <f t="shared" si="6924"/>
        <v>0</v>
      </c>
      <c r="J3816" s="11">
        <f t="shared" si="6925"/>
        <v>0</v>
      </c>
      <c r="K3816" s="7">
        <f t="shared" si="6890"/>
        <v>0</v>
      </c>
      <c r="L3816" s="7">
        <f t="shared" si="6926"/>
        <v>0</v>
      </c>
      <c r="M3816" s="10">
        <f t="shared" si="229"/>
        <v>0</v>
      </c>
      <c r="N3816" s="11">
        <f t="shared" si="3612"/>
        <v>0</v>
      </c>
      <c r="O3816" s="10">
        <f t="shared" si="6891"/>
        <v>0</v>
      </c>
      <c r="P3816" s="10">
        <f t="shared" si="6927"/>
        <v>0</v>
      </c>
      <c r="Q3816" s="10">
        <f t="shared" si="232"/>
        <v>0</v>
      </c>
      <c r="R3816" s="11">
        <f t="shared" si="233"/>
        <v>0</v>
      </c>
      <c r="S3816" s="42"/>
      <c r="T3816" s="42"/>
      <c r="U3816" s="20"/>
      <c r="V3816" s="14"/>
      <c r="W3816" s="14"/>
      <c r="X3816" s="26">
        <f t="shared" si="314"/>
        <v>0</v>
      </c>
      <c r="Y3816" s="29"/>
      <c r="Z3816" s="29"/>
      <c r="AA3816" s="29"/>
      <c r="AB3816" s="29"/>
      <c r="AC3816" s="29"/>
    </row>
    <row r="3817">
      <c r="A3817" s="58">
        <v>45749.0</v>
      </c>
      <c r="B3817" s="5" t="s">
        <v>34</v>
      </c>
      <c r="C3817" s="6" t="s">
        <v>26</v>
      </c>
      <c r="D3817" s="5" t="s">
        <v>30</v>
      </c>
      <c r="E3817" s="7">
        <v>0.0</v>
      </c>
      <c r="F3817" s="7">
        <v>0.0</v>
      </c>
      <c r="G3817" s="7">
        <v>0.0</v>
      </c>
      <c r="H3817" s="40">
        <v>0.0</v>
      </c>
      <c r="I3817" s="10">
        <f t="shared" si="6924"/>
        <v>0</v>
      </c>
      <c r="J3817" s="11">
        <f t="shared" si="6925"/>
        <v>0</v>
      </c>
      <c r="K3817" s="7">
        <f t="shared" si="6890"/>
        <v>0</v>
      </c>
      <c r="L3817" s="7">
        <f t="shared" si="6926"/>
        <v>0</v>
      </c>
      <c r="M3817" s="10">
        <f t="shared" si="229"/>
        <v>0</v>
      </c>
      <c r="N3817" s="11">
        <f t="shared" si="3612"/>
        <v>0</v>
      </c>
      <c r="O3817" s="10">
        <f t="shared" si="6891"/>
        <v>0</v>
      </c>
      <c r="P3817" s="10">
        <f t="shared" si="6927"/>
        <v>0</v>
      </c>
      <c r="Q3817" s="10">
        <f t="shared" si="232"/>
        <v>0</v>
      </c>
      <c r="R3817" s="11">
        <f t="shared" si="233"/>
        <v>0</v>
      </c>
      <c r="S3817" s="42"/>
      <c r="T3817" s="42"/>
      <c r="U3817" s="20"/>
      <c r="V3817" s="14"/>
      <c r="W3817" s="14"/>
      <c r="X3817" s="26">
        <f t="shared" si="314"/>
        <v>0</v>
      </c>
      <c r="Y3817" s="29"/>
      <c r="Z3817" s="29"/>
      <c r="AA3817" s="29"/>
      <c r="AB3817" s="29"/>
      <c r="AC3817" s="29"/>
    </row>
    <row r="3818">
      <c r="A3818" s="58">
        <v>45749.0</v>
      </c>
      <c r="B3818" s="5" t="s">
        <v>35</v>
      </c>
      <c r="C3818" s="6" t="s">
        <v>26</v>
      </c>
      <c r="D3818" s="5" t="s">
        <v>27</v>
      </c>
      <c r="E3818" s="7">
        <v>16.6</v>
      </c>
      <c r="F3818" s="7">
        <v>0.029</v>
      </c>
      <c r="G3818" s="7">
        <v>0.0566</v>
      </c>
      <c r="H3818" s="40">
        <v>0.116</v>
      </c>
      <c r="I3818" s="10">
        <f t="shared" si="6924"/>
        <v>0.0594</v>
      </c>
      <c r="J3818" s="11">
        <f t="shared" si="6925"/>
        <v>204.9469965</v>
      </c>
      <c r="K3818" s="7">
        <f t="shared" si="6890"/>
        <v>2.513197</v>
      </c>
      <c r="L3818" s="7">
        <f t="shared" si="6926"/>
        <v>3.165</v>
      </c>
      <c r="M3818" s="10">
        <f t="shared" si="229"/>
        <v>0.651803</v>
      </c>
      <c r="N3818" s="11">
        <f t="shared" si="3612"/>
        <v>125.9352132</v>
      </c>
      <c r="O3818" s="10">
        <f t="shared" si="6891"/>
        <v>2.513197</v>
      </c>
      <c r="P3818" s="10">
        <f t="shared" si="6927"/>
        <v>3.165</v>
      </c>
      <c r="Q3818" s="10">
        <f t="shared" si="232"/>
        <v>0.651803</v>
      </c>
      <c r="R3818" s="11">
        <f t="shared" si="233"/>
        <v>125.9352132</v>
      </c>
      <c r="S3818" s="41">
        <f>T3778</f>
        <v>1.832</v>
      </c>
      <c r="T3818" s="41">
        <f>H3818+T3778-H3819-U3818-H3820</f>
        <v>1.816</v>
      </c>
      <c r="U3818" s="13">
        <v>0.0</v>
      </c>
      <c r="V3818" s="14"/>
      <c r="W3818" s="14"/>
      <c r="X3818" s="26">
        <f t="shared" si="314"/>
        <v>0.113</v>
      </c>
      <c r="Y3818" s="29"/>
      <c r="Z3818" s="29"/>
      <c r="AA3818" s="29"/>
      <c r="AB3818" s="29"/>
      <c r="AC3818" s="29"/>
    </row>
    <row r="3819">
      <c r="A3819" s="58">
        <v>45749.0</v>
      </c>
      <c r="B3819" s="5" t="s">
        <v>35</v>
      </c>
      <c r="C3819" s="6" t="s">
        <v>26</v>
      </c>
      <c r="D3819" s="5" t="s">
        <v>28</v>
      </c>
      <c r="E3819" s="7">
        <v>0.0</v>
      </c>
      <c r="F3819" s="7">
        <v>0.0</v>
      </c>
      <c r="G3819" s="7">
        <v>0.0</v>
      </c>
      <c r="H3819" s="40">
        <v>0.0</v>
      </c>
      <c r="I3819" s="10">
        <f t="shared" si="6924"/>
        <v>0</v>
      </c>
      <c r="J3819" s="11">
        <f t="shared" si="6925"/>
        <v>0</v>
      </c>
      <c r="K3819" s="7">
        <f t="shared" si="6890"/>
        <v>0</v>
      </c>
      <c r="L3819" s="7">
        <f t="shared" si="6926"/>
        <v>0</v>
      </c>
      <c r="M3819" s="10">
        <f t="shared" si="229"/>
        <v>0</v>
      </c>
      <c r="N3819" s="11">
        <f t="shared" si="3612"/>
        <v>0</v>
      </c>
      <c r="O3819" s="10">
        <f t="shared" si="6891"/>
        <v>0</v>
      </c>
      <c r="P3819" s="10">
        <f t="shared" si="6927"/>
        <v>0</v>
      </c>
      <c r="Q3819" s="10">
        <f t="shared" si="232"/>
        <v>0</v>
      </c>
      <c r="R3819" s="11">
        <f t="shared" si="233"/>
        <v>0</v>
      </c>
      <c r="S3819" s="43"/>
      <c r="T3819" s="43"/>
      <c r="U3819" s="20"/>
      <c r="V3819" s="14"/>
      <c r="W3819" s="14"/>
      <c r="X3819" s="26">
        <f t="shared" si="314"/>
        <v>0</v>
      </c>
      <c r="Y3819" s="29"/>
      <c r="Z3819" s="29"/>
      <c r="AA3819" s="29"/>
      <c r="AB3819" s="29"/>
      <c r="AC3819" s="29"/>
    </row>
    <row r="3820">
      <c r="A3820" s="58">
        <v>45749.0</v>
      </c>
      <c r="B3820" s="5" t="s">
        <v>35</v>
      </c>
      <c r="C3820" s="6" t="s">
        <v>26</v>
      </c>
      <c r="D3820" s="5" t="s">
        <v>29</v>
      </c>
      <c r="E3820" s="7">
        <v>16.6</v>
      </c>
      <c r="F3820" s="7">
        <v>0.105</v>
      </c>
      <c r="G3820" s="7">
        <v>0.05666</v>
      </c>
      <c r="H3820" s="40">
        <v>0.132</v>
      </c>
      <c r="I3820" s="10">
        <f t="shared" si="6924"/>
        <v>0.07534</v>
      </c>
      <c r="J3820" s="11">
        <f t="shared" si="6925"/>
        <v>232.9685845</v>
      </c>
      <c r="K3820" s="7">
        <f t="shared" si="6890"/>
        <v>2.513317</v>
      </c>
      <c r="L3820" s="7">
        <f t="shared" si="6926"/>
        <v>1.349</v>
      </c>
      <c r="M3820" s="10">
        <f t="shared" si="229"/>
        <v>-1.164317</v>
      </c>
      <c r="N3820" s="11">
        <f t="shared" si="3612"/>
        <v>53.67408886</v>
      </c>
      <c r="O3820" s="10">
        <f t="shared" si="6891"/>
        <v>2.513317</v>
      </c>
      <c r="P3820" s="10">
        <f t="shared" si="6927"/>
        <v>1.581996</v>
      </c>
      <c r="Q3820" s="10">
        <f t="shared" si="232"/>
        <v>-0.931321</v>
      </c>
      <c r="R3820" s="11">
        <f t="shared" si="233"/>
        <v>62.94454699</v>
      </c>
      <c r="S3820" s="43"/>
      <c r="T3820" s="43"/>
      <c r="U3820" s="20"/>
      <c r="V3820" s="14"/>
      <c r="W3820" s="14"/>
      <c r="X3820" s="26">
        <f t="shared" si="314"/>
        <v>0.126</v>
      </c>
      <c r="Y3820" s="29"/>
      <c r="Z3820" s="29"/>
      <c r="AA3820" s="29"/>
      <c r="AB3820" s="29"/>
      <c r="AC3820" s="29"/>
    </row>
    <row r="3821">
      <c r="A3821" s="58">
        <v>45749.0</v>
      </c>
      <c r="B3821" s="5" t="s">
        <v>35</v>
      </c>
      <c r="C3821" s="6" t="s">
        <v>26</v>
      </c>
      <c r="D3821" s="5" t="s">
        <v>30</v>
      </c>
      <c r="E3821" s="7">
        <v>0.0</v>
      </c>
      <c r="F3821" s="7">
        <v>0.0</v>
      </c>
      <c r="G3821" s="7">
        <v>0.0</v>
      </c>
      <c r="H3821" s="40">
        <v>0.0</v>
      </c>
      <c r="I3821" s="10">
        <f t="shared" si="6924"/>
        <v>0</v>
      </c>
      <c r="J3821" s="11">
        <f t="shared" si="6925"/>
        <v>0</v>
      </c>
      <c r="K3821" s="7">
        <f t="shared" si="6890"/>
        <v>0</v>
      </c>
      <c r="L3821" s="7">
        <f t="shared" si="6926"/>
        <v>0</v>
      </c>
      <c r="M3821" s="10">
        <f t="shared" si="229"/>
        <v>0</v>
      </c>
      <c r="N3821" s="11">
        <f t="shared" si="3612"/>
        <v>0</v>
      </c>
      <c r="O3821" s="10">
        <f t="shared" si="6891"/>
        <v>0</v>
      </c>
      <c r="P3821" s="10">
        <f t="shared" si="6927"/>
        <v>0</v>
      </c>
      <c r="Q3821" s="10">
        <f t="shared" si="232"/>
        <v>0</v>
      </c>
      <c r="R3821" s="11">
        <f t="shared" si="233"/>
        <v>0</v>
      </c>
      <c r="S3821" s="43"/>
      <c r="T3821" s="43"/>
      <c r="U3821" s="20"/>
      <c r="V3821" s="14"/>
      <c r="W3821" s="14"/>
      <c r="X3821" s="26">
        <f t="shared" si="314"/>
        <v>0</v>
      </c>
      <c r="Y3821" s="29"/>
      <c r="Z3821" s="29"/>
      <c r="AA3821" s="29"/>
      <c r="AB3821" s="29"/>
      <c r="AC3821" s="29"/>
    </row>
    <row r="3822">
      <c r="A3822" s="58">
        <v>45749.0</v>
      </c>
      <c r="B3822" s="5" t="s">
        <v>36</v>
      </c>
      <c r="C3822" s="6" t="s">
        <v>37</v>
      </c>
      <c r="D3822" s="5" t="s">
        <v>27</v>
      </c>
      <c r="E3822" s="7">
        <v>174.0</v>
      </c>
      <c r="F3822" s="25">
        <v>0.525</v>
      </c>
      <c r="G3822" s="7">
        <v>0.51</v>
      </c>
      <c r="H3822" s="40">
        <v>0.61</v>
      </c>
      <c r="I3822" s="10">
        <f t="shared" si="6924"/>
        <v>0.1</v>
      </c>
      <c r="J3822" s="11">
        <f t="shared" si="6925"/>
        <v>119.6078431</v>
      </c>
      <c r="K3822" s="7">
        <f t="shared" si="6890"/>
        <v>33.2199976</v>
      </c>
      <c r="L3822" s="7">
        <f t="shared" si="6926"/>
        <v>36.185</v>
      </c>
      <c r="M3822" s="10">
        <f t="shared" si="229"/>
        <v>2.9650024</v>
      </c>
      <c r="N3822" s="11">
        <f t="shared" si="3612"/>
        <v>108.925354</v>
      </c>
      <c r="O3822" s="10">
        <f t="shared" si="6891"/>
        <v>50.3199696</v>
      </c>
      <c r="P3822" s="10">
        <f t="shared" si="6927"/>
        <v>54.76082</v>
      </c>
      <c r="Q3822" s="10">
        <f t="shared" si="232"/>
        <v>4.4408504</v>
      </c>
      <c r="R3822" s="11">
        <f t="shared" si="233"/>
        <v>108.8252247</v>
      </c>
      <c r="S3822" s="41">
        <f>T3782</f>
        <v>-1.412142857</v>
      </c>
      <c r="T3822" s="41">
        <f>H3822+T3782-H3823-U3822-H3824</f>
        <v>-1.399428571</v>
      </c>
      <c r="U3822" s="13">
        <f>0.008/28</f>
        <v>0.0002857142857</v>
      </c>
      <c r="V3822" s="14"/>
      <c r="W3822" s="14"/>
      <c r="X3822" s="26">
        <f t="shared" si="314"/>
        <v>0.61</v>
      </c>
      <c r="Y3822" s="29"/>
      <c r="Z3822" s="29"/>
      <c r="AA3822" s="29"/>
      <c r="AB3822" s="29"/>
      <c r="AC3822" s="29"/>
    </row>
    <row r="3823">
      <c r="A3823" s="58">
        <v>45749.0</v>
      </c>
      <c r="B3823" s="5" t="s">
        <v>36</v>
      </c>
      <c r="C3823" s="6" t="s">
        <v>37</v>
      </c>
      <c r="D3823" s="5" t="s">
        <v>28</v>
      </c>
      <c r="E3823" s="7">
        <v>45.1</v>
      </c>
      <c r="F3823" s="25">
        <v>0.0</v>
      </c>
      <c r="G3823" s="7">
        <v>0.48333</v>
      </c>
      <c r="H3823" s="40">
        <v>0.0</v>
      </c>
      <c r="I3823" s="10">
        <f t="shared" si="6924"/>
        <v>-0.48333</v>
      </c>
      <c r="J3823" s="11">
        <f t="shared" si="6925"/>
        <v>0</v>
      </c>
      <c r="K3823" s="7">
        <f t="shared" si="6890"/>
        <v>30.5646587</v>
      </c>
      <c r="L3823" s="7">
        <f t="shared" si="6926"/>
        <v>12.569</v>
      </c>
      <c r="M3823" s="10">
        <f t="shared" si="229"/>
        <v>-17.9956587</v>
      </c>
      <c r="N3823" s="11">
        <f t="shared" si="3612"/>
        <v>41.12265778</v>
      </c>
      <c r="O3823" s="10">
        <f t="shared" si="6891"/>
        <v>46.0835687</v>
      </c>
      <c r="P3823" s="10">
        <f t="shared" si="6927"/>
        <v>18.16698</v>
      </c>
      <c r="Q3823" s="10">
        <f t="shared" si="232"/>
        <v>-27.9165887</v>
      </c>
      <c r="R3823" s="11">
        <f t="shared" si="233"/>
        <v>39.42181674</v>
      </c>
      <c r="S3823" s="43"/>
      <c r="T3823" s="43"/>
      <c r="U3823" s="20"/>
      <c r="V3823" s="14"/>
      <c r="W3823" s="14"/>
      <c r="X3823" s="26">
        <f t="shared" si="314"/>
        <v>0</v>
      </c>
      <c r="Y3823" s="29"/>
      <c r="Z3823" s="29"/>
      <c r="AA3823" s="29"/>
      <c r="AB3823" s="29"/>
      <c r="AC3823" s="29"/>
    </row>
    <row r="3824">
      <c r="A3824" s="58">
        <v>45749.0</v>
      </c>
      <c r="B3824" s="5" t="s">
        <v>36</v>
      </c>
      <c r="C3824" s="6" t="s">
        <v>37</v>
      </c>
      <c r="D3824" s="5" t="s">
        <v>29</v>
      </c>
      <c r="E3824" s="7">
        <f>E3822-E3823</f>
        <v>128.9</v>
      </c>
      <c r="F3824" s="25">
        <v>0.529</v>
      </c>
      <c r="G3824" s="7">
        <v>0.0</v>
      </c>
      <c r="H3824" s="40">
        <v>0.597</v>
      </c>
      <c r="I3824" s="10">
        <f t="shared" si="6924"/>
        <v>0.597</v>
      </c>
      <c r="J3824" s="11">
        <f t="shared" si="6925"/>
        <v>0</v>
      </c>
      <c r="K3824" s="7">
        <f t="shared" si="6890"/>
        <v>2.58895994</v>
      </c>
      <c r="L3824" s="7">
        <f t="shared" si="6926"/>
        <v>24.998</v>
      </c>
      <c r="M3824" s="10">
        <f t="shared" si="229"/>
        <v>22.40904006</v>
      </c>
      <c r="N3824" s="11">
        <f t="shared" si="3612"/>
        <v>965.5614833</v>
      </c>
      <c r="O3824" s="10">
        <f t="shared" si="6891"/>
        <v>4.16282994</v>
      </c>
      <c r="P3824" s="10">
        <f t="shared" si="6927"/>
        <v>38.61971</v>
      </c>
      <c r="Q3824" s="10">
        <f t="shared" si="232"/>
        <v>34.45688006</v>
      </c>
      <c r="R3824" s="11">
        <f t="shared" si="233"/>
        <v>927.7273047</v>
      </c>
      <c r="S3824" s="43"/>
      <c r="T3824" s="43"/>
      <c r="U3824" s="20"/>
      <c r="V3824" s="14"/>
      <c r="W3824" s="14"/>
      <c r="X3824" s="26">
        <f t="shared" si="314"/>
        <v>0.416</v>
      </c>
      <c r="Y3824" s="29"/>
      <c r="Z3824" s="29"/>
      <c r="AA3824" s="29"/>
      <c r="AB3824" s="29"/>
      <c r="AC3824" s="29"/>
    </row>
    <row r="3825">
      <c r="A3825" s="58">
        <v>45749.0</v>
      </c>
      <c r="B3825" s="5" t="s">
        <v>36</v>
      </c>
      <c r="C3825" s="6" t="s">
        <v>37</v>
      </c>
      <c r="D3825" s="5" t="s">
        <v>30</v>
      </c>
      <c r="E3825" s="7">
        <v>0.0</v>
      </c>
      <c r="F3825" s="25">
        <v>0.0</v>
      </c>
      <c r="G3825" s="7">
        <v>0.0</v>
      </c>
      <c r="H3825" s="40">
        <v>0.0</v>
      </c>
      <c r="I3825" s="10">
        <f t="shared" si="6924"/>
        <v>0</v>
      </c>
      <c r="J3825" s="11">
        <f t="shared" si="6925"/>
        <v>0</v>
      </c>
      <c r="K3825" s="7">
        <f t="shared" si="6890"/>
        <v>0</v>
      </c>
      <c r="L3825" s="7">
        <f t="shared" si="6926"/>
        <v>0</v>
      </c>
      <c r="M3825" s="10">
        <f t="shared" si="229"/>
        <v>0</v>
      </c>
      <c r="N3825" s="11">
        <f t="shared" si="3612"/>
        <v>0</v>
      </c>
      <c r="O3825" s="10">
        <f t="shared" si="6891"/>
        <v>0</v>
      </c>
      <c r="P3825" s="10">
        <f t="shared" si="6927"/>
        <v>0</v>
      </c>
      <c r="Q3825" s="10">
        <f t="shared" si="232"/>
        <v>0</v>
      </c>
      <c r="R3825" s="11">
        <f t="shared" si="233"/>
        <v>0</v>
      </c>
      <c r="S3825" s="43"/>
      <c r="T3825" s="43"/>
      <c r="U3825" s="20"/>
      <c r="V3825" s="14"/>
      <c r="W3825" s="14"/>
      <c r="X3825" s="26">
        <f t="shared" si="314"/>
        <v>0</v>
      </c>
      <c r="Y3825" s="29"/>
      <c r="Z3825" s="29"/>
      <c r="AA3825" s="29"/>
      <c r="AB3825" s="29"/>
      <c r="AC3825" s="29"/>
    </row>
    <row r="3826">
      <c r="A3826" s="58">
        <v>45749.0</v>
      </c>
      <c r="B3826" s="5" t="s">
        <v>38</v>
      </c>
      <c r="C3826" s="6" t="s">
        <v>37</v>
      </c>
      <c r="D3826" s="5" t="s">
        <v>27</v>
      </c>
      <c r="E3826" s="7">
        <v>40.1</v>
      </c>
      <c r="F3826" s="25">
        <v>0.105</v>
      </c>
      <c r="G3826" s="7">
        <v>0.09999999999999999</v>
      </c>
      <c r="H3826" s="40">
        <v>0.175</v>
      </c>
      <c r="I3826" s="10">
        <f t="shared" si="6924"/>
        <v>0.075</v>
      </c>
      <c r="J3826" s="11">
        <f t="shared" si="6925"/>
        <v>175</v>
      </c>
      <c r="K3826" s="7">
        <f t="shared" si="6890"/>
        <v>6.1</v>
      </c>
      <c r="L3826" s="7">
        <f t="shared" si="6926"/>
        <v>10.791</v>
      </c>
      <c r="M3826" s="10">
        <f t="shared" si="229"/>
        <v>4.691</v>
      </c>
      <c r="N3826" s="11">
        <f t="shared" si="3612"/>
        <v>176.9016393</v>
      </c>
      <c r="O3826" s="10">
        <f t="shared" si="6891"/>
        <v>9.2</v>
      </c>
      <c r="P3826" s="10">
        <f t="shared" si="6927"/>
        <v>16.714976</v>
      </c>
      <c r="Q3826" s="10">
        <f t="shared" si="232"/>
        <v>7.514976</v>
      </c>
      <c r="R3826" s="11">
        <f t="shared" si="233"/>
        <v>181.6845217</v>
      </c>
      <c r="S3826" s="41">
        <f>T3786</f>
        <v>5.101857143</v>
      </c>
      <c r="T3826" s="41">
        <f>H3826+T3786-H3827-U3826-H3828</f>
        <v>5.276821429</v>
      </c>
      <c r="U3826" s="13">
        <f>0.001/28</f>
        <v>0.00003571428571</v>
      </c>
      <c r="V3826" s="14"/>
      <c r="W3826" s="14"/>
      <c r="X3826" s="26">
        <f t="shared" si="314"/>
        <v>0.175</v>
      </c>
      <c r="Y3826" s="29"/>
      <c r="Z3826" s="29"/>
      <c r="AA3826" s="29"/>
      <c r="AB3826" s="29"/>
      <c r="AC3826" s="29"/>
    </row>
    <row r="3827">
      <c r="A3827" s="58">
        <v>45749.0</v>
      </c>
      <c r="B3827" s="5" t="s">
        <v>38</v>
      </c>
      <c r="C3827" s="6" t="s">
        <v>37</v>
      </c>
      <c r="D3827" s="5" t="s">
        <v>28</v>
      </c>
      <c r="E3827" s="7">
        <v>0.0</v>
      </c>
      <c r="F3827" s="7">
        <v>0.0</v>
      </c>
      <c r="G3827" s="7">
        <v>0.0</v>
      </c>
      <c r="H3827" s="40">
        <v>0.0</v>
      </c>
      <c r="I3827" s="10">
        <f t="shared" si="6924"/>
        <v>0</v>
      </c>
      <c r="J3827" s="11">
        <f t="shared" si="6925"/>
        <v>0</v>
      </c>
      <c r="K3827" s="7">
        <f t="shared" si="6890"/>
        <v>0</v>
      </c>
      <c r="L3827" s="7">
        <f t="shared" si="6926"/>
        <v>0</v>
      </c>
      <c r="M3827" s="10">
        <f t="shared" si="229"/>
        <v>0</v>
      </c>
      <c r="N3827" s="11">
        <f t="shared" si="3612"/>
        <v>0</v>
      </c>
      <c r="O3827" s="10">
        <f t="shared" si="6891"/>
        <v>0</v>
      </c>
      <c r="P3827" s="10">
        <f t="shared" si="6927"/>
        <v>0</v>
      </c>
      <c r="Q3827" s="10">
        <f t="shared" si="232"/>
        <v>0</v>
      </c>
      <c r="R3827" s="11">
        <f t="shared" si="233"/>
        <v>0</v>
      </c>
      <c r="S3827" s="43"/>
      <c r="T3827" s="43"/>
      <c r="U3827" s="20"/>
      <c r="V3827" s="14"/>
      <c r="W3827" s="14"/>
      <c r="X3827" s="26">
        <f t="shared" si="314"/>
        <v>0</v>
      </c>
      <c r="Y3827" s="29"/>
      <c r="Z3827" s="29"/>
      <c r="AA3827" s="29"/>
      <c r="AB3827" s="29"/>
      <c r="AC3827" s="29"/>
    </row>
    <row r="3828">
      <c r="A3828" s="58">
        <v>45749.0</v>
      </c>
      <c r="B3828" s="5" t="s">
        <v>38</v>
      </c>
      <c r="C3828" s="6" t="s">
        <v>37</v>
      </c>
      <c r="D3828" s="5" t="s">
        <v>29</v>
      </c>
      <c r="E3828" s="7">
        <v>40.1</v>
      </c>
      <c r="F3828" s="7">
        <v>0.094</v>
      </c>
      <c r="G3828" s="7">
        <v>0.09996</v>
      </c>
      <c r="H3828" s="40">
        <v>0.0</v>
      </c>
      <c r="I3828" s="10">
        <f t="shared" si="6924"/>
        <v>-0.09996</v>
      </c>
      <c r="J3828" s="11">
        <f t="shared" si="6925"/>
        <v>0</v>
      </c>
      <c r="K3828" s="7">
        <f t="shared" si="6890"/>
        <v>6.087697</v>
      </c>
      <c r="L3828" s="7">
        <f t="shared" si="6926"/>
        <v>7.284</v>
      </c>
      <c r="M3828" s="10">
        <f t="shared" si="229"/>
        <v>1.196303</v>
      </c>
      <c r="N3828" s="11">
        <f t="shared" si="3612"/>
        <v>119.6511587</v>
      </c>
      <c r="O3828" s="10">
        <f t="shared" si="6891"/>
        <v>9.186457</v>
      </c>
      <c r="P3828" s="10">
        <f t="shared" si="6927"/>
        <v>13.11293</v>
      </c>
      <c r="Q3828" s="10">
        <f t="shared" si="232"/>
        <v>3.926473</v>
      </c>
      <c r="R3828" s="11">
        <f t="shared" si="233"/>
        <v>142.7419733</v>
      </c>
      <c r="S3828" s="43"/>
      <c r="T3828" s="43"/>
      <c r="U3828" s="20"/>
      <c r="V3828" s="14"/>
      <c r="W3828" s="14"/>
      <c r="X3828" s="26">
        <f t="shared" si="314"/>
        <v>0</v>
      </c>
      <c r="Y3828" s="29"/>
      <c r="Z3828" s="29"/>
      <c r="AA3828" s="29"/>
      <c r="AB3828" s="29"/>
      <c r="AC3828" s="29"/>
    </row>
    <row r="3829">
      <c r="A3829" s="58">
        <v>45749.0</v>
      </c>
      <c r="B3829" s="5" t="s">
        <v>38</v>
      </c>
      <c r="C3829" s="6" t="s">
        <v>37</v>
      </c>
      <c r="D3829" s="5" t="s">
        <v>30</v>
      </c>
      <c r="E3829" s="7">
        <v>0.0</v>
      </c>
      <c r="F3829" s="7">
        <v>0.0</v>
      </c>
      <c r="G3829" s="7">
        <v>0.0</v>
      </c>
      <c r="H3829" s="40">
        <v>0.0</v>
      </c>
      <c r="I3829" s="10">
        <f t="shared" si="6924"/>
        <v>0</v>
      </c>
      <c r="J3829" s="11">
        <f t="shared" si="6925"/>
        <v>0</v>
      </c>
      <c r="K3829" s="7">
        <f t="shared" si="6890"/>
        <v>0</v>
      </c>
      <c r="L3829" s="7">
        <f t="shared" si="6926"/>
        <v>0</v>
      </c>
      <c r="M3829" s="10">
        <f t="shared" si="229"/>
        <v>0</v>
      </c>
      <c r="N3829" s="11">
        <f t="shared" si="3612"/>
        <v>0</v>
      </c>
      <c r="O3829" s="10">
        <f t="shared" si="6891"/>
        <v>0</v>
      </c>
      <c r="P3829" s="10">
        <f t="shared" si="6927"/>
        <v>0</v>
      </c>
      <c r="Q3829" s="10">
        <f t="shared" si="232"/>
        <v>0</v>
      </c>
      <c r="R3829" s="11">
        <f t="shared" si="233"/>
        <v>0</v>
      </c>
      <c r="S3829" s="43"/>
      <c r="T3829" s="43"/>
      <c r="U3829" s="20"/>
      <c r="V3829" s="14"/>
      <c r="W3829" s="14"/>
      <c r="X3829" s="26">
        <f t="shared" si="314"/>
        <v>0</v>
      </c>
      <c r="Y3829" s="29"/>
      <c r="Z3829" s="29"/>
      <c r="AA3829" s="29"/>
      <c r="AB3829" s="29"/>
      <c r="AC3829" s="29"/>
    </row>
    <row r="3830">
      <c r="A3830" s="58">
        <v>45749.0</v>
      </c>
      <c r="B3830" s="5" t="s">
        <v>39</v>
      </c>
      <c r="C3830" s="6" t="s">
        <v>37</v>
      </c>
      <c r="D3830" s="5" t="s">
        <v>27</v>
      </c>
      <c r="E3830" s="7">
        <v>9.6</v>
      </c>
      <c r="F3830" s="7">
        <v>0.015</v>
      </c>
      <c r="G3830" s="7">
        <v>0.033</v>
      </c>
      <c r="H3830" s="40">
        <v>0.004</v>
      </c>
      <c r="I3830" s="10">
        <f t="shared" si="6924"/>
        <v>-0.029</v>
      </c>
      <c r="J3830" s="11">
        <f t="shared" si="6925"/>
        <v>12.12121212</v>
      </c>
      <c r="K3830" s="7">
        <f t="shared" si="6890"/>
        <v>1.765998</v>
      </c>
      <c r="L3830" s="7">
        <f t="shared" si="6926"/>
        <v>0.423</v>
      </c>
      <c r="M3830" s="10">
        <f t="shared" si="229"/>
        <v>-1.342998</v>
      </c>
      <c r="N3830" s="11">
        <f t="shared" si="3612"/>
        <v>23.95246201</v>
      </c>
      <c r="O3830" s="10">
        <f t="shared" si="6891"/>
        <v>2.665928</v>
      </c>
      <c r="P3830" s="10">
        <f t="shared" si="6927"/>
        <v>1.30774</v>
      </c>
      <c r="Q3830" s="10">
        <f t="shared" si="232"/>
        <v>-1.358188</v>
      </c>
      <c r="R3830" s="11">
        <f t="shared" si="233"/>
        <v>49.05383791</v>
      </c>
      <c r="S3830" s="41">
        <f>T3790</f>
        <v>-0.096</v>
      </c>
      <c r="T3830" s="41">
        <f>H3830+T3790-H3831-U3830-H3832</f>
        <v>-0.092</v>
      </c>
      <c r="U3830" s="13">
        <v>0.0</v>
      </c>
      <c r="V3830" s="14"/>
      <c r="W3830" s="14"/>
      <c r="X3830" s="26">
        <f t="shared" si="314"/>
        <v>0.035</v>
      </c>
      <c r="Y3830" s="29"/>
      <c r="Z3830" s="29"/>
      <c r="AA3830" s="29"/>
      <c r="AB3830" s="29"/>
      <c r="AC3830" s="29"/>
    </row>
    <row r="3831">
      <c r="A3831" s="58">
        <v>45749.0</v>
      </c>
      <c r="B3831" s="5" t="s">
        <v>39</v>
      </c>
      <c r="C3831" s="6" t="s">
        <v>37</v>
      </c>
      <c r="D3831" s="5" t="s">
        <v>28</v>
      </c>
      <c r="E3831" s="7">
        <v>0.0</v>
      </c>
      <c r="F3831" s="7">
        <v>0.0</v>
      </c>
      <c r="G3831" s="7">
        <v>0.0</v>
      </c>
      <c r="H3831" s="40">
        <v>0.0</v>
      </c>
      <c r="I3831" s="10">
        <f t="shared" si="6924"/>
        <v>0</v>
      </c>
      <c r="J3831" s="11">
        <f t="shared" si="6925"/>
        <v>0</v>
      </c>
      <c r="K3831" s="7">
        <f t="shared" si="6890"/>
        <v>0</v>
      </c>
      <c r="L3831" s="7">
        <f t="shared" si="6926"/>
        <v>0</v>
      </c>
      <c r="M3831" s="10">
        <f t="shared" si="229"/>
        <v>0</v>
      </c>
      <c r="N3831" s="11">
        <f t="shared" si="3612"/>
        <v>0</v>
      </c>
      <c r="O3831" s="10">
        <f t="shared" si="6891"/>
        <v>0</v>
      </c>
      <c r="P3831" s="10">
        <f t="shared" si="6927"/>
        <v>0</v>
      </c>
      <c r="Q3831" s="10">
        <f t="shared" si="232"/>
        <v>0</v>
      </c>
      <c r="R3831" s="11">
        <f t="shared" si="233"/>
        <v>0</v>
      </c>
      <c r="S3831" s="43"/>
      <c r="T3831" s="43"/>
      <c r="U3831" s="20"/>
      <c r="V3831" s="14"/>
      <c r="W3831" s="14"/>
      <c r="X3831" s="26">
        <f t="shared" si="314"/>
        <v>0</v>
      </c>
      <c r="Y3831" s="29"/>
      <c r="Z3831" s="29"/>
      <c r="AA3831" s="29"/>
      <c r="AB3831" s="29"/>
      <c r="AC3831" s="29"/>
    </row>
    <row r="3832">
      <c r="A3832" s="58">
        <v>45749.0</v>
      </c>
      <c r="B3832" s="5" t="s">
        <v>39</v>
      </c>
      <c r="C3832" s="6" t="s">
        <v>37</v>
      </c>
      <c r="D3832" s="5" t="s">
        <v>29</v>
      </c>
      <c r="E3832" s="7">
        <v>9.3</v>
      </c>
      <c r="F3832" s="7">
        <v>0.034</v>
      </c>
      <c r="G3832" s="7">
        <v>0.0330666</v>
      </c>
      <c r="H3832" s="40">
        <v>0.0</v>
      </c>
      <c r="I3832" s="10">
        <f t="shared" si="6924"/>
        <v>-0.0330666</v>
      </c>
      <c r="J3832" s="11">
        <f t="shared" si="6925"/>
        <v>0</v>
      </c>
      <c r="K3832" s="7">
        <f t="shared" si="6890"/>
        <v>1.7500132</v>
      </c>
      <c r="L3832" s="7">
        <f t="shared" si="6926"/>
        <v>0.598</v>
      </c>
      <c r="M3832" s="10">
        <f t="shared" si="229"/>
        <v>-1.1520132</v>
      </c>
      <c r="N3832" s="11">
        <f t="shared" si="3612"/>
        <v>34.17117082</v>
      </c>
      <c r="O3832" s="10">
        <f t="shared" si="6891"/>
        <v>2.6420072</v>
      </c>
      <c r="P3832" s="10">
        <f t="shared" si="6927"/>
        <v>1.45794</v>
      </c>
      <c r="Q3832" s="10">
        <f t="shared" si="232"/>
        <v>-1.1840672</v>
      </c>
      <c r="R3832" s="11">
        <f t="shared" si="233"/>
        <v>55.18304416</v>
      </c>
      <c r="S3832" s="43"/>
      <c r="T3832" s="43"/>
      <c r="U3832" s="20"/>
      <c r="V3832" s="14"/>
      <c r="W3832" s="14"/>
      <c r="X3832" s="26">
        <f t="shared" si="314"/>
        <v>0</v>
      </c>
      <c r="Y3832" s="29"/>
      <c r="Z3832" s="29"/>
      <c r="AA3832" s="29"/>
      <c r="AB3832" s="29"/>
      <c r="AC3832" s="29"/>
    </row>
    <row r="3833">
      <c r="A3833" s="58">
        <v>45749.0</v>
      </c>
      <c r="B3833" s="5" t="s">
        <v>39</v>
      </c>
      <c r="C3833" s="6" t="s">
        <v>37</v>
      </c>
      <c r="D3833" s="5" t="s">
        <v>30</v>
      </c>
      <c r="E3833" s="7">
        <v>0.0</v>
      </c>
      <c r="F3833" s="7">
        <v>0.0</v>
      </c>
      <c r="G3833" s="7">
        <v>0.0</v>
      </c>
      <c r="H3833" s="40">
        <v>0.0</v>
      </c>
      <c r="I3833" s="10">
        <f t="shared" si="6924"/>
        <v>0</v>
      </c>
      <c r="J3833" s="11">
        <f t="shared" si="6925"/>
        <v>0</v>
      </c>
      <c r="K3833" s="7">
        <f t="shared" si="6890"/>
        <v>0</v>
      </c>
      <c r="L3833" s="7">
        <f t="shared" si="6926"/>
        <v>0</v>
      </c>
      <c r="M3833" s="10">
        <f t="shared" si="229"/>
        <v>0</v>
      </c>
      <c r="N3833" s="11">
        <f t="shared" si="3612"/>
        <v>0</v>
      </c>
      <c r="O3833" s="10">
        <f t="shared" si="6891"/>
        <v>0</v>
      </c>
      <c r="P3833" s="10">
        <f t="shared" si="6927"/>
        <v>0</v>
      </c>
      <c r="Q3833" s="10">
        <f t="shared" si="232"/>
        <v>0</v>
      </c>
      <c r="R3833" s="11">
        <f t="shared" si="233"/>
        <v>0</v>
      </c>
      <c r="S3833" s="43"/>
      <c r="T3833" s="43"/>
      <c r="U3833" s="20"/>
      <c r="V3833" s="14"/>
      <c r="W3833" s="14"/>
      <c r="X3833" s="26">
        <f t="shared" si="314"/>
        <v>0</v>
      </c>
      <c r="Y3833" s="29"/>
      <c r="Z3833" s="29"/>
      <c r="AA3833" s="29"/>
      <c r="AB3833" s="29"/>
      <c r="AC3833" s="29"/>
    </row>
    <row r="3834">
      <c r="A3834" s="58">
        <v>45749.0</v>
      </c>
      <c r="B3834" s="5" t="s">
        <v>40</v>
      </c>
      <c r="C3834" s="6" t="s">
        <v>37</v>
      </c>
      <c r="D3834" s="5" t="s">
        <v>27</v>
      </c>
      <c r="E3834" s="7">
        <v>26.3</v>
      </c>
      <c r="F3834" s="7">
        <v>0.0</v>
      </c>
      <c r="G3834" s="7">
        <v>0.07333</v>
      </c>
      <c r="H3834" s="40">
        <v>0.035</v>
      </c>
      <c r="I3834" s="10">
        <f t="shared" si="6924"/>
        <v>-0.03833</v>
      </c>
      <c r="J3834" s="11">
        <f t="shared" si="6925"/>
        <v>47.72944225</v>
      </c>
      <c r="K3834" s="7">
        <f t="shared" si="6890"/>
        <v>4.3466587</v>
      </c>
      <c r="L3834" s="7">
        <f t="shared" si="6926"/>
        <v>2.079</v>
      </c>
      <c r="M3834" s="10">
        <f t="shared" si="229"/>
        <v>-2.2676587</v>
      </c>
      <c r="N3834" s="11">
        <f t="shared" si="3612"/>
        <v>47.82984226</v>
      </c>
      <c r="O3834" s="10">
        <f t="shared" si="6891"/>
        <v>6.560944414</v>
      </c>
      <c r="P3834" s="10">
        <f t="shared" si="6927"/>
        <v>3.1919</v>
      </c>
      <c r="Q3834" s="10">
        <f t="shared" si="232"/>
        <v>-3.369044414</v>
      </c>
      <c r="R3834" s="11">
        <f t="shared" si="233"/>
        <v>48.65000827</v>
      </c>
      <c r="S3834" s="13">
        <f>T3794</f>
        <v>1.433907143</v>
      </c>
      <c r="T3834" s="13">
        <f>H3834+S3834-H3835-U3834-H3836</f>
        <v>1.468788929</v>
      </c>
      <c r="U3834" s="13">
        <f>0.00331/28</f>
        <v>0.0001182142857</v>
      </c>
      <c r="V3834" s="14"/>
      <c r="W3834" s="14"/>
      <c r="X3834" s="26">
        <f t="shared" si="314"/>
        <v>0.034</v>
      </c>
      <c r="Y3834" s="29"/>
      <c r="Z3834" s="29"/>
      <c r="AA3834" s="29"/>
      <c r="AB3834" s="29"/>
      <c r="AC3834" s="29"/>
    </row>
    <row r="3835">
      <c r="A3835" s="58">
        <v>45749.0</v>
      </c>
      <c r="B3835" s="5" t="s">
        <v>40</v>
      </c>
      <c r="C3835" s="6" t="s">
        <v>37</v>
      </c>
      <c r="D3835" s="5" t="s">
        <v>28</v>
      </c>
      <c r="E3835" s="7">
        <v>0.0</v>
      </c>
      <c r="F3835" s="7">
        <v>0.0</v>
      </c>
      <c r="G3835" s="7">
        <v>0.0</v>
      </c>
      <c r="H3835" s="40">
        <v>0.0</v>
      </c>
      <c r="I3835" s="10">
        <f t="shared" si="6924"/>
        <v>0</v>
      </c>
      <c r="J3835" s="11">
        <f t="shared" si="6925"/>
        <v>0</v>
      </c>
      <c r="K3835" s="7">
        <f t="shared" si="6890"/>
        <v>0</v>
      </c>
      <c r="L3835" s="7">
        <f t="shared" si="6926"/>
        <v>0</v>
      </c>
      <c r="M3835" s="10">
        <f t="shared" si="229"/>
        <v>0</v>
      </c>
      <c r="N3835" s="11">
        <f t="shared" si="3612"/>
        <v>0</v>
      </c>
      <c r="O3835" s="10">
        <f t="shared" si="6891"/>
        <v>0</v>
      </c>
      <c r="P3835" s="10">
        <f t="shared" si="6927"/>
        <v>0</v>
      </c>
      <c r="Q3835" s="10">
        <f t="shared" si="232"/>
        <v>0</v>
      </c>
      <c r="R3835" s="11">
        <f t="shared" si="233"/>
        <v>0</v>
      </c>
      <c r="S3835" s="14"/>
      <c r="T3835" s="14"/>
      <c r="U3835" s="14"/>
      <c r="V3835" s="14"/>
      <c r="W3835" s="14"/>
      <c r="X3835" s="26">
        <f t="shared" si="314"/>
        <v>0</v>
      </c>
      <c r="Y3835" s="29"/>
      <c r="Z3835" s="29"/>
      <c r="AA3835" s="29"/>
      <c r="AB3835" s="29"/>
      <c r="AC3835" s="29"/>
    </row>
    <row r="3836">
      <c r="A3836" s="58">
        <v>45749.0</v>
      </c>
      <c r="B3836" s="5" t="s">
        <v>40</v>
      </c>
      <c r="C3836" s="6" t="s">
        <v>37</v>
      </c>
      <c r="D3836" s="5" t="s">
        <v>29</v>
      </c>
      <c r="E3836" s="7">
        <v>26.1</v>
      </c>
      <c r="F3836" s="7">
        <v>0.0</v>
      </c>
      <c r="G3836" s="7">
        <v>0.07333</v>
      </c>
      <c r="H3836" s="40">
        <v>0.0</v>
      </c>
      <c r="I3836" s="10">
        <f t="shared" si="6924"/>
        <v>-0.07333</v>
      </c>
      <c r="J3836" s="11">
        <f t="shared" si="6925"/>
        <v>0</v>
      </c>
      <c r="K3836" s="7">
        <f t="shared" si="6890"/>
        <v>4.360945714</v>
      </c>
      <c r="L3836" s="7">
        <f t="shared" si="6926"/>
        <v>1.937</v>
      </c>
      <c r="M3836" s="10">
        <f t="shared" si="229"/>
        <v>-2.423945714</v>
      </c>
      <c r="N3836" s="11">
        <f t="shared" si="3612"/>
        <v>44.41697116</v>
      </c>
      <c r="O3836" s="10">
        <f t="shared" si="6891"/>
        <v>6.575231429</v>
      </c>
      <c r="P3836" s="10">
        <f t="shared" si="6927"/>
        <v>2.45098</v>
      </c>
      <c r="Q3836" s="10">
        <f t="shared" si="232"/>
        <v>-4.124251429</v>
      </c>
      <c r="R3836" s="11">
        <f t="shared" si="233"/>
        <v>37.27595031</v>
      </c>
      <c r="S3836" s="14"/>
      <c r="T3836" s="14"/>
      <c r="U3836" s="14"/>
      <c r="V3836" s="14"/>
      <c r="W3836" s="14"/>
      <c r="X3836" s="26">
        <f t="shared" si="314"/>
        <v>0</v>
      </c>
      <c r="Y3836" s="29"/>
      <c r="Z3836" s="29"/>
      <c r="AA3836" s="29"/>
      <c r="AB3836" s="29"/>
      <c r="AC3836" s="29"/>
    </row>
    <row r="3837">
      <c r="A3837" s="58">
        <v>45749.0</v>
      </c>
      <c r="B3837" s="5" t="s">
        <v>40</v>
      </c>
      <c r="C3837" s="6" t="s">
        <v>37</v>
      </c>
      <c r="D3837" s="5" t="s">
        <v>30</v>
      </c>
      <c r="E3837" s="7">
        <v>0.0</v>
      </c>
      <c r="F3837" s="7">
        <v>0.0</v>
      </c>
      <c r="G3837" s="7">
        <v>0.0</v>
      </c>
      <c r="H3837" s="40">
        <v>0.0</v>
      </c>
      <c r="I3837" s="10">
        <f t="shared" si="6924"/>
        <v>0</v>
      </c>
      <c r="J3837" s="11">
        <f t="shared" si="6925"/>
        <v>0</v>
      </c>
      <c r="K3837" s="7">
        <f t="shared" si="6890"/>
        <v>0</v>
      </c>
      <c r="L3837" s="7">
        <f t="shared" si="6926"/>
        <v>0</v>
      </c>
      <c r="M3837" s="10">
        <f t="shared" si="229"/>
        <v>0</v>
      </c>
      <c r="N3837" s="11">
        <f t="shared" si="3612"/>
        <v>0</v>
      </c>
      <c r="O3837" s="10">
        <f t="shared" si="6891"/>
        <v>0</v>
      </c>
      <c r="P3837" s="10">
        <f t="shared" si="6927"/>
        <v>0</v>
      </c>
      <c r="Q3837" s="10">
        <f t="shared" si="232"/>
        <v>0</v>
      </c>
      <c r="R3837" s="11">
        <f t="shared" si="233"/>
        <v>0</v>
      </c>
      <c r="S3837" s="14"/>
      <c r="T3837" s="14"/>
      <c r="U3837" s="14"/>
      <c r="V3837" s="14"/>
      <c r="W3837" s="14"/>
      <c r="X3837" s="26">
        <f t="shared" si="314"/>
        <v>0</v>
      </c>
      <c r="Y3837" s="29"/>
      <c r="Z3837" s="29"/>
      <c r="AA3837" s="29"/>
      <c r="AB3837" s="29"/>
      <c r="AC3837" s="29"/>
    </row>
    <row r="3838">
      <c r="A3838" s="58">
        <v>45750.0</v>
      </c>
      <c r="B3838" s="59" t="s">
        <v>25</v>
      </c>
      <c r="C3838" s="60" t="s">
        <v>26</v>
      </c>
      <c r="D3838" s="59" t="s">
        <v>27</v>
      </c>
      <c r="E3838" s="25">
        <v>140.3</v>
      </c>
      <c r="F3838" s="8">
        <v>0.529</v>
      </c>
      <c r="G3838" s="25">
        <v>0.393333</v>
      </c>
      <c r="H3838" s="47">
        <v>0.353</v>
      </c>
      <c r="I3838" s="61">
        <f t="shared" si="6924"/>
        <v>-0.040333</v>
      </c>
      <c r="J3838" s="62">
        <f t="shared" si="6925"/>
        <v>89.74583877</v>
      </c>
      <c r="K3838" s="25">
        <f t="shared" si="6890"/>
        <v>25.579879</v>
      </c>
      <c r="L3838" s="25">
        <f t="shared" si="6926"/>
        <v>27.527</v>
      </c>
      <c r="M3838" s="61">
        <f t="shared" si="229"/>
        <v>1.947121</v>
      </c>
      <c r="N3838" s="62">
        <f t="shared" si="3612"/>
        <v>107.6119242</v>
      </c>
      <c r="O3838" s="61">
        <f t="shared" si="6891"/>
        <v>38.479599</v>
      </c>
      <c r="P3838" s="61">
        <f t="shared" si="6927"/>
        <v>41.248995</v>
      </c>
      <c r="Q3838" s="61">
        <f t="shared" si="232"/>
        <v>2.769396</v>
      </c>
      <c r="R3838" s="62">
        <f t="shared" si="233"/>
        <v>107.1970501</v>
      </c>
      <c r="S3838" s="41">
        <f>T3798</f>
        <v>1.784464286</v>
      </c>
      <c r="T3838" s="41">
        <f>H3838+T3798-H3839-U3838-H3840</f>
        <v>1.571357143</v>
      </c>
      <c r="U3838" s="63">
        <f>0.003/28</f>
        <v>0.0001071428571</v>
      </c>
      <c r="V3838" s="64"/>
      <c r="W3838" s="64"/>
      <c r="X3838" s="65">
        <f t="shared" si="314"/>
        <v>0.481</v>
      </c>
      <c r="Y3838" s="66"/>
      <c r="Z3838" s="66"/>
      <c r="AA3838" s="66"/>
      <c r="AB3838" s="66"/>
      <c r="AC3838" s="66"/>
    </row>
    <row r="3839">
      <c r="A3839" s="58">
        <v>45750.0</v>
      </c>
      <c r="B3839" s="5" t="s">
        <v>25</v>
      </c>
      <c r="C3839" s="6" t="s">
        <v>26</v>
      </c>
      <c r="D3839" s="5" t="s">
        <v>28</v>
      </c>
      <c r="E3839" s="7">
        <v>165.12</v>
      </c>
      <c r="F3839" s="7">
        <v>0.567</v>
      </c>
      <c r="G3839" s="7">
        <v>0.3568</v>
      </c>
      <c r="H3839" s="40">
        <v>0.566</v>
      </c>
      <c r="I3839" s="10">
        <f t="shared" si="6924"/>
        <v>0.2092</v>
      </c>
      <c r="J3839" s="11">
        <f t="shared" si="6925"/>
        <v>158.632287</v>
      </c>
      <c r="K3839" s="7">
        <f t="shared" si="6890"/>
        <v>24.7818</v>
      </c>
      <c r="L3839" s="7">
        <f t="shared" si="6926"/>
        <v>26.08</v>
      </c>
      <c r="M3839" s="10">
        <f t="shared" si="229"/>
        <v>1.2982</v>
      </c>
      <c r="N3839" s="11">
        <f t="shared" si="3612"/>
        <v>105.2385218</v>
      </c>
      <c r="O3839" s="10">
        <f t="shared" si="6891"/>
        <v>37.0826</v>
      </c>
      <c r="P3839" s="10">
        <f t="shared" si="6927"/>
        <v>39.30088</v>
      </c>
      <c r="Q3839" s="10">
        <f t="shared" si="232"/>
        <v>2.21828</v>
      </c>
      <c r="R3839" s="11">
        <f t="shared" si="233"/>
        <v>105.9819969</v>
      </c>
      <c r="S3839" s="42"/>
      <c r="T3839" s="42"/>
      <c r="U3839" s="16"/>
      <c r="V3839" s="14"/>
      <c r="W3839" s="14"/>
      <c r="X3839" s="26">
        <f t="shared" si="314"/>
        <v>0.63</v>
      </c>
      <c r="Y3839" s="29"/>
      <c r="Z3839" s="29"/>
      <c r="AA3839" s="29"/>
      <c r="AB3839" s="29"/>
      <c r="AC3839" s="29"/>
    </row>
    <row r="3840">
      <c r="A3840" s="58">
        <v>45750.0</v>
      </c>
      <c r="B3840" s="5" t="s">
        <v>25</v>
      </c>
      <c r="C3840" s="6" t="s">
        <v>26</v>
      </c>
      <c r="D3840" s="5" t="s">
        <v>29</v>
      </c>
      <c r="E3840" s="7">
        <v>0.0</v>
      </c>
      <c r="F3840" s="7">
        <v>0.093</v>
      </c>
      <c r="G3840" s="7">
        <v>0.0</v>
      </c>
      <c r="H3840" s="40">
        <v>0.0</v>
      </c>
      <c r="I3840" s="10">
        <f t="shared" si="6924"/>
        <v>0</v>
      </c>
      <c r="J3840" s="11">
        <f t="shared" si="6925"/>
        <v>0</v>
      </c>
      <c r="K3840" s="7">
        <f t="shared" si="6890"/>
        <v>0</v>
      </c>
      <c r="L3840" s="7">
        <f t="shared" si="6926"/>
        <v>0.003</v>
      </c>
      <c r="M3840" s="10">
        <f t="shared" si="229"/>
        <v>0.003</v>
      </c>
      <c r="N3840" s="11">
        <f t="shared" si="3612"/>
        <v>0</v>
      </c>
      <c r="O3840" s="10">
        <f t="shared" si="6891"/>
        <v>0</v>
      </c>
      <c r="P3840" s="10">
        <f t="shared" si="6927"/>
        <v>0.003</v>
      </c>
      <c r="Q3840" s="10">
        <f t="shared" si="232"/>
        <v>0.003</v>
      </c>
      <c r="R3840" s="11">
        <f t="shared" si="233"/>
        <v>0</v>
      </c>
      <c r="S3840" s="42"/>
      <c r="T3840" s="42"/>
      <c r="U3840" s="16"/>
      <c r="V3840" s="14"/>
      <c r="W3840" s="14"/>
      <c r="X3840" s="26">
        <f t="shared" si="314"/>
        <v>0</v>
      </c>
      <c r="Y3840" s="29"/>
      <c r="Z3840" s="29"/>
      <c r="AA3840" s="29"/>
      <c r="AB3840" s="29"/>
      <c r="AC3840" s="29"/>
    </row>
    <row r="3841">
      <c r="A3841" s="58">
        <v>45750.0</v>
      </c>
      <c r="B3841" s="5" t="s">
        <v>25</v>
      </c>
      <c r="C3841" s="6" t="s">
        <v>26</v>
      </c>
      <c r="D3841" s="5" t="s">
        <v>30</v>
      </c>
      <c r="E3841" s="7">
        <v>0.0</v>
      </c>
      <c r="F3841" s="7">
        <v>0.0</v>
      </c>
      <c r="G3841" s="7">
        <v>0.0</v>
      </c>
      <c r="H3841" s="40">
        <v>0.0</v>
      </c>
      <c r="I3841" s="10">
        <f t="shared" si="6924"/>
        <v>0</v>
      </c>
      <c r="J3841" s="11">
        <f t="shared" si="6925"/>
        <v>0</v>
      </c>
      <c r="K3841" s="7">
        <f t="shared" si="6890"/>
        <v>0</v>
      </c>
      <c r="L3841" s="7">
        <f t="shared" si="6926"/>
        <v>0</v>
      </c>
      <c r="M3841" s="10">
        <f t="shared" si="229"/>
        <v>0</v>
      </c>
      <c r="N3841" s="11">
        <f t="shared" si="3612"/>
        <v>0</v>
      </c>
      <c r="O3841" s="10">
        <f t="shared" si="6891"/>
        <v>0</v>
      </c>
      <c r="P3841" s="10">
        <f t="shared" si="6927"/>
        <v>0</v>
      </c>
      <c r="Q3841" s="10">
        <f t="shared" si="232"/>
        <v>0</v>
      </c>
      <c r="R3841" s="11">
        <f t="shared" si="233"/>
        <v>0</v>
      </c>
      <c r="S3841" s="42"/>
      <c r="T3841" s="42"/>
      <c r="U3841" s="16"/>
      <c r="V3841" s="14"/>
      <c r="W3841" s="14"/>
      <c r="X3841" s="26">
        <f t="shared" si="314"/>
        <v>0</v>
      </c>
      <c r="Y3841" s="29"/>
      <c r="Z3841" s="29"/>
      <c r="AA3841" s="29"/>
      <c r="AB3841" s="29"/>
      <c r="AC3841" s="29"/>
    </row>
    <row r="3842">
      <c r="A3842" s="58">
        <v>45750.0</v>
      </c>
      <c r="B3842" s="5" t="s">
        <v>31</v>
      </c>
      <c r="C3842" s="6" t="s">
        <v>26</v>
      </c>
      <c r="D3842" s="5" t="s">
        <v>27</v>
      </c>
      <c r="E3842" s="7">
        <v>180.7</v>
      </c>
      <c r="F3842" s="7">
        <v>0.674</v>
      </c>
      <c r="G3842" s="7">
        <v>0.43666</v>
      </c>
      <c r="H3842" s="40">
        <v>0.548</v>
      </c>
      <c r="I3842" s="10">
        <f t="shared" si="6924"/>
        <v>0.11134</v>
      </c>
      <c r="J3842" s="11">
        <f t="shared" si="6925"/>
        <v>125.4980992</v>
      </c>
      <c r="K3842" s="7">
        <f t="shared" si="6890"/>
        <v>31.509967</v>
      </c>
      <c r="L3842" s="7">
        <f t="shared" si="6926"/>
        <v>35.276</v>
      </c>
      <c r="M3842" s="10">
        <f t="shared" si="229"/>
        <v>3.766033</v>
      </c>
      <c r="N3842" s="11">
        <f t="shared" si="3612"/>
        <v>111.9518786</v>
      </c>
      <c r="O3842" s="10">
        <f t="shared" si="6891"/>
        <v>47.509966</v>
      </c>
      <c r="P3842" s="10">
        <f t="shared" si="6927"/>
        <v>54.24986</v>
      </c>
      <c r="Q3842" s="10">
        <f t="shared" si="232"/>
        <v>6.739894</v>
      </c>
      <c r="R3842" s="11">
        <f t="shared" si="233"/>
        <v>114.1862741</v>
      </c>
      <c r="S3842" s="41">
        <f>T3802</f>
        <v>1.388285714</v>
      </c>
      <c r="T3842" s="41">
        <f>H3842+T3802-H3843-U3842-H3844</f>
        <v>1.251142857</v>
      </c>
      <c r="U3842" s="13">
        <f>0.004/28</f>
        <v>0.0001428571429</v>
      </c>
      <c r="V3842" s="14"/>
      <c r="W3842" s="14"/>
      <c r="X3842" s="26">
        <f t="shared" si="314"/>
        <v>0.55</v>
      </c>
      <c r="Y3842" s="29"/>
      <c r="Z3842" s="29"/>
      <c r="AA3842" s="29"/>
      <c r="AB3842" s="29"/>
      <c r="AC3842" s="29"/>
    </row>
    <row r="3843">
      <c r="A3843" s="58">
        <v>45750.0</v>
      </c>
      <c r="B3843" s="5" t="s">
        <v>31</v>
      </c>
      <c r="C3843" s="6" t="s">
        <v>26</v>
      </c>
      <c r="D3843" s="5" t="s">
        <v>28</v>
      </c>
      <c r="E3843" s="7">
        <v>180.1</v>
      </c>
      <c r="F3843" s="7">
        <v>0.734</v>
      </c>
      <c r="G3843" s="7">
        <v>0.432466</v>
      </c>
      <c r="H3843" s="40">
        <v>0.685</v>
      </c>
      <c r="I3843" s="10">
        <f t="shared" si="6924"/>
        <v>0.252534</v>
      </c>
      <c r="J3843" s="11">
        <f t="shared" si="6925"/>
        <v>158.3939547</v>
      </c>
      <c r="K3843" s="7">
        <f t="shared" si="6890"/>
        <v>31.250278</v>
      </c>
      <c r="L3843" s="7">
        <f t="shared" si="6926"/>
        <v>35.62</v>
      </c>
      <c r="M3843" s="10">
        <f t="shared" si="229"/>
        <v>4.369722</v>
      </c>
      <c r="N3843" s="11">
        <f t="shared" si="3612"/>
        <v>113.982986</v>
      </c>
      <c r="O3843" s="10">
        <f t="shared" si="6891"/>
        <v>47.120108</v>
      </c>
      <c r="P3843" s="10">
        <f t="shared" si="6927"/>
        <v>54.61773</v>
      </c>
      <c r="Q3843" s="10">
        <f t="shared" si="232"/>
        <v>7.497622</v>
      </c>
      <c r="R3843" s="11">
        <f t="shared" si="233"/>
        <v>115.911725</v>
      </c>
      <c r="S3843" s="42"/>
      <c r="T3843" s="42"/>
      <c r="U3843" s="20"/>
      <c r="V3843" s="14"/>
      <c r="W3843" s="14"/>
      <c r="X3843" s="26">
        <f t="shared" si="314"/>
        <v>0.644</v>
      </c>
      <c r="Y3843" s="29"/>
      <c r="Z3843" s="29"/>
      <c r="AA3843" s="29"/>
      <c r="AB3843" s="29"/>
      <c r="AC3843" s="29"/>
    </row>
    <row r="3844">
      <c r="A3844" s="58">
        <v>45750.0</v>
      </c>
      <c r="B3844" s="5" t="s">
        <v>31</v>
      </c>
      <c r="C3844" s="6" t="s">
        <v>26</v>
      </c>
      <c r="D3844" s="5" t="s">
        <v>29</v>
      </c>
      <c r="E3844" s="7">
        <v>0.0</v>
      </c>
      <c r="F3844" s="7">
        <v>0.0</v>
      </c>
      <c r="G3844" s="7">
        <v>0.0</v>
      </c>
      <c r="H3844" s="40">
        <v>0.0</v>
      </c>
      <c r="I3844" s="10">
        <f t="shared" si="6924"/>
        <v>0</v>
      </c>
      <c r="J3844" s="11">
        <f t="shared" si="6925"/>
        <v>0</v>
      </c>
      <c r="K3844" s="7">
        <f t="shared" si="6890"/>
        <v>0</v>
      </c>
      <c r="L3844" s="7">
        <f t="shared" si="6926"/>
        <v>0</v>
      </c>
      <c r="M3844" s="10">
        <f t="shared" si="229"/>
        <v>0</v>
      </c>
      <c r="N3844" s="11">
        <f t="shared" si="3612"/>
        <v>0</v>
      </c>
      <c r="O3844" s="10">
        <f t="shared" si="6891"/>
        <v>0</v>
      </c>
      <c r="P3844" s="10">
        <f t="shared" si="6927"/>
        <v>0</v>
      </c>
      <c r="Q3844" s="10">
        <f t="shared" si="232"/>
        <v>0</v>
      </c>
      <c r="R3844" s="11">
        <f t="shared" si="233"/>
        <v>0</v>
      </c>
      <c r="S3844" s="42"/>
      <c r="T3844" s="42"/>
      <c r="U3844" s="20"/>
      <c r="V3844" s="14"/>
      <c r="W3844" s="14"/>
      <c r="X3844" s="26">
        <f t="shared" si="314"/>
        <v>0</v>
      </c>
      <c r="Y3844" s="29"/>
      <c r="Z3844" s="29"/>
      <c r="AA3844" s="29"/>
      <c r="AB3844" s="29"/>
      <c r="AC3844" s="29"/>
    </row>
    <row r="3845">
      <c r="A3845" s="58">
        <v>45750.0</v>
      </c>
      <c r="B3845" s="5" t="s">
        <v>31</v>
      </c>
      <c r="C3845" s="6" t="s">
        <v>26</v>
      </c>
      <c r="D3845" s="5" t="s">
        <v>30</v>
      </c>
      <c r="E3845" s="7">
        <v>0.0</v>
      </c>
      <c r="F3845" s="7">
        <v>0.0</v>
      </c>
      <c r="G3845" s="7">
        <v>0.0</v>
      </c>
      <c r="H3845" s="40">
        <v>0.0</v>
      </c>
      <c r="I3845" s="10">
        <f t="shared" si="6924"/>
        <v>0</v>
      </c>
      <c r="J3845" s="11">
        <f t="shared" si="6925"/>
        <v>0</v>
      </c>
      <c r="K3845" s="7">
        <f t="shared" si="6890"/>
        <v>0</v>
      </c>
      <c r="L3845" s="7">
        <f t="shared" si="6926"/>
        <v>0</v>
      </c>
      <c r="M3845" s="10">
        <f t="shared" si="229"/>
        <v>0</v>
      </c>
      <c r="N3845" s="11">
        <f t="shared" si="3612"/>
        <v>0</v>
      </c>
      <c r="O3845" s="10">
        <f t="shared" si="6891"/>
        <v>0</v>
      </c>
      <c r="P3845" s="10">
        <f t="shared" si="6927"/>
        <v>0</v>
      </c>
      <c r="Q3845" s="10">
        <f t="shared" si="232"/>
        <v>0</v>
      </c>
      <c r="R3845" s="11">
        <f t="shared" si="233"/>
        <v>0</v>
      </c>
      <c r="S3845" s="42"/>
      <c r="T3845" s="42"/>
      <c r="U3845" s="20"/>
      <c r="V3845" s="14"/>
      <c r="W3845" s="14"/>
      <c r="X3845" s="26">
        <f t="shared" si="314"/>
        <v>0</v>
      </c>
      <c r="Y3845" s="29"/>
      <c r="Z3845" s="29"/>
      <c r="AA3845" s="29"/>
      <c r="AB3845" s="29"/>
      <c r="AC3845" s="29"/>
    </row>
    <row r="3846">
      <c r="A3846" s="58">
        <v>45750.0</v>
      </c>
      <c r="B3846" s="5" t="s">
        <v>32</v>
      </c>
      <c r="C3846" s="6" t="s">
        <v>26</v>
      </c>
      <c r="D3846" s="5" t="s">
        <v>27</v>
      </c>
      <c r="E3846" s="7">
        <v>78.6</v>
      </c>
      <c r="F3846" s="7">
        <v>0.21</v>
      </c>
      <c r="G3846" s="7">
        <v>0.19333</v>
      </c>
      <c r="H3846" s="40">
        <v>0.235</v>
      </c>
      <c r="I3846" s="10">
        <f t="shared" si="6924"/>
        <v>0.04167</v>
      </c>
      <c r="J3846" s="11">
        <f t="shared" si="6925"/>
        <v>121.5538199</v>
      </c>
      <c r="K3846" s="7">
        <f t="shared" si="6890"/>
        <v>13.77997</v>
      </c>
      <c r="L3846" s="7">
        <f t="shared" si="6926"/>
        <v>14.908</v>
      </c>
      <c r="M3846" s="10">
        <f t="shared" si="229"/>
        <v>1.12803</v>
      </c>
      <c r="N3846" s="11">
        <f t="shared" si="3612"/>
        <v>108.186012</v>
      </c>
      <c r="O3846" s="10">
        <f t="shared" si="6891"/>
        <v>20.779956</v>
      </c>
      <c r="P3846" s="10">
        <f t="shared" si="6927"/>
        <v>22.04482</v>
      </c>
      <c r="Q3846" s="10">
        <f t="shared" si="232"/>
        <v>1.264864</v>
      </c>
      <c r="R3846" s="11">
        <f t="shared" si="233"/>
        <v>106.0869426</v>
      </c>
      <c r="S3846" s="41" t="str">
        <f>T3806</f>
        <v>#REF!</v>
      </c>
      <c r="T3846" s="41" t="str">
        <f>H3846+T3806-#REF!-U3846-H3847</f>
        <v>#REF!</v>
      </c>
      <c r="U3846" s="13">
        <f>0.00378/28</f>
        <v>0.000135</v>
      </c>
      <c r="V3846" s="14"/>
      <c r="W3846" s="14"/>
      <c r="X3846" s="26">
        <f t="shared" si="314"/>
        <v>0.254</v>
      </c>
      <c r="Y3846" s="29"/>
      <c r="Z3846" s="29"/>
      <c r="AA3846" s="29"/>
      <c r="AB3846" s="29"/>
      <c r="AC3846" s="29"/>
    </row>
    <row r="3847">
      <c r="A3847" s="58">
        <v>45750.0</v>
      </c>
      <c r="B3847" s="5" t="s">
        <v>32</v>
      </c>
      <c r="C3847" s="6" t="s">
        <v>26</v>
      </c>
      <c r="D3847" s="5" t="s">
        <v>28</v>
      </c>
      <c r="E3847" s="7">
        <v>78.7</v>
      </c>
      <c r="F3847" s="7">
        <v>0.22</v>
      </c>
      <c r="G3847" s="7">
        <v>0.192966</v>
      </c>
      <c r="H3847" s="40">
        <v>0.26</v>
      </c>
      <c r="I3847" s="10">
        <f t="shared" si="6924"/>
        <v>0.067034</v>
      </c>
      <c r="J3847" s="11">
        <f>IFERROR(#REF!/G3847*100,0)</f>
        <v>0</v>
      </c>
      <c r="K3847" s="7">
        <f t="shared" si="6890"/>
        <v>13.757098</v>
      </c>
      <c r="L3847" s="7">
        <f>IFERROR(#REF!+L3807,0)</f>
        <v>0</v>
      </c>
      <c r="M3847" s="10">
        <f t="shared" si="229"/>
        <v>-13.757098</v>
      </c>
      <c r="N3847" s="11">
        <f t="shared" si="3612"/>
        <v>0</v>
      </c>
      <c r="O3847" s="10">
        <f t="shared" si="6891"/>
        <v>20.746048</v>
      </c>
      <c r="P3847" s="10">
        <f>IFERROR(#REF!+P3807,0)</f>
        <v>0</v>
      </c>
      <c r="Q3847" s="10">
        <f t="shared" si="232"/>
        <v>-20.746048</v>
      </c>
      <c r="R3847" s="11">
        <f t="shared" si="233"/>
        <v>0</v>
      </c>
      <c r="S3847" s="42"/>
      <c r="T3847" s="42"/>
      <c r="U3847" s="20"/>
      <c r="V3847" s="14"/>
      <c r="W3847" s="14"/>
      <c r="X3847" s="26">
        <f t="shared" si="314"/>
        <v>0.334</v>
      </c>
      <c r="Y3847" s="29"/>
      <c r="Z3847" s="29"/>
      <c r="AA3847" s="29"/>
      <c r="AB3847" s="29"/>
      <c r="AC3847" s="29"/>
    </row>
    <row r="3848">
      <c r="A3848" s="58">
        <v>45750.0</v>
      </c>
      <c r="B3848" s="5" t="s">
        <v>32</v>
      </c>
      <c r="C3848" s="6" t="s">
        <v>26</v>
      </c>
      <c r="D3848" s="5" t="s">
        <v>29</v>
      </c>
      <c r="E3848" s="7">
        <v>0.0</v>
      </c>
      <c r="F3848" s="7">
        <v>0.07</v>
      </c>
      <c r="G3848" s="7">
        <v>0.0</v>
      </c>
      <c r="H3848" s="40">
        <v>0.0</v>
      </c>
      <c r="I3848" s="10">
        <f>H3847-G3848</f>
        <v>0.26</v>
      </c>
      <c r="J3848" s="11">
        <f>IFERROR(H3847/G3848*100,0)</f>
        <v>0</v>
      </c>
      <c r="K3848" s="7">
        <f t="shared" si="6890"/>
        <v>0</v>
      </c>
      <c r="L3848" s="7">
        <f>IFERROR(H3847+L3808,0)</f>
        <v>2.678</v>
      </c>
      <c r="M3848" s="10">
        <f t="shared" si="229"/>
        <v>2.678</v>
      </c>
      <c r="N3848" s="11">
        <f t="shared" si="3612"/>
        <v>0</v>
      </c>
      <c r="O3848" s="10">
        <f t="shared" si="6891"/>
        <v>0</v>
      </c>
      <c r="P3848" s="10">
        <f>IFERROR(H3847+P3808,0)</f>
        <v>2.678</v>
      </c>
      <c r="Q3848" s="10">
        <f t="shared" si="232"/>
        <v>2.678</v>
      </c>
      <c r="R3848" s="11">
        <f t="shared" si="233"/>
        <v>0</v>
      </c>
      <c r="S3848" s="42"/>
      <c r="T3848" s="42"/>
      <c r="U3848" s="20"/>
      <c r="V3848" s="14"/>
      <c r="W3848" s="14"/>
      <c r="X3848" s="26">
        <f t="shared" si="314"/>
        <v>0</v>
      </c>
      <c r="Y3848" s="29"/>
      <c r="Z3848" s="29"/>
      <c r="AA3848" s="29"/>
      <c r="AB3848" s="29"/>
      <c r="AC3848" s="29"/>
    </row>
    <row r="3849">
      <c r="A3849" s="58">
        <v>45750.0</v>
      </c>
      <c r="B3849" s="5" t="s">
        <v>32</v>
      </c>
      <c r="C3849" s="6" t="s">
        <v>26</v>
      </c>
      <c r="D3849" s="5" t="s">
        <v>30</v>
      </c>
      <c r="E3849" s="7">
        <v>0.0</v>
      </c>
      <c r="F3849" s="7">
        <v>0.0</v>
      </c>
      <c r="G3849" s="7">
        <v>0.0</v>
      </c>
      <c r="H3849" s="40">
        <v>0.0</v>
      </c>
      <c r="I3849" s="10">
        <f t="shared" ref="I3849:I3887" si="6928">H3849-G3849</f>
        <v>0</v>
      </c>
      <c r="J3849" s="11">
        <f t="shared" ref="J3849:J3886" si="6929">IFERROR(H3849/G3849*100,0)</f>
        <v>0</v>
      </c>
      <c r="K3849" s="7">
        <f t="shared" si="6890"/>
        <v>0</v>
      </c>
      <c r="L3849" s="7">
        <f t="shared" ref="L3849:L3886" si="6930">IFERROR(H3849+L3809,0)</f>
        <v>0</v>
      </c>
      <c r="M3849" s="10">
        <f t="shared" si="229"/>
        <v>0</v>
      </c>
      <c r="N3849" s="11">
        <f t="shared" si="3612"/>
        <v>0</v>
      </c>
      <c r="O3849" s="10">
        <f t="shared" si="6891"/>
        <v>0</v>
      </c>
      <c r="P3849" s="10">
        <f t="shared" ref="P3849:P3886" si="6931">IFERROR(H3849+P3809,0)</f>
        <v>0</v>
      </c>
      <c r="Q3849" s="10">
        <f t="shared" si="232"/>
        <v>0</v>
      </c>
      <c r="R3849" s="11">
        <f t="shared" si="233"/>
        <v>0</v>
      </c>
      <c r="S3849" s="42"/>
      <c r="T3849" s="42"/>
      <c r="U3849" s="20"/>
      <c r="V3849" s="14"/>
      <c r="W3849" s="14"/>
      <c r="X3849" s="26">
        <f t="shared" si="314"/>
        <v>0</v>
      </c>
      <c r="Y3849" s="29"/>
      <c r="Z3849" s="29"/>
      <c r="AA3849" s="29"/>
      <c r="AB3849" s="29"/>
      <c r="AC3849" s="29"/>
    </row>
    <row r="3850">
      <c r="A3850" s="58">
        <v>45750.0</v>
      </c>
      <c r="B3850" s="5" t="s">
        <v>33</v>
      </c>
      <c r="C3850" s="6" t="s">
        <v>26</v>
      </c>
      <c r="D3850" s="5" t="s">
        <v>27</v>
      </c>
      <c r="E3850" s="7">
        <v>110.0</v>
      </c>
      <c r="F3850" s="7">
        <v>0.375</v>
      </c>
      <c r="G3850" s="7">
        <v>0.33</v>
      </c>
      <c r="H3850" s="40">
        <v>0.367</v>
      </c>
      <c r="I3850" s="10">
        <f t="shared" si="6928"/>
        <v>0.037</v>
      </c>
      <c r="J3850" s="11">
        <f t="shared" si="6929"/>
        <v>111.2121212</v>
      </c>
      <c r="K3850" s="7">
        <f t="shared" si="6890"/>
        <v>20.389992</v>
      </c>
      <c r="L3850" s="7">
        <f t="shared" si="6930"/>
        <v>23.289</v>
      </c>
      <c r="M3850" s="10">
        <f t="shared" si="229"/>
        <v>2.899008</v>
      </c>
      <c r="N3850" s="11">
        <f t="shared" si="3612"/>
        <v>114.2177986</v>
      </c>
      <c r="O3850" s="10">
        <f t="shared" si="6891"/>
        <v>30.589922</v>
      </c>
      <c r="P3850" s="10">
        <f t="shared" si="6931"/>
        <v>34.78473</v>
      </c>
      <c r="Q3850" s="10">
        <f t="shared" si="232"/>
        <v>4.194808</v>
      </c>
      <c r="R3850" s="11">
        <f t="shared" si="233"/>
        <v>113.7130392</v>
      </c>
      <c r="S3850" s="41">
        <f>T3810</f>
        <v>0.06161035714</v>
      </c>
      <c r="T3850" s="41">
        <f>H3850+T3810-H3851-U3850-H3852</f>
        <v>-0.1775435714</v>
      </c>
      <c r="U3850" s="13">
        <f>0.00431/28</f>
        <v>0.0001539285714</v>
      </c>
      <c r="V3850" s="14"/>
      <c r="W3850" s="14"/>
      <c r="X3850" s="26">
        <f t="shared" si="314"/>
        <v>0.362</v>
      </c>
      <c r="Y3850" s="29"/>
      <c r="Z3850" s="29"/>
      <c r="AA3850" s="29"/>
      <c r="AB3850" s="29"/>
      <c r="AC3850" s="29"/>
    </row>
    <row r="3851">
      <c r="A3851" s="58">
        <v>45750.0</v>
      </c>
      <c r="B3851" s="5" t="s">
        <v>33</v>
      </c>
      <c r="C3851" s="6" t="s">
        <v>26</v>
      </c>
      <c r="D3851" s="5" t="s">
        <v>28</v>
      </c>
      <c r="E3851" s="7">
        <v>108.2</v>
      </c>
      <c r="F3851" s="7">
        <v>0.285</v>
      </c>
      <c r="G3851" s="7">
        <v>0.2917333</v>
      </c>
      <c r="H3851" s="40">
        <v>0.606</v>
      </c>
      <c r="I3851" s="10">
        <f t="shared" si="6928"/>
        <v>0.3142667</v>
      </c>
      <c r="J3851" s="11">
        <f t="shared" si="6929"/>
        <v>207.7239725</v>
      </c>
      <c r="K3851" s="7">
        <f t="shared" si="6890"/>
        <v>19.9841759</v>
      </c>
      <c r="L3851" s="7">
        <f t="shared" si="6930"/>
        <v>24.811</v>
      </c>
      <c r="M3851" s="10">
        <f t="shared" si="229"/>
        <v>4.8268241</v>
      </c>
      <c r="N3851" s="11">
        <f t="shared" si="3612"/>
        <v>124.1532307</v>
      </c>
      <c r="O3851" s="10">
        <f t="shared" si="6891"/>
        <v>30.0281759</v>
      </c>
      <c r="P3851" s="10">
        <f t="shared" si="6931"/>
        <v>35.70595</v>
      </c>
      <c r="Q3851" s="10">
        <f t="shared" si="232"/>
        <v>5.6777741</v>
      </c>
      <c r="R3851" s="11">
        <f t="shared" si="233"/>
        <v>118.9081552</v>
      </c>
      <c r="S3851" s="42"/>
      <c r="T3851" s="42"/>
      <c r="U3851" s="20"/>
      <c r="V3851" s="14"/>
      <c r="W3851" s="14"/>
      <c r="X3851" s="26">
        <f t="shared" si="314"/>
        <v>0.606</v>
      </c>
      <c r="Y3851" s="29"/>
      <c r="Z3851" s="29"/>
      <c r="AA3851" s="29"/>
      <c r="AB3851" s="29"/>
      <c r="AC3851" s="29"/>
    </row>
    <row r="3852">
      <c r="A3852" s="58">
        <v>45750.0</v>
      </c>
      <c r="B3852" s="5" t="s">
        <v>33</v>
      </c>
      <c r="C3852" s="6" t="s">
        <v>26</v>
      </c>
      <c r="D3852" s="5" t="s">
        <v>29</v>
      </c>
      <c r="E3852" s="7">
        <v>1.0</v>
      </c>
      <c r="F3852" s="7">
        <v>0.085</v>
      </c>
      <c r="G3852" s="7">
        <v>0.0044</v>
      </c>
      <c r="H3852" s="40">
        <v>0.0</v>
      </c>
      <c r="I3852" s="10">
        <f t="shared" si="6928"/>
        <v>-0.0044</v>
      </c>
      <c r="J3852" s="11">
        <f t="shared" si="6929"/>
        <v>0</v>
      </c>
      <c r="K3852" s="7">
        <f t="shared" si="6890"/>
        <v>0.1781989</v>
      </c>
      <c r="L3852" s="7">
        <f t="shared" si="6930"/>
        <v>0.084</v>
      </c>
      <c r="M3852" s="10">
        <f t="shared" si="229"/>
        <v>-0.0941989</v>
      </c>
      <c r="N3852" s="11">
        <f t="shared" si="3612"/>
        <v>47.13833812</v>
      </c>
      <c r="O3852" s="10">
        <f t="shared" si="6891"/>
        <v>0.2631389</v>
      </c>
      <c r="P3852" s="10">
        <f t="shared" si="6931"/>
        <v>0.162988</v>
      </c>
      <c r="Q3852" s="10">
        <f t="shared" si="232"/>
        <v>-0.1001509</v>
      </c>
      <c r="R3852" s="11">
        <f t="shared" si="233"/>
        <v>61.93991082</v>
      </c>
      <c r="S3852" s="42"/>
      <c r="T3852" s="42"/>
      <c r="U3852" s="20"/>
      <c r="V3852" s="14"/>
      <c r="W3852" s="14"/>
      <c r="X3852" s="26">
        <f t="shared" si="314"/>
        <v>0</v>
      </c>
      <c r="Y3852" s="29"/>
      <c r="Z3852" s="29"/>
      <c r="AA3852" s="29"/>
      <c r="AB3852" s="29"/>
      <c r="AC3852" s="29"/>
    </row>
    <row r="3853">
      <c r="A3853" s="58">
        <v>45750.0</v>
      </c>
      <c r="B3853" s="5" t="s">
        <v>33</v>
      </c>
      <c r="C3853" s="6" t="s">
        <v>26</v>
      </c>
      <c r="D3853" s="5" t="s">
        <v>30</v>
      </c>
      <c r="E3853" s="7">
        <v>0.0</v>
      </c>
      <c r="F3853" s="7">
        <v>0.0</v>
      </c>
      <c r="G3853" s="7">
        <v>0.0</v>
      </c>
      <c r="H3853" s="40">
        <v>0.0</v>
      </c>
      <c r="I3853" s="10">
        <f t="shared" si="6928"/>
        <v>0</v>
      </c>
      <c r="J3853" s="11">
        <f t="shared" si="6929"/>
        <v>0</v>
      </c>
      <c r="K3853" s="7">
        <f t="shared" si="6890"/>
        <v>0</v>
      </c>
      <c r="L3853" s="7">
        <f t="shared" si="6930"/>
        <v>0</v>
      </c>
      <c r="M3853" s="10">
        <f t="shared" si="229"/>
        <v>0</v>
      </c>
      <c r="N3853" s="11">
        <f t="shared" si="3612"/>
        <v>0</v>
      </c>
      <c r="O3853" s="10">
        <f t="shared" si="6891"/>
        <v>0</v>
      </c>
      <c r="P3853" s="10">
        <f t="shared" si="6931"/>
        <v>0</v>
      </c>
      <c r="Q3853" s="10">
        <f t="shared" si="232"/>
        <v>0</v>
      </c>
      <c r="R3853" s="11">
        <f t="shared" si="233"/>
        <v>0</v>
      </c>
      <c r="S3853" s="42"/>
      <c r="T3853" s="42"/>
      <c r="U3853" s="20"/>
      <c r="V3853" s="14"/>
      <c r="W3853" s="14"/>
      <c r="X3853" s="26">
        <f t="shared" si="314"/>
        <v>0</v>
      </c>
      <c r="Y3853" s="29"/>
      <c r="Z3853" s="29"/>
      <c r="AA3853" s="29"/>
      <c r="AB3853" s="29"/>
      <c r="AC3853" s="29"/>
    </row>
    <row r="3854">
      <c r="A3854" s="58">
        <v>45750.0</v>
      </c>
      <c r="B3854" s="5" t="s">
        <v>34</v>
      </c>
      <c r="C3854" s="6" t="s">
        <v>26</v>
      </c>
      <c r="D3854" s="5" t="s">
        <v>27</v>
      </c>
      <c r="E3854" s="7">
        <v>14.3</v>
      </c>
      <c r="F3854" s="7">
        <v>0.043</v>
      </c>
      <c r="G3854" s="7">
        <v>0.04</v>
      </c>
      <c r="H3854" s="40">
        <v>0.04</v>
      </c>
      <c r="I3854" s="10">
        <f t="shared" si="6928"/>
        <v>0</v>
      </c>
      <c r="J3854" s="11">
        <f t="shared" si="6929"/>
        <v>100</v>
      </c>
      <c r="K3854" s="7">
        <f t="shared" si="6890"/>
        <v>2.619985</v>
      </c>
      <c r="L3854" s="7">
        <f t="shared" si="6930"/>
        <v>2.683</v>
      </c>
      <c r="M3854" s="10">
        <f t="shared" si="229"/>
        <v>0.063015</v>
      </c>
      <c r="N3854" s="11">
        <f t="shared" si="3612"/>
        <v>102.4051664</v>
      </c>
      <c r="O3854" s="10">
        <f t="shared" si="6891"/>
        <v>3.919815</v>
      </c>
      <c r="P3854" s="10">
        <f t="shared" si="6931"/>
        <v>4.226986</v>
      </c>
      <c r="Q3854" s="10">
        <f t="shared" si="232"/>
        <v>0.307171</v>
      </c>
      <c r="R3854" s="11">
        <f t="shared" si="233"/>
        <v>107.8363647</v>
      </c>
      <c r="S3854" s="41">
        <f>T3814</f>
        <v>0.141</v>
      </c>
      <c r="T3854" s="41">
        <f>H3854+T3814-H3855-U3854-H3856</f>
        <v>0.119</v>
      </c>
      <c r="U3854" s="13">
        <v>0.0</v>
      </c>
      <c r="V3854" s="14"/>
      <c r="W3854" s="14"/>
      <c r="X3854" s="26">
        <f t="shared" si="314"/>
        <v>0.046</v>
      </c>
      <c r="Y3854" s="29"/>
      <c r="Z3854" s="29"/>
      <c r="AA3854" s="29"/>
      <c r="AB3854" s="29"/>
      <c r="AC3854" s="29"/>
    </row>
    <row r="3855">
      <c r="A3855" s="58">
        <v>45750.0</v>
      </c>
      <c r="B3855" s="5" t="s">
        <v>34</v>
      </c>
      <c r="C3855" s="6" t="s">
        <v>26</v>
      </c>
      <c r="D3855" s="5" t="s">
        <v>28</v>
      </c>
      <c r="E3855" s="7">
        <v>14.3</v>
      </c>
      <c r="F3855" s="7">
        <v>0.0</v>
      </c>
      <c r="G3855" s="7">
        <v>0.039166</v>
      </c>
      <c r="H3855" s="40">
        <v>0.062</v>
      </c>
      <c r="I3855" s="10">
        <f t="shared" si="6928"/>
        <v>0.022834</v>
      </c>
      <c r="J3855" s="11">
        <f t="shared" si="6929"/>
        <v>158.3005668</v>
      </c>
      <c r="K3855" s="7">
        <f t="shared" si="6890"/>
        <v>2.569497</v>
      </c>
      <c r="L3855" s="7">
        <f t="shared" si="6930"/>
        <v>2.767</v>
      </c>
      <c r="M3855" s="10">
        <f t="shared" si="229"/>
        <v>0.197503</v>
      </c>
      <c r="N3855" s="11">
        <f t="shared" si="3612"/>
        <v>107.686446</v>
      </c>
      <c r="O3855" s="10">
        <f t="shared" si="6891"/>
        <v>3.844496</v>
      </c>
      <c r="P3855" s="10">
        <f t="shared" si="6931"/>
        <v>4.17099</v>
      </c>
      <c r="Q3855" s="10">
        <f t="shared" si="232"/>
        <v>0.326494</v>
      </c>
      <c r="R3855" s="11">
        <f t="shared" si="233"/>
        <v>108.4925046</v>
      </c>
      <c r="S3855" s="42"/>
      <c r="T3855" s="42"/>
      <c r="U3855" s="20"/>
      <c r="V3855" s="14"/>
      <c r="W3855" s="14"/>
      <c r="X3855" s="26">
        <f t="shared" si="314"/>
        <v>0.064</v>
      </c>
      <c r="Y3855" s="29"/>
      <c r="Z3855" s="29"/>
      <c r="AA3855" s="29"/>
      <c r="AB3855" s="29"/>
      <c r="AC3855" s="29"/>
    </row>
    <row r="3856">
      <c r="A3856" s="58">
        <v>45750.0</v>
      </c>
      <c r="B3856" s="5" t="s">
        <v>34</v>
      </c>
      <c r="C3856" s="6" t="s">
        <v>26</v>
      </c>
      <c r="D3856" s="5" t="s">
        <v>29</v>
      </c>
      <c r="E3856" s="7">
        <v>0.0</v>
      </c>
      <c r="F3856" s="7">
        <v>0.0</v>
      </c>
      <c r="G3856" s="7">
        <v>0.0</v>
      </c>
      <c r="H3856" s="40">
        <v>0.0</v>
      </c>
      <c r="I3856" s="10">
        <f t="shared" si="6928"/>
        <v>0</v>
      </c>
      <c r="J3856" s="11">
        <f t="shared" si="6929"/>
        <v>0</v>
      </c>
      <c r="K3856" s="7">
        <f t="shared" si="6890"/>
        <v>0</v>
      </c>
      <c r="L3856" s="7">
        <f t="shared" si="6930"/>
        <v>0</v>
      </c>
      <c r="M3856" s="10">
        <f t="shared" si="229"/>
        <v>0</v>
      </c>
      <c r="N3856" s="11">
        <f t="shared" si="3612"/>
        <v>0</v>
      </c>
      <c r="O3856" s="10">
        <f t="shared" si="6891"/>
        <v>0</v>
      </c>
      <c r="P3856" s="10">
        <f t="shared" si="6931"/>
        <v>0</v>
      </c>
      <c r="Q3856" s="10">
        <f t="shared" si="232"/>
        <v>0</v>
      </c>
      <c r="R3856" s="11">
        <f t="shared" si="233"/>
        <v>0</v>
      </c>
      <c r="S3856" s="42"/>
      <c r="T3856" s="42"/>
      <c r="U3856" s="20"/>
      <c r="V3856" s="14"/>
      <c r="W3856" s="14"/>
      <c r="X3856" s="26">
        <f t="shared" si="314"/>
        <v>0</v>
      </c>
      <c r="Y3856" s="29"/>
      <c r="Z3856" s="29"/>
      <c r="AA3856" s="29"/>
      <c r="AB3856" s="29"/>
      <c r="AC3856" s="29"/>
    </row>
    <row r="3857">
      <c r="A3857" s="58">
        <v>45750.0</v>
      </c>
      <c r="B3857" s="5" t="s">
        <v>34</v>
      </c>
      <c r="C3857" s="6" t="s">
        <v>26</v>
      </c>
      <c r="D3857" s="5" t="s">
        <v>30</v>
      </c>
      <c r="E3857" s="7">
        <v>0.0</v>
      </c>
      <c r="F3857" s="7">
        <v>0.0</v>
      </c>
      <c r="G3857" s="7">
        <v>0.0</v>
      </c>
      <c r="H3857" s="40">
        <v>0.0</v>
      </c>
      <c r="I3857" s="10">
        <f t="shared" si="6928"/>
        <v>0</v>
      </c>
      <c r="J3857" s="11">
        <f t="shared" si="6929"/>
        <v>0</v>
      </c>
      <c r="K3857" s="7">
        <f t="shared" si="6890"/>
        <v>0</v>
      </c>
      <c r="L3857" s="7">
        <f t="shared" si="6930"/>
        <v>0</v>
      </c>
      <c r="M3857" s="10">
        <f t="shared" si="229"/>
        <v>0</v>
      </c>
      <c r="N3857" s="11">
        <f t="shared" si="3612"/>
        <v>0</v>
      </c>
      <c r="O3857" s="10">
        <f t="shared" si="6891"/>
        <v>0</v>
      </c>
      <c r="P3857" s="10">
        <f t="shared" si="6931"/>
        <v>0</v>
      </c>
      <c r="Q3857" s="10">
        <f t="shared" si="232"/>
        <v>0</v>
      </c>
      <c r="R3857" s="11">
        <f t="shared" si="233"/>
        <v>0</v>
      </c>
      <c r="S3857" s="42"/>
      <c r="T3857" s="42"/>
      <c r="U3857" s="20"/>
      <c r="V3857" s="14"/>
      <c r="W3857" s="14"/>
      <c r="X3857" s="26">
        <f t="shared" si="314"/>
        <v>0</v>
      </c>
      <c r="Y3857" s="29"/>
      <c r="Z3857" s="29"/>
      <c r="AA3857" s="29"/>
      <c r="AB3857" s="29"/>
      <c r="AC3857" s="29"/>
    </row>
    <row r="3858">
      <c r="A3858" s="58">
        <v>45750.0</v>
      </c>
      <c r="B3858" s="5" t="s">
        <v>35</v>
      </c>
      <c r="C3858" s="6" t="s">
        <v>26</v>
      </c>
      <c r="D3858" s="5" t="s">
        <v>27</v>
      </c>
      <c r="E3858" s="7">
        <v>16.6</v>
      </c>
      <c r="F3858" s="7">
        <v>0.032</v>
      </c>
      <c r="G3858" s="7">
        <v>0.0566</v>
      </c>
      <c r="H3858" s="40">
        <v>0.101</v>
      </c>
      <c r="I3858" s="10">
        <f t="shared" si="6928"/>
        <v>0.0444</v>
      </c>
      <c r="J3858" s="11">
        <f t="shared" si="6929"/>
        <v>178.4452297</v>
      </c>
      <c r="K3858" s="7">
        <f t="shared" si="6890"/>
        <v>2.569797</v>
      </c>
      <c r="L3858" s="7">
        <f t="shared" si="6930"/>
        <v>3.266</v>
      </c>
      <c r="M3858" s="10">
        <f t="shared" si="229"/>
        <v>0.696203</v>
      </c>
      <c r="N3858" s="11">
        <f t="shared" si="3612"/>
        <v>127.0917508</v>
      </c>
      <c r="O3858" s="10">
        <f t="shared" si="6891"/>
        <v>2.569797</v>
      </c>
      <c r="P3858" s="10">
        <f t="shared" si="6931"/>
        <v>3.266</v>
      </c>
      <c r="Q3858" s="10">
        <f t="shared" si="232"/>
        <v>0.696203</v>
      </c>
      <c r="R3858" s="11">
        <f t="shared" si="233"/>
        <v>127.0917508</v>
      </c>
      <c r="S3858" s="41">
        <f>T3818</f>
        <v>1.816</v>
      </c>
      <c r="T3858" s="41">
        <f>H3858+T3818-H3859-U3858-H3860</f>
        <v>1.809</v>
      </c>
      <c r="U3858" s="13">
        <v>0.0</v>
      </c>
      <c r="V3858" s="14"/>
      <c r="W3858" s="14"/>
      <c r="X3858" s="26">
        <f t="shared" si="314"/>
        <v>0.116</v>
      </c>
      <c r="Y3858" s="29"/>
      <c r="Z3858" s="29"/>
      <c r="AA3858" s="29"/>
      <c r="AB3858" s="29"/>
      <c r="AC3858" s="29"/>
    </row>
    <row r="3859">
      <c r="A3859" s="58">
        <v>45750.0</v>
      </c>
      <c r="B3859" s="5" t="s">
        <v>35</v>
      </c>
      <c r="C3859" s="6" t="s">
        <v>26</v>
      </c>
      <c r="D3859" s="5" t="s">
        <v>28</v>
      </c>
      <c r="E3859" s="7">
        <v>0.0</v>
      </c>
      <c r="F3859" s="7">
        <v>0.0</v>
      </c>
      <c r="G3859" s="7">
        <v>0.0</v>
      </c>
      <c r="H3859" s="40">
        <v>0.0</v>
      </c>
      <c r="I3859" s="10">
        <f t="shared" si="6928"/>
        <v>0</v>
      </c>
      <c r="J3859" s="11">
        <f t="shared" si="6929"/>
        <v>0</v>
      </c>
      <c r="K3859" s="7">
        <f t="shared" si="6890"/>
        <v>0</v>
      </c>
      <c r="L3859" s="7">
        <f t="shared" si="6930"/>
        <v>0</v>
      </c>
      <c r="M3859" s="10">
        <f t="shared" si="229"/>
        <v>0</v>
      </c>
      <c r="N3859" s="11">
        <f t="shared" si="3612"/>
        <v>0</v>
      </c>
      <c r="O3859" s="10">
        <f t="shared" si="6891"/>
        <v>0</v>
      </c>
      <c r="P3859" s="10">
        <f t="shared" si="6931"/>
        <v>0</v>
      </c>
      <c r="Q3859" s="10">
        <f t="shared" si="232"/>
        <v>0</v>
      </c>
      <c r="R3859" s="11">
        <f t="shared" si="233"/>
        <v>0</v>
      </c>
      <c r="S3859" s="43"/>
      <c r="T3859" s="43"/>
      <c r="U3859" s="20"/>
      <c r="V3859" s="14"/>
      <c r="W3859" s="14"/>
      <c r="X3859" s="26">
        <f t="shared" si="314"/>
        <v>0</v>
      </c>
      <c r="Y3859" s="29"/>
      <c r="Z3859" s="29"/>
      <c r="AA3859" s="29"/>
      <c r="AB3859" s="29"/>
      <c r="AC3859" s="29"/>
    </row>
    <row r="3860">
      <c r="A3860" s="58">
        <v>45750.0</v>
      </c>
      <c r="B3860" s="5" t="s">
        <v>35</v>
      </c>
      <c r="C3860" s="6" t="s">
        <v>26</v>
      </c>
      <c r="D3860" s="5" t="s">
        <v>29</v>
      </c>
      <c r="E3860" s="7">
        <v>16.6</v>
      </c>
      <c r="F3860" s="7">
        <v>0.0</v>
      </c>
      <c r="G3860" s="7">
        <v>0.05666</v>
      </c>
      <c r="H3860" s="40">
        <v>0.108</v>
      </c>
      <c r="I3860" s="10">
        <f t="shared" si="6928"/>
        <v>0.05134</v>
      </c>
      <c r="J3860" s="11">
        <f t="shared" si="6929"/>
        <v>190.6106601</v>
      </c>
      <c r="K3860" s="7">
        <f t="shared" si="6890"/>
        <v>2.569977</v>
      </c>
      <c r="L3860" s="7">
        <f t="shared" si="6930"/>
        <v>1.457</v>
      </c>
      <c r="M3860" s="10">
        <f t="shared" si="229"/>
        <v>-1.112977</v>
      </c>
      <c r="N3860" s="11">
        <f t="shared" si="3612"/>
        <v>56.69311437</v>
      </c>
      <c r="O3860" s="10">
        <f t="shared" si="6891"/>
        <v>2.569977</v>
      </c>
      <c r="P3860" s="10">
        <f t="shared" si="6931"/>
        <v>1.689996</v>
      </c>
      <c r="Q3860" s="10">
        <f t="shared" si="232"/>
        <v>-0.879981</v>
      </c>
      <c r="R3860" s="11">
        <f t="shared" si="233"/>
        <v>65.75918773</v>
      </c>
      <c r="S3860" s="43"/>
      <c r="T3860" s="43"/>
      <c r="U3860" s="20"/>
      <c r="V3860" s="14"/>
      <c r="W3860" s="14"/>
      <c r="X3860" s="26">
        <f t="shared" si="314"/>
        <v>0.132</v>
      </c>
      <c r="Y3860" s="29"/>
      <c r="Z3860" s="29"/>
      <c r="AA3860" s="29"/>
      <c r="AB3860" s="29"/>
      <c r="AC3860" s="29"/>
    </row>
    <row r="3861">
      <c r="A3861" s="58">
        <v>45750.0</v>
      </c>
      <c r="B3861" s="5" t="s">
        <v>35</v>
      </c>
      <c r="C3861" s="6" t="s">
        <v>26</v>
      </c>
      <c r="D3861" s="5" t="s">
        <v>30</v>
      </c>
      <c r="E3861" s="7">
        <v>0.0</v>
      </c>
      <c r="F3861" s="25">
        <v>0.0</v>
      </c>
      <c r="G3861" s="7">
        <v>0.0</v>
      </c>
      <c r="H3861" s="40">
        <v>0.0</v>
      </c>
      <c r="I3861" s="10">
        <f t="shared" si="6928"/>
        <v>0</v>
      </c>
      <c r="J3861" s="11">
        <f t="shared" si="6929"/>
        <v>0</v>
      </c>
      <c r="K3861" s="7">
        <f t="shared" si="6890"/>
        <v>0</v>
      </c>
      <c r="L3861" s="7">
        <f t="shared" si="6930"/>
        <v>0</v>
      </c>
      <c r="M3861" s="10">
        <f t="shared" si="229"/>
        <v>0</v>
      </c>
      <c r="N3861" s="11">
        <f t="shared" si="3612"/>
        <v>0</v>
      </c>
      <c r="O3861" s="10">
        <f t="shared" si="6891"/>
        <v>0</v>
      </c>
      <c r="P3861" s="10">
        <f t="shared" si="6931"/>
        <v>0</v>
      </c>
      <c r="Q3861" s="10">
        <f t="shared" si="232"/>
        <v>0</v>
      </c>
      <c r="R3861" s="11">
        <f t="shared" si="233"/>
        <v>0</v>
      </c>
      <c r="S3861" s="43"/>
      <c r="T3861" s="43"/>
      <c r="U3861" s="20"/>
      <c r="V3861" s="14"/>
      <c r="W3861" s="14"/>
      <c r="X3861" s="26">
        <f t="shared" si="314"/>
        <v>0</v>
      </c>
      <c r="Y3861" s="29"/>
      <c r="Z3861" s="29"/>
      <c r="AA3861" s="29"/>
      <c r="AB3861" s="29"/>
      <c r="AC3861" s="29"/>
    </row>
    <row r="3862">
      <c r="A3862" s="58">
        <v>45750.0</v>
      </c>
      <c r="B3862" s="5" t="s">
        <v>36</v>
      </c>
      <c r="C3862" s="6" t="s">
        <v>37</v>
      </c>
      <c r="D3862" s="5" t="s">
        <v>27</v>
      </c>
      <c r="E3862" s="7">
        <v>174.0</v>
      </c>
      <c r="F3862" s="25">
        <v>0.526</v>
      </c>
      <c r="G3862" s="7">
        <v>0.51</v>
      </c>
      <c r="H3862" s="40">
        <v>0.58</v>
      </c>
      <c r="I3862" s="10">
        <f t="shared" si="6928"/>
        <v>0.07</v>
      </c>
      <c r="J3862" s="11">
        <f t="shared" si="6929"/>
        <v>113.7254902</v>
      </c>
      <c r="K3862" s="7">
        <f t="shared" si="6890"/>
        <v>33.7299976</v>
      </c>
      <c r="L3862" s="7">
        <f t="shared" si="6930"/>
        <v>36.765</v>
      </c>
      <c r="M3862" s="10">
        <f t="shared" si="229"/>
        <v>3.0350024</v>
      </c>
      <c r="N3862" s="11">
        <f t="shared" si="3612"/>
        <v>108.9979325</v>
      </c>
      <c r="O3862" s="10">
        <f t="shared" si="6891"/>
        <v>50.8299696</v>
      </c>
      <c r="P3862" s="10">
        <f t="shared" si="6931"/>
        <v>55.34082</v>
      </c>
      <c r="Q3862" s="10">
        <f t="shared" si="232"/>
        <v>4.5108504</v>
      </c>
      <c r="R3862" s="11">
        <f t="shared" si="233"/>
        <v>108.8743913</v>
      </c>
      <c r="S3862" s="41">
        <f>T3822</f>
        <v>-1.399428571</v>
      </c>
      <c r="T3862" s="41">
        <f>H3862+T3822-H3863-U3862-H3864</f>
        <v>-1.304714286</v>
      </c>
      <c r="U3862" s="13">
        <f>0.008/28</f>
        <v>0.0002857142857</v>
      </c>
      <c r="V3862" s="14"/>
      <c r="W3862" s="14"/>
      <c r="X3862" s="26">
        <f t="shared" si="314"/>
        <v>0.61</v>
      </c>
      <c r="Y3862" s="29"/>
      <c r="Z3862" s="29"/>
      <c r="AA3862" s="29"/>
      <c r="AB3862" s="29"/>
      <c r="AC3862" s="29"/>
    </row>
    <row r="3863">
      <c r="A3863" s="58">
        <v>45750.0</v>
      </c>
      <c r="B3863" s="5" t="s">
        <v>36</v>
      </c>
      <c r="C3863" s="6" t="s">
        <v>37</v>
      </c>
      <c r="D3863" s="5" t="s">
        <v>28</v>
      </c>
      <c r="E3863" s="7">
        <v>45.1</v>
      </c>
      <c r="F3863" s="25">
        <v>0.0</v>
      </c>
      <c r="G3863" s="7">
        <v>0.48333</v>
      </c>
      <c r="H3863" s="40">
        <v>0.0</v>
      </c>
      <c r="I3863" s="10">
        <f t="shared" si="6928"/>
        <v>-0.48333</v>
      </c>
      <c r="J3863" s="11">
        <f t="shared" si="6929"/>
        <v>0</v>
      </c>
      <c r="K3863" s="7">
        <f t="shared" si="6890"/>
        <v>31.0479887</v>
      </c>
      <c r="L3863" s="7">
        <f t="shared" si="6930"/>
        <v>12.569</v>
      </c>
      <c r="M3863" s="10">
        <f t="shared" si="229"/>
        <v>-18.4789887</v>
      </c>
      <c r="N3863" s="11">
        <f t="shared" si="3612"/>
        <v>40.48249348</v>
      </c>
      <c r="O3863" s="10">
        <f t="shared" si="6891"/>
        <v>46.5668987</v>
      </c>
      <c r="P3863" s="10">
        <f t="shared" si="6931"/>
        <v>18.16698</v>
      </c>
      <c r="Q3863" s="10">
        <f t="shared" si="232"/>
        <v>-28.3999187</v>
      </c>
      <c r="R3863" s="11">
        <f t="shared" si="233"/>
        <v>39.01264741</v>
      </c>
      <c r="S3863" s="43"/>
      <c r="T3863" s="43"/>
      <c r="U3863" s="20"/>
      <c r="V3863" s="14"/>
      <c r="W3863" s="14"/>
      <c r="X3863" s="26">
        <f t="shared" si="314"/>
        <v>0</v>
      </c>
      <c r="Y3863" s="29"/>
      <c r="Z3863" s="29"/>
      <c r="AA3863" s="29"/>
      <c r="AB3863" s="29"/>
      <c r="AC3863" s="29"/>
    </row>
    <row r="3864">
      <c r="A3864" s="58">
        <v>45750.0</v>
      </c>
      <c r="B3864" s="5" t="s">
        <v>36</v>
      </c>
      <c r="C3864" s="6" t="s">
        <v>37</v>
      </c>
      <c r="D3864" s="5" t="s">
        <v>29</v>
      </c>
      <c r="E3864" s="7">
        <f>E3862-E3863</f>
        <v>128.9</v>
      </c>
      <c r="F3864" s="25">
        <v>0.611</v>
      </c>
      <c r="G3864" s="7">
        <v>0.0</v>
      </c>
      <c r="H3864" s="40">
        <v>0.485</v>
      </c>
      <c r="I3864" s="10">
        <f t="shared" si="6928"/>
        <v>0.485</v>
      </c>
      <c r="J3864" s="11">
        <f t="shared" si="6929"/>
        <v>0</v>
      </c>
      <c r="K3864" s="7">
        <f t="shared" si="6890"/>
        <v>2.58895994</v>
      </c>
      <c r="L3864" s="7">
        <f t="shared" si="6930"/>
        <v>25.483</v>
      </c>
      <c r="M3864" s="10">
        <f t="shared" si="229"/>
        <v>22.89404006</v>
      </c>
      <c r="N3864" s="11">
        <f t="shared" si="3612"/>
        <v>984.2948748</v>
      </c>
      <c r="O3864" s="10">
        <f t="shared" si="6891"/>
        <v>4.16282994</v>
      </c>
      <c r="P3864" s="10">
        <f t="shared" si="6931"/>
        <v>39.10471</v>
      </c>
      <c r="Q3864" s="10">
        <f t="shared" si="232"/>
        <v>34.94188006</v>
      </c>
      <c r="R3864" s="11">
        <f t="shared" si="233"/>
        <v>939.3780328</v>
      </c>
      <c r="S3864" s="43"/>
      <c r="T3864" s="43"/>
      <c r="U3864" s="20"/>
      <c r="V3864" s="14"/>
      <c r="W3864" s="14"/>
      <c r="X3864" s="26">
        <f t="shared" si="314"/>
        <v>0.597</v>
      </c>
      <c r="Y3864" s="29"/>
      <c r="Z3864" s="29"/>
      <c r="AA3864" s="29"/>
      <c r="AB3864" s="29"/>
      <c r="AC3864" s="29"/>
    </row>
    <row r="3865">
      <c r="A3865" s="58">
        <v>45750.0</v>
      </c>
      <c r="B3865" s="5" t="s">
        <v>36</v>
      </c>
      <c r="C3865" s="6" t="s">
        <v>37</v>
      </c>
      <c r="D3865" s="5" t="s">
        <v>30</v>
      </c>
      <c r="E3865" s="7">
        <v>0.0</v>
      </c>
      <c r="F3865" s="25">
        <v>0.0</v>
      </c>
      <c r="G3865" s="7">
        <v>0.0</v>
      </c>
      <c r="H3865" s="40">
        <v>0.0</v>
      </c>
      <c r="I3865" s="10">
        <f t="shared" si="6928"/>
        <v>0</v>
      </c>
      <c r="J3865" s="11">
        <f t="shared" si="6929"/>
        <v>0</v>
      </c>
      <c r="K3865" s="7">
        <f t="shared" si="6890"/>
        <v>0</v>
      </c>
      <c r="L3865" s="7">
        <f t="shared" si="6930"/>
        <v>0</v>
      </c>
      <c r="M3865" s="10">
        <f t="shared" si="229"/>
        <v>0</v>
      </c>
      <c r="N3865" s="11">
        <f t="shared" si="3612"/>
        <v>0</v>
      </c>
      <c r="O3865" s="10">
        <f t="shared" si="6891"/>
        <v>0</v>
      </c>
      <c r="P3865" s="10">
        <f t="shared" si="6931"/>
        <v>0</v>
      </c>
      <c r="Q3865" s="10">
        <f t="shared" si="232"/>
        <v>0</v>
      </c>
      <c r="R3865" s="11">
        <f t="shared" si="233"/>
        <v>0</v>
      </c>
      <c r="S3865" s="43"/>
      <c r="T3865" s="43"/>
      <c r="U3865" s="20"/>
      <c r="V3865" s="14"/>
      <c r="W3865" s="14"/>
      <c r="X3865" s="26">
        <f t="shared" si="314"/>
        <v>0</v>
      </c>
      <c r="Y3865" s="29"/>
      <c r="Z3865" s="29"/>
      <c r="AA3865" s="29"/>
      <c r="AB3865" s="29"/>
      <c r="AC3865" s="29"/>
    </row>
    <row r="3866">
      <c r="A3866" s="58">
        <v>45750.0</v>
      </c>
      <c r="B3866" s="5" t="s">
        <v>38</v>
      </c>
      <c r="C3866" s="6" t="s">
        <v>37</v>
      </c>
      <c r="D3866" s="5" t="s">
        <v>27</v>
      </c>
      <c r="E3866" s="7">
        <v>40.1</v>
      </c>
      <c r="F3866" s="25">
        <v>0.106</v>
      </c>
      <c r="G3866" s="7">
        <v>0.09999999999999999</v>
      </c>
      <c r="H3866" s="40">
        <v>0.17</v>
      </c>
      <c r="I3866" s="10">
        <f t="shared" si="6928"/>
        <v>0.07</v>
      </c>
      <c r="J3866" s="11">
        <f t="shared" si="6929"/>
        <v>170</v>
      </c>
      <c r="K3866" s="7">
        <f t="shared" si="6890"/>
        <v>6.2</v>
      </c>
      <c r="L3866" s="7">
        <f t="shared" si="6930"/>
        <v>10.961</v>
      </c>
      <c r="M3866" s="10">
        <f t="shared" si="229"/>
        <v>4.761</v>
      </c>
      <c r="N3866" s="11">
        <f t="shared" si="3612"/>
        <v>176.7903226</v>
      </c>
      <c r="O3866" s="10">
        <f t="shared" si="6891"/>
        <v>9.3</v>
      </c>
      <c r="P3866" s="10">
        <f t="shared" si="6931"/>
        <v>16.884976</v>
      </c>
      <c r="Q3866" s="10">
        <f t="shared" si="232"/>
        <v>7.584976</v>
      </c>
      <c r="R3866" s="11">
        <f t="shared" si="233"/>
        <v>181.5588817</v>
      </c>
      <c r="S3866" s="41">
        <f>T3826</f>
        <v>5.276821429</v>
      </c>
      <c r="T3866" s="41">
        <f>H3866+T3826-H3867-U3866-H3868</f>
        <v>5.446785714</v>
      </c>
      <c r="U3866" s="13">
        <f>0.001/28</f>
        <v>0.00003571428571</v>
      </c>
      <c r="V3866" s="14"/>
      <c r="W3866" s="14"/>
      <c r="X3866" s="26">
        <f t="shared" si="314"/>
        <v>0.175</v>
      </c>
      <c r="Y3866" s="29"/>
      <c r="Z3866" s="29"/>
      <c r="AA3866" s="29"/>
      <c r="AB3866" s="29"/>
      <c r="AC3866" s="29"/>
    </row>
    <row r="3867">
      <c r="A3867" s="58">
        <v>45750.0</v>
      </c>
      <c r="B3867" s="5" t="s">
        <v>38</v>
      </c>
      <c r="C3867" s="6" t="s">
        <v>37</v>
      </c>
      <c r="D3867" s="5" t="s">
        <v>28</v>
      </c>
      <c r="E3867" s="7">
        <v>0.0</v>
      </c>
      <c r="F3867" s="7">
        <v>0.0</v>
      </c>
      <c r="G3867" s="7">
        <v>0.0</v>
      </c>
      <c r="H3867" s="40">
        <v>0.0</v>
      </c>
      <c r="I3867" s="10">
        <f t="shared" si="6928"/>
        <v>0</v>
      </c>
      <c r="J3867" s="11">
        <f t="shared" si="6929"/>
        <v>0</v>
      </c>
      <c r="K3867" s="7">
        <f t="shared" si="6890"/>
        <v>0</v>
      </c>
      <c r="L3867" s="7">
        <f t="shared" si="6930"/>
        <v>0</v>
      </c>
      <c r="M3867" s="10">
        <f t="shared" si="229"/>
        <v>0</v>
      </c>
      <c r="N3867" s="11">
        <f t="shared" si="3612"/>
        <v>0</v>
      </c>
      <c r="O3867" s="10">
        <f t="shared" si="6891"/>
        <v>0</v>
      </c>
      <c r="P3867" s="10">
        <f t="shared" si="6931"/>
        <v>0</v>
      </c>
      <c r="Q3867" s="10">
        <f t="shared" si="232"/>
        <v>0</v>
      </c>
      <c r="R3867" s="11">
        <f t="shared" si="233"/>
        <v>0</v>
      </c>
      <c r="S3867" s="43"/>
      <c r="T3867" s="43"/>
      <c r="U3867" s="20"/>
      <c r="V3867" s="14"/>
      <c r="W3867" s="14"/>
      <c r="X3867" s="26">
        <f t="shared" si="314"/>
        <v>0</v>
      </c>
      <c r="Y3867" s="29"/>
      <c r="Z3867" s="29"/>
      <c r="AA3867" s="29"/>
      <c r="AB3867" s="29"/>
      <c r="AC3867" s="29"/>
    </row>
    <row r="3868">
      <c r="A3868" s="58">
        <v>45750.0</v>
      </c>
      <c r="B3868" s="5" t="s">
        <v>38</v>
      </c>
      <c r="C3868" s="6" t="s">
        <v>37</v>
      </c>
      <c r="D3868" s="5" t="s">
        <v>29</v>
      </c>
      <c r="E3868" s="7">
        <v>40.1</v>
      </c>
      <c r="F3868" s="7">
        <v>0.133</v>
      </c>
      <c r="G3868" s="7">
        <v>0.09996</v>
      </c>
      <c r="H3868" s="40">
        <v>0.0</v>
      </c>
      <c r="I3868" s="10">
        <f t="shared" si="6928"/>
        <v>-0.09996</v>
      </c>
      <c r="J3868" s="11">
        <f t="shared" si="6929"/>
        <v>0</v>
      </c>
      <c r="K3868" s="7">
        <f t="shared" si="6890"/>
        <v>6.187657</v>
      </c>
      <c r="L3868" s="7">
        <f t="shared" si="6930"/>
        <v>7.284</v>
      </c>
      <c r="M3868" s="10">
        <f t="shared" si="229"/>
        <v>1.096343</v>
      </c>
      <c r="N3868" s="11">
        <f t="shared" si="3612"/>
        <v>117.7182252</v>
      </c>
      <c r="O3868" s="10">
        <f t="shared" si="6891"/>
        <v>9.286417</v>
      </c>
      <c r="P3868" s="10">
        <f t="shared" si="6931"/>
        <v>13.11293</v>
      </c>
      <c r="Q3868" s="10">
        <f t="shared" si="232"/>
        <v>3.826513</v>
      </c>
      <c r="R3868" s="11">
        <f t="shared" si="233"/>
        <v>141.2054832</v>
      </c>
      <c r="S3868" s="43"/>
      <c r="T3868" s="43"/>
      <c r="U3868" s="20"/>
      <c r="V3868" s="14"/>
      <c r="W3868" s="14"/>
      <c r="X3868" s="26">
        <f t="shared" si="314"/>
        <v>0</v>
      </c>
      <c r="Y3868" s="29"/>
      <c r="Z3868" s="29"/>
      <c r="AA3868" s="29"/>
      <c r="AB3868" s="29"/>
      <c r="AC3868" s="29"/>
    </row>
    <row r="3869">
      <c r="A3869" s="58">
        <v>45750.0</v>
      </c>
      <c r="B3869" s="5" t="s">
        <v>38</v>
      </c>
      <c r="C3869" s="6" t="s">
        <v>37</v>
      </c>
      <c r="D3869" s="5" t="s">
        <v>30</v>
      </c>
      <c r="E3869" s="7">
        <v>0.0</v>
      </c>
      <c r="F3869" s="7">
        <v>0.0</v>
      </c>
      <c r="G3869" s="7">
        <v>0.0</v>
      </c>
      <c r="H3869" s="40">
        <v>0.0</v>
      </c>
      <c r="I3869" s="10">
        <f t="shared" si="6928"/>
        <v>0</v>
      </c>
      <c r="J3869" s="11">
        <f t="shared" si="6929"/>
        <v>0</v>
      </c>
      <c r="K3869" s="7">
        <f t="shared" si="6890"/>
        <v>0</v>
      </c>
      <c r="L3869" s="7">
        <f t="shared" si="6930"/>
        <v>0</v>
      </c>
      <c r="M3869" s="10">
        <f t="shared" si="229"/>
        <v>0</v>
      </c>
      <c r="N3869" s="11">
        <f t="shared" si="3612"/>
        <v>0</v>
      </c>
      <c r="O3869" s="10">
        <f t="shared" si="6891"/>
        <v>0</v>
      </c>
      <c r="P3869" s="10">
        <f t="shared" si="6931"/>
        <v>0</v>
      </c>
      <c r="Q3869" s="10">
        <f t="shared" si="232"/>
        <v>0</v>
      </c>
      <c r="R3869" s="11">
        <f t="shared" si="233"/>
        <v>0</v>
      </c>
      <c r="S3869" s="43"/>
      <c r="T3869" s="43"/>
      <c r="U3869" s="20"/>
      <c r="V3869" s="14"/>
      <c r="W3869" s="14"/>
      <c r="X3869" s="26">
        <f t="shared" si="314"/>
        <v>0</v>
      </c>
      <c r="Y3869" s="29"/>
      <c r="Z3869" s="29"/>
      <c r="AA3869" s="29"/>
      <c r="AB3869" s="29"/>
      <c r="AC3869" s="29"/>
    </row>
    <row r="3870">
      <c r="A3870" s="58">
        <v>45750.0</v>
      </c>
      <c r="B3870" s="5" t="s">
        <v>39</v>
      </c>
      <c r="C3870" s="6" t="s">
        <v>37</v>
      </c>
      <c r="D3870" s="5" t="s">
        <v>27</v>
      </c>
      <c r="E3870" s="7">
        <v>9.6</v>
      </c>
      <c r="F3870" s="7">
        <v>0.022</v>
      </c>
      <c r="G3870" s="7">
        <v>0.033</v>
      </c>
      <c r="H3870" s="40">
        <v>0.042</v>
      </c>
      <c r="I3870" s="10">
        <f t="shared" si="6928"/>
        <v>0.009</v>
      </c>
      <c r="J3870" s="11">
        <f t="shared" si="6929"/>
        <v>127.2727273</v>
      </c>
      <c r="K3870" s="7">
        <f t="shared" si="6890"/>
        <v>1.798998</v>
      </c>
      <c r="L3870" s="7">
        <f t="shared" si="6930"/>
        <v>0.465</v>
      </c>
      <c r="M3870" s="10">
        <f t="shared" si="229"/>
        <v>-1.333998</v>
      </c>
      <c r="N3870" s="11">
        <f t="shared" si="3612"/>
        <v>25.8477219</v>
      </c>
      <c r="O3870" s="10">
        <f t="shared" si="6891"/>
        <v>2.698928</v>
      </c>
      <c r="P3870" s="10">
        <f t="shared" si="6931"/>
        <v>1.34974</v>
      </c>
      <c r="Q3870" s="10">
        <f t="shared" si="232"/>
        <v>-1.349188</v>
      </c>
      <c r="R3870" s="11">
        <f t="shared" si="233"/>
        <v>50.01022628</v>
      </c>
      <c r="S3870" s="41">
        <f>T3830</f>
        <v>-0.092</v>
      </c>
      <c r="T3870" s="41">
        <f>H3870+T3830-H3871-U3870-H3872</f>
        <v>-0.05</v>
      </c>
      <c r="U3870" s="13">
        <v>0.0</v>
      </c>
      <c r="V3870" s="14"/>
      <c r="W3870" s="14"/>
      <c r="X3870" s="26">
        <f t="shared" si="314"/>
        <v>0.004</v>
      </c>
      <c r="Y3870" s="29"/>
      <c r="Z3870" s="29"/>
      <c r="AA3870" s="29"/>
      <c r="AB3870" s="29"/>
      <c r="AC3870" s="29"/>
    </row>
    <row r="3871">
      <c r="A3871" s="58">
        <v>45750.0</v>
      </c>
      <c r="B3871" s="5" t="s">
        <v>39</v>
      </c>
      <c r="C3871" s="6" t="s">
        <v>37</v>
      </c>
      <c r="D3871" s="5" t="s">
        <v>28</v>
      </c>
      <c r="E3871" s="7">
        <v>0.0</v>
      </c>
      <c r="F3871" s="7">
        <v>0.0</v>
      </c>
      <c r="G3871" s="7">
        <v>0.0</v>
      </c>
      <c r="H3871" s="40">
        <v>0.0</v>
      </c>
      <c r="I3871" s="10">
        <f t="shared" si="6928"/>
        <v>0</v>
      </c>
      <c r="J3871" s="11">
        <f t="shared" si="6929"/>
        <v>0</v>
      </c>
      <c r="K3871" s="7">
        <f t="shared" si="6890"/>
        <v>0</v>
      </c>
      <c r="L3871" s="7">
        <f t="shared" si="6930"/>
        <v>0</v>
      </c>
      <c r="M3871" s="10">
        <f t="shared" si="229"/>
        <v>0</v>
      </c>
      <c r="N3871" s="11">
        <f t="shared" si="3612"/>
        <v>0</v>
      </c>
      <c r="O3871" s="10">
        <f t="shared" si="6891"/>
        <v>0</v>
      </c>
      <c r="P3871" s="10">
        <f t="shared" si="6931"/>
        <v>0</v>
      </c>
      <c r="Q3871" s="10">
        <f t="shared" si="232"/>
        <v>0</v>
      </c>
      <c r="R3871" s="11">
        <f t="shared" si="233"/>
        <v>0</v>
      </c>
      <c r="S3871" s="43"/>
      <c r="T3871" s="43"/>
      <c r="U3871" s="20"/>
      <c r="V3871" s="14"/>
      <c r="W3871" s="14"/>
      <c r="X3871" s="26">
        <f t="shared" si="314"/>
        <v>0</v>
      </c>
      <c r="Y3871" s="29"/>
      <c r="Z3871" s="29"/>
      <c r="AA3871" s="29"/>
      <c r="AB3871" s="29"/>
      <c r="AC3871" s="29"/>
    </row>
    <row r="3872">
      <c r="A3872" s="58">
        <v>45750.0</v>
      </c>
      <c r="B3872" s="5" t="s">
        <v>39</v>
      </c>
      <c r="C3872" s="6" t="s">
        <v>37</v>
      </c>
      <c r="D3872" s="5" t="s">
        <v>29</v>
      </c>
      <c r="E3872" s="7">
        <v>9.3</v>
      </c>
      <c r="F3872" s="7">
        <v>0.03</v>
      </c>
      <c r="G3872" s="7">
        <v>0.0330666</v>
      </c>
      <c r="H3872" s="40">
        <v>0.0</v>
      </c>
      <c r="I3872" s="10">
        <f t="shared" si="6928"/>
        <v>-0.0330666</v>
      </c>
      <c r="J3872" s="11">
        <f t="shared" si="6929"/>
        <v>0</v>
      </c>
      <c r="K3872" s="7">
        <f t="shared" si="6890"/>
        <v>1.7830798</v>
      </c>
      <c r="L3872" s="7">
        <f t="shared" si="6930"/>
        <v>0.598</v>
      </c>
      <c r="M3872" s="10">
        <f t="shared" si="229"/>
        <v>-1.1850798</v>
      </c>
      <c r="N3872" s="11">
        <f t="shared" si="3612"/>
        <v>33.53747824</v>
      </c>
      <c r="O3872" s="10">
        <f t="shared" si="6891"/>
        <v>2.6750738</v>
      </c>
      <c r="P3872" s="10">
        <f t="shared" si="6931"/>
        <v>1.45794</v>
      </c>
      <c r="Q3872" s="10">
        <f t="shared" si="232"/>
        <v>-1.2171338</v>
      </c>
      <c r="R3872" s="11">
        <f t="shared" si="233"/>
        <v>54.50092629</v>
      </c>
      <c r="S3872" s="43"/>
      <c r="T3872" s="43"/>
      <c r="U3872" s="20"/>
      <c r="V3872" s="14"/>
      <c r="W3872" s="14"/>
      <c r="X3872" s="26">
        <f t="shared" si="314"/>
        <v>0</v>
      </c>
      <c r="Y3872" s="29"/>
      <c r="Z3872" s="29"/>
      <c r="AA3872" s="29"/>
      <c r="AB3872" s="29"/>
      <c r="AC3872" s="29"/>
    </row>
    <row r="3873">
      <c r="A3873" s="58">
        <v>45750.0</v>
      </c>
      <c r="B3873" s="5" t="s">
        <v>39</v>
      </c>
      <c r="C3873" s="6" t="s">
        <v>37</v>
      </c>
      <c r="D3873" s="5" t="s">
        <v>30</v>
      </c>
      <c r="E3873" s="7">
        <v>0.0</v>
      </c>
      <c r="F3873" s="7">
        <v>0.0</v>
      </c>
      <c r="G3873" s="7">
        <v>0.0</v>
      </c>
      <c r="H3873" s="40">
        <v>0.0</v>
      </c>
      <c r="I3873" s="10">
        <f t="shared" si="6928"/>
        <v>0</v>
      </c>
      <c r="J3873" s="11">
        <f t="shared" si="6929"/>
        <v>0</v>
      </c>
      <c r="K3873" s="7">
        <f t="shared" si="6890"/>
        <v>0</v>
      </c>
      <c r="L3873" s="7">
        <f t="shared" si="6930"/>
        <v>0</v>
      </c>
      <c r="M3873" s="10">
        <f t="shared" si="229"/>
        <v>0</v>
      </c>
      <c r="N3873" s="11">
        <f t="shared" si="3612"/>
        <v>0</v>
      </c>
      <c r="O3873" s="10">
        <f t="shared" si="6891"/>
        <v>0</v>
      </c>
      <c r="P3873" s="10">
        <f t="shared" si="6931"/>
        <v>0</v>
      </c>
      <c r="Q3873" s="10">
        <f t="shared" si="232"/>
        <v>0</v>
      </c>
      <c r="R3873" s="11">
        <f t="shared" si="233"/>
        <v>0</v>
      </c>
      <c r="S3873" s="43"/>
      <c r="T3873" s="43"/>
      <c r="U3873" s="20"/>
      <c r="V3873" s="14"/>
      <c r="W3873" s="14"/>
      <c r="X3873" s="26">
        <f t="shared" si="314"/>
        <v>0</v>
      </c>
      <c r="Y3873" s="29"/>
      <c r="Z3873" s="29"/>
      <c r="AA3873" s="29"/>
      <c r="AB3873" s="29"/>
      <c r="AC3873" s="29"/>
    </row>
    <row r="3874">
      <c r="A3874" s="58">
        <v>45750.0</v>
      </c>
      <c r="B3874" s="5" t="s">
        <v>40</v>
      </c>
      <c r="C3874" s="6" t="s">
        <v>37</v>
      </c>
      <c r="D3874" s="5" t="s">
        <v>27</v>
      </c>
      <c r="E3874" s="7">
        <v>26.3</v>
      </c>
      <c r="F3874" s="7">
        <v>0.0</v>
      </c>
      <c r="G3874" s="7">
        <v>0.07333</v>
      </c>
      <c r="H3874" s="40">
        <v>0.02</v>
      </c>
      <c r="I3874" s="10">
        <f t="shared" si="6928"/>
        <v>-0.05333</v>
      </c>
      <c r="J3874" s="11">
        <f t="shared" si="6929"/>
        <v>27.273967</v>
      </c>
      <c r="K3874" s="7">
        <f t="shared" si="6890"/>
        <v>4.4199887</v>
      </c>
      <c r="L3874" s="7">
        <f t="shared" si="6930"/>
        <v>2.099</v>
      </c>
      <c r="M3874" s="10">
        <f t="shared" si="229"/>
        <v>-2.3209887</v>
      </c>
      <c r="N3874" s="11">
        <f t="shared" si="3612"/>
        <v>47.48880919</v>
      </c>
      <c r="O3874" s="10">
        <f t="shared" si="6891"/>
        <v>6.634274414</v>
      </c>
      <c r="P3874" s="10">
        <f t="shared" si="6931"/>
        <v>3.2119</v>
      </c>
      <c r="Q3874" s="10">
        <f t="shared" si="232"/>
        <v>-3.422374414</v>
      </c>
      <c r="R3874" s="11">
        <f t="shared" si="233"/>
        <v>48.41373449</v>
      </c>
      <c r="S3874" s="13">
        <f>T3834</f>
        <v>1.468788929</v>
      </c>
      <c r="T3874" s="13">
        <f>H3874+S3874-H3875-U3874-H3876</f>
        <v>1.439670714</v>
      </c>
      <c r="U3874" s="13">
        <f>0.00331/28</f>
        <v>0.0001182142857</v>
      </c>
      <c r="V3874" s="14"/>
      <c r="W3874" s="14"/>
      <c r="X3874" s="26">
        <f t="shared" si="314"/>
        <v>0.035</v>
      </c>
      <c r="Y3874" s="29"/>
      <c r="Z3874" s="29"/>
      <c r="AA3874" s="29"/>
      <c r="AB3874" s="29"/>
      <c r="AC3874" s="29"/>
    </row>
    <row r="3875">
      <c r="A3875" s="58">
        <v>45750.0</v>
      </c>
      <c r="B3875" s="5" t="s">
        <v>40</v>
      </c>
      <c r="C3875" s="6" t="s">
        <v>37</v>
      </c>
      <c r="D3875" s="5" t="s">
        <v>28</v>
      </c>
      <c r="E3875" s="7">
        <v>0.0</v>
      </c>
      <c r="F3875" s="7">
        <v>0.0</v>
      </c>
      <c r="G3875" s="7">
        <v>0.0</v>
      </c>
      <c r="H3875" s="40">
        <v>0.0</v>
      </c>
      <c r="I3875" s="10">
        <f t="shared" si="6928"/>
        <v>0</v>
      </c>
      <c r="J3875" s="11">
        <f t="shared" si="6929"/>
        <v>0</v>
      </c>
      <c r="K3875" s="7">
        <f t="shared" si="6890"/>
        <v>0</v>
      </c>
      <c r="L3875" s="7">
        <f t="shared" si="6930"/>
        <v>0</v>
      </c>
      <c r="M3875" s="10">
        <f t="shared" si="229"/>
        <v>0</v>
      </c>
      <c r="N3875" s="11">
        <f t="shared" si="3612"/>
        <v>0</v>
      </c>
      <c r="O3875" s="10">
        <f t="shared" si="6891"/>
        <v>0</v>
      </c>
      <c r="P3875" s="10">
        <f t="shared" si="6931"/>
        <v>0</v>
      </c>
      <c r="Q3875" s="10">
        <f t="shared" si="232"/>
        <v>0</v>
      </c>
      <c r="R3875" s="11">
        <f t="shared" si="233"/>
        <v>0</v>
      </c>
      <c r="S3875" s="14"/>
      <c r="T3875" s="14"/>
      <c r="U3875" s="14"/>
      <c r="V3875" s="14"/>
      <c r="W3875" s="14"/>
      <c r="X3875" s="26">
        <f t="shared" si="314"/>
        <v>0</v>
      </c>
      <c r="Y3875" s="29"/>
      <c r="Z3875" s="29"/>
      <c r="AA3875" s="29"/>
      <c r="AB3875" s="29"/>
      <c r="AC3875" s="29"/>
    </row>
    <row r="3876">
      <c r="A3876" s="58">
        <v>45750.0</v>
      </c>
      <c r="B3876" s="5" t="s">
        <v>40</v>
      </c>
      <c r="C3876" s="6" t="s">
        <v>37</v>
      </c>
      <c r="D3876" s="5" t="s">
        <v>29</v>
      </c>
      <c r="E3876" s="7">
        <v>26.1</v>
      </c>
      <c r="F3876" s="7">
        <v>0.0</v>
      </c>
      <c r="G3876" s="7">
        <v>0.07333</v>
      </c>
      <c r="H3876" s="40">
        <v>0.049</v>
      </c>
      <c r="I3876" s="10">
        <f t="shared" si="6928"/>
        <v>-0.02433</v>
      </c>
      <c r="J3876" s="11">
        <f t="shared" si="6929"/>
        <v>66.82121915</v>
      </c>
      <c r="K3876" s="7">
        <f t="shared" si="6890"/>
        <v>4.434275714</v>
      </c>
      <c r="L3876" s="7">
        <f t="shared" si="6930"/>
        <v>1.986</v>
      </c>
      <c r="M3876" s="10">
        <f t="shared" si="229"/>
        <v>-2.448275714</v>
      </c>
      <c r="N3876" s="11">
        <f t="shared" si="3612"/>
        <v>44.78747214</v>
      </c>
      <c r="O3876" s="10">
        <f t="shared" si="6891"/>
        <v>6.648561429</v>
      </c>
      <c r="P3876" s="10">
        <f t="shared" si="6931"/>
        <v>2.49998</v>
      </c>
      <c r="Q3876" s="10">
        <f t="shared" si="232"/>
        <v>-4.148581429</v>
      </c>
      <c r="R3876" s="11">
        <f t="shared" si="233"/>
        <v>37.60181848</v>
      </c>
      <c r="S3876" s="14"/>
      <c r="T3876" s="14"/>
      <c r="U3876" s="14"/>
      <c r="V3876" s="14"/>
      <c r="W3876" s="14"/>
      <c r="X3876" s="26">
        <f t="shared" si="314"/>
        <v>0</v>
      </c>
      <c r="Y3876" s="29"/>
      <c r="Z3876" s="29"/>
      <c r="AA3876" s="29"/>
      <c r="AB3876" s="29"/>
      <c r="AC3876" s="29"/>
    </row>
    <row r="3877">
      <c r="A3877" s="58">
        <v>45750.0</v>
      </c>
      <c r="B3877" s="5" t="s">
        <v>40</v>
      </c>
      <c r="C3877" s="6" t="s">
        <v>37</v>
      </c>
      <c r="D3877" s="5" t="s">
        <v>30</v>
      </c>
      <c r="E3877" s="7">
        <v>0.0</v>
      </c>
      <c r="F3877" s="7">
        <v>0.0</v>
      </c>
      <c r="G3877" s="7">
        <v>0.0</v>
      </c>
      <c r="H3877" s="40">
        <v>0.0</v>
      </c>
      <c r="I3877" s="10">
        <f t="shared" si="6928"/>
        <v>0</v>
      </c>
      <c r="J3877" s="11">
        <f t="shared" si="6929"/>
        <v>0</v>
      </c>
      <c r="K3877" s="7">
        <f t="shared" si="6890"/>
        <v>0</v>
      </c>
      <c r="L3877" s="7">
        <f t="shared" si="6930"/>
        <v>0</v>
      </c>
      <c r="M3877" s="10">
        <f t="shared" si="229"/>
        <v>0</v>
      </c>
      <c r="N3877" s="11">
        <f t="shared" si="3612"/>
        <v>0</v>
      </c>
      <c r="O3877" s="10">
        <f t="shared" si="6891"/>
        <v>0</v>
      </c>
      <c r="P3877" s="10">
        <f t="shared" si="6931"/>
        <v>0</v>
      </c>
      <c r="Q3877" s="10">
        <f t="shared" si="232"/>
        <v>0</v>
      </c>
      <c r="R3877" s="11">
        <f t="shared" si="233"/>
        <v>0</v>
      </c>
      <c r="S3877" s="14"/>
      <c r="T3877" s="14"/>
      <c r="U3877" s="14"/>
      <c r="V3877" s="14"/>
      <c r="W3877" s="14"/>
      <c r="X3877" s="26">
        <f t="shared" si="314"/>
        <v>0</v>
      </c>
      <c r="Y3877" s="29"/>
      <c r="Z3877" s="29"/>
      <c r="AA3877" s="29"/>
      <c r="AB3877" s="29"/>
      <c r="AC3877" s="29"/>
    </row>
    <row r="3878">
      <c r="A3878" s="58">
        <v>45751.0</v>
      </c>
      <c r="B3878" s="59" t="s">
        <v>25</v>
      </c>
      <c r="C3878" s="60" t="s">
        <v>26</v>
      </c>
      <c r="D3878" s="59" t="s">
        <v>27</v>
      </c>
      <c r="E3878" s="25">
        <v>140.3</v>
      </c>
      <c r="F3878" s="8">
        <v>0.523</v>
      </c>
      <c r="G3878" s="25">
        <v>0.393333</v>
      </c>
      <c r="H3878" s="47">
        <v>0.438</v>
      </c>
      <c r="I3878" s="61">
        <f t="shared" si="6928"/>
        <v>0.044667</v>
      </c>
      <c r="J3878" s="62">
        <f t="shared" si="6929"/>
        <v>111.3560266</v>
      </c>
      <c r="K3878" s="25">
        <f t="shared" si="6890"/>
        <v>25.973212</v>
      </c>
      <c r="L3878" s="25">
        <f t="shared" si="6930"/>
        <v>27.965</v>
      </c>
      <c r="M3878" s="61">
        <f t="shared" si="229"/>
        <v>1.991788</v>
      </c>
      <c r="N3878" s="62">
        <f t="shared" si="3612"/>
        <v>107.6686241</v>
      </c>
      <c r="O3878" s="61">
        <f t="shared" si="6891"/>
        <v>38.872932</v>
      </c>
      <c r="P3878" s="61">
        <f t="shared" si="6931"/>
        <v>41.686995</v>
      </c>
      <c r="Q3878" s="61">
        <f t="shared" si="232"/>
        <v>2.814063</v>
      </c>
      <c r="R3878" s="62">
        <f t="shared" si="233"/>
        <v>107.2391324</v>
      </c>
      <c r="S3878" s="41">
        <f>T3838</f>
        <v>1.571357143</v>
      </c>
      <c r="T3878" s="41">
        <f>H3878+T3838-H3879-U3878-H3880</f>
        <v>1.41325</v>
      </c>
      <c r="U3878" s="63">
        <f>0.003/28</f>
        <v>0.0001071428571</v>
      </c>
      <c r="V3878" s="64"/>
      <c r="W3878" s="64"/>
      <c r="X3878" s="65">
        <f t="shared" si="314"/>
        <v>0.353</v>
      </c>
      <c r="Y3878" s="66"/>
      <c r="Z3878" s="66"/>
      <c r="AA3878" s="66"/>
      <c r="AB3878" s="66"/>
      <c r="AC3878" s="66"/>
    </row>
    <row r="3879">
      <c r="A3879" s="58">
        <v>45751.0</v>
      </c>
      <c r="B3879" s="5" t="s">
        <v>25</v>
      </c>
      <c r="C3879" s="6" t="s">
        <v>26</v>
      </c>
      <c r="D3879" s="5" t="s">
        <v>28</v>
      </c>
      <c r="E3879" s="7">
        <v>165.12</v>
      </c>
      <c r="F3879" s="7">
        <v>0.453</v>
      </c>
      <c r="G3879" s="7">
        <v>0.3568</v>
      </c>
      <c r="H3879" s="40">
        <v>0.596</v>
      </c>
      <c r="I3879" s="10">
        <f t="shared" si="6928"/>
        <v>0.2392</v>
      </c>
      <c r="J3879" s="11">
        <f t="shared" si="6929"/>
        <v>167.0403587</v>
      </c>
      <c r="K3879" s="7">
        <f t="shared" si="6890"/>
        <v>25.1386</v>
      </c>
      <c r="L3879" s="7">
        <f t="shared" si="6930"/>
        <v>26.676</v>
      </c>
      <c r="M3879" s="10">
        <f t="shared" si="229"/>
        <v>1.5374</v>
      </c>
      <c r="N3879" s="11">
        <f t="shared" si="3612"/>
        <v>106.1156946</v>
      </c>
      <c r="O3879" s="10">
        <f t="shared" si="6891"/>
        <v>37.4394</v>
      </c>
      <c r="P3879" s="10">
        <f t="shared" si="6931"/>
        <v>39.89688</v>
      </c>
      <c r="Q3879" s="10">
        <f t="shared" si="232"/>
        <v>2.45748</v>
      </c>
      <c r="R3879" s="11">
        <f t="shared" si="233"/>
        <v>106.5638872</v>
      </c>
      <c r="S3879" s="42"/>
      <c r="T3879" s="42"/>
      <c r="U3879" s="16"/>
      <c r="V3879" s="14"/>
      <c r="W3879" s="14"/>
      <c r="X3879" s="26">
        <f t="shared" si="314"/>
        <v>0.566</v>
      </c>
      <c r="Y3879" s="29"/>
      <c r="Z3879" s="29"/>
      <c r="AA3879" s="29"/>
      <c r="AB3879" s="29"/>
      <c r="AC3879" s="29"/>
    </row>
    <row r="3880">
      <c r="A3880" s="58">
        <v>45751.0</v>
      </c>
      <c r="B3880" s="5" t="s">
        <v>25</v>
      </c>
      <c r="C3880" s="6" t="s">
        <v>26</v>
      </c>
      <c r="D3880" s="5" t="s">
        <v>29</v>
      </c>
      <c r="E3880" s="7">
        <v>0.0</v>
      </c>
      <c r="F3880" s="7">
        <v>0.143</v>
      </c>
      <c r="G3880" s="7">
        <v>0.0</v>
      </c>
      <c r="H3880" s="40">
        <v>0.0</v>
      </c>
      <c r="I3880" s="10">
        <f t="shared" si="6928"/>
        <v>0</v>
      </c>
      <c r="J3880" s="11">
        <f t="shared" si="6929"/>
        <v>0</v>
      </c>
      <c r="K3880" s="7">
        <f t="shared" si="6890"/>
        <v>0</v>
      </c>
      <c r="L3880" s="7">
        <f t="shared" si="6930"/>
        <v>0.003</v>
      </c>
      <c r="M3880" s="10">
        <f t="shared" si="229"/>
        <v>0.003</v>
      </c>
      <c r="N3880" s="11">
        <f t="shared" si="3612"/>
        <v>0</v>
      </c>
      <c r="O3880" s="10">
        <f t="shared" si="6891"/>
        <v>0</v>
      </c>
      <c r="P3880" s="10">
        <f t="shared" si="6931"/>
        <v>0.003</v>
      </c>
      <c r="Q3880" s="10">
        <f t="shared" si="232"/>
        <v>0.003</v>
      </c>
      <c r="R3880" s="11">
        <f t="shared" si="233"/>
        <v>0</v>
      </c>
      <c r="S3880" s="42"/>
      <c r="T3880" s="42"/>
      <c r="U3880" s="16"/>
      <c r="V3880" s="14"/>
      <c r="W3880" s="14"/>
      <c r="X3880" s="26">
        <f t="shared" si="314"/>
        <v>0</v>
      </c>
      <c r="Y3880" s="29"/>
      <c r="Z3880" s="29"/>
      <c r="AA3880" s="29"/>
      <c r="AB3880" s="29"/>
      <c r="AC3880" s="29"/>
    </row>
    <row r="3881">
      <c r="A3881" s="58">
        <v>45751.0</v>
      </c>
      <c r="B3881" s="5" t="s">
        <v>25</v>
      </c>
      <c r="C3881" s="6" t="s">
        <v>26</v>
      </c>
      <c r="D3881" s="5" t="s">
        <v>30</v>
      </c>
      <c r="E3881" s="7">
        <v>0.0</v>
      </c>
      <c r="F3881" s="7">
        <v>0.0</v>
      </c>
      <c r="G3881" s="7">
        <v>0.0</v>
      </c>
      <c r="H3881" s="40">
        <v>0.0</v>
      </c>
      <c r="I3881" s="10">
        <f t="shared" si="6928"/>
        <v>0</v>
      </c>
      <c r="J3881" s="11">
        <f t="shared" si="6929"/>
        <v>0</v>
      </c>
      <c r="K3881" s="7">
        <f t="shared" si="6890"/>
        <v>0</v>
      </c>
      <c r="L3881" s="7">
        <f t="shared" si="6930"/>
        <v>0</v>
      </c>
      <c r="M3881" s="10">
        <f t="shared" si="229"/>
        <v>0</v>
      </c>
      <c r="N3881" s="11">
        <f t="shared" si="3612"/>
        <v>0</v>
      </c>
      <c r="O3881" s="10">
        <f t="shared" si="6891"/>
        <v>0</v>
      </c>
      <c r="P3881" s="10">
        <f t="shared" si="6931"/>
        <v>0</v>
      </c>
      <c r="Q3881" s="10">
        <f t="shared" si="232"/>
        <v>0</v>
      </c>
      <c r="R3881" s="11">
        <f t="shared" si="233"/>
        <v>0</v>
      </c>
      <c r="S3881" s="42"/>
      <c r="T3881" s="42"/>
      <c r="U3881" s="16"/>
      <c r="V3881" s="14"/>
      <c r="W3881" s="14"/>
      <c r="X3881" s="26">
        <f t="shared" si="314"/>
        <v>0</v>
      </c>
      <c r="Y3881" s="29"/>
      <c r="Z3881" s="29"/>
      <c r="AA3881" s="29"/>
      <c r="AB3881" s="29"/>
      <c r="AC3881" s="29"/>
    </row>
    <row r="3882">
      <c r="A3882" s="58">
        <v>45751.0</v>
      </c>
      <c r="B3882" s="5" t="s">
        <v>31</v>
      </c>
      <c r="C3882" s="6" t="s">
        <v>26</v>
      </c>
      <c r="D3882" s="5" t="s">
        <v>27</v>
      </c>
      <c r="E3882" s="7">
        <v>180.7</v>
      </c>
      <c r="F3882" s="7">
        <v>0.681</v>
      </c>
      <c r="G3882" s="7">
        <v>0.43666</v>
      </c>
      <c r="H3882" s="40">
        <v>0.546</v>
      </c>
      <c r="I3882" s="10">
        <f t="shared" si="6928"/>
        <v>0.10934</v>
      </c>
      <c r="J3882" s="11">
        <f t="shared" si="6929"/>
        <v>125.0400769</v>
      </c>
      <c r="K3882" s="7">
        <f t="shared" si="6890"/>
        <v>31.946627</v>
      </c>
      <c r="L3882" s="7">
        <f t="shared" si="6930"/>
        <v>35.822</v>
      </c>
      <c r="M3882" s="10">
        <f t="shared" si="229"/>
        <v>3.875373</v>
      </c>
      <c r="N3882" s="11">
        <f t="shared" si="3612"/>
        <v>112.1307736</v>
      </c>
      <c r="O3882" s="10">
        <f t="shared" si="6891"/>
        <v>47.946626</v>
      </c>
      <c r="P3882" s="10">
        <f t="shared" si="6931"/>
        <v>54.79586</v>
      </c>
      <c r="Q3882" s="10">
        <f t="shared" si="232"/>
        <v>6.849234</v>
      </c>
      <c r="R3882" s="11">
        <f t="shared" si="233"/>
        <v>114.285122</v>
      </c>
      <c r="S3882" s="41">
        <f>T3842</f>
        <v>1.251142857</v>
      </c>
      <c r="T3882" s="41">
        <f>H3882+T3842-H3883-U3882-H3884</f>
        <v>1.114</v>
      </c>
      <c r="U3882" s="13">
        <f>0.004/28</f>
        <v>0.0001428571429</v>
      </c>
      <c r="V3882" s="14"/>
      <c r="W3882" s="14"/>
      <c r="X3882" s="26">
        <f t="shared" si="314"/>
        <v>0.548</v>
      </c>
      <c r="Y3882" s="29"/>
      <c r="Z3882" s="29"/>
      <c r="AA3882" s="29"/>
      <c r="AB3882" s="29"/>
      <c r="AC3882" s="29"/>
    </row>
    <row r="3883">
      <c r="A3883" s="58">
        <v>45751.0</v>
      </c>
      <c r="B3883" s="5" t="s">
        <v>31</v>
      </c>
      <c r="C3883" s="6" t="s">
        <v>26</v>
      </c>
      <c r="D3883" s="5" t="s">
        <v>28</v>
      </c>
      <c r="E3883" s="7">
        <v>180.1</v>
      </c>
      <c r="F3883" s="7">
        <v>0.692</v>
      </c>
      <c r="G3883" s="7">
        <v>0.432466</v>
      </c>
      <c r="H3883" s="40">
        <v>0.683</v>
      </c>
      <c r="I3883" s="10">
        <f t="shared" si="6928"/>
        <v>0.250534</v>
      </c>
      <c r="J3883" s="11">
        <f t="shared" si="6929"/>
        <v>157.9314906</v>
      </c>
      <c r="K3883" s="7">
        <f t="shared" si="6890"/>
        <v>31.682744</v>
      </c>
      <c r="L3883" s="7">
        <f t="shared" si="6930"/>
        <v>36.303</v>
      </c>
      <c r="M3883" s="10">
        <f t="shared" si="229"/>
        <v>4.620256</v>
      </c>
      <c r="N3883" s="11">
        <f t="shared" si="3612"/>
        <v>114.5828783</v>
      </c>
      <c r="O3883" s="10">
        <f t="shared" si="6891"/>
        <v>47.552574</v>
      </c>
      <c r="P3883" s="10">
        <f t="shared" si="6931"/>
        <v>55.30073</v>
      </c>
      <c r="Q3883" s="10">
        <f t="shared" si="232"/>
        <v>7.748156</v>
      </c>
      <c r="R3883" s="11">
        <f t="shared" si="233"/>
        <v>116.293873</v>
      </c>
      <c r="S3883" s="42"/>
      <c r="T3883" s="42"/>
      <c r="U3883" s="20"/>
      <c r="V3883" s="14"/>
      <c r="W3883" s="14"/>
      <c r="X3883" s="26">
        <f t="shared" si="314"/>
        <v>0.685</v>
      </c>
      <c r="Y3883" s="29"/>
      <c r="Z3883" s="29"/>
      <c r="AA3883" s="29"/>
      <c r="AB3883" s="29"/>
      <c r="AC3883" s="29"/>
    </row>
    <row r="3884">
      <c r="A3884" s="58">
        <v>45751.0</v>
      </c>
      <c r="B3884" s="5" t="s">
        <v>31</v>
      </c>
      <c r="C3884" s="6" t="s">
        <v>26</v>
      </c>
      <c r="D3884" s="5" t="s">
        <v>29</v>
      </c>
      <c r="E3884" s="7">
        <v>0.0</v>
      </c>
      <c r="F3884" s="7">
        <v>0.0</v>
      </c>
      <c r="G3884" s="7">
        <v>0.0</v>
      </c>
      <c r="H3884" s="40">
        <v>0.0</v>
      </c>
      <c r="I3884" s="10">
        <f t="shared" si="6928"/>
        <v>0</v>
      </c>
      <c r="J3884" s="11">
        <f t="shared" si="6929"/>
        <v>0</v>
      </c>
      <c r="K3884" s="7">
        <f t="shared" si="6890"/>
        <v>0</v>
      </c>
      <c r="L3884" s="7">
        <f t="shared" si="6930"/>
        <v>0</v>
      </c>
      <c r="M3884" s="10">
        <f t="shared" si="229"/>
        <v>0</v>
      </c>
      <c r="N3884" s="11">
        <f t="shared" si="3612"/>
        <v>0</v>
      </c>
      <c r="O3884" s="10">
        <f t="shared" si="6891"/>
        <v>0</v>
      </c>
      <c r="P3884" s="10">
        <f t="shared" si="6931"/>
        <v>0</v>
      </c>
      <c r="Q3884" s="10">
        <f t="shared" si="232"/>
        <v>0</v>
      </c>
      <c r="R3884" s="11">
        <f t="shared" si="233"/>
        <v>0</v>
      </c>
      <c r="S3884" s="42"/>
      <c r="T3884" s="42"/>
      <c r="U3884" s="20"/>
      <c r="V3884" s="14"/>
      <c r="W3884" s="14"/>
      <c r="X3884" s="26">
        <f t="shared" si="314"/>
        <v>0</v>
      </c>
      <c r="Y3884" s="29"/>
      <c r="Z3884" s="29"/>
      <c r="AA3884" s="29"/>
      <c r="AB3884" s="29"/>
      <c r="AC3884" s="29"/>
    </row>
    <row r="3885">
      <c r="A3885" s="58">
        <v>45751.0</v>
      </c>
      <c r="B3885" s="5" t="s">
        <v>31</v>
      </c>
      <c r="C3885" s="6" t="s">
        <v>26</v>
      </c>
      <c r="D3885" s="5" t="s">
        <v>30</v>
      </c>
      <c r="E3885" s="7">
        <v>0.0</v>
      </c>
      <c r="F3885" s="7">
        <v>0.0</v>
      </c>
      <c r="G3885" s="7">
        <v>0.0</v>
      </c>
      <c r="H3885" s="40">
        <v>0.0</v>
      </c>
      <c r="I3885" s="10">
        <f t="shared" si="6928"/>
        <v>0</v>
      </c>
      <c r="J3885" s="11">
        <f t="shared" si="6929"/>
        <v>0</v>
      </c>
      <c r="K3885" s="7">
        <f t="shared" si="6890"/>
        <v>0</v>
      </c>
      <c r="L3885" s="7">
        <f t="shared" si="6930"/>
        <v>0</v>
      </c>
      <c r="M3885" s="10">
        <f t="shared" si="229"/>
        <v>0</v>
      </c>
      <c r="N3885" s="11">
        <f t="shared" si="3612"/>
        <v>0</v>
      </c>
      <c r="O3885" s="10">
        <f t="shared" si="6891"/>
        <v>0</v>
      </c>
      <c r="P3885" s="10">
        <f t="shared" si="6931"/>
        <v>0</v>
      </c>
      <c r="Q3885" s="10">
        <f t="shared" si="232"/>
        <v>0</v>
      </c>
      <c r="R3885" s="11">
        <f t="shared" si="233"/>
        <v>0</v>
      </c>
      <c r="S3885" s="42"/>
      <c r="T3885" s="42"/>
      <c r="U3885" s="20"/>
      <c r="V3885" s="14"/>
      <c r="W3885" s="14"/>
      <c r="X3885" s="26">
        <f t="shared" si="314"/>
        <v>0</v>
      </c>
      <c r="Y3885" s="29"/>
      <c r="Z3885" s="29"/>
      <c r="AA3885" s="29"/>
      <c r="AB3885" s="29"/>
      <c r="AC3885" s="29"/>
    </row>
    <row r="3886">
      <c r="A3886" s="58">
        <v>45751.0</v>
      </c>
      <c r="B3886" s="5" t="s">
        <v>32</v>
      </c>
      <c r="C3886" s="6" t="s">
        <v>26</v>
      </c>
      <c r="D3886" s="5" t="s">
        <v>27</v>
      </c>
      <c r="E3886" s="7">
        <v>78.6</v>
      </c>
      <c r="F3886" s="7">
        <v>0.206</v>
      </c>
      <c r="G3886" s="7">
        <v>0.19333</v>
      </c>
      <c r="H3886" s="40">
        <v>0.225</v>
      </c>
      <c r="I3886" s="10">
        <f t="shared" si="6928"/>
        <v>0.03167</v>
      </c>
      <c r="J3886" s="11">
        <f t="shared" si="6929"/>
        <v>116.3813169</v>
      </c>
      <c r="K3886" s="7">
        <f t="shared" si="6890"/>
        <v>13.9733</v>
      </c>
      <c r="L3886" s="7">
        <f t="shared" si="6930"/>
        <v>15.133</v>
      </c>
      <c r="M3886" s="10">
        <f t="shared" si="229"/>
        <v>1.1597</v>
      </c>
      <c r="N3886" s="11">
        <f t="shared" si="3612"/>
        <v>108.2993996</v>
      </c>
      <c r="O3886" s="10">
        <f t="shared" si="6891"/>
        <v>20.973286</v>
      </c>
      <c r="P3886" s="10">
        <f t="shared" si="6931"/>
        <v>22.26982</v>
      </c>
      <c r="Q3886" s="10">
        <f t="shared" si="232"/>
        <v>1.296534</v>
      </c>
      <c r="R3886" s="11">
        <f t="shared" si="233"/>
        <v>106.1818353</v>
      </c>
      <c r="S3886" s="41" t="str">
        <f>T3846</f>
        <v>#REF!</v>
      </c>
      <c r="T3886" s="41" t="str">
        <f>H3886+T3846-#REF!-U3886-H3887</f>
        <v>#REF!</v>
      </c>
      <c r="U3886" s="13">
        <f>0.00378/28</f>
        <v>0.000135</v>
      </c>
      <c r="V3886" s="14"/>
      <c r="W3886" s="14"/>
      <c r="X3886" s="26">
        <f t="shared" si="314"/>
        <v>0.235</v>
      </c>
      <c r="Y3886" s="29"/>
      <c r="Z3886" s="29"/>
      <c r="AA3886" s="29"/>
      <c r="AB3886" s="29"/>
      <c r="AC3886" s="29"/>
    </row>
    <row r="3887">
      <c r="A3887" s="58">
        <v>45751.0</v>
      </c>
      <c r="B3887" s="5" t="s">
        <v>32</v>
      </c>
      <c r="C3887" s="6" t="s">
        <v>26</v>
      </c>
      <c r="D3887" s="5" t="s">
        <v>28</v>
      </c>
      <c r="E3887" s="7">
        <v>78.7</v>
      </c>
      <c r="F3887" s="7">
        <v>0.199</v>
      </c>
      <c r="G3887" s="7">
        <v>0.192966</v>
      </c>
      <c r="H3887" s="40">
        <v>0.254</v>
      </c>
      <c r="I3887" s="10">
        <f t="shared" si="6928"/>
        <v>0.061034</v>
      </c>
      <c r="J3887" s="11">
        <f>IFERROR(#REF!/G3887*100,0)</f>
        <v>0</v>
      </c>
      <c r="K3887" s="7">
        <f t="shared" si="6890"/>
        <v>13.950064</v>
      </c>
      <c r="L3887" s="7">
        <f>IFERROR(#REF!+L3847,0)</f>
        <v>0</v>
      </c>
      <c r="M3887" s="10">
        <f t="shared" si="229"/>
        <v>-13.950064</v>
      </c>
      <c r="N3887" s="11">
        <f t="shared" si="3612"/>
        <v>0</v>
      </c>
      <c r="O3887" s="10">
        <f t="shared" si="6891"/>
        <v>20.939014</v>
      </c>
      <c r="P3887" s="10">
        <f>IFERROR(#REF!+P3847,0)</f>
        <v>0</v>
      </c>
      <c r="Q3887" s="10">
        <f t="shared" si="232"/>
        <v>-20.939014</v>
      </c>
      <c r="R3887" s="11">
        <f t="shared" si="233"/>
        <v>0</v>
      </c>
      <c r="S3887" s="42"/>
      <c r="T3887" s="42"/>
      <c r="U3887" s="20"/>
      <c r="V3887" s="14"/>
      <c r="W3887" s="14"/>
      <c r="X3887" s="26">
        <f t="shared" si="314"/>
        <v>0.26</v>
      </c>
      <c r="Y3887" s="29"/>
      <c r="Z3887" s="29"/>
      <c r="AA3887" s="29"/>
      <c r="AB3887" s="29"/>
      <c r="AC3887" s="29"/>
    </row>
    <row r="3888">
      <c r="A3888" s="58">
        <v>45751.0</v>
      </c>
      <c r="B3888" s="5" t="s">
        <v>32</v>
      </c>
      <c r="C3888" s="6" t="s">
        <v>26</v>
      </c>
      <c r="D3888" s="5" t="s">
        <v>29</v>
      </c>
      <c r="E3888" s="7">
        <v>0.0</v>
      </c>
      <c r="F3888" s="7">
        <v>0.059</v>
      </c>
      <c r="G3888" s="7">
        <v>0.0</v>
      </c>
      <c r="H3888" s="40">
        <v>0.0</v>
      </c>
      <c r="I3888" s="10">
        <f>H3887-G3888</f>
        <v>0.254</v>
      </c>
      <c r="J3888" s="11">
        <f>IFERROR(H3887/G3888*100,0)</f>
        <v>0</v>
      </c>
      <c r="K3888" s="7">
        <f t="shared" si="6890"/>
        <v>0</v>
      </c>
      <c r="L3888" s="7">
        <f>IFERROR(H3887+L3848,0)</f>
        <v>2.932</v>
      </c>
      <c r="M3888" s="10">
        <f t="shared" si="229"/>
        <v>2.932</v>
      </c>
      <c r="N3888" s="11">
        <f t="shared" si="3612"/>
        <v>0</v>
      </c>
      <c r="O3888" s="10">
        <f t="shared" si="6891"/>
        <v>0</v>
      </c>
      <c r="P3888" s="10">
        <f>IFERROR(H3887+P3848,0)</f>
        <v>2.932</v>
      </c>
      <c r="Q3888" s="10">
        <f t="shared" si="232"/>
        <v>2.932</v>
      </c>
      <c r="R3888" s="11">
        <f t="shared" si="233"/>
        <v>0</v>
      </c>
      <c r="S3888" s="42"/>
      <c r="T3888" s="42"/>
      <c r="U3888" s="20"/>
      <c r="V3888" s="14"/>
      <c r="W3888" s="14"/>
      <c r="X3888" s="26">
        <f t="shared" si="314"/>
        <v>0</v>
      </c>
      <c r="Y3888" s="29"/>
      <c r="Z3888" s="29"/>
      <c r="AA3888" s="29"/>
      <c r="AB3888" s="29"/>
      <c r="AC3888" s="29"/>
    </row>
    <row r="3889">
      <c r="A3889" s="58">
        <v>45751.0</v>
      </c>
      <c r="B3889" s="5" t="s">
        <v>32</v>
      </c>
      <c r="C3889" s="6" t="s">
        <v>26</v>
      </c>
      <c r="D3889" s="5" t="s">
        <v>30</v>
      </c>
      <c r="E3889" s="7">
        <v>0.0</v>
      </c>
      <c r="F3889" s="7">
        <v>0.0</v>
      </c>
      <c r="G3889" s="7">
        <v>0.0</v>
      </c>
      <c r="H3889" s="40">
        <v>0.0</v>
      </c>
      <c r="I3889" s="10">
        <f t="shared" ref="I3889:I3927" si="6932">H3889-G3889</f>
        <v>0</v>
      </c>
      <c r="J3889" s="11">
        <f t="shared" ref="J3889:J3926" si="6933">IFERROR(H3889/G3889*100,0)</f>
        <v>0</v>
      </c>
      <c r="K3889" s="7">
        <f t="shared" si="6890"/>
        <v>0</v>
      </c>
      <c r="L3889" s="7">
        <f t="shared" ref="L3889:L3926" si="6934">IFERROR(H3889+L3849,0)</f>
        <v>0</v>
      </c>
      <c r="M3889" s="10">
        <f t="shared" si="229"/>
        <v>0</v>
      </c>
      <c r="N3889" s="11">
        <f t="shared" si="3612"/>
        <v>0</v>
      </c>
      <c r="O3889" s="10">
        <f t="shared" si="6891"/>
        <v>0</v>
      </c>
      <c r="P3889" s="10">
        <f t="shared" ref="P3889:P3926" si="6935">IFERROR(H3889+P3849,0)</f>
        <v>0</v>
      </c>
      <c r="Q3889" s="10">
        <f t="shared" si="232"/>
        <v>0</v>
      </c>
      <c r="R3889" s="11">
        <f t="shared" si="233"/>
        <v>0</v>
      </c>
      <c r="S3889" s="42"/>
      <c r="T3889" s="42"/>
      <c r="U3889" s="20"/>
      <c r="V3889" s="14"/>
      <c r="W3889" s="14"/>
      <c r="X3889" s="26">
        <f t="shared" si="314"/>
        <v>0</v>
      </c>
      <c r="Y3889" s="29"/>
      <c r="Z3889" s="29"/>
      <c r="AA3889" s="29"/>
      <c r="AB3889" s="29"/>
      <c r="AC3889" s="29"/>
    </row>
    <row r="3890">
      <c r="A3890" s="58">
        <v>45751.0</v>
      </c>
      <c r="B3890" s="5" t="s">
        <v>33</v>
      </c>
      <c r="C3890" s="6" t="s">
        <v>26</v>
      </c>
      <c r="D3890" s="5" t="s">
        <v>27</v>
      </c>
      <c r="E3890" s="7">
        <v>110.0</v>
      </c>
      <c r="F3890" s="7">
        <v>0.372</v>
      </c>
      <c r="G3890" s="7">
        <v>0.33</v>
      </c>
      <c r="H3890" s="40">
        <v>0.37</v>
      </c>
      <c r="I3890" s="10">
        <f t="shared" si="6932"/>
        <v>0.04</v>
      </c>
      <c r="J3890" s="11">
        <f t="shared" si="6933"/>
        <v>112.1212121</v>
      </c>
      <c r="K3890" s="7">
        <f t="shared" si="6890"/>
        <v>20.719992</v>
      </c>
      <c r="L3890" s="7">
        <f t="shared" si="6934"/>
        <v>23.659</v>
      </c>
      <c r="M3890" s="10">
        <f t="shared" si="229"/>
        <v>2.939008</v>
      </c>
      <c r="N3890" s="11">
        <f t="shared" si="3612"/>
        <v>114.184407</v>
      </c>
      <c r="O3890" s="10">
        <f t="shared" si="6891"/>
        <v>30.919922</v>
      </c>
      <c r="P3890" s="10">
        <f t="shared" si="6935"/>
        <v>35.15473</v>
      </c>
      <c r="Q3890" s="10">
        <f t="shared" si="232"/>
        <v>4.234808</v>
      </c>
      <c r="R3890" s="11">
        <f t="shared" si="233"/>
        <v>113.6960501</v>
      </c>
      <c r="S3890" s="41">
        <f>T3850</f>
        <v>-0.1775435714</v>
      </c>
      <c r="T3890" s="41">
        <f>H3890+T3850-H3891-U3890-H3892</f>
        <v>-0.1026975</v>
      </c>
      <c r="U3890" s="13">
        <f>0.00431/28</f>
        <v>0.0001539285714</v>
      </c>
      <c r="V3890" s="14"/>
      <c r="W3890" s="14"/>
      <c r="X3890" s="26">
        <f t="shared" si="314"/>
        <v>0.367</v>
      </c>
      <c r="Y3890" s="29"/>
      <c r="Z3890" s="29"/>
      <c r="AA3890" s="29"/>
      <c r="AB3890" s="29"/>
      <c r="AC3890" s="29"/>
    </row>
    <row r="3891">
      <c r="A3891" s="58">
        <v>45751.0</v>
      </c>
      <c r="B3891" s="5" t="s">
        <v>33</v>
      </c>
      <c r="C3891" s="6" t="s">
        <v>26</v>
      </c>
      <c r="D3891" s="5" t="s">
        <v>28</v>
      </c>
      <c r="E3891" s="7">
        <v>108.2</v>
      </c>
      <c r="F3891" s="7">
        <v>0.278</v>
      </c>
      <c r="G3891" s="7">
        <v>0.2917333</v>
      </c>
      <c r="H3891" s="40">
        <v>0.295</v>
      </c>
      <c r="I3891" s="10">
        <f t="shared" si="6932"/>
        <v>0.0032667</v>
      </c>
      <c r="J3891" s="11">
        <f t="shared" si="6933"/>
        <v>101.1197556</v>
      </c>
      <c r="K3891" s="7">
        <f t="shared" si="6890"/>
        <v>20.2759092</v>
      </c>
      <c r="L3891" s="7">
        <f t="shared" si="6934"/>
        <v>25.106</v>
      </c>
      <c r="M3891" s="10">
        <f t="shared" si="229"/>
        <v>4.8300908</v>
      </c>
      <c r="N3891" s="11">
        <f t="shared" si="3612"/>
        <v>123.821821</v>
      </c>
      <c r="O3891" s="10">
        <f t="shared" si="6891"/>
        <v>30.3199092</v>
      </c>
      <c r="P3891" s="10">
        <f t="shared" si="6935"/>
        <v>36.00095</v>
      </c>
      <c r="Q3891" s="10">
        <f t="shared" si="232"/>
        <v>5.6810408</v>
      </c>
      <c r="R3891" s="11">
        <f t="shared" si="233"/>
        <v>118.7369981</v>
      </c>
      <c r="S3891" s="42"/>
      <c r="T3891" s="42"/>
      <c r="U3891" s="20"/>
      <c r="V3891" s="14"/>
      <c r="W3891" s="14"/>
      <c r="X3891" s="26">
        <f t="shared" si="314"/>
        <v>0.606</v>
      </c>
      <c r="Y3891" s="29"/>
      <c r="Z3891" s="29"/>
      <c r="AA3891" s="29"/>
      <c r="AB3891" s="29"/>
      <c r="AC3891" s="29"/>
    </row>
    <row r="3892">
      <c r="A3892" s="58">
        <v>45751.0</v>
      </c>
      <c r="B3892" s="5" t="s">
        <v>33</v>
      </c>
      <c r="C3892" s="6" t="s">
        <v>26</v>
      </c>
      <c r="D3892" s="5" t="s">
        <v>29</v>
      </c>
      <c r="E3892" s="7">
        <v>1.0</v>
      </c>
      <c r="F3892" s="7">
        <v>0.021</v>
      </c>
      <c r="G3892" s="7">
        <v>0.0044</v>
      </c>
      <c r="H3892" s="40">
        <v>0.0</v>
      </c>
      <c r="I3892" s="10">
        <f t="shared" si="6932"/>
        <v>-0.0044</v>
      </c>
      <c r="J3892" s="11">
        <f t="shared" si="6933"/>
        <v>0</v>
      </c>
      <c r="K3892" s="7">
        <f t="shared" si="6890"/>
        <v>0.1825989</v>
      </c>
      <c r="L3892" s="7">
        <f t="shared" si="6934"/>
        <v>0.084</v>
      </c>
      <c r="M3892" s="10">
        <f t="shared" si="229"/>
        <v>-0.0985989</v>
      </c>
      <c r="N3892" s="11">
        <f t="shared" si="3612"/>
        <v>46.0024677</v>
      </c>
      <c r="O3892" s="10">
        <f t="shared" si="6891"/>
        <v>0.2675389</v>
      </c>
      <c r="P3892" s="10">
        <f t="shared" si="6935"/>
        <v>0.162988</v>
      </c>
      <c r="Q3892" s="10">
        <f t="shared" si="232"/>
        <v>-0.1045509</v>
      </c>
      <c r="R3892" s="11">
        <f t="shared" si="233"/>
        <v>60.92123426</v>
      </c>
      <c r="S3892" s="42"/>
      <c r="T3892" s="42"/>
      <c r="U3892" s="20"/>
      <c r="V3892" s="14"/>
      <c r="W3892" s="14"/>
      <c r="X3892" s="26">
        <f t="shared" si="314"/>
        <v>0</v>
      </c>
      <c r="Y3892" s="29"/>
      <c r="Z3892" s="29"/>
      <c r="AA3892" s="29"/>
      <c r="AB3892" s="29"/>
      <c r="AC3892" s="29"/>
    </row>
    <row r="3893">
      <c r="A3893" s="58">
        <v>45751.0</v>
      </c>
      <c r="B3893" s="5" t="s">
        <v>33</v>
      </c>
      <c r="C3893" s="6" t="s">
        <v>26</v>
      </c>
      <c r="D3893" s="5" t="s">
        <v>30</v>
      </c>
      <c r="E3893" s="7">
        <v>0.0</v>
      </c>
      <c r="F3893" s="7">
        <v>0.0</v>
      </c>
      <c r="G3893" s="7">
        <v>0.0</v>
      </c>
      <c r="H3893" s="40">
        <v>0.0</v>
      </c>
      <c r="I3893" s="10">
        <f t="shared" si="6932"/>
        <v>0</v>
      </c>
      <c r="J3893" s="11">
        <f t="shared" si="6933"/>
        <v>0</v>
      </c>
      <c r="K3893" s="7">
        <f t="shared" si="6890"/>
        <v>0</v>
      </c>
      <c r="L3893" s="7">
        <f t="shared" si="6934"/>
        <v>0</v>
      </c>
      <c r="M3893" s="10">
        <f t="shared" si="229"/>
        <v>0</v>
      </c>
      <c r="N3893" s="11">
        <f t="shared" si="3612"/>
        <v>0</v>
      </c>
      <c r="O3893" s="10">
        <f t="shared" si="6891"/>
        <v>0</v>
      </c>
      <c r="P3893" s="10">
        <f t="shared" si="6935"/>
        <v>0</v>
      </c>
      <c r="Q3893" s="10">
        <f t="shared" si="232"/>
        <v>0</v>
      </c>
      <c r="R3893" s="11">
        <f t="shared" si="233"/>
        <v>0</v>
      </c>
      <c r="S3893" s="42"/>
      <c r="T3893" s="42"/>
      <c r="U3893" s="20"/>
      <c r="V3893" s="14"/>
      <c r="W3893" s="14"/>
      <c r="X3893" s="26">
        <f t="shared" si="314"/>
        <v>0</v>
      </c>
      <c r="Y3893" s="29"/>
      <c r="Z3893" s="29"/>
      <c r="AA3893" s="29"/>
      <c r="AB3893" s="29"/>
      <c r="AC3893" s="29"/>
    </row>
    <row r="3894">
      <c r="A3894" s="58">
        <v>45751.0</v>
      </c>
      <c r="B3894" s="5" t="s">
        <v>34</v>
      </c>
      <c r="C3894" s="6" t="s">
        <v>26</v>
      </c>
      <c r="D3894" s="5" t="s">
        <v>27</v>
      </c>
      <c r="E3894" s="7">
        <v>14.3</v>
      </c>
      <c r="F3894" s="7">
        <v>0.045</v>
      </c>
      <c r="G3894" s="7">
        <v>0.04</v>
      </c>
      <c r="H3894" s="40">
        <v>0.04</v>
      </c>
      <c r="I3894" s="10">
        <f t="shared" si="6932"/>
        <v>0</v>
      </c>
      <c r="J3894" s="11">
        <f t="shared" si="6933"/>
        <v>100</v>
      </c>
      <c r="K3894" s="7">
        <f t="shared" si="6890"/>
        <v>2.659985</v>
      </c>
      <c r="L3894" s="7">
        <f t="shared" si="6934"/>
        <v>2.723</v>
      </c>
      <c r="M3894" s="10">
        <f t="shared" si="229"/>
        <v>0.063015</v>
      </c>
      <c r="N3894" s="11">
        <f t="shared" si="3612"/>
        <v>102.3689983</v>
      </c>
      <c r="O3894" s="10">
        <f t="shared" si="6891"/>
        <v>3.959815</v>
      </c>
      <c r="P3894" s="10">
        <f t="shared" si="6935"/>
        <v>4.266986</v>
      </c>
      <c r="Q3894" s="10">
        <f t="shared" si="232"/>
        <v>0.307171</v>
      </c>
      <c r="R3894" s="11">
        <f t="shared" si="233"/>
        <v>107.7572058</v>
      </c>
      <c r="S3894" s="41">
        <f>T3854</f>
        <v>0.119</v>
      </c>
      <c r="T3894" s="41">
        <f>H3894+T3854-H3895-U3894-H3896</f>
        <v>0.159</v>
      </c>
      <c r="U3894" s="13">
        <v>0.0</v>
      </c>
      <c r="V3894" s="14"/>
      <c r="W3894" s="14"/>
      <c r="X3894" s="26">
        <f t="shared" si="314"/>
        <v>0.04</v>
      </c>
      <c r="Y3894" s="29"/>
      <c r="Z3894" s="29"/>
      <c r="AA3894" s="29"/>
      <c r="AB3894" s="29"/>
      <c r="AC3894" s="29"/>
    </row>
    <row r="3895">
      <c r="A3895" s="58">
        <v>45751.0</v>
      </c>
      <c r="B3895" s="5" t="s">
        <v>34</v>
      </c>
      <c r="C3895" s="6" t="s">
        <v>26</v>
      </c>
      <c r="D3895" s="5" t="s">
        <v>28</v>
      </c>
      <c r="E3895" s="7">
        <v>14.3</v>
      </c>
      <c r="F3895" s="7">
        <v>0.0</v>
      </c>
      <c r="G3895" s="7">
        <v>0.039166</v>
      </c>
      <c r="H3895" s="40">
        <v>0.0</v>
      </c>
      <c r="I3895" s="10">
        <f t="shared" si="6932"/>
        <v>-0.039166</v>
      </c>
      <c r="J3895" s="11">
        <f t="shared" si="6933"/>
        <v>0</v>
      </c>
      <c r="K3895" s="7">
        <f t="shared" si="6890"/>
        <v>2.608663</v>
      </c>
      <c r="L3895" s="7">
        <f t="shared" si="6934"/>
        <v>2.767</v>
      </c>
      <c r="M3895" s="10">
        <f t="shared" si="229"/>
        <v>0.158337</v>
      </c>
      <c r="N3895" s="11">
        <f t="shared" si="3612"/>
        <v>106.069661</v>
      </c>
      <c r="O3895" s="10">
        <f t="shared" si="6891"/>
        <v>3.883662</v>
      </c>
      <c r="P3895" s="10">
        <f t="shared" si="6935"/>
        <v>4.17099</v>
      </c>
      <c r="Q3895" s="10">
        <f t="shared" si="232"/>
        <v>0.287328</v>
      </c>
      <c r="R3895" s="11">
        <f t="shared" si="233"/>
        <v>107.3983781</v>
      </c>
      <c r="S3895" s="42"/>
      <c r="T3895" s="42"/>
      <c r="U3895" s="20"/>
      <c r="V3895" s="14"/>
      <c r="W3895" s="14"/>
      <c r="X3895" s="26">
        <f t="shared" si="314"/>
        <v>0.062</v>
      </c>
      <c r="Y3895" s="29"/>
      <c r="Z3895" s="29"/>
      <c r="AA3895" s="29"/>
      <c r="AB3895" s="29"/>
      <c r="AC3895" s="29"/>
    </row>
    <row r="3896">
      <c r="A3896" s="58">
        <v>45751.0</v>
      </c>
      <c r="B3896" s="5" t="s">
        <v>34</v>
      </c>
      <c r="C3896" s="6" t="s">
        <v>26</v>
      </c>
      <c r="D3896" s="5" t="s">
        <v>29</v>
      </c>
      <c r="E3896" s="7">
        <v>0.0</v>
      </c>
      <c r="F3896" s="7">
        <v>0.01</v>
      </c>
      <c r="G3896" s="7">
        <v>0.0</v>
      </c>
      <c r="H3896" s="40">
        <v>0.0</v>
      </c>
      <c r="I3896" s="10">
        <f t="shared" si="6932"/>
        <v>0</v>
      </c>
      <c r="J3896" s="11">
        <f t="shared" si="6933"/>
        <v>0</v>
      </c>
      <c r="K3896" s="7">
        <f t="shared" si="6890"/>
        <v>0</v>
      </c>
      <c r="L3896" s="7">
        <f t="shared" si="6934"/>
        <v>0</v>
      </c>
      <c r="M3896" s="10">
        <f t="shared" si="229"/>
        <v>0</v>
      </c>
      <c r="N3896" s="11">
        <f t="shared" si="3612"/>
        <v>0</v>
      </c>
      <c r="O3896" s="10">
        <f t="shared" si="6891"/>
        <v>0</v>
      </c>
      <c r="P3896" s="10">
        <f t="shared" si="6935"/>
        <v>0</v>
      </c>
      <c r="Q3896" s="10">
        <f t="shared" si="232"/>
        <v>0</v>
      </c>
      <c r="R3896" s="11">
        <f t="shared" si="233"/>
        <v>0</v>
      </c>
      <c r="S3896" s="42"/>
      <c r="T3896" s="42"/>
      <c r="U3896" s="20"/>
      <c r="V3896" s="14"/>
      <c r="W3896" s="14"/>
      <c r="X3896" s="26">
        <f t="shared" si="314"/>
        <v>0</v>
      </c>
      <c r="Y3896" s="29"/>
      <c r="Z3896" s="29"/>
      <c r="AA3896" s="29"/>
      <c r="AB3896" s="29"/>
      <c r="AC3896" s="29"/>
    </row>
    <row r="3897">
      <c r="A3897" s="58">
        <v>45751.0</v>
      </c>
      <c r="B3897" s="5" t="s">
        <v>34</v>
      </c>
      <c r="C3897" s="6" t="s">
        <v>26</v>
      </c>
      <c r="D3897" s="5" t="s">
        <v>30</v>
      </c>
      <c r="E3897" s="7">
        <v>0.0</v>
      </c>
      <c r="F3897" s="7">
        <v>0.0</v>
      </c>
      <c r="G3897" s="7">
        <v>0.0</v>
      </c>
      <c r="H3897" s="40">
        <v>0.0</v>
      </c>
      <c r="I3897" s="10">
        <f t="shared" si="6932"/>
        <v>0</v>
      </c>
      <c r="J3897" s="11">
        <f t="shared" si="6933"/>
        <v>0</v>
      </c>
      <c r="K3897" s="7">
        <f t="shared" si="6890"/>
        <v>0</v>
      </c>
      <c r="L3897" s="7">
        <f t="shared" si="6934"/>
        <v>0</v>
      </c>
      <c r="M3897" s="10">
        <f t="shared" si="229"/>
        <v>0</v>
      </c>
      <c r="N3897" s="11">
        <f t="shared" si="3612"/>
        <v>0</v>
      </c>
      <c r="O3897" s="10">
        <f t="shared" si="6891"/>
        <v>0</v>
      </c>
      <c r="P3897" s="10">
        <f t="shared" si="6935"/>
        <v>0</v>
      </c>
      <c r="Q3897" s="10">
        <f t="shared" si="232"/>
        <v>0</v>
      </c>
      <c r="R3897" s="11">
        <f t="shared" si="233"/>
        <v>0</v>
      </c>
      <c r="S3897" s="42"/>
      <c r="T3897" s="42"/>
      <c r="U3897" s="20"/>
      <c r="V3897" s="14"/>
      <c r="W3897" s="14"/>
      <c r="X3897" s="26">
        <f t="shared" si="314"/>
        <v>0</v>
      </c>
      <c r="Y3897" s="29"/>
      <c r="Z3897" s="29"/>
      <c r="AA3897" s="29"/>
      <c r="AB3897" s="29"/>
      <c r="AC3897" s="29"/>
    </row>
    <row r="3898">
      <c r="A3898" s="58">
        <v>45751.0</v>
      </c>
      <c r="B3898" s="5" t="s">
        <v>35</v>
      </c>
      <c r="C3898" s="6" t="s">
        <v>26</v>
      </c>
      <c r="D3898" s="5" t="s">
        <v>27</v>
      </c>
      <c r="E3898" s="7">
        <v>16.6</v>
      </c>
      <c r="F3898" s="7">
        <v>0.038</v>
      </c>
      <c r="G3898" s="7">
        <v>0.0566</v>
      </c>
      <c r="H3898" s="40">
        <v>0.062</v>
      </c>
      <c r="I3898" s="10">
        <f t="shared" si="6932"/>
        <v>0.0054</v>
      </c>
      <c r="J3898" s="11">
        <f t="shared" si="6933"/>
        <v>109.540636</v>
      </c>
      <c r="K3898" s="7">
        <f t="shared" si="6890"/>
        <v>2.626397</v>
      </c>
      <c r="L3898" s="7">
        <f t="shared" si="6934"/>
        <v>3.328</v>
      </c>
      <c r="M3898" s="10">
        <f t="shared" si="229"/>
        <v>0.701603</v>
      </c>
      <c r="N3898" s="11">
        <f t="shared" si="3612"/>
        <v>126.7135167</v>
      </c>
      <c r="O3898" s="10">
        <f t="shared" si="6891"/>
        <v>2.626397</v>
      </c>
      <c r="P3898" s="10">
        <f t="shared" si="6935"/>
        <v>3.328</v>
      </c>
      <c r="Q3898" s="10">
        <f t="shared" si="232"/>
        <v>0.701603</v>
      </c>
      <c r="R3898" s="11">
        <f t="shared" si="233"/>
        <v>126.7135167</v>
      </c>
      <c r="S3898" s="41">
        <f>T3858</f>
        <v>1.809</v>
      </c>
      <c r="T3898" s="41">
        <f>H3898+T3858-H3899-U3898-H3900</f>
        <v>1.623</v>
      </c>
      <c r="U3898" s="13">
        <v>0.0</v>
      </c>
      <c r="V3898" s="14"/>
      <c r="W3898" s="14"/>
      <c r="X3898" s="26">
        <f t="shared" si="314"/>
        <v>0.101</v>
      </c>
      <c r="Y3898" s="29"/>
      <c r="Z3898" s="29"/>
      <c r="AA3898" s="29"/>
      <c r="AB3898" s="29"/>
      <c r="AC3898" s="29"/>
    </row>
    <row r="3899">
      <c r="A3899" s="58">
        <v>45751.0</v>
      </c>
      <c r="B3899" s="5" t="s">
        <v>35</v>
      </c>
      <c r="C3899" s="6" t="s">
        <v>26</v>
      </c>
      <c r="D3899" s="5" t="s">
        <v>28</v>
      </c>
      <c r="E3899" s="7">
        <v>0.0</v>
      </c>
      <c r="F3899" s="7">
        <v>0.0</v>
      </c>
      <c r="G3899" s="7">
        <v>0.0</v>
      </c>
      <c r="H3899" s="40">
        <v>0.0</v>
      </c>
      <c r="I3899" s="10">
        <f t="shared" si="6932"/>
        <v>0</v>
      </c>
      <c r="J3899" s="11">
        <f t="shared" si="6933"/>
        <v>0</v>
      </c>
      <c r="K3899" s="7">
        <f t="shared" si="6890"/>
        <v>0</v>
      </c>
      <c r="L3899" s="7">
        <f t="shared" si="6934"/>
        <v>0</v>
      </c>
      <c r="M3899" s="10">
        <f t="shared" si="229"/>
        <v>0</v>
      </c>
      <c r="N3899" s="11">
        <f t="shared" si="3612"/>
        <v>0</v>
      </c>
      <c r="O3899" s="10">
        <f t="shared" si="6891"/>
        <v>0</v>
      </c>
      <c r="P3899" s="10">
        <f t="shared" si="6935"/>
        <v>0</v>
      </c>
      <c r="Q3899" s="10">
        <f t="shared" si="232"/>
        <v>0</v>
      </c>
      <c r="R3899" s="11">
        <f t="shared" si="233"/>
        <v>0</v>
      </c>
      <c r="S3899" s="43"/>
      <c r="T3899" s="43"/>
      <c r="U3899" s="20"/>
      <c r="V3899" s="14"/>
      <c r="W3899" s="14"/>
      <c r="X3899" s="26">
        <f t="shared" si="314"/>
        <v>0</v>
      </c>
      <c r="Y3899" s="29"/>
      <c r="Z3899" s="29"/>
      <c r="AA3899" s="29"/>
      <c r="AB3899" s="29"/>
      <c r="AC3899" s="29"/>
    </row>
    <row r="3900">
      <c r="A3900" s="58">
        <v>45751.0</v>
      </c>
      <c r="B3900" s="5" t="s">
        <v>35</v>
      </c>
      <c r="C3900" s="6" t="s">
        <v>26</v>
      </c>
      <c r="D3900" s="5" t="s">
        <v>29</v>
      </c>
      <c r="E3900" s="7">
        <v>16.6</v>
      </c>
      <c r="F3900" s="7">
        <v>0.064</v>
      </c>
      <c r="G3900" s="7">
        <v>0.05666</v>
      </c>
      <c r="H3900" s="40">
        <v>0.248</v>
      </c>
      <c r="I3900" s="10">
        <f t="shared" si="6932"/>
        <v>0.19134</v>
      </c>
      <c r="J3900" s="11">
        <f t="shared" si="6933"/>
        <v>437.6985528</v>
      </c>
      <c r="K3900" s="7">
        <f t="shared" si="6890"/>
        <v>2.626637</v>
      </c>
      <c r="L3900" s="7">
        <f t="shared" si="6934"/>
        <v>1.705</v>
      </c>
      <c r="M3900" s="10">
        <f t="shared" si="229"/>
        <v>-0.921637</v>
      </c>
      <c r="N3900" s="11">
        <f t="shared" si="3612"/>
        <v>64.91190065</v>
      </c>
      <c r="O3900" s="10">
        <f t="shared" si="6891"/>
        <v>2.626637</v>
      </c>
      <c r="P3900" s="10">
        <f t="shared" si="6935"/>
        <v>1.937996</v>
      </c>
      <c r="Q3900" s="10">
        <f t="shared" si="232"/>
        <v>-0.688641</v>
      </c>
      <c r="R3900" s="11">
        <f t="shared" si="233"/>
        <v>73.78240693</v>
      </c>
      <c r="S3900" s="43"/>
      <c r="T3900" s="43"/>
      <c r="U3900" s="20"/>
      <c r="V3900" s="14"/>
      <c r="W3900" s="14"/>
      <c r="X3900" s="26">
        <f t="shared" si="314"/>
        <v>0.108</v>
      </c>
      <c r="Y3900" s="29"/>
      <c r="Z3900" s="29"/>
      <c r="AA3900" s="29"/>
      <c r="AB3900" s="29"/>
      <c r="AC3900" s="29"/>
    </row>
    <row r="3901">
      <c r="A3901" s="58">
        <v>45751.0</v>
      </c>
      <c r="B3901" s="5" t="s">
        <v>35</v>
      </c>
      <c r="C3901" s="6" t="s">
        <v>26</v>
      </c>
      <c r="D3901" s="5" t="s">
        <v>30</v>
      </c>
      <c r="E3901" s="7">
        <v>0.0</v>
      </c>
      <c r="F3901" s="7">
        <v>0.0</v>
      </c>
      <c r="G3901" s="7">
        <v>0.0</v>
      </c>
      <c r="H3901" s="40">
        <v>0.0</v>
      </c>
      <c r="I3901" s="10">
        <f t="shared" si="6932"/>
        <v>0</v>
      </c>
      <c r="J3901" s="11">
        <f t="shared" si="6933"/>
        <v>0</v>
      </c>
      <c r="K3901" s="7">
        <f t="shared" si="6890"/>
        <v>0</v>
      </c>
      <c r="L3901" s="7">
        <f t="shared" si="6934"/>
        <v>0</v>
      </c>
      <c r="M3901" s="10">
        <f t="shared" si="229"/>
        <v>0</v>
      </c>
      <c r="N3901" s="11">
        <f t="shared" si="3612"/>
        <v>0</v>
      </c>
      <c r="O3901" s="10">
        <f t="shared" si="6891"/>
        <v>0</v>
      </c>
      <c r="P3901" s="10">
        <f t="shared" si="6935"/>
        <v>0</v>
      </c>
      <c r="Q3901" s="10">
        <f t="shared" si="232"/>
        <v>0</v>
      </c>
      <c r="R3901" s="11">
        <f t="shared" si="233"/>
        <v>0</v>
      </c>
      <c r="S3901" s="43"/>
      <c r="T3901" s="43"/>
      <c r="U3901" s="20"/>
      <c r="V3901" s="14"/>
      <c r="W3901" s="14"/>
      <c r="X3901" s="26">
        <f t="shared" si="314"/>
        <v>0</v>
      </c>
      <c r="Y3901" s="29"/>
      <c r="Z3901" s="29"/>
      <c r="AA3901" s="29"/>
      <c r="AB3901" s="29"/>
      <c r="AC3901" s="29"/>
    </row>
    <row r="3902">
      <c r="A3902" s="58">
        <v>45751.0</v>
      </c>
      <c r="B3902" s="5" t="s">
        <v>36</v>
      </c>
      <c r="C3902" s="6" t="s">
        <v>37</v>
      </c>
      <c r="D3902" s="5" t="s">
        <v>27</v>
      </c>
      <c r="E3902" s="7">
        <v>174.0</v>
      </c>
      <c r="F3902" s="25">
        <v>0.527</v>
      </c>
      <c r="G3902" s="7">
        <v>0.51</v>
      </c>
      <c r="H3902" s="40">
        <v>0.61</v>
      </c>
      <c r="I3902" s="10">
        <f t="shared" si="6932"/>
        <v>0.1</v>
      </c>
      <c r="J3902" s="11">
        <f t="shared" si="6933"/>
        <v>119.6078431</v>
      </c>
      <c r="K3902" s="7">
        <f t="shared" si="6890"/>
        <v>34.2399976</v>
      </c>
      <c r="L3902" s="7">
        <f t="shared" si="6934"/>
        <v>37.375</v>
      </c>
      <c r="M3902" s="10">
        <f t="shared" si="229"/>
        <v>3.1350024</v>
      </c>
      <c r="N3902" s="11">
        <f t="shared" si="3612"/>
        <v>109.1559656</v>
      </c>
      <c r="O3902" s="10">
        <f t="shared" si="6891"/>
        <v>51.3399696</v>
      </c>
      <c r="P3902" s="10">
        <f t="shared" si="6935"/>
        <v>55.95082</v>
      </c>
      <c r="Q3902" s="10">
        <f t="shared" si="232"/>
        <v>4.6108504</v>
      </c>
      <c r="R3902" s="11">
        <f t="shared" si="233"/>
        <v>108.9810151</v>
      </c>
      <c r="S3902" s="41">
        <f>T3862</f>
        <v>-1.304714286</v>
      </c>
      <c r="T3902" s="41">
        <f>H3902+T3862-H3903-U3902-H3904</f>
        <v>-1.203</v>
      </c>
      <c r="U3902" s="13">
        <f>0.008/28</f>
        <v>0.0002857142857</v>
      </c>
      <c r="V3902" s="14"/>
      <c r="W3902" s="14"/>
      <c r="X3902" s="26">
        <f t="shared" si="314"/>
        <v>0.58</v>
      </c>
      <c r="Y3902" s="29"/>
      <c r="Z3902" s="29"/>
      <c r="AA3902" s="29"/>
      <c r="AB3902" s="29"/>
      <c r="AC3902" s="29"/>
    </row>
    <row r="3903">
      <c r="A3903" s="58">
        <v>45751.0</v>
      </c>
      <c r="B3903" s="5" t="s">
        <v>36</v>
      </c>
      <c r="C3903" s="6" t="s">
        <v>37</v>
      </c>
      <c r="D3903" s="5" t="s">
        <v>28</v>
      </c>
      <c r="E3903" s="7">
        <v>45.1</v>
      </c>
      <c r="F3903" s="25">
        <v>0.0</v>
      </c>
      <c r="G3903" s="7">
        <v>0.48333</v>
      </c>
      <c r="H3903" s="40">
        <v>0.0</v>
      </c>
      <c r="I3903" s="10">
        <f t="shared" si="6932"/>
        <v>-0.48333</v>
      </c>
      <c r="J3903" s="11">
        <f t="shared" si="6933"/>
        <v>0</v>
      </c>
      <c r="K3903" s="7">
        <f t="shared" si="6890"/>
        <v>31.5313187</v>
      </c>
      <c r="L3903" s="7">
        <f t="shared" si="6934"/>
        <v>12.569</v>
      </c>
      <c r="M3903" s="10">
        <f t="shared" si="229"/>
        <v>-18.9623187</v>
      </c>
      <c r="N3903" s="11">
        <f t="shared" si="3612"/>
        <v>39.86195477</v>
      </c>
      <c r="O3903" s="10">
        <f t="shared" si="6891"/>
        <v>47.0502287</v>
      </c>
      <c r="P3903" s="10">
        <f t="shared" si="6935"/>
        <v>18.16698</v>
      </c>
      <c r="Q3903" s="10">
        <f t="shared" si="232"/>
        <v>-28.8832487</v>
      </c>
      <c r="R3903" s="11">
        <f t="shared" si="233"/>
        <v>38.61188458</v>
      </c>
      <c r="S3903" s="43"/>
      <c r="T3903" s="43"/>
      <c r="U3903" s="20"/>
      <c r="V3903" s="14"/>
      <c r="W3903" s="14"/>
      <c r="X3903" s="26">
        <f t="shared" si="314"/>
        <v>0</v>
      </c>
      <c r="Y3903" s="29"/>
      <c r="Z3903" s="29"/>
      <c r="AA3903" s="29"/>
      <c r="AB3903" s="29"/>
      <c r="AC3903" s="29"/>
    </row>
    <row r="3904">
      <c r="A3904" s="58">
        <v>45751.0</v>
      </c>
      <c r="B3904" s="5" t="s">
        <v>36</v>
      </c>
      <c r="C3904" s="6" t="s">
        <v>37</v>
      </c>
      <c r="D3904" s="5" t="s">
        <v>29</v>
      </c>
      <c r="E3904" s="7">
        <f>E3902-E3903</f>
        <v>128.9</v>
      </c>
      <c r="F3904" s="25">
        <v>0.565</v>
      </c>
      <c r="G3904" s="7">
        <v>0.0</v>
      </c>
      <c r="H3904" s="40">
        <v>0.508</v>
      </c>
      <c r="I3904" s="10">
        <f t="shared" si="6932"/>
        <v>0.508</v>
      </c>
      <c r="J3904" s="11">
        <f t="shared" si="6933"/>
        <v>0</v>
      </c>
      <c r="K3904" s="7">
        <f t="shared" si="6890"/>
        <v>2.58895994</v>
      </c>
      <c r="L3904" s="7">
        <f t="shared" si="6934"/>
        <v>25.991</v>
      </c>
      <c r="M3904" s="10">
        <f t="shared" si="229"/>
        <v>23.40204006</v>
      </c>
      <c r="N3904" s="11">
        <f t="shared" si="3612"/>
        <v>1003.916654</v>
      </c>
      <c r="O3904" s="10">
        <f t="shared" si="6891"/>
        <v>4.16282994</v>
      </c>
      <c r="P3904" s="10">
        <f t="shared" si="6935"/>
        <v>39.61271</v>
      </c>
      <c r="Q3904" s="10">
        <f t="shared" si="232"/>
        <v>35.44988006</v>
      </c>
      <c r="R3904" s="11">
        <f t="shared" si="233"/>
        <v>951.5812697</v>
      </c>
      <c r="S3904" s="43"/>
      <c r="T3904" s="43"/>
      <c r="U3904" s="20"/>
      <c r="V3904" s="14"/>
      <c r="W3904" s="14"/>
      <c r="X3904" s="26">
        <f t="shared" si="314"/>
        <v>0.485</v>
      </c>
      <c r="Y3904" s="29"/>
      <c r="Z3904" s="29"/>
      <c r="AA3904" s="29"/>
      <c r="AB3904" s="29"/>
      <c r="AC3904" s="29"/>
    </row>
    <row r="3905">
      <c r="A3905" s="58">
        <v>45751.0</v>
      </c>
      <c r="B3905" s="5" t="s">
        <v>36</v>
      </c>
      <c r="C3905" s="6" t="s">
        <v>37</v>
      </c>
      <c r="D3905" s="5" t="s">
        <v>30</v>
      </c>
      <c r="E3905" s="7">
        <v>0.0</v>
      </c>
      <c r="F3905" s="25">
        <v>0.0</v>
      </c>
      <c r="G3905" s="7">
        <v>0.0</v>
      </c>
      <c r="H3905" s="40">
        <v>0.0</v>
      </c>
      <c r="I3905" s="10">
        <f t="shared" si="6932"/>
        <v>0</v>
      </c>
      <c r="J3905" s="11">
        <f t="shared" si="6933"/>
        <v>0</v>
      </c>
      <c r="K3905" s="7">
        <f t="shared" si="6890"/>
        <v>0</v>
      </c>
      <c r="L3905" s="7">
        <f t="shared" si="6934"/>
        <v>0</v>
      </c>
      <c r="M3905" s="10">
        <f t="shared" si="229"/>
        <v>0</v>
      </c>
      <c r="N3905" s="11">
        <f t="shared" si="3612"/>
        <v>0</v>
      </c>
      <c r="O3905" s="10">
        <f t="shared" si="6891"/>
        <v>0</v>
      </c>
      <c r="P3905" s="10">
        <f t="shared" si="6935"/>
        <v>0</v>
      </c>
      <c r="Q3905" s="10">
        <f t="shared" si="232"/>
        <v>0</v>
      </c>
      <c r="R3905" s="11">
        <f t="shared" si="233"/>
        <v>0</v>
      </c>
      <c r="S3905" s="43"/>
      <c r="T3905" s="43"/>
      <c r="U3905" s="20"/>
      <c r="V3905" s="14"/>
      <c r="W3905" s="14"/>
      <c r="X3905" s="26">
        <f t="shared" si="314"/>
        <v>0</v>
      </c>
      <c r="Y3905" s="29"/>
      <c r="Z3905" s="29"/>
      <c r="AA3905" s="29"/>
      <c r="AB3905" s="29"/>
      <c r="AC3905" s="29"/>
    </row>
    <row r="3906">
      <c r="A3906" s="58">
        <v>45751.0</v>
      </c>
      <c r="B3906" s="5" t="s">
        <v>38</v>
      </c>
      <c r="C3906" s="6" t="s">
        <v>37</v>
      </c>
      <c r="D3906" s="5" t="s">
        <v>27</v>
      </c>
      <c r="E3906" s="7">
        <v>40.1</v>
      </c>
      <c r="F3906" s="25">
        <v>0.107</v>
      </c>
      <c r="G3906" s="7">
        <v>0.09999999999999999</v>
      </c>
      <c r="H3906" s="40">
        <v>0.175</v>
      </c>
      <c r="I3906" s="10">
        <f t="shared" si="6932"/>
        <v>0.075</v>
      </c>
      <c r="J3906" s="11">
        <f t="shared" si="6933"/>
        <v>175</v>
      </c>
      <c r="K3906" s="7">
        <f t="shared" si="6890"/>
        <v>6.3</v>
      </c>
      <c r="L3906" s="7">
        <f t="shared" si="6934"/>
        <v>11.136</v>
      </c>
      <c r="M3906" s="10">
        <f t="shared" si="229"/>
        <v>4.836</v>
      </c>
      <c r="N3906" s="11">
        <f t="shared" si="3612"/>
        <v>176.7619048</v>
      </c>
      <c r="O3906" s="10">
        <f t="shared" si="6891"/>
        <v>9.4</v>
      </c>
      <c r="P3906" s="10">
        <f t="shared" si="6935"/>
        <v>17.059976</v>
      </c>
      <c r="Q3906" s="10">
        <f t="shared" si="232"/>
        <v>7.659976</v>
      </c>
      <c r="R3906" s="11">
        <f t="shared" si="233"/>
        <v>181.4891064</v>
      </c>
      <c r="S3906" s="41">
        <f>T3866</f>
        <v>5.446785714</v>
      </c>
      <c r="T3906" s="41">
        <f>H3906+T3866-H3907-U3906-H3908</f>
        <v>5.62175</v>
      </c>
      <c r="U3906" s="13">
        <f>0.001/28</f>
        <v>0.00003571428571</v>
      </c>
      <c r="V3906" s="14"/>
      <c r="W3906" s="14"/>
      <c r="X3906" s="26">
        <f t="shared" si="314"/>
        <v>0.17</v>
      </c>
      <c r="Y3906" s="29"/>
      <c r="Z3906" s="29"/>
      <c r="AA3906" s="29"/>
      <c r="AB3906" s="29"/>
      <c r="AC3906" s="29"/>
    </row>
    <row r="3907">
      <c r="A3907" s="58">
        <v>45751.0</v>
      </c>
      <c r="B3907" s="5" t="s">
        <v>38</v>
      </c>
      <c r="C3907" s="6" t="s">
        <v>37</v>
      </c>
      <c r="D3907" s="5" t="s">
        <v>28</v>
      </c>
      <c r="E3907" s="7">
        <v>0.0</v>
      </c>
      <c r="F3907" s="7">
        <v>0.0</v>
      </c>
      <c r="G3907" s="7">
        <v>0.0</v>
      </c>
      <c r="H3907" s="40">
        <v>0.0</v>
      </c>
      <c r="I3907" s="10">
        <f t="shared" si="6932"/>
        <v>0</v>
      </c>
      <c r="J3907" s="11">
        <f t="shared" si="6933"/>
        <v>0</v>
      </c>
      <c r="K3907" s="7">
        <f t="shared" si="6890"/>
        <v>0</v>
      </c>
      <c r="L3907" s="7">
        <f t="shared" si="6934"/>
        <v>0</v>
      </c>
      <c r="M3907" s="10">
        <f t="shared" si="229"/>
        <v>0</v>
      </c>
      <c r="N3907" s="11">
        <f t="shared" si="3612"/>
        <v>0</v>
      </c>
      <c r="O3907" s="10">
        <f t="shared" si="6891"/>
        <v>0</v>
      </c>
      <c r="P3907" s="10">
        <f t="shared" si="6935"/>
        <v>0</v>
      </c>
      <c r="Q3907" s="10">
        <f t="shared" si="232"/>
        <v>0</v>
      </c>
      <c r="R3907" s="11">
        <f t="shared" si="233"/>
        <v>0</v>
      </c>
      <c r="S3907" s="43"/>
      <c r="T3907" s="43"/>
      <c r="U3907" s="20"/>
      <c r="V3907" s="14"/>
      <c r="W3907" s="14"/>
      <c r="X3907" s="26">
        <f t="shared" si="314"/>
        <v>0</v>
      </c>
      <c r="Y3907" s="29"/>
      <c r="Z3907" s="29"/>
      <c r="AA3907" s="29"/>
      <c r="AB3907" s="29"/>
      <c r="AC3907" s="29"/>
    </row>
    <row r="3908">
      <c r="A3908" s="58">
        <v>45751.0</v>
      </c>
      <c r="B3908" s="5" t="s">
        <v>38</v>
      </c>
      <c r="C3908" s="6" t="s">
        <v>37</v>
      </c>
      <c r="D3908" s="5" t="s">
        <v>29</v>
      </c>
      <c r="E3908" s="7">
        <v>40.1</v>
      </c>
      <c r="F3908" s="7">
        <v>0.157</v>
      </c>
      <c r="G3908" s="7">
        <v>0.09996</v>
      </c>
      <c r="H3908" s="40">
        <v>0.0</v>
      </c>
      <c r="I3908" s="10">
        <f t="shared" si="6932"/>
        <v>-0.09996</v>
      </c>
      <c r="J3908" s="11">
        <f t="shared" si="6933"/>
        <v>0</v>
      </c>
      <c r="K3908" s="7">
        <f t="shared" si="6890"/>
        <v>6.287617</v>
      </c>
      <c r="L3908" s="7">
        <f t="shared" si="6934"/>
        <v>7.284</v>
      </c>
      <c r="M3908" s="10">
        <f t="shared" si="229"/>
        <v>0.996383</v>
      </c>
      <c r="N3908" s="11">
        <f t="shared" si="3612"/>
        <v>115.8467508</v>
      </c>
      <c r="O3908" s="10">
        <f t="shared" si="6891"/>
        <v>9.386377</v>
      </c>
      <c r="P3908" s="10">
        <f t="shared" si="6935"/>
        <v>13.11293</v>
      </c>
      <c r="Q3908" s="10">
        <f t="shared" si="232"/>
        <v>3.726553</v>
      </c>
      <c r="R3908" s="11">
        <f t="shared" si="233"/>
        <v>139.7017188</v>
      </c>
      <c r="S3908" s="43"/>
      <c r="T3908" s="43"/>
      <c r="U3908" s="20"/>
      <c r="V3908" s="14"/>
      <c r="W3908" s="14"/>
      <c r="X3908" s="26">
        <f t="shared" si="314"/>
        <v>0</v>
      </c>
      <c r="Y3908" s="29"/>
      <c r="Z3908" s="29"/>
      <c r="AA3908" s="29"/>
      <c r="AB3908" s="29"/>
      <c r="AC3908" s="29"/>
    </row>
    <row r="3909">
      <c r="A3909" s="58">
        <v>45751.0</v>
      </c>
      <c r="B3909" s="5" t="s">
        <v>38</v>
      </c>
      <c r="C3909" s="6" t="s">
        <v>37</v>
      </c>
      <c r="D3909" s="5" t="s">
        <v>30</v>
      </c>
      <c r="E3909" s="7">
        <v>0.0</v>
      </c>
      <c r="F3909" s="7">
        <v>0.0</v>
      </c>
      <c r="G3909" s="7">
        <v>0.0</v>
      </c>
      <c r="H3909" s="40">
        <v>0.0</v>
      </c>
      <c r="I3909" s="10">
        <f t="shared" si="6932"/>
        <v>0</v>
      </c>
      <c r="J3909" s="11">
        <f t="shared" si="6933"/>
        <v>0</v>
      </c>
      <c r="K3909" s="7">
        <f t="shared" si="6890"/>
        <v>0</v>
      </c>
      <c r="L3909" s="7">
        <f t="shared" si="6934"/>
        <v>0</v>
      </c>
      <c r="M3909" s="10">
        <f t="shared" si="229"/>
        <v>0</v>
      </c>
      <c r="N3909" s="11">
        <f t="shared" si="3612"/>
        <v>0</v>
      </c>
      <c r="O3909" s="10">
        <f t="shared" si="6891"/>
        <v>0</v>
      </c>
      <c r="P3909" s="10">
        <f t="shared" si="6935"/>
        <v>0</v>
      </c>
      <c r="Q3909" s="10">
        <f t="shared" si="232"/>
        <v>0</v>
      </c>
      <c r="R3909" s="11">
        <f t="shared" si="233"/>
        <v>0</v>
      </c>
      <c r="S3909" s="43"/>
      <c r="T3909" s="43"/>
      <c r="U3909" s="20"/>
      <c r="V3909" s="14"/>
      <c r="W3909" s="14"/>
      <c r="X3909" s="26">
        <f t="shared" si="314"/>
        <v>0</v>
      </c>
      <c r="Y3909" s="29"/>
      <c r="Z3909" s="29"/>
      <c r="AA3909" s="29"/>
      <c r="AB3909" s="29"/>
      <c r="AC3909" s="29"/>
    </row>
    <row r="3910">
      <c r="A3910" s="58">
        <v>45751.0</v>
      </c>
      <c r="B3910" s="5" t="s">
        <v>39</v>
      </c>
      <c r="C3910" s="6" t="s">
        <v>37</v>
      </c>
      <c r="D3910" s="5" t="s">
        <v>27</v>
      </c>
      <c r="E3910" s="7">
        <v>9.6</v>
      </c>
      <c r="F3910" s="7">
        <v>0.013</v>
      </c>
      <c r="G3910" s="7">
        <v>0.033</v>
      </c>
      <c r="H3910" s="40">
        <v>0.028</v>
      </c>
      <c r="I3910" s="10">
        <f t="shared" si="6932"/>
        <v>-0.005</v>
      </c>
      <c r="J3910" s="11">
        <f t="shared" si="6933"/>
        <v>84.84848485</v>
      </c>
      <c r="K3910" s="7">
        <f t="shared" si="6890"/>
        <v>1.831998</v>
      </c>
      <c r="L3910" s="7">
        <f t="shared" si="6934"/>
        <v>0.493</v>
      </c>
      <c r="M3910" s="10">
        <f t="shared" si="229"/>
        <v>-1.338998</v>
      </c>
      <c r="N3910" s="11">
        <f t="shared" si="3612"/>
        <v>26.91050973</v>
      </c>
      <c r="O3910" s="10">
        <f t="shared" si="6891"/>
        <v>2.731928</v>
      </c>
      <c r="P3910" s="10">
        <f t="shared" si="6935"/>
        <v>1.37774</v>
      </c>
      <c r="Q3910" s="10">
        <f t="shared" si="232"/>
        <v>-1.354188</v>
      </c>
      <c r="R3910" s="11">
        <f t="shared" si="233"/>
        <v>50.43105089</v>
      </c>
      <c r="S3910" s="41">
        <f>T3870</f>
        <v>-0.05</v>
      </c>
      <c r="T3910" s="41">
        <f>H3910+T3870-H3911-U3910-H3912</f>
        <v>-0.022</v>
      </c>
      <c r="U3910" s="13">
        <v>0.0</v>
      </c>
      <c r="V3910" s="14"/>
      <c r="W3910" s="14"/>
      <c r="X3910" s="26">
        <f t="shared" si="314"/>
        <v>0.042</v>
      </c>
      <c r="Y3910" s="29"/>
      <c r="Z3910" s="29"/>
      <c r="AA3910" s="29"/>
      <c r="AB3910" s="29"/>
      <c r="AC3910" s="29"/>
    </row>
    <row r="3911">
      <c r="A3911" s="58">
        <v>45751.0</v>
      </c>
      <c r="B3911" s="5" t="s">
        <v>39</v>
      </c>
      <c r="C3911" s="6" t="s">
        <v>37</v>
      </c>
      <c r="D3911" s="5" t="s">
        <v>28</v>
      </c>
      <c r="E3911" s="7">
        <v>0.0</v>
      </c>
      <c r="F3911" s="7">
        <v>0.0</v>
      </c>
      <c r="G3911" s="7">
        <v>0.0</v>
      </c>
      <c r="H3911" s="40">
        <v>0.0</v>
      </c>
      <c r="I3911" s="10">
        <f t="shared" si="6932"/>
        <v>0</v>
      </c>
      <c r="J3911" s="11">
        <f t="shared" si="6933"/>
        <v>0</v>
      </c>
      <c r="K3911" s="7">
        <f t="shared" si="6890"/>
        <v>0</v>
      </c>
      <c r="L3911" s="7">
        <f t="shared" si="6934"/>
        <v>0</v>
      </c>
      <c r="M3911" s="10">
        <f t="shared" si="229"/>
        <v>0</v>
      </c>
      <c r="N3911" s="11">
        <f t="shared" si="3612"/>
        <v>0</v>
      </c>
      <c r="O3911" s="10">
        <f t="shared" si="6891"/>
        <v>0</v>
      </c>
      <c r="P3911" s="10">
        <f t="shared" si="6935"/>
        <v>0</v>
      </c>
      <c r="Q3911" s="10">
        <f t="shared" si="232"/>
        <v>0</v>
      </c>
      <c r="R3911" s="11">
        <f t="shared" si="233"/>
        <v>0</v>
      </c>
      <c r="S3911" s="43"/>
      <c r="T3911" s="43"/>
      <c r="U3911" s="20"/>
      <c r="V3911" s="14"/>
      <c r="W3911" s="14"/>
      <c r="X3911" s="26">
        <f t="shared" si="314"/>
        <v>0</v>
      </c>
      <c r="Y3911" s="29"/>
      <c r="Z3911" s="29"/>
      <c r="AA3911" s="29"/>
      <c r="AB3911" s="29"/>
      <c r="AC3911" s="29"/>
    </row>
    <row r="3912">
      <c r="A3912" s="58">
        <v>45751.0</v>
      </c>
      <c r="B3912" s="5" t="s">
        <v>39</v>
      </c>
      <c r="C3912" s="6" t="s">
        <v>37</v>
      </c>
      <c r="D3912" s="5" t="s">
        <v>29</v>
      </c>
      <c r="E3912" s="7">
        <v>9.3</v>
      </c>
      <c r="F3912" s="7">
        <v>0.024</v>
      </c>
      <c r="G3912" s="7">
        <v>0.0330666</v>
      </c>
      <c r="H3912" s="40">
        <v>0.0</v>
      </c>
      <c r="I3912" s="10">
        <f t="shared" si="6932"/>
        <v>-0.0330666</v>
      </c>
      <c r="J3912" s="11">
        <f t="shared" si="6933"/>
        <v>0</v>
      </c>
      <c r="K3912" s="7">
        <f t="shared" si="6890"/>
        <v>1.8161464</v>
      </c>
      <c r="L3912" s="7">
        <f t="shared" si="6934"/>
        <v>0.598</v>
      </c>
      <c r="M3912" s="10">
        <f t="shared" si="229"/>
        <v>-1.2181464</v>
      </c>
      <c r="N3912" s="11">
        <f t="shared" si="3612"/>
        <v>32.92686096</v>
      </c>
      <c r="O3912" s="10">
        <f t="shared" si="6891"/>
        <v>2.7081404</v>
      </c>
      <c r="P3912" s="10">
        <f t="shared" si="6935"/>
        <v>1.45794</v>
      </c>
      <c r="Q3912" s="10">
        <f t="shared" si="232"/>
        <v>-1.2502004</v>
      </c>
      <c r="R3912" s="11">
        <f t="shared" si="233"/>
        <v>53.83546584</v>
      </c>
      <c r="S3912" s="43"/>
      <c r="T3912" s="43"/>
      <c r="U3912" s="20"/>
      <c r="V3912" s="14"/>
      <c r="W3912" s="14"/>
      <c r="X3912" s="26">
        <f t="shared" si="314"/>
        <v>0</v>
      </c>
      <c r="Y3912" s="29"/>
      <c r="Z3912" s="29"/>
      <c r="AA3912" s="29"/>
      <c r="AB3912" s="29"/>
      <c r="AC3912" s="29"/>
    </row>
    <row r="3913">
      <c r="A3913" s="58">
        <v>45751.0</v>
      </c>
      <c r="B3913" s="5" t="s">
        <v>39</v>
      </c>
      <c r="C3913" s="6" t="s">
        <v>37</v>
      </c>
      <c r="D3913" s="5" t="s">
        <v>30</v>
      </c>
      <c r="E3913" s="7">
        <v>0.0</v>
      </c>
      <c r="F3913" s="7">
        <v>0.0</v>
      </c>
      <c r="G3913" s="7">
        <v>0.0</v>
      </c>
      <c r="H3913" s="40">
        <v>0.0</v>
      </c>
      <c r="I3913" s="10">
        <f t="shared" si="6932"/>
        <v>0</v>
      </c>
      <c r="J3913" s="11">
        <f t="shared" si="6933"/>
        <v>0</v>
      </c>
      <c r="K3913" s="7">
        <f t="shared" si="6890"/>
        <v>0</v>
      </c>
      <c r="L3913" s="7">
        <f t="shared" si="6934"/>
        <v>0</v>
      </c>
      <c r="M3913" s="10">
        <f t="shared" si="229"/>
        <v>0</v>
      </c>
      <c r="N3913" s="11">
        <f t="shared" si="3612"/>
        <v>0</v>
      </c>
      <c r="O3913" s="10">
        <f t="shared" si="6891"/>
        <v>0</v>
      </c>
      <c r="P3913" s="10">
        <f t="shared" si="6935"/>
        <v>0</v>
      </c>
      <c r="Q3913" s="10">
        <f t="shared" si="232"/>
        <v>0</v>
      </c>
      <c r="R3913" s="11">
        <f t="shared" si="233"/>
        <v>0</v>
      </c>
      <c r="S3913" s="43"/>
      <c r="T3913" s="43"/>
      <c r="U3913" s="20"/>
      <c r="V3913" s="14"/>
      <c r="W3913" s="14"/>
      <c r="X3913" s="26">
        <f t="shared" si="314"/>
        <v>0</v>
      </c>
      <c r="Y3913" s="29"/>
      <c r="Z3913" s="29"/>
      <c r="AA3913" s="29"/>
      <c r="AB3913" s="29"/>
      <c r="AC3913" s="29"/>
    </row>
    <row r="3914">
      <c r="A3914" s="58">
        <v>45751.0</v>
      </c>
      <c r="B3914" s="5" t="s">
        <v>40</v>
      </c>
      <c r="C3914" s="6" t="s">
        <v>37</v>
      </c>
      <c r="D3914" s="5" t="s">
        <v>27</v>
      </c>
      <c r="E3914" s="7">
        <v>26.3</v>
      </c>
      <c r="F3914" s="7">
        <v>0.0</v>
      </c>
      <c r="G3914" s="7">
        <v>0.07333</v>
      </c>
      <c r="H3914" s="40">
        <v>0.035</v>
      </c>
      <c r="I3914" s="10">
        <f t="shared" si="6932"/>
        <v>-0.03833</v>
      </c>
      <c r="J3914" s="11">
        <f t="shared" si="6933"/>
        <v>47.72944225</v>
      </c>
      <c r="K3914" s="7">
        <f t="shared" si="6890"/>
        <v>4.4933187</v>
      </c>
      <c r="L3914" s="7">
        <f t="shared" si="6934"/>
        <v>2.134</v>
      </c>
      <c r="M3914" s="10">
        <f t="shared" si="229"/>
        <v>-2.3593187</v>
      </c>
      <c r="N3914" s="11">
        <f t="shared" si="3612"/>
        <v>47.49273627</v>
      </c>
      <c r="O3914" s="10">
        <f t="shared" si="6891"/>
        <v>6.707604414</v>
      </c>
      <c r="P3914" s="10">
        <f t="shared" si="6935"/>
        <v>3.2469</v>
      </c>
      <c r="Q3914" s="10">
        <f t="shared" si="232"/>
        <v>-3.460704414</v>
      </c>
      <c r="R3914" s="11">
        <f t="shared" si="233"/>
        <v>48.40625355</v>
      </c>
      <c r="S3914" s="13">
        <f>T3874</f>
        <v>1.439670714</v>
      </c>
      <c r="T3914" s="13">
        <f>H3914+S3914-H3915-U3914-H3916</f>
        <v>1.4625525</v>
      </c>
      <c r="U3914" s="13">
        <f>0.00331/28</f>
        <v>0.0001182142857</v>
      </c>
      <c r="V3914" s="14"/>
      <c r="W3914" s="14"/>
      <c r="X3914" s="26">
        <f t="shared" si="314"/>
        <v>0.02</v>
      </c>
      <c r="Y3914" s="29"/>
      <c r="Z3914" s="29"/>
      <c r="AA3914" s="29"/>
      <c r="AB3914" s="29"/>
      <c r="AC3914" s="29"/>
    </row>
    <row r="3915">
      <c r="A3915" s="58">
        <v>45751.0</v>
      </c>
      <c r="B3915" s="5" t="s">
        <v>40</v>
      </c>
      <c r="C3915" s="6" t="s">
        <v>37</v>
      </c>
      <c r="D3915" s="5" t="s">
        <v>28</v>
      </c>
      <c r="E3915" s="7">
        <v>0.0</v>
      </c>
      <c r="F3915" s="7">
        <v>0.0</v>
      </c>
      <c r="G3915" s="7">
        <v>0.0</v>
      </c>
      <c r="H3915" s="40">
        <v>0.0</v>
      </c>
      <c r="I3915" s="10">
        <f t="shared" si="6932"/>
        <v>0</v>
      </c>
      <c r="J3915" s="11">
        <f t="shared" si="6933"/>
        <v>0</v>
      </c>
      <c r="K3915" s="7">
        <f t="shared" si="6890"/>
        <v>0</v>
      </c>
      <c r="L3915" s="7">
        <f t="shared" si="6934"/>
        <v>0</v>
      </c>
      <c r="M3915" s="10">
        <f t="shared" si="229"/>
        <v>0</v>
      </c>
      <c r="N3915" s="11">
        <f t="shared" si="3612"/>
        <v>0</v>
      </c>
      <c r="O3915" s="10">
        <f t="shared" si="6891"/>
        <v>0</v>
      </c>
      <c r="P3915" s="10">
        <f t="shared" si="6935"/>
        <v>0</v>
      </c>
      <c r="Q3915" s="10">
        <f t="shared" si="232"/>
        <v>0</v>
      </c>
      <c r="R3915" s="11">
        <f t="shared" si="233"/>
        <v>0</v>
      </c>
      <c r="S3915" s="14"/>
      <c r="T3915" s="14"/>
      <c r="U3915" s="14"/>
      <c r="V3915" s="14"/>
      <c r="W3915" s="14"/>
      <c r="X3915" s="26">
        <f t="shared" si="314"/>
        <v>0</v>
      </c>
      <c r="Y3915" s="29"/>
      <c r="Z3915" s="29"/>
      <c r="AA3915" s="29"/>
      <c r="AB3915" s="29"/>
      <c r="AC3915" s="29"/>
    </row>
    <row r="3916">
      <c r="A3916" s="58">
        <v>45751.0</v>
      </c>
      <c r="B3916" s="5" t="s">
        <v>40</v>
      </c>
      <c r="C3916" s="6" t="s">
        <v>37</v>
      </c>
      <c r="D3916" s="5" t="s">
        <v>29</v>
      </c>
      <c r="E3916" s="7">
        <v>26.1</v>
      </c>
      <c r="F3916" s="7">
        <v>0.0</v>
      </c>
      <c r="G3916" s="7">
        <v>0.07333</v>
      </c>
      <c r="H3916" s="40">
        <v>0.012</v>
      </c>
      <c r="I3916" s="10">
        <f t="shared" si="6932"/>
        <v>-0.06133</v>
      </c>
      <c r="J3916" s="11">
        <f t="shared" si="6933"/>
        <v>16.3643802</v>
      </c>
      <c r="K3916" s="7">
        <f t="shared" si="6890"/>
        <v>4.507605714</v>
      </c>
      <c r="L3916" s="7">
        <f t="shared" si="6934"/>
        <v>1.998</v>
      </c>
      <c r="M3916" s="10">
        <f t="shared" si="229"/>
        <v>-2.509605714</v>
      </c>
      <c r="N3916" s="11">
        <f t="shared" si="3612"/>
        <v>44.32508357</v>
      </c>
      <c r="O3916" s="10">
        <f t="shared" si="6891"/>
        <v>6.721891429</v>
      </c>
      <c r="P3916" s="10">
        <f t="shared" si="6935"/>
        <v>2.51198</v>
      </c>
      <c r="Q3916" s="10">
        <f t="shared" si="232"/>
        <v>-4.209911429</v>
      </c>
      <c r="R3916" s="11">
        <f t="shared" si="233"/>
        <v>37.37013647</v>
      </c>
      <c r="S3916" s="14"/>
      <c r="T3916" s="14"/>
      <c r="U3916" s="14"/>
      <c r="V3916" s="14"/>
      <c r="W3916" s="14"/>
      <c r="X3916" s="26">
        <f t="shared" si="314"/>
        <v>0.049</v>
      </c>
      <c r="Y3916" s="29"/>
      <c r="Z3916" s="29"/>
      <c r="AA3916" s="29"/>
      <c r="AB3916" s="29"/>
      <c r="AC3916" s="29"/>
    </row>
    <row r="3917">
      <c r="A3917" s="58">
        <v>45751.0</v>
      </c>
      <c r="B3917" s="5" t="s">
        <v>40</v>
      </c>
      <c r="C3917" s="6" t="s">
        <v>37</v>
      </c>
      <c r="D3917" s="5" t="s">
        <v>30</v>
      </c>
      <c r="E3917" s="7">
        <v>0.0</v>
      </c>
      <c r="F3917" s="7">
        <v>0.0</v>
      </c>
      <c r="G3917" s="7">
        <v>0.0</v>
      </c>
      <c r="H3917" s="40">
        <v>0.0</v>
      </c>
      <c r="I3917" s="10">
        <f t="shared" si="6932"/>
        <v>0</v>
      </c>
      <c r="J3917" s="11">
        <f t="shared" si="6933"/>
        <v>0</v>
      </c>
      <c r="K3917" s="7">
        <f t="shared" si="6890"/>
        <v>0</v>
      </c>
      <c r="L3917" s="7">
        <f t="shared" si="6934"/>
        <v>0</v>
      </c>
      <c r="M3917" s="10">
        <f t="shared" si="229"/>
        <v>0</v>
      </c>
      <c r="N3917" s="11">
        <f t="shared" si="3612"/>
        <v>0</v>
      </c>
      <c r="O3917" s="10">
        <f t="shared" si="6891"/>
        <v>0</v>
      </c>
      <c r="P3917" s="10">
        <f t="shared" si="6935"/>
        <v>0</v>
      </c>
      <c r="Q3917" s="10">
        <f t="shared" si="232"/>
        <v>0</v>
      </c>
      <c r="R3917" s="11">
        <f t="shared" si="233"/>
        <v>0</v>
      </c>
      <c r="S3917" s="14"/>
      <c r="T3917" s="14"/>
      <c r="U3917" s="14"/>
      <c r="V3917" s="14"/>
      <c r="W3917" s="14"/>
      <c r="X3917" s="26">
        <f t="shared" si="314"/>
        <v>0</v>
      </c>
      <c r="Y3917" s="29"/>
      <c r="Z3917" s="29"/>
      <c r="AA3917" s="29"/>
      <c r="AB3917" s="29"/>
      <c r="AC3917" s="29"/>
    </row>
    <row r="3918">
      <c r="A3918" s="58">
        <v>45752.0</v>
      </c>
      <c r="B3918" s="59" t="s">
        <v>25</v>
      </c>
      <c r="C3918" s="60" t="s">
        <v>26</v>
      </c>
      <c r="D3918" s="59" t="s">
        <v>27</v>
      </c>
      <c r="E3918" s="25">
        <v>140.3</v>
      </c>
      <c r="F3918" s="8">
        <v>0.528</v>
      </c>
      <c r="G3918" s="25">
        <v>0.393333</v>
      </c>
      <c r="H3918" s="47">
        <v>0.427</v>
      </c>
      <c r="I3918" s="61">
        <f t="shared" si="6932"/>
        <v>0.033667</v>
      </c>
      <c r="J3918" s="62">
        <f t="shared" si="6933"/>
        <v>108.559414</v>
      </c>
      <c r="K3918" s="25">
        <f t="shared" si="6890"/>
        <v>26.366545</v>
      </c>
      <c r="L3918" s="25">
        <f t="shared" si="6934"/>
        <v>28.392</v>
      </c>
      <c r="M3918" s="61">
        <f t="shared" si="229"/>
        <v>2.025455</v>
      </c>
      <c r="N3918" s="62">
        <f t="shared" si="3612"/>
        <v>107.6819128</v>
      </c>
      <c r="O3918" s="61">
        <f t="shared" si="6891"/>
        <v>39.266265</v>
      </c>
      <c r="P3918" s="61">
        <f t="shared" si="6935"/>
        <v>42.113995</v>
      </c>
      <c r="Q3918" s="61">
        <f t="shared" si="232"/>
        <v>2.84773</v>
      </c>
      <c r="R3918" s="62">
        <f t="shared" si="233"/>
        <v>107.2523577</v>
      </c>
      <c r="S3918" s="41">
        <f>T3878</f>
        <v>1.41325</v>
      </c>
      <c r="T3918" s="41">
        <f>H3918+T3878-H3919-U3918-H3920</f>
        <v>1.217142857</v>
      </c>
      <c r="U3918" s="63">
        <f>0.003/28</f>
        <v>0.0001071428571</v>
      </c>
      <c r="V3918" s="64"/>
      <c r="W3918" s="64"/>
      <c r="X3918" s="65">
        <f t="shared" si="314"/>
        <v>0.438</v>
      </c>
      <c r="Y3918" s="66"/>
      <c r="Z3918" s="66"/>
      <c r="AA3918" s="66"/>
      <c r="AB3918" s="66"/>
      <c r="AC3918" s="66"/>
    </row>
    <row r="3919">
      <c r="A3919" s="58">
        <v>45752.0</v>
      </c>
      <c r="B3919" s="5" t="s">
        <v>25</v>
      </c>
      <c r="C3919" s="6" t="s">
        <v>26</v>
      </c>
      <c r="D3919" s="5" t="s">
        <v>28</v>
      </c>
      <c r="E3919" s="7">
        <v>165.12</v>
      </c>
      <c r="F3919" s="7">
        <v>0.778</v>
      </c>
      <c r="G3919" s="7">
        <v>0.3568</v>
      </c>
      <c r="H3919" s="40">
        <v>0.623</v>
      </c>
      <c r="I3919" s="10">
        <f t="shared" si="6932"/>
        <v>0.2662</v>
      </c>
      <c r="J3919" s="11">
        <f t="shared" si="6933"/>
        <v>174.6076233</v>
      </c>
      <c r="K3919" s="7">
        <f t="shared" si="6890"/>
        <v>25.4954</v>
      </c>
      <c r="L3919" s="7">
        <f t="shared" si="6934"/>
        <v>27.299</v>
      </c>
      <c r="M3919" s="10">
        <f t="shared" si="229"/>
        <v>1.8036</v>
      </c>
      <c r="N3919" s="11">
        <f t="shared" si="3612"/>
        <v>107.0742173</v>
      </c>
      <c r="O3919" s="10">
        <f t="shared" si="6891"/>
        <v>37.7962</v>
      </c>
      <c r="P3919" s="10">
        <f t="shared" si="6935"/>
        <v>40.51988</v>
      </c>
      <c r="Q3919" s="10">
        <f t="shared" si="232"/>
        <v>2.72368</v>
      </c>
      <c r="R3919" s="11">
        <f t="shared" si="233"/>
        <v>107.2062271</v>
      </c>
      <c r="S3919" s="42"/>
      <c r="T3919" s="42"/>
      <c r="U3919" s="16"/>
      <c r="V3919" s="14"/>
      <c r="W3919" s="14"/>
      <c r="X3919" s="26">
        <f t="shared" si="314"/>
        <v>0.596</v>
      </c>
      <c r="Y3919" s="29"/>
      <c r="Z3919" s="29"/>
      <c r="AA3919" s="29"/>
      <c r="AB3919" s="29"/>
      <c r="AC3919" s="29"/>
    </row>
    <row r="3920">
      <c r="A3920" s="58">
        <v>45752.0</v>
      </c>
      <c r="B3920" s="5" t="s">
        <v>25</v>
      </c>
      <c r="C3920" s="6" t="s">
        <v>26</v>
      </c>
      <c r="D3920" s="5" t="s">
        <v>29</v>
      </c>
      <c r="E3920" s="7">
        <v>0.0</v>
      </c>
      <c r="F3920" s="7">
        <v>0.17</v>
      </c>
      <c r="G3920" s="7">
        <v>0.0</v>
      </c>
      <c r="H3920" s="40">
        <v>0.0</v>
      </c>
      <c r="I3920" s="10">
        <f t="shared" si="6932"/>
        <v>0</v>
      </c>
      <c r="J3920" s="11">
        <f t="shared" si="6933"/>
        <v>0</v>
      </c>
      <c r="K3920" s="7">
        <f t="shared" si="6890"/>
        <v>0</v>
      </c>
      <c r="L3920" s="7">
        <f t="shared" si="6934"/>
        <v>0.003</v>
      </c>
      <c r="M3920" s="10">
        <f t="shared" si="229"/>
        <v>0.003</v>
      </c>
      <c r="N3920" s="11">
        <f t="shared" si="3612"/>
        <v>0</v>
      </c>
      <c r="O3920" s="10">
        <f t="shared" si="6891"/>
        <v>0</v>
      </c>
      <c r="P3920" s="10">
        <f t="shared" si="6935"/>
        <v>0.003</v>
      </c>
      <c r="Q3920" s="10">
        <f t="shared" si="232"/>
        <v>0.003</v>
      </c>
      <c r="R3920" s="11">
        <f t="shared" si="233"/>
        <v>0</v>
      </c>
      <c r="S3920" s="42"/>
      <c r="T3920" s="42"/>
      <c r="U3920" s="16"/>
      <c r="V3920" s="14"/>
      <c r="W3920" s="14"/>
      <c r="X3920" s="26">
        <f t="shared" si="314"/>
        <v>0</v>
      </c>
      <c r="Y3920" s="29"/>
      <c r="Z3920" s="29"/>
      <c r="AA3920" s="29"/>
      <c r="AB3920" s="29"/>
      <c r="AC3920" s="29"/>
    </row>
    <row r="3921">
      <c r="A3921" s="58">
        <v>45752.0</v>
      </c>
      <c r="B3921" s="5" t="s">
        <v>25</v>
      </c>
      <c r="C3921" s="6" t="s">
        <v>26</v>
      </c>
      <c r="D3921" s="5" t="s">
        <v>30</v>
      </c>
      <c r="E3921" s="7">
        <v>0.0</v>
      </c>
      <c r="F3921" s="7">
        <v>0.0</v>
      </c>
      <c r="G3921" s="7">
        <v>0.0</v>
      </c>
      <c r="H3921" s="40">
        <v>0.0</v>
      </c>
      <c r="I3921" s="10">
        <f t="shared" si="6932"/>
        <v>0</v>
      </c>
      <c r="J3921" s="11">
        <f t="shared" si="6933"/>
        <v>0</v>
      </c>
      <c r="K3921" s="7">
        <f t="shared" si="6890"/>
        <v>0</v>
      </c>
      <c r="L3921" s="7">
        <f t="shared" si="6934"/>
        <v>0</v>
      </c>
      <c r="M3921" s="10">
        <f t="shared" si="229"/>
        <v>0</v>
      </c>
      <c r="N3921" s="11">
        <f t="shared" si="3612"/>
        <v>0</v>
      </c>
      <c r="O3921" s="10">
        <f t="shared" si="6891"/>
        <v>0</v>
      </c>
      <c r="P3921" s="10">
        <f t="shared" si="6935"/>
        <v>0</v>
      </c>
      <c r="Q3921" s="10">
        <f t="shared" si="232"/>
        <v>0</v>
      </c>
      <c r="R3921" s="11">
        <f t="shared" si="233"/>
        <v>0</v>
      </c>
      <c r="S3921" s="42"/>
      <c r="T3921" s="42"/>
      <c r="U3921" s="16"/>
      <c r="V3921" s="14"/>
      <c r="W3921" s="14"/>
      <c r="X3921" s="26">
        <f t="shared" si="314"/>
        <v>0</v>
      </c>
      <c r="Y3921" s="29"/>
      <c r="Z3921" s="29"/>
      <c r="AA3921" s="29"/>
      <c r="AB3921" s="29"/>
      <c r="AC3921" s="29"/>
    </row>
    <row r="3922">
      <c r="A3922" s="58">
        <v>45752.0</v>
      </c>
      <c r="B3922" s="5" t="s">
        <v>31</v>
      </c>
      <c r="C3922" s="6" t="s">
        <v>26</v>
      </c>
      <c r="D3922" s="5" t="s">
        <v>27</v>
      </c>
      <c r="E3922" s="7">
        <v>180.7</v>
      </c>
      <c r="F3922" s="7">
        <v>0.671</v>
      </c>
      <c r="G3922" s="7">
        <v>0.43666</v>
      </c>
      <c r="H3922" s="40">
        <v>0.551</v>
      </c>
      <c r="I3922" s="10">
        <f t="shared" si="6932"/>
        <v>0.11434</v>
      </c>
      <c r="J3922" s="11">
        <f t="shared" si="6933"/>
        <v>126.1851326</v>
      </c>
      <c r="K3922" s="7">
        <f t="shared" si="6890"/>
        <v>32.383287</v>
      </c>
      <c r="L3922" s="7">
        <f t="shared" si="6934"/>
        <v>36.373</v>
      </c>
      <c r="M3922" s="10">
        <f t="shared" si="229"/>
        <v>3.989713</v>
      </c>
      <c r="N3922" s="11">
        <f t="shared" si="3612"/>
        <v>112.3202842</v>
      </c>
      <c r="O3922" s="10">
        <f t="shared" si="6891"/>
        <v>48.383286</v>
      </c>
      <c r="P3922" s="10">
        <f t="shared" si="6935"/>
        <v>55.34686</v>
      </c>
      <c r="Q3922" s="10">
        <f t="shared" si="232"/>
        <v>6.963574</v>
      </c>
      <c r="R3922" s="11">
        <f t="shared" si="233"/>
        <v>114.3925198</v>
      </c>
      <c r="S3922" s="41">
        <f>T3882</f>
        <v>1.114</v>
      </c>
      <c r="T3922" s="41">
        <f>H3922+T3882-H3923-U3922-H3924</f>
        <v>0.9988571429</v>
      </c>
      <c r="U3922" s="13">
        <f>0.004/28</f>
        <v>0.0001428571429</v>
      </c>
      <c r="V3922" s="14"/>
      <c r="W3922" s="14"/>
      <c r="X3922" s="26">
        <f t="shared" si="314"/>
        <v>0.546</v>
      </c>
      <c r="Y3922" s="29"/>
      <c r="Z3922" s="29"/>
      <c r="AA3922" s="29"/>
      <c r="AB3922" s="29"/>
      <c r="AC3922" s="29"/>
    </row>
    <row r="3923">
      <c r="A3923" s="58">
        <v>45752.0</v>
      </c>
      <c r="B3923" s="5" t="s">
        <v>31</v>
      </c>
      <c r="C3923" s="6" t="s">
        <v>26</v>
      </c>
      <c r="D3923" s="5" t="s">
        <v>28</v>
      </c>
      <c r="E3923" s="7">
        <v>180.1</v>
      </c>
      <c r="F3923" s="7">
        <v>0.657</v>
      </c>
      <c r="G3923" s="7">
        <v>0.432466</v>
      </c>
      <c r="H3923" s="40">
        <v>0.666</v>
      </c>
      <c r="I3923" s="10">
        <f t="shared" si="6932"/>
        <v>0.233534</v>
      </c>
      <c r="J3923" s="11">
        <f t="shared" si="6933"/>
        <v>154.0005457</v>
      </c>
      <c r="K3923" s="7">
        <f t="shared" si="6890"/>
        <v>32.11521</v>
      </c>
      <c r="L3923" s="7">
        <f t="shared" si="6934"/>
        <v>36.969</v>
      </c>
      <c r="M3923" s="10">
        <f t="shared" si="229"/>
        <v>4.85379</v>
      </c>
      <c r="N3923" s="11">
        <f t="shared" si="3612"/>
        <v>115.1136798</v>
      </c>
      <c r="O3923" s="10">
        <f t="shared" si="6891"/>
        <v>47.98504</v>
      </c>
      <c r="P3923" s="10">
        <f t="shared" si="6935"/>
        <v>55.96673</v>
      </c>
      <c r="Q3923" s="10">
        <f t="shared" si="232"/>
        <v>7.98169</v>
      </c>
      <c r="R3923" s="11">
        <f t="shared" si="233"/>
        <v>116.633705</v>
      </c>
      <c r="S3923" s="42"/>
      <c r="T3923" s="42"/>
      <c r="U3923" s="20"/>
      <c r="V3923" s="14"/>
      <c r="W3923" s="14"/>
      <c r="X3923" s="26">
        <f t="shared" si="314"/>
        <v>0.683</v>
      </c>
      <c r="Y3923" s="29"/>
      <c r="Z3923" s="29"/>
      <c r="AA3923" s="29"/>
      <c r="AB3923" s="29"/>
      <c r="AC3923" s="29"/>
    </row>
    <row r="3924">
      <c r="A3924" s="58">
        <v>45752.0</v>
      </c>
      <c r="B3924" s="5" t="s">
        <v>31</v>
      </c>
      <c r="C3924" s="6" t="s">
        <v>26</v>
      </c>
      <c r="D3924" s="5" t="s">
        <v>29</v>
      </c>
      <c r="E3924" s="7">
        <v>0.0</v>
      </c>
      <c r="F3924" s="7">
        <v>0.0</v>
      </c>
      <c r="G3924" s="7">
        <v>0.0</v>
      </c>
      <c r="H3924" s="40">
        <v>0.0</v>
      </c>
      <c r="I3924" s="10">
        <f t="shared" si="6932"/>
        <v>0</v>
      </c>
      <c r="J3924" s="11">
        <f t="shared" si="6933"/>
        <v>0</v>
      </c>
      <c r="K3924" s="7">
        <f t="shared" si="6890"/>
        <v>0</v>
      </c>
      <c r="L3924" s="7">
        <f t="shared" si="6934"/>
        <v>0</v>
      </c>
      <c r="M3924" s="10">
        <f t="shared" si="229"/>
        <v>0</v>
      </c>
      <c r="N3924" s="11">
        <f t="shared" si="3612"/>
        <v>0</v>
      </c>
      <c r="O3924" s="10">
        <f t="shared" si="6891"/>
        <v>0</v>
      </c>
      <c r="P3924" s="10">
        <f t="shared" si="6935"/>
        <v>0</v>
      </c>
      <c r="Q3924" s="10">
        <f t="shared" si="232"/>
        <v>0</v>
      </c>
      <c r="R3924" s="11">
        <f t="shared" si="233"/>
        <v>0</v>
      </c>
      <c r="S3924" s="42"/>
      <c r="T3924" s="42"/>
      <c r="U3924" s="20"/>
      <c r="V3924" s="14"/>
      <c r="W3924" s="14"/>
      <c r="X3924" s="26">
        <f t="shared" si="314"/>
        <v>0</v>
      </c>
      <c r="Y3924" s="29"/>
      <c r="Z3924" s="29"/>
      <c r="AA3924" s="29"/>
      <c r="AB3924" s="29"/>
      <c r="AC3924" s="29"/>
    </row>
    <row r="3925">
      <c r="A3925" s="58">
        <v>45752.0</v>
      </c>
      <c r="B3925" s="5" t="s">
        <v>31</v>
      </c>
      <c r="C3925" s="6" t="s">
        <v>26</v>
      </c>
      <c r="D3925" s="5" t="s">
        <v>30</v>
      </c>
      <c r="E3925" s="7">
        <v>0.0</v>
      </c>
      <c r="F3925" s="7">
        <v>0.0</v>
      </c>
      <c r="G3925" s="7">
        <v>0.0</v>
      </c>
      <c r="H3925" s="40">
        <v>0.0</v>
      </c>
      <c r="I3925" s="10">
        <f t="shared" si="6932"/>
        <v>0</v>
      </c>
      <c r="J3925" s="11">
        <f t="shared" si="6933"/>
        <v>0</v>
      </c>
      <c r="K3925" s="7">
        <f t="shared" si="6890"/>
        <v>0</v>
      </c>
      <c r="L3925" s="7">
        <f t="shared" si="6934"/>
        <v>0</v>
      </c>
      <c r="M3925" s="10">
        <f t="shared" si="229"/>
        <v>0</v>
      </c>
      <c r="N3925" s="11">
        <f t="shared" si="3612"/>
        <v>0</v>
      </c>
      <c r="O3925" s="10">
        <f t="shared" si="6891"/>
        <v>0</v>
      </c>
      <c r="P3925" s="10">
        <f t="shared" si="6935"/>
        <v>0</v>
      </c>
      <c r="Q3925" s="10">
        <f t="shared" si="232"/>
        <v>0</v>
      </c>
      <c r="R3925" s="11">
        <f t="shared" si="233"/>
        <v>0</v>
      </c>
      <c r="S3925" s="42"/>
      <c r="T3925" s="42"/>
      <c r="U3925" s="20"/>
      <c r="V3925" s="14"/>
      <c r="W3925" s="14"/>
      <c r="X3925" s="26">
        <f t="shared" si="314"/>
        <v>0</v>
      </c>
      <c r="Y3925" s="29"/>
      <c r="Z3925" s="29"/>
      <c r="AA3925" s="29"/>
      <c r="AB3925" s="29"/>
      <c r="AC3925" s="29"/>
    </row>
    <row r="3926">
      <c r="A3926" s="58">
        <v>45752.0</v>
      </c>
      <c r="B3926" s="5" t="s">
        <v>32</v>
      </c>
      <c r="C3926" s="6" t="s">
        <v>26</v>
      </c>
      <c r="D3926" s="5" t="s">
        <v>27</v>
      </c>
      <c r="E3926" s="7">
        <v>78.6</v>
      </c>
      <c r="F3926" s="7">
        <v>0.214</v>
      </c>
      <c r="G3926" s="7">
        <v>0.19333</v>
      </c>
      <c r="H3926" s="40">
        <v>0.236</v>
      </c>
      <c r="I3926" s="10">
        <f t="shared" si="6932"/>
        <v>0.04267</v>
      </c>
      <c r="J3926" s="11">
        <f t="shared" si="6933"/>
        <v>122.0710702</v>
      </c>
      <c r="K3926" s="7">
        <f t="shared" si="6890"/>
        <v>14.16663</v>
      </c>
      <c r="L3926" s="7">
        <f t="shared" si="6934"/>
        <v>15.369</v>
      </c>
      <c r="M3926" s="10">
        <f t="shared" si="229"/>
        <v>1.20237</v>
      </c>
      <c r="N3926" s="11">
        <f t="shared" si="3612"/>
        <v>108.4873396</v>
      </c>
      <c r="O3926" s="10">
        <f t="shared" si="6891"/>
        <v>21.166616</v>
      </c>
      <c r="P3926" s="10">
        <f t="shared" si="6935"/>
        <v>22.50582</v>
      </c>
      <c r="Q3926" s="10">
        <f t="shared" si="232"/>
        <v>1.339204</v>
      </c>
      <c r="R3926" s="11">
        <f t="shared" si="233"/>
        <v>106.3269632</v>
      </c>
      <c r="S3926" s="41" t="str">
        <f>T3886</f>
        <v>#REF!</v>
      </c>
      <c r="T3926" s="41" t="str">
        <f>H3926+T3886-#REF!-U3926-H3927</f>
        <v>#REF!</v>
      </c>
      <c r="U3926" s="13">
        <f>0.00378/28</f>
        <v>0.000135</v>
      </c>
      <c r="V3926" s="14"/>
      <c r="W3926" s="14"/>
      <c r="X3926" s="26">
        <f t="shared" si="314"/>
        <v>0.225</v>
      </c>
      <c r="Y3926" s="29"/>
      <c r="Z3926" s="29"/>
      <c r="AA3926" s="29"/>
      <c r="AB3926" s="29"/>
      <c r="AC3926" s="29"/>
    </row>
    <row r="3927">
      <c r="A3927" s="58">
        <v>45752.0</v>
      </c>
      <c r="B3927" s="5" t="s">
        <v>32</v>
      </c>
      <c r="C3927" s="6" t="s">
        <v>26</v>
      </c>
      <c r="D3927" s="5" t="s">
        <v>28</v>
      </c>
      <c r="E3927" s="7">
        <v>78.7</v>
      </c>
      <c r="F3927" s="7">
        <v>0.175</v>
      </c>
      <c r="G3927" s="7">
        <v>0.192966</v>
      </c>
      <c r="H3927" s="40">
        <v>0.246</v>
      </c>
      <c r="I3927" s="10">
        <f t="shared" si="6932"/>
        <v>0.053034</v>
      </c>
      <c r="J3927" s="11">
        <f>IFERROR(#REF!/G3927*100,0)</f>
        <v>0</v>
      </c>
      <c r="K3927" s="7">
        <f t="shared" si="6890"/>
        <v>14.14303</v>
      </c>
      <c r="L3927" s="7">
        <f>IFERROR(#REF!+L3887,0)</f>
        <v>0</v>
      </c>
      <c r="M3927" s="10">
        <f t="shared" si="229"/>
        <v>-14.14303</v>
      </c>
      <c r="N3927" s="11">
        <f t="shared" si="3612"/>
        <v>0</v>
      </c>
      <c r="O3927" s="10">
        <f t="shared" si="6891"/>
        <v>21.13198</v>
      </c>
      <c r="P3927" s="10">
        <f>IFERROR(#REF!+P3887,0)</f>
        <v>0</v>
      </c>
      <c r="Q3927" s="10">
        <f t="shared" si="232"/>
        <v>-21.13198</v>
      </c>
      <c r="R3927" s="11">
        <f t="shared" si="233"/>
        <v>0</v>
      </c>
      <c r="S3927" s="42"/>
      <c r="T3927" s="42"/>
      <c r="U3927" s="20"/>
      <c r="V3927" s="14"/>
      <c r="W3927" s="14"/>
      <c r="X3927" s="26">
        <f t="shared" si="314"/>
        <v>0.254</v>
      </c>
      <c r="Y3927" s="29"/>
      <c r="Z3927" s="29"/>
      <c r="AA3927" s="29"/>
      <c r="AB3927" s="29"/>
      <c r="AC3927" s="29"/>
    </row>
    <row r="3928">
      <c r="A3928" s="58">
        <v>45752.0</v>
      </c>
      <c r="B3928" s="5" t="s">
        <v>32</v>
      </c>
      <c r="C3928" s="6" t="s">
        <v>26</v>
      </c>
      <c r="D3928" s="5" t="s">
        <v>29</v>
      </c>
      <c r="E3928" s="7">
        <v>0.0</v>
      </c>
      <c r="F3928" s="7">
        <v>0.0</v>
      </c>
      <c r="G3928" s="7">
        <v>0.0</v>
      </c>
      <c r="H3928" s="40">
        <v>0.0</v>
      </c>
      <c r="I3928" s="10">
        <f>H3927-G3928</f>
        <v>0.246</v>
      </c>
      <c r="J3928" s="11">
        <f>IFERROR(H3927/G3928*100,0)</f>
        <v>0</v>
      </c>
      <c r="K3928" s="7">
        <f t="shared" si="6890"/>
        <v>0</v>
      </c>
      <c r="L3928" s="7">
        <f>IFERROR(H3927+L3888,0)</f>
        <v>3.178</v>
      </c>
      <c r="M3928" s="10">
        <f t="shared" si="229"/>
        <v>3.178</v>
      </c>
      <c r="N3928" s="11">
        <f t="shared" si="3612"/>
        <v>0</v>
      </c>
      <c r="O3928" s="10">
        <f t="shared" si="6891"/>
        <v>0</v>
      </c>
      <c r="P3928" s="10">
        <f>IFERROR(H3927+P3888,0)</f>
        <v>3.178</v>
      </c>
      <c r="Q3928" s="10">
        <f t="shared" si="232"/>
        <v>3.178</v>
      </c>
      <c r="R3928" s="11">
        <f t="shared" si="233"/>
        <v>0</v>
      </c>
      <c r="S3928" s="42"/>
      <c r="T3928" s="42"/>
      <c r="U3928" s="20"/>
      <c r="V3928" s="14"/>
      <c r="W3928" s="14"/>
      <c r="X3928" s="26">
        <f t="shared" si="314"/>
        <v>0</v>
      </c>
      <c r="Y3928" s="29"/>
      <c r="Z3928" s="29"/>
      <c r="AA3928" s="29"/>
      <c r="AB3928" s="29"/>
      <c r="AC3928" s="29"/>
    </row>
    <row r="3929">
      <c r="A3929" s="58">
        <v>45752.0</v>
      </c>
      <c r="B3929" s="5" t="s">
        <v>32</v>
      </c>
      <c r="C3929" s="6" t="s">
        <v>26</v>
      </c>
      <c r="D3929" s="5" t="s">
        <v>30</v>
      </c>
      <c r="E3929" s="7">
        <v>0.0</v>
      </c>
      <c r="F3929" s="7">
        <v>0.0</v>
      </c>
      <c r="G3929" s="7">
        <v>0.0</v>
      </c>
      <c r="H3929" s="40">
        <v>0.0</v>
      </c>
      <c r="I3929" s="10">
        <f t="shared" ref="I3929:I3967" si="6936">H3929-G3929</f>
        <v>0</v>
      </c>
      <c r="J3929" s="11">
        <f t="shared" ref="J3929:J3966" si="6937">IFERROR(H3929/G3929*100,0)</f>
        <v>0</v>
      </c>
      <c r="K3929" s="7">
        <f t="shared" si="6890"/>
        <v>0</v>
      </c>
      <c r="L3929" s="7">
        <f t="shared" ref="L3929:L3966" si="6938">IFERROR(H3929+L3889,0)</f>
        <v>0</v>
      </c>
      <c r="M3929" s="10">
        <f t="shared" si="229"/>
        <v>0</v>
      </c>
      <c r="N3929" s="11">
        <f t="shared" si="3612"/>
        <v>0</v>
      </c>
      <c r="O3929" s="10">
        <f t="shared" si="6891"/>
        <v>0</v>
      </c>
      <c r="P3929" s="10">
        <f t="shared" ref="P3929:P3966" si="6939">IFERROR(H3929+P3889,0)</f>
        <v>0</v>
      </c>
      <c r="Q3929" s="10">
        <f t="shared" si="232"/>
        <v>0</v>
      </c>
      <c r="R3929" s="11">
        <f t="shared" si="233"/>
        <v>0</v>
      </c>
      <c r="S3929" s="42"/>
      <c r="T3929" s="42"/>
      <c r="U3929" s="20"/>
      <c r="V3929" s="14"/>
      <c r="W3929" s="14"/>
      <c r="X3929" s="26">
        <f t="shared" si="314"/>
        <v>0</v>
      </c>
      <c r="Y3929" s="29"/>
      <c r="Z3929" s="29"/>
      <c r="AA3929" s="29"/>
      <c r="AB3929" s="29"/>
      <c r="AC3929" s="29"/>
    </row>
    <row r="3930">
      <c r="A3930" s="58">
        <v>45752.0</v>
      </c>
      <c r="B3930" s="5" t="s">
        <v>33</v>
      </c>
      <c r="C3930" s="6" t="s">
        <v>26</v>
      </c>
      <c r="D3930" s="5" t="s">
        <v>27</v>
      </c>
      <c r="E3930" s="7">
        <v>110.0</v>
      </c>
      <c r="F3930" s="7">
        <v>0.37</v>
      </c>
      <c r="G3930" s="7">
        <v>0.33</v>
      </c>
      <c r="H3930" s="40">
        <v>0.369</v>
      </c>
      <c r="I3930" s="10">
        <f t="shared" si="6936"/>
        <v>0.039</v>
      </c>
      <c r="J3930" s="11">
        <f t="shared" si="6937"/>
        <v>111.8181818</v>
      </c>
      <c r="K3930" s="7">
        <f t="shared" si="6890"/>
        <v>21.049992</v>
      </c>
      <c r="L3930" s="7">
        <f t="shared" si="6938"/>
        <v>24.028</v>
      </c>
      <c r="M3930" s="10">
        <f t="shared" si="229"/>
        <v>2.978008</v>
      </c>
      <c r="N3930" s="11">
        <f t="shared" si="3612"/>
        <v>114.1473118</v>
      </c>
      <c r="O3930" s="10">
        <f t="shared" si="6891"/>
        <v>31.249922</v>
      </c>
      <c r="P3930" s="10">
        <f t="shared" si="6939"/>
        <v>35.52373</v>
      </c>
      <c r="Q3930" s="10">
        <f t="shared" si="232"/>
        <v>4.273808</v>
      </c>
      <c r="R3930" s="11">
        <f t="shared" si="233"/>
        <v>113.6762197</v>
      </c>
      <c r="S3930" s="41">
        <f>T3890</f>
        <v>-0.1026975</v>
      </c>
      <c r="T3930" s="41">
        <f>H3930+T3890-H3931-U3930-H3932</f>
        <v>-0.08085142857</v>
      </c>
      <c r="U3930" s="13">
        <f>0.00431/28</f>
        <v>0.0001539285714</v>
      </c>
      <c r="V3930" s="14"/>
      <c r="W3930" s="14"/>
      <c r="X3930" s="26">
        <f t="shared" si="314"/>
        <v>0.37</v>
      </c>
      <c r="Y3930" s="29"/>
      <c r="Z3930" s="29"/>
      <c r="AA3930" s="29"/>
      <c r="AB3930" s="29"/>
      <c r="AC3930" s="29"/>
    </row>
    <row r="3931">
      <c r="A3931" s="58">
        <v>45752.0</v>
      </c>
      <c r="B3931" s="5" t="s">
        <v>33</v>
      </c>
      <c r="C3931" s="6" t="s">
        <v>26</v>
      </c>
      <c r="D3931" s="5" t="s">
        <v>28</v>
      </c>
      <c r="E3931" s="7">
        <v>108.2</v>
      </c>
      <c r="F3931" s="7">
        <v>0.318</v>
      </c>
      <c r="G3931" s="7">
        <v>0.2917333</v>
      </c>
      <c r="H3931" s="40">
        <v>0.347</v>
      </c>
      <c r="I3931" s="10">
        <f t="shared" si="6936"/>
        <v>0.0552667</v>
      </c>
      <c r="J3931" s="11">
        <f t="shared" si="6937"/>
        <v>118.9442549</v>
      </c>
      <c r="K3931" s="7">
        <f t="shared" si="6890"/>
        <v>20.5676425</v>
      </c>
      <c r="L3931" s="7">
        <f t="shared" si="6938"/>
        <v>25.453</v>
      </c>
      <c r="M3931" s="10">
        <f t="shared" si="229"/>
        <v>4.8853575</v>
      </c>
      <c r="N3931" s="11">
        <f t="shared" si="3612"/>
        <v>123.7526372</v>
      </c>
      <c r="O3931" s="10">
        <f t="shared" si="6891"/>
        <v>30.6116425</v>
      </c>
      <c r="P3931" s="10">
        <f t="shared" si="6939"/>
        <v>36.34795</v>
      </c>
      <c r="Q3931" s="10">
        <f t="shared" si="232"/>
        <v>5.7363075</v>
      </c>
      <c r="R3931" s="11">
        <f t="shared" si="233"/>
        <v>118.7389733</v>
      </c>
      <c r="S3931" s="42"/>
      <c r="T3931" s="42"/>
      <c r="U3931" s="20"/>
      <c r="V3931" s="14"/>
      <c r="W3931" s="14"/>
      <c r="X3931" s="26">
        <f t="shared" si="314"/>
        <v>0.295</v>
      </c>
      <c r="Y3931" s="29"/>
      <c r="Z3931" s="29"/>
      <c r="AA3931" s="29"/>
      <c r="AB3931" s="29"/>
      <c r="AC3931" s="29"/>
    </row>
    <row r="3932">
      <c r="A3932" s="58">
        <v>45752.0</v>
      </c>
      <c r="B3932" s="5" t="s">
        <v>33</v>
      </c>
      <c r="C3932" s="6" t="s">
        <v>26</v>
      </c>
      <c r="D3932" s="5" t="s">
        <v>29</v>
      </c>
      <c r="E3932" s="7">
        <v>1.0</v>
      </c>
      <c r="F3932" s="7">
        <v>0.052</v>
      </c>
      <c r="G3932" s="7">
        <v>0.0044</v>
      </c>
      <c r="H3932" s="40">
        <v>0.0</v>
      </c>
      <c r="I3932" s="10">
        <f t="shared" si="6936"/>
        <v>-0.0044</v>
      </c>
      <c r="J3932" s="11">
        <f t="shared" si="6937"/>
        <v>0</v>
      </c>
      <c r="K3932" s="7">
        <f t="shared" si="6890"/>
        <v>0.1869989</v>
      </c>
      <c r="L3932" s="7">
        <f t="shared" si="6938"/>
        <v>0.084</v>
      </c>
      <c r="M3932" s="10">
        <f t="shared" si="229"/>
        <v>-0.1029989</v>
      </c>
      <c r="N3932" s="11">
        <f t="shared" si="3612"/>
        <v>44.92005033</v>
      </c>
      <c r="O3932" s="10">
        <f t="shared" si="6891"/>
        <v>0.2719389</v>
      </c>
      <c r="P3932" s="10">
        <f t="shared" si="6939"/>
        <v>0.162988</v>
      </c>
      <c r="Q3932" s="10">
        <f t="shared" si="232"/>
        <v>-0.1089509</v>
      </c>
      <c r="R3932" s="11">
        <f t="shared" si="233"/>
        <v>59.93552228</v>
      </c>
      <c r="S3932" s="42"/>
      <c r="T3932" s="42"/>
      <c r="U3932" s="20"/>
      <c r="V3932" s="14"/>
      <c r="W3932" s="14"/>
      <c r="X3932" s="26">
        <f t="shared" si="314"/>
        <v>0</v>
      </c>
      <c r="Y3932" s="29"/>
      <c r="Z3932" s="29"/>
      <c r="AA3932" s="29"/>
      <c r="AB3932" s="29"/>
      <c r="AC3932" s="29"/>
    </row>
    <row r="3933">
      <c r="A3933" s="58">
        <v>45752.0</v>
      </c>
      <c r="B3933" s="5" t="s">
        <v>33</v>
      </c>
      <c r="C3933" s="6" t="s">
        <v>26</v>
      </c>
      <c r="D3933" s="5" t="s">
        <v>30</v>
      </c>
      <c r="E3933" s="7">
        <v>0.0</v>
      </c>
      <c r="F3933" s="7">
        <v>0.0</v>
      </c>
      <c r="G3933" s="7">
        <v>0.0</v>
      </c>
      <c r="H3933" s="40">
        <v>0.0</v>
      </c>
      <c r="I3933" s="10">
        <f t="shared" si="6936"/>
        <v>0</v>
      </c>
      <c r="J3933" s="11">
        <f t="shared" si="6937"/>
        <v>0</v>
      </c>
      <c r="K3933" s="7">
        <f t="shared" si="6890"/>
        <v>0</v>
      </c>
      <c r="L3933" s="7">
        <f t="shared" si="6938"/>
        <v>0</v>
      </c>
      <c r="M3933" s="10">
        <f t="shared" si="229"/>
        <v>0</v>
      </c>
      <c r="N3933" s="11">
        <f t="shared" si="3612"/>
        <v>0</v>
      </c>
      <c r="O3933" s="10">
        <f t="shared" si="6891"/>
        <v>0</v>
      </c>
      <c r="P3933" s="10">
        <f t="shared" si="6939"/>
        <v>0</v>
      </c>
      <c r="Q3933" s="10">
        <f t="shared" si="232"/>
        <v>0</v>
      </c>
      <c r="R3933" s="11">
        <f t="shared" si="233"/>
        <v>0</v>
      </c>
      <c r="S3933" s="42"/>
      <c r="T3933" s="42"/>
      <c r="U3933" s="20"/>
      <c r="V3933" s="14"/>
      <c r="W3933" s="14"/>
      <c r="X3933" s="26">
        <f t="shared" si="314"/>
        <v>0</v>
      </c>
      <c r="Y3933" s="29"/>
      <c r="Z3933" s="29"/>
      <c r="AA3933" s="29"/>
      <c r="AB3933" s="29"/>
      <c r="AC3933" s="29"/>
    </row>
    <row r="3934">
      <c r="A3934" s="58">
        <v>45752.0</v>
      </c>
      <c r="B3934" s="5" t="s">
        <v>34</v>
      </c>
      <c r="C3934" s="6" t="s">
        <v>26</v>
      </c>
      <c r="D3934" s="5" t="s">
        <v>27</v>
      </c>
      <c r="E3934" s="7">
        <v>14.3</v>
      </c>
      <c r="F3934" s="7">
        <v>0.048</v>
      </c>
      <c r="G3934" s="7">
        <v>0.04</v>
      </c>
      <c r="H3934" s="40">
        <v>0.04</v>
      </c>
      <c r="I3934" s="10">
        <f t="shared" si="6936"/>
        <v>0</v>
      </c>
      <c r="J3934" s="11">
        <f t="shared" si="6937"/>
        <v>100</v>
      </c>
      <c r="K3934" s="7">
        <f t="shared" si="6890"/>
        <v>2.699985</v>
      </c>
      <c r="L3934" s="7">
        <f t="shared" si="6938"/>
        <v>2.763</v>
      </c>
      <c r="M3934" s="10">
        <f t="shared" si="229"/>
        <v>0.063015</v>
      </c>
      <c r="N3934" s="11">
        <f t="shared" si="3612"/>
        <v>102.3339019</v>
      </c>
      <c r="O3934" s="10">
        <f t="shared" si="6891"/>
        <v>3.999815</v>
      </c>
      <c r="P3934" s="10">
        <f t="shared" si="6939"/>
        <v>4.306986</v>
      </c>
      <c r="Q3934" s="10">
        <f t="shared" si="232"/>
        <v>0.307171</v>
      </c>
      <c r="R3934" s="11">
        <f t="shared" si="233"/>
        <v>107.6796302</v>
      </c>
      <c r="S3934" s="41">
        <f>T3894</f>
        <v>0.159</v>
      </c>
      <c r="T3934" s="41">
        <f>H3934+T3894-H3935-U3934-H3936</f>
        <v>0.199</v>
      </c>
      <c r="U3934" s="13">
        <v>0.0</v>
      </c>
      <c r="V3934" s="14"/>
      <c r="W3934" s="14"/>
      <c r="X3934" s="26">
        <f t="shared" si="314"/>
        <v>0.04</v>
      </c>
      <c r="Y3934" s="29"/>
      <c r="Z3934" s="29"/>
      <c r="AA3934" s="29"/>
      <c r="AB3934" s="29"/>
      <c r="AC3934" s="29"/>
    </row>
    <row r="3935">
      <c r="A3935" s="58">
        <v>45752.0</v>
      </c>
      <c r="B3935" s="5" t="s">
        <v>34</v>
      </c>
      <c r="C3935" s="6" t="s">
        <v>26</v>
      </c>
      <c r="D3935" s="5" t="s">
        <v>28</v>
      </c>
      <c r="E3935" s="7">
        <v>14.3</v>
      </c>
      <c r="F3935" s="7">
        <v>0.0</v>
      </c>
      <c r="G3935" s="7">
        <v>0.039166</v>
      </c>
      <c r="H3935" s="40">
        <v>0.0</v>
      </c>
      <c r="I3935" s="10">
        <f t="shared" si="6936"/>
        <v>-0.039166</v>
      </c>
      <c r="J3935" s="11">
        <f t="shared" si="6937"/>
        <v>0</v>
      </c>
      <c r="K3935" s="7">
        <f t="shared" si="6890"/>
        <v>2.647829</v>
      </c>
      <c r="L3935" s="7">
        <f t="shared" si="6938"/>
        <v>2.767</v>
      </c>
      <c r="M3935" s="10">
        <f t="shared" si="229"/>
        <v>0.119171</v>
      </c>
      <c r="N3935" s="11">
        <f t="shared" si="3612"/>
        <v>104.5007061</v>
      </c>
      <c r="O3935" s="10">
        <f t="shared" si="6891"/>
        <v>3.922828</v>
      </c>
      <c r="P3935" s="10">
        <f t="shared" si="6939"/>
        <v>4.17099</v>
      </c>
      <c r="Q3935" s="10">
        <f t="shared" si="232"/>
        <v>0.248162</v>
      </c>
      <c r="R3935" s="11">
        <f t="shared" si="233"/>
        <v>106.3260994</v>
      </c>
      <c r="S3935" s="42"/>
      <c r="T3935" s="42"/>
      <c r="U3935" s="20"/>
      <c r="V3935" s="14"/>
      <c r="W3935" s="14"/>
      <c r="X3935" s="26">
        <f t="shared" si="314"/>
        <v>0</v>
      </c>
      <c r="Y3935" s="29"/>
      <c r="Z3935" s="29"/>
      <c r="AA3935" s="29"/>
      <c r="AB3935" s="29"/>
      <c r="AC3935" s="29"/>
    </row>
    <row r="3936">
      <c r="A3936" s="58">
        <v>45752.0</v>
      </c>
      <c r="B3936" s="5" t="s">
        <v>34</v>
      </c>
      <c r="C3936" s="6" t="s">
        <v>26</v>
      </c>
      <c r="D3936" s="5" t="s">
        <v>29</v>
      </c>
      <c r="E3936" s="7">
        <v>0.0</v>
      </c>
      <c r="F3936" s="7">
        <v>0.0</v>
      </c>
      <c r="G3936" s="7">
        <v>0.0</v>
      </c>
      <c r="H3936" s="40">
        <v>0.0</v>
      </c>
      <c r="I3936" s="10">
        <f t="shared" si="6936"/>
        <v>0</v>
      </c>
      <c r="J3936" s="11">
        <f t="shared" si="6937"/>
        <v>0</v>
      </c>
      <c r="K3936" s="7">
        <f t="shared" si="6890"/>
        <v>0</v>
      </c>
      <c r="L3936" s="7">
        <f t="shared" si="6938"/>
        <v>0</v>
      </c>
      <c r="M3936" s="10">
        <f t="shared" si="229"/>
        <v>0</v>
      </c>
      <c r="N3936" s="11">
        <f t="shared" si="3612"/>
        <v>0</v>
      </c>
      <c r="O3936" s="10">
        <f t="shared" si="6891"/>
        <v>0</v>
      </c>
      <c r="P3936" s="10">
        <f t="shared" si="6939"/>
        <v>0</v>
      </c>
      <c r="Q3936" s="10">
        <f t="shared" si="232"/>
        <v>0</v>
      </c>
      <c r="R3936" s="11">
        <f t="shared" si="233"/>
        <v>0</v>
      </c>
      <c r="S3936" s="42"/>
      <c r="T3936" s="42"/>
      <c r="U3936" s="20"/>
      <c r="V3936" s="14"/>
      <c r="W3936" s="14"/>
      <c r="X3936" s="26">
        <f t="shared" si="314"/>
        <v>0</v>
      </c>
      <c r="Y3936" s="29"/>
      <c r="Z3936" s="29"/>
      <c r="AA3936" s="29"/>
      <c r="AB3936" s="29"/>
      <c r="AC3936" s="29"/>
    </row>
    <row r="3937">
      <c r="A3937" s="58">
        <v>45752.0</v>
      </c>
      <c r="B3937" s="5" t="s">
        <v>34</v>
      </c>
      <c r="C3937" s="6" t="s">
        <v>26</v>
      </c>
      <c r="D3937" s="5" t="s">
        <v>30</v>
      </c>
      <c r="E3937" s="7">
        <v>0.0</v>
      </c>
      <c r="F3937" s="7">
        <v>0.0</v>
      </c>
      <c r="G3937" s="7">
        <v>0.0</v>
      </c>
      <c r="H3937" s="40">
        <v>0.0</v>
      </c>
      <c r="I3937" s="10">
        <f t="shared" si="6936"/>
        <v>0</v>
      </c>
      <c r="J3937" s="11">
        <f t="shared" si="6937"/>
        <v>0</v>
      </c>
      <c r="K3937" s="7">
        <f t="shared" si="6890"/>
        <v>0</v>
      </c>
      <c r="L3937" s="7">
        <f t="shared" si="6938"/>
        <v>0</v>
      </c>
      <c r="M3937" s="10">
        <f t="shared" si="229"/>
        <v>0</v>
      </c>
      <c r="N3937" s="11">
        <f t="shared" si="3612"/>
        <v>0</v>
      </c>
      <c r="O3937" s="10">
        <f t="shared" si="6891"/>
        <v>0</v>
      </c>
      <c r="P3937" s="10">
        <f t="shared" si="6939"/>
        <v>0</v>
      </c>
      <c r="Q3937" s="10">
        <f t="shared" si="232"/>
        <v>0</v>
      </c>
      <c r="R3937" s="11">
        <f t="shared" si="233"/>
        <v>0</v>
      </c>
      <c r="S3937" s="42"/>
      <c r="T3937" s="42"/>
      <c r="U3937" s="20"/>
      <c r="V3937" s="14"/>
      <c r="W3937" s="14"/>
      <c r="X3937" s="26">
        <f t="shared" si="314"/>
        <v>0</v>
      </c>
      <c r="Y3937" s="29"/>
      <c r="Z3937" s="29"/>
      <c r="AA3937" s="29"/>
      <c r="AB3937" s="29"/>
      <c r="AC3937" s="29"/>
    </row>
    <row r="3938">
      <c r="A3938" s="58">
        <v>45752.0</v>
      </c>
      <c r="B3938" s="5" t="s">
        <v>35</v>
      </c>
      <c r="C3938" s="6" t="s">
        <v>26</v>
      </c>
      <c r="D3938" s="5" t="s">
        <v>27</v>
      </c>
      <c r="E3938" s="7">
        <v>16.6</v>
      </c>
      <c r="F3938" s="7">
        <v>0.041</v>
      </c>
      <c r="G3938" s="7">
        <v>0.0566</v>
      </c>
      <c r="H3938" s="40">
        <v>0.065</v>
      </c>
      <c r="I3938" s="10">
        <f t="shared" si="6936"/>
        <v>0.0084</v>
      </c>
      <c r="J3938" s="11">
        <f t="shared" si="6937"/>
        <v>114.8409894</v>
      </c>
      <c r="K3938" s="7">
        <f t="shared" si="6890"/>
        <v>2.682997</v>
      </c>
      <c r="L3938" s="7">
        <f t="shared" si="6938"/>
        <v>3.393</v>
      </c>
      <c r="M3938" s="10">
        <f t="shared" si="229"/>
        <v>0.710003</v>
      </c>
      <c r="N3938" s="11">
        <f t="shared" si="3612"/>
        <v>126.4630561</v>
      </c>
      <c r="O3938" s="10">
        <f t="shared" si="6891"/>
        <v>2.682997</v>
      </c>
      <c r="P3938" s="10">
        <f t="shared" si="6939"/>
        <v>3.393</v>
      </c>
      <c r="Q3938" s="10">
        <f t="shared" si="232"/>
        <v>0.710003</v>
      </c>
      <c r="R3938" s="11">
        <f t="shared" si="233"/>
        <v>126.4630561</v>
      </c>
      <c r="S3938" s="41">
        <f>T3898</f>
        <v>1.623</v>
      </c>
      <c r="T3938" s="41">
        <f>H3938+T3898-H3939-U3938-H3940</f>
        <v>1.487</v>
      </c>
      <c r="U3938" s="13">
        <v>0.0</v>
      </c>
      <c r="V3938" s="14"/>
      <c r="W3938" s="14"/>
      <c r="X3938" s="26">
        <f t="shared" si="314"/>
        <v>0.062</v>
      </c>
      <c r="Y3938" s="29"/>
      <c r="Z3938" s="29"/>
      <c r="AA3938" s="29"/>
      <c r="AB3938" s="29"/>
      <c r="AC3938" s="29"/>
    </row>
    <row r="3939">
      <c r="A3939" s="58">
        <v>45752.0</v>
      </c>
      <c r="B3939" s="5" t="s">
        <v>35</v>
      </c>
      <c r="C3939" s="6" t="s">
        <v>26</v>
      </c>
      <c r="D3939" s="5" t="s">
        <v>28</v>
      </c>
      <c r="E3939" s="7">
        <v>0.0</v>
      </c>
      <c r="F3939" s="7">
        <v>0.0</v>
      </c>
      <c r="G3939" s="7">
        <v>0.0</v>
      </c>
      <c r="H3939" s="40">
        <v>0.0</v>
      </c>
      <c r="I3939" s="10">
        <f t="shared" si="6936"/>
        <v>0</v>
      </c>
      <c r="J3939" s="11">
        <f t="shared" si="6937"/>
        <v>0</v>
      </c>
      <c r="K3939" s="7">
        <f t="shared" si="6890"/>
        <v>0</v>
      </c>
      <c r="L3939" s="7">
        <f t="shared" si="6938"/>
        <v>0</v>
      </c>
      <c r="M3939" s="10">
        <f t="shared" si="229"/>
        <v>0</v>
      </c>
      <c r="N3939" s="11">
        <f t="shared" si="3612"/>
        <v>0</v>
      </c>
      <c r="O3939" s="10">
        <f t="shared" si="6891"/>
        <v>0</v>
      </c>
      <c r="P3939" s="10">
        <f t="shared" si="6939"/>
        <v>0</v>
      </c>
      <c r="Q3939" s="10">
        <f t="shared" si="232"/>
        <v>0</v>
      </c>
      <c r="R3939" s="11">
        <f t="shared" si="233"/>
        <v>0</v>
      </c>
      <c r="S3939" s="43"/>
      <c r="T3939" s="43"/>
      <c r="U3939" s="20"/>
      <c r="V3939" s="14"/>
      <c r="W3939" s="14"/>
      <c r="X3939" s="26">
        <f t="shared" si="314"/>
        <v>0</v>
      </c>
      <c r="Y3939" s="29"/>
      <c r="Z3939" s="29"/>
      <c r="AA3939" s="29"/>
      <c r="AB3939" s="29"/>
      <c r="AC3939" s="29"/>
    </row>
    <row r="3940">
      <c r="A3940" s="58">
        <v>45752.0</v>
      </c>
      <c r="B3940" s="5" t="s">
        <v>35</v>
      </c>
      <c r="C3940" s="6" t="s">
        <v>26</v>
      </c>
      <c r="D3940" s="5" t="s">
        <v>29</v>
      </c>
      <c r="E3940" s="7">
        <v>16.6</v>
      </c>
      <c r="F3940" s="7">
        <v>0.021</v>
      </c>
      <c r="G3940" s="7">
        <v>0.05666</v>
      </c>
      <c r="H3940" s="40">
        <v>0.201</v>
      </c>
      <c r="I3940" s="10">
        <f t="shared" si="6936"/>
        <v>0.14434</v>
      </c>
      <c r="J3940" s="11">
        <f t="shared" si="6937"/>
        <v>354.7476174</v>
      </c>
      <c r="K3940" s="7">
        <f t="shared" si="6890"/>
        <v>2.683297</v>
      </c>
      <c r="L3940" s="7">
        <f t="shared" si="6938"/>
        <v>1.906</v>
      </c>
      <c r="M3940" s="10">
        <f t="shared" si="229"/>
        <v>-0.777297</v>
      </c>
      <c r="N3940" s="11">
        <f t="shared" si="3612"/>
        <v>71.0320177</v>
      </c>
      <c r="O3940" s="10">
        <f t="shared" si="6891"/>
        <v>2.683297</v>
      </c>
      <c r="P3940" s="10">
        <f t="shared" si="6939"/>
        <v>2.138996</v>
      </c>
      <c r="Q3940" s="10">
        <f t="shared" si="232"/>
        <v>-0.544301</v>
      </c>
      <c r="R3940" s="11">
        <f t="shared" si="233"/>
        <v>79.71521602</v>
      </c>
      <c r="S3940" s="43"/>
      <c r="T3940" s="43"/>
      <c r="U3940" s="20"/>
      <c r="V3940" s="14"/>
      <c r="W3940" s="14"/>
      <c r="X3940" s="26">
        <f t="shared" si="314"/>
        <v>0.248</v>
      </c>
      <c r="Y3940" s="29"/>
      <c r="Z3940" s="29"/>
      <c r="AA3940" s="29"/>
      <c r="AB3940" s="29"/>
      <c r="AC3940" s="29"/>
    </row>
    <row r="3941">
      <c r="A3941" s="58">
        <v>45752.0</v>
      </c>
      <c r="B3941" s="5" t="s">
        <v>35</v>
      </c>
      <c r="C3941" s="6" t="s">
        <v>26</v>
      </c>
      <c r="D3941" s="5" t="s">
        <v>30</v>
      </c>
      <c r="E3941" s="7">
        <v>0.0</v>
      </c>
      <c r="F3941" s="7">
        <v>0.0</v>
      </c>
      <c r="G3941" s="7">
        <v>0.0</v>
      </c>
      <c r="H3941" s="40">
        <v>0.0</v>
      </c>
      <c r="I3941" s="10">
        <f t="shared" si="6936"/>
        <v>0</v>
      </c>
      <c r="J3941" s="11">
        <f t="shared" si="6937"/>
        <v>0</v>
      </c>
      <c r="K3941" s="7">
        <f t="shared" si="6890"/>
        <v>0</v>
      </c>
      <c r="L3941" s="7">
        <f t="shared" si="6938"/>
        <v>0</v>
      </c>
      <c r="M3941" s="10">
        <f t="shared" si="229"/>
        <v>0</v>
      </c>
      <c r="N3941" s="11">
        <f t="shared" si="3612"/>
        <v>0</v>
      </c>
      <c r="O3941" s="10">
        <f t="shared" si="6891"/>
        <v>0</v>
      </c>
      <c r="P3941" s="10">
        <f t="shared" si="6939"/>
        <v>0</v>
      </c>
      <c r="Q3941" s="10">
        <f t="shared" si="232"/>
        <v>0</v>
      </c>
      <c r="R3941" s="11">
        <f t="shared" si="233"/>
        <v>0</v>
      </c>
      <c r="S3941" s="43"/>
      <c r="T3941" s="43"/>
      <c r="U3941" s="20"/>
      <c r="V3941" s="14"/>
      <c r="W3941" s="14"/>
      <c r="X3941" s="26">
        <f t="shared" si="314"/>
        <v>0</v>
      </c>
      <c r="Y3941" s="29"/>
      <c r="Z3941" s="29"/>
      <c r="AA3941" s="29"/>
      <c r="AB3941" s="29"/>
      <c r="AC3941" s="29"/>
    </row>
    <row r="3942">
      <c r="A3942" s="58">
        <v>45752.0</v>
      </c>
      <c r="B3942" s="5" t="s">
        <v>36</v>
      </c>
      <c r="C3942" s="6" t="s">
        <v>37</v>
      </c>
      <c r="D3942" s="5" t="s">
        <v>27</v>
      </c>
      <c r="E3942" s="7">
        <v>174.0</v>
      </c>
      <c r="F3942" s="25">
        <v>0.528</v>
      </c>
      <c r="G3942" s="7">
        <v>0.51</v>
      </c>
      <c r="H3942" s="40">
        <v>0.61</v>
      </c>
      <c r="I3942" s="10">
        <f t="shared" si="6936"/>
        <v>0.1</v>
      </c>
      <c r="J3942" s="11">
        <f t="shared" si="6937"/>
        <v>119.6078431</v>
      </c>
      <c r="K3942" s="7">
        <f t="shared" si="6890"/>
        <v>34.7499976</v>
      </c>
      <c r="L3942" s="7">
        <f t="shared" si="6938"/>
        <v>37.985</v>
      </c>
      <c r="M3942" s="10">
        <f t="shared" si="229"/>
        <v>3.2350024</v>
      </c>
      <c r="N3942" s="11">
        <f t="shared" si="3612"/>
        <v>109.3093601</v>
      </c>
      <c r="O3942" s="10">
        <f t="shared" si="6891"/>
        <v>51.8499696</v>
      </c>
      <c r="P3942" s="10">
        <f t="shared" si="6939"/>
        <v>56.56082</v>
      </c>
      <c r="Q3942" s="10">
        <f t="shared" si="232"/>
        <v>4.7108504</v>
      </c>
      <c r="R3942" s="11">
        <f t="shared" si="233"/>
        <v>109.0855413</v>
      </c>
      <c r="S3942" s="41">
        <f>T3902</f>
        <v>-1.203</v>
      </c>
      <c r="T3942" s="41">
        <f>H3942+T3902-H3943-U3942-H3944</f>
        <v>-1.160285714</v>
      </c>
      <c r="U3942" s="13">
        <f>0.008/28</f>
        <v>0.0002857142857</v>
      </c>
      <c r="V3942" s="14"/>
      <c r="W3942" s="14"/>
      <c r="X3942" s="26">
        <f t="shared" si="314"/>
        <v>0.61</v>
      </c>
      <c r="Y3942" s="29"/>
      <c r="Z3942" s="29"/>
      <c r="AA3942" s="29"/>
      <c r="AB3942" s="29"/>
      <c r="AC3942" s="29"/>
    </row>
    <row r="3943">
      <c r="A3943" s="58">
        <v>45752.0</v>
      </c>
      <c r="B3943" s="5" t="s">
        <v>36</v>
      </c>
      <c r="C3943" s="6" t="s">
        <v>37</v>
      </c>
      <c r="D3943" s="5" t="s">
        <v>28</v>
      </c>
      <c r="E3943" s="7">
        <v>45.1</v>
      </c>
      <c r="F3943" s="25">
        <v>0.0</v>
      </c>
      <c r="G3943" s="7">
        <v>0.48333</v>
      </c>
      <c r="H3943" s="40">
        <v>0.0</v>
      </c>
      <c r="I3943" s="10">
        <f t="shared" si="6936"/>
        <v>-0.48333</v>
      </c>
      <c r="J3943" s="11">
        <f t="shared" si="6937"/>
        <v>0</v>
      </c>
      <c r="K3943" s="7">
        <f t="shared" si="6890"/>
        <v>32.0146487</v>
      </c>
      <c r="L3943" s="7">
        <f t="shared" si="6938"/>
        <v>12.569</v>
      </c>
      <c r="M3943" s="10">
        <f t="shared" si="229"/>
        <v>-19.4456487</v>
      </c>
      <c r="N3943" s="11">
        <f t="shared" si="3612"/>
        <v>39.26015281</v>
      </c>
      <c r="O3943" s="10">
        <f t="shared" si="6891"/>
        <v>47.5335587</v>
      </c>
      <c r="P3943" s="10">
        <f t="shared" si="6939"/>
        <v>18.16698</v>
      </c>
      <c r="Q3943" s="10">
        <f t="shared" si="232"/>
        <v>-29.3665787</v>
      </c>
      <c r="R3943" s="11">
        <f t="shared" si="233"/>
        <v>38.21927181</v>
      </c>
      <c r="S3943" s="43"/>
      <c r="T3943" s="43"/>
      <c r="U3943" s="20"/>
      <c r="V3943" s="14"/>
      <c r="W3943" s="14"/>
      <c r="X3943" s="26">
        <f t="shared" si="314"/>
        <v>0</v>
      </c>
      <c r="Y3943" s="29"/>
      <c r="Z3943" s="29"/>
      <c r="AA3943" s="29"/>
      <c r="AB3943" s="29"/>
      <c r="AC3943" s="29"/>
    </row>
    <row r="3944">
      <c r="A3944" s="58">
        <v>45752.0</v>
      </c>
      <c r="B3944" s="5" t="s">
        <v>36</v>
      </c>
      <c r="C3944" s="6" t="s">
        <v>37</v>
      </c>
      <c r="D3944" s="5" t="s">
        <v>29</v>
      </c>
      <c r="E3944" s="7">
        <f>E3942-E3943</f>
        <v>128.9</v>
      </c>
      <c r="F3944" s="25">
        <v>0.553</v>
      </c>
      <c r="G3944" s="7">
        <v>0.0</v>
      </c>
      <c r="H3944" s="40">
        <v>0.567</v>
      </c>
      <c r="I3944" s="10">
        <f t="shared" si="6936"/>
        <v>0.567</v>
      </c>
      <c r="J3944" s="11">
        <f t="shared" si="6937"/>
        <v>0</v>
      </c>
      <c r="K3944" s="7">
        <f t="shared" si="6890"/>
        <v>2.58895994</v>
      </c>
      <c r="L3944" s="7">
        <f t="shared" si="6938"/>
        <v>26.558</v>
      </c>
      <c r="M3944" s="10">
        <f t="shared" si="229"/>
        <v>23.96904006</v>
      </c>
      <c r="N3944" s="11">
        <f t="shared" si="3612"/>
        <v>1025.81734</v>
      </c>
      <c r="O3944" s="10">
        <f t="shared" si="6891"/>
        <v>4.16282994</v>
      </c>
      <c r="P3944" s="10">
        <f t="shared" si="6939"/>
        <v>40.17971</v>
      </c>
      <c r="Q3944" s="10">
        <f t="shared" si="232"/>
        <v>36.01688006</v>
      </c>
      <c r="R3944" s="11">
        <f t="shared" si="233"/>
        <v>965.2018117</v>
      </c>
      <c r="S3944" s="43"/>
      <c r="T3944" s="43"/>
      <c r="U3944" s="20"/>
      <c r="V3944" s="14"/>
      <c r="W3944" s="14"/>
      <c r="X3944" s="26">
        <f t="shared" si="314"/>
        <v>0.508</v>
      </c>
      <c r="Y3944" s="29"/>
      <c r="Z3944" s="29"/>
      <c r="AA3944" s="29"/>
      <c r="AB3944" s="29"/>
      <c r="AC3944" s="29"/>
    </row>
    <row r="3945">
      <c r="A3945" s="58">
        <v>45752.0</v>
      </c>
      <c r="B3945" s="5" t="s">
        <v>36</v>
      </c>
      <c r="C3945" s="6" t="s">
        <v>37</v>
      </c>
      <c r="D3945" s="5" t="s">
        <v>30</v>
      </c>
      <c r="E3945" s="7">
        <v>0.0</v>
      </c>
      <c r="F3945" s="25">
        <v>0.0</v>
      </c>
      <c r="G3945" s="7">
        <v>0.0</v>
      </c>
      <c r="H3945" s="40">
        <v>0.0</v>
      </c>
      <c r="I3945" s="10">
        <f t="shared" si="6936"/>
        <v>0</v>
      </c>
      <c r="J3945" s="11">
        <f t="shared" si="6937"/>
        <v>0</v>
      </c>
      <c r="K3945" s="7">
        <f t="shared" si="6890"/>
        <v>0</v>
      </c>
      <c r="L3945" s="7">
        <f t="shared" si="6938"/>
        <v>0</v>
      </c>
      <c r="M3945" s="10">
        <f t="shared" si="229"/>
        <v>0</v>
      </c>
      <c r="N3945" s="11">
        <f t="shared" si="3612"/>
        <v>0</v>
      </c>
      <c r="O3945" s="10">
        <f t="shared" si="6891"/>
        <v>0</v>
      </c>
      <c r="P3945" s="10">
        <f t="shared" si="6939"/>
        <v>0</v>
      </c>
      <c r="Q3945" s="10">
        <f t="shared" si="232"/>
        <v>0</v>
      </c>
      <c r="R3945" s="11">
        <f t="shared" si="233"/>
        <v>0</v>
      </c>
      <c r="S3945" s="43"/>
      <c r="T3945" s="43"/>
      <c r="U3945" s="20"/>
      <c r="V3945" s="14"/>
      <c r="W3945" s="14"/>
      <c r="X3945" s="26">
        <f t="shared" si="314"/>
        <v>0</v>
      </c>
      <c r="Y3945" s="29"/>
      <c r="Z3945" s="29"/>
      <c r="AA3945" s="29"/>
      <c r="AB3945" s="29"/>
      <c r="AC3945" s="29"/>
    </row>
    <row r="3946">
      <c r="A3946" s="58">
        <v>45752.0</v>
      </c>
      <c r="B3946" s="5" t="s">
        <v>38</v>
      </c>
      <c r="C3946" s="6" t="s">
        <v>37</v>
      </c>
      <c r="D3946" s="5" t="s">
        <v>27</v>
      </c>
      <c r="E3946" s="7">
        <v>40.1</v>
      </c>
      <c r="F3946" s="25">
        <v>0.106</v>
      </c>
      <c r="G3946" s="7">
        <v>0.09999999999999999</v>
      </c>
      <c r="H3946" s="40">
        <v>0.175</v>
      </c>
      <c r="I3946" s="10">
        <f t="shared" si="6936"/>
        <v>0.075</v>
      </c>
      <c r="J3946" s="11">
        <f t="shared" si="6937"/>
        <v>175</v>
      </c>
      <c r="K3946" s="7">
        <f t="shared" si="6890"/>
        <v>6.4</v>
      </c>
      <c r="L3946" s="7">
        <f t="shared" si="6938"/>
        <v>11.311</v>
      </c>
      <c r="M3946" s="10">
        <f t="shared" si="229"/>
        <v>4.911</v>
      </c>
      <c r="N3946" s="11">
        <f t="shared" si="3612"/>
        <v>176.734375</v>
      </c>
      <c r="O3946" s="10">
        <f t="shared" si="6891"/>
        <v>9.5</v>
      </c>
      <c r="P3946" s="10">
        <f t="shared" si="6939"/>
        <v>17.234976</v>
      </c>
      <c r="Q3946" s="10">
        <f t="shared" si="232"/>
        <v>7.734976</v>
      </c>
      <c r="R3946" s="11">
        <f t="shared" si="233"/>
        <v>181.4208</v>
      </c>
      <c r="S3946" s="41">
        <f>T3906</f>
        <v>5.62175</v>
      </c>
      <c r="T3946" s="41">
        <f>H3946+T3906-H3947-U3946-H3948</f>
        <v>5.796714286</v>
      </c>
      <c r="U3946" s="13">
        <f>0.001/28</f>
        <v>0.00003571428571</v>
      </c>
      <c r="V3946" s="14"/>
      <c r="W3946" s="14"/>
      <c r="X3946" s="26">
        <f t="shared" si="314"/>
        <v>0.175</v>
      </c>
      <c r="Y3946" s="29"/>
      <c r="Z3946" s="29"/>
      <c r="AA3946" s="29"/>
      <c r="AB3946" s="29"/>
      <c r="AC3946" s="29"/>
    </row>
    <row r="3947">
      <c r="A3947" s="58">
        <v>45752.0</v>
      </c>
      <c r="B3947" s="5" t="s">
        <v>38</v>
      </c>
      <c r="C3947" s="6" t="s">
        <v>37</v>
      </c>
      <c r="D3947" s="5" t="s">
        <v>28</v>
      </c>
      <c r="E3947" s="7">
        <v>0.0</v>
      </c>
      <c r="F3947" s="25">
        <v>0.0</v>
      </c>
      <c r="G3947" s="7">
        <v>0.0</v>
      </c>
      <c r="H3947" s="40">
        <v>0.0</v>
      </c>
      <c r="I3947" s="10">
        <f t="shared" si="6936"/>
        <v>0</v>
      </c>
      <c r="J3947" s="11">
        <f t="shared" si="6937"/>
        <v>0</v>
      </c>
      <c r="K3947" s="7">
        <f t="shared" si="6890"/>
        <v>0</v>
      </c>
      <c r="L3947" s="7">
        <f t="shared" si="6938"/>
        <v>0</v>
      </c>
      <c r="M3947" s="10">
        <f t="shared" si="229"/>
        <v>0</v>
      </c>
      <c r="N3947" s="11">
        <f t="shared" si="3612"/>
        <v>0</v>
      </c>
      <c r="O3947" s="10">
        <f t="shared" si="6891"/>
        <v>0</v>
      </c>
      <c r="P3947" s="10">
        <f t="shared" si="6939"/>
        <v>0</v>
      </c>
      <c r="Q3947" s="10">
        <f t="shared" si="232"/>
        <v>0</v>
      </c>
      <c r="R3947" s="11">
        <f t="shared" si="233"/>
        <v>0</v>
      </c>
      <c r="S3947" s="43"/>
      <c r="T3947" s="43"/>
      <c r="U3947" s="20"/>
      <c r="V3947" s="14"/>
      <c r="W3947" s="14"/>
      <c r="X3947" s="26">
        <f t="shared" si="314"/>
        <v>0</v>
      </c>
      <c r="Y3947" s="29"/>
      <c r="Z3947" s="29"/>
      <c r="AA3947" s="29"/>
      <c r="AB3947" s="29"/>
      <c r="AC3947" s="29"/>
    </row>
    <row r="3948">
      <c r="A3948" s="58">
        <v>45752.0</v>
      </c>
      <c r="B3948" s="5" t="s">
        <v>38</v>
      </c>
      <c r="C3948" s="6" t="s">
        <v>37</v>
      </c>
      <c r="D3948" s="5" t="s">
        <v>29</v>
      </c>
      <c r="E3948" s="7">
        <v>40.1</v>
      </c>
      <c r="F3948" s="7">
        <v>0.096</v>
      </c>
      <c r="G3948" s="7">
        <v>0.09996</v>
      </c>
      <c r="H3948" s="40">
        <v>0.0</v>
      </c>
      <c r="I3948" s="10">
        <f t="shared" si="6936"/>
        <v>-0.09996</v>
      </c>
      <c r="J3948" s="11">
        <f t="shared" si="6937"/>
        <v>0</v>
      </c>
      <c r="K3948" s="7">
        <f t="shared" si="6890"/>
        <v>6.387577</v>
      </c>
      <c r="L3948" s="7">
        <f t="shared" si="6938"/>
        <v>7.284</v>
      </c>
      <c r="M3948" s="10">
        <f t="shared" si="229"/>
        <v>0.896423</v>
      </c>
      <c r="N3948" s="11">
        <f t="shared" si="3612"/>
        <v>114.0338504</v>
      </c>
      <c r="O3948" s="10">
        <f t="shared" si="6891"/>
        <v>9.486337</v>
      </c>
      <c r="P3948" s="10">
        <f t="shared" si="6939"/>
        <v>13.11293</v>
      </c>
      <c r="Q3948" s="10">
        <f t="shared" si="232"/>
        <v>3.626593</v>
      </c>
      <c r="R3948" s="11">
        <f t="shared" si="233"/>
        <v>138.2296454</v>
      </c>
      <c r="S3948" s="43"/>
      <c r="T3948" s="43"/>
      <c r="U3948" s="20"/>
      <c r="V3948" s="14"/>
      <c r="W3948" s="14"/>
      <c r="X3948" s="26">
        <f t="shared" si="314"/>
        <v>0</v>
      </c>
      <c r="Y3948" s="29"/>
      <c r="Z3948" s="29"/>
      <c r="AA3948" s="29"/>
      <c r="AB3948" s="29"/>
      <c r="AC3948" s="29"/>
    </row>
    <row r="3949">
      <c r="A3949" s="58">
        <v>45752.0</v>
      </c>
      <c r="B3949" s="5" t="s">
        <v>38</v>
      </c>
      <c r="C3949" s="6" t="s">
        <v>37</v>
      </c>
      <c r="D3949" s="5" t="s">
        <v>30</v>
      </c>
      <c r="E3949" s="7">
        <v>0.0</v>
      </c>
      <c r="F3949" s="7">
        <v>0.0</v>
      </c>
      <c r="G3949" s="7">
        <v>0.0</v>
      </c>
      <c r="H3949" s="40">
        <v>0.0</v>
      </c>
      <c r="I3949" s="10">
        <f t="shared" si="6936"/>
        <v>0</v>
      </c>
      <c r="J3949" s="11">
        <f t="shared" si="6937"/>
        <v>0</v>
      </c>
      <c r="K3949" s="7">
        <f t="shared" si="6890"/>
        <v>0</v>
      </c>
      <c r="L3949" s="7">
        <f t="shared" si="6938"/>
        <v>0</v>
      </c>
      <c r="M3949" s="10">
        <f t="shared" si="229"/>
        <v>0</v>
      </c>
      <c r="N3949" s="11">
        <f t="shared" si="3612"/>
        <v>0</v>
      </c>
      <c r="O3949" s="10">
        <f t="shared" si="6891"/>
        <v>0</v>
      </c>
      <c r="P3949" s="10">
        <f t="shared" si="6939"/>
        <v>0</v>
      </c>
      <c r="Q3949" s="10">
        <f t="shared" si="232"/>
        <v>0</v>
      </c>
      <c r="R3949" s="11">
        <f t="shared" si="233"/>
        <v>0</v>
      </c>
      <c r="S3949" s="43"/>
      <c r="T3949" s="43"/>
      <c r="U3949" s="20"/>
      <c r="V3949" s="14"/>
      <c r="W3949" s="14"/>
      <c r="X3949" s="26">
        <f t="shared" si="314"/>
        <v>0</v>
      </c>
      <c r="Y3949" s="29"/>
      <c r="Z3949" s="29"/>
      <c r="AA3949" s="29"/>
      <c r="AB3949" s="29"/>
      <c r="AC3949" s="29"/>
    </row>
    <row r="3950">
      <c r="A3950" s="58">
        <v>45752.0</v>
      </c>
      <c r="B3950" s="5" t="s">
        <v>39</v>
      </c>
      <c r="C3950" s="6" t="s">
        <v>37</v>
      </c>
      <c r="D3950" s="5" t="s">
        <v>27</v>
      </c>
      <c r="E3950" s="7">
        <v>9.6</v>
      </c>
      <c r="F3950" s="7">
        <v>0.013</v>
      </c>
      <c r="G3950" s="7">
        <v>0.033</v>
      </c>
      <c r="H3950" s="40">
        <v>0.0</v>
      </c>
      <c r="I3950" s="10">
        <f t="shared" si="6936"/>
        <v>-0.033</v>
      </c>
      <c r="J3950" s="11">
        <f t="shared" si="6937"/>
        <v>0</v>
      </c>
      <c r="K3950" s="7">
        <f t="shared" si="6890"/>
        <v>1.864998</v>
      </c>
      <c r="L3950" s="7">
        <f t="shared" si="6938"/>
        <v>0.493</v>
      </c>
      <c r="M3950" s="10">
        <f t="shared" si="229"/>
        <v>-1.371998</v>
      </c>
      <c r="N3950" s="11">
        <f t="shared" si="3612"/>
        <v>26.4343447</v>
      </c>
      <c r="O3950" s="10">
        <f t="shared" si="6891"/>
        <v>2.764928</v>
      </c>
      <c r="P3950" s="10">
        <f t="shared" si="6939"/>
        <v>1.37774</v>
      </c>
      <c r="Q3950" s="10">
        <f t="shared" si="232"/>
        <v>-1.387188</v>
      </c>
      <c r="R3950" s="11">
        <f t="shared" si="233"/>
        <v>49.82914564</v>
      </c>
      <c r="S3950" s="41">
        <f>T3910</f>
        <v>-0.022</v>
      </c>
      <c r="T3950" s="41">
        <f>H3950+T3910-H3951-U3950-H3952</f>
        <v>-0.022</v>
      </c>
      <c r="U3950" s="13">
        <v>0.0</v>
      </c>
      <c r="V3950" s="14"/>
      <c r="W3950" s="14"/>
      <c r="X3950" s="26">
        <f t="shared" si="314"/>
        <v>0.028</v>
      </c>
      <c r="Y3950" s="29"/>
      <c r="Z3950" s="29"/>
      <c r="AA3950" s="29"/>
      <c r="AB3950" s="29"/>
      <c r="AC3950" s="29"/>
    </row>
    <row r="3951">
      <c r="A3951" s="58">
        <v>45752.0</v>
      </c>
      <c r="B3951" s="5" t="s">
        <v>39</v>
      </c>
      <c r="C3951" s="6" t="s">
        <v>37</v>
      </c>
      <c r="D3951" s="5" t="s">
        <v>28</v>
      </c>
      <c r="E3951" s="7">
        <v>0.0</v>
      </c>
      <c r="F3951" s="7">
        <v>0.0</v>
      </c>
      <c r="G3951" s="7">
        <v>0.0</v>
      </c>
      <c r="H3951" s="40">
        <v>0.0</v>
      </c>
      <c r="I3951" s="10">
        <f t="shared" si="6936"/>
        <v>0</v>
      </c>
      <c r="J3951" s="11">
        <f t="shared" si="6937"/>
        <v>0</v>
      </c>
      <c r="K3951" s="7">
        <f t="shared" si="6890"/>
        <v>0</v>
      </c>
      <c r="L3951" s="7">
        <f t="shared" si="6938"/>
        <v>0</v>
      </c>
      <c r="M3951" s="10">
        <f t="shared" si="229"/>
        <v>0</v>
      </c>
      <c r="N3951" s="11">
        <f t="shared" si="3612"/>
        <v>0</v>
      </c>
      <c r="O3951" s="10">
        <f t="shared" si="6891"/>
        <v>0</v>
      </c>
      <c r="P3951" s="10">
        <f t="shared" si="6939"/>
        <v>0</v>
      </c>
      <c r="Q3951" s="10">
        <f t="shared" si="232"/>
        <v>0</v>
      </c>
      <c r="R3951" s="11">
        <f t="shared" si="233"/>
        <v>0</v>
      </c>
      <c r="S3951" s="43"/>
      <c r="T3951" s="43"/>
      <c r="U3951" s="20"/>
      <c r="V3951" s="14"/>
      <c r="W3951" s="14"/>
      <c r="X3951" s="26">
        <f t="shared" si="314"/>
        <v>0</v>
      </c>
      <c r="Y3951" s="29"/>
      <c r="Z3951" s="29"/>
      <c r="AA3951" s="29"/>
      <c r="AB3951" s="29"/>
      <c r="AC3951" s="29"/>
    </row>
    <row r="3952">
      <c r="A3952" s="58">
        <v>45752.0</v>
      </c>
      <c r="B3952" s="5" t="s">
        <v>39</v>
      </c>
      <c r="C3952" s="6" t="s">
        <v>37</v>
      </c>
      <c r="D3952" s="5" t="s">
        <v>29</v>
      </c>
      <c r="E3952" s="7">
        <v>9.3</v>
      </c>
      <c r="F3952" s="7">
        <v>0.0</v>
      </c>
      <c r="G3952" s="7">
        <v>0.0330666</v>
      </c>
      <c r="H3952" s="40">
        <v>0.0</v>
      </c>
      <c r="I3952" s="10">
        <f t="shared" si="6936"/>
        <v>-0.0330666</v>
      </c>
      <c r="J3952" s="11">
        <f t="shared" si="6937"/>
        <v>0</v>
      </c>
      <c r="K3952" s="7">
        <f t="shared" si="6890"/>
        <v>1.849213</v>
      </c>
      <c r="L3952" s="7">
        <f t="shared" si="6938"/>
        <v>0.598</v>
      </c>
      <c r="M3952" s="10">
        <f t="shared" si="229"/>
        <v>-1.251213</v>
      </c>
      <c r="N3952" s="11">
        <f t="shared" si="3612"/>
        <v>32.33808112</v>
      </c>
      <c r="O3952" s="10">
        <f t="shared" si="6891"/>
        <v>2.741207</v>
      </c>
      <c r="P3952" s="10">
        <f t="shared" si="6939"/>
        <v>1.45794</v>
      </c>
      <c r="Q3952" s="10">
        <f t="shared" si="232"/>
        <v>-1.283267</v>
      </c>
      <c r="R3952" s="11">
        <f t="shared" si="233"/>
        <v>53.18606001</v>
      </c>
      <c r="S3952" s="43"/>
      <c r="T3952" s="43"/>
      <c r="U3952" s="20"/>
      <c r="V3952" s="14"/>
      <c r="W3952" s="14"/>
      <c r="X3952" s="26">
        <f t="shared" si="314"/>
        <v>0</v>
      </c>
      <c r="Y3952" s="29"/>
      <c r="Z3952" s="29"/>
      <c r="AA3952" s="29"/>
      <c r="AB3952" s="29"/>
      <c r="AC3952" s="29"/>
    </row>
    <row r="3953">
      <c r="A3953" s="58">
        <v>45752.0</v>
      </c>
      <c r="B3953" s="5" t="s">
        <v>39</v>
      </c>
      <c r="C3953" s="6" t="s">
        <v>37</v>
      </c>
      <c r="D3953" s="5" t="s">
        <v>30</v>
      </c>
      <c r="E3953" s="7">
        <v>0.0</v>
      </c>
      <c r="F3953" s="7">
        <v>0.0</v>
      </c>
      <c r="G3953" s="7">
        <v>0.0</v>
      </c>
      <c r="H3953" s="40">
        <v>0.0</v>
      </c>
      <c r="I3953" s="10">
        <f t="shared" si="6936"/>
        <v>0</v>
      </c>
      <c r="J3953" s="11">
        <f t="shared" si="6937"/>
        <v>0</v>
      </c>
      <c r="K3953" s="7">
        <f t="shared" si="6890"/>
        <v>0</v>
      </c>
      <c r="L3953" s="7">
        <f t="shared" si="6938"/>
        <v>0</v>
      </c>
      <c r="M3953" s="10">
        <f t="shared" si="229"/>
        <v>0</v>
      </c>
      <c r="N3953" s="11">
        <f t="shared" si="3612"/>
        <v>0</v>
      </c>
      <c r="O3953" s="10">
        <f t="shared" si="6891"/>
        <v>0</v>
      </c>
      <c r="P3953" s="10">
        <f t="shared" si="6939"/>
        <v>0</v>
      </c>
      <c r="Q3953" s="10">
        <f t="shared" si="232"/>
        <v>0</v>
      </c>
      <c r="R3953" s="11">
        <f t="shared" si="233"/>
        <v>0</v>
      </c>
      <c r="S3953" s="43"/>
      <c r="T3953" s="43"/>
      <c r="U3953" s="20"/>
      <c r="V3953" s="14"/>
      <c r="W3953" s="14"/>
      <c r="X3953" s="26">
        <f t="shared" si="314"/>
        <v>0</v>
      </c>
      <c r="Y3953" s="29"/>
      <c r="Z3953" s="29"/>
      <c r="AA3953" s="29"/>
      <c r="AB3953" s="29"/>
      <c r="AC3953" s="29"/>
    </row>
    <row r="3954">
      <c r="A3954" s="58">
        <v>45752.0</v>
      </c>
      <c r="B3954" s="5" t="s">
        <v>40</v>
      </c>
      <c r="C3954" s="6" t="s">
        <v>37</v>
      </c>
      <c r="D3954" s="5" t="s">
        <v>27</v>
      </c>
      <c r="E3954" s="7">
        <v>26.3</v>
      </c>
      <c r="F3954" s="7">
        <v>0.0</v>
      </c>
      <c r="G3954" s="7">
        <v>0.07333</v>
      </c>
      <c r="H3954" s="40">
        <v>0.035</v>
      </c>
      <c r="I3954" s="10">
        <f t="shared" si="6936"/>
        <v>-0.03833</v>
      </c>
      <c r="J3954" s="11">
        <f t="shared" si="6937"/>
        <v>47.72944225</v>
      </c>
      <c r="K3954" s="7">
        <f t="shared" si="6890"/>
        <v>4.5666487</v>
      </c>
      <c r="L3954" s="7">
        <f t="shared" si="6938"/>
        <v>2.169</v>
      </c>
      <c r="M3954" s="10">
        <f t="shared" si="229"/>
        <v>-2.3976487</v>
      </c>
      <c r="N3954" s="11">
        <f t="shared" si="3612"/>
        <v>47.49653723</v>
      </c>
      <c r="O3954" s="10">
        <f t="shared" si="6891"/>
        <v>6.780934414</v>
      </c>
      <c r="P3954" s="10">
        <f t="shared" si="6939"/>
        <v>3.2819</v>
      </c>
      <c r="Q3954" s="10">
        <f t="shared" si="232"/>
        <v>-3.499034414</v>
      </c>
      <c r="R3954" s="11">
        <f t="shared" si="233"/>
        <v>48.39893442</v>
      </c>
      <c r="S3954" s="13">
        <f>T3914</f>
        <v>1.4625525</v>
      </c>
      <c r="T3954" s="13">
        <f>H3954+S3954-H3955-U3954-H3956</f>
        <v>1.408434286</v>
      </c>
      <c r="U3954" s="13">
        <f>0.00331/28</f>
        <v>0.0001182142857</v>
      </c>
      <c r="V3954" s="14"/>
      <c r="W3954" s="14"/>
      <c r="X3954" s="26">
        <f t="shared" si="314"/>
        <v>0.035</v>
      </c>
      <c r="Y3954" s="29"/>
      <c r="Z3954" s="29"/>
      <c r="AA3954" s="29"/>
      <c r="AB3954" s="29"/>
      <c r="AC3954" s="29"/>
    </row>
    <row r="3955">
      <c r="A3955" s="58">
        <v>45752.0</v>
      </c>
      <c r="B3955" s="5" t="s">
        <v>40</v>
      </c>
      <c r="C3955" s="6" t="s">
        <v>37</v>
      </c>
      <c r="D3955" s="5" t="s">
        <v>28</v>
      </c>
      <c r="E3955" s="7">
        <v>0.0</v>
      </c>
      <c r="F3955" s="7">
        <v>0.0</v>
      </c>
      <c r="G3955" s="7">
        <v>0.0</v>
      </c>
      <c r="H3955" s="40">
        <v>0.0</v>
      </c>
      <c r="I3955" s="10">
        <f t="shared" si="6936"/>
        <v>0</v>
      </c>
      <c r="J3955" s="11">
        <f t="shared" si="6937"/>
        <v>0</v>
      </c>
      <c r="K3955" s="7">
        <f t="shared" si="6890"/>
        <v>0</v>
      </c>
      <c r="L3955" s="7">
        <f t="shared" si="6938"/>
        <v>0</v>
      </c>
      <c r="M3955" s="10">
        <f t="shared" si="229"/>
        <v>0</v>
      </c>
      <c r="N3955" s="11">
        <f t="shared" si="3612"/>
        <v>0</v>
      </c>
      <c r="O3955" s="10">
        <f t="shared" si="6891"/>
        <v>0</v>
      </c>
      <c r="P3955" s="10">
        <f t="shared" si="6939"/>
        <v>0</v>
      </c>
      <c r="Q3955" s="10">
        <f t="shared" si="232"/>
        <v>0</v>
      </c>
      <c r="R3955" s="11">
        <f t="shared" si="233"/>
        <v>0</v>
      </c>
      <c r="S3955" s="14"/>
      <c r="T3955" s="14"/>
      <c r="U3955" s="14"/>
      <c r="V3955" s="14"/>
      <c r="W3955" s="14"/>
      <c r="X3955" s="26">
        <f t="shared" si="314"/>
        <v>0</v>
      </c>
      <c r="Y3955" s="29"/>
      <c r="Z3955" s="29"/>
      <c r="AA3955" s="29"/>
      <c r="AB3955" s="29"/>
      <c r="AC3955" s="29"/>
    </row>
    <row r="3956">
      <c r="A3956" s="58">
        <v>45752.0</v>
      </c>
      <c r="B3956" s="5" t="s">
        <v>40</v>
      </c>
      <c r="C3956" s="6" t="s">
        <v>37</v>
      </c>
      <c r="D3956" s="5" t="s">
        <v>29</v>
      </c>
      <c r="E3956" s="7">
        <v>26.1</v>
      </c>
      <c r="F3956" s="7">
        <v>0.0</v>
      </c>
      <c r="G3956" s="7">
        <v>0.07333</v>
      </c>
      <c r="H3956" s="40">
        <v>0.089</v>
      </c>
      <c r="I3956" s="10">
        <f t="shared" si="6936"/>
        <v>0.01567</v>
      </c>
      <c r="J3956" s="11">
        <f t="shared" si="6937"/>
        <v>121.3691531</v>
      </c>
      <c r="K3956" s="7">
        <f t="shared" si="6890"/>
        <v>4.580935714</v>
      </c>
      <c r="L3956" s="7">
        <f t="shared" si="6938"/>
        <v>2.087</v>
      </c>
      <c r="M3956" s="10">
        <f t="shared" si="229"/>
        <v>-2.493935714</v>
      </c>
      <c r="N3956" s="11">
        <f t="shared" si="3612"/>
        <v>45.55837781</v>
      </c>
      <c r="O3956" s="10">
        <f t="shared" si="6891"/>
        <v>6.795221429</v>
      </c>
      <c r="P3956" s="10">
        <f t="shared" si="6939"/>
        <v>2.60098</v>
      </c>
      <c r="Q3956" s="10">
        <f t="shared" si="232"/>
        <v>-4.194241429</v>
      </c>
      <c r="R3956" s="11">
        <f t="shared" si="233"/>
        <v>38.27660404</v>
      </c>
      <c r="S3956" s="14"/>
      <c r="T3956" s="14"/>
      <c r="U3956" s="14"/>
      <c r="V3956" s="14"/>
      <c r="W3956" s="14"/>
      <c r="X3956" s="26">
        <f t="shared" si="314"/>
        <v>0.012</v>
      </c>
      <c r="Y3956" s="29"/>
      <c r="Z3956" s="29"/>
      <c r="AA3956" s="29"/>
      <c r="AB3956" s="29"/>
      <c r="AC3956" s="29"/>
    </row>
    <row r="3957">
      <c r="A3957" s="58">
        <v>45752.0</v>
      </c>
      <c r="B3957" s="5" t="s">
        <v>40</v>
      </c>
      <c r="C3957" s="6" t="s">
        <v>37</v>
      </c>
      <c r="D3957" s="5" t="s">
        <v>30</v>
      </c>
      <c r="E3957" s="7">
        <v>0.0</v>
      </c>
      <c r="F3957" s="7">
        <v>0.0</v>
      </c>
      <c r="G3957" s="7">
        <v>0.0</v>
      </c>
      <c r="H3957" s="40">
        <v>0.0</v>
      </c>
      <c r="I3957" s="10">
        <f t="shared" si="6936"/>
        <v>0</v>
      </c>
      <c r="J3957" s="11">
        <f t="shared" si="6937"/>
        <v>0</v>
      </c>
      <c r="K3957" s="7">
        <f t="shared" si="6890"/>
        <v>0</v>
      </c>
      <c r="L3957" s="7">
        <f t="shared" si="6938"/>
        <v>0</v>
      </c>
      <c r="M3957" s="10">
        <f t="shared" si="229"/>
        <v>0</v>
      </c>
      <c r="N3957" s="11">
        <f t="shared" si="3612"/>
        <v>0</v>
      </c>
      <c r="O3957" s="10">
        <f t="shared" si="6891"/>
        <v>0</v>
      </c>
      <c r="P3957" s="10">
        <f t="shared" si="6939"/>
        <v>0</v>
      </c>
      <c r="Q3957" s="10">
        <f t="shared" si="232"/>
        <v>0</v>
      </c>
      <c r="R3957" s="11">
        <f t="shared" si="233"/>
        <v>0</v>
      </c>
      <c r="S3957" s="14"/>
      <c r="T3957" s="14"/>
      <c r="U3957" s="14"/>
      <c r="V3957" s="14"/>
      <c r="W3957" s="14"/>
      <c r="X3957" s="26">
        <f t="shared" si="314"/>
        <v>0</v>
      </c>
      <c r="Y3957" s="29"/>
      <c r="Z3957" s="29"/>
      <c r="AA3957" s="29"/>
      <c r="AB3957" s="29"/>
      <c r="AC3957" s="29"/>
    </row>
    <row r="3958">
      <c r="A3958" s="58">
        <v>45753.0</v>
      </c>
      <c r="B3958" s="59" t="s">
        <v>25</v>
      </c>
      <c r="C3958" s="60" t="s">
        <v>26</v>
      </c>
      <c r="D3958" s="59" t="s">
        <v>27</v>
      </c>
      <c r="E3958" s="25">
        <v>140.3</v>
      </c>
      <c r="F3958" s="8">
        <v>0.483</v>
      </c>
      <c r="G3958" s="25">
        <v>0.393333</v>
      </c>
      <c r="H3958" s="47">
        <v>0.419</v>
      </c>
      <c r="I3958" s="61">
        <f t="shared" si="6936"/>
        <v>0.025667</v>
      </c>
      <c r="J3958" s="62">
        <f t="shared" si="6937"/>
        <v>106.525514</v>
      </c>
      <c r="K3958" s="25">
        <f t="shared" si="6890"/>
        <v>26.759878</v>
      </c>
      <c r="L3958" s="25">
        <f t="shared" si="6938"/>
        <v>28.811</v>
      </c>
      <c r="M3958" s="61">
        <f t="shared" si="229"/>
        <v>2.051122</v>
      </c>
      <c r="N3958" s="62">
        <f t="shared" si="3612"/>
        <v>107.6649154</v>
      </c>
      <c r="O3958" s="61">
        <f t="shared" si="6891"/>
        <v>39.659598</v>
      </c>
      <c r="P3958" s="61">
        <f t="shared" si="6939"/>
        <v>42.532995</v>
      </c>
      <c r="Q3958" s="61">
        <f t="shared" si="232"/>
        <v>2.873397</v>
      </c>
      <c r="R3958" s="62">
        <f t="shared" si="233"/>
        <v>107.2451491</v>
      </c>
      <c r="S3958" s="41">
        <f>T3918</f>
        <v>1.217142857</v>
      </c>
      <c r="T3958" s="41">
        <f>H3958+T3918-H3959-U3958-H3960</f>
        <v>1.004035714</v>
      </c>
      <c r="U3958" s="63">
        <f>0.003/28</f>
        <v>0.0001071428571</v>
      </c>
      <c r="V3958" s="64"/>
      <c r="W3958" s="64"/>
      <c r="X3958" s="65">
        <f t="shared" si="314"/>
        <v>0.427</v>
      </c>
      <c r="Y3958" s="66"/>
      <c r="Z3958" s="66"/>
      <c r="AA3958" s="66"/>
      <c r="AB3958" s="66"/>
      <c r="AC3958" s="66"/>
    </row>
    <row r="3959">
      <c r="A3959" s="58">
        <v>45753.0</v>
      </c>
      <c r="B3959" s="5" t="s">
        <v>25</v>
      </c>
      <c r="C3959" s="6" t="s">
        <v>26</v>
      </c>
      <c r="D3959" s="5" t="s">
        <v>28</v>
      </c>
      <c r="E3959" s="7">
        <v>165.12</v>
      </c>
      <c r="F3959" s="7">
        <v>0.621</v>
      </c>
      <c r="G3959" s="7">
        <v>0.3568</v>
      </c>
      <c r="H3959" s="40">
        <v>0.632</v>
      </c>
      <c r="I3959" s="10">
        <f t="shared" si="6936"/>
        <v>0.2752</v>
      </c>
      <c r="J3959" s="11">
        <f t="shared" si="6937"/>
        <v>177.1300448</v>
      </c>
      <c r="K3959" s="7">
        <f t="shared" si="6890"/>
        <v>25.8522</v>
      </c>
      <c r="L3959" s="7">
        <f t="shared" si="6938"/>
        <v>27.931</v>
      </c>
      <c r="M3959" s="10">
        <f t="shared" si="229"/>
        <v>2.0788</v>
      </c>
      <c r="N3959" s="11">
        <f t="shared" si="3612"/>
        <v>108.0410951</v>
      </c>
      <c r="O3959" s="10">
        <f t="shared" si="6891"/>
        <v>38.153</v>
      </c>
      <c r="P3959" s="10">
        <f t="shared" si="6939"/>
        <v>41.15188</v>
      </c>
      <c r="Q3959" s="10">
        <f t="shared" si="232"/>
        <v>2.99888</v>
      </c>
      <c r="R3959" s="11">
        <f t="shared" si="233"/>
        <v>107.8601421</v>
      </c>
      <c r="S3959" s="42"/>
      <c r="T3959" s="42"/>
      <c r="U3959" s="16"/>
      <c r="V3959" s="14"/>
      <c r="W3959" s="14"/>
      <c r="X3959" s="26">
        <f t="shared" si="314"/>
        <v>0.623</v>
      </c>
      <c r="Y3959" s="29"/>
      <c r="Z3959" s="29"/>
      <c r="AA3959" s="29"/>
      <c r="AB3959" s="29"/>
      <c r="AC3959" s="29"/>
    </row>
    <row r="3960">
      <c r="A3960" s="58">
        <v>45753.0</v>
      </c>
      <c r="B3960" s="5" t="s">
        <v>25</v>
      </c>
      <c r="C3960" s="6" t="s">
        <v>26</v>
      </c>
      <c r="D3960" s="5" t="s">
        <v>29</v>
      </c>
      <c r="E3960" s="7">
        <v>0.0</v>
      </c>
      <c r="F3960" s="7">
        <v>0.0</v>
      </c>
      <c r="G3960" s="7">
        <v>0.0</v>
      </c>
      <c r="H3960" s="40">
        <v>0.0</v>
      </c>
      <c r="I3960" s="10">
        <f t="shared" si="6936"/>
        <v>0</v>
      </c>
      <c r="J3960" s="11">
        <f t="shared" si="6937"/>
        <v>0</v>
      </c>
      <c r="K3960" s="7">
        <f t="shared" si="6890"/>
        <v>0</v>
      </c>
      <c r="L3960" s="7">
        <f t="shared" si="6938"/>
        <v>0.003</v>
      </c>
      <c r="M3960" s="10">
        <f t="shared" si="229"/>
        <v>0.003</v>
      </c>
      <c r="N3960" s="11">
        <f t="shared" si="3612"/>
        <v>0</v>
      </c>
      <c r="O3960" s="10">
        <f t="shared" si="6891"/>
        <v>0</v>
      </c>
      <c r="P3960" s="10">
        <f t="shared" si="6939"/>
        <v>0.003</v>
      </c>
      <c r="Q3960" s="10">
        <f t="shared" si="232"/>
        <v>0.003</v>
      </c>
      <c r="R3960" s="11">
        <f t="shared" si="233"/>
        <v>0</v>
      </c>
      <c r="S3960" s="42"/>
      <c r="T3960" s="42"/>
      <c r="U3960" s="16"/>
      <c r="V3960" s="14"/>
      <c r="W3960" s="14"/>
      <c r="X3960" s="26">
        <f t="shared" si="314"/>
        <v>0</v>
      </c>
      <c r="Y3960" s="29"/>
      <c r="Z3960" s="29"/>
      <c r="AA3960" s="29"/>
      <c r="AB3960" s="29"/>
      <c r="AC3960" s="29"/>
    </row>
    <row r="3961">
      <c r="A3961" s="58">
        <v>45753.0</v>
      </c>
      <c r="B3961" s="5" t="s">
        <v>25</v>
      </c>
      <c r="C3961" s="6" t="s">
        <v>26</v>
      </c>
      <c r="D3961" s="5" t="s">
        <v>30</v>
      </c>
      <c r="E3961" s="7">
        <v>0.0</v>
      </c>
      <c r="F3961" s="7">
        <v>0.0</v>
      </c>
      <c r="G3961" s="7">
        <v>0.0</v>
      </c>
      <c r="H3961" s="40">
        <v>0.0</v>
      </c>
      <c r="I3961" s="10">
        <f t="shared" si="6936"/>
        <v>0</v>
      </c>
      <c r="J3961" s="11">
        <f t="shared" si="6937"/>
        <v>0</v>
      </c>
      <c r="K3961" s="7">
        <f t="shared" si="6890"/>
        <v>0</v>
      </c>
      <c r="L3961" s="7">
        <f t="shared" si="6938"/>
        <v>0</v>
      </c>
      <c r="M3961" s="10">
        <f t="shared" si="229"/>
        <v>0</v>
      </c>
      <c r="N3961" s="11">
        <f t="shared" si="3612"/>
        <v>0</v>
      </c>
      <c r="O3961" s="10">
        <f t="shared" si="6891"/>
        <v>0</v>
      </c>
      <c r="P3961" s="10">
        <f t="shared" si="6939"/>
        <v>0</v>
      </c>
      <c r="Q3961" s="10">
        <f t="shared" si="232"/>
        <v>0</v>
      </c>
      <c r="R3961" s="11">
        <f t="shared" si="233"/>
        <v>0</v>
      </c>
      <c r="S3961" s="42"/>
      <c r="T3961" s="42"/>
      <c r="U3961" s="16"/>
      <c r="V3961" s="14"/>
      <c r="W3961" s="14"/>
      <c r="X3961" s="26">
        <f t="shared" si="314"/>
        <v>0</v>
      </c>
      <c r="Y3961" s="29"/>
      <c r="Z3961" s="29"/>
      <c r="AA3961" s="29"/>
      <c r="AB3961" s="29"/>
      <c r="AC3961" s="29"/>
    </row>
    <row r="3962">
      <c r="A3962" s="58">
        <v>45753.0</v>
      </c>
      <c r="B3962" s="5" t="s">
        <v>31</v>
      </c>
      <c r="C3962" s="6" t="s">
        <v>26</v>
      </c>
      <c r="D3962" s="5" t="s">
        <v>27</v>
      </c>
      <c r="E3962" s="7">
        <v>180.7</v>
      </c>
      <c r="F3962" s="7">
        <v>0.673</v>
      </c>
      <c r="G3962" s="7">
        <v>0.43666</v>
      </c>
      <c r="H3962" s="40">
        <v>0.556</v>
      </c>
      <c r="I3962" s="10">
        <f t="shared" si="6936"/>
        <v>0.11934</v>
      </c>
      <c r="J3962" s="11">
        <f t="shared" si="6937"/>
        <v>127.3301882</v>
      </c>
      <c r="K3962" s="7">
        <f t="shared" si="6890"/>
        <v>32.819947</v>
      </c>
      <c r="L3962" s="7">
        <f t="shared" si="6938"/>
        <v>36.929</v>
      </c>
      <c r="M3962" s="10">
        <f t="shared" si="229"/>
        <v>4.109053</v>
      </c>
      <c r="N3962" s="11">
        <f t="shared" si="3612"/>
        <v>112.5199867</v>
      </c>
      <c r="O3962" s="10">
        <f t="shared" si="6891"/>
        <v>48.819946</v>
      </c>
      <c r="P3962" s="10">
        <f t="shared" si="6939"/>
        <v>55.90286</v>
      </c>
      <c r="Q3962" s="10">
        <f t="shared" si="232"/>
        <v>7.082914</v>
      </c>
      <c r="R3962" s="11">
        <f t="shared" si="233"/>
        <v>114.5082381</v>
      </c>
      <c r="S3962" s="41">
        <f>T3922</f>
        <v>0.9988571429</v>
      </c>
      <c r="T3962" s="41">
        <f>H3962+T3922-H3963-U3962-H3964</f>
        <v>0.9527142857</v>
      </c>
      <c r="U3962" s="13">
        <f>0.004/28</f>
        <v>0.0001428571429</v>
      </c>
      <c r="V3962" s="14"/>
      <c r="W3962" s="14"/>
      <c r="X3962" s="26">
        <f t="shared" si="314"/>
        <v>0.551</v>
      </c>
      <c r="Y3962" s="29"/>
      <c r="Z3962" s="29"/>
      <c r="AA3962" s="29"/>
      <c r="AB3962" s="29"/>
      <c r="AC3962" s="29"/>
    </row>
    <row r="3963">
      <c r="A3963" s="58">
        <v>45753.0</v>
      </c>
      <c r="B3963" s="5" t="s">
        <v>31</v>
      </c>
      <c r="C3963" s="6" t="s">
        <v>26</v>
      </c>
      <c r="D3963" s="5" t="s">
        <v>28</v>
      </c>
      <c r="E3963" s="7">
        <v>180.1</v>
      </c>
      <c r="F3963" s="7">
        <v>0.85</v>
      </c>
      <c r="G3963" s="7">
        <v>0.432466</v>
      </c>
      <c r="H3963" s="40">
        <v>0.602</v>
      </c>
      <c r="I3963" s="10">
        <f t="shared" si="6936"/>
        <v>0.169534</v>
      </c>
      <c r="J3963" s="11">
        <f t="shared" si="6937"/>
        <v>139.2016945</v>
      </c>
      <c r="K3963" s="7">
        <f t="shared" si="6890"/>
        <v>32.547676</v>
      </c>
      <c r="L3963" s="7">
        <f t="shared" si="6938"/>
        <v>37.571</v>
      </c>
      <c r="M3963" s="10">
        <f t="shared" si="229"/>
        <v>5.023324</v>
      </c>
      <c r="N3963" s="11">
        <f t="shared" si="3612"/>
        <v>115.433741</v>
      </c>
      <c r="O3963" s="10">
        <f t="shared" si="6891"/>
        <v>48.417506</v>
      </c>
      <c r="P3963" s="10">
        <f t="shared" si="6939"/>
        <v>56.56873</v>
      </c>
      <c r="Q3963" s="10">
        <f t="shared" si="232"/>
        <v>8.151224</v>
      </c>
      <c r="R3963" s="11">
        <f t="shared" si="233"/>
        <v>116.8352827</v>
      </c>
      <c r="S3963" s="42"/>
      <c r="T3963" s="42"/>
      <c r="U3963" s="20"/>
      <c r="V3963" s="14"/>
      <c r="W3963" s="14"/>
      <c r="X3963" s="26">
        <f t="shared" si="314"/>
        <v>0.666</v>
      </c>
      <c r="Y3963" s="29"/>
      <c r="Z3963" s="29"/>
      <c r="AA3963" s="29"/>
      <c r="AB3963" s="29"/>
      <c r="AC3963" s="29"/>
    </row>
    <row r="3964">
      <c r="A3964" s="58">
        <v>45753.0</v>
      </c>
      <c r="B3964" s="5" t="s">
        <v>31</v>
      </c>
      <c r="C3964" s="6" t="s">
        <v>26</v>
      </c>
      <c r="D3964" s="5" t="s">
        <v>29</v>
      </c>
      <c r="E3964" s="7">
        <v>0.0</v>
      </c>
      <c r="F3964" s="7">
        <v>0.0</v>
      </c>
      <c r="G3964" s="7">
        <v>0.0</v>
      </c>
      <c r="H3964" s="40">
        <v>0.0</v>
      </c>
      <c r="I3964" s="10">
        <f t="shared" si="6936"/>
        <v>0</v>
      </c>
      <c r="J3964" s="11">
        <f t="shared" si="6937"/>
        <v>0</v>
      </c>
      <c r="K3964" s="7">
        <f t="shared" si="6890"/>
        <v>0</v>
      </c>
      <c r="L3964" s="7">
        <f t="shared" si="6938"/>
        <v>0</v>
      </c>
      <c r="M3964" s="10">
        <f t="shared" si="229"/>
        <v>0</v>
      </c>
      <c r="N3964" s="11">
        <f t="shared" si="3612"/>
        <v>0</v>
      </c>
      <c r="O3964" s="10">
        <f t="shared" si="6891"/>
        <v>0</v>
      </c>
      <c r="P3964" s="10">
        <f t="shared" si="6939"/>
        <v>0</v>
      </c>
      <c r="Q3964" s="10">
        <f t="shared" si="232"/>
        <v>0</v>
      </c>
      <c r="R3964" s="11">
        <f t="shared" si="233"/>
        <v>0</v>
      </c>
      <c r="S3964" s="42"/>
      <c r="T3964" s="42"/>
      <c r="U3964" s="20"/>
      <c r="V3964" s="14"/>
      <c r="W3964" s="14"/>
      <c r="X3964" s="26">
        <f t="shared" si="314"/>
        <v>0</v>
      </c>
      <c r="Y3964" s="29"/>
      <c r="Z3964" s="29"/>
      <c r="AA3964" s="29"/>
      <c r="AB3964" s="29"/>
      <c r="AC3964" s="29"/>
    </row>
    <row r="3965">
      <c r="A3965" s="58">
        <v>45753.0</v>
      </c>
      <c r="B3965" s="5" t="s">
        <v>31</v>
      </c>
      <c r="C3965" s="6" t="s">
        <v>26</v>
      </c>
      <c r="D3965" s="5" t="s">
        <v>30</v>
      </c>
      <c r="E3965" s="7">
        <v>0.0</v>
      </c>
      <c r="F3965" s="7">
        <v>0.0</v>
      </c>
      <c r="G3965" s="7">
        <v>0.0</v>
      </c>
      <c r="H3965" s="40">
        <v>0.0</v>
      </c>
      <c r="I3965" s="10">
        <f t="shared" si="6936"/>
        <v>0</v>
      </c>
      <c r="J3965" s="11">
        <f t="shared" si="6937"/>
        <v>0</v>
      </c>
      <c r="K3965" s="7">
        <f t="shared" si="6890"/>
        <v>0</v>
      </c>
      <c r="L3965" s="7">
        <f t="shared" si="6938"/>
        <v>0</v>
      </c>
      <c r="M3965" s="10">
        <f t="shared" si="229"/>
        <v>0</v>
      </c>
      <c r="N3965" s="11">
        <f t="shared" si="3612"/>
        <v>0</v>
      </c>
      <c r="O3965" s="10">
        <f t="shared" si="6891"/>
        <v>0</v>
      </c>
      <c r="P3965" s="10">
        <f t="shared" si="6939"/>
        <v>0</v>
      </c>
      <c r="Q3965" s="10">
        <f t="shared" si="232"/>
        <v>0</v>
      </c>
      <c r="R3965" s="11">
        <f t="shared" si="233"/>
        <v>0</v>
      </c>
      <c r="S3965" s="42"/>
      <c r="T3965" s="42"/>
      <c r="U3965" s="20"/>
      <c r="V3965" s="14"/>
      <c r="W3965" s="14"/>
      <c r="X3965" s="26">
        <f t="shared" si="314"/>
        <v>0</v>
      </c>
      <c r="Y3965" s="29"/>
      <c r="Z3965" s="29"/>
      <c r="AA3965" s="29"/>
      <c r="AB3965" s="29"/>
      <c r="AC3965" s="29"/>
    </row>
    <row r="3966">
      <c r="A3966" s="58">
        <v>45753.0</v>
      </c>
      <c r="B3966" s="5" t="s">
        <v>32</v>
      </c>
      <c r="C3966" s="6" t="s">
        <v>26</v>
      </c>
      <c r="D3966" s="5" t="s">
        <v>27</v>
      </c>
      <c r="E3966" s="7">
        <v>78.6</v>
      </c>
      <c r="F3966" s="7">
        <v>0.208</v>
      </c>
      <c r="G3966" s="7">
        <v>0.19333</v>
      </c>
      <c r="H3966" s="40">
        <v>0.225</v>
      </c>
      <c r="I3966" s="10">
        <f t="shared" si="6936"/>
        <v>0.03167</v>
      </c>
      <c r="J3966" s="11">
        <f t="shared" si="6937"/>
        <v>116.3813169</v>
      </c>
      <c r="K3966" s="7">
        <f t="shared" si="6890"/>
        <v>14.35996</v>
      </c>
      <c r="L3966" s="7">
        <f t="shared" si="6938"/>
        <v>15.594</v>
      </c>
      <c r="M3966" s="10">
        <f t="shared" si="229"/>
        <v>1.23404</v>
      </c>
      <c r="N3966" s="11">
        <f t="shared" si="3612"/>
        <v>108.5936173</v>
      </c>
      <c r="O3966" s="10">
        <f t="shared" si="6891"/>
        <v>21.359946</v>
      </c>
      <c r="P3966" s="10">
        <f t="shared" si="6939"/>
        <v>22.73082</v>
      </c>
      <c r="Q3966" s="10">
        <f t="shared" si="232"/>
        <v>1.370874</v>
      </c>
      <c r="R3966" s="11">
        <f t="shared" si="233"/>
        <v>106.4179657</v>
      </c>
      <c r="S3966" s="41" t="str">
        <f>T3926</f>
        <v>#REF!</v>
      </c>
      <c r="T3966" s="41" t="str">
        <f>H3966+T3926-#REF!-U3966-H3967</f>
        <v>#REF!</v>
      </c>
      <c r="U3966" s="13">
        <f>0.00378/28</f>
        <v>0.000135</v>
      </c>
      <c r="V3966" s="14"/>
      <c r="W3966" s="14"/>
      <c r="X3966" s="26">
        <f t="shared" si="314"/>
        <v>0.236</v>
      </c>
      <c r="Y3966" s="29"/>
      <c r="Z3966" s="29"/>
      <c r="AA3966" s="29"/>
      <c r="AB3966" s="29"/>
      <c r="AC3966" s="29"/>
    </row>
    <row r="3967">
      <c r="A3967" s="58">
        <v>45753.0</v>
      </c>
      <c r="B3967" s="5" t="s">
        <v>32</v>
      </c>
      <c r="C3967" s="6" t="s">
        <v>26</v>
      </c>
      <c r="D3967" s="5" t="s">
        <v>28</v>
      </c>
      <c r="E3967" s="7">
        <v>78.7</v>
      </c>
      <c r="F3967" s="7">
        <v>0.248</v>
      </c>
      <c r="G3967" s="7">
        <v>0.192966</v>
      </c>
      <c r="H3967" s="40">
        <v>0.193</v>
      </c>
      <c r="I3967" s="10">
        <f t="shared" si="6936"/>
        <v>0.000034</v>
      </c>
      <c r="J3967" s="11">
        <f>IFERROR(#REF!/G3967*100,0)</f>
        <v>0</v>
      </c>
      <c r="K3967" s="7">
        <f t="shared" si="6890"/>
        <v>14.335996</v>
      </c>
      <c r="L3967" s="7">
        <f>IFERROR(#REF!+L3927,0)</f>
        <v>0</v>
      </c>
      <c r="M3967" s="10">
        <f t="shared" si="229"/>
        <v>-14.335996</v>
      </c>
      <c r="N3967" s="11">
        <f t="shared" si="3612"/>
        <v>0</v>
      </c>
      <c r="O3967" s="10">
        <f t="shared" si="6891"/>
        <v>21.324946</v>
      </c>
      <c r="P3967" s="10">
        <f>IFERROR(#REF!+P3927,0)</f>
        <v>0</v>
      </c>
      <c r="Q3967" s="10">
        <f t="shared" si="232"/>
        <v>-21.324946</v>
      </c>
      <c r="R3967" s="11">
        <f t="shared" si="233"/>
        <v>0</v>
      </c>
      <c r="S3967" s="42"/>
      <c r="T3967" s="42"/>
      <c r="U3967" s="20"/>
      <c r="V3967" s="14"/>
      <c r="W3967" s="14"/>
      <c r="X3967" s="26">
        <f t="shared" si="314"/>
        <v>0.246</v>
      </c>
      <c r="Y3967" s="29"/>
      <c r="Z3967" s="29"/>
      <c r="AA3967" s="29"/>
      <c r="AB3967" s="29"/>
      <c r="AC3967" s="29"/>
    </row>
    <row r="3968">
      <c r="A3968" s="58">
        <v>45753.0</v>
      </c>
      <c r="B3968" s="5" t="s">
        <v>32</v>
      </c>
      <c r="C3968" s="6" t="s">
        <v>26</v>
      </c>
      <c r="D3968" s="5" t="s">
        <v>29</v>
      </c>
      <c r="E3968" s="7">
        <v>0.0</v>
      </c>
      <c r="F3968" s="7">
        <v>0.0</v>
      </c>
      <c r="G3968" s="7">
        <v>0.0</v>
      </c>
      <c r="H3968" s="40">
        <v>0.0</v>
      </c>
      <c r="I3968" s="10">
        <f>H3967-G3968</f>
        <v>0.193</v>
      </c>
      <c r="J3968" s="11">
        <f>IFERROR(H3967/G3968*100,0)</f>
        <v>0</v>
      </c>
      <c r="K3968" s="7">
        <f t="shared" si="6890"/>
        <v>0</v>
      </c>
      <c r="L3968" s="7">
        <f>IFERROR(H3967+L3928,0)</f>
        <v>3.371</v>
      </c>
      <c r="M3968" s="10">
        <f t="shared" si="229"/>
        <v>3.371</v>
      </c>
      <c r="N3968" s="11">
        <f t="shared" si="3612"/>
        <v>0</v>
      </c>
      <c r="O3968" s="10">
        <f t="shared" si="6891"/>
        <v>0</v>
      </c>
      <c r="P3968" s="10">
        <f>IFERROR(H3967+P3928,0)</f>
        <v>3.371</v>
      </c>
      <c r="Q3968" s="10">
        <f t="shared" si="232"/>
        <v>3.371</v>
      </c>
      <c r="R3968" s="11">
        <f t="shared" si="233"/>
        <v>0</v>
      </c>
      <c r="S3968" s="42"/>
      <c r="T3968" s="42"/>
      <c r="U3968" s="20"/>
      <c r="V3968" s="14"/>
      <c r="W3968" s="14"/>
      <c r="X3968" s="26">
        <f t="shared" si="314"/>
        <v>0</v>
      </c>
      <c r="Y3968" s="29"/>
      <c r="Z3968" s="29"/>
      <c r="AA3968" s="29"/>
      <c r="AB3968" s="29"/>
      <c r="AC3968" s="29"/>
    </row>
    <row r="3969">
      <c r="A3969" s="58">
        <v>45753.0</v>
      </c>
      <c r="B3969" s="5" t="s">
        <v>32</v>
      </c>
      <c r="C3969" s="6" t="s">
        <v>26</v>
      </c>
      <c r="D3969" s="5" t="s">
        <v>30</v>
      </c>
      <c r="E3969" s="7">
        <v>0.0</v>
      </c>
      <c r="F3969" s="7">
        <v>0.0</v>
      </c>
      <c r="G3969" s="7">
        <v>0.0</v>
      </c>
      <c r="H3969" s="40">
        <v>0.0</v>
      </c>
      <c r="I3969" s="10">
        <f t="shared" ref="I3969:I4007" si="6940">H3969-G3969</f>
        <v>0</v>
      </c>
      <c r="J3969" s="11">
        <f t="shared" ref="J3969:J4006" si="6941">IFERROR(H3969/G3969*100,0)</f>
        <v>0</v>
      </c>
      <c r="K3969" s="7">
        <f t="shared" si="6890"/>
        <v>0</v>
      </c>
      <c r="L3969" s="7">
        <f t="shared" ref="L3969:L4006" si="6942">IFERROR(H3969+L3929,0)</f>
        <v>0</v>
      </c>
      <c r="M3969" s="10">
        <f t="shared" si="229"/>
        <v>0</v>
      </c>
      <c r="N3969" s="11">
        <f t="shared" si="3612"/>
        <v>0</v>
      </c>
      <c r="O3969" s="10">
        <f t="shared" si="6891"/>
        <v>0</v>
      </c>
      <c r="P3969" s="10">
        <f t="shared" ref="P3969:P4006" si="6943">IFERROR(H3969+P3929,0)</f>
        <v>0</v>
      </c>
      <c r="Q3969" s="10">
        <f t="shared" si="232"/>
        <v>0</v>
      </c>
      <c r="R3969" s="11">
        <f t="shared" si="233"/>
        <v>0</v>
      </c>
      <c r="S3969" s="42"/>
      <c r="T3969" s="42"/>
      <c r="U3969" s="20"/>
      <c r="V3969" s="14"/>
      <c r="W3969" s="14"/>
      <c r="X3969" s="26">
        <f t="shared" si="314"/>
        <v>0</v>
      </c>
      <c r="Y3969" s="29"/>
      <c r="Z3969" s="29"/>
      <c r="AA3969" s="29"/>
      <c r="AB3969" s="29"/>
      <c r="AC3969" s="29"/>
    </row>
    <row r="3970">
      <c r="A3970" s="58">
        <v>45753.0</v>
      </c>
      <c r="B3970" s="5" t="s">
        <v>33</v>
      </c>
      <c r="C3970" s="6" t="s">
        <v>26</v>
      </c>
      <c r="D3970" s="5" t="s">
        <v>27</v>
      </c>
      <c r="E3970" s="7">
        <v>110.0</v>
      </c>
      <c r="F3970" s="7">
        <v>0.371</v>
      </c>
      <c r="G3970" s="7">
        <v>0.33</v>
      </c>
      <c r="H3970" s="40">
        <v>0.373</v>
      </c>
      <c r="I3970" s="10">
        <f t="shared" si="6940"/>
        <v>0.043</v>
      </c>
      <c r="J3970" s="11">
        <f t="shared" si="6941"/>
        <v>113.030303</v>
      </c>
      <c r="K3970" s="7">
        <f t="shared" si="6890"/>
        <v>21.379992</v>
      </c>
      <c r="L3970" s="7">
        <f t="shared" si="6942"/>
        <v>24.401</v>
      </c>
      <c r="M3970" s="10">
        <f t="shared" si="229"/>
        <v>3.021008</v>
      </c>
      <c r="N3970" s="11">
        <f t="shared" si="3612"/>
        <v>114.1300708</v>
      </c>
      <c r="O3970" s="10">
        <f t="shared" si="6891"/>
        <v>31.579922</v>
      </c>
      <c r="P3970" s="10">
        <f t="shared" si="6943"/>
        <v>35.89673</v>
      </c>
      <c r="Q3970" s="10">
        <f t="shared" si="232"/>
        <v>4.316808</v>
      </c>
      <c r="R3970" s="11">
        <f t="shared" si="233"/>
        <v>113.6694701</v>
      </c>
      <c r="S3970" s="41">
        <f>T3930</f>
        <v>-0.08085142857</v>
      </c>
      <c r="T3970" s="41">
        <f>H3970+T3930-H3971-U3970-H3972</f>
        <v>-0.02600535714</v>
      </c>
      <c r="U3970" s="13">
        <f>0.00431/28</f>
        <v>0.0001539285714</v>
      </c>
      <c r="V3970" s="14"/>
      <c r="W3970" s="14"/>
      <c r="X3970" s="26">
        <f t="shared" si="314"/>
        <v>0.369</v>
      </c>
      <c r="Y3970" s="29"/>
      <c r="Z3970" s="29"/>
      <c r="AA3970" s="29"/>
      <c r="AB3970" s="29"/>
      <c r="AC3970" s="29"/>
    </row>
    <row r="3971">
      <c r="A3971" s="58">
        <v>45753.0</v>
      </c>
      <c r="B3971" s="5" t="s">
        <v>33</v>
      </c>
      <c r="C3971" s="6" t="s">
        <v>26</v>
      </c>
      <c r="D3971" s="5" t="s">
        <v>28</v>
      </c>
      <c r="E3971" s="7">
        <v>108.2</v>
      </c>
      <c r="F3971" s="7">
        <v>0.271</v>
      </c>
      <c r="G3971" s="7">
        <v>0.2917333</v>
      </c>
      <c r="H3971" s="40">
        <v>0.318</v>
      </c>
      <c r="I3971" s="10">
        <f t="shared" si="6940"/>
        <v>0.0262667</v>
      </c>
      <c r="J3971" s="11">
        <f t="shared" si="6941"/>
        <v>109.0036688</v>
      </c>
      <c r="K3971" s="7">
        <f t="shared" si="6890"/>
        <v>20.8593758</v>
      </c>
      <c r="L3971" s="7">
        <f t="shared" si="6942"/>
        <v>25.771</v>
      </c>
      <c r="M3971" s="10">
        <f t="shared" si="229"/>
        <v>4.9116242</v>
      </c>
      <c r="N3971" s="11">
        <f t="shared" si="3612"/>
        <v>123.5463623</v>
      </c>
      <c r="O3971" s="10">
        <f t="shared" si="6891"/>
        <v>30.9033758</v>
      </c>
      <c r="P3971" s="10">
        <f t="shared" si="6943"/>
        <v>36.66595</v>
      </c>
      <c r="Q3971" s="10">
        <f t="shared" si="232"/>
        <v>5.7625742</v>
      </c>
      <c r="R3971" s="11">
        <f t="shared" si="233"/>
        <v>118.6470703</v>
      </c>
      <c r="S3971" s="42"/>
      <c r="T3971" s="42"/>
      <c r="U3971" s="20"/>
      <c r="V3971" s="14"/>
      <c r="W3971" s="14"/>
      <c r="X3971" s="26">
        <f t="shared" si="314"/>
        <v>0.347</v>
      </c>
      <c r="Y3971" s="29"/>
      <c r="Z3971" s="29"/>
      <c r="AA3971" s="29"/>
      <c r="AB3971" s="29"/>
      <c r="AC3971" s="29"/>
    </row>
    <row r="3972">
      <c r="A3972" s="58">
        <v>45753.0</v>
      </c>
      <c r="B3972" s="5" t="s">
        <v>33</v>
      </c>
      <c r="C3972" s="6" t="s">
        <v>26</v>
      </c>
      <c r="D3972" s="5" t="s">
        <v>29</v>
      </c>
      <c r="E3972" s="7">
        <v>1.0</v>
      </c>
      <c r="F3972" s="7">
        <v>0.041</v>
      </c>
      <c r="G3972" s="7">
        <v>0.0044</v>
      </c>
      <c r="H3972" s="40">
        <v>0.0</v>
      </c>
      <c r="I3972" s="10">
        <f t="shared" si="6940"/>
        <v>-0.0044</v>
      </c>
      <c r="J3972" s="11">
        <f t="shared" si="6941"/>
        <v>0</v>
      </c>
      <c r="K3972" s="7">
        <f t="shared" si="6890"/>
        <v>0.1913989</v>
      </c>
      <c r="L3972" s="7">
        <f t="shared" si="6942"/>
        <v>0.084</v>
      </c>
      <c r="M3972" s="10">
        <f t="shared" si="229"/>
        <v>-0.1073989</v>
      </c>
      <c r="N3972" s="11">
        <f t="shared" si="3612"/>
        <v>43.88739956</v>
      </c>
      <c r="O3972" s="10">
        <f t="shared" si="6891"/>
        <v>0.2763389</v>
      </c>
      <c r="P3972" s="10">
        <f t="shared" si="6943"/>
        <v>0.162988</v>
      </c>
      <c r="Q3972" s="10">
        <f t="shared" si="232"/>
        <v>-0.1133509</v>
      </c>
      <c r="R3972" s="11">
        <f t="shared" si="233"/>
        <v>58.98120026</v>
      </c>
      <c r="S3972" s="42"/>
      <c r="T3972" s="42"/>
      <c r="U3972" s="20"/>
      <c r="V3972" s="14"/>
      <c r="W3972" s="14"/>
      <c r="X3972" s="26">
        <f t="shared" si="314"/>
        <v>0</v>
      </c>
      <c r="Y3972" s="29"/>
      <c r="Z3972" s="29"/>
      <c r="AA3972" s="29"/>
      <c r="AB3972" s="29"/>
      <c r="AC3972" s="29"/>
    </row>
    <row r="3973">
      <c r="A3973" s="58">
        <v>45753.0</v>
      </c>
      <c r="B3973" s="5" t="s">
        <v>33</v>
      </c>
      <c r="C3973" s="6" t="s">
        <v>26</v>
      </c>
      <c r="D3973" s="5" t="s">
        <v>30</v>
      </c>
      <c r="E3973" s="7">
        <v>0.0</v>
      </c>
      <c r="F3973" s="7">
        <v>0.0</v>
      </c>
      <c r="G3973" s="7">
        <v>0.0</v>
      </c>
      <c r="H3973" s="40">
        <v>0.0</v>
      </c>
      <c r="I3973" s="10">
        <f t="shared" si="6940"/>
        <v>0</v>
      </c>
      <c r="J3973" s="11">
        <f t="shared" si="6941"/>
        <v>0</v>
      </c>
      <c r="K3973" s="7">
        <f t="shared" si="6890"/>
        <v>0</v>
      </c>
      <c r="L3973" s="7">
        <f t="shared" si="6942"/>
        <v>0</v>
      </c>
      <c r="M3973" s="10">
        <f t="shared" si="229"/>
        <v>0</v>
      </c>
      <c r="N3973" s="11">
        <f t="shared" si="3612"/>
        <v>0</v>
      </c>
      <c r="O3973" s="10">
        <f t="shared" si="6891"/>
        <v>0</v>
      </c>
      <c r="P3973" s="10">
        <f t="shared" si="6943"/>
        <v>0</v>
      </c>
      <c r="Q3973" s="10">
        <f t="shared" si="232"/>
        <v>0</v>
      </c>
      <c r="R3973" s="11">
        <f t="shared" si="233"/>
        <v>0</v>
      </c>
      <c r="S3973" s="42"/>
      <c r="T3973" s="42"/>
      <c r="U3973" s="20"/>
      <c r="V3973" s="14"/>
      <c r="W3973" s="14"/>
      <c r="X3973" s="26">
        <f t="shared" si="314"/>
        <v>0</v>
      </c>
      <c r="Y3973" s="29"/>
      <c r="Z3973" s="29"/>
      <c r="AA3973" s="29"/>
      <c r="AB3973" s="29"/>
      <c r="AC3973" s="29"/>
    </row>
    <row r="3974">
      <c r="A3974" s="58">
        <v>45753.0</v>
      </c>
      <c r="B3974" s="5" t="s">
        <v>34</v>
      </c>
      <c r="C3974" s="6" t="s">
        <v>26</v>
      </c>
      <c r="D3974" s="5" t="s">
        <v>27</v>
      </c>
      <c r="E3974" s="7">
        <v>14.3</v>
      </c>
      <c r="F3974" s="7">
        <v>0.048</v>
      </c>
      <c r="G3974" s="7">
        <v>0.04</v>
      </c>
      <c r="H3974" s="40">
        <v>0.0</v>
      </c>
      <c r="I3974" s="10">
        <f t="shared" si="6940"/>
        <v>-0.04</v>
      </c>
      <c r="J3974" s="11">
        <f t="shared" si="6941"/>
        <v>0</v>
      </c>
      <c r="K3974" s="7">
        <f t="shared" si="6890"/>
        <v>2.739985</v>
      </c>
      <c r="L3974" s="7">
        <f t="shared" si="6942"/>
        <v>2.763</v>
      </c>
      <c r="M3974" s="10">
        <f t="shared" si="229"/>
        <v>0.023015</v>
      </c>
      <c r="N3974" s="11">
        <f t="shared" si="3612"/>
        <v>100.8399681</v>
      </c>
      <c r="O3974" s="10">
        <f t="shared" si="6891"/>
        <v>4.039815</v>
      </c>
      <c r="P3974" s="10">
        <f t="shared" si="6943"/>
        <v>4.306986</v>
      </c>
      <c r="Q3974" s="10">
        <f t="shared" si="232"/>
        <v>0.267171</v>
      </c>
      <c r="R3974" s="11">
        <f t="shared" si="233"/>
        <v>106.6134464</v>
      </c>
      <c r="S3974" s="41">
        <f>T3934</f>
        <v>0.199</v>
      </c>
      <c r="T3974" s="41">
        <f>H3974+T3934-H3975-U3974-H3976</f>
        <v>0.136</v>
      </c>
      <c r="U3974" s="13">
        <v>0.0</v>
      </c>
      <c r="V3974" s="14"/>
      <c r="W3974" s="14"/>
      <c r="X3974" s="26">
        <f t="shared" si="314"/>
        <v>0.04</v>
      </c>
      <c r="Y3974" s="29"/>
      <c r="Z3974" s="29"/>
      <c r="AA3974" s="29"/>
      <c r="AB3974" s="29"/>
      <c r="AC3974" s="29"/>
    </row>
    <row r="3975">
      <c r="A3975" s="58">
        <v>45753.0</v>
      </c>
      <c r="B3975" s="5" t="s">
        <v>34</v>
      </c>
      <c r="C3975" s="6" t="s">
        <v>26</v>
      </c>
      <c r="D3975" s="5" t="s">
        <v>28</v>
      </c>
      <c r="E3975" s="7">
        <v>14.3</v>
      </c>
      <c r="F3975" s="7">
        <v>0.0</v>
      </c>
      <c r="G3975" s="7">
        <v>0.039166</v>
      </c>
      <c r="H3975" s="40">
        <v>0.063</v>
      </c>
      <c r="I3975" s="10">
        <f t="shared" si="6940"/>
        <v>0.023834</v>
      </c>
      <c r="J3975" s="11">
        <f t="shared" si="6941"/>
        <v>160.8538018</v>
      </c>
      <c r="K3975" s="7">
        <f t="shared" si="6890"/>
        <v>2.686995</v>
      </c>
      <c r="L3975" s="7">
        <f t="shared" si="6942"/>
        <v>2.83</v>
      </c>
      <c r="M3975" s="10">
        <f t="shared" si="229"/>
        <v>0.143005</v>
      </c>
      <c r="N3975" s="11">
        <f t="shared" si="3612"/>
        <v>105.3221163</v>
      </c>
      <c r="O3975" s="10">
        <f t="shared" si="6891"/>
        <v>3.961994</v>
      </c>
      <c r="P3975" s="10">
        <f t="shared" si="6943"/>
        <v>4.23399</v>
      </c>
      <c r="Q3975" s="10">
        <f t="shared" si="232"/>
        <v>0.271996</v>
      </c>
      <c r="R3975" s="11">
        <f t="shared" si="233"/>
        <v>106.865129</v>
      </c>
      <c r="S3975" s="42"/>
      <c r="T3975" s="42"/>
      <c r="U3975" s="20"/>
      <c r="V3975" s="14"/>
      <c r="W3975" s="14"/>
      <c r="X3975" s="26">
        <f t="shared" si="314"/>
        <v>0</v>
      </c>
      <c r="Y3975" s="29"/>
      <c r="Z3975" s="29"/>
      <c r="AA3975" s="29"/>
      <c r="AB3975" s="29"/>
      <c r="AC3975" s="29"/>
    </row>
    <row r="3976">
      <c r="A3976" s="58">
        <v>45753.0</v>
      </c>
      <c r="B3976" s="5" t="s">
        <v>34</v>
      </c>
      <c r="C3976" s="6" t="s">
        <v>26</v>
      </c>
      <c r="D3976" s="5" t="s">
        <v>29</v>
      </c>
      <c r="E3976" s="7">
        <v>0.0</v>
      </c>
      <c r="F3976" s="7">
        <v>0.0</v>
      </c>
      <c r="G3976" s="7">
        <v>0.0</v>
      </c>
      <c r="H3976" s="40">
        <v>0.0</v>
      </c>
      <c r="I3976" s="10">
        <f t="shared" si="6940"/>
        <v>0</v>
      </c>
      <c r="J3976" s="11">
        <f t="shared" si="6941"/>
        <v>0</v>
      </c>
      <c r="K3976" s="7">
        <f t="shared" si="6890"/>
        <v>0</v>
      </c>
      <c r="L3976" s="7">
        <f t="shared" si="6942"/>
        <v>0</v>
      </c>
      <c r="M3976" s="10">
        <f t="shared" si="229"/>
        <v>0</v>
      </c>
      <c r="N3976" s="11">
        <f t="shared" si="3612"/>
        <v>0</v>
      </c>
      <c r="O3976" s="10">
        <f t="shared" si="6891"/>
        <v>0</v>
      </c>
      <c r="P3976" s="10">
        <f t="shared" si="6943"/>
        <v>0</v>
      </c>
      <c r="Q3976" s="10">
        <f t="shared" si="232"/>
        <v>0</v>
      </c>
      <c r="R3976" s="11">
        <f t="shared" si="233"/>
        <v>0</v>
      </c>
      <c r="S3976" s="42"/>
      <c r="T3976" s="42"/>
      <c r="U3976" s="20"/>
      <c r="V3976" s="14"/>
      <c r="W3976" s="14"/>
      <c r="X3976" s="26">
        <f t="shared" si="314"/>
        <v>0</v>
      </c>
      <c r="Y3976" s="29"/>
      <c r="Z3976" s="29"/>
      <c r="AA3976" s="29"/>
      <c r="AB3976" s="29"/>
      <c r="AC3976" s="29"/>
    </row>
    <row r="3977">
      <c r="A3977" s="58">
        <v>45753.0</v>
      </c>
      <c r="B3977" s="5" t="s">
        <v>34</v>
      </c>
      <c r="C3977" s="6" t="s">
        <v>26</v>
      </c>
      <c r="D3977" s="5" t="s">
        <v>30</v>
      </c>
      <c r="E3977" s="7">
        <v>0.0</v>
      </c>
      <c r="F3977" s="7">
        <v>0.0</v>
      </c>
      <c r="G3977" s="7">
        <v>0.0</v>
      </c>
      <c r="H3977" s="40">
        <v>0.0</v>
      </c>
      <c r="I3977" s="10">
        <f t="shared" si="6940"/>
        <v>0</v>
      </c>
      <c r="J3977" s="11">
        <f t="shared" si="6941"/>
        <v>0</v>
      </c>
      <c r="K3977" s="7">
        <f t="shared" si="6890"/>
        <v>0</v>
      </c>
      <c r="L3977" s="7">
        <f t="shared" si="6942"/>
        <v>0</v>
      </c>
      <c r="M3977" s="10">
        <f t="shared" si="229"/>
        <v>0</v>
      </c>
      <c r="N3977" s="11">
        <f t="shared" si="3612"/>
        <v>0</v>
      </c>
      <c r="O3977" s="10">
        <f t="shared" si="6891"/>
        <v>0</v>
      </c>
      <c r="P3977" s="10">
        <f t="shared" si="6943"/>
        <v>0</v>
      </c>
      <c r="Q3977" s="10">
        <f t="shared" si="232"/>
        <v>0</v>
      </c>
      <c r="R3977" s="11">
        <f t="shared" si="233"/>
        <v>0</v>
      </c>
      <c r="S3977" s="42"/>
      <c r="T3977" s="42"/>
      <c r="U3977" s="20"/>
      <c r="V3977" s="14"/>
      <c r="W3977" s="14"/>
      <c r="X3977" s="26">
        <f t="shared" si="314"/>
        <v>0</v>
      </c>
      <c r="Y3977" s="29"/>
      <c r="Z3977" s="29"/>
      <c r="AA3977" s="29"/>
      <c r="AB3977" s="29"/>
      <c r="AC3977" s="29"/>
    </row>
    <row r="3978">
      <c r="A3978" s="58">
        <v>45753.0</v>
      </c>
      <c r="B3978" s="5" t="s">
        <v>35</v>
      </c>
      <c r="C3978" s="6" t="s">
        <v>26</v>
      </c>
      <c r="D3978" s="5" t="s">
        <v>27</v>
      </c>
      <c r="E3978" s="7">
        <v>16.6</v>
      </c>
      <c r="F3978" s="7">
        <v>0.039</v>
      </c>
      <c r="G3978" s="7">
        <v>0.0566</v>
      </c>
      <c r="H3978" s="40">
        <v>0.088</v>
      </c>
      <c r="I3978" s="10">
        <f t="shared" si="6940"/>
        <v>0.0314</v>
      </c>
      <c r="J3978" s="11">
        <f t="shared" si="6941"/>
        <v>155.4770318</v>
      </c>
      <c r="K3978" s="7">
        <f t="shared" si="6890"/>
        <v>2.739597</v>
      </c>
      <c r="L3978" s="7">
        <f t="shared" si="6942"/>
        <v>3.481</v>
      </c>
      <c r="M3978" s="10">
        <f t="shared" si="229"/>
        <v>0.741403</v>
      </c>
      <c r="N3978" s="11">
        <f t="shared" si="3612"/>
        <v>127.062484</v>
      </c>
      <c r="O3978" s="10">
        <f t="shared" si="6891"/>
        <v>2.739597</v>
      </c>
      <c r="P3978" s="10">
        <f t="shared" si="6943"/>
        <v>3.481</v>
      </c>
      <c r="Q3978" s="10">
        <f t="shared" si="232"/>
        <v>0.741403</v>
      </c>
      <c r="R3978" s="11">
        <f t="shared" si="233"/>
        <v>127.062484</v>
      </c>
      <c r="S3978" s="41">
        <f>T3938</f>
        <v>1.487</v>
      </c>
      <c r="T3978" s="41">
        <f>H3978+T3938-H3979-U3978-H3980</f>
        <v>1.279</v>
      </c>
      <c r="U3978" s="13">
        <v>0.0</v>
      </c>
      <c r="V3978" s="14"/>
      <c r="W3978" s="14"/>
      <c r="X3978" s="26">
        <f t="shared" si="314"/>
        <v>0.065</v>
      </c>
      <c r="Y3978" s="29"/>
      <c r="Z3978" s="29"/>
      <c r="AA3978" s="29"/>
      <c r="AB3978" s="29"/>
      <c r="AC3978" s="29"/>
    </row>
    <row r="3979">
      <c r="A3979" s="58">
        <v>45753.0</v>
      </c>
      <c r="B3979" s="5" t="s">
        <v>35</v>
      </c>
      <c r="C3979" s="6" t="s">
        <v>26</v>
      </c>
      <c r="D3979" s="5" t="s">
        <v>28</v>
      </c>
      <c r="E3979" s="7">
        <v>0.0</v>
      </c>
      <c r="F3979" s="7">
        <v>0.0</v>
      </c>
      <c r="G3979" s="7">
        <v>0.0</v>
      </c>
      <c r="H3979" s="40">
        <v>0.0</v>
      </c>
      <c r="I3979" s="10">
        <f t="shared" si="6940"/>
        <v>0</v>
      </c>
      <c r="J3979" s="11">
        <f t="shared" si="6941"/>
        <v>0</v>
      </c>
      <c r="K3979" s="7">
        <f t="shared" si="6890"/>
        <v>0</v>
      </c>
      <c r="L3979" s="7">
        <f t="shared" si="6942"/>
        <v>0</v>
      </c>
      <c r="M3979" s="10">
        <f t="shared" si="229"/>
        <v>0</v>
      </c>
      <c r="N3979" s="11">
        <f t="shared" si="3612"/>
        <v>0</v>
      </c>
      <c r="O3979" s="10">
        <f t="shared" si="6891"/>
        <v>0</v>
      </c>
      <c r="P3979" s="10">
        <f t="shared" si="6943"/>
        <v>0</v>
      </c>
      <c r="Q3979" s="10">
        <f t="shared" si="232"/>
        <v>0</v>
      </c>
      <c r="R3979" s="11">
        <f t="shared" si="233"/>
        <v>0</v>
      </c>
      <c r="S3979" s="43"/>
      <c r="T3979" s="43"/>
      <c r="U3979" s="20"/>
      <c r="V3979" s="14"/>
      <c r="W3979" s="14"/>
      <c r="X3979" s="26">
        <f t="shared" si="314"/>
        <v>0</v>
      </c>
      <c r="Y3979" s="29"/>
      <c r="Z3979" s="29"/>
      <c r="AA3979" s="29"/>
      <c r="AB3979" s="29"/>
      <c r="AC3979" s="29"/>
    </row>
    <row r="3980">
      <c r="A3980" s="58">
        <v>45753.0</v>
      </c>
      <c r="B3980" s="5" t="s">
        <v>35</v>
      </c>
      <c r="C3980" s="6" t="s">
        <v>26</v>
      </c>
      <c r="D3980" s="5" t="s">
        <v>29</v>
      </c>
      <c r="E3980" s="7">
        <v>16.6</v>
      </c>
      <c r="F3980" s="7">
        <v>0.0</v>
      </c>
      <c r="G3980" s="7">
        <v>0.05666</v>
      </c>
      <c r="H3980" s="40">
        <v>0.296</v>
      </c>
      <c r="I3980" s="10">
        <f t="shared" si="6940"/>
        <v>0.23934</v>
      </c>
      <c r="J3980" s="11">
        <f t="shared" si="6941"/>
        <v>522.4144017</v>
      </c>
      <c r="K3980" s="7">
        <f t="shared" si="6890"/>
        <v>2.739957</v>
      </c>
      <c r="L3980" s="7">
        <f t="shared" si="6942"/>
        <v>2.202</v>
      </c>
      <c r="M3980" s="10">
        <f t="shared" si="229"/>
        <v>-0.537957</v>
      </c>
      <c r="N3980" s="11">
        <f t="shared" si="3612"/>
        <v>80.36622473</v>
      </c>
      <c r="O3980" s="10">
        <f t="shared" si="6891"/>
        <v>2.739957</v>
      </c>
      <c r="P3980" s="10">
        <f t="shared" si="6943"/>
        <v>2.434996</v>
      </c>
      <c r="Q3980" s="10">
        <f t="shared" si="232"/>
        <v>-0.304961</v>
      </c>
      <c r="R3980" s="11">
        <f t="shared" si="233"/>
        <v>88.86986183</v>
      </c>
      <c r="S3980" s="43"/>
      <c r="T3980" s="43"/>
      <c r="U3980" s="20"/>
      <c r="V3980" s="14"/>
      <c r="W3980" s="14"/>
      <c r="X3980" s="26">
        <f t="shared" si="314"/>
        <v>0.201</v>
      </c>
      <c r="Y3980" s="29"/>
      <c r="Z3980" s="29"/>
      <c r="AA3980" s="29"/>
      <c r="AB3980" s="29"/>
      <c r="AC3980" s="29"/>
    </row>
    <row r="3981">
      <c r="A3981" s="58">
        <v>45753.0</v>
      </c>
      <c r="B3981" s="5" t="s">
        <v>35</v>
      </c>
      <c r="C3981" s="6" t="s">
        <v>26</v>
      </c>
      <c r="D3981" s="5" t="s">
        <v>30</v>
      </c>
      <c r="E3981" s="7">
        <v>0.0</v>
      </c>
      <c r="F3981" s="25">
        <v>0.0</v>
      </c>
      <c r="G3981" s="7">
        <v>0.0</v>
      </c>
      <c r="H3981" s="40">
        <v>0.0</v>
      </c>
      <c r="I3981" s="10">
        <f t="shared" si="6940"/>
        <v>0</v>
      </c>
      <c r="J3981" s="11">
        <f t="shared" si="6941"/>
        <v>0</v>
      </c>
      <c r="K3981" s="7">
        <f t="shared" si="6890"/>
        <v>0</v>
      </c>
      <c r="L3981" s="7">
        <f t="shared" si="6942"/>
        <v>0</v>
      </c>
      <c r="M3981" s="10">
        <f t="shared" si="229"/>
        <v>0</v>
      </c>
      <c r="N3981" s="11">
        <f t="shared" si="3612"/>
        <v>0</v>
      </c>
      <c r="O3981" s="10">
        <f t="shared" si="6891"/>
        <v>0</v>
      </c>
      <c r="P3981" s="10">
        <f t="shared" si="6943"/>
        <v>0</v>
      </c>
      <c r="Q3981" s="10">
        <f t="shared" si="232"/>
        <v>0</v>
      </c>
      <c r="R3981" s="11">
        <f t="shared" si="233"/>
        <v>0</v>
      </c>
      <c r="S3981" s="43"/>
      <c r="T3981" s="43"/>
      <c r="U3981" s="20"/>
      <c r="V3981" s="14"/>
      <c r="W3981" s="14"/>
      <c r="X3981" s="26">
        <f t="shared" si="314"/>
        <v>0</v>
      </c>
      <c r="Y3981" s="29"/>
      <c r="Z3981" s="29"/>
      <c r="AA3981" s="29"/>
      <c r="AB3981" s="29"/>
      <c r="AC3981" s="29"/>
    </row>
    <row r="3982">
      <c r="A3982" s="58">
        <v>45753.0</v>
      </c>
      <c r="B3982" s="5" t="s">
        <v>36</v>
      </c>
      <c r="C3982" s="6" t="s">
        <v>37</v>
      </c>
      <c r="D3982" s="5" t="s">
        <v>27</v>
      </c>
      <c r="E3982" s="7">
        <v>174.0</v>
      </c>
      <c r="F3982" s="25">
        <v>0.525</v>
      </c>
      <c r="G3982" s="7">
        <v>0.51</v>
      </c>
      <c r="H3982" s="40">
        <v>0.61</v>
      </c>
      <c r="I3982" s="10">
        <f t="shared" si="6940"/>
        <v>0.1</v>
      </c>
      <c r="J3982" s="11">
        <f t="shared" si="6941"/>
        <v>119.6078431</v>
      </c>
      <c r="K3982" s="7">
        <f t="shared" si="6890"/>
        <v>35.2599976</v>
      </c>
      <c r="L3982" s="7">
        <f t="shared" si="6942"/>
        <v>38.595</v>
      </c>
      <c r="M3982" s="10">
        <f t="shared" si="229"/>
        <v>3.3350024</v>
      </c>
      <c r="N3982" s="11">
        <f t="shared" si="3612"/>
        <v>109.4583171</v>
      </c>
      <c r="O3982" s="10">
        <f t="shared" si="6891"/>
        <v>52.3599696</v>
      </c>
      <c r="P3982" s="10">
        <f t="shared" si="6943"/>
        <v>57.17082</v>
      </c>
      <c r="Q3982" s="10">
        <f t="shared" si="232"/>
        <v>4.8108504</v>
      </c>
      <c r="R3982" s="11">
        <f t="shared" si="233"/>
        <v>109.1880313</v>
      </c>
      <c r="S3982" s="41">
        <f>T3942</f>
        <v>-1.160285714</v>
      </c>
      <c r="T3982" s="41">
        <f>H3982+T3942-H3983-U3982-H3984</f>
        <v>-1.035571429</v>
      </c>
      <c r="U3982" s="13">
        <f>0.008/28</f>
        <v>0.0002857142857</v>
      </c>
      <c r="V3982" s="14"/>
      <c r="W3982" s="14"/>
      <c r="X3982" s="26">
        <f t="shared" si="314"/>
        <v>0.61</v>
      </c>
      <c r="Y3982" s="29"/>
      <c r="Z3982" s="29"/>
      <c r="AA3982" s="29"/>
      <c r="AB3982" s="29"/>
      <c r="AC3982" s="29"/>
    </row>
    <row r="3983">
      <c r="A3983" s="58">
        <v>45753.0</v>
      </c>
      <c r="B3983" s="5" t="s">
        <v>36</v>
      </c>
      <c r="C3983" s="6" t="s">
        <v>37</v>
      </c>
      <c r="D3983" s="5" t="s">
        <v>28</v>
      </c>
      <c r="E3983" s="7">
        <v>45.1</v>
      </c>
      <c r="F3983" s="25">
        <v>0.0</v>
      </c>
      <c r="G3983" s="7">
        <v>0.48333</v>
      </c>
      <c r="H3983" s="40">
        <v>0.0</v>
      </c>
      <c r="I3983" s="10">
        <f t="shared" si="6940"/>
        <v>-0.48333</v>
      </c>
      <c r="J3983" s="11">
        <f t="shared" si="6941"/>
        <v>0</v>
      </c>
      <c r="K3983" s="7">
        <f t="shared" si="6890"/>
        <v>32.4979787</v>
      </c>
      <c r="L3983" s="7">
        <f t="shared" si="6942"/>
        <v>12.569</v>
      </c>
      <c r="M3983" s="10">
        <f t="shared" si="229"/>
        <v>-19.9289787</v>
      </c>
      <c r="N3983" s="11">
        <f t="shared" si="3612"/>
        <v>38.67625158</v>
      </c>
      <c r="O3983" s="10">
        <f t="shared" si="6891"/>
        <v>48.0168887</v>
      </c>
      <c r="P3983" s="10">
        <f t="shared" si="6943"/>
        <v>18.16698</v>
      </c>
      <c r="Q3983" s="10">
        <f t="shared" si="232"/>
        <v>-29.8499087</v>
      </c>
      <c r="R3983" s="11">
        <f t="shared" si="233"/>
        <v>37.83456299</v>
      </c>
      <c r="S3983" s="43"/>
      <c r="T3983" s="43"/>
      <c r="U3983" s="20"/>
      <c r="V3983" s="14"/>
      <c r="W3983" s="14"/>
      <c r="X3983" s="26">
        <f t="shared" si="314"/>
        <v>0</v>
      </c>
      <c r="Y3983" s="29"/>
      <c r="Z3983" s="29"/>
      <c r="AA3983" s="29"/>
      <c r="AB3983" s="29"/>
      <c r="AC3983" s="29"/>
    </row>
    <row r="3984">
      <c r="A3984" s="58">
        <v>45753.0</v>
      </c>
      <c r="B3984" s="5" t="s">
        <v>36</v>
      </c>
      <c r="C3984" s="6" t="s">
        <v>37</v>
      </c>
      <c r="D3984" s="5" t="s">
        <v>29</v>
      </c>
      <c r="E3984" s="7">
        <f>E3982-E3983</f>
        <v>128.9</v>
      </c>
      <c r="F3984" s="25">
        <v>0.516</v>
      </c>
      <c r="G3984" s="7">
        <v>0.0</v>
      </c>
      <c r="H3984" s="40">
        <v>0.485</v>
      </c>
      <c r="I3984" s="10">
        <f t="shared" si="6940"/>
        <v>0.485</v>
      </c>
      <c r="J3984" s="11">
        <f t="shared" si="6941"/>
        <v>0</v>
      </c>
      <c r="K3984" s="7">
        <f t="shared" si="6890"/>
        <v>2.58895994</v>
      </c>
      <c r="L3984" s="7">
        <f t="shared" si="6942"/>
        <v>27.043</v>
      </c>
      <c r="M3984" s="10">
        <f t="shared" si="229"/>
        <v>24.45404006</v>
      </c>
      <c r="N3984" s="11">
        <f t="shared" si="3612"/>
        <v>1044.550732</v>
      </c>
      <c r="O3984" s="10">
        <f t="shared" si="6891"/>
        <v>4.16282994</v>
      </c>
      <c r="P3984" s="10">
        <f t="shared" si="6943"/>
        <v>40.66471</v>
      </c>
      <c r="Q3984" s="10">
        <f t="shared" si="232"/>
        <v>36.50188006</v>
      </c>
      <c r="R3984" s="11">
        <f t="shared" si="233"/>
        <v>976.8525399</v>
      </c>
      <c r="S3984" s="43"/>
      <c r="T3984" s="43"/>
      <c r="U3984" s="20"/>
      <c r="V3984" s="14"/>
      <c r="W3984" s="14"/>
      <c r="X3984" s="26">
        <f t="shared" si="314"/>
        <v>0.567</v>
      </c>
      <c r="Y3984" s="29"/>
      <c r="Z3984" s="29"/>
      <c r="AA3984" s="29"/>
      <c r="AB3984" s="29"/>
      <c r="AC3984" s="29"/>
    </row>
    <row r="3985">
      <c r="A3985" s="58">
        <v>45753.0</v>
      </c>
      <c r="B3985" s="5" t="s">
        <v>36</v>
      </c>
      <c r="C3985" s="6" t="s">
        <v>37</v>
      </c>
      <c r="D3985" s="5" t="s">
        <v>30</v>
      </c>
      <c r="E3985" s="7">
        <v>0.0</v>
      </c>
      <c r="F3985" s="25">
        <v>0.0</v>
      </c>
      <c r="G3985" s="7">
        <v>0.0</v>
      </c>
      <c r="H3985" s="40">
        <v>0.0</v>
      </c>
      <c r="I3985" s="10">
        <f t="shared" si="6940"/>
        <v>0</v>
      </c>
      <c r="J3985" s="11">
        <f t="shared" si="6941"/>
        <v>0</v>
      </c>
      <c r="K3985" s="7">
        <f t="shared" si="6890"/>
        <v>0</v>
      </c>
      <c r="L3985" s="7">
        <f t="shared" si="6942"/>
        <v>0</v>
      </c>
      <c r="M3985" s="10">
        <f t="shared" si="229"/>
        <v>0</v>
      </c>
      <c r="N3985" s="11">
        <f t="shared" si="3612"/>
        <v>0</v>
      </c>
      <c r="O3985" s="10">
        <f t="shared" si="6891"/>
        <v>0</v>
      </c>
      <c r="P3985" s="10">
        <f t="shared" si="6943"/>
        <v>0</v>
      </c>
      <c r="Q3985" s="10">
        <f t="shared" si="232"/>
        <v>0</v>
      </c>
      <c r="R3985" s="11">
        <f t="shared" si="233"/>
        <v>0</v>
      </c>
      <c r="S3985" s="43"/>
      <c r="T3985" s="43"/>
      <c r="U3985" s="20"/>
      <c r="V3985" s="14"/>
      <c r="W3985" s="14"/>
      <c r="X3985" s="26">
        <f t="shared" si="314"/>
        <v>0</v>
      </c>
      <c r="Y3985" s="29"/>
      <c r="Z3985" s="29"/>
      <c r="AA3985" s="29"/>
      <c r="AB3985" s="29"/>
      <c r="AC3985" s="29"/>
    </row>
    <row r="3986">
      <c r="A3986" s="58">
        <v>45753.0</v>
      </c>
      <c r="B3986" s="5" t="s">
        <v>38</v>
      </c>
      <c r="C3986" s="6" t="s">
        <v>37</v>
      </c>
      <c r="D3986" s="5" t="s">
        <v>27</v>
      </c>
      <c r="E3986" s="7">
        <v>40.1</v>
      </c>
      <c r="F3986" s="25">
        <v>0.107</v>
      </c>
      <c r="G3986" s="7">
        <v>0.09999999999999999</v>
      </c>
      <c r="H3986" s="40">
        <v>0.175</v>
      </c>
      <c r="I3986" s="10">
        <f t="shared" si="6940"/>
        <v>0.075</v>
      </c>
      <c r="J3986" s="11">
        <f t="shared" si="6941"/>
        <v>175</v>
      </c>
      <c r="K3986" s="7">
        <f t="shared" si="6890"/>
        <v>6.5</v>
      </c>
      <c r="L3986" s="7">
        <f t="shared" si="6942"/>
        <v>11.486</v>
      </c>
      <c r="M3986" s="10">
        <f t="shared" si="229"/>
        <v>4.986</v>
      </c>
      <c r="N3986" s="11">
        <f t="shared" si="3612"/>
        <v>176.7076923</v>
      </c>
      <c r="O3986" s="10">
        <f t="shared" si="6891"/>
        <v>9.6</v>
      </c>
      <c r="P3986" s="10">
        <f t="shared" si="6943"/>
        <v>17.409976</v>
      </c>
      <c r="Q3986" s="10">
        <f t="shared" si="232"/>
        <v>7.809976</v>
      </c>
      <c r="R3986" s="11">
        <f t="shared" si="233"/>
        <v>181.3539167</v>
      </c>
      <c r="S3986" s="41">
        <f>T3946</f>
        <v>5.796714286</v>
      </c>
      <c r="T3986" s="41">
        <f>H3986+T3946-H3987-U3986-H3988</f>
        <v>5.971678571</v>
      </c>
      <c r="U3986" s="13">
        <f>0.001/28</f>
        <v>0.00003571428571</v>
      </c>
      <c r="V3986" s="14"/>
      <c r="W3986" s="14"/>
      <c r="X3986" s="26">
        <f t="shared" si="314"/>
        <v>0.175</v>
      </c>
      <c r="Y3986" s="29"/>
      <c r="Z3986" s="29"/>
      <c r="AA3986" s="29"/>
      <c r="AB3986" s="29"/>
      <c r="AC3986" s="29"/>
    </row>
    <row r="3987">
      <c r="A3987" s="58">
        <v>45753.0</v>
      </c>
      <c r="B3987" s="5" t="s">
        <v>38</v>
      </c>
      <c r="C3987" s="6" t="s">
        <v>37</v>
      </c>
      <c r="D3987" s="5" t="s">
        <v>28</v>
      </c>
      <c r="E3987" s="7">
        <v>0.0</v>
      </c>
      <c r="F3987" s="7">
        <v>0.0</v>
      </c>
      <c r="G3987" s="7">
        <v>0.0</v>
      </c>
      <c r="H3987" s="40">
        <v>0.0</v>
      </c>
      <c r="I3987" s="10">
        <f t="shared" si="6940"/>
        <v>0</v>
      </c>
      <c r="J3987" s="11">
        <f t="shared" si="6941"/>
        <v>0</v>
      </c>
      <c r="K3987" s="7">
        <f t="shared" si="6890"/>
        <v>0</v>
      </c>
      <c r="L3987" s="7">
        <f t="shared" si="6942"/>
        <v>0</v>
      </c>
      <c r="M3987" s="10">
        <f t="shared" si="229"/>
        <v>0</v>
      </c>
      <c r="N3987" s="11">
        <f t="shared" si="3612"/>
        <v>0</v>
      </c>
      <c r="O3987" s="10">
        <f t="shared" si="6891"/>
        <v>0</v>
      </c>
      <c r="P3987" s="10">
        <f t="shared" si="6943"/>
        <v>0</v>
      </c>
      <c r="Q3987" s="10">
        <f t="shared" si="232"/>
        <v>0</v>
      </c>
      <c r="R3987" s="11">
        <f t="shared" si="233"/>
        <v>0</v>
      </c>
      <c r="S3987" s="43"/>
      <c r="T3987" s="43"/>
      <c r="U3987" s="20"/>
      <c r="V3987" s="14"/>
      <c r="W3987" s="14"/>
      <c r="X3987" s="26">
        <f t="shared" si="314"/>
        <v>0</v>
      </c>
      <c r="Y3987" s="29"/>
      <c r="Z3987" s="29"/>
      <c r="AA3987" s="29"/>
      <c r="AB3987" s="29"/>
      <c r="AC3987" s="29"/>
    </row>
    <row r="3988">
      <c r="A3988" s="58">
        <v>45753.0</v>
      </c>
      <c r="B3988" s="5" t="s">
        <v>38</v>
      </c>
      <c r="C3988" s="6" t="s">
        <v>37</v>
      </c>
      <c r="D3988" s="5" t="s">
        <v>29</v>
      </c>
      <c r="E3988" s="7">
        <v>40.1</v>
      </c>
      <c r="F3988" s="7">
        <v>0.171</v>
      </c>
      <c r="G3988" s="7">
        <v>0.09996</v>
      </c>
      <c r="H3988" s="40">
        <v>0.0</v>
      </c>
      <c r="I3988" s="10">
        <f t="shared" si="6940"/>
        <v>-0.09996</v>
      </c>
      <c r="J3988" s="11">
        <f t="shared" si="6941"/>
        <v>0</v>
      </c>
      <c r="K3988" s="7">
        <f t="shared" si="6890"/>
        <v>6.487537</v>
      </c>
      <c r="L3988" s="7">
        <f t="shared" si="6942"/>
        <v>7.284</v>
      </c>
      <c r="M3988" s="10">
        <f t="shared" si="229"/>
        <v>0.796463</v>
      </c>
      <c r="N3988" s="11">
        <f t="shared" si="3612"/>
        <v>112.2768163</v>
      </c>
      <c r="O3988" s="10">
        <f t="shared" si="6891"/>
        <v>9.586297</v>
      </c>
      <c r="P3988" s="10">
        <f t="shared" si="6943"/>
        <v>13.11293</v>
      </c>
      <c r="Q3988" s="10">
        <f t="shared" si="232"/>
        <v>3.526633</v>
      </c>
      <c r="R3988" s="11">
        <f t="shared" si="233"/>
        <v>136.7882718</v>
      </c>
      <c r="S3988" s="43"/>
      <c r="T3988" s="43"/>
      <c r="U3988" s="20"/>
      <c r="V3988" s="14"/>
      <c r="W3988" s="14"/>
      <c r="X3988" s="26">
        <f t="shared" si="314"/>
        <v>0</v>
      </c>
      <c r="Y3988" s="29"/>
      <c r="Z3988" s="29"/>
      <c r="AA3988" s="29"/>
      <c r="AB3988" s="29"/>
      <c r="AC3988" s="29"/>
    </row>
    <row r="3989">
      <c r="A3989" s="58">
        <v>45753.0</v>
      </c>
      <c r="B3989" s="5" t="s">
        <v>38</v>
      </c>
      <c r="C3989" s="6" t="s">
        <v>37</v>
      </c>
      <c r="D3989" s="5" t="s">
        <v>30</v>
      </c>
      <c r="E3989" s="7">
        <v>0.0</v>
      </c>
      <c r="F3989" s="7">
        <v>0.0</v>
      </c>
      <c r="G3989" s="7">
        <v>0.0</v>
      </c>
      <c r="H3989" s="40">
        <v>0.0</v>
      </c>
      <c r="I3989" s="10">
        <f t="shared" si="6940"/>
        <v>0</v>
      </c>
      <c r="J3989" s="11">
        <f t="shared" si="6941"/>
        <v>0</v>
      </c>
      <c r="K3989" s="7">
        <f t="shared" si="6890"/>
        <v>0</v>
      </c>
      <c r="L3989" s="7">
        <f t="shared" si="6942"/>
        <v>0</v>
      </c>
      <c r="M3989" s="10">
        <f t="shared" si="229"/>
        <v>0</v>
      </c>
      <c r="N3989" s="11">
        <f t="shared" si="3612"/>
        <v>0</v>
      </c>
      <c r="O3989" s="10">
        <f t="shared" si="6891"/>
        <v>0</v>
      </c>
      <c r="P3989" s="10">
        <f t="shared" si="6943"/>
        <v>0</v>
      </c>
      <c r="Q3989" s="10">
        <f t="shared" si="232"/>
        <v>0</v>
      </c>
      <c r="R3989" s="11">
        <f t="shared" si="233"/>
        <v>0</v>
      </c>
      <c r="S3989" s="43"/>
      <c r="T3989" s="43"/>
      <c r="U3989" s="20"/>
      <c r="V3989" s="14"/>
      <c r="W3989" s="14"/>
      <c r="X3989" s="26">
        <f t="shared" si="314"/>
        <v>0</v>
      </c>
      <c r="Y3989" s="29"/>
      <c r="Z3989" s="29"/>
      <c r="AA3989" s="29"/>
      <c r="AB3989" s="29"/>
      <c r="AC3989" s="29"/>
    </row>
    <row r="3990">
      <c r="A3990" s="58">
        <v>45753.0</v>
      </c>
      <c r="B3990" s="5" t="s">
        <v>39</v>
      </c>
      <c r="C3990" s="6" t="s">
        <v>37</v>
      </c>
      <c r="D3990" s="5" t="s">
        <v>27</v>
      </c>
      <c r="E3990" s="7">
        <v>9.6</v>
      </c>
      <c r="F3990" s="7">
        <v>0.022</v>
      </c>
      <c r="G3990" s="7">
        <v>0.033</v>
      </c>
      <c r="H3990" s="40">
        <v>0.0</v>
      </c>
      <c r="I3990" s="10">
        <f t="shared" si="6940"/>
        <v>-0.033</v>
      </c>
      <c r="J3990" s="11">
        <f t="shared" si="6941"/>
        <v>0</v>
      </c>
      <c r="K3990" s="7">
        <f t="shared" si="6890"/>
        <v>1.897998</v>
      </c>
      <c r="L3990" s="7">
        <f t="shared" si="6942"/>
        <v>0.493</v>
      </c>
      <c r="M3990" s="10">
        <f t="shared" si="229"/>
        <v>-1.404998</v>
      </c>
      <c r="N3990" s="11">
        <f t="shared" si="3612"/>
        <v>25.97473759</v>
      </c>
      <c r="O3990" s="10">
        <f t="shared" si="6891"/>
        <v>2.797928</v>
      </c>
      <c r="P3990" s="10">
        <f t="shared" si="6943"/>
        <v>1.37774</v>
      </c>
      <c r="Q3990" s="10">
        <f t="shared" si="232"/>
        <v>-1.420188</v>
      </c>
      <c r="R3990" s="11">
        <f t="shared" si="233"/>
        <v>49.24143866</v>
      </c>
      <c r="S3990" s="41">
        <f>T3950</f>
        <v>-0.022</v>
      </c>
      <c r="T3990" s="41">
        <f>H3990+T3950-H3991-U3990-H3992</f>
        <v>-0.022</v>
      </c>
      <c r="U3990" s="13">
        <v>0.0</v>
      </c>
      <c r="V3990" s="14"/>
      <c r="W3990" s="14"/>
      <c r="X3990" s="26">
        <f t="shared" si="314"/>
        <v>0</v>
      </c>
      <c r="Y3990" s="29"/>
      <c r="Z3990" s="29"/>
      <c r="AA3990" s="29"/>
      <c r="AB3990" s="29"/>
      <c r="AC3990" s="29"/>
    </row>
    <row r="3991">
      <c r="A3991" s="58">
        <v>45753.0</v>
      </c>
      <c r="B3991" s="5" t="s">
        <v>39</v>
      </c>
      <c r="C3991" s="6" t="s">
        <v>37</v>
      </c>
      <c r="D3991" s="5" t="s">
        <v>28</v>
      </c>
      <c r="E3991" s="7">
        <v>0.0</v>
      </c>
      <c r="F3991" s="7">
        <v>0.0</v>
      </c>
      <c r="G3991" s="7">
        <v>0.0</v>
      </c>
      <c r="H3991" s="40">
        <v>0.0</v>
      </c>
      <c r="I3991" s="10">
        <f t="shared" si="6940"/>
        <v>0</v>
      </c>
      <c r="J3991" s="11">
        <f t="shared" si="6941"/>
        <v>0</v>
      </c>
      <c r="K3991" s="7">
        <f t="shared" si="6890"/>
        <v>0</v>
      </c>
      <c r="L3991" s="7">
        <f t="shared" si="6942"/>
        <v>0</v>
      </c>
      <c r="M3991" s="10">
        <f t="shared" si="229"/>
        <v>0</v>
      </c>
      <c r="N3991" s="11">
        <f t="shared" si="3612"/>
        <v>0</v>
      </c>
      <c r="O3991" s="10">
        <f t="shared" si="6891"/>
        <v>0</v>
      </c>
      <c r="P3991" s="10">
        <f t="shared" si="6943"/>
        <v>0</v>
      </c>
      <c r="Q3991" s="10">
        <f t="shared" si="232"/>
        <v>0</v>
      </c>
      <c r="R3991" s="11">
        <f t="shared" si="233"/>
        <v>0</v>
      </c>
      <c r="S3991" s="43"/>
      <c r="T3991" s="43"/>
      <c r="U3991" s="20"/>
      <c r="V3991" s="14"/>
      <c r="W3991" s="14"/>
      <c r="X3991" s="26">
        <f t="shared" si="314"/>
        <v>0</v>
      </c>
      <c r="Y3991" s="29"/>
      <c r="Z3991" s="29"/>
      <c r="AA3991" s="29"/>
      <c r="AB3991" s="29"/>
      <c r="AC3991" s="29"/>
    </row>
    <row r="3992">
      <c r="A3992" s="58">
        <v>45753.0</v>
      </c>
      <c r="B3992" s="5" t="s">
        <v>39</v>
      </c>
      <c r="C3992" s="6" t="s">
        <v>37</v>
      </c>
      <c r="D3992" s="5" t="s">
        <v>29</v>
      </c>
      <c r="E3992" s="7">
        <v>9.3</v>
      </c>
      <c r="F3992" s="7">
        <v>0.04</v>
      </c>
      <c r="G3992" s="7">
        <v>0.0330666</v>
      </c>
      <c r="H3992" s="40">
        <v>0.0</v>
      </c>
      <c r="I3992" s="10">
        <f t="shared" si="6940"/>
        <v>-0.0330666</v>
      </c>
      <c r="J3992" s="11">
        <f t="shared" si="6941"/>
        <v>0</v>
      </c>
      <c r="K3992" s="7">
        <f t="shared" si="6890"/>
        <v>1.8822796</v>
      </c>
      <c r="L3992" s="7">
        <f t="shared" si="6942"/>
        <v>0.598</v>
      </c>
      <c r="M3992" s="10">
        <f t="shared" si="229"/>
        <v>-1.2842796</v>
      </c>
      <c r="N3992" s="11">
        <f t="shared" si="3612"/>
        <v>31.76998784</v>
      </c>
      <c r="O3992" s="10">
        <f t="shared" si="6891"/>
        <v>2.7742736</v>
      </c>
      <c r="P3992" s="10">
        <f t="shared" si="6943"/>
        <v>1.45794</v>
      </c>
      <c r="Q3992" s="10">
        <f t="shared" si="232"/>
        <v>-1.3163336</v>
      </c>
      <c r="R3992" s="11">
        <f t="shared" si="233"/>
        <v>52.55213473</v>
      </c>
      <c r="S3992" s="43"/>
      <c r="T3992" s="43"/>
      <c r="U3992" s="20"/>
      <c r="V3992" s="14"/>
      <c r="W3992" s="14"/>
      <c r="X3992" s="26">
        <f t="shared" si="314"/>
        <v>0</v>
      </c>
      <c r="Y3992" s="29"/>
      <c r="Z3992" s="29"/>
      <c r="AA3992" s="29"/>
      <c r="AB3992" s="29"/>
      <c r="AC3992" s="29"/>
    </row>
    <row r="3993">
      <c r="A3993" s="58">
        <v>45753.0</v>
      </c>
      <c r="B3993" s="5" t="s">
        <v>39</v>
      </c>
      <c r="C3993" s="6" t="s">
        <v>37</v>
      </c>
      <c r="D3993" s="5" t="s">
        <v>30</v>
      </c>
      <c r="E3993" s="7">
        <v>0.0</v>
      </c>
      <c r="F3993" s="7">
        <v>0.0</v>
      </c>
      <c r="G3993" s="7">
        <v>0.0</v>
      </c>
      <c r="H3993" s="40">
        <v>0.0</v>
      </c>
      <c r="I3993" s="10">
        <f t="shared" si="6940"/>
        <v>0</v>
      </c>
      <c r="J3993" s="11">
        <f t="shared" si="6941"/>
        <v>0</v>
      </c>
      <c r="K3993" s="7">
        <f t="shared" si="6890"/>
        <v>0</v>
      </c>
      <c r="L3993" s="7">
        <f t="shared" si="6942"/>
        <v>0</v>
      </c>
      <c r="M3993" s="10">
        <f t="shared" si="229"/>
        <v>0</v>
      </c>
      <c r="N3993" s="11">
        <f t="shared" si="3612"/>
        <v>0</v>
      </c>
      <c r="O3993" s="10">
        <f t="shared" si="6891"/>
        <v>0</v>
      </c>
      <c r="P3993" s="10">
        <f t="shared" si="6943"/>
        <v>0</v>
      </c>
      <c r="Q3993" s="10">
        <f t="shared" si="232"/>
        <v>0</v>
      </c>
      <c r="R3993" s="11">
        <f t="shared" si="233"/>
        <v>0</v>
      </c>
      <c r="S3993" s="43"/>
      <c r="T3993" s="43"/>
      <c r="U3993" s="20"/>
      <c r="V3993" s="14"/>
      <c r="W3993" s="14"/>
      <c r="X3993" s="26">
        <f t="shared" si="314"/>
        <v>0</v>
      </c>
      <c r="Y3993" s="29"/>
      <c r="Z3993" s="29"/>
      <c r="AA3993" s="29"/>
      <c r="AB3993" s="29"/>
      <c r="AC3993" s="29"/>
    </row>
    <row r="3994">
      <c r="A3994" s="58">
        <v>45753.0</v>
      </c>
      <c r="B3994" s="5" t="s">
        <v>40</v>
      </c>
      <c r="C3994" s="6" t="s">
        <v>37</v>
      </c>
      <c r="D3994" s="5" t="s">
        <v>27</v>
      </c>
      <c r="E3994" s="7">
        <v>26.3</v>
      </c>
      <c r="F3994" s="7">
        <v>0.0</v>
      </c>
      <c r="G3994" s="7">
        <v>0.07333</v>
      </c>
      <c r="H3994" s="40">
        <v>0.035</v>
      </c>
      <c r="I3994" s="10">
        <f t="shared" si="6940"/>
        <v>-0.03833</v>
      </c>
      <c r="J3994" s="11">
        <f t="shared" si="6941"/>
        <v>47.72944225</v>
      </c>
      <c r="K3994" s="7">
        <f t="shared" si="6890"/>
        <v>4.6399787</v>
      </c>
      <c r="L3994" s="7">
        <f t="shared" si="6942"/>
        <v>2.204</v>
      </c>
      <c r="M3994" s="10">
        <f t="shared" si="229"/>
        <v>-2.4359787</v>
      </c>
      <c r="N3994" s="11">
        <f t="shared" si="3612"/>
        <v>47.50021805</v>
      </c>
      <c r="O3994" s="10">
        <f t="shared" si="6891"/>
        <v>6.854264414</v>
      </c>
      <c r="P3994" s="10">
        <f t="shared" si="6943"/>
        <v>3.3169</v>
      </c>
      <c r="Q3994" s="10">
        <f t="shared" si="232"/>
        <v>-3.537364414</v>
      </c>
      <c r="R3994" s="11">
        <f t="shared" si="233"/>
        <v>48.39177189</v>
      </c>
      <c r="S3994" s="13">
        <f>T3954</f>
        <v>1.408434286</v>
      </c>
      <c r="T3994" s="13">
        <f>H3994+S3994-H3995-U3994-H3996</f>
        <v>1.443316071</v>
      </c>
      <c r="U3994" s="13">
        <f>0.00331/28</f>
        <v>0.0001182142857</v>
      </c>
      <c r="V3994" s="14"/>
      <c r="W3994" s="14"/>
      <c r="X3994" s="26">
        <f t="shared" si="314"/>
        <v>0.035</v>
      </c>
      <c r="Y3994" s="29"/>
      <c r="Z3994" s="29"/>
      <c r="AA3994" s="29"/>
      <c r="AB3994" s="29"/>
      <c r="AC3994" s="29"/>
    </row>
    <row r="3995">
      <c r="A3995" s="58">
        <v>45753.0</v>
      </c>
      <c r="B3995" s="5" t="s">
        <v>40</v>
      </c>
      <c r="C3995" s="6" t="s">
        <v>37</v>
      </c>
      <c r="D3995" s="5" t="s">
        <v>28</v>
      </c>
      <c r="E3995" s="7">
        <v>0.0</v>
      </c>
      <c r="F3995" s="7">
        <v>0.0</v>
      </c>
      <c r="G3995" s="7">
        <v>0.0</v>
      </c>
      <c r="H3995" s="40">
        <v>0.0</v>
      </c>
      <c r="I3995" s="10">
        <f t="shared" si="6940"/>
        <v>0</v>
      </c>
      <c r="J3995" s="11">
        <f t="shared" si="6941"/>
        <v>0</v>
      </c>
      <c r="K3995" s="7">
        <f t="shared" si="6890"/>
        <v>0</v>
      </c>
      <c r="L3995" s="7">
        <f t="shared" si="6942"/>
        <v>0</v>
      </c>
      <c r="M3995" s="10">
        <f t="shared" si="229"/>
        <v>0</v>
      </c>
      <c r="N3995" s="11">
        <f t="shared" si="3612"/>
        <v>0</v>
      </c>
      <c r="O3995" s="10">
        <f t="shared" si="6891"/>
        <v>0</v>
      </c>
      <c r="P3995" s="10">
        <f t="shared" si="6943"/>
        <v>0</v>
      </c>
      <c r="Q3995" s="10">
        <f t="shared" si="232"/>
        <v>0</v>
      </c>
      <c r="R3995" s="11">
        <f t="shared" si="233"/>
        <v>0</v>
      </c>
      <c r="S3995" s="14"/>
      <c r="T3995" s="14"/>
      <c r="U3995" s="14"/>
      <c r="V3995" s="14"/>
      <c r="W3995" s="14"/>
      <c r="X3995" s="26">
        <f t="shared" si="314"/>
        <v>0</v>
      </c>
      <c r="Y3995" s="29"/>
      <c r="Z3995" s="29"/>
      <c r="AA3995" s="29"/>
      <c r="AB3995" s="29"/>
      <c r="AC3995" s="29"/>
    </row>
    <row r="3996">
      <c r="A3996" s="58">
        <v>45753.0</v>
      </c>
      <c r="B3996" s="5" t="s">
        <v>40</v>
      </c>
      <c r="C3996" s="6" t="s">
        <v>37</v>
      </c>
      <c r="D3996" s="5" t="s">
        <v>29</v>
      </c>
      <c r="E3996" s="7">
        <v>26.1</v>
      </c>
      <c r="F3996" s="7">
        <v>0.0</v>
      </c>
      <c r="G3996" s="7">
        <v>0.07333</v>
      </c>
      <c r="H3996" s="40">
        <v>0.0</v>
      </c>
      <c r="I3996" s="10">
        <f t="shared" si="6940"/>
        <v>-0.07333</v>
      </c>
      <c r="J3996" s="11">
        <f t="shared" si="6941"/>
        <v>0</v>
      </c>
      <c r="K3996" s="7">
        <f t="shared" si="6890"/>
        <v>4.654265714</v>
      </c>
      <c r="L3996" s="7">
        <f t="shared" si="6942"/>
        <v>2.087</v>
      </c>
      <c r="M3996" s="10">
        <f t="shared" si="229"/>
        <v>-2.567265714</v>
      </c>
      <c r="N3996" s="11">
        <f t="shared" si="3612"/>
        <v>44.84058556</v>
      </c>
      <c r="O3996" s="10">
        <f t="shared" si="6891"/>
        <v>6.868551429</v>
      </c>
      <c r="P3996" s="10">
        <f t="shared" si="6943"/>
        <v>2.60098</v>
      </c>
      <c r="Q3996" s="10">
        <f t="shared" si="232"/>
        <v>-4.267571429</v>
      </c>
      <c r="R3996" s="11">
        <f t="shared" si="233"/>
        <v>37.86795552</v>
      </c>
      <c r="S3996" s="14"/>
      <c r="T3996" s="14"/>
      <c r="U3996" s="14"/>
      <c r="V3996" s="14"/>
      <c r="W3996" s="14"/>
      <c r="X3996" s="26">
        <f t="shared" si="314"/>
        <v>0.089</v>
      </c>
      <c r="Y3996" s="29"/>
      <c r="Z3996" s="29"/>
      <c r="AA3996" s="29"/>
      <c r="AB3996" s="29"/>
      <c r="AC3996" s="29"/>
    </row>
    <row r="3997">
      <c r="A3997" s="58">
        <v>45753.0</v>
      </c>
      <c r="B3997" s="5" t="s">
        <v>40</v>
      </c>
      <c r="C3997" s="6" t="s">
        <v>37</v>
      </c>
      <c r="D3997" s="5" t="s">
        <v>30</v>
      </c>
      <c r="E3997" s="7">
        <v>0.0</v>
      </c>
      <c r="F3997" s="7">
        <v>0.0</v>
      </c>
      <c r="G3997" s="7">
        <v>0.0</v>
      </c>
      <c r="H3997" s="40">
        <v>0.0</v>
      </c>
      <c r="I3997" s="10">
        <f t="shared" si="6940"/>
        <v>0</v>
      </c>
      <c r="J3997" s="11">
        <f t="shared" si="6941"/>
        <v>0</v>
      </c>
      <c r="K3997" s="7">
        <f t="shared" si="6890"/>
        <v>0</v>
      </c>
      <c r="L3997" s="7">
        <f t="shared" si="6942"/>
        <v>0</v>
      </c>
      <c r="M3997" s="10">
        <f t="shared" si="229"/>
        <v>0</v>
      </c>
      <c r="N3997" s="11">
        <f t="shared" si="3612"/>
        <v>0</v>
      </c>
      <c r="O3997" s="10">
        <f t="shared" si="6891"/>
        <v>0</v>
      </c>
      <c r="P3997" s="10">
        <f t="shared" si="6943"/>
        <v>0</v>
      </c>
      <c r="Q3997" s="10">
        <f t="shared" si="232"/>
        <v>0</v>
      </c>
      <c r="R3997" s="11">
        <f t="shared" si="233"/>
        <v>0</v>
      </c>
      <c r="S3997" s="14"/>
      <c r="T3997" s="14"/>
      <c r="U3997" s="14"/>
      <c r="V3997" s="14"/>
      <c r="W3997" s="14"/>
      <c r="X3997" s="26">
        <f t="shared" si="314"/>
        <v>0</v>
      </c>
      <c r="Y3997" s="29"/>
      <c r="Z3997" s="29"/>
      <c r="AA3997" s="29"/>
      <c r="AB3997" s="29"/>
      <c r="AC3997" s="29"/>
    </row>
    <row r="3998">
      <c r="A3998" s="58">
        <v>45754.0</v>
      </c>
      <c r="B3998" s="59" t="s">
        <v>25</v>
      </c>
      <c r="C3998" s="60" t="s">
        <v>26</v>
      </c>
      <c r="D3998" s="59" t="s">
        <v>27</v>
      </c>
      <c r="E3998" s="25">
        <v>140.3</v>
      </c>
      <c r="F3998" s="8">
        <v>0.505</v>
      </c>
      <c r="G3998" s="25">
        <v>0.393333</v>
      </c>
      <c r="H3998" s="47">
        <v>0.419</v>
      </c>
      <c r="I3998" s="61">
        <f t="shared" si="6940"/>
        <v>0.025667</v>
      </c>
      <c r="J3998" s="62">
        <f t="shared" si="6941"/>
        <v>106.525514</v>
      </c>
      <c r="K3998" s="25">
        <f t="shared" si="6890"/>
        <v>27.153211</v>
      </c>
      <c r="L3998" s="25">
        <f t="shared" si="6942"/>
        <v>29.23</v>
      </c>
      <c r="M3998" s="61">
        <f t="shared" si="229"/>
        <v>2.076789</v>
      </c>
      <c r="N3998" s="62">
        <f t="shared" si="3612"/>
        <v>107.6484103</v>
      </c>
      <c r="O3998" s="61">
        <f t="shared" si="6891"/>
        <v>40.052931</v>
      </c>
      <c r="P3998" s="61">
        <f t="shared" si="6943"/>
        <v>42.951995</v>
      </c>
      <c r="Q3998" s="61">
        <f t="shared" si="232"/>
        <v>2.899064</v>
      </c>
      <c r="R3998" s="62">
        <f t="shared" si="233"/>
        <v>107.238082</v>
      </c>
      <c r="S3998" s="41">
        <f>T3958</f>
        <v>1.004035714</v>
      </c>
      <c r="T3998" s="41">
        <f>H3998+T3958-H3999-U3998-H4000</f>
        <v>0.9789285714</v>
      </c>
      <c r="U3998" s="63">
        <f>0.003/28</f>
        <v>0.0001071428571</v>
      </c>
      <c r="V3998" s="64"/>
      <c r="W3998" s="64"/>
      <c r="X3998" s="65">
        <f t="shared" si="314"/>
        <v>0.419</v>
      </c>
      <c r="Y3998" s="69" t="s">
        <v>43</v>
      </c>
      <c r="AB3998" s="69"/>
      <c r="AC3998" s="69"/>
    </row>
    <row r="3999">
      <c r="A3999" s="58">
        <v>45754.0</v>
      </c>
      <c r="B3999" s="5" t="s">
        <v>25</v>
      </c>
      <c r="C3999" s="6" t="s">
        <v>26</v>
      </c>
      <c r="D3999" s="5" t="s">
        <v>28</v>
      </c>
      <c r="E3999" s="7">
        <v>165.12</v>
      </c>
      <c r="F3999" s="7">
        <v>0.405</v>
      </c>
      <c r="G3999" s="7">
        <v>0.3568</v>
      </c>
      <c r="H3999" s="40">
        <v>0.444</v>
      </c>
      <c r="I3999" s="10">
        <f t="shared" si="6940"/>
        <v>0.0872</v>
      </c>
      <c r="J3999" s="11">
        <f t="shared" si="6941"/>
        <v>124.4394619</v>
      </c>
      <c r="K3999" s="7">
        <f t="shared" si="6890"/>
        <v>26.209</v>
      </c>
      <c r="L3999" s="7">
        <f t="shared" si="6942"/>
        <v>28.375</v>
      </c>
      <c r="M3999" s="10">
        <f t="shared" si="229"/>
        <v>2.166</v>
      </c>
      <c r="N3999" s="11">
        <f t="shared" si="3612"/>
        <v>108.2643367</v>
      </c>
      <c r="O3999" s="10">
        <f t="shared" si="6891"/>
        <v>38.5098</v>
      </c>
      <c r="P3999" s="10">
        <f t="shared" si="6943"/>
        <v>41.59588</v>
      </c>
      <c r="Q3999" s="10">
        <f t="shared" si="232"/>
        <v>3.08608</v>
      </c>
      <c r="R3999" s="11">
        <f t="shared" si="233"/>
        <v>108.0137523</v>
      </c>
      <c r="S3999" s="42"/>
      <c r="T3999" s="42"/>
      <c r="U3999" s="16"/>
      <c r="V3999" s="14"/>
      <c r="W3999" s="14"/>
      <c r="X3999" s="26">
        <f t="shared" si="314"/>
        <v>0.632</v>
      </c>
      <c r="AB3999" s="29"/>
      <c r="AC3999" s="29"/>
    </row>
    <row r="4000">
      <c r="A4000" s="58">
        <v>45754.0</v>
      </c>
      <c r="B4000" s="5" t="s">
        <v>25</v>
      </c>
      <c r="C4000" s="6" t="s">
        <v>26</v>
      </c>
      <c r="D4000" s="5" t="s">
        <v>29</v>
      </c>
      <c r="E4000" s="7">
        <v>0.0</v>
      </c>
      <c r="F4000" s="7">
        <v>0.0</v>
      </c>
      <c r="G4000" s="7">
        <v>0.0</v>
      </c>
      <c r="H4000" s="40">
        <v>0.0</v>
      </c>
      <c r="I4000" s="10">
        <f t="shared" si="6940"/>
        <v>0</v>
      </c>
      <c r="J4000" s="11">
        <f t="shared" si="6941"/>
        <v>0</v>
      </c>
      <c r="K4000" s="7">
        <f t="shared" si="6890"/>
        <v>0</v>
      </c>
      <c r="L4000" s="7">
        <f t="shared" si="6942"/>
        <v>0.003</v>
      </c>
      <c r="M4000" s="10">
        <f t="shared" si="229"/>
        <v>0.003</v>
      </c>
      <c r="N4000" s="11">
        <f t="shared" si="3612"/>
        <v>0</v>
      </c>
      <c r="O4000" s="10">
        <f t="shared" si="6891"/>
        <v>0</v>
      </c>
      <c r="P4000" s="10">
        <f t="shared" si="6943"/>
        <v>0.003</v>
      </c>
      <c r="Q4000" s="10">
        <f t="shared" si="232"/>
        <v>0.003</v>
      </c>
      <c r="R4000" s="11">
        <f t="shared" si="233"/>
        <v>0</v>
      </c>
      <c r="S4000" s="42"/>
      <c r="T4000" s="42"/>
      <c r="U4000" s="16"/>
      <c r="V4000" s="14"/>
      <c r="W4000" s="14"/>
      <c r="X4000" s="26">
        <f t="shared" si="314"/>
        <v>0</v>
      </c>
      <c r="AB4000" s="29"/>
      <c r="AC4000" s="29"/>
    </row>
    <row r="4001">
      <c r="A4001" s="58">
        <v>45754.0</v>
      </c>
      <c r="B4001" s="5" t="s">
        <v>25</v>
      </c>
      <c r="C4001" s="6" t="s">
        <v>26</v>
      </c>
      <c r="D4001" s="5" t="s">
        <v>30</v>
      </c>
      <c r="E4001" s="7">
        <v>0.0</v>
      </c>
      <c r="F4001" s="7">
        <v>0.0</v>
      </c>
      <c r="G4001" s="7">
        <v>0.0</v>
      </c>
      <c r="H4001" s="40">
        <v>0.0</v>
      </c>
      <c r="I4001" s="10">
        <f t="shared" si="6940"/>
        <v>0</v>
      </c>
      <c r="J4001" s="11">
        <f t="shared" si="6941"/>
        <v>0</v>
      </c>
      <c r="K4001" s="7">
        <f t="shared" si="6890"/>
        <v>0</v>
      </c>
      <c r="L4001" s="7">
        <f t="shared" si="6942"/>
        <v>0</v>
      </c>
      <c r="M4001" s="10">
        <f t="shared" si="229"/>
        <v>0</v>
      </c>
      <c r="N4001" s="11">
        <f t="shared" si="3612"/>
        <v>0</v>
      </c>
      <c r="O4001" s="10">
        <f t="shared" si="6891"/>
        <v>0</v>
      </c>
      <c r="P4001" s="10">
        <f t="shared" si="6943"/>
        <v>0</v>
      </c>
      <c r="Q4001" s="10">
        <f t="shared" si="232"/>
        <v>0</v>
      </c>
      <c r="R4001" s="11">
        <f t="shared" si="233"/>
        <v>0</v>
      </c>
      <c r="S4001" s="42"/>
      <c r="T4001" s="42"/>
      <c r="U4001" s="16"/>
      <c r="V4001" s="14"/>
      <c r="W4001" s="14"/>
      <c r="X4001" s="26">
        <f t="shared" si="314"/>
        <v>0</v>
      </c>
      <c r="Y4001" s="29"/>
      <c r="Z4001" s="29"/>
      <c r="AA4001" s="29"/>
      <c r="AB4001" s="29"/>
      <c r="AC4001" s="29"/>
    </row>
    <row r="4002">
      <c r="A4002" s="58">
        <v>45754.0</v>
      </c>
      <c r="B4002" s="5" t="s">
        <v>31</v>
      </c>
      <c r="C4002" s="6" t="s">
        <v>26</v>
      </c>
      <c r="D4002" s="5" t="s">
        <v>27</v>
      </c>
      <c r="E4002" s="7">
        <v>180.7</v>
      </c>
      <c r="F4002" s="7">
        <v>0.676</v>
      </c>
      <c r="G4002" s="7">
        <v>0.43666</v>
      </c>
      <c r="H4002" s="40">
        <v>0.452</v>
      </c>
      <c r="I4002" s="10">
        <f t="shared" si="6940"/>
        <v>0.01534</v>
      </c>
      <c r="J4002" s="11">
        <f t="shared" si="6941"/>
        <v>103.5130307</v>
      </c>
      <c r="K4002" s="7">
        <f t="shared" si="6890"/>
        <v>33.256607</v>
      </c>
      <c r="L4002" s="7">
        <f t="shared" si="6942"/>
        <v>37.381</v>
      </c>
      <c r="M4002" s="10">
        <f t="shared" si="229"/>
        <v>4.124393</v>
      </c>
      <c r="N4002" s="11">
        <f t="shared" si="3612"/>
        <v>112.4017252</v>
      </c>
      <c r="O4002" s="10">
        <f t="shared" si="6891"/>
        <v>49.256606</v>
      </c>
      <c r="P4002" s="10">
        <f t="shared" si="6943"/>
        <v>56.35486</v>
      </c>
      <c r="Q4002" s="10">
        <f t="shared" si="232"/>
        <v>7.098254</v>
      </c>
      <c r="R4002" s="11">
        <f t="shared" si="233"/>
        <v>114.4107655</v>
      </c>
      <c r="S4002" s="41">
        <f>T3962</f>
        <v>0.9527142857</v>
      </c>
      <c r="T4002" s="41">
        <f>H4002+T3962-H4003-U4002-H4004</f>
        <v>0.9365714286</v>
      </c>
      <c r="U4002" s="13">
        <f>0.004/28</f>
        <v>0.0001428571429</v>
      </c>
      <c r="V4002" s="14"/>
      <c r="W4002" s="14"/>
      <c r="X4002" s="26">
        <f t="shared" si="314"/>
        <v>0.556</v>
      </c>
      <c r="Y4002" s="70" t="s">
        <v>44</v>
      </c>
      <c r="AB4002" s="29"/>
      <c r="AC4002" s="29"/>
    </row>
    <row r="4003">
      <c r="A4003" s="58">
        <v>45754.0</v>
      </c>
      <c r="B4003" s="5" t="s">
        <v>31</v>
      </c>
      <c r="C4003" s="6" t="s">
        <v>26</v>
      </c>
      <c r="D4003" s="5" t="s">
        <v>28</v>
      </c>
      <c r="E4003" s="7">
        <v>180.1</v>
      </c>
      <c r="F4003" s="7">
        <v>0.71</v>
      </c>
      <c r="G4003" s="7">
        <v>0.432466</v>
      </c>
      <c r="H4003" s="40">
        <v>0.468</v>
      </c>
      <c r="I4003" s="10">
        <f t="shared" si="6940"/>
        <v>0.035534</v>
      </c>
      <c r="J4003" s="11">
        <f t="shared" si="6941"/>
        <v>108.2165997</v>
      </c>
      <c r="K4003" s="7">
        <f t="shared" si="6890"/>
        <v>32.980142</v>
      </c>
      <c r="L4003" s="7">
        <f t="shared" si="6942"/>
        <v>38.039</v>
      </c>
      <c r="M4003" s="10">
        <f t="shared" si="229"/>
        <v>5.058858</v>
      </c>
      <c r="N4003" s="11">
        <f t="shared" si="3612"/>
        <v>115.3391031</v>
      </c>
      <c r="O4003" s="10">
        <f t="shared" si="6891"/>
        <v>48.849972</v>
      </c>
      <c r="P4003" s="10">
        <f t="shared" si="6943"/>
        <v>57.03673</v>
      </c>
      <c r="Q4003" s="10">
        <f t="shared" si="232"/>
        <v>8.186758</v>
      </c>
      <c r="R4003" s="11">
        <f t="shared" si="233"/>
        <v>116.758982</v>
      </c>
      <c r="S4003" s="42"/>
      <c r="T4003" s="42"/>
      <c r="U4003" s="20"/>
      <c r="V4003" s="14"/>
      <c r="W4003" s="14"/>
      <c r="X4003" s="26">
        <f t="shared" si="314"/>
        <v>0.602</v>
      </c>
      <c r="AB4003" s="29"/>
      <c r="AC4003" s="29"/>
    </row>
    <row r="4004">
      <c r="A4004" s="58">
        <v>45754.0</v>
      </c>
      <c r="B4004" s="5" t="s">
        <v>31</v>
      </c>
      <c r="C4004" s="6" t="s">
        <v>26</v>
      </c>
      <c r="D4004" s="5" t="s">
        <v>29</v>
      </c>
      <c r="E4004" s="7">
        <v>0.0</v>
      </c>
      <c r="F4004" s="7">
        <v>0.0</v>
      </c>
      <c r="G4004" s="7">
        <v>0.0</v>
      </c>
      <c r="H4004" s="40">
        <v>0.0</v>
      </c>
      <c r="I4004" s="10">
        <f t="shared" si="6940"/>
        <v>0</v>
      </c>
      <c r="J4004" s="11">
        <f t="shared" si="6941"/>
        <v>0</v>
      </c>
      <c r="K4004" s="7">
        <f t="shared" si="6890"/>
        <v>0</v>
      </c>
      <c r="L4004" s="7">
        <f t="shared" si="6942"/>
        <v>0</v>
      </c>
      <c r="M4004" s="10">
        <f t="shared" si="229"/>
        <v>0</v>
      </c>
      <c r="N4004" s="11">
        <f t="shared" si="3612"/>
        <v>0</v>
      </c>
      <c r="O4004" s="10">
        <f t="shared" si="6891"/>
        <v>0</v>
      </c>
      <c r="P4004" s="10">
        <f t="shared" si="6943"/>
        <v>0</v>
      </c>
      <c r="Q4004" s="10">
        <f t="shared" si="232"/>
        <v>0</v>
      </c>
      <c r="R4004" s="11">
        <f t="shared" si="233"/>
        <v>0</v>
      </c>
      <c r="S4004" s="42"/>
      <c r="T4004" s="42"/>
      <c r="U4004" s="20"/>
      <c r="V4004" s="14"/>
      <c r="W4004" s="14"/>
      <c r="X4004" s="26">
        <f t="shared" si="314"/>
        <v>0</v>
      </c>
      <c r="AB4004" s="29"/>
      <c r="AC4004" s="29"/>
    </row>
    <row r="4005">
      <c r="A4005" s="58">
        <v>45754.0</v>
      </c>
      <c r="B4005" s="5" t="s">
        <v>31</v>
      </c>
      <c r="C4005" s="6" t="s">
        <v>26</v>
      </c>
      <c r="D4005" s="5" t="s">
        <v>30</v>
      </c>
      <c r="E4005" s="7">
        <v>0.0</v>
      </c>
      <c r="F4005" s="7">
        <v>0.0</v>
      </c>
      <c r="G4005" s="7">
        <v>0.0</v>
      </c>
      <c r="H4005" s="40">
        <v>0.0</v>
      </c>
      <c r="I4005" s="10">
        <f t="shared" si="6940"/>
        <v>0</v>
      </c>
      <c r="J4005" s="11">
        <f t="shared" si="6941"/>
        <v>0</v>
      </c>
      <c r="K4005" s="7">
        <f t="shared" si="6890"/>
        <v>0</v>
      </c>
      <c r="L4005" s="7">
        <f t="shared" si="6942"/>
        <v>0</v>
      </c>
      <c r="M4005" s="10">
        <f t="shared" si="229"/>
        <v>0</v>
      </c>
      <c r="N4005" s="11">
        <f t="shared" si="3612"/>
        <v>0</v>
      </c>
      <c r="O4005" s="10">
        <f t="shared" si="6891"/>
        <v>0</v>
      </c>
      <c r="P4005" s="10">
        <f t="shared" si="6943"/>
        <v>0</v>
      </c>
      <c r="Q4005" s="10">
        <f t="shared" si="232"/>
        <v>0</v>
      </c>
      <c r="R4005" s="11">
        <f t="shared" si="233"/>
        <v>0</v>
      </c>
      <c r="S4005" s="42"/>
      <c r="T4005" s="42"/>
      <c r="U4005" s="20"/>
      <c r="V4005" s="14"/>
      <c r="W4005" s="14"/>
      <c r="X4005" s="26">
        <f t="shared" si="314"/>
        <v>0</v>
      </c>
      <c r="Y4005" s="29"/>
      <c r="Z4005" s="29"/>
      <c r="AA4005" s="29"/>
      <c r="AB4005" s="29"/>
      <c r="AC4005" s="29"/>
    </row>
    <row r="4006">
      <c r="A4006" s="58">
        <v>45754.0</v>
      </c>
      <c r="B4006" s="5" t="s">
        <v>32</v>
      </c>
      <c r="C4006" s="6" t="s">
        <v>26</v>
      </c>
      <c r="D4006" s="5" t="s">
        <v>27</v>
      </c>
      <c r="E4006" s="7">
        <v>78.6</v>
      </c>
      <c r="F4006" s="7">
        <v>0.207</v>
      </c>
      <c r="G4006" s="7">
        <v>0.19333</v>
      </c>
      <c r="H4006" s="40">
        <v>0.218</v>
      </c>
      <c r="I4006" s="10">
        <f t="shared" si="6940"/>
        <v>0.02467</v>
      </c>
      <c r="J4006" s="11">
        <f t="shared" si="6941"/>
        <v>112.7605648</v>
      </c>
      <c r="K4006" s="7">
        <f t="shared" si="6890"/>
        <v>14.55329</v>
      </c>
      <c r="L4006" s="7">
        <f t="shared" si="6942"/>
        <v>15.812</v>
      </c>
      <c r="M4006" s="10">
        <f t="shared" si="229"/>
        <v>1.25871</v>
      </c>
      <c r="N4006" s="11">
        <f t="shared" si="3612"/>
        <v>108.6489722</v>
      </c>
      <c r="O4006" s="10">
        <f t="shared" si="6891"/>
        <v>21.553276</v>
      </c>
      <c r="P4006" s="10">
        <f t="shared" si="6943"/>
        <v>22.94882</v>
      </c>
      <c r="Q4006" s="10">
        <f t="shared" si="232"/>
        <v>1.395544</v>
      </c>
      <c r="R4006" s="11">
        <f t="shared" si="233"/>
        <v>106.4748579</v>
      </c>
      <c r="S4006" s="41" t="str">
        <f>T3966</f>
        <v>#REF!</v>
      </c>
      <c r="T4006" s="41" t="str">
        <f>H4006+T3966-#REF!-U4006-H4007</f>
        <v>#REF!</v>
      </c>
      <c r="U4006" s="13">
        <f>0.00378/28</f>
        <v>0.000135</v>
      </c>
      <c r="V4006" s="14"/>
      <c r="W4006" s="14"/>
      <c r="X4006" s="26">
        <f t="shared" si="314"/>
        <v>0.225</v>
      </c>
      <c r="Y4006" s="29"/>
      <c r="Z4006" s="29"/>
      <c r="AA4006" s="29"/>
      <c r="AB4006" s="29"/>
      <c r="AC4006" s="29"/>
    </row>
    <row r="4007">
      <c r="A4007" s="58">
        <v>45754.0</v>
      </c>
      <c r="B4007" s="5" t="s">
        <v>32</v>
      </c>
      <c r="C4007" s="6" t="s">
        <v>26</v>
      </c>
      <c r="D4007" s="5" t="s">
        <v>28</v>
      </c>
      <c r="E4007" s="7">
        <v>78.7</v>
      </c>
      <c r="F4007" s="7">
        <v>0.145</v>
      </c>
      <c r="G4007" s="7">
        <v>0.192966</v>
      </c>
      <c r="H4007" s="40">
        <v>0.224</v>
      </c>
      <c r="I4007" s="10">
        <f t="shared" si="6940"/>
        <v>0.031034</v>
      </c>
      <c r="J4007" s="11">
        <f>IFERROR(#REF!/G4007*100,0)</f>
        <v>0</v>
      </c>
      <c r="K4007" s="7">
        <f t="shared" si="6890"/>
        <v>14.528962</v>
      </c>
      <c r="L4007" s="7">
        <f>IFERROR(#REF!+L3967,0)</f>
        <v>0</v>
      </c>
      <c r="M4007" s="10">
        <f t="shared" si="229"/>
        <v>-14.528962</v>
      </c>
      <c r="N4007" s="11">
        <f t="shared" si="3612"/>
        <v>0</v>
      </c>
      <c r="O4007" s="10">
        <f t="shared" si="6891"/>
        <v>21.517912</v>
      </c>
      <c r="P4007" s="10">
        <f>IFERROR(#REF!+P3967,0)</f>
        <v>0</v>
      </c>
      <c r="Q4007" s="10">
        <f t="shared" si="232"/>
        <v>-21.517912</v>
      </c>
      <c r="R4007" s="11">
        <f t="shared" si="233"/>
        <v>0</v>
      </c>
      <c r="S4007" s="42"/>
      <c r="T4007" s="42"/>
      <c r="U4007" s="20"/>
      <c r="V4007" s="14"/>
      <c r="W4007" s="14"/>
      <c r="X4007" s="26">
        <f t="shared" si="314"/>
        <v>0.193</v>
      </c>
      <c r="Y4007" s="29"/>
      <c r="Z4007" s="29"/>
      <c r="AA4007" s="29"/>
      <c r="AB4007" s="29"/>
      <c r="AC4007" s="29"/>
    </row>
    <row r="4008">
      <c r="A4008" s="58">
        <v>45754.0</v>
      </c>
      <c r="B4008" s="5" t="s">
        <v>32</v>
      </c>
      <c r="C4008" s="6" t="s">
        <v>26</v>
      </c>
      <c r="D4008" s="5" t="s">
        <v>29</v>
      </c>
      <c r="E4008" s="7">
        <v>0.0</v>
      </c>
      <c r="F4008" s="7">
        <v>0.0</v>
      </c>
      <c r="G4008" s="7">
        <v>0.0</v>
      </c>
      <c r="H4008" s="40">
        <v>0.0</v>
      </c>
      <c r="I4008" s="10">
        <f>H4007-G4008</f>
        <v>0.224</v>
      </c>
      <c r="J4008" s="11">
        <f>IFERROR(H4007/G4008*100,0)</f>
        <v>0</v>
      </c>
      <c r="K4008" s="7">
        <f t="shared" si="6890"/>
        <v>0</v>
      </c>
      <c r="L4008" s="7">
        <f>IFERROR(H4007+L3968,0)</f>
        <v>3.595</v>
      </c>
      <c r="M4008" s="10">
        <f t="shared" si="229"/>
        <v>3.595</v>
      </c>
      <c r="N4008" s="11">
        <f t="shared" si="3612"/>
        <v>0</v>
      </c>
      <c r="O4008" s="10">
        <f t="shared" si="6891"/>
        <v>0</v>
      </c>
      <c r="P4008" s="10">
        <f>IFERROR(H4007+P3968,0)</f>
        <v>3.595</v>
      </c>
      <c r="Q4008" s="10">
        <f t="shared" si="232"/>
        <v>3.595</v>
      </c>
      <c r="R4008" s="11">
        <f t="shared" si="233"/>
        <v>0</v>
      </c>
      <c r="S4008" s="42"/>
      <c r="T4008" s="42"/>
      <c r="U4008" s="20"/>
      <c r="V4008" s="14"/>
      <c r="W4008" s="14"/>
      <c r="X4008" s="26">
        <f t="shared" si="314"/>
        <v>0</v>
      </c>
      <c r="Y4008" s="29"/>
      <c r="Z4008" s="29"/>
      <c r="AA4008" s="29"/>
      <c r="AB4008" s="29"/>
      <c r="AC4008" s="29"/>
    </row>
    <row r="4009">
      <c r="A4009" s="58">
        <v>45754.0</v>
      </c>
      <c r="B4009" s="5" t="s">
        <v>32</v>
      </c>
      <c r="C4009" s="6" t="s">
        <v>26</v>
      </c>
      <c r="D4009" s="5" t="s">
        <v>30</v>
      </c>
      <c r="E4009" s="7">
        <v>0.0</v>
      </c>
      <c r="F4009" s="7">
        <v>0.0</v>
      </c>
      <c r="G4009" s="7">
        <v>0.0</v>
      </c>
      <c r="H4009" s="40">
        <v>0.0</v>
      </c>
      <c r="I4009" s="10">
        <f t="shared" ref="I4009:I4047" si="6944">H4009-G4009</f>
        <v>0</v>
      </c>
      <c r="J4009" s="11">
        <f t="shared" ref="J4009:J4046" si="6945">IFERROR(H4009/G4009*100,0)</f>
        <v>0</v>
      </c>
      <c r="K4009" s="7">
        <f t="shared" si="6890"/>
        <v>0</v>
      </c>
      <c r="L4009" s="7">
        <f t="shared" ref="L4009:L4046" si="6946">IFERROR(H4009+L3969,0)</f>
        <v>0</v>
      </c>
      <c r="M4009" s="10">
        <f t="shared" si="229"/>
        <v>0</v>
      </c>
      <c r="N4009" s="11">
        <f t="shared" si="3612"/>
        <v>0</v>
      </c>
      <c r="O4009" s="10">
        <f t="shared" si="6891"/>
        <v>0</v>
      </c>
      <c r="P4009" s="10">
        <f t="shared" ref="P4009:P4046" si="6947">IFERROR(H4009+P3969,0)</f>
        <v>0</v>
      </c>
      <c r="Q4009" s="10">
        <f t="shared" si="232"/>
        <v>0</v>
      </c>
      <c r="R4009" s="11">
        <f t="shared" si="233"/>
        <v>0</v>
      </c>
      <c r="S4009" s="42"/>
      <c r="T4009" s="42"/>
      <c r="U4009" s="20"/>
      <c r="V4009" s="14"/>
      <c r="W4009" s="14"/>
      <c r="X4009" s="26">
        <f t="shared" si="314"/>
        <v>0</v>
      </c>
      <c r="Y4009" s="29"/>
      <c r="Z4009" s="29"/>
      <c r="AA4009" s="29"/>
      <c r="AB4009" s="29"/>
      <c r="AC4009" s="29"/>
    </row>
    <row r="4010">
      <c r="A4010" s="58">
        <v>45754.0</v>
      </c>
      <c r="B4010" s="5" t="s">
        <v>33</v>
      </c>
      <c r="C4010" s="6" t="s">
        <v>26</v>
      </c>
      <c r="D4010" s="5" t="s">
        <v>27</v>
      </c>
      <c r="E4010" s="7">
        <v>110.0</v>
      </c>
      <c r="F4010" s="7">
        <v>0.375</v>
      </c>
      <c r="G4010" s="7">
        <v>0.33</v>
      </c>
      <c r="H4010" s="40">
        <v>0.371</v>
      </c>
      <c r="I4010" s="10">
        <f t="shared" si="6944"/>
        <v>0.041</v>
      </c>
      <c r="J4010" s="11">
        <f t="shared" si="6945"/>
        <v>112.4242424</v>
      </c>
      <c r="K4010" s="7">
        <f t="shared" si="6890"/>
        <v>21.709992</v>
      </c>
      <c r="L4010" s="7">
        <f t="shared" si="6946"/>
        <v>24.772</v>
      </c>
      <c r="M4010" s="10">
        <f t="shared" si="229"/>
        <v>3.062008</v>
      </c>
      <c r="N4010" s="11">
        <f t="shared" si="3612"/>
        <v>114.1041415</v>
      </c>
      <c r="O4010" s="10">
        <f t="shared" si="6891"/>
        <v>31.909922</v>
      </c>
      <c r="P4010" s="10">
        <f t="shared" si="6947"/>
        <v>36.26773</v>
      </c>
      <c r="Q4010" s="10">
        <f t="shared" si="232"/>
        <v>4.357808</v>
      </c>
      <c r="R4010" s="11">
        <f t="shared" si="233"/>
        <v>113.6565925</v>
      </c>
      <c r="S4010" s="41">
        <f>T3970</f>
        <v>-0.02600535714</v>
      </c>
      <c r="T4010" s="41">
        <f>H4010+T3970-H4011-U4010-H4012</f>
        <v>0.2198407143</v>
      </c>
      <c r="U4010" s="13">
        <f>0.00431/28</f>
        <v>0.0001539285714</v>
      </c>
      <c r="V4010" s="14"/>
      <c r="W4010" s="14"/>
      <c r="X4010" s="26">
        <f t="shared" si="314"/>
        <v>0.373</v>
      </c>
      <c r="Y4010" s="29"/>
      <c r="Z4010" s="29"/>
      <c r="AA4010" s="29"/>
      <c r="AB4010" s="29"/>
      <c r="AC4010" s="29"/>
    </row>
    <row r="4011">
      <c r="A4011" s="58">
        <v>45754.0</v>
      </c>
      <c r="B4011" s="5" t="s">
        <v>33</v>
      </c>
      <c r="C4011" s="6" t="s">
        <v>26</v>
      </c>
      <c r="D4011" s="5" t="s">
        <v>28</v>
      </c>
      <c r="E4011" s="7">
        <v>108.2</v>
      </c>
      <c r="F4011" s="7">
        <v>0.287</v>
      </c>
      <c r="G4011" s="7">
        <v>0.2917333</v>
      </c>
      <c r="H4011" s="40">
        <v>0.125</v>
      </c>
      <c r="I4011" s="10">
        <f t="shared" si="6944"/>
        <v>-0.1667333</v>
      </c>
      <c r="J4011" s="11">
        <f t="shared" si="6945"/>
        <v>42.84735407</v>
      </c>
      <c r="K4011" s="7">
        <f t="shared" si="6890"/>
        <v>21.1511091</v>
      </c>
      <c r="L4011" s="7">
        <f t="shared" si="6946"/>
        <v>25.896</v>
      </c>
      <c r="M4011" s="10">
        <f t="shared" si="229"/>
        <v>4.7448909</v>
      </c>
      <c r="N4011" s="11">
        <f t="shared" si="3612"/>
        <v>122.4332959</v>
      </c>
      <c r="O4011" s="10">
        <f t="shared" si="6891"/>
        <v>31.1951091</v>
      </c>
      <c r="P4011" s="10">
        <f t="shared" si="6947"/>
        <v>36.79095</v>
      </c>
      <c r="Q4011" s="10">
        <f t="shared" si="232"/>
        <v>5.5958409</v>
      </c>
      <c r="R4011" s="11">
        <f t="shared" si="233"/>
        <v>117.9381995</v>
      </c>
      <c r="S4011" s="42"/>
      <c r="T4011" s="42"/>
      <c r="U4011" s="20"/>
      <c r="V4011" s="14"/>
      <c r="W4011" s="14"/>
      <c r="X4011" s="26">
        <f t="shared" si="314"/>
        <v>0.318</v>
      </c>
      <c r="Y4011" s="29"/>
      <c r="Z4011" s="29"/>
      <c r="AA4011" s="29"/>
      <c r="AB4011" s="29"/>
      <c r="AC4011" s="29"/>
    </row>
    <row r="4012">
      <c r="A4012" s="58">
        <v>45754.0</v>
      </c>
      <c r="B4012" s="5" t="s">
        <v>33</v>
      </c>
      <c r="C4012" s="6" t="s">
        <v>26</v>
      </c>
      <c r="D4012" s="5" t="s">
        <v>29</v>
      </c>
      <c r="E4012" s="7">
        <v>1.0</v>
      </c>
      <c r="F4012" s="7">
        <v>0.0</v>
      </c>
      <c r="G4012" s="7">
        <v>0.0044</v>
      </c>
      <c r="H4012" s="40">
        <v>0.0</v>
      </c>
      <c r="I4012" s="10">
        <f t="shared" si="6944"/>
        <v>-0.0044</v>
      </c>
      <c r="J4012" s="11">
        <f t="shared" si="6945"/>
        <v>0</v>
      </c>
      <c r="K4012" s="7">
        <f t="shared" si="6890"/>
        <v>0.1957989</v>
      </c>
      <c r="L4012" s="7">
        <f t="shared" si="6946"/>
        <v>0.084</v>
      </c>
      <c r="M4012" s="10">
        <f t="shared" si="229"/>
        <v>-0.1117989</v>
      </c>
      <c r="N4012" s="11">
        <f t="shared" si="3612"/>
        <v>42.90116032</v>
      </c>
      <c r="O4012" s="10">
        <f t="shared" si="6891"/>
        <v>0.2807389</v>
      </c>
      <c r="P4012" s="10">
        <f t="shared" si="6947"/>
        <v>0.162988</v>
      </c>
      <c r="Q4012" s="10">
        <f t="shared" si="232"/>
        <v>-0.1177509</v>
      </c>
      <c r="R4012" s="11">
        <f t="shared" si="233"/>
        <v>58.05679227</v>
      </c>
      <c r="S4012" s="42"/>
      <c r="T4012" s="42"/>
      <c r="U4012" s="20"/>
      <c r="V4012" s="14"/>
      <c r="W4012" s="14"/>
      <c r="X4012" s="26">
        <f t="shared" si="314"/>
        <v>0</v>
      </c>
      <c r="Y4012" s="29"/>
      <c r="Z4012" s="29"/>
      <c r="AA4012" s="29"/>
      <c r="AB4012" s="29"/>
      <c r="AC4012" s="29"/>
    </row>
    <row r="4013">
      <c r="A4013" s="58">
        <v>45754.0</v>
      </c>
      <c r="B4013" s="5" t="s">
        <v>33</v>
      </c>
      <c r="C4013" s="6" t="s">
        <v>26</v>
      </c>
      <c r="D4013" s="5" t="s">
        <v>30</v>
      </c>
      <c r="E4013" s="7">
        <v>0.0</v>
      </c>
      <c r="F4013" s="7">
        <v>0.0</v>
      </c>
      <c r="G4013" s="7">
        <v>0.0</v>
      </c>
      <c r="H4013" s="40">
        <v>0.0</v>
      </c>
      <c r="I4013" s="10">
        <f t="shared" si="6944"/>
        <v>0</v>
      </c>
      <c r="J4013" s="11">
        <f t="shared" si="6945"/>
        <v>0</v>
      </c>
      <c r="K4013" s="7">
        <f t="shared" si="6890"/>
        <v>0</v>
      </c>
      <c r="L4013" s="7">
        <f t="shared" si="6946"/>
        <v>0</v>
      </c>
      <c r="M4013" s="10">
        <f t="shared" si="229"/>
        <v>0</v>
      </c>
      <c r="N4013" s="11">
        <f t="shared" si="3612"/>
        <v>0</v>
      </c>
      <c r="O4013" s="10">
        <f t="shared" si="6891"/>
        <v>0</v>
      </c>
      <c r="P4013" s="10">
        <f t="shared" si="6947"/>
        <v>0</v>
      </c>
      <c r="Q4013" s="10">
        <f t="shared" si="232"/>
        <v>0</v>
      </c>
      <c r="R4013" s="11">
        <f t="shared" si="233"/>
        <v>0</v>
      </c>
      <c r="S4013" s="42"/>
      <c r="T4013" s="42"/>
      <c r="U4013" s="20"/>
      <c r="V4013" s="14"/>
      <c r="W4013" s="14"/>
      <c r="X4013" s="26">
        <f t="shared" si="314"/>
        <v>0</v>
      </c>
      <c r="Y4013" s="29"/>
      <c r="Z4013" s="29"/>
      <c r="AA4013" s="29"/>
      <c r="AB4013" s="29"/>
      <c r="AC4013" s="29"/>
    </row>
    <row r="4014">
      <c r="A4014" s="58">
        <v>45754.0</v>
      </c>
      <c r="B4014" s="5" t="s">
        <v>34</v>
      </c>
      <c r="C4014" s="6" t="s">
        <v>26</v>
      </c>
      <c r="D4014" s="5" t="s">
        <v>27</v>
      </c>
      <c r="E4014" s="7">
        <v>14.3</v>
      </c>
      <c r="F4014" s="7">
        <v>0.042</v>
      </c>
      <c r="G4014" s="7">
        <v>0.04</v>
      </c>
      <c r="H4014" s="40">
        <v>0.0</v>
      </c>
      <c r="I4014" s="10">
        <f t="shared" si="6944"/>
        <v>-0.04</v>
      </c>
      <c r="J4014" s="11">
        <f t="shared" si="6945"/>
        <v>0</v>
      </c>
      <c r="K4014" s="7">
        <f t="shared" si="6890"/>
        <v>2.779985</v>
      </c>
      <c r="L4014" s="7">
        <f t="shared" si="6946"/>
        <v>2.763</v>
      </c>
      <c r="M4014" s="10">
        <f t="shared" si="229"/>
        <v>-0.016985</v>
      </c>
      <c r="N4014" s="11">
        <f t="shared" si="3612"/>
        <v>99.38902548</v>
      </c>
      <c r="O4014" s="10">
        <f t="shared" si="6891"/>
        <v>4.079815</v>
      </c>
      <c r="P4014" s="10">
        <f t="shared" si="6947"/>
        <v>4.306986</v>
      </c>
      <c r="Q4014" s="10">
        <f t="shared" si="232"/>
        <v>0.227171</v>
      </c>
      <c r="R4014" s="11">
        <f t="shared" si="233"/>
        <v>105.5681691</v>
      </c>
      <c r="S4014" s="41">
        <f>T3974</f>
        <v>0.136</v>
      </c>
      <c r="T4014" s="41">
        <f>H4014+T3974-H4015-U4014-H4016</f>
        <v>0.136</v>
      </c>
      <c r="U4014" s="13">
        <v>0.0</v>
      </c>
      <c r="V4014" s="14"/>
      <c r="W4014" s="14"/>
      <c r="X4014" s="26">
        <f t="shared" si="314"/>
        <v>0</v>
      </c>
      <c r="Y4014" s="29"/>
      <c r="Z4014" s="29"/>
      <c r="AA4014" s="29"/>
      <c r="AB4014" s="29"/>
      <c r="AC4014" s="29"/>
    </row>
    <row r="4015">
      <c r="A4015" s="58">
        <v>45754.0</v>
      </c>
      <c r="B4015" s="5" t="s">
        <v>34</v>
      </c>
      <c r="C4015" s="6" t="s">
        <v>26</v>
      </c>
      <c r="D4015" s="5" t="s">
        <v>28</v>
      </c>
      <c r="E4015" s="7">
        <v>14.3</v>
      </c>
      <c r="F4015" s="7">
        <v>0.196</v>
      </c>
      <c r="G4015" s="7">
        <v>0.039166</v>
      </c>
      <c r="H4015" s="40">
        <v>0.0</v>
      </c>
      <c r="I4015" s="10">
        <f t="shared" si="6944"/>
        <v>-0.039166</v>
      </c>
      <c r="J4015" s="11">
        <f t="shared" si="6945"/>
        <v>0</v>
      </c>
      <c r="K4015" s="7">
        <f t="shared" si="6890"/>
        <v>2.726161</v>
      </c>
      <c r="L4015" s="7">
        <f t="shared" si="6946"/>
        <v>2.83</v>
      </c>
      <c r="M4015" s="10">
        <f t="shared" si="229"/>
        <v>0.103839</v>
      </c>
      <c r="N4015" s="11">
        <f t="shared" si="3612"/>
        <v>103.8089827</v>
      </c>
      <c r="O4015" s="10">
        <f t="shared" si="6891"/>
        <v>4.00116</v>
      </c>
      <c r="P4015" s="10">
        <f t="shared" si="6947"/>
        <v>4.23399</v>
      </c>
      <c r="Q4015" s="10">
        <f t="shared" si="232"/>
        <v>0.23283</v>
      </c>
      <c r="R4015" s="11">
        <f t="shared" si="233"/>
        <v>105.8190625</v>
      </c>
      <c r="S4015" s="42"/>
      <c r="T4015" s="42"/>
      <c r="U4015" s="20"/>
      <c r="V4015" s="14"/>
      <c r="W4015" s="14"/>
      <c r="X4015" s="26">
        <f t="shared" si="314"/>
        <v>0.063</v>
      </c>
      <c r="Y4015" s="29"/>
      <c r="Z4015" s="29"/>
      <c r="AA4015" s="29"/>
      <c r="AB4015" s="29"/>
      <c r="AC4015" s="29"/>
    </row>
    <row r="4016">
      <c r="A4016" s="58">
        <v>45754.0</v>
      </c>
      <c r="B4016" s="5" t="s">
        <v>34</v>
      </c>
      <c r="C4016" s="6" t="s">
        <v>26</v>
      </c>
      <c r="D4016" s="5" t="s">
        <v>29</v>
      </c>
      <c r="E4016" s="7">
        <v>0.0</v>
      </c>
      <c r="F4016" s="7">
        <v>0.0</v>
      </c>
      <c r="G4016" s="7">
        <v>0.0</v>
      </c>
      <c r="H4016" s="40">
        <v>0.0</v>
      </c>
      <c r="I4016" s="10">
        <f t="shared" si="6944"/>
        <v>0</v>
      </c>
      <c r="J4016" s="11">
        <f t="shared" si="6945"/>
        <v>0</v>
      </c>
      <c r="K4016" s="7">
        <f t="shared" si="6890"/>
        <v>0</v>
      </c>
      <c r="L4016" s="7">
        <f t="shared" si="6946"/>
        <v>0</v>
      </c>
      <c r="M4016" s="10">
        <f t="shared" si="229"/>
        <v>0</v>
      </c>
      <c r="N4016" s="11">
        <f t="shared" si="3612"/>
        <v>0</v>
      </c>
      <c r="O4016" s="10">
        <f t="shared" si="6891"/>
        <v>0</v>
      </c>
      <c r="P4016" s="10">
        <f t="shared" si="6947"/>
        <v>0</v>
      </c>
      <c r="Q4016" s="10">
        <f t="shared" si="232"/>
        <v>0</v>
      </c>
      <c r="R4016" s="11">
        <f t="shared" si="233"/>
        <v>0</v>
      </c>
      <c r="S4016" s="42"/>
      <c r="T4016" s="42"/>
      <c r="U4016" s="20"/>
      <c r="V4016" s="14"/>
      <c r="W4016" s="14"/>
      <c r="X4016" s="26">
        <f t="shared" si="314"/>
        <v>0</v>
      </c>
      <c r="Y4016" s="29"/>
      <c r="Z4016" s="29"/>
      <c r="AA4016" s="29"/>
      <c r="AB4016" s="29"/>
      <c r="AC4016" s="29"/>
    </row>
    <row r="4017">
      <c r="A4017" s="58">
        <v>45754.0</v>
      </c>
      <c r="B4017" s="5" t="s">
        <v>34</v>
      </c>
      <c r="C4017" s="6" t="s">
        <v>26</v>
      </c>
      <c r="D4017" s="5" t="s">
        <v>30</v>
      </c>
      <c r="E4017" s="7">
        <v>0.0</v>
      </c>
      <c r="F4017" s="7">
        <v>0.0</v>
      </c>
      <c r="G4017" s="7">
        <v>0.0</v>
      </c>
      <c r="H4017" s="40">
        <v>0.0</v>
      </c>
      <c r="I4017" s="10">
        <f t="shared" si="6944"/>
        <v>0</v>
      </c>
      <c r="J4017" s="11">
        <f t="shared" si="6945"/>
        <v>0</v>
      </c>
      <c r="K4017" s="7">
        <f t="shared" si="6890"/>
        <v>0</v>
      </c>
      <c r="L4017" s="7">
        <f t="shared" si="6946"/>
        <v>0</v>
      </c>
      <c r="M4017" s="10">
        <f t="shared" si="229"/>
        <v>0</v>
      </c>
      <c r="N4017" s="11">
        <f t="shared" si="3612"/>
        <v>0</v>
      </c>
      <c r="O4017" s="10">
        <f t="shared" si="6891"/>
        <v>0</v>
      </c>
      <c r="P4017" s="10">
        <f t="shared" si="6947"/>
        <v>0</v>
      </c>
      <c r="Q4017" s="10">
        <f t="shared" si="232"/>
        <v>0</v>
      </c>
      <c r="R4017" s="11">
        <f t="shared" si="233"/>
        <v>0</v>
      </c>
      <c r="S4017" s="42"/>
      <c r="T4017" s="42"/>
      <c r="U4017" s="20"/>
      <c r="V4017" s="14"/>
      <c r="W4017" s="14"/>
      <c r="X4017" s="26">
        <f t="shared" si="314"/>
        <v>0</v>
      </c>
      <c r="Y4017" s="29"/>
      <c r="Z4017" s="29"/>
      <c r="AA4017" s="29"/>
      <c r="AB4017" s="29"/>
      <c r="AC4017" s="29"/>
    </row>
    <row r="4018">
      <c r="A4018" s="58">
        <v>45754.0</v>
      </c>
      <c r="B4018" s="5" t="s">
        <v>35</v>
      </c>
      <c r="C4018" s="6" t="s">
        <v>26</v>
      </c>
      <c r="D4018" s="5" t="s">
        <v>27</v>
      </c>
      <c r="E4018" s="7">
        <v>16.6</v>
      </c>
      <c r="F4018" s="7">
        <v>0.048</v>
      </c>
      <c r="G4018" s="7">
        <v>0.0566</v>
      </c>
      <c r="H4018" s="40">
        <v>0.123</v>
      </c>
      <c r="I4018" s="10">
        <f t="shared" si="6944"/>
        <v>0.0664</v>
      </c>
      <c r="J4018" s="11">
        <f t="shared" si="6945"/>
        <v>217.3144876</v>
      </c>
      <c r="K4018" s="7">
        <f t="shared" si="6890"/>
        <v>2.796197</v>
      </c>
      <c r="L4018" s="7">
        <f t="shared" si="6946"/>
        <v>3.604</v>
      </c>
      <c r="M4018" s="10">
        <f t="shared" si="229"/>
        <v>0.807803</v>
      </c>
      <c r="N4018" s="11">
        <f t="shared" si="3612"/>
        <v>128.8893451</v>
      </c>
      <c r="O4018" s="10">
        <f t="shared" si="6891"/>
        <v>2.796197</v>
      </c>
      <c r="P4018" s="10">
        <f t="shared" si="6947"/>
        <v>3.604</v>
      </c>
      <c r="Q4018" s="10">
        <f t="shared" si="232"/>
        <v>0.807803</v>
      </c>
      <c r="R4018" s="11">
        <f t="shared" si="233"/>
        <v>128.8893451</v>
      </c>
      <c r="S4018" s="41">
        <f>T3978</f>
        <v>1.279</v>
      </c>
      <c r="T4018" s="41">
        <f>H4018+T3978-H4019-U4018-H4020</f>
        <v>1.084</v>
      </c>
      <c r="U4018" s="13">
        <v>0.0</v>
      </c>
      <c r="V4018" s="14"/>
      <c r="W4018" s="14"/>
      <c r="X4018" s="26">
        <f t="shared" si="314"/>
        <v>0.088</v>
      </c>
      <c r="Y4018" s="29"/>
      <c r="Z4018" s="29"/>
      <c r="AA4018" s="29"/>
      <c r="AB4018" s="29"/>
      <c r="AC4018" s="29"/>
    </row>
    <row r="4019">
      <c r="A4019" s="58">
        <v>45754.0</v>
      </c>
      <c r="B4019" s="5" t="s">
        <v>35</v>
      </c>
      <c r="C4019" s="6" t="s">
        <v>26</v>
      </c>
      <c r="D4019" s="5" t="s">
        <v>28</v>
      </c>
      <c r="E4019" s="7">
        <v>0.0</v>
      </c>
      <c r="F4019" s="7">
        <v>0.0</v>
      </c>
      <c r="G4019" s="7">
        <v>0.0</v>
      </c>
      <c r="H4019" s="40">
        <v>0.0</v>
      </c>
      <c r="I4019" s="10">
        <f t="shared" si="6944"/>
        <v>0</v>
      </c>
      <c r="J4019" s="11">
        <f t="shared" si="6945"/>
        <v>0</v>
      </c>
      <c r="K4019" s="7">
        <f t="shared" si="6890"/>
        <v>0</v>
      </c>
      <c r="L4019" s="7">
        <f t="shared" si="6946"/>
        <v>0</v>
      </c>
      <c r="M4019" s="10">
        <f t="shared" si="229"/>
        <v>0</v>
      </c>
      <c r="N4019" s="11">
        <f t="shared" si="3612"/>
        <v>0</v>
      </c>
      <c r="O4019" s="10">
        <f t="shared" si="6891"/>
        <v>0</v>
      </c>
      <c r="P4019" s="10">
        <f t="shared" si="6947"/>
        <v>0</v>
      </c>
      <c r="Q4019" s="10">
        <f t="shared" si="232"/>
        <v>0</v>
      </c>
      <c r="R4019" s="11">
        <f t="shared" si="233"/>
        <v>0</v>
      </c>
      <c r="S4019" s="43"/>
      <c r="T4019" s="43"/>
      <c r="U4019" s="20"/>
      <c r="V4019" s="14"/>
      <c r="W4019" s="14"/>
      <c r="X4019" s="26">
        <f t="shared" si="314"/>
        <v>0</v>
      </c>
      <c r="Y4019" s="29"/>
      <c r="Z4019" s="29"/>
      <c r="AA4019" s="29"/>
      <c r="AB4019" s="29"/>
      <c r="AC4019" s="29"/>
    </row>
    <row r="4020">
      <c r="A4020" s="58">
        <v>45754.0</v>
      </c>
      <c r="B4020" s="5" t="s">
        <v>35</v>
      </c>
      <c r="C4020" s="6" t="s">
        <v>26</v>
      </c>
      <c r="D4020" s="5" t="s">
        <v>29</v>
      </c>
      <c r="E4020" s="7">
        <v>16.6</v>
      </c>
      <c r="F4020" s="7">
        <v>0.0</v>
      </c>
      <c r="G4020" s="7">
        <v>0.05666</v>
      </c>
      <c r="H4020" s="40">
        <v>0.318</v>
      </c>
      <c r="I4020" s="10">
        <f t="shared" si="6944"/>
        <v>0.26134</v>
      </c>
      <c r="J4020" s="11">
        <f t="shared" si="6945"/>
        <v>561.2424991</v>
      </c>
      <c r="K4020" s="7">
        <f t="shared" si="6890"/>
        <v>2.796617</v>
      </c>
      <c r="L4020" s="7">
        <f t="shared" si="6946"/>
        <v>2.52</v>
      </c>
      <c r="M4020" s="10">
        <f t="shared" si="229"/>
        <v>-0.276617</v>
      </c>
      <c r="N4020" s="11">
        <f t="shared" si="3612"/>
        <v>90.10887083</v>
      </c>
      <c r="O4020" s="10">
        <f t="shared" si="6891"/>
        <v>2.796617</v>
      </c>
      <c r="P4020" s="10">
        <f t="shared" si="6947"/>
        <v>2.752996</v>
      </c>
      <c r="Q4020" s="10">
        <f t="shared" si="232"/>
        <v>-0.043621</v>
      </c>
      <c r="R4020" s="11">
        <f t="shared" si="233"/>
        <v>98.4402226</v>
      </c>
      <c r="S4020" s="43"/>
      <c r="T4020" s="43"/>
      <c r="U4020" s="20"/>
      <c r="V4020" s="14"/>
      <c r="W4020" s="14"/>
      <c r="X4020" s="26">
        <f t="shared" si="314"/>
        <v>0.296</v>
      </c>
      <c r="Y4020" s="29"/>
      <c r="Z4020" s="29"/>
      <c r="AA4020" s="29"/>
      <c r="AB4020" s="29"/>
      <c r="AC4020" s="29"/>
    </row>
    <row r="4021">
      <c r="A4021" s="58">
        <v>45754.0</v>
      </c>
      <c r="B4021" s="5" t="s">
        <v>35</v>
      </c>
      <c r="C4021" s="6" t="s">
        <v>26</v>
      </c>
      <c r="D4021" s="5" t="s">
        <v>30</v>
      </c>
      <c r="E4021" s="7">
        <v>0.0</v>
      </c>
      <c r="F4021" s="7">
        <v>0.0</v>
      </c>
      <c r="G4021" s="7">
        <v>0.0</v>
      </c>
      <c r="H4021" s="40">
        <v>0.0</v>
      </c>
      <c r="I4021" s="10">
        <f t="shared" si="6944"/>
        <v>0</v>
      </c>
      <c r="J4021" s="11">
        <f t="shared" si="6945"/>
        <v>0</v>
      </c>
      <c r="K4021" s="7">
        <f t="shared" si="6890"/>
        <v>0</v>
      </c>
      <c r="L4021" s="7">
        <f t="shared" si="6946"/>
        <v>0</v>
      </c>
      <c r="M4021" s="10">
        <f t="shared" si="229"/>
        <v>0</v>
      </c>
      <c r="N4021" s="11">
        <f t="shared" si="3612"/>
        <v>0</v>
      </c>
      <c r="O4021" s="10">
        <f t="shared" si="6891"/>
        <v>0</v>
      </c>
      <c r="P4021" s="10">
        <f t="shared" si="6947"/>
        <v>0</v>
      </c>
      <c r="Q4021" s="10">
        <f t="shared" si="232"/>
        <v>0</v>
      </c>
      <c r="R4021" s="11">
        <f t="shared" si="233"/>
        <v>0</v>
      </c>
      <c r="S4021" s="43"/>
      <c r="T4021" s="43"/>
      <c r="U4021" s="20"/>
      <c r="V4021" s="14"/>
      <c r="W4021" s="14"/>
      <c r="X4021" s="26">
        <f t="shared" si="314"/>
        <v>0</v>
      </c>
      <c r="Y4021" s="29"/>
      <c r="Z4021" s="29"/>
      <c r="AA4021" s="29"/>
      <c r="AB4021" s="29"/>
      <c r="AC4021" s="29"/>
    </row>
    <row r="4022">
      <c r="A4022" s="58">
        <v>45754.0</v>
      </c>
      <c r="B4022" s="5" t="s">
        <v>36</v>
      </c>
      <c r="C4022" s="6" t="s">
        <v>37</v>
      </c>
      <c r="D4022" s="5" t="s">
        <v>27</v>
      </c>
      <c r="E4022" s="7">
        <v>174.0</v>
      </c>
      <c r="F4022" s="25">
        <v>0.526</v>
      </c>
      <c r="G4022" s="7">
        <v>0.51</v>
      </c>
      <c r="H4022" s="40">
        <v>0.6</v>
      </c>
      <c r="I4022" s="10">
        <f t="shared" si="6944"/>
        <v>0.09</v>
      </c>
      <c r="J4022" s="11">
        <f t="shared" si="6945"/>
        <v>117.6470588</v>
      </c>
      <c r="K4022" s="7">
        <f t="shared" si="6890"/>
        <v>35.7699976</v>
      </c>
      <c r="L4022" s="7">
        <f t="shared" si="6946"/>
        <v>39.195</v>
      </c>
      <c r="M4022" s="10">
        <f t="shared" si="229"/>
        <v>3.4250024</v>
      </c>
      <c r="N4022" s="11">
        <f t="shared" si="3612"/>
        <v>109.5750703</v>
      </c>
      <c r="O4022" s="10">
        <f t="shared" si="6891"/>
        <v>52.8699696</v>
      </c>
      <c r="P4022" s="10">
        <f t="shared" si="6947"/>
        <v>57.77082</v>
      </c>
      <c r="Q4022" s="10">
        <f t="shared" si="232"/>
        <v>4.9008504</v>
      </c>
      <c r="R4022" s="11">
        <f t="shared" si="233"/>
        <v>109.2696297</v>
      </c>
      <c r="S4022" s="41">
        <f>T3982</f>
        <v>-1.035571429</v>
      </c>
      <c r="T4022" s="41">
        <f>H4022+T3982-H4023-U4022-H4024</f>
        <v>-1.039857143</v>
      </c>
      <c r="U4022" s="13">
        <f>0.008/28</f>
        <v>0.0002857142857</v>
      </c>
      <c r="V4022" s="14"/>
      <c r="W4022" s="14"/>
      <c r="X4022" s="26">
        <f t="shared" si="314"/>
        <v>0.61</v>
      </c>
      <c r="Y4022" s="29"/>
      <c r="Z4022" s="29"/>
      <c r="AA4022" s="29"/>
      <c r="AB4022" s="29"/>
      <c r="AC4022" s="29"/>
    </row>
    <row r="4023">
      <c r="A4023" s="58">
        <v>45754.0</v>
      </c>
      <c r="B4023" s="5" t="s">
        <v>36</v>
      </c>
      <c r="C4023" s="6" t="s">
        <v>37</v>
      </c>
      <c r="D4023" s="5" t="s">
        <v>28</v>
      </c>
      <c r="E4023" s="7">
        <v>45.1</v>
      </c>
      <c r="F4023" s="25">
        <v>0.0</v>
      </c>
      <c r="G4023" s="7">
        <v>0.48333</v>
      </c>
      <c r="H4023" s="40">
        <v>0.0</v>
      </c>
      <c r="I4023" s="10">
        <f t="shared" si="6944"/>
        <v>-0.48333</v>
      </c>
      <c r="J4023" s="11">
        <f t="shared" si="6945"/>
        <v>0</v>
      </c>
      <c r="K4023" s="7">
        <f t="shared" si="6890"/>
        <v>32.9813087</v>
      </c>
      <c r="L4023" s="7">
        <f t="shared" si="6946"/>
        <v>12.569</v>
      </c>
      <c r="M4023" s="10">
        <f t="shared" si="229"/>
        <v>-20.4123087</v>
      </c>
      <c r="N4023" s="11">
        <f t="shared" si="3612"/>
        <v>38.1094641</v>
      </c>
      <c r="O4023" s="10">
        <f t="shared" si="6891"/>
        <v>48.5002187</v>
      </c>
      <c r="P4023" s="10">
        <f t="shared" si="6947"/>
        <v>18.16698</v>
      </c>
      <c r="Q4023" s="10">
        <f t="shared" si="232"/>
        <v>-30.3332387</v>
      </c>
      <c r="R4023" s="11">
        <f t="shared" si="233"/>
        <v>37.45752182</v>
      </c>
      <c r="S4023" s="43"/>
      <c r="T4023" s="43"/>
      <c r="U4023" s="20"/>
      <c r="V4023" s="14"/>
      <c r="W4023" s="14"/>
      <c r="X4023" s="26">
        <f t="shared" si="314"/>
        <v>0</v>
      </c>
      <c r="Y4023" s="29"/>
      <c r="Z4023" s="29"/>
      <c r="AA4023" s="29"/>
      <c r="AB4023" s="29"/>
      <c r="AC4023" s="29"/>
    </row>
    <row r="4024">
      <c r="A4024" s="58">
        <v>45754.0</v>
      </c>
      <c r="B4024" s="5" t="s">
        <v>36</v>
      </c>
      <c r="C4024" s="6" t="s">
        <v>37</v>
      </c>
      <c r="D4024" s="5" t="s">
        <v>29</v>
      </c>
      <c r="E4024" s="7">
        <f>E4022-E4023</f>
        <v>128.9</v>
      </c>
      <c r="F4024" s="25">
        <v>0.532</v>
      </c>
      <c r="G4024" s="7">
        <v>0.0</v>
      </c>
      <c r="H4024" s="40">
        <v>0.604</v>
      </c>
      <c r="I4024" s="10">
        <f t="shared" si="6944"/>
        <v>0.604</v>
      </c>
      <c r="J4024" s="11">
        <f t="shared" si="6945"/>
        <v>0</v>
      </c>
      <c r="K4024" s="7">
        <f t="shared" si="6890"/>
        <v>2.58895994</v>
      </c>
      <c r="L4024" s="7">
        <f t="shared" si="6946"/>
        <v>27.647</v>
      </c>
      <c r="M4024" s="10">
        <f t="shared" si="229"/>
        <v>25.05804006</v>
      </c>
      <c r="N4024" s="11">
        <f t="shared" si="3612"/>
        <v>1067.880564</v>
      </c>
      <c r="O4024" s="10">
        <f t="shared" si="6891"/>
        <v>4.16282994</v>
      </c>
      <c r="P4024" s="10">
        <f t="shared" si="6947"/>
        <v>41.26871</v>
      </c>
      <c r="Q4024" s="10">
        <f t="shared" si="232"/>
        <v>37.10588006</v>
      </c>
      <c r="R4024" s="11">
        <f t="shared" si="233"/>
        <v>991.3619003</v>
      </c>
      <c r="S4024" s="43"/>
      <c r="T4024" s="43"/>
      <c r="U4024" s="20"/>
      <c r="V4024" s="14"/>
      <c r="W4024" s="14"/>
      <c r="X4024" s="26">
        <f t="shared" si="314"/>
        <v>0.485</v>
      </c>
      <c r="Y4024" s="29"/>
      <c r="Z4024" s="29"/>
      <c r="AA4024" s="29"/>
      <c r="AB4024" s="29"/>
      <c r="AC4024" s="29"/>
    </row>
    <row r="4025">
      <c r="A4025" s="58">
        <v>45754.0</v>
      </c>
      <c r="B4025" s="5" t="s">
        <v>36</v>
      </c>
      <c r="C4025" s="6" t="s">
        <v>37</v>
      </c>
      <c r="D4025" s="5" t="s">
        <v>30</v>
      </c>
      <c r="E4025" s="7">
        <v>0.0</v>
      </c>
      <c r="F4025" s="25">
        <v>0.0</v>
      </c>
      <c r="G4025" s="7">
        <v>0.0</v>
      </c>
      <c r="H4025" s="40">
        <v>0.0</v>
      </c>
      <c r="I4025" s="10">
        <f t="shared" si="6944"/>
        <v>0</v>
      </c>
      <c r="J4025" s="11">
        <f t="shared" si="6945"/>
        <v>0</v>
      </c>
      <c r="K4025" s="7">
        <f t="shared" si="6890"/>
        <v>0</v>
      </c>
      <c r="L4025" s="7">
        <f t="shared" si="6946"/>
        <v>0</v>
      </c>
      <c r="M4025" s="10">
        <f t="shared" si="229"/>
        <v>0</v>
      </c>
      <c r="N4025" s="11">
        <f t="shared" si="3612"/>
        <v>0</v>
      </c>
      <c r="O4025" s="10">
        <f t="shared" si="6891"/>
        <v>0</v>
      </c>
      <c r="P4025" s="10">
        <f t="shared" si="6947"/>
        <v>0</v>
      </c>
      <c r="Q4025" s="10">
        <f t="shared" si="232"/>
        <v>0</v>
      </c>
      <c r="R4025" s="11">
        <f t="shared" si="233"/>
        <v>0</v>
      </c>
      <c r="S4025" s="43"/>
      <c r="T4025" s="43"/>
      <c r="U4025" s="20"/>
      <c r="V4025" s="14"/>
      <c r="W4025" s="14"/>
      <c r="X4025" s="26">
        <f t="shared" si="314"/>
        <v>0</v>
      </c>
      <c r="Y4025" s="29"/>
      <c r="Z4025" s="29"/>
      <c r="AA4025" s="29"/>
      <c r="AB4025" s="29"/>
      <c r="AC4025" s="29"/>
    </row>
    <row r="4026">
      <c r="A4026" s="58">
        <v>45754.0</v>
      </c>
      <c r="B4026" s="5" t="s">
        <v>38</v>
      </c>
      <c r="C4026" s="6" t="s">
        <v>37</v>
      </c>
      <c r="D4026" s="5" t="s">
        <v>27</v>
      </c>
      <c r="E4026" s="7">
        <v>40.1</v>
      </c>
      <c r="F4026" s="25">
        <v>0.108</v>
      </c>
      <c r="G4026" s="7">
        <v>0.09999999999999999</v>
      </c>
      <c r="H4026" s="40">
        <v>0.175</v>
      </c>
      <c r="I4026" s="10">
        <f t="shared" si="6944"/>
        <v>0.075</v>
      </c>
      <c r="J4026" s="11">
        <f t="shared" si="6945"/>
        <v>175</v>
      </c>
      <c r="K4026" s="7">
        <f t="shared" si="6890"/>
        <v>6.6</v>
      </c>
      <c r="L4026" s="7">
        <f t="shared" si="6946"/>
        <v>11.661</v>
      </c>
      <c r="M4026" s="10">
        <f t="shared" si="229"/>
        <v>5.061</v>
      </c>
      <c r="N4026" s="11">
        <f t="shared" si="3612"/>
        <v>176.6818182</v>
      </c>
      <c r="O4026" s="10">
        <f t="shared" si="6891"/>
        <v>9.7</v>
      </c>
      <c r="P4026" s="10">
        <f t="shared" si="6947"/>
        <v>17.584976</v>
      </c>
      <c r="Q4026" s="10">
        <f t="shared" si="232"/>
        <v>7.884976</v>
      </c>
      <c r="R4026" s="11">
        <f t="shared" si="233"/>
        <v>181.2884124</v>
      </c>
      <c r="S4026" s="41">
        <f>T3986</f>
        <v>5.971678571</v>
      </c>
      <c r="T4026" s="41">
        <f>H4026+T3986-H4027-U4026-H4028</f>
        <v>6.146642857</v>
      </c>
      <c r="U4026" s="13">
        <f>0.001/28</f>
        <v>0.00003571428571</v>
      </c>
      <c r="V4026" s="14"/>
      <c r="W4026" s="14"/>
      <c r="X4026" s="26">
        <f t="shared" si="314"/>
        <v>0.175</v>
      </c>
      <c r="Y4026" s="29"/>
      <c r="Z4026" s="29"/>
      <c r="AA4026" s="29"/>
      <c r="AB4026" s="29"/>
      <c r="AC4026" s="29"/>
    </row>
    <row r="4027">
      <c r="A4027" s="58">
        <v>45754.0</v>
      </c>
      <c r="B4027" s="5" t="s">
        <v>38</v>
      </c>
      <c r="C4027" s="6" t="s">
        <v>37</v>
      </c>
      <c r="D4027" s="5" t="s">
        <v>28</v>
      </c>
      <c r="E4027" s="7">
        <v>0.0</v>
      </c>
      <c r="F4027" s="7">
        <v>0.0</v>
      </c>
      <c r="G4027" s="7">
        <v>0.0</v>
      </c>
      <c r="H4027" s="40">
        <v>0.0</v>
      </c>
      <c r="I4027" s="10">
        <f t="shared" si="6944"/>
        <v>0</v>
      </c>
      <c r="J4027" s="11">
        <f t="shared" si="6945"/>
        <v>0</v>
      </c>
      <c r="K4027" s="7">
        <f t="shared" si="6890"/>
        <v>0</v>
      </c>
      <c r="L4027" s="7">
        <f t="shared" si="6946"/>
        <v>0</v>
      </c>
      <c r="M4027" s="10">
        <f t="shared" si="229"/>
        <v>0</v>
      </c>
      <c r="N4027" s="11">
        <f t="shared" si="3612"/>
        <v>0</v>
      </c>
      <c r="O4027" s="10">
        <f t="shared" si="6891"/>
        <v>0</v>
      </c>
      <c r="P4027" s="10">
        <f t="shared" si="6947"/>
        <v>0</v>
      </c>
      <c r="Q4027" s="10">
        <f t="shared" si="232"/>
        <v>0</v>
      </c>
      <c r="R4027" s="11">
        <f t="shared" si="233"/>
        <v>0</v>
      </c>
      <c r="S4027" s="43"/>
      <c r="T4027" s="43"/>
      <c r="U4027" s="20"/>
      <c r="V4027" s="14"/>
      <c r="W4027" s="14"/>
      <c r="X4027" s="26">
        <f t="shared" si="314"/>
        <v>0</v>
      </c>
      <c r="Y4027" s="29"/>
      <c r="Z4027" s="29"/>
      <c r="AA4027" s="29"/>
      <c r="AB4027" s="29"/>
      <c r="AC4027" s="29"/>
    </row>
    <row r="4028">
      <c r="A4028" s="58">
        <v>45754.0</v>
      </c>
      <c r="B4028" s="5" t="s">
        <v>38</v>
      </c>
      <c r="C4028" s="6" t="s">
        <v>37</v>
      </c>
      <c r="D4028" s="5" t="s">
        <v>29</v>
      </c>
      <c r="E4028" s="7">
        <v>40.1</v>
      </c>
      <c r="F4028" s="7">
        <v>0.073</v>
      </c>
      <c r="G4028" s="7">
        <v>0.09996</v>
      </c>
      <c r="H4028" s="40">
        <v>0.0</v>
      </c>
      <c r="I4028" s="10">
        <f t="shared" si="6944"/>
        <v>-0.09996</v>
      </c>
      <c r="J4028" s="11">
        <f t="shared" si="6945"/>
        <v>0</v>
      </c>
      <c r="K4028" s="7">
        <f t="shared" si="6890"/>
        <v>6.587497</v>
      </c>
      <c r="L4028" s="7">
        <f t="shared" si="6946"/>
        <v>7.284</v>
      </c>
      <c r="M4028" s="10">
        <f t="shared" si="229"/>
        <v>0.696503</v>
      </c>
      <c r="N4028" s="11">
        <f t="shared" si="3612"/>
        <v>110.5731054</v>
      </c>
      <c r="O4028" s="10">
        <f t="shared" si="6891"/>
        <v>9.686257</v>
      </c>
      <c r="P4028" s="10">
        <f t="shared" si="6947"/>
        <v>13.11293</v>
      </c>
      <c r="Q4028" s="10">
        <f t="shared" si="232"/>
        <v>3.426673</v>
      </c>
      <c r="R4028" s="11">
        <f t="shared" si="233"/>
        <v>135.3766476</v>
      </c>
      <c r="S4028" s="43"/>
      <c r="T4028" s="43"/>
      <c r="U4028" s="20"/>
      <c r="V4028" s="14"/>
      <c r="W4028" s="14"/>
      <c r="X4028" s="26">
        <f t="shared" si="314"/>
        <v>0</v>
      </c>
      <c r="Y4028" s="29"/>
      <c r="Z4028" s="29"/>
      <c r="AA4028" s="29"/>
      <c r="AB4028" s="29"/>
      <c r="AC4028" s="29"/>
    </row>
    <row r="4029">
      <c r="A4029" s="58">
        <v>45754.0</v>
      </c>
      <c r="B4029" s="5" t="s">
        <v>38</v>
      </c>
      <c r="C4029" s="6" t="s">
        <v>37</v>
      </c>
      <c r="D4029" s="5" t="s">
        <v>30</v>
      </c>
      <c r="E4029" s="7">
        <v>0.0</v>
      </c>
      <c r="F4029" s="7">
        <v>0.0</v>
      </c>
      <c r="G4029" s="7">
        <v>0.0</v>
      </c>
      <c r="H4029" s="40">
        <v>0.0</v>
      </c>
      <c r="I4029" s="10">
        <f t="shared" si="6944"/>
        <v>0</v>
      </c>
      <c r="J4029" s="11">
        <f t="shared" si="6945"/>
        <v>0</v>
      </c>
      <c r="K4029" s="7">
        <f t="shared" si="6890"/>
        <v>0</v>
      </c>
      <c r="L4029" s="7">
        <f t="shared" si="6946"/>
        <v>0</v>
      </c>
      <c r="M4029" s="10">
        <f t="shared" si="229"/>
        <v>0</v>
      </c>
      <c r="N4029" s="11">
        <f t="shared" si="3612"/>
        <v>0</v>
      </c>
      <c r="O4029" s="10">
        <f t="shared" si="6891"/>
        <v>0</v>
      </c>
      <c r="P4029" s="10">
        <f t="shared" si="6947"/>
        <v>0</v>
      </c>
      <c r="Q4029" s="10">
        <f t="shared" si="232"/>
        <v>0</v>
      </c>
      <c r="R4029" s="11">
        <f t="shared" si="233"/>
        <v>0</v>
      </c>
      <c r="S4029" s="43"/>
      <c r="T4029" s="43"/>
      <c r="U4029" s="20"/>
      <c r="V4029" s="14"/>
      <c r="W4029" s="14"/>
      <c r="X4029" s="26">
        <f t="shared" si="314"/>
        <v>0</v>
      </c>
      <c r="Y4029" s="29"/>
      <c r="Z4029" s="29"/>
      <c r="AA4029" s="29"/>
      <c r="AB4029" s="29"/>
      <c r="AC4029" s="29"/>
    </row>
    <row r="4030">
      <c r="A4030" s="58">
        <v>45754.0</v>
      </c>
      <c r="B4030" s="5" t="s">
        <v>39</v>
      </c>
      <c r="C4030" s="6" t="s">
        <v>37</v>
      </c>
      <c r="D4030" s="5" t="s">
        <v>27</v>
      </c>
      <c r="E4030" s="7">
        <v>9.6</v>
      </c>
      <c r="F4030" s="7">
        <v>0.014</v>
      </c>
      <c r="G4030" s="7">
        <v>0.033</v>
      </c>
      <c r="H4030" s="40">
        <v>0.0</v>
      </c>
      <c r="I4030" s="10">
        <f t="shared" si="6944"/>
        <v>-0.033</v>
      </c>
      <c r="J4030" s="11">
        <f t="shared" si="6945"/>
        <v>0</v>
      </c>
      <c r="K4030" s="7">
        <f t="shared" si="6890"/>
        <v>1.930998</v>
      </c>
      <c r="L4030" s="7">
        <f t="shared" si="6946"/>
        <v>0.493</v>
      </c>
      <c r="M4030" s="10">
        <f t="shared" si="229"/>
        <v>-1.437998</v>
      </c>
      <c r="N4030" s="11">
        <f t="shared" si="3612"/>
        <v>25.53083949</v>
      </c>
      <c r="O4030" s="10">
        <f t="shared" si="6891"/>
        <v>2.830928</v>
      </c>
      <c r="P4030" s="10">
        <f t="shared" si="6947"/>
        <v>1.37774</v>
      </c>
      <c r="Q4030" s="10">
        <f t="shared" si="232"/>
        <v>-1.453188</v>
      </c>
      <c r="R4030" s="11">
        <f t="shared" si="233"/>
        <v>48.66743344</v>
      </c>
      <c r="S4030" s="41">
        <f>T3990</f>
        <v>-0.022</v>
      </c>
      <c r="T4030" s="41">
        <f>H4030+T3990-H4031-U4030-H4032</f>
        <v>-0.022</v>
      </c>
      <c r="U4030" s="13">
        <v>0.0</v>
      </c>
      <c r="V4030" s="14"/>
      <c r="W4030" s="14"/>
      <c r="X4030" s="26">
        <f t="shared" si="314"/>
        <v>0</v>
      </c>
      <c r="Y4030" s="29"/>
      <c r="Z4030" s="29"/>
      <c r="AA4030" s="29"/>
      <c r="AB4030" s="29"/>
      <c r="AC4030" s="29"/>
    </row>
    <row r="4031">
      <c r="A4031" s="58">
        <v>45754.0</v>
      </c>
      <c r="B4031" s="5" t="s">
        <v>39</v>
      </c>
      <c r="C4031" s="6" t="s">
        <v>37</v>
      </c>
      <c r="D4031" s="5" t="s">
        <v>28</v>
      </c>
      <c r="E4031" s="7">
        <v>0.0</v>
      </c>
      <c r="F4031" s="7">
        <v>0.0</v>
      </c>
      <c r="G4031" s="7">
        <v>0.0</v>
      </c>
      <c r="H4031" s="40">
        <v>0.0</v>
      </c>
      <c r="I4031" s="10">
        <f t="shared" si="6944"/>
        <v>0</v>
      </c>
      <c r="J4031" s="11">
        <f t="shared" si="6945"/>
        <v>0</v>
      </c>
      <c r="K4031" s="7">
        <f t="shared" si="6890"/>
        <v>0</v>
      </c>
      <c r="L4031" s="7">
        <f t="shared" si="6946"/>
        <v>0</v>
      </c>
      <c r="M4031" s="10">
        <f t="shared" si="229"/>
        <v>0</v>
      </c>
      <c r="N4031" s="11">
        <f t="shared" si="3612"/>
        <v>0</v>
      </c>
      <c r="O4031" s="10">
        <f t="shared" si="6891"/>
        <v>0</v>
      </c>
      <c r="P4031" s="10">
        <f t="shared" si="6947"/>
        <v>0</v>
      </c>
      <c r="Q4031" s="10">
        <f t="shared" si="232"/>
        <v>0</v>
      </c>
      <c r="R4031" s="11">
        <f t="shared" si="233"/>
        <v>0</v>
      </c>
      <c r="S4031" s="43"/>
      <c r="T4031" s="43"/>
      <c r="U4031" s="20"/>
      <c r="V4031" s="14"/>
      <c r="W4031" s="14"/>
      <c r="X4031" s="26">
        <f t="shared" si="314"/>
        <v>0</v>
      </c>
      <c r="Y4031" s="29"/>
      <c r="Z4031" s="29"/>
      <c r="AA4031" s="29"/>
      <c r="AB4031" s="29"/>
      <c r="AC4031" s="29"/>
    </row>
    <row r="4032">
      <c r="A4032" s="58">
        <v>45754.0</v>
      </c>
      <c r="B4032" s="5" t="s">
        <v>39</v>
      </c>
      <c r="C4032" s="6" t="s">
        <v>37</v>
      </c>
      <c r="D4032" s="5" t="s">
        <v>29</v>
      </c>
      <c r="E4032" s="7">
        <v>9.3</v>
      </c>
      <c r="F4032" s="7">
        <v>0.0</v>
      </c>
      <c r="G4032" s="7">
        <v>0.0330666</v>
      </c>
      <c r="H4032" s="40">
        <v>0.0</v>
      </c>
      <c r="I4032" s="10">
        <f t="shared" si="6944"/>
        <v>-0.0330666</v>
      </c>
      <c r="J4032" s="11">
        <f t="shared" si="6945"/>
        <v>0</v>
      </c>
      <c r="K4032" s="7">
        <f t="shared" si="6890"/>
        <v>1.9153462</v>
      </c>
      <c r="L4032" s="7">
        <f t="shared" si="6946"/>
        <v>0.598</v>
      </c>
      <c r="M4032" s="10">
        <f t="shared" si="229"/>
        <v>-1.3173462</v>
      </c>
      <c r="N4032" s="11">
        <f t="shared" si="3612"/>
        <v>31.22150972</v>
      </c>
      <c r="O4032" s="10">
        <f t="shared" si="6891"/>
        <v>2.8073402</v>
      </c>
      <c r="P4032" s="10">
        <f t="shared" si="6947"/>
        <v>1.45794</v>
      </c>
      <c r="Q4032" s="10">
        <f t="shared" si="232"/>
        <v>-1.3494002</v>
      </c>
      <c r="R4032" s="11">
        <f t="shared" si="233"/>
        <v>51.93314298</v>
      </c>
      <c r="S4032" s="43"/>
      <c r="T4032" s="43"/>
      <c r="U4032" s="20"/>
      <c r="V4032" s="14"/>
      <c r="W4032" s="14"/>
      <c r="X4032" s="26">
        <f t="shared" si="314"/>
        <v>0</v>
      </c>
      <c r="Y4032" s="29"/>
      <c r="Z4032" s="29"/>
      <c r="AA4032" s="29"/>
      <c r="AB4032" s="29"/>
      <c r="AC4032" s="29"/>
    </row>
    <row r="4033">
      <c r="A4033" s="58">
        <v>45754.0</v>
      </c>
      <c r="B4033" s="5" t="s">
        <v>39</v>
      </c>
      <c r="C4033" s="6" t="s">
        <v>37</v>
      </c>
      <c r="D4033" s="5" t="s">
        <v>30</v>
      </c>
      <c r="E4033" s="7">
        <v>0.0</v>
      </c>
      <c r="F4033" s="7">
        <v>0.0</v>
      </c>
      <c r="G4033" s="7">
        <v>0.0</v>
      </c>
      <c r="H4033" s="40">
        <v>0.0</v>
      </c>
      <c r="I4033" s="10">
        <f t="shared" si="6944"/>
        <v>0</v>
      </c>
      <c r="J4033" s="11">
        <f t="shared" si="6945"/>
        <v>0</v>
      </c>
      <c r="K4033" s="7">
        <f t="shared" si="6890"/>
        <v>0</v>
      </c>
      <c r="L4033" s="7">
        <f t="shared" si="6946"/>
        <v>0</v>
      </c>
      <c r="M4033" s="10">
        <f t="shared" si="229"/>
        <v>0</v>
      </c>
      <c r="N4033" s="11">
        <f t="shared" si="3612"/>
        <v>0</v>
      </c>
      <c r="O4033" s="10">
        <f t="shared" si="6891"/>
        <v>0</v>
      </c>
      <c r="P4033" s="10">
        <f t="shared" si="6947"/>
        <v>0</v>
      </c>
      <c r="Q4033" s="10">
        <f t="shared" si="232"/>
        <v>0</v>
      </c>
      <c r="R4033" s="11">
        <f t="shared" si="233"/>
        <v>0</v>
      </c>
      <c r="S4033" s="43"/>
      <c r="T4033" s="43"/>
      <c r="U4033" s="20"/>
      <c r="V4033" s="14"/>
      <c r="W4033" s="14"/>
      <c r="X4033" s="26">
        <f t="shared" si="314"/>
        <v>0</v>
      </c>
      <c r="Y4033" s="29"/>
      <c r="Z4033" s="29"/>
      <c r="AA4033" s="29"/>
      <c r="AB4033" s="29"/>
      <c r="AC4033" s="29"/>
    </row>
    <row r="4034">
      <c r="A4034" s="58">
        <v>45754.0</v>
      </c>
      <c r="B4034" s="5" t="s">
        <v>40</v>
      </c>
      <c r="C4034" s="6" t="s">
        <v>37</v>
      </c>
      <c r="D4034" s="5" t="s">
        <v>27</v>
      </c>
      <c r="E4034" s="7">
        <v>26.3</v>
      </c>
      <c r="F4034" s="7">
        <v>0.0</v>
      </c>
      <c r="G4034" s="7">
        <v>0.07333</v>
      </c>
      <c r="H4034" s="40">
        <v>0.035</v>
      </c>
      <c r="I4034" s="10">
        <f t="shared" si="6944"/>
        <v>-0.03833</v>
      </c>
      <c r="J4034" s="11">
        <f t="shared" si="6945"/>
        <v>47.72944225</v>
      </c>
      <c r="K4034" s="7">
        <f t="shared" si="6890"/>
        <v>4.7133087</v>
      </c>
      <c r="L4034" s="7">
        <f t="shared" si="6946"/>
        <v>2.239</v>
      </c>
      <c r="M4034" s="10">
        <f t="shared" si="229"/>
        <v>-2.4743087</v>
      </c>
      <c r="N4034" s="11">
        <f t="shared" si="3612"/>
        <v>47.50378434</v>
      </c>
      <c r="O4034" s="10">
        <f t="shared" si="6891"/>
        <v>6.927594414</v>
      </c>
      <c r="P4034" s="10">
        <f t="shared" si="6947"/>
        <v>3.3519</v>
      </c>
      <c r="Q4034" s="10">
        <f t="shared" si="232"/>
        <v>-3.575694414</v>
      </c>
      <c r="R4034" s="11">
        <f t="shared" si="233"/>
        <v>48.38476099</v>
      </c>
      <c r="S4034" s="13">
        <f>T3994</f>
        <v>1.443316071</v>
      </c>
      <c r="T4034" s="13">
        <f>H4034+S4034-H4035-U4034-H4036</f>
        <v>1.478197857</v>
      </c>
      <c r="U4034" s="13">
        <f>0.00331/28</f>
        <v>0.0001182142857</v>
      </c>
      <c r="V4034" s="14"/>
      <c r="W4034" s="14"/>
      <c r="X4034" s="26">
        <f t="shared" si="314"/>
        <v>0.035</v>
      </c>
      <c r="Y4034" s="29"/>
      <c r="Z4034" s="29"/>
      <c r="AA4034" s="29"/>
      <c r="AB4034" s="29"/>
      <c r="AC4034" s="29"/>
    </row>
    <row r="4035">
      <c r="A4035" s="58">
        <v>45754.0</v>
      </c>
      <c r="B4035" s="5" t="s">
        <v>40</v>
      </c>
      <c r="C4035" s="6" t="s">
        <v>37</v>
      </c>
      <c r="D4035" s="5" t="s">
        <v>28</v>
      </c>
      <c r="E4035" s="7">
        <v>0.0</v>
      </c>
      <c r="F4035" s="7">
        <v>0.0</v>
      </c>
      <c r="G4035" s="7">
        <v>0.0</v>
      </c>
      <c r="H4035" s="40">
        <v>0.0</v>
      </c>
      <c r="I4035" s="10">
        <f t="shared" si="6944"/>
        <v>0</v>
      </c>
      <c r="J4035" s="11">
        <f t="shared" si="6945"/>
        <v>0</v>
      </c>
      <c r="K4035" s="7">
        <f t="shared" si="6890"/>
        <v>0</v>
      </c>
      <c r="L4035" s="7">
        <f t="shared" si="6946"/>
        <v>0</v>
      </c>
      <c r="M4035" s="10">
        <f t="shared" si="229"/>
        <v>0</v>
      </c>
      <c r="N4035" s="11">
        <f t="shared" si="3612"/>
        <v>0</v>
      </c>
      <c r="O4035" s="10">
        <f t="shared" si="6891"/>
        <v>0</v>
      </c>
      <c r="P4035" s="10">
        <f t="shared" si="6947"/>
        <v>0</v>
      </c>
      <c r="Q4035" s="10">
        <f t="shared" si="232"/>
        <v>0</v>
      </c>
      <c r="R4035" s="11">
        <f t="shared" si="233"/>
        <v>0</v>
      </c>
      <c r="S4035" s="14"/>
      <c r="T4035" s="14"/>
      <c r="U4035" s="14"/>
      <c r="V4035" s="14"/>
      <c r="W4035" s="14"/>
      <c r="X4035" s="26">
        <f t="shared" si="314"/>
        <v>0</v>
      </c>
      <c r="Y4035" s="29"/>
      <c r="Z4035" s="29"/>
      <c r="AA4035" s="29"/>
      <c r="AB4035" s="29"/>
      <c r="AC4035" s="29"/>
    </row>
    <row r="4036">
      <c r="A4036" s="58">
        <v>45754.0</v>
      </c>
      <c r="B4036" s="5" t="s">
        <v>40</v>
      </c>
      <c r="C4036" s="6" t="s">
        <v>37</v>
      </c>
      <c r="D4036" s="5" t="s">
        <v>29</v>
      </c>
      <c r="E4036" s="7">
        <v>26.1</v>
      </c>
      <c r="F4036" s="7">
        <v>0.0</v>
      </c>
      <c r="G4036" s="7">
        <v>0.07333</v>
      </c>
      <c r="H4036" s="40">
        <v>0.0</v>
      </c>
      <c r="I4036" s="10">
        <f t="shared" si="6944"/>
        <v>-0.07333</v>
      </c>
      <c r="J4036" s="11">
        <f t="shared" si="6945"/>
        <v>0</v>
      </c>
      <c r="K4036" s="7">
        <f t="shared" si="6890"/>
        <v>4.727595714</v>
      </c>
      <c r="L4036" s="7">
        <f t="shared" si="6946"/>
        <v>2.087</v>
      </c>
      <c r="M4036" s="10">
        <f t="shared" si="229"/>
        <v>-2.640595714</v>
      </c>
      <c r="N4036" s="11">
        <f t="shared" si="3612"/>
        <v>44.14506075</v>
      </c>
      <c r="O4036" s="10">
        <f t="shared" si="6891"/>
        <v>6.941881429</v>
      </c>
      <c r="P4036" s="10">
        <f t="shared" si="6947"/>
        <v>2.60098</v>
      </c>
      <c r="Q4036" s="10">
        <f t="shared" si="232"/>
        <v>-4.340901429</v>
      </c>
      <c r="R4036" s="11">
        <f t="shared" si="233"/>
        <v>37.46794045</v>
      </c>
      <c r="S4036" s="14"/>
      <c r="T4036" s="14"/>
      <c r="U4036" s="14"/>
      <c r="V4036" s="14"/>
      <c r="W4036" s="14"/>
      <c r="X4036" s="26">
        <f t="shared" si="314"/>
        <v>0</v>
      </c>
      <c r="Y4036" s="29"/>
      <c r="Z4036" s="29"/>
      <c r="AA4036" s="29"/>
      <c r="AB4036" s="29"/>
      <c r="AC4036" s="29"/>
    </row>
    <row r="4037">
      <c r="A4037" s="58">
        <v>45754.0</v>
      </c>
      <c r="B4037" s="5" t="s">
        <v>40</v>
      </c>
      <c r="C4037" s="6" t="s">
        <v>37</v>
      </c>
      <c r="D4037" s="5" t="s">
        <v>30</v>
      </c>
      <c r="E4037" s="7">
        <v>0.0</v>
      </c>
      <c r="F4037" s="7">
        <v>0.0</v>
      </c>
      <c r="G4037" s="7">
        <v>0.0</v>
      </c>
      <c r="H4037" s="40">
        <v>0.0</v>
      </c>
      <c r="I4037" s="10">
        <f t="shared" si="6944"/>
        <v>0</v>
      </c>
      <c r="J4037" s="11">
        <f t="shared" si="6945"/>
        <v>0</v>
      </c>
      <c r="K4037" s="7">
        <f t="shared" si="6890"/>
        <v>0</v>
      </c>
      <c r="L4037" s="7">
        <f t="shared" si="6946"/>
        <v>0</v>
      </c>
      <c r="M4037" s="10">
        <f t="shared" si="229"/>
        <v>0</v>
      </c>
      <c r="N4037" s="11">
        <f t="shared" si="3612"/>
        <v>0</v>
      </c>
      <c r="O4037" s="10">
        <f t="shared" si="6891"/>
        <v>0</v>
      </c>
      <c r="P4037" s="10">
        <f t="shared" si="6947"/>
        <v>0</v>
      </c>
      <c r="Q4037" s="10">
        <f t="shared" si="232"/>
        <v>0</v>
      </c>
      <c r="R4037" s="11">
        <f t="shared" si="233"/>
        <v>0</v>
      </c>
      <c r="S4037" s="14"/>
      <c r="T4037" s="14"/>
      <c r="U4037" s="14"/>
      <c r="V4037" s="14"/>
      <c r="W4037" s="14"/>
      <c r="X4037" s="26">
        <f t="shared" si="314"/>
        <v>0</v>
      </c>
      <c r="Y4037" s="29"/>
      <c r="Z4037" s="29"/>
      <c r="AA4037" s="29"/>
      <c r="AB4037" s="29"/>
      <c r="AC4037" s="29"/>
    </row>
    <row r="4038">
      <c r="A4038" s="58">
        <v>45755.0</v>
      </c>
      <c r="B4038" s="59" t="s">
        <v>25</v>
      </c>
      <c r="C4038" s="60" t="s">
        <v>26</v>
      </c>
      <c r="D4038" s="59" t="s">
        <v>27</v>
      </c>
      <c r="E4038" s="25">
        <v>140.3</v>
      </c>
      <c r="F4038" s="8">
        <v>0.504</v>
      </c>
      <c r="G4038" s="25">
        <v>0.393333</v>
      </c>
      <c r="H4038" s="47">
        <v>0.36</v>
      </c>
      <c r="I4038" s="61">
        <f t="shared" si="6944"/>
        <v>-0.033333</v>
      </c>
      <c r="J4038" s="62">
        <f t="shared" si="6945"/>
        <v>91.52550129</v>
      </c>
      <c r="K4038" s="25">
        <f t="shared" si="6890"/>
        <v>27.546544</v>
      </c>
      <c r="L4038" s="25">
        <f t="shared" si="6946"/>
        <v>29.59</v>
      </c>
      <c r="M4038" s="61">
        <f t="shared" si="229"/>
        <v>2.043456</v>
      </c>
      <c r="N4038" s="62">
        <f t="shared" si="3612"/>
        <v>107.4181937</v>
      </c>
      <c r="O4038" s="61">
        <f t="shared" si="6891"/>
        <v>40.446264</v>
      </c>
      <c r="P4038" s="61">
        <f t="shared" si="6947"/>
        <v>43.311995</v>
      </c>
      <c r="Q4038" s="61">
        <f t="shared" si="232"/>
        <v>2.865731</v>
      </c>
      <c r="R4038" s="62">
        <f t="shared" si="233"/>
        <v>107.0852799</v>
      </c>
      <c r="S4038" s="41">
        <f>T3998</f>
        <v>0.9789285714</v>
      </c>
      <c r="T4038" s="41">
        <f>H4038+T3998-H4039-U4038-H4040</f>
        <v>1.006821429</v>
      </c>
      <c r="U4038" s="63">
        <f>0.003/28</f>
        <v>0.0001071428571</v>
      </c>
      <c r="V4038" s="64"/>
      <c r="W4038" s="64"/>
      <c r="X4038" s="65">
        <f t="shared" si="314"/>
        <v>0.419</v>
      </c>
      <c r="Y4038" s="69" t="s">
        <v>45</v>
      </c>
      <c r="AB4038" s="69"/>
      <c r="AC4038" s="69"/>
    </row>
    <row r="4039">
      <c r="A4039" s="58">
        <v>45755.0</v>
      </c>
      <c r="B4039" s="5" t="s">
        <v>25</v>
      </c>
      <c r="C4039" s="6" t="s">
        <v>26</v>
      </c>
      <c r="D4039" s="5" t="s">
        <v>28</v>
      </c>
      <c r="E4039" s="7">
        <v>165.12</v>
      </c>
      <c r="F4039" s="7">
        <v>0.647</v>
      </c>
      <c r="G4039" s="7">
        <v>0.3568</v>
      </c>
      <c r="H4039" s="40">
        <v>0.332</v>
      </c>
      <c r="I4039" s="10">
        <f t="shared" si="6944"/>
        <v>-0.0248</v>
      </c>
      <c r="J4039" s="11">
        <f t="shared" si="6945"/>
        <v>93.04932735</v>
      </c>
      <c r="K4039" s="7">
        <f t="shared" si="6890"/>
        <v>26.5658</v>
      </c>
      <c r="L4039" s="7">
        <f t="shared" si="6946"/>
        <v>28.707</v>
      </c>
      <c r="M4039" s="10">
        <f t="shared" si="229"/>
        <v>2.1412</v>
      </c>
      <c r="N4039" s="11">
        <f t="shared" si="3612"/>
        <v>108.0599869</v>
      </c>
      <c r="O4039" s="10">
        <f t="shared" si="6891"/>
        <v>38.8666</v>
      </c>
      <c r="P4039" s="10">
        <f t="shared" si="6947"/>
        <v>41.92788</v>
      </c>
      <c r="Q4039" s="10">
        <f t="shared" si="232"/>
        <v>3.06128</v>
      </c>
      <c r="R4039" s="11">
        <f t="shared" si="233"/>
        <v>107.8763771</v>
      </c>
      <c r="S4039" s="42"/>
      <c r="T4039" s="42"/>
      <c r="U4039" s="16"/>
      <c r="V4039" s="14"/>
      <c r="W4039" s="14"/>
      <c r="X4039" s="26">
        <f t="shared" si="314"/>
        <v>0.444</v>
      </c>
      <c r="AB4039" s="29"/>
      <c r="AC4039" s="29"/>
    </row>
    <row r="4040">
      <c r="A4040" s="58">
        <v>45755.0</v>
      </c>
      <c r="B4040" s="5" t="s">
        <v>25</v>
      </c>
      <c r="C4040" s="6" t="s">
        <v>26</v>
      </c>
      <c r="D4040" s="5" t="s">
        <v>29</v>
      </c>
      <c r="E4040" s="7">
        <v>0.0</v>
      </c>
      <c r="F4040" s="7">
        <v>0.01</v>
      </c>
      <c r="G4040" s="7">
        <v>0.0</v>
      </c>
      <c r="H4040" s="40">
        <v>0.0</v>
      </c>
      <c r="I4040" s="10">
        <f t="shared" si="6944"/>
        <v>0</v>
      </c>
      <c r="J4040" s="11">
        <f t="shared" si="6945"/>
        <v>0</v>
      </c>
      <c r="K4040" s="7">
        <f t="shared" si="6890"/>
        <v>0</v>
      </c>
      <c r="L4040" s="7">
        <f t="shared" si="6946"/>
        <v>0.003</v>
      </c>
      <c r="M4040" s="10">
        <f t="shared" si="229"/>
        <v>0.003</v>
      </c>
      <c r="N4040" s="11">
        <f t="shared" si="3612"/>
        <v>0</v>
      </c>
      <c r="O4040" s="10">
        <f t="shared" si="6891"/>
        <v>0</v>
      </c>
      <c r="P4040" s="10">
        <f t="shared" si="6947"/>
        <v>0.003</v>
      </c>
      <c r="Q4040" s="10">
        <f t="shared" si="232"/>
        <v>0.003</v>
      </c>
      <c r="R4040" s="11">
        <f t="shared" si="233"/>
        <v>0</v>
      </c>
      <c r="S4040" s="42"/>
      <c r="T4040" s="42"/>
      <c r="U4040" s="16"/>
      <c r="V4040" s="14"/>
      <c r="W4040" s="14"/>
      <c r="X4040" s="26">
        <f t="shared" si="314"/>
        <v>0</v>
      </c>
      <c r="AB4040" s="29"/>
      <c r="AC4040" s="29"/>
    </row>
    <row r="4041">
      <c r="A4041" s="58">
        <v>45755.0</v>
      </c>
      <c r="B4041" s="5" t="s">
        <v>25</v>
      </c>
      <c r="C4041" s="6" t="s">
        <v>26</v>
      </c>
      <c r="D4041" s="5" t="s">
        <v>30</v>
      </c>
      <c r="E4041" s="7">
        <v>0.0</v>
      </c>
      <c r="F4041" s="7">
        <v>0.0</v>
      </c>
      <c r="G4041" s="7">
        <v>0.0</v>
      </c>
      <c r="H4041" s="40">
        <v>0.0</v>
      </c>
      <c r="I4041" s="10">
        <f t="shared" si="6944"/>
        <v>0</v>
      </c>
      <c r="J4041" s="11">
        <f t="shared" si="6945"/>
        <v>0</v>
      </c>
      <c r="K4041" s="7">
        <f t="shared" si="6890"/>
        <v>0</v>
      </c>
      <c r="L4041" s="7">
        <f t="shared" si="6946"/>
        <v>0</v>
      </c>
      <c r="M4041" s="10">
        <f t="shared" si="229"/>
        <v>0</v>
      </c>
      <c r="N4041" s="11">
        <f t="shared" si="3612"/>
        <v>0</v>
      </c>
      <c r="O4041" s="10">
        <f t="shared" si="6891"/>
        <v>0</v>
      </c>
      <c r="P4041" s="10">
        <f t="shared" si="6947"/>
        <v>0</v>
      </c>
      <c r="Q4041" s="10">
        <f t="shared" si="232"/>
        <v>0</v>
      </c>
      <c r="R4041" s="11">
        <f t="shared" si="233"/>
        <v>0</v>
      </c>
      <c r="S4041" s="42"/>
      <c r="T4041" s="42"/>
      <c r="U4041" s="16"/>
      <c r="V4041" s="14"/>
      <c r="W4041" s="14"/>
      <c r="X4041" s="26">
        <f t="shared" si="314"/>
        <v>0</v>
      </c>
      <c r="Y4041" s="29"/>
      <c r="Z4041" s="29"/>
      <c r="AA4041" s="29"/>
      <c r="AB4041" s="29"/>
      <c r="AC4041" s="29"/>
    </row>
    <row r="4042">
      <c r="A4042" s="58">
        <v>45755.0</v>
      </c>
      <c r="B4042" s="5" t="s">
        <v>31</v>
      </c>
      <c r="C4042" s="6" t="s">
        <v>26</v>
      </c>
      <c r="D4042" s="5" t="s">
        <v>27</v>
      </c>
      <c r="E4042" s="7">
        <v>180.7</v>
      </c>
      <c r="F4042" s="7">
        <v>0.681</v>
      </c>
      <c r="G4042" s="7">
        <v>0.43666</v>
      </c>
      <c r="H4042" s="40">
        <v>0.458</v>
      </c>
      <c r="I4042" s="10">
        <f t="shared" si="6944"/>
        <v>0.02134</v>
      </c>
      <c r="J4042" s="11">
        <f t="shared" si="6945"/>
        <v>104.8870975</v>
      </c>
      <c r="K4042" s="7">
        <f t="shared" si="6890"/>
        <v>33.693267</v>
      </c>
      <c r="L4042" s="7">
        <f t="shared" si="6946"/>
        <v>37.839</v>
      </c>
      <c r="M4042" s="10">
        <f t="shared" si="229"/>
        <v>4.145733</v>
      </c>
      <c r="N4042" s="11">
        <f t="shared" si="3612"/>
        <v>112.3043366</v>
      </c>
      <c r="O4042" s="10">
        <f t="shared" si="6891"/>
        <v>49.693266</v>
      </c>
      <c r="P4042" s="10">
        <f t="shared" si="6947"/>
        <v>56.81286</v>
      </c>
      <c r="Q4042" s="10">
        <f t="shared" si="232"/>
        <v>7.119594</v>
      </c>
      <c r="R4042" s="11">
        <f t="shared" si="233"/>
        <v>114.3270801</v>
      </c>
      <c r="S4042" s="41">
        <f>T4002</f>
        <v>0.9365714286</v>
      </c>
      <c r="T4042" s="41">
        <f>H4042+T4002-H4043-U4042-H4044</f>
        <v>0.7694285714</v>
      </c>
      <c r="U4042" s="13">
        <f>0.004/28</f>
        <v>0.0001428571429</v>
      </c>
      <c r="V4042" s="14"/>
      <c r="W4042" s="14"/>
      <c r="X4042" s="26">
        <f t="shared" si="314"/>
        <v>0.452</v>
      </c>
      <c r="Y4042" s="29"/>
      <c r="Z4042" s="29"/>
      <c r="AA4042" s="29"/>
      <c r="AB4042" s="29"/>
      <c r="AC4042" s="29"/>
    </row>
    <row r="4043">
      <c r="A4043" s="58">
        <v>45755.0</v>
      </c>
      <c r="B4043" s="5" t="s">
        <v>31</v>
      </c>
      <c r="C4043" s="6" t="s">
        <v>26</v>
      </c>
      <c r="D4043" s="5" t="s">
        <v>28</v>
      </c>
      <c r="E4043" s="7">
        <v>180.1</v>
      </c>
      <c r="F4043" s="7">
        <v>0.768</v>
      </c>
      <c r="G4043" s="7">
        <v>0.432466</v>
      </c>
      <c r="H4043" s="40">
        <v>0.625</v>
      </c>
      <c r="I4043" s="10">
        <f t="shared" si="6944"/>
        <v>0.192534</v>
      </c>
      <c r="J4043" s="11">
        <f t="shared" si="6945"/>
        <v>144.5200316</v>
      </c>
      <c r="K4043" s="7">
        <f t="shared" si="6890"/>
        <v>33.412608</v>
      </c>
      <c r="L4043" s="7">
        <f t="shared" si="6946"/>
        <v>38.664</v>
      </c>
      <c r="M4043" s="10">
        <f t="shared" si="229"/>
        <v>5.251392</v>
      </c>
      <c r="N4043" s="11">
        <f t="shared" si="3612"/>
        <v>115.7167977</v>
      </c>
      <c r="O4043" s="10">
        <f t="shared" si="6891"/>
        <v>49.282438</v>
      </c>
      <c r="P4043" s="10">
        <f t="shared" si="6947"/>
        <v>57.66173</v>
      </c>
      <c r="Q4043" s="10">
        <f t="shared" si="232"/>
        <v>8.379292</v>
      </c>
      <c r="R4043" s="11">
        <f t="shared" si="233"/>
        <v>117.0025923</v>
      </c>
      <c r="S4043" s="42"/>
      <c r="T4043" s="42"/>
      <c r="U4043" s="20"/>
      <c r="V4043" s="14"/>
      <c r="W4043" s="14"/>
      <c r="X4043" s="26">
        <f t="shared" si="314"/>
        <v>0.468</v>
      </c>
      <c r="Y4043" s="29"/>
      <c r="Z4043" s="29"/>
      <c r="AA4043" s="29"/>
      <c r="AB4043" s="29"/>
      <c r="AC4043" s="29"/>
    </row>
    <row r="4044">
      <c r="A4044" s="58">
        <v>45755.0</v>
      </c>
      <c r="B4044" s="5" t="s">
        <v>31</v>
      </c>
      <c r="C4044" s="6" t="s">
        <v>26</v>
      </c>
      <c r="D4044" s="5" t="s">
        <v>29</v>
      </c>
      <c r="E4044" s="7">
        <v>0.0</v>
      </c>
      <c r="F4044" s="7">
        <v>0.0</v>
      </c>
      <c r="G4044" s="7">
        <v>0.0</v>
      </c>
      <c r="H4044" s="40">
        <v>0.0</v>
      </c>
      <c r="I4044" s="10">
        <f t="shared" si="6944"/>
        <v>0</v>
      </c>
      <c r="J4044" s="11">
        <f t="shared" si="6945"/>
        <v>0</v>
      </c>
      <c r="K4044" s="7">
        <f t="shared" si="6890"/>
        <v>0</v>
      </c>
      <c r="L4044" s="7">
        <f t="shared" si="6946"/>
        <v>0</v>
      </c>
      <c r="M4044" s="10">
        <f t="shared" si="229"/>
        <v>0</v>
      </c>
      <c r="N4044" s="11">
        <f t="shared" si="3612"/>
        <v>0</v>
      </c>
      <c r="O4044" s="10">
        <f t="shared" si="6891"/>
        <v>0</v>
      </c>
      <c r="P4044" s="10">
        <f t="shared" si="6947"/>
        <v>0</v>
      </c>
      <c r="Q4044" s="10">
        <f t="shared" si="232"/>
        <v>0</v>
      </c>
      <c r="R4044" s="11">
        <f t="shared" si="233"/>
        <v>0</v>
      </c>
      <c r="S4044" s="42"/>
      <c r="T4044" s="42"/>
      <c r="U4044" s="20"/>
      <c r="V4044" s="14"/>
      <c r="W4044" s="14"/>
      <c r="X4044" s="26">
        <f t="shared" si="314"/>
        <v>0</v>
      </c>
      <c r="Y4044" s="29"/>
      <c r="Z4044" s="29"/>
      <c r="AA4044" s="29"/>
      <c r="AB4044" s="29"/>
      <c r="AC4044" s="29"/>
    </row>
    <row r="4045">
      <c r="A4045" s="58">
        <v>45755.0</v>
      </c>
      <c r="B4045" s="5" t="s">
        <v>31</v>
      </c>
      <c r="C4045" s="6" t="s">
        <v>26</v>
      </c>
      <c r="D4045" s="5" t="s">
        <v>30</v>
      </c>
      <c r="E4045" s="7">
        <v>0.0</v>
      </c>
      <c r="F4045" s="7">
        <v>0.0</v>
      </c>
      <c r="G4045" s="7">
        <v>0.0</v>
      </c>
      <c r="H4045" s="40">
        <v>0.0</v>
      </c>
      <c r="I4045" s="10">
        <f t="shared" si="6944"/>
        <v>0</v>
      </c>
      <c r="J4045" s="11">
        <f t="shared" si="6945"/>
        <v>0</v>
      </c>
      <c r="K4045" s="7">
        <f t="shared" si="6890"/>
        <v>0</v>
      </c>
      <c r="L4045" s="7">
        <f t="shared" si="6946"/>
        <v>0</v>
      </c>
      <c r="M4045" s="10">
        <f t="shared" si="229"/>
        <v>0</v>
      </c>
      <c r="N4045" s="11">
        <f t="shared" si="3612"/>
        <v>0</v>
      </c>
      <c r="O4045" s="10">
        <f t="shared" si="6891"/>
        <v>0</v>
      </c>
      <c r="P4045" s="10">
        <f t="shared" si="6947"/>
        <v>0</v>
      </c>
      <c r="Q4045" s="10">
        <f t="shared" si="232"/>
        <v>0</v>
      </c>
      <c r="R4045" s="11">
        <f t="shared" si="233"/>
        <v>0</v>
      </c>
      <c r="S4045" s="42"/>
      <c r="T4045" s="42"/>
      <c r="U4045" s="20"/>
      <c r="V4045" s="14"/>
      <c r="W4045" s="14"/>
      <c r="X4045" s="26">
        <f t="shared" si="314"/>
        <v>0</v>
      </c>
      <c r="Y4045" s="29"/>
      <c r="Z4045" s="29"/>
      <c r="AA4045" s="29"/>
      <c r="AB4045" s="29"/>
      <c r="AC4045" s="29"/>
    </row>
    <row r="4046">
      <c r="A4046" s="58">
        <v>45755.0</v>
      </c>
      <c r="B4046" s="5" t="s">
        <v>32</v>
      </c>
      <c r="C4046" s="6" t="s">
        <v>26</v>
      </c>
      <c r="D4046" s="5" t="s">
        <v>27</v>
      </c>
      <c r="E4046" s="7">
        <v>78.6</v>
      </c>
      <c r="F4046" s="7">
        <v>0.207</v>
      </c>
      <c r="G4046" s="7">
        <v>0.19333</v>
      </c>
      <c r="H4046" s="40">
        <v>0.215</v>
      </c>
      <c r="I4046" s="10">
        <f t="shared" si="6944"/>
        <v>0.02167</v>
      </c>
      <c r="J4046" s="11">
        <f t="shared" si="6945"/>
        <v>111.2088139</v>
      </c>
      <c r="K4046" s="7">
        <f t="shared" si="6890"/>
        <v>14.74662</v>
      </c>
      <c r="L4046" s="7">
        <f t="shared" si="6946"/>
        <v>16.027</v>
      </c>
      <c r="M4046" s="10">
        <f t="shared" si="229"/>
        <v>1.28038</v>
      </c>
      <c r="N4046" s="11">
        <f t="shared" si="3612"/>
        <v>108.682532</v>
      </c>
      <c r="O4046" s="10">
        <f t="shared" si="6891"/>
        <v>21.746606</v>
      </c>
      <c r="P4046" s="10">
        <f t="shared" si="6947"/>
        <v>23.16382</v>
      </c>
      <c r="Q4046" s="10">
        <f t="shared" si="232"/>
        <v>1.417214</v>
      </c>
      <c r="R4046" s="11">
        <f t="shared" si="233"/>
        <v>106.5169434</v>
      </c>
      <c r="S4046" s="41" t="str">
        <f>T4006</f>
        <v>#REF!</v>
      </c>
      <c r="T4046" s="41" t="str">
        <f>H4046+T4006-#REF!-U4046-H4047</f>
        <v>#REF!</v>
      </c>
      <c r="U4046" s="13">
        <f>0.00378/28</f>
        <v>0.000135</v>
      </c>
      <c r="V4046" s="14"/>
      <c r="W4046" s="14"/>
      <c r="X4046" s="26">
        <f t="shared" si="314"/>
        <v>0.218</v>
      </c>
      <c r="Y4046" s="29"/>
      <c r="Z4046" s="29"/>
      <c r="AA4046" s="29"/>
      <c r="AB4046" s="29"/>
      <c r="AC4046" s="29"/>
    </row>
    <row r="4047">
      <c r="A4047" s="58">
        <v>45755.0</v>
      </c>
      <c r="B4047" s="5" t="s">
        <v>32</v>
      </c>
      <c r="C4047" s="6" t="s">
        <v>26</v>
      </c>
      <c r="D4047" s="5" t="s">
        <v>28</v>
      </c>
      <c r="E4047" s="7">
        <v>78.7</v>
      </c>
      <c r="F4047" s="7">
        <v>0.173</v>
      </c>
      <c r="G4047" s="7">
        <v>0.192966</v>
      </c>
      <c r="H4047" s="40">
        <v>0.255</v>
      </c>
      <c r="I4047" s="10">
        <f t="shared" si="6944"/>
        <v>0.062034</v>
      </c>
      <c r="J4047" s="11">
        <f>IFERROR(#REF!/G4047*100,0)</f>
        <v>0</v>
      </c>
      <c r="K4047" s="7">
        <f t="shared" si="6890"/>
        <v>14.721928</v>
      </c>
      <c r="L4047" s="7">
        <f>IFERROR(#REF!+L4007,0)</f>
        <v>0</v>
      </c>
      <c r="M4047" s="10">
        <f t="shared" si="229"/>
        <v>-14.721928</v>
      </c>
      <c r="N4047" s="11">
        <f t="shared" si="3612"/>
        <v>0</v>
      </c>
      <c r="O4047" s="10">
        <f t="shared" si="6891"/>
        <v>21.710878</v>
      </c>
      <c r="P4047" s="10">
        <f>IFERROR(#REF!+P4007,0)</f>
        <v>0</v>
      </c>
      <c r="Q4047" s="10">
        <f t="shared" si="232"/>
        <v>-21.710878</v>
      </c>
      <c r="R4047" s="11">
        <f t="shared" si="233"/>
        <v>0</v>
      </c>
      <c r="S4047" s="42"/>
      <c r="T4047" s="42"/>
      <c r="U4047" s="20"/>
      <c r="V4047" s="14"/>
      <c r="W4047" s="14"/>
      <c r="X4047" s="26">
        <f t="shared" si="314"/>
        <v>0.224</v>
      </c>
      <c r="Y4047" s="29"/>
      <c r="Z4047" s="29"/>
      <c r="AA4047" s="29"/>
      <c r="AB4047" s="29"/>
      <c r="AC4047" s="29"/>
    </row>
    <row r="4048">
      <c r="A4048" s="58">
        <v>45755.0</v>
      </c>
      <c r="B4048" s="5" t="s">
        <v>32</v>
      </c>
      <c r="C4048" s="6" t="s">
        <v>26</v>
      </c>
      <c r="D4048" s="5" t="s">
        <v>29</v>
      </c>
      <c r="E4048" s="7">
        <v>0.0</v>
      </c>
      <c r="F4048" s="7">
        <v>0.0</v>
      </c>
      <c r="G4048" s="7">
        <v>0.0</v>
      </c>
      <c r="H4048" s="40">
        <v>0.0</v>
      </c>
      <c r="I4048" s="10">
        <f>H4047-G4048</f>
        <v>0.255</v>
      </c>
      <c r="J4048" s="11">
        <f>IFERROR(H4047/G4048*100,0)</f>
        <v>0</v>
      </c>
      <c r="K4048" s="7">
        <f t="shared" si="6890"/>
        <v>0</v>
      </c>
      <c r="L4048" s="7">
        <f>IFERROR(H4047+L4008,0)</f>
        <v>3.85</v>
      </c>
      <c r="M4048" s="10">
        <f t="shared" si="229"/>
        <v>3.85</v>
      </c>
      <c r="N4048" s="11">
        <f t="shared" si="3612"/>
        <v>0</v>
      </c>
      <c r="O4048" s="10">
        <f t="shared" si="6891"/>
        <v>0</v>
      </c>
      <c r="P4048" s="10">
        <f>IFERROR(H4047+P4008,0)</f>
        <v>3.85</v>
      </c>
      <c r="Q4048" s="10">
        <f t="shared" si="232"/>
        <v>3.85</v>
      </c>
      <c r="R4048" s="11">
        <f t="shared" si="233"/>
        <v>0</v>
      </c>
      <c r="S4048" s="42"/>
      <c r="T4048" s="42"/>
      <c r="U4048" s="20"/>
      <c r="V4048" s="14"/>
      <c r="W4048" s="14"/>
      <c r="X4048" s="26">
        <f t="shared" si="314"/>
        <v>0</v>
      </c>
      <c r="Y4048" s="29"/>
      <c r="Z4048" s="29"/>
      <c r="AA4048" s="29"/>
      <c r="AB4048" s="29"/>
      <c r="AC4048" s="29"/>
    </row>
    <row r="4049">
      <c r="A4049" s="58">
        <v>45755.0</v>
      </c>
      <c r="B4049" s="5" t="s">
        <v>32</v>
      </c>
      <c r="C4049" s="6" t="s">
        <v>26</v>
      </c>
      <c r="D4049" s="5" t="s">
        <v>30</v>
      </c>
      <c r="E4049" s="7">
        <v>0.0</v>
      </c>
      <c r="F4049" s="7">
        <v>0.0</v>
      </c>
      <c r="G4049" s="7">
        <v>0.0</v>
      </c>
      <c r="H4049" s="40">
        <v>0.0</v>
      </c>
      <c r="I4049" s="10">
        <f t="shared" ref="I4049:I4087" si="6948">H4049-G4049</f>
        <v>0</v>
      </c>
      <c r="J4049" s="11">
        <f t="shared" ref="J4049:J4086" si="6949">IFERROR(H4049/G4049*100,0)</f>
        <v>0</v>
      </c>
      <c r="K4049" s="7">
        <f t="shared" si="6890"/>
        <v>0</v>
      </c>
      <c r="L4049" s="7">
        <f t="shared" ref="L4049:L4086" si="6950">IFERROR(H4049+L4009,0)</f>
        <v>0</v>
      </c>
      <c r="M4049" s="10">
        <f t="shared" si="229"/>
        <v>0</v>
      </c>
      <c r="N4049" s="11">
        <f t="shared" si="3612"/>
        <v>0</v>
      </c>
      <c r="O4049" s="10">
        <f t="shared" si="6891"/>
        <v>0</v>
      </c>
      <c r="P4049" s="10">
        <f t="shared" ref="P4049:P4086" si="6951">IFERROR(H4049+P4009,0)</f>
        <v>0</v>
      </c>
      <c r="Q4049" s="10">
        <f t="shared" si="232"/>
        <v>0</v>
      </c>
      <c r="R4049" s="11">
        <f t="shared" si="233"/>
        <v>0</v>
      </c>
      <c r="S4049" s="42"/>
      <c r="T4049" s="42"/>
      <c r="U4049" s="20"/>
      <c r="V4049" s="14"/>
      <c r="W4049" s="14"/>
      <c r="X4049" s="26">
        <f t="shared" si="314"/>
        <v>0</v>
      </c>
      <c r="Y4049" s="29"/>
      <c r="Z4049" s="29"/>
      <c r="AA4049" s="29"/>
      <c r="AB4049" s="29"/>
      <c r="AC4049" s="29"/>
    </row>
    <row r="4050">
      <c r="A4050" s="58">
        <v>45755.0</v>
      </c>
      <c r="B4050" s="5" t="s">
        <v>33</v>
      </c>
      <c r="C4050" s="6" t="s">
        <v>26</v>
      </c>
      <c r="D4050" s="5" t="s">
        <v>27</v>
      </c>
      <c r="E4050" s="7">
        <v>110.0</v>
      </c>
      <c r="F4050" s="7">
        <v>0.368</v>
      </c>
      <c r="G4050" s="7">
        <v>0.33</v>
      </c>
      <c r="H4050" s="40">
        <v>0.368</v>
      </c>
      <c r="I4050" s="10">
        <f t="shared" si="6948"/>
        <v>0.038</v>
      </c>
      <c r="J4050" s="11">
        <f t="shared" si="6949"/>
        <v>111.5151515</v>
      </c>
      <c r="K4050" s="7">
        <f t="shared" si="6890"/>
        <v>22.039992</v>
      </c>
      <c r="L4050" s="7">
        <f t="shared" si="6950"/>
        <v>25.14</v>
      </c>
      <c r="M4050" s="10">
        <f t="shared" si="229"/>
        <v>3.100008</v>
      </c>
      <c r="N4050" s="11">
        <f t="shared" si="3612"/>
        <v>114.0653772</v>
      </c>
      <c r="O4050" s="10">
        <f t="shared" si="6891"/>
        <v>32.239922</v>
      </c>
      <c r="P4050" s="10">
        <f t="shared" si="6951"/>
        <v>36.63573</v>
      </c>
      <c r="Q4050" s="10">
        <f t="shared" si="232"/>
        <v>4.395808</v>
      </c>
      <c r="R4050" s="11">
        <f t="shared" si="233"/>
        <v>113.6346732</v>
      </c>
      <c r="S4050" s="41">
        <f>T4010</f>
        <v>0.2198407143</v>
      </c>
      <c r="T4050" s="41">
        <f>H4050+T4010-H4051-U4050-H4052</f>
        <v>0.2716867857</v>
      </c>
      <c r="U4050" s="13">
        <f>0.00431/28</f>
        <v>0.0001539285714</v>
      </c>
      <c r="V4050" s="14"/>
      <c r="W4050" s="14"/>
      <c r="X4050" s="26">
        <f t="shared" si="314"/>
        <v>0.371</v>
      </c>
      <c r="Y4050" s="29"/>
      <c r="Z4050" s="29"/>
      <c r="AA4050" s="29"/>
      <c r="AB4050" s="29"/>
      <c r="AC4050" s="29"/>
    </row>
    <row r="4051">
      <c r="A4051" s="58">
        <v>45755.0</v>
      </c>
      <c r="B4051" s="5" t="s">
        <v>33</v>
      </c>
      <c r="C4051" s="6" t="s">
        <v>26</v>
      </c>
      <c r="D4051" s="5" t="s">
        <v>28</v>
      </c>
      <c r="E4051" s="7">
        <v>108.2</v>
      </c>
      <c r="F4051" s="7">
        <v>0.288</v>
      </c>
      <c r="G4051" s="7">
        <v>0.2917333</v>
      </c>
      <c r="H4051" s="40">
        <v>0.316</v>
      </c>
      <c r="I4051" s="10">
        <f t="shared" si="6948"/>
        <v>0.0242667</v>
      </c>
      <c r="J4051" s="11">
        <f t="shared" si="6949"/>
        <v>108.3181111</v>
      </c>
      <c r="K4051" s="7">
        <f t="shared" si="6890"/>
        <v>21.4428424</v>
      </c>
      <c r="L4051" s="7">
        <f t="shared" si="6950"/>
        <v>26.212</v>
      </c>
      <c r="M4051" s="10">
        <f t="shared" si="229"/>
        <v>4.7691576</v>
      </c>
      <c r="N4051" s="11">
        <f t="shared" si="3612"/>
        <v>122.2412566</v>
      </c>
      <c r="O4051" s="10">
        <f t="shared" si="6891"/>
        <v>31.4868424</v>
      </c>
      <c r="P4051" s="10">
        <f t="shared" si="6951"/>
        <v>37.10695</v>
      </c>
      <c r="Q4051" s="10">
        <f t="shared" si="232"/>
        <v>5.6201076</v>
      </c>
      <c r="R4051" s="11">
        <f t="shared" si="233"/>
        <v>117.849067</v>
      </c>
      <c r="S4051" s="42"/>
      <c r="T4051" s="42"/>
      <c r="U4051" s="20"/>
      <c r="V4051" s="14"/>
      <c r="W4051" s="14"/>
      <c r="X4051" s="26">
        <f t="shared" si="314"/>
        <v>0.125</v>
      </c>
      <c r="Y4051" s="29"/>
      <c r="Z4051" s="29"/>
      <c r="AA4051" s="29"/>
      <c r="AB4051" s="29"/>
      <c r="AC4051" s="29"/>
    </row>
    <row r="4052">
      <c r="A4052" s="58">
        <v>45755.0</v>
      </c>
      <c r="B4052" s="5" t="s">
        <v>33</v>
      </c>
      <c r="C4052" s="6" t="s">
        <v>26</v>
      </c>
      <c r="D4052" s="5" t="s">
        <v>29</v>
      </c>
      <c r="E4052" s="7">
        <v>1.0</v>
      </c>
      <c r="F4052" s="7">
        <v>0.063</v>
      </c>
      <c r="G4052" s="7">
        <v>0.0044</v>
      </c>
      <c r="H4052" s="40">
        <v>0.0</v>
      </c>
      <c r="I4052" s="10">
        <f t="shared" si="6948"/>
        <v>-0.0044</v>
      </c>
      <c r="J4052" s="11">
        <f t="shared" si="6949"/>
        <v>0</v>
      </c>
      <c r="K4052" s="7">
        <f t="shared" si="6890"/>
        <v>0.2001989</v>
      </c>
      <c r="L4052" s="7">
        <f t="shared" si="6950"/>
        <v>0.084</v>
      </c>
      <c r="M4052" s="10">
        <f t="shared" si="229"/>
        <v>-0.1161989</v>
      </c>
      <c r="N4052" s="11">
        <f t="shared" si="3612"/>
        <v>41.9582725</v>
      </c>
      <c r="O4052" s="10">
        <f t="shared" si="6891"/>
        <v>0.2851389</v>
      </c>
      <c r="P4052" s="10">
        <f t="shared" si="6951"/>
        <v>0.162988</v>
      </c>
      <c r="Q4052" s="10">
        <f t="shared" si="232"/>
        <v>-0.1221509</v>
      </c>
      <c r="R4052" s="11">
        <f t="shared" si="233"/>
        <v>57.16091351</v>
      </c>
      <c r="S4052" s="42"/>
      <c r="T4052" s="42"/>
      <c r="U4052" s="20"/>
      <c r="V4052" s="14"/>
      <c r="W4052" s="14"/>
      <c r="X4052" s="26">
        <f t="shared" si="314"/>
        <v>0</v>
      </c>
      <c r="Y4052" s="29"/>
      <c r="Z4052" s="29"/>
      <c r="AA4052" s="29"/>
      <c r="AB4052" s="29"/>
      <c r="AC4052" s="29"/>
    </row>
    <row r="4053">
      <c r="A4053" s="58">
        <v>45755.0</v>
      </c>
      <c r="B4053" s="5" t="s">
        <v>33</v>
      </c>
      <c r="C4053" s="6" t="s">
        <v>26</v>
      </c>
      <c r="D4053" s="5" t="s">
        <v>30</v>
      </c>
      <c r="E4053" s="7">
        <v>0.0</v>
      </c>
      <c r="F4053" s="7">
        <v>0.0</v>
      </c>
      <c r="G4053" s="7">
        <v>0.0</v>
      </c>
      <c r="H4053" s="40">
        <v>0.0</v>
      </c>
      <c r="I4053" s="10">
        <f t="shared" si="6948"/>
        <v>0</v>
      </c>
      <c r="J4053" s="11">
        <f t="shared" si="6949"/>
        <v>0</v>
      </c>
      <c r="K4053" s="7">
        <f t="shared" si="6890"/>
        <v>0</v>
      </c>
      <c r="L4053" s="7">
        <f t="shared" si="6950"/>
        <v>0</v>
      </c>
      <c r="M4053" s="10">
        <f t="shared" si="229"/>
        <v>0</v>
      </c>
      <c r="N4053" s="11">
        <f t="shared" si="3612"/>
        <v>0</v>
      </c>
      <c r="O4053" s="10">
        <f t="shared" si="6891"/>
        <v>0</v>
      </c>
      <c r="P4053" s="10">
        <f t="shared" si="6951"/>
        <v>0</v>
      </c>
      <c r="Q4053" s="10">
        <f t="shared" si="232"/>
        <v>0</v>
      </c>
      <c r="R4053" s="11">
        <f t="shared" si="233"/>
        <v>0</v>
      </c>
      <c r="S4053" s="42"/>
      <c r="T4053" s="42"/>
      <c r="U4053" s="20"/>
      <c r="V4053" s="14"/>
      <c r="W4053" s="14"/>
      <c r="X4053" s="26">
        <f t="shared" si="314"/>
        <v>0</v>
      </c>
      <c r="Y4053" s="29"/>
      <c r="Z4053" s="29"/>
      <c r="AA4053" s="29"/>
      <c r="AB4053" s="29"/>
      <c r="AC4053" s="29"/>
    </row>
    <row r="4054">
      <c r="A4054" s="58">
        <v>45755.0</v>
      </c>
      <c r="B4054" s="5" t="s">
        <v>34</v>
      </c>
      <c r="C4054" s="6" t="s">
        <v>26</v>
      </c>
      <c r="D4054" s="5" t="s">
        <v>27</v>
      </c>
      <c r="E4054" s="7">
        <v>14.3</v>
      </c>
      <c r="F4054" s="7">
        <v>0.048</v>
      </c>
      <c r="G4054" s="7">
        <v>0.04</v>
      </c>
      <c r="H4054" s="40">
        <v>0.02</v>
      </c>
      <c r="I4054" s="10">
        <f t="shared" si="6948"/>
        <v>-0.02</v>
      </c>
      <c r="J4054" s="11">
        <f t="shared" si="6949"/>
        <v>50</v>
      </c>
      <c r="K4054" s="7">
        <f t="shared" si="6890"/>
        <v>2.819985</v>
      </c>
      <c r="L4054" s="7">
        <f t="shared" si="6950"/>
        <v>2.783</v>
      </c>
      <c r="M4054" s="10">
        <f t="shared" si="229"/>
        <v>-0.036985</v>
      </c>
      <c r="N4054" s="11">
        <f t="shared" si="3612"/>
        <v>98.6884682</v>
      </c>
      <c r="O4054" s="10">
        <f t="shared" si="6891"/>
        <v>4.119815</v>
      </c>
      <c r="P4054" s="10">
        <f t="shared" si="6951"/>
        <v>4.326986</v>
      </c>
      <c r="Q4054" s="10">
        <f t="shared" si="232"/>
        <v>0.207171</v>
      </c>
      <c r="R4054" s="11">
        <f t="shared" si="233"/>
        <v>105.0286481</v>
      </c>
      <c r="S4054" s="41">
        <f>T4014</f>
        <v>0.136</v>
      </c>
      <c r="T4054" s="41">
        <f>H4054+T4014-H4055-U4054-H4056</f>
        <v>0.156</v>
      </c>
      <c r="U4054" s="13">
        <v>0.0</v>
      </c>
      <c r="V4054" s="14"/>
      <c r="W4054" s="14"/>
      <c r="X4054" s="26">
        <f t="shared" si="314"/>
        <v>0</v>
      </c>
      <c r="Y4054" s="29"/>
      <c r="Z4054" s="29"/>
      <c r="AA4054" s="29"/>
      <c r="AB4054" s="29"/>
      <c r="AC4054" s="29"/>
    </row>
    <row r="4055">
      <c r="A4055" s="58">
        <v>45755.0</v>
      </c>
      <c r="B4055" s="5" t="s">
        <v>34</v>
      </c>
      <c r="C4055" s="6" t="s">
        <v>26</v>
      </c>
      <c r="D4055" s="5" t="s">
        <v>28</v>
      </c>
      <c r="E4055" s="7">
        <v>14.3</v>
      </c>
      <c r="F4055" s="7">
        <v>0.0</v>
      </c>
      <c r="G4055" s="7">
        <v>0.039166</v>
      </c>
      <c r="H4055" s="40">
        <v>0.0</v>
      </c>
      <c r="I4055" s="10">
        <f t="shared" si="6948"/>
        <v>-0.039166</v>
      </c>
      <c r="J4055" s="11">
        <f t="shared" si="6949"/>
        <v>0</v>
      </c>
      <c r="K4055" s="7">
        <f t="shared" si="6890"/>
        <v>2.765327</v>
      </c>
      <c r="L4055" s="7">
        <f t="shared" si="6950"/>
        <v>2.83</v>
      </c>
      <c r="M4055" s="10">
        <f t="shared" si="229"/>
        <v>0.064673</v>
      </c>
      <c r="N4055" s="11">
        <f t="shared" si="3612"/>
        <v>102.3387108</v>
      </c>
      <c r="O4055" s="10">
        <f t="shared" si="6891"/>
        <v>4.040326</v>
      </c>
      <c r="P4055" s="10">
        <f t="shared" si="6951"/>
        <v>4.23399</v>
      </c>
      <c r="Q4055" s="10">
        <f t="shared" si="232"/>
        <v>0.193664</v>
      </c>
      <c r="R4055" s="11">
        <f t="shared" si="233"/>
        <v>104.7932766</v>
      </c>
      <c r="S4055" s="42"/>
      <c r="T4055" s="42"/>
      <c r="U4055" s="20"/>
      <c r="V4055" s="14"/>
      <c r="W4055" s="14"/>
      <c r="X4055" s="26">
        <f t="shared" si="314"/>
        <v>0</v>
      </c>
      <c r="Y4055" s="29"/>
      <c r="Z4055" s="29"/>
      <c r="AA4055" s="29"/>
      <c r="AB4055" s="29"/>
      <c r="AC4055" s="29"/>
    </row>
    <row r="4056">
      <c r="A4056" s="58">
        <v>45755.0</v>
      </c>
      <c r="B4056" s="5" t="s">
        <v>34</v>
      </c>
      <c r="C4056" s="6" t="s">
        <v>26</v>
      </c>
      <c r="D4056" s="5" t="s">
        <v>29</v>
      </c>
      <c r="E4056" s="7">
        <v>0.0</v>
      </c>
      <c r="F4056" s="7">
        <v>0.0</v>
      </c>
      <c r="G4056" s="7">
        <v>0.0</v>
      </c>
      <c r="H4056" s="40">
        <v>0.0</v>
      </c>
      <c r="I4056" s="10">
        <f t="shared" si="6948"/>
        <v>0</v>
      </c>
      <c r="J4056" s="11">
        <f t="shared" si="6949"/>
        <v>0</v>
      </c>
      <c r="K4056" s="7">
        <f t="shared" si="6890"/>
        <v>0</v>
      </c>
      <c r="L4056" s="7">
        <f t="shared" si="6950"/>
        <v>0</v>
      </c>
      <c r="M4056" s="10">
        <f t="shared" si="229"/>
        <v>0</v>
      </c>
      <c r="N4056" s="11">
        <f t="shared" si="3612"/>
        <v>0</v>
      </c>
      <c r="O4056" s="10">
        <f t="shared" si="6891"/>
        <v>0</v>
      </c>
      <c r="P4056" s="10">
        <f t="shared" si="6951"/>
        <v>0</v>
      </c>
      <c r="Q4056" s="10">
        <f t="shared" si="232"/>
        <v>0</v>
      </c>
      <c r="R4056" s="11">
        <f t="shared" si="233"/>
        <v>0</v>
      </c>
      <c r="S4056" s="42"/>
      <c r="T4056" s="42"/>
      <c r="U4056" s="20"/>
      <c r="V4056" s="14"/>
      <c r="W4056" s="14"/>
      <c r="X4056" s="26">
        <f t="shared" si="314"/>
        <v>0</v>
      </c>
      <c r="Y4056" s="29"/>
      <c r="Z4056" s="29"/>
      <c r="AA4056" s="29"/>
      <c r="AB4056" s="29"/>
      <c r="AC4056" s="29"/>
    </row>
    <row r="4057">
      <c r="A4057" s="58">
        <v>45755.0</v>
      </c>
      <c r="B4057" s="5" t="s">
        <v>34</v>
      </c>
      <c r="C4057" s="6" t="s">
        <v>26</v>
      </c>
      <c r="D4057" s="5" t="s">
        <v>30</v>
      </c>
      <c r="E4057" s="7">
        <v>0.0</v>
      </c>
      <c r="F4057" s="7">
        <v>0.0</v>
      </c>
      <c r="G4057" s="7">
        <v>0.0</v>
      </c>
      <c r="H4057" s="40">
        <v>0.0</v>
      </c>
      <c r="I4057" s="10">
        <f t="shared" si="6948"/>
        <v>0</v>
      </c>
      <c r="J4057" s="11">
        <f t="shared" si="6949"/>
        <v>0</v>
      </c>
      <c r="K4057" s="7">
        <f t="shared" si="6890"/>
        <v>0</v>
      </c>
      <c r="L4057" s="7">
        <f t="shared" si="6950"/>
        <v>0</v>
      </c>
      <c r="M4057" s="10">
        <f t="shared" si="229"/>
        <v>0</v>
      </c>
      <c r="N4057" s="11">
        <f t="shared" si="3612"/>
        <v>0</v>
      </c>
      <c r="O4057" s="10">
        <f t="shared" si="6891"/>
        <v>0</v>
      </c>
      <c r="P4057" s="10">
        <f t="shared" si="6951"/>
        <v>0</v>
      </c>
      <c r="Q4057" s="10">
        <f t="shared" si="232"/>
        <v>0</v>
      </c>
      <c r="R4057" s="11">
        <f t="shared" si="233"/>
        <v>0</v>
      </c>
      <c r="S4057" s="42"/>
      <c r="T4057" s="42"/>
      <c r="U4057" s="20"/>
      <c r="V4057" s="14"/>
      <c r="W4057" s="14"/>
      <c r="X4057" s="26">
        <f t="shared" si="314"/>
        <v>0</v>
      </c>
      <c r="Y4057" s="29"/>
      <c r="Z4057" s="29"/>
      <c r="AA4057" s="29"/>
      <c r="AB4057" s="29"/>
      <c r="AC4057" s="29"/>
    </row>
    <row r="4058">
      <c r="A4058" s="58">
        <v>45755.0</v>
      </c>
      <c r="B4058" s="5" t="s">
        <v>35</v>
      </c>
      <c r="C4058" s="6" t="s">
        <v>26</v>
      </c>
      <c r="D4058" s="5" t="s">
        <v>27</v>
      </c>
      <c r="E4058" s="7">
        <v>16.6</v>
      </c>
      <c r="F4058" s="7">
        <v>0.065</v>
      </c>
      <c r="G4058" s="7">
        <v>0.0566</v>
      </c>
      <c r="H4058" s="40">
        <v>0.139</v>
      </c>
      <c r="I4058" s="10">
        <f t="shared" si="6948"/>
        <v>0.0824</v>
      </c>
      <c r="J4058" s="11">
        <f t="shared" si="6949"/>
        <v>245.5830389</v>
      </c>
      <c r="K4058" s="7">
        <f t="shared" si="6890"/>
        <v>2.852797</v>
      </c>
      <c r="L4058" s="7">
        <f t="shared" si="6950"/>
        <v>3.743</v>
      </c>
      <c r="M4058" s="10">
        <f t="shared" si="229"/>
        <v>0.890203</v>
      </c>
      <c r="N4058" s="11">
        <f t="shared" si="3612"/>
        <v>131.2045687</v>
      </c>
      <c r="O4058" s="10">
        <f t="shared" si="6891"/>
        <v>2.852797</v>
      </c>
      <c r="P4058" s="10">
        <f t="shared" si="6951"/>
        <v>3.743</v>
      </c>
      <c r="Q4058" s="10">
        <f t="shared" si="232"/>
        <v>0.890203</v>
      </c>
      <c r="R4058" s="11">
        <f t="shared" si="233"/>
        <v>131.2045687</v>
      </c>
      <c r="S4058" s="41">
        <f>T4018</f>
        <v>1.084</v>
      </c>
      <c r="T4058" s="41">
        <f>H4058+T4018-H4059-U4058-H4060</f>
        <v>1.117</v>
      </c>
      <c r="U4058" s="13">
        <v>0.0</v>
      </c>
      <c r="V4058" s="14"/>
      <c r="W4058" s="14"/>
      <c r="X4058" s="26">
        <f t="shared" si="314"/>
        <v>0.123</v>
      </c>
      <c r="Y4058" s="29"/>
      <c r="Z4058" s="29"/>
      <c r="AA4058" s="29"/>
      <c r="AB4058" s="29"/>
      <c r="AC4058" s="29"/>
    </row>
    <row r="4059">
      <c r="A4059" s="58">
        <v>45755.0</v>
      </c>
      <c r="B4059" s="5" t="s">
        <v>35</v>
      </c>
      <c r="C4059" s="6" t="s">
        <v>26</v>
      </c>
      <c r="D4059" s="5" t="s">
        <v>28</v>
      </c>
      <c r="E4059" s="7">
        <v>0.0</v>
      </c>
      <c r="F4059" s="7">
        <v>0.0</v>
      </c>
      <c r="G4059" s="7">
        <v>0.0</v>
      </c>
      <c r="H4059" s="40">
        <v>0.0</v>
      </c>
      <c r="I4059" s="10">
        <f t="shared" si="6948"/>
        <v>0</v>
      </c>
      <c r="J4059" s="11">
        <f t="shared" si="6949"/>
        <v>0</v>
      </c>
      <c r="K4059" s="7">
        <f t="shared" si="6890"/>
        <v>0</v>
      </c>
      <c r="L4059" s="7">
        <f t="shared" si="6950"/>
        <v>0</v>
      </c>
      <c r="M4059" s="10">
        <f t="shared" si="229"/>
        <v>0</v>
      </c>
      <c r="N4059" s="11">
        <f t="shared" si="3612"/>
        <v>0</v>
      </c>
      <c r="O4059" s="10">
        <f t="shared" si="6891"/>
        <v>0</v>
      </c>
      <c r="P4059" s="10">
        <f t="shared" si="6951"/>
        <v>0</v>
      </c>
      <c r="Q4059" s="10">
        <f t="shared" si="232"/>
        <v>0</v>
      </c>
      <c r="R4059" s="11">
        <f t="shared" si="233"/>
        <v>0</v>
      </c>
      <c r="S4059" s="43"/>
      <c r="T4059" s="43"/>
      <c r="U4059" s="20"/>
      <c r="V4059" s="14"/>
      <c r="W4059" s="14"/>
      <c r="X4059" s="26">
        <f t="shared" si="314"/>
        <v>0</v>
      </c>
      <c r="Y4059" s="29"/>
      <c r="Z4059" s="29"/>
      <c r="AA4059" s="29"/>
      <c r="AB4059" s="29"/>
      <c r="AC4059" s="29"/>
    </row>
    <row r="4060">
      <c r="A4060" s="58">
        <v>45755.0</v>
      </c>
      <c r="B4060" s="5" t="s">
        <v>35</v>
      </c>
      <c r="C4060" s="6" t="s">
        <v>26</v>
      </c>
      <c r="D4060" s="5" t="s">
        <v>29</v>
      </c>
      <c r="E4060" s="7">
        <v>16.6</v>
      </c>
      <c r="F4060" s="7">
        <v>0.042</v>
      </c>
      <c r="G4060" s="7">
        <v>0.05666</v>
      </c>
      <c r="H4060" s="40">
        <v>0.106</v>
      </c>
      <c r="I4060" s="10">
        <f t="shared" si="6948"/>
        <v>0.04934</v>
      </c>
      <c r="J4060" s="11">
        <f t="shared" si="6949"/>
        <v>187.080833</v>
      </c>
      <c r="K4060" s="7">
        <f t="shared" si="6890"/>
        <v>2.853277</v>
      </c>
      <c r="L4060" s="7">
        <f t="shared" si="6950"/>
        <v>2.626</v>
      </c>
      <c r="M4060" s="10">
        <f t="shared" si="229"/>
        <v>-0.227277</v>
      </c>
      <c r="N4060" s="11">
        <f t="shared" si="3612"/>
        <v>92.03452732</v>
      </c>
      <c r="O4060" s="10">
        <f t="shared" si="6891"/>
        <v>2.853277</v>
      </c>
      <c r="P4060" s="10">
        <f t="shared" si="6951"/>
        <v>2.858996</v>
      </c>
      <c r="Q4060" s="10">
        <f t="shared" si="232"/>
        <v>0.005719</v>
      </c>
      <c r="R4060" s="11">
        <f t="shared" si="233"/>
        <v>100.2004362</v>
      </c>
      <c r="S4060" s="43"/>
      <c r="T4060" s="43"/>
      <c r="U4060" s="20"/>
      <c r="V4060" s="14"/>
      <c r="W4060" s="14"/>
      <c r="X4060" s="26">
        <f t="shared" si="314"/>
        <v>0.318</v>
      </c>
      <c r="Y4060" s="29"/>
      <c r="Z4060" s="29"/>
      <c r="AA4060" s="29"/>
      <c r="AB4060" s="29"/>
      <c r="AC4060" s="29"/>
    </row>
    <row r="4061">
      <c r="A4061" s="58">
        <v>45755.0</v>
      </c>
      <c r="B4061" s="5" t="s">
        <v>35</v>
      </c>
      <c r="C4061" s="6" t="s">
        <v>26</v>
      </c>
      <c r="D4061" s="5" t="s">
        <v>30</v>
      </c>
      <c r="E4061" s="7">
        <v>0.0</v>
      </c>
      <c r="F4061" s="7">
        <v>0.0</v>
      </c>
      <c r="G4061" s="7">
        <v>0.0</v>
      </c>
      <c r="H4061" s="40">
        <v>0.0</v>
      </c>
      <c r="I4061" s="10">
        <f t="shared" si="6948"/>
        <v>0</v>
      </c>
      <c r="J4061" s="11">
        <f t="shared" si="6949"/>
        <v>0</v>
      </c>
      <c r="K4061" s="7">
        <f t="shared" si="6890"/>
        <v>0</v>
      </c>
      <c r="L4061" s="7">
        <f t="shared" si="6950"/>
        <v>0</v>
      </c>
      <c r="M4061" s="10">
        <f t="shared" si="229"/>
        <v>0</v>
      </c>
      <c r="N4061" s="11">
        <f t="shared" si="3612"/>
        <v>0</v>
      </c>
      <c r="O4061" s="10">
        <f t="shared" si="6891"/>
        <v>0</v>
      </c>
      <c r="P4061" s="10">
        <f t="shared" si="6951"/>
        <v>0</v>
      </c>
      <c r="Q4061" s="10">
        <f t="shared" si="232"/>
        <v>0</v>
      </c>
      <c r="R4061" s="11">
        <f t="shared" si="233"/>
        <v>0</v>
      </c>
      <c r="S4061" s="43"/>
      <c r="T4061" s="43"/>
      <c r="U4061" s="20"/>
      <c r="V4061" s="14"/>
      <c r="W4061" s="14"/>
      <c r="X4061" s="26">
        <f t="shared" si="314"/>
        <v>0</v>
      </c>
      <c r="Y4061" s="29"/>
      <c r="Z4061" s="29"/>
      <c r="AA4061" s="29"/>
      <c r="AB4061" s="29"/>
      <c r="AC4061" s="29"/>
    </row>
    <row r="4062">
      <c r="A4062" s="58">
        <v>45755.0</v>
      </c>
      <c r="B4062" s="5" t="s">
        <v>36</v>
      </c>
      <c r="C4062" s="6" t="s">
        <v>37</v>
      </c>
      <c r="D4062" s="5" t="s">
        <v>27</v>
      </c>
      <c r="E4062" s="7">
        <v>174.0</v>
      </c>
      <c r="F4062" s="25">
        <v>0.528</v>
      </c>
      <c r="G4062" s="7">
        <v>0.51</v>
      </c>
      <c r="H4062" s="40">
        <v>0.59</v>
      </c>
      <c r="I4062" s="10">
        <f t="shared" si="6948"/>
        <v>0.08</v>
      </c>
      <c r="J4062" s="11">
        <f t="shared" si="6949"/>
        <v>115.6862745</v>
      </c>
      <c r="K4062" s="7">
        <f t="shared" si="6890"/>
        <v>36.2799976</v>
      </c>
      <c r="L4062" s="7">
        <f t="shared" si="6950"/>
        <v>39.785</v>
      </c>
      <c r="M4062" s="10">
        <f t="shared" si="229"/>
        <v>3.5050024</v>
      </c>
      <c r="N4062" s="11">
        <f t="shared" si="3612"/>
        <v>109.6609775</v>
      </c>
      <c r="O4062" s="10">
        <f t="shared" si="6891"/>
        <v>53.3799696</v>
      </c>
      <c r="P4062" s="10">
        <f t="shared" si="6951"/>
        <v>58.36082</v>
      </c>
      <c r="Q4062" s="10">
        <f t="shared" si="232"/>
        <v>4.9808504</v>
      </c>
      <c r="R4062" s="11">
        <f t="shared" si="233"/>
        <v>109.3309353</v>
      </c>
      <c r="S4062" s="41">
        <f>T4022</f>
        <v>-1.039857143</v>
      </c>
      <c r="T4062" s="41">
        <f>H4062+T4022-H4063-U4062-H4064</f>
        <v>-1.083142857</v>
      </c>
      <c r="U4062" s="13">
        <f>0.008/28</f>
        <v>0.0002857142857</v>
      </c>
      <c r="V4062" s="14"/>
      <c r="W4062" s="14"/>
      <c r="X4062" s="26">
        <f t="shared" si="314"/>
        <v>0.6</v>
      </c>
      <c r="Y4062" s="29"/>
      <c r="Z4062" s="29"/>
      <c r="AA4062" s="29"/>
      <c r="AB4062" s="29"/>
      <c r="AC4062" s="29"/>
    </row>
    <row r="4063">
      <c r="A4063" s="58">
        <v>45755.0</v>
      </c>
      <c r="B4063" s="5" t="s">
        <v>36</v>
      </c>
      <c r="C4063" s="6" t="s">
        <v>37</v>
      </c>
      <c r="D4063" s="5" t="s">
        <v>28</v>
      </c>
      <c r="E4063" s="7">
        <v>45.1</v>
      </c>
      <c r="F4063" s="25">
        <v>0.0</v>
      </c>
      <c r="G4063" s="7">
        <v>0.48333</v>
      </c>
      <c r="H4063" s="40">
        <v>0.0</v>
      </c>
      <c r="I4063" s="10">
        <f t="shared" si="6948"/>
        <v>-0.48333</v>
      </c>
      <c r="J4063" s="11">
        <f t="shared" si="6949"/>
        <v>0</v>
      </c>
      <c r="K4063" s="7">
        <f t="shared" si="6890"/>
        <v>33.4646387</v>
      </c>
      <c r="L4063" s="7">
        <f t="shared" si="6950"/>
        <v>12.569</v>
      </c>
      <c r="M4063" s="10">
        <f t="shared" si="229"/>
        <v>-20.8956387</v>
      </c>
      <c r="N4063" s="11">
        <f t="shared" si="3612"/>
        <v>37.55904886</v>
      </c>
      <c r="O4063" s="10">
        <f t="shared" si="6891"/>
        <v>48.9835487</v>
      </c>
      <c r="P4063" s="10">
        <f t="shared" si="6951"/>
        <v>18.16698</v>
      </c>
      <c r="Q4063" s="10">
        <f t="shared" si="232"/>
        <v>-30.8165687</v>
      </c>
      <c r="R4063" s="11">
        <f t="shared" si="233"/>
        <v>37.08792132</v>
      </c>
      <c r="S4063" s="43"/>
      <c r="T4063" s="43"/>
      <c r="U4063" s="20"/>
      <c r="V4063" s="14"/>
      <c r="W4063" s="14"/>
      <c r="X4063" s="26">
        <f t="shared" si="314"/>
        <v>0</v>
      </c>
      <c r="Y4063" s="29"/>
      <c r="Z4063" s="29"/>
      <c r="AA4063" s="29"/>
      <c r="AB4063" s="29"/>
      <c r="AC4063" s="29"/>
    </row>
    <row r="4064">
      <c r="A4064" s="58">
        <v>45755.0</v>
      </c>
      <c r="B4064" s="5" t="s">
        <v>36</v>
      </c>
      <c r="C4064" s="6" t="s">
        <v>37</v>
      </c>
      <c r="D4064" s="5" t="s">
        <v>29</v>
      </c>
      <c r="E4064" s="7">
        <f>E4062-E4063</f>
        <v>128.9</v>
      </c>
      <c r="F4064" s="25">
        <v>0.56</v>
      </c>
      <c r="G4064" s="7">
        <v>0.0</v>
      </c>
      <c r="H4064" s="40">
        <v>0.633</v>
      </c>
      <c r="I4064" s="10">
        <f t="shared" si="6948"/>
        <v>0.633</v>
      </c>
      <c r="J4064" s="11">
        <f t="shared" si="6949"/>
        <v>0</v>
      </c>
      <c r="K4064" s="7">
        <f t="shared" si="6890"/>
        <v>2.58895994</v>
      </c>
      <c r="L4064" s="7">
        <f t="shared" si="6950"/>
        <v>28.28</v>
      </c>
      <c r="M4064" s="10">
        <f t="shared" si="229"/>
        <v>25.69104006</v>
      </c>
      <c r="N4064" s="11">
        <f t="shared" si="3612"/>
        <v>1092.330536</v>
      </c>
      <c r="O4064" s="10">
        <f t="shared" si="6891"/>
        <v>4.16282994</v>
      </c>
      <c r="P4064" s="10">
        <f t="shared" si="6951"/>
        <v>41.90171</v>
      </c>
      <c r="Q4064" s="10">
        <f t="shared" si="232"/>
        <v>37.73888006</v>
      </c>
      <c r="R4064" s="11">
        <f t="shared" si="233"/>
        <v>1006.567902</v>
      </c>
      <c r="S4064" s="43"/>
      <c r="T4064" s="43"/>
      <c r="U4064" s="20"/>
      <c r="V4064" s="14"/>
      <c r="W4064" s="14"/>
      <c r="X4064" s="26">
        <f t="shared" si="314"/>
        <v>0.604</v>
      </c>
      <c r="Y4064" s="29"/>
      <c r="Z4064" s="29"/>
      <c r="AA4064" s="29"/>
      <c r="AB4064" s="29"/>
      <c r="AC4064" s="29"/>
    </row>
    <row r="4065">
      <c r="A4065" s="58">
        <v>45755.0</v>
      </c>
      <c r="B4065" s="5" t="s">
        <v>36</v>
      </c>
      <c r="C4065" s="6" t="s">
        <v>37</v>
      </c>
      <c r="D4065" s="5" t="s">
        <v>30</v>
      </c>
      <c r="E4065" s="7">
        <v>0.0</v>
      </c>
      <c r="F4065" s="25">
        <v>0.0</v>
      </c>
      <c r="G4065" s="7">
        <v>0.0</v>
      </c>
      <c r="H4065" s="40">
        <v>0.0</v>
      </c>
      <c r="I4065" s="10">
        <f t="shared" si="6948"/>
        <v>0</v>
      </c>
      <c r="J4065" s="11">
        <f t="shared" si="6949"/>
        <v>0</v>
      </c>
      <c r="K4065" s="7">
        <f t="shared" si="6890"/>
        <v>0</v>
      </c>
      <c r="L4065" s="7">
        <f t="shared" si="6950"/>
        <v>0</v>
      </c>
      <c r="M4065" s="10">
        <f t="shared" si="229"/>
        <v>0</v>
      </c>
      <c r="N4065" s="11">
        <f t="shared" si="3612"/>
        <v>0</v>
      </c>
      <c r="O4065" s="10">
        <f t="shared" si="6891"/>
        <v>0</v>
      </c>
      <c r="P4065" s="10">
        <f t="shared" si="6951"/>
        <v>0</v>
      </c>
      <c r="Q4065" s="10">
        <f t="shared" si="232"/>
        <v>0</v>
      </c>
      <c r="R4065" s="11">
        <f t="shared" si="233"/>
        <v>0</v>
      </c>
      <c r="S4065" s="43"/>
      <c r="T4065" s="43"/>
      <c r="U4065" s="20"/>
      <c r="V4065" s="14"/>
      <c r="W4065" s="14"/>
      <c r="X4065" s="26">
        <f t="shared" si="314"/>
        <v>0</v>
      </c>
      <c r="Y4065" s="29"/>
      <c r="Z4065" s="29"/>
      <c r="AA4065" s="29"/>
      <c r="AB4065" s="29"/>
      <c r="AC4065" s="29"/>
    </row>
    <row r="4066">
      <c r="A4066" s="58">
        <v>45755.0</v>
      </c>
      <c r="B4066" s="5" t="s">
        <v>38</v>
      </c>
      <c r="C4066" s="6" t="s">
        <v>37</v>
      </c>
      <c r="D4066" s="5" t="s">
        <v>27</v>
      </c>
      <c r="E4066" s="7">
        <v>40.1</v>
      </c>
      <c r="F4066" s="25">
        <v>0.106</v>
      </c>
      <c r="G4066" s="7">
        <v>0.09999999999999999</v>
      </c>
      <c r="H4066" s="40">
        <v>0.17</v>
      </c>
      <c r="I4066" s="10">
        <f t="shared" si="6948"/>
        <v>0.07</v>
      </c>
      <c r="J4066" s="11">
        <f t="shared" si="6949"/>
        <v>170</v>
      </c>
      <c r="K4066" s="7">
        <f t="shared" si="6890"/>
        <v>6.7</v>
      </c>
      <c r="L4066" s="7">
        <f t="shared" si="6950"/>
        <v>11.831</v>
      </c>
      <c r="M4066" s="10">
        <f t="shared" si="229"/>
        <v>5.131</v>
      </c>
      <c r="N4066" s="11">
        <f t="shared" si="3612"/>
        <v>176.5820896</v>
      </c>
      <c r="O4066" s="10">
        <f t="shared" si="6891"/>
        <v>9.8</v>
      </c>
      <c r="P4066" s="10">
        <f t="shared" si="6951"/>
        <v>17.754976</v>
      </c>
      <c r="Q4066" s="10">
        <f t="shared" si="232"/>
        <v>7.954976</v>
      </c>
      <c r="R4066" s="11">
        <f t="shared" si="233"/>
        <v>181.1732245</v>
      </c>
      <c r="S4066" s="41">
        <f>T4026</f>
        <v>6.146642857</v>
      </c>
      <c r="T4066" s="41">
        <f>H4066+T4026-H4067-U4066-H4068</f>
        <v>6.316607143</v>
      </c>
      <c r="U4066" s="13">
        <f>0.001/28</f>
        <v>0.00003571428571</v>
      </c>
      <c r="V4066" s="14"/>
      <c r="W4066" s="14"/>
      <c r="X4066" s="26">
        <f t="shared" si="314"/>
        <v>0.175</v>
      </c>
      <c r="Y4066" s="29"/>
      <c r="Z4066" s="29"/>
      <c r="AA4066" s="29"/>
      <c r="AB4066" s="29"/>
      <c r="AC4066" s="29"/>
    </row>
    <row r="4067">
      <c r="A4067" s="58">
        <v>45755.0</v>
      </c>
      <c r="B4067" s="5" t="s">
        <v>38</v>
      </c>
      <c r="C4067" s="6" t="s">
        <v>37</v>
      </c>
      <c r="D4067" s="5" t="s">
        <v>28</v>
      </c>
      <c r="E4067" s="7">
        <v>0.0</v>
      </c>
      <c r="F4067" s="7">
        <v>0.0</v>
      </c>
      <c r="G4067" s="7">
        <v>0.0</v>
      </c>
      <c r="H4067" s="40">
        <v>0.0</v>
      </c>
      <c r="I4067" s="10">
        <f t="shared" si="6948"/>
        <v>0</v>
      </c>
      <c r="J4067" s="11">
        <f t="shared" si="6949"/>
        <v>0</v>
      </c>
      <c r="K4067" s="7">
        <f t="shared" si="6890"/>
        <v>0</v>
      </c>
      <c r="L4067" s="7">
        <f t="shared" si="6950"/>
        <v>0</v>
      </c>
      <c r="M4067" s="10">
        <f t="shared" si="229"/>
        <v>0</v>
      </c>
      <c r="N4067" s="11">
        <f t="shared" si="3612"/>
        <v>0</v>
      </c>
      <c r="O4067" s="10">
        <f t="shared" si="6891"/>
        <v>0</v>
      </c>
      <c r="P4067" s="10">
        <f t="shared" si="6951"/>
        <v>0</v>
      </c>
      <c r="Q4067" s="10">
        <f t="shared" si="232"/>
        <v>0</v>
      </c>
      <c r="R4067" s="11">
        <f t="shared" si="233"/>
        <v>0</v>
      </c>
      <c r="S4067" s="43"/>
      <c r="T4067" s="43"/>
      <c r="U4067" s="20"/>
      <c r="V4067" s="14"/>
      <c r="W4067" s="14"/>
      <c r="X4067" s="26">
        <f t="shared" si="314"/>
        <v>0</v>
      </c>
      <c r="Y4067" s="29"/>
      <c r="Z4067" s="29"/>
      <c r="AA4067" s="29"/>
      <c r="AB4067" s="29"/>
      <c r="AC4067" s="29"/>
    </row>
    <row r="4068">
      <c r="A4068" s="58">
        <v>45755.0</v>
      </c>
      <c r="B4068" s="5" t="s">
        <v>38</v>
      </c>
      <c r="C4068" s="6" t="s">
        <v>37</v>
      </c>
      <c r="D4068" s="5" t="s">
        <v>29</v>
      </c>
      <c r="E4068" s="7">
        <v>40.1</v>
      </c>
      <c r="F4068" s="7">
        <v>0.0</v>
      </c>
      <c r="G4068" s="7">
        <v>0.09996</v>
      </c>
      <c r="H4068" s="40">
        <v>0.0</v>
      </c>
      <c r="I4068" s="10">
        <f t="shared" si="6948"/>
        <v>-0.09996</v>
      </c>
      <c r="J4068" s="11">
        <f t="shared" si="6949"/>
        <v>0</v>
      </c>
      <c r="K4068" s="7">
        <f t="shared" si="6890"/>
        <v>6.687457</v>
      </c>
      <c r="L4068" s="7">
        <f t="shared" si="6950"/>
        <v>7.284</v>
      </c>
      <c r="M4068" s="10">
        <f t="shared" si="229"/>
        <v>0.596543</v>
      </c>
      <c r="N4068" s="11">
        <f t="shared" si="3612"/>
        <v>108.9203265</v>
      </c>
      <c r="O4068" s="10">
        <f t="shared" si="6891"/>
        <v>9.786217</v>
      </c>
      <c r="P4068" s="10">
        <f t="shared" si="6951"/>
        <v>13.11293</v>
      </c>
      <c r="Q4068" s="10">
        <f t="shared" si="232"/>
        <v>3.326713</v>
      </c>
      <c r="R4068" s="11">
        <f t="shared" si="233"/>
        <v>133.993861</v>
      </c>
      <c r="S4068" s="43"/>
      <c r="T4068" s="43"/>
      <c r="U4068" s="20"/>
      <c r="V4068" s="14"/>
      <c r="W4068" s="14"/>
      <c r="X4068" s="26">
        <f t="shared" si="314"/>
        <v>0</v>
      </c>
      <c r="Y4068" s="29"/>
      <c r="Z4068" s="29"/>
      <c r="AA4068" s="29"/>
      <c r="AB4068" s="29"/>
      <c r="AC4068" s="29"/>
    </row>
    <row r="4069">
      <c r="A4069" s="58">
        <v>45755.0</v>
      </c>
      <c r="B4069" s="5" t="s">
        <v>38</v>
      </c>
      <c r="C4069" s="6" t="s">
        <v>37</v>
      </c>
      <c r="D4069" s="5" t="s">
        <v>30</v>
      </c>
      <c r="E4069" s="7">
        <v>0.0</v>
      </c>
      <c r="F4069" s="7">
        <v>0.0</v>
      </c>
      <c r="G4069" s="7">
        <v>0.0</v>
      </c>
      <c r="H4069" s="40">
        <v>0.0</v>
      </c>
      <c r="I4069" s="10">
        <f t="shared" si="6948"/>
        <v>0</v>
      </c>
      <c r="J4069" s="11">
        <f t="shared" si="6949"/>
        <v>0</v>
      </c>
      <c r="K4069" s="7">
        <f t="shared" si="6890"/>
        <v>0</v>
      </c>
      <c r="L4069" s="7">
        <f t="shared" si="6950"/>
        <v>0</v>
      </c>
      <c r="M4069" s="10">
        <f t="shared" si="229"/>
        <v>0</v>
      </c>
      <c r="N4069" s="11">
        <f t="shared" si="3612"/>
        <v>0</v>
      </c>
      <c r="O4069" s="10">
        <f t="shared" si="6891"/>
        <v>0</v>
      </c>
      <c r="P4069" s="10">
        <f t="shared" si="6951"/>
        <v>0</v>
      </c>
      <c r="Q4069" s="10">
        <f t="shared" si="232"/>
        <v>0</v>
      </c>
      <c r="R4069" s="11">
        <f t="shared" si="233"/>
        <v>0</v>
      </c>
      <c r="S4069" s="43"/>
      <c r="T4069" s="43"/>
      <c r="U4069" s="20"/>
      <c r="V4069" s="14"/>
      <c r="W4069" s="14"/>
      <c r="X4069" s="26">
        <f t="shared" si="314"/>
        <v>0</v>
      </c>
      <c r="Y4069" s="29"/>
      <c r="Z4069" s="29"/>
      <c r="AA4069" s="29"/>
      <c r="AB4069" s="29"/>
      <c r="AC4069" s="29"/>
    </row>
    <row r="4070">
      <c r="A4070" s="58">
        <v>45755.0</v>
      </c>
      <c r="B4070" s="5" t="s">
        <v>39</v>
      </c>
      <c r="C4070" s="6" t="s">
        <v>37</v>
      </c>
      <c r="D4070" s="5" t="s">
        <v>27</v>
      </c>
      <c r="E4070" s="7">
        <v>9.6</v>
      </c>
      <c r="F4070" s="7">
        <v>0.03</v>
      </c>
      <c r="G4070" s="7">
        <v>0.033</v>
      </c>
      <c r="H4070" s="40">
        <v>0.0</v>
      </c>
      <c r="I4070" s="10">
        <f t="shared" si="6948"/>
        <v>-0.033</v>
      </c>
      <c r="J4070" s="11">
        <f t="shared" si="6949"/>
        <v>0</v>
      </c>
      <c r="K4070" s="7">
        <f t="shared" si="6890"/>
        <v>1.963998</v>
      </c>
      <c r="L4070" s="7">
        <f t="shared" si="6950"/>
        <v>0.493</v>
      </c>
      <c r="M4070" s="10">
        <f t="shared" si="229"/>
        <v>-1.470998</v>
      </c>
      <c r="N4070" s="11">
        <f t="shared" si="3612"/>
        <v>25.10185856</v>
      </c>
      <c r="O4070" s="10">
        <f t="shared" si="6891"/>
        <v>2.863928</v>
      </c>
      <c r="P4070" s="10">
        <f t="shared" si="6951"/>
        <v>1.37774</v>
      </c>
      <c r="Q4070" s="10">
        <f t="shared" si="232"/>
        <v>-1.486188</v>
      </c>
      <c r="R4070" s="11">
        <f t="shared" si="233"/>
        <v>48.10665631</v>
      </c>
      <c r="S4070" s="41">
        <f>T4030</f>
        <v>-0.022</v>
      </c>
      <c r="T4070" s="41">
        <f>H4070+T4030-H4071-U4070-H4072</f>
        <v>-0.022</v>
      </c>
      <c r="U4070" s="13">
        <v>0.0</v>
      </c>
      <c r="V4070" s="14"/>
      <c r="W4070" s="14"/>
      <c r="X4070" s="26">
        <f t="shared" si="314"/>
        <v>0</v>
      </c>
      <c r="Y4070" s="29"/>
      <c r="Z4070" s="29"/>
      <c r="AA4070" s="29"/>
      <c r="AB4070" s="29"/>
      <c r="AC4070" s="29"/>
    </row>
    <row r="4071">
      <c r="A4071" s="58">
        <v>45755.0</v>
      </c>
      <c r="B4071" s="5" t="s">
        <v>39</v>
      </c>
      <c r="C4071" s="6" t="s">
        <v>37</v>
      </c>
      <c r="D4071" s="5" t="s">
        <v>28</v>
      </c>
      <c r="E4071" s="7">
        <v>0.0</v>
      </c>
      <c r="F4071" s="7">
        <v>0.0</v>
      </c>
      <c r="G4071" s="7">
        <v>0.0</v>
      </c>
      <c r="H4071" s="40">
        <v>0.0</v>
      </c>
      <c r="I4071" s="10">
        <f t="shared" si="6948"/>
        <v>0</v>
      </c>
      <c r="J4071" s="11">
        <f t="shared" si="6949"/>
        <v>0</v>
      </c>
      <c r="K4071" s="7">
        <f t="shared" si="6890"/>
        <v>0</v>
      </c>
      <c r="L4071" s="7">
        <f t="shared" si="6950"/>
        <v>0</v>
      </c>
      <c r="M4071" s="10">
        <f t="shared" si="229"/>
        <v>0</v>
      </c>
      <c r="N4071" s="11">
        <f t="shared" si="3612"/>
        <v>0</v>
      </c>
      <c r="O4071" s="10">
        <f t="shared" si="6891"/>
        <v>0</v>
      </c>
      <c r="P4071" s="10">
        <f t="shared" si="6951"/>
        <v>0</v>
      </c>
      <c r="Q4071" s="10">
        <f t="shared" si="232"/>
        <v>0</v>
      </c>
      <c r="R4071" s="11">
        <f t="shared" si="233"/>
        <v>0</v>
      </c>
      <c r="S4071" s="43"/>
      <c r="T4071" s="43"/>
      <c r="U4071" s="20"/>
      <c r="V4071" s="14"/>
      <c r="W4071" s="14"/>
      <c r="X4071" s="26">
        <f t="shared" si="314"/>
        <v>0</v>
      </c>
      <c r="Y4071" s="29"/>
      <c r="Z4071" s="29"/>
      <c r="AA4071" s="29"/>
      <c r="AB4071" s="29"/>
      <c r="AC4071" s="29"/>
    </row>
    <row r="4072">
      <c r="A4072" s="58">
        <v>45755.0</v>
      </c>
      <c r="B4072" s="5" t="s">
        <v>39</v>
      </c>
      <c r="C4072" s="6" t="s">
        <v>37</v>
      </c>
      <c r="D4072" s="5" t="s">
        <v>29</v>
      </c>
      <c r="E4072" s="7">
        <v>9.3</v>
      </c>
      <c r="F4072" s="7">
        <v>0.0</v>
      </c>
      <c r="G4072" s="7">
        <v>0.0330666</v>
      </c>
      <c r="H4072" s="40">
        <v>0.0</v>
      </c>
      <c r="I4072" s="10">
        <f t="shared" si="6948"/>
        <v>-0.0330666</v>
      </c>
      <c r="J4072" s="11">
        <f t="shared" si="6949"/>
        <v>0</v>
      </c>
      <c r="K4072" s="7">
        <f t="shared" si="6890"/>
        <v>1.9484128</v>
      </c>
      <c r="L4072" s="7">
        <f t="shared" si="6950"/>
        <v>0.598</v>
      </c>
      <c r="M4072" s="10">
        <f t="shared" si="229"/>
        <v>-1.3504128</v>
      </c>
      <c r="N4072" s="11">
        <f t="shared" si="3612"/>
        <v>30.69164809</v>
      </c>
      <c r="O4072" s="10">
        <f t="shared" si="6891"/>
        <v>2.8404068</v>
      </c>
      <c r="P4072" s="10">
        <f t="shared" si="6951"/>
        <v>1.45794</v>
      </c>
      <c r="Q4072" s="10">
        <f t="shared" si="232"/>
        <v>-1.3824668</v>
      </c>
      <c r="R4072" s="11">
        <f t="shared" si="233"/>
        <v>51.32856322</v>
      </c>
      <c r="S4072" s="43"/>
      <c r="T4072" s="43"/>
      <c r="U4072" s="20"/>
      <c r="V4072" s="14"/>
      <c r="W4072" s="14"/>
      <c r="X4072" s="26">
        <f t="shared" si="314"/>
        <v>0</v>
      </c>
      <c r="Y4072" s="29"/>
      <c r="Z4072" s="29"/>
      <c r="AA4072" s="29"/>
      <c r="AB4072" s="29"/>
      <c r="AC4072" s="29"/>
    </row>
    <row r="4073">
      <c r="A4073" s="58">
        <v>45755.0</v>
      </c>
      <c r="B4073" s="5" t="s">
        <v>39</v>
      </c>
      <c r="C4073" s="6" t="s">
        <v>37</v>
      </c>
      <c r="D4073" s="5" t="s">
        <v>30</v>
      </c>
      <c r="E4073" s="7">
        <v>0.0</v>
      </c>
      <c r="F4073" s="7">
        <v>0.0</v>
      </c>
      <c r="G4073" s="7">
        <v>0.0</v>
      </c>
      <c r="H4073" s="40">
        <v>0.0</v>
      </c>
      <c r="I4073" s="10">
        <f t="shared" si="6948"/>
        <v>0</v>
      </c>
      <c r="J4073" s="11">
        <f t="shared" si="6949"/>
        <v>0</v>
      </c>
      <c r="K4073" s="7">
        <f t="shared" si="6890"/>
        <v>0</v>
      </c>
      <c r="L4073" s="7">
        <f t="shared" si="6950"/>
        <v>0</v>
      </c>
      <c r="M4073" s="10">
        <f t="shared" si="229"/>
        <v>0</v>
      </c>
      <c r="N4073" s="11">
        <f t="shared" si="3612"/>
        <v>0</v>
      </c>
      <c r="O4073" s="10">
        <f t="shared" si="6891"/>
        <v>0</v>
      </c>
      <c r="P4073" s="10">
        <f t="shared" si="6951"/>
        <v>0</v>
      </c>
      <c r="Q4073" s="10">
        <f t="shared" si="232"/>
        <v>0</v>
      </c>
      <c r="R4073" s="11">
        <f t="shared" si="233"/>
        <v>0</v>
      </c>
      <c r="S4073" s="43"/>
      <c r="T4073" s="43"/>
      <c r="U4073" s="20"/>
      <c r="V4073" s="14"/>
      <c r="W4073" s="14"/>
      <c r="X4073" s="26">
        <f t="shared" si="314"/>
        <v>0</v>
      </c>
      <c r="Y4073" s="29"/>
      <c r="Z4073" s="29"/>
      <c r="AA4073" s="29"/>
      <c r="AB4073" s="29"/>
      <c r="AC4073" s="29"/>
    </row>
    <row r="4074">
      <c r="A4074" s="58">
        <v>45755.0</v>
      </c>
      <c r="B4074" s="5" t="s">
        <v>40</v>
      </c>
      <c r="C4074" s="6" t="s">
        <v>37</v>
      </c>
      <c r="D4074" s="5" t="s">
        <v>27</v>
      </c>
      <c r="E4074" s="7">
        <v>26.3</v>
      </c>
      <c r="F4074" s="7">
        <v>0.0</v>
      </c>
      <c r="G4074" s="7">
        <v>0.07333</v>
      </c>
      <c r="H4074" s="40">
        <v>0.034</v>
      </c>
      <c r="I4074" s="10">
        <f t="shared" si="6948"/>
        <v>-0.03933</v>
      </c>
      <c r="J4074" s="11">
        <f t="shared" si="6949"/>
        <v>46.3657439</v>
      </c>
      <c r="K4074" s="7">
        <f t="shared" si="6890"/>
        <v>4.7866387</v>
      </c>
      <c r="L4074" s="7">
        <f t="shared" si="6950"/>
        <v>2.273</v>
      </c>
      <c r="M4074" s="10">
        <f t="shared" si="229"/>
        <v>-2.5136387</v>
      </c>
      <c r="N4074" s="11">
        <f t="shared" si="3612"/>
        <v>47.48634987</v>
      </c>
      <c r="O4074" s="10">
        <f t="shared" si="6891"/>
        <v>7.000924414</v>
      </c>
      <c r="P4074" s="10">
        <f t="shared" si="6951"/>
        <v>3.3859</v>
      </c>
      <c r="Q4074" s="10">
        <f t="shared" si="232"/>
        <v>-3.615024414</v>
      </c>
      <c r="R4074" s="11">
        <f t="shared" si="233"/>
        <v>48.36361314</v>
      </c>
      <c r="S4074" s="13">
        <f>T4034</f>
        <v>1.478197857</v>
      </c>
      <c r="T4074" s="13">
        <f>H4074+S4074-H4075-U4074-H4076</f>
        <v>1.512079643</v>
      </c>
      <c r="U4074" s="13">
        <f>0.00331/28</f>
        <v>0.0001182142857</v>
      </c>
      <c r="V4074" s="14"/>
      <c r="W4074" s="14"/>
      <c r="X4074" s="26">
        <f t="shared" si="314"/>
        <v>0.035</v>
      </c>
      <c r="Y4074" s="29"/>
      <c r="Z4074" s="29"/>
      <c r="AA4074" s="29"/>
      <c r="AB4074" s="29"/>
      <c r="AC4074" s="29"/>
    </row>
    <row r="4075">
      <c r="A4075" s="58">
        <v>45755.0</v>
      </c>
      <c r="B4075" s="5" t="s">
        <v>40</v>
      </c>
      <c r="C4075" s="6" t="s">
        <v>37</v>
      </c>
      <c r="D4075" s="5" t="s">
        <v>28</v>
      </c>
      <c r="E4075" s="7">
        <v>0.0</v>
      </c>
      <c r="F4075" s="7">
        <v>0.0</v>
      </c>
      <c r="G4075" s="7">
        <v>0.0</v>
      </c>
      <c r="H4075" s="40">
        <v>0.0</v>
      </c>
      <c r="I4075" s="10">
        <f t="shared" si="6948"/>
        <v>0</v>
      </c>
      <c r="J4075" s="11">
        <f t="shared" si="6949"/>
        <v>0</v>
      </c>
      <c r="K4075" s="7">
        <f t="shared" si="6890"/>
        <v>0</v>
      </c>
      <c r="L4075" s="7">
        <f t="shared" si="6950"/>
        <v>0</v>
      </c>
      <c r="M4075" s="10">
        <f t="shared" si="229"/>
        <v>0</v>
      </c>
      <c r="N4075" s="11">
        <f t="shared" si="3612"/>
        <v>0</v>
      </c>
      <c r="O4075" s="10">
        <f t="shared" si="6891"/>
        <v>0</v>
      </c>
      <c r="P4075" s="10">
        <f t="shared" si="6951"/>
        <v>0</v>
      </c>
      <c r="Q4075" s="10">
        <f t="shared" si="232"/>
        <v>0</v>
      </c>
      <c r="R4075" s="11">
        <f t="shared" si="233"/>
        <v>0</v>
      </c>
      <c r="S4075" s="14"/>
      <c r="T4075" s="14"/>
      <c r="U4075" s="14"/>
      <c r="V4075" s="14"/>
      <c r="W4075" s="14"/>
      <c r="X4075" s="26">
        <f t="shared" si="314"/>
        <v>0</v>
      </c>
      <c r="Y4075" s="29"/>
      <c r="Z4075" s="29"/>
      <c r="AA4075" s="29"/>
      <c r="AB4075" s="29"/>
      <c r="AC4075" s="29"/>
    </row>
    <row r="4076">
      <c r="A4076" s="58">
        <v>45755.0</v>
      </c>
      <c r="B4076" s="5" t="s">
        <v>40</v>
      </c>
      <c r="C4076" s="6" t="s">
        <v>37</v>
      </c>
      <c r="D4076" s="5" t="s">
        <v>29</v>
      </c>
      <c r="E4076" s="7">
        <v>26.1</v>
      </c>
      <c r="F4076" s="7">
        <v>0.0</v>
      </c>
      <c r="G4076" s="7">
        <v>0.07333</v>
      </c>
      <c r="H4076" s="40">
        <v>0.0</v>
      </c>
      <c r="I4076" s="10">
        <f t="shared" si="6948"/>
        <v>-0.07333</v>
      </c>
      <c r="J4076" s="11">
        <f t="shared" si="6949"/>
        <v>0</v>
      </c>
      <c r="K4076" s="7">
        <f t="shared" si="6890"/>
        <v>4.800925714</v>
      </c>
      <c r="L4076" s="7">
        <f t="shared" si="6950"/>
        <v>2.087</v>
      </c>
      <c r="M4076" s="10">
        <f t="shared" si="229"/>
        <v>-2.713925714</v>
      </c>
      <c r="N4076" s="11">
        <f t="shared" si="3612"/>
        <v>43.47078302</v>
      </c>
      <c r="O4076" s="10">
        <f t="shared" si="6891"/>
        <v>7.015211429</v>
      </c>
      <c r="P4076" s="10">
        <f t="shared" si="6951"/>
        <v>2.60098</v>
      </c>
      <c r="Q4076" s="10">
        <f t="shared" si="232"/>
        <v>-4.414231429</v>
      </c>
      <c r="R4076" s="11">
        <f t="shared" si="233"/>
        <v>37.0762881</v>
      </c>
      <c r="S4076" s="14"/>
      <c r="T4076" s="14"/>
      <c r="U4076" s="14"/>
      <c r="V4076" s="14"/>
      <c r="W4076" s="14"/>
      <c r="X4076" s="26">
        <f t="shared" si="314"/>
        <v>0</v>
      </c>
      <c r="Y4076" s="29"/>
      <c r="Z4076" s="29"/>
      <c r="AA4076" s="29"/>
      <c r="AB4076" s="29"/>
      <c r="AC4076" s="29"/>
    </row>
    <row r="4077">
      <c r="A4077" s="58">
        <v>45755.0</v>
      </c>
      <c r="B4077" s="5" t="s">
        <v>40</v>
      </c>
      <c r="C4077" s="6" t="s">
        <v>37</v>
      </c>
      <c r="D4077" s="5" t="s">
        <v>30</v>
      </c>
      <c r="E4077" s="7">
        <v>0.0</v>
      </c>
      <c r="F4077" s="7">
        <v>0.0</v>
      </c>
      <c r="G4077" s="7">
        <v>0.0</v>
      </c>
      <c r="H4077" s="40">
        <v>0.098</v>
      </c>
      <c r="I4077" s="10">
        <f t="shared" si="6948"/>
        <v>0.098</v>
      </c>
      <c r="J4077" s="11">
        <f t="shared" si="6949"/>
        <v>0</v>
      </c>
      <c r="K4077" s="7">
        <f t="shared" si="6890"/>
        <v>0</v>
      </c>
      <c r="L4077" s="7">
        <f t="shared" si="6950"/>
        <v>0.098</v>
      </c>
      <c r="M4077" s="10">
        <f t="shared" si="229"/>
        <v>0.098</v>
      </c>
      <c r="N4077" s="11">
        <f t="shared" si="3612"/>
        <v>0</v>
      </c>
      <c r="O4077" s="10">
        <f t="shared" si="6891"/>
        <v>0</v>
      </c>
      <c r="P4077" s="10">
        <f t="shared" si="6951"/>
        <v>0.098</v>
      </c>
      <c r="Q4077" s="10">
        <f t="shared" si="232"/>
        <v>0.098</v>
      </c>
      <c r="R4077" s="11">
        <f t="shared" si="233"/>
        <v>0</v>
      </c>
      <c r="S4077" s="14"/>
      <c r="T4077" s="14"/>
      <c r="U4077" s="14"/>
      <c r="V4077" s="14"/>
      <c r="W4077" s="14"/>
      <c r="X4077" s="26">
        <f t="shared" si="314"/>
        <v>0</v>
      </c>
      <c r="Y4077" s="29"/>
      <c r="Z4077" s="29"/>
      <c r="AA4077" s="29"/>
      <c r="AB4077" s="29"/>
      <c r="AC4077" s="29"/>
    </row>
    <row r="4078">
      <c r="A4078" s="58">
        <v>45756.0</v>
      </c>
      <c r="B4078" s="59" t="s">
        <v>25</v>
      </c>
      <c r="C4078" s="60" t="s">
        <v>26</v>
      </c>
      <c r="D4078" s="59" t="s">
        <v>27</v>
      </c>
      <c r="E4078" s="25">
        <v>140.3</v>
      </c>
      <c r="F4078" s="8">
        <v>0.489</v>
      </c>
      <c r="G4078" s="25">
        <v>0.393333</v>
      </c>
      <c r="H4078" s="47">
        <v>0.396</v>
      </c>
      <c r="I4078" s="61">
        <f t="shared" si="6948"/>
        <v>0.002667</v>
      </c>
      <c r="J4078" s="62">
        <f t="shared" si="6949"/>
        <v>100.6780514</v>
      </c>
      <c r="K4078" s="25">
        <f t="shared" si="6890"/>
        <v>27.939877</v>
      </c>
      <c r="L4078" s="25">
        <f t="shared" si="6950"/>
        <v>29.986</v>
      </c>
      <c r="M4078" s="61">
        <f t="shared" si="229"/>
        <v>2.046123</v>
      </c>
      <c r="N4078" s="62">
        <f t="shared" si="3612"/>
        <v>107.3233071</v>
      </c>
      <c r="O4078" s="61">
        <f t="shared" si="6891"/>
        <v>40.839597</v>
      </c>
      <c r="P4078" s="61">
        <f t="shared" si="6951"/>
        <v>43.707995</v>
      </c>
      <c r="Q4078" s="61">
        <f t="shared" si="232"/>
        <v>2.868398</v>
      </c>
      <c r="R4078" s="62">
        <f t="shared" si="233"/>
        <v>107.0235708</v>
      </c>
      <c r="S4078" s="41">
        <f>T4038</f>
        <v>1.006821429</v>
      </c>
      <c r="T4078" s="41">
        <f>H4078+T4038-H4079-U4078-H4080</f>
        <v>1.047714286</v>
      </c>
      <c r="U4078" s="63">
        <f>0.003/28</f>
        <v>0.0001071428571</v>
      </c>
      <c r="V4078" s="64"/>
      <c r="W4078" s="64"/>
      <c r="X4078" s="65">
        <f t="shared" si="314"/>
        <v>0.36</v>
      </c>
      <c r="Y4078" s="66"/>
      <c r="Z4078" s="66"/>
      <c r="AA4078" s="66"/>
      <c r="AB4078" s="66"/>
      <c r="AC4078" s="66"/>
    </row>
    <row r="4079">
      <c r="A4079" s="58">
        <v>45756.0</v>
      </c>
      <c r="B4079" s="5" t="s">
        <v>25</v>
      </c>
      <c r="C4079" s="6" t="s">
        <v>26</v>
      </c>
      <c r="D4079" s="5" t="s">
        <v>28</v>
      </c>
      <c r="E4079" s="7">
        <v>165.12</v>
      </c>
      <c r="F4079" s="7">
        <v>0.372</v>
      </c>
      <c r="G4079" s="7">
        <v>0.3568</v>
      </c>
      <c r="H4079" s="40">
        <v>0.355</v>
      </c>
      <c r="I4079" s="10">
        <f t="shared" si="6948"/>
        <v>-0.0018</v>
      </c>
      <c r="J4079" s="11">
        <f t="shared" si="6949"/>
        <v>99.4955157</v>
      </c>
      <c r="K4079" s="7">
        <f t="shared" si="6890"/>
        <v>26.9226</v>
      </c>
      <c r="L4079" s="7">
        <f t="shared" si="6950"/>
        <v>29.062</v>
      </c>
      <c r="M4079" s="10">
        <f t="shared" si="229"/>
        <v>2.1394</v>
      </c>
      <c r="N4079" s="11">
        <f t="shared" si="3612"/>
        <v>107.9464836</v>
      </c>
      <c r="O4079" s="10">
        <f t="shared" si="6891"/>
        <v>39.2234</v>
      </c>
      <c r="P4079" s="10">
        <f t="shared" si="6951"/>
        <v>42.28288</v>
      </c>
      <c r="Q4079" s="10">
        <f t="shared" si="232"/>
        <v>3.05948</v>
      </c>
      <c r="R4079" s="11">
        <f t="shared" si="233"/>
        <v>107.8001397</v>
      </c>
      <c r="S4079" s="42"/>
      <c r="T4079" s="42"/>
      <c r="U4079" s="16"/>
      <c r="V4079" s="14"/>
      <c r="W4079" s="14"/>
      <c r="X4079" s="26">
        <f t="shared" si="314"/>
        <v>0.332</v>
      </c>
      <c r="Y4079" s="29"/>
      <c r="Z4079" s="29"/>
      <c r="AA4079" s="29"/>
      <c r="AB4079" s="29"/>
      <c r="AC4079" s="29"/>
    </row>
    <row r="4080">
      <c r="A4080" s="58">
        <v>45756.0</v>
      </c>
      <c r="B4080" s="5" t="s">
        <v>25</v>
      </c>
      <c r="C4080" s="6" t="s">
        <v>26</v>
      </c>
      <c r="D4080" s="5" t="s">
        <v>29</v>
      </c>
      <c r="E4080" s="7">
        <v>0.0</v>
      </c>
      <c r="F4080" s="7">
        <v>0.0</v>
      </c>
      <c r="G4080" s="7">
        <v>0.0</v>
      </c>
      <c r="H4080" s="40">
        <v>0.0</v>
      </c>
      <c r="I4080" s="10">
        <f t="shared" si="6948"/>
        <v>0</v>
      </c>
      <c r="J4080" s="11">
        <f t="shared" si="6949"/>
        <v>0</v>
      </c>
      <c r="K4080" s="7">
        <f t="shared" si="6890"/>
        <v>0</v>
      </c>
      <c r="L4080" s="7">
        <f t="shared" si="6950"/>
        <v>0.003</v>
      </c>
      <c r="M4080" s="10">
        <f t="shared" si="229"/>
        <v>0.003</v>
      </c>
      <c r="N4080" s="11">
        <f t="shared" si="3612"/>
        <v>0</v>
      </c>
      <c r="O4080" s="10">
        <f t="shared" si="6891"/>
        <v>0</v>
      </c>
      <c r="P4080" s="10">
        <f t="shared" si="6951"/>
        <v>0.003</v>
      </c>
      <c r="Q4080" s="10">
        <f t="shared" si="232"/>
        <v>0.003</v>
      </c>
      <c r="R4080" s="11">
        <f t="shared" si="233"/>
        <v>0</v>
      </c>
      <c r="S4080" s="42"/>
      <c r="T4080" s="42"/>
      <c r="U4080" s="16"/>
      <c r="V4080" s="14"/>
      <c r="W4080" s="14"/>
      <c r="X4080" s="26">
        <f t="shared" si="314"/>
        <v>0</v>
      </c>
      <c r="Y4080" s="29"/>
      <c r="Z4080" s="29"/>
      <c r="AA4080" s="29"/>
      <c r="AB4080" s="29"/>
      <c r="AC4080" s="29"/>
    </row>
    <row r="4081">
      <c r="A4081" s="58">
        <v>45756.0</v>
      </c>
      <c r="B4081" s="5" t="s">
        <v>25</v>
      </c>
      <c r="C4081" s="6" t="s">
        <v>26</v>
      </c>
      <c r="D4081" s="5" t="s">
        <v>30</v>
      </c>
      <c r="E4081" s="7">
        <v>0.0</v>
      </c>
      <c r="F4081" s="7">
        <v>0.0</v>
      </c>
      <c r="G4081" s="7">
        <v>0.0</v>
      </c>
      <c r="H4081" s="40">
        <v>0.0</v>
      </c>
      <c r="I4081" s="10">
        <f t="shared" si="6948"/>
        <v>0</v>
      </c>
      <c r="J4081" s="11">
        <f t="shared" si="6949"/>
        <v>0</v>
      </c>
      <c r="K4081" s="7">
        <f t="shared" si="6890"/>
        <v>0</v>
      </c>
      <c r="L4081" s="7">
        <f t="shared" si="6950"/>
        <v>0</v>
      </c>
      <c r="M4081" s="10">
        <f t="shared" si="229"/>
        <v>0</v>
      </c>
      <c r="N4081" s="11">
        <f t="shared" si="3612"/>
        <v>0</v>
      </c>
      <c r="O4081" s="10">
        <f t="shared" si="6891"/>
        <v>0</v>
      </c>
      <c r="P4081" s="10">
        <f t="shared" si="6951"/>
        <v>0</v>
      </c>
      <c r="Q4081" s="10">
        <f t="shared" si="232"/>
        <v>0</v>
      </c>
      <c r="R4081" s="11">
        <f t="shared" si="233"/>
        <v>0</v>
      </c>
      <c r="S4081" s="42"/>
      <c r="T4081" s="42"/>
      <c r="U4081" s="16"/>
      <c r="V4081" s="14"/>
      <c r="W4081" s="14"/>
      <c r="X4081" s="26">
        <f t="shared" si="314"/>
        <v>0</v>
      </c>
      <c r="Y4081" s="29"/>
      <c r="Z4081" s="29"/>
      <c r="AA4081" s="29"/>
      <c r="AB4081" s="29"/>
      <c r="AC4081" s="29"/>
    </row>
    <row r="4082">
      <c r="A4082" s="58">
        <v>45756.0</v>
      </c>
      <c r="B4082" s="5" t="s">
        <v>31</v>
      </c>
      <c r="C4082" s="6" t="s">
        <v>26</v>
      </c>
      <c r="D4082" s="5" t="s">
        <v>27</v>
      </c>
      <c r="E4082" s="7">
        <v>180.7</v>
      </c>
      <c r="F4082" s="7">
        <v>0.682</v>
      </c>
      <c r="G4082" s="7">
        <v>0.43666</v>
      </c>
      <c r="H4082" s="40">
        <v>0.436</v>
      </c>
      <c r="I4082" s="10">
        <f t="shared" si="6948"/>
        <v>-0.00066</v>
      </c>
      <c r="J4082" s="11">
        <f t="shared" si="6949"/>
        <v>99.84885265</v>
      </c>
      <c r="K4082" s="7">
        <f t="shared" si="6890"/>
        <v>34.129927</v>
      </c>
      <c r="L4082" s="7">
        <f t="shared" si="6950"/>
        <v>38.275</v>
      </c>
      <c r="M4082" s="10">
        <f t="shared" si="229"/>
        <v>4.145073</v>
      </c>
      <c r="N4082" s="11">
        <f t="shared" si="3612"/>
        <v>112.1449806</v>
      </c>
      <c r="O4082" s="10">
        <f t="shared" si="6891"/>
        <v>50.129926</v>
      </c>
      <c r="P4082" s="10">
        <f t="shared" si="6951"/>
        <v>57.24886</v>
      </c>
      <c r="Q4082" s="10">
        <f t="shared" si="232"/>
        <v>7.118934</v>
      </c>
      <c r="R4082" s="11">
        <f t="shared" si="233"/>
        <v>114.2009665</v>
      </c>
      <c r="S4082" s="41">
        <f>T4042</f>
        <v>0.7694285714</v>
      </c>
      <c r="T4082" s="41">
        <f>H4082+T4042-H4083-U4082-H4084</f>
        <v>0.7842857143</v>
      </c>
      <c r="U4082" s="13">
        <f>0.004/28</f>
        <v>0.0001428571429</v>
      </c>
      <c r="V4082" s="14"/>
      <c r="W4082" s="14"/>
      <c r="X4082" s="26">
        <f t="shared" si="314"/>
        <v>0.458</v>
      </c>
      <c r="Y4082" s="29"/>
      <c r="Z4082" s="29"/>
      <c r="AA4082" s="29"/>
      <c r="AB4082" s="29"/>
      <c r="AC4082" s="29"/>
    </row>
    <row r="4083">
      <c r="A4083" s="58">
        <v>45756.0</v>
      </c>
      <c r="B4083" s="5" t="s">
        <v>31</v>
      </c>
      <c r="C4083" s="6" t="s">
        <v>26</v>
      </c>
      <c r="D4083" s="5" t="s">
        <v>28</v>
      </c>
      <c r="E4083" s="7">
        <v>180.1</v>
      </c>
      <c r="F4083" s="7">
        <v>0.601</v>
      </c>
      <c r="G4083" s="7">
        <v>0.432466</v>
      </c>
      <c r="H4083" s="40">
        <v>0.421</v>
      </c>
      <c r="I4083" s="10">
        <f t="shared" si="6948"/>
        <v>-0.011466</v>
      </c>
      <c r="J4083" s="11">
        <f t="shared" si="6949"/>
        <v>97.34869331</v>
      </c>
      <c r="K4083" s="7">
        <f t="shared" si="6890"/>
        <v>33.845074</v>
      </c>
      <c r="L4083" s="7">
        <f t="shared" si="6950"/>
        <v>39.085</v>
      </c>
      <c r="M4083" s="10">
        <f t="shared" si="229"/>
        <v>5.239926</v>
      </c>
      <c r="N4083" s="11">
        <f t="shared" si="3612"/>
        <v>115.4820935</v>
      </c>
      <c r="O4083" s="10">
        <f t="shared" si="6891"/>
        <v>49.714904</v>
      </c>
      <c r="P4083" s="10">
        <f t="shared" si="6951"/>
        <v>58.08273</v>
      </c>
      <c r="Q4083" s="10">
        <f t="shared" si="232"/>
        <v>8.367826</v>
      </c>
      <c r="R4083" s="11">
        <f t="shared" si="233"/>
        <v>116.8316246</v>
      </c>
      <c r="S4083" s="42"/>
      <c r="T4083" s="42"/>
      <c r="U4083" s="20"/>
      <c r="V4083" s="14"/>
      <c r="W4083" s="14"/>
      <c r="X4083" s="26">
        <f t="shared" si="314"/>
        <v>0.625</v>
      </c>
      <c r="Y4083" s="29"/>
      <c r="Z4083" s="29"/>
      <c r="AA4083" s="29"/>
      <c r="AB4083" s="29"/>
      <c r="AC4083" s="29"/>
    </row>
    <row r="4084">
      <c r="A4084" s="58">
        <v>45756.0</v>
      </c>
      <c r="B4084" s="5" t="s">
        <v>31</v>
      </c>
      <c r="C4084" s="6" t="s">
        <v>26</v>
      </c>
      <c r="D4084" s="5" t="s">
        <v>29</v>
      </c>
      <c r="E4084" s="7">
        <v>0.0</v>
      </c>
      <c r="F4084" s="7">
        <v>0.0</v>
      </c>
      <c r="G4084" s="7">
        <v>0.0</v>
      </c>
      <c r="H4084" s="40">
        <v>0.0</v>
      </c>
      <c r="I4084" s="10">
        <f t="shared" si="6948"/>
        <v>0</v>
      </c>
      <c r="J4084" s="11">
        <f t="shared" si="6949"/>
        <v>0</v>
      </c>
      <c r="K4084" s="7">
        <f t="shared" si="6890"/>
        <v>0</v>
      </c>
      <c r="L4084" s="7">
        <f t="shared" si="6950"/>
        <v>0</v>
      </c>
      <c r="M4084" s="10">
        <f t="shared" si="229"/>
        <v>0</v>
      </c>
      <c r="N4084" s="11">
        <f t="shared" si="3612"/>
        <v>0</v>
      </c>
      <c r="O4084" s="10">
        <f t="shared" si="6891"/>
        <v>0</v>
      </c>
      <c r="P4084" s="10">
        <f t="shared" si="6951"/>
        <v>0</v>
      </c>
      <c r="Q4084" s="10">
        <f t="shared" si="232"/>
        <v>0</v>
      </c>
      <c r="R4084" s="11">
        <f t="shared" si="233"/>
        <v>0</v>
      </c>
      <c r="S4084" s="42"/>
      <c r="T4084" s="42"/>
      <c r="U4084" s="20"/>
      <c r="V4084" s="14"/>
      <c r="W4084" s="14"/>
      <c r="X4084" s="26">
        <f t="shared" si="314"/>
        <v>0</v>
      </c>
      <c r="Y4084" s="29"/>
      <c r="Z4084" s="29"/>
      <c r="AA4084" s="29"/>
      <c r="AB4084" s="29"/>
      <c r="AC4084" s="29"/>
    </row>
    <row r="4085">
      <c r="A4085" s="58">
        <v>45756.0</v>
      </c>
      <c r="B4085" s="5" t="s">
        <v>31</v>
      </c>
      <c r="C4085" s="6" t="s">
        <v>26</v>
      </c>
      <c r="D4085" s="5" t="s">
        <v>30</v>
      </c>
      <c r="E4085" s="7">
        <v>0.0</v>
      </c>
      <c r="F4085" s="7">
        <v>0.0</v>
      </c>
      <c r="G4085" s="7">
        <v>0.0</v>
      </c>
      <c r="H4085" s="40">
        <v>0.0</v>
      </c>
      <c r="I4085" s="10">
        <f t="shared" si="6948"/>
        <v>0</v>
      </c>
      <c r="J4085" s="11">
        <f t="shared" si="6949"/>
        <v>0</v>
      </c>
      <c r="K4085" s="7">
        <f t="shared" si="6890"/>
        <v>0</v>
      </c>
      <c r="L4085" s="7">
        <f t="shared" si="6950"/>
        <v>0</v>
      </c>
      <c r="M4085" s="10">
        <f t="shared" si="229"/>
        <v>0</v>
      </c>
      <c r="N4085" s="11">
        <f t="shared" si="3612"/>
        <v>0</v>
      </c>
      <c r="O4085" s="10">
        <f t="shared" si="6891"/>
        <v>0</v>
      </c>
      <c r="P4085" s="10">
        <f t="shared" si="6951"/>
        <v>0</v>
      </c>
      <c r="Q4085" s="10">
        <f t="shared" si="232"/>
        <v>0</v>
      </c>
      <c r="R4085" s="11">
        <f t="shared" si="233"/>
        <v>0</v>
      </c>
      <c r="S4085" s="42"/>
      <c r="T4085" s="42"/>
      <c r="U4085" s="20"/>
      <c r="V4085" s="14"/>
      <c r="W4085" s="14"/>
      <c r="X4085" s="26">
        <f t="shared" si="314"/>
        <v>0</v>
      </c>
      <c r="Y4085" s="29"/>
      <c r="Z4085" s="29"/>
      <c r="AA4085" s="29"/>
      <c r="AB4085" s="29"/>
      <c r="AC4085" s="29"/>
    </row>
    <row r="4086">
      <c r="A4086" s="58">
        <v>45756.0</v>
      </c>
      <c r="B4086" s="5" t="s">
        <v>32</v>
      </c>
      <c r="C4086" s="6" t="s">
        <v>26</v>
      </c>
      <c r="D4086" s="5" t="s">
        <v>27</v>
      </c>
      <c r="E4086" s="7">
        <v>78.6</v>
      </c>
      <c r="F4086" s="7">
        <v>0.213</v>
      </c>
      <c r="G4086" s="7">
        <v>0.19333</v>
      </c>
      <c r="H4086" s="40">
        <v>0.218</v>
      </c>
      <c r="I4086" s="10">
        <f t="shared" si="6948"/>
        <v>0.02467</v>
      </c>
      <c r="J4086" s="11">
        <f t="shared" si="6949"/>
        <v>112.7605648</v>
      </c>
      <c r="K4086" s="7">
        <f t="shared" si="6890"/>
        <v>14.93995</v>
      </c>
      <c r="L4086" s="7">
        <f t="shared" si="6950"/>
        <v>16.245</v>
      </c>
      <c r="M4086" s="10">
        <f t="shared" si="229"/>
        <v>1.30505</v>
      </c>
      <c r="N4086" s="11">
        <f t="shared" si="3612"/>
        <v>108.7353037</v>
      </c>
      <c r="O4086" s="10">
        <f t="shared" si="6891"/>
        <v>21.939936</v>
      </c>
      <c r="P4086" s="10">
        <f t="shared" si="6951"/>
        <v>23.38182</v>
      </c>
      <c r="Q4086" s="10">
        <f t="shared" si="232"/>
        <v>1.441884</v>
      </c>
      <c r="R4086" s="11">
        <f t="shared" si="233"/>
        <v>106.5719608</v>
      </c>
      <c r="S4086" s="41" t="str">
        <f>T4046</f>
        <v>#REF!</v>
      </c>
      <c r="T4086" s="41" t="str">
        <f>H4086+T4046-#REF!-U4086-H4087</f>
        <v>#REF!</v>
      </c>
      <c r="U4086" s="13">
        <f>0.00378/28</f>
        <v>0.000135</v>
      </c>
      <c r="V4086" s="14"/>
      <c r="W4086" s="14"/>
      <c r="X4086" s="26">
        <f t="shared" si="314"/>
        <v>0.215</v>
      </c>
      <c r="Y4086" s="29"/>
      <c r="Z4086" s="29"/>
      <c r="AA4086" s="29"/>
      <c r="AB4086" s="29"/>
      <c r="AC4086" s="29"/>
    </row>
    <row r="4087">
      <c r="A4087" s="58">
        <v>45756.0</v>
      </c>
      <c r="B4087" s="5" t="s">
        <v>32</v>
      </c>
      <c r="C4087" s="6" t="s">
        <v>26</v>
      </c>
      <c r="D4087" s="5" t="s">
        <v>28</v>
      </c>
      <c r="E4087" s="7">
        <v>78.7</v>
      </c>
      <c r="F4087" s="7">
        <v>0.255</v>
      </c>
      <c r="G4087" s="7">
        <v>0.192966</v>
      </c>
      <c r="H4087" s="40">
        <v>0.197</v>
      </c>
      <c r="I4087" s="10">
        <f t="shared" si="6948"/>
        <v>0.004034</v>
      </c>
      <c r="J4087" s="11">
        <f>IFERROR(#REF!/G4087*100,0)</f>
        <v>0</v>
      </c>
      <c r="K4087" s="7">
        <f t="shared" si="6890"/>
        <v>14.914894</v>
      </c>
      <c r="L4087" s="7">
        <f>IFERROR(#REF!+L4047,0)</f>
        <v>0</v>
      </c>
      <c r="M4087" s="10">
        <f t="shared" si="229"/>
        <v>-14.914894</v>
      </c>
      <c r="N4087" s="11">
        <f t="shared" si="3612"/>
        <v>0</v>
      </c>
      <c r="O4087" s="10">
        <f t="shared" si="6891"/>
        <v>21.903844</v>
      </c>
      <c r="P4087" s="10">
        <f>IFERROR(#REF!+P4047,0)</f>
        <v>0</v>
      </c>
      <c r="Q4087" s="10">
        <f t="shared" si="232"/>
        <v>-21.903844</v>
      </c>
      <c r="R4087" s="11">
        <f t="shared" si="233"/>
        <v>0</v>
      </c>
      <c r="S4087" s="42"/>
      <c r="T4087" s="42"/>
      <c r="U4087" s="20"/>
      <c r="V4087" s="14"/>
      <c r="W4087" s="14"/>
      <c r="X4087" s="26">
        <f t="shared" si="314"/>
        <v>0.255</v>
      </c>
      <c r="Y4087" s="29"/>
      <c r="Z4087" s="29"/>
      <c r="AA4087" s="29"/>
      <c r="AB4087" s="29"/>
      <c r="AC4087" s="29"/>
    </row>
    <row r="4088">
      <c r="A4088" s="58">
        <v>45756.0</v>
      </c>
      <c r="B4088" s="5" t="s">
        <v>32</v>
      </c>
      <c r="C4088" s="6" t="s">
        <v>26</v>
      </c>
      <c r="D4088" s="5" t="s">
        <v>29</v>
      </c>
      <c r="E4088" s="7">
        <v>0.0</v>
      </c>
      <c r="F4088" s="7">
        <v>0.0</v>
      </c>
      <c r="G4088" s="7">
        <v>0.0</v>
      </c>
      <c r="H4088" s="40">
        <v>0.0</v>
      </c>
      <c r="I4088" s="10">
        <f>H4087-G4088</f>
        <v>0.197</v>
      </c>
      <c r="J4088" s="11">
        <f>IFERROR(H4087/G4088*100,0)</f>
        <v>0</v>
      </c>
      <c r="K4088" s="7">
        <f t="shared" si="6890"/>
        <v>0</v>
      </c>
      <c r="L4088" s="7">
        <f>IFERROR(H4087+L4048,0)</f>
        <v>4.047</v>
      </c>
      <c r="M4088" s="10">
        <f t="shared" si="229"/>
        <v>4.047</v>
      </c>
      <c r="N4088" s="11">
        <f t="shared" si="3612"/>
        <v>0</v>
      </c>
      <c r="O4088" s="10">
        <f t="shared" si="6891"/>
        <v>0</v>
      </c>
      <c r="P4088" s="10">
        <f>IFERROR(H4087+P4048,0)</f>
        <v>4.047</v>
      </c>
      <c r="Q4088" s="10">
        <f t="shared" si="232"/>
        <v>4.047</v>
      </c>
      <c r="R4088" s="11">
        <f t="shared" si="233"/>
        <v>0</v>
      </c>
      <c r="S4088" s="42"/>
      <c r="T4088" s="42"/>
      <c r="U4088" s="20"/>
      <c r="V4088" s="14"/>
      <c r="W4088" s="14"/>
      <c r="X4088" s="26">
        <f t="shared" si="314"/>
        <v>0</v>
      </c>
      <c r="Y4088" s="29"/>
      <c r="Z4088" s="29"/>
      <c r="AA4088" s="29"/>
      <c r="AB4088" s="29"/>
      <c r="AC4088" s="29"/>
    </row>
    <row r="4089">
      <c r="A4089" s="58">
        <v>45756.0</v>
      </c>
      <c r="B4089" s="5" t="s">
        <v>32</v>
      </c>
      <c r="C4089" s="6" t="s">
        <v>26</v>
      </c>
      <c r="D4089" s="5" t="s">
        <v>30</v>
      </c>
      <c r="E4089" s="7">
        <v>0.0</v>
      </c>
      <c r="F4089" s="7">
        <v>0.0</v>
      </c>
      <c r="G4089" s="7">
        <v>0.0</v>
      </c>
      <c r="H4089" s="40">
        <v>0.0</v>
      </c>
      <c r="I4089" s="10">
        <f t="shared" ref="I4089:I4127" si="6952">H4089-G4089</f>
        <v>0</v>
      </c>
      <c r="J4089" s="11">
        <f t="shared" ref="J4089:J4126" si="6953">IFERROR(H4089/G4089*100,0)</f>
        <v>0</v>
      </c>
      <c r="K4089" s="7">
        <f t="shared" si="6890"/>
        <v>0</v>
      </c>
      <c r="L4089" s="7">
        <f t="shared" ref="L4089:L4126" si="6954">IFERROR(H4089+L4049,0)</f>
        <v>0</v>
      </c>
      <c r="M4089" s="10">
        <f t="shared" si="229"/>
        <v>0</v>
      </c>
      <c r="N4089" s="11">
        <f t="shared" si="3612"/>
        <v>0</v>
      </c>
      <c r="O4089" s="10">
        <f t="shared" si="6891"/>
        <v>0</v>
      </c>
      <c r="P4089" s="10">
        <f t="shared" ref="P4089:P4126" si="6955">IFERROR(H4089+P4049,0)</f>
        <v>0</v>
      </c>
      <c r="Q4089" s="10">
        <f t="shared" si="232"/>
        <v>0</v>
      </c>
      <c r="R4089" s="11">
        <f t="shared" si="233"/>
        <v>0</v>
      </c>
      <c r="S4089" s="42"/>
      <c r="T4089" s="42"/>
      <c r="U4089" s="20"/>
      <c r="V4089" s="14"/>
      <c r="W4089" s="14"/>
      <c r="X4089" s="26">
        <f t="shared" si="314"/>
        <v>0</v>
      </c>
      <c r="Y4089" s="29"/>
      <c r="Z4089" s="29"/>
      <c r="AA4089" s="29"/>
      <c r="AB4089" s="29"/>
      <c r="AC4089" s="29"/>
    </row>
    <row r="4090">
      <c r="A4090" s="58">
        <v>45756.0</v>
      </c>
      <c r="B4090" s="5" t="s">
        <v>33</v>
      </c>
      <c r="C4090" s="6" t="s">
        <v>26</v>
      </c>
      <c r="D4090" s="5" t="s">
        <v>27</v>
      </c>
      <c r="E4090" s="7">
        <v>110.0</v>
      </c>
      <c r="F4090" s="7">
        <v>0.365</v>
      </c>
      <c r="G4090" s="7">
        <v>0.33</v>
      </c>
      <c r="H4090" s="40">
        <v>0.362</v>
      </c>
      <c r="I4090" s="10">
        <f t="shared" si="6952"/>
        <v>0.032</v>
      </c>
      <c r="J4090" s="11">
        <f t="shared" si="6953"/>
        <v>109.6969697</v>
      </c>
      <c r="K4090" s="7">
        <f t="shared" si="6890"/>
        <v>22.369992</v>
      </c>
      <c r="L4090" s="7">
        <f t="shared" si="6954"/>
        <v>25.502</v>
      </c>
      <c r="M4090" s="10">
        <f t="shared" si="229"/>
        <v>3.132008</v>
      </c>
      <c r="N4090" s="11">
        <f t="shared" si="3612"/>
        <v>114.0009348</v>
      </c>
      <c r="O4090" s="10">
        <f t="shared" si="6891"/>
        <v>32.569922</v>
      </c>
      <c r="P4090" s="10">
        <f t="shared" si="6955"/>
        <v>36.99773</v>
      </c>
      <c r="Q4090" s="10">
        <f t="shared" si="232"/>
        <v>4.427808</v>
      </c>
      <c r="R4090" s="11">
        <f t="shared" si="233"/>
        <v>113.5947762</v>
      </c>
      <c r="S4090" s="41">
        <f>T4050</f>
        <v>0.2716867857</v>
      </c>
      <c r="T4090" s="41">
        <f>H4090+T4050-H4091-U4090-H4092</f>
        <v>0.2845328571</v>
      </c>
      <c r="U4090" s="13">
        <f>0.00431/28</f>
        <v>0.0001539285714</v>
      </c>
      <c r="V4090" s="14"/>
      <c r="W4090" s="14"/>
      <c r="X4090" s="26">
        <f t="shared" si="314"/>
        <v>0.368</v>
      </c>
      <c r="Y4090" s="29"/>
      <c r="Z4090" s="29"/>
      <c r="AA4090" s="29"/>
      <c r="AB4090" s="29"/>
      <c r="AC4090" s="29"/>
    </row>
    <row r="4091">
      <c r="A4091" s="58">
        <v>45756.0</v>
      </c>
      <c r="B4091" s="5" t="s">
        <v>33</v>
      </c>
      <c r="C4091" s="6" t="s">
        <v>26</v>
      </c>
      <c r="D4091" s="5" t="s">
        <v>28</v>
      </c>
      <c r="E4091" s="7">
        <v>108.2</v>
      </c>
      <c r="F4091" s="7">
        <v>0.436</v>
      </c>
      <c r="G4091" s="7">
        <v>0.2917333</v>
      </c>
      <c r="H4091" s="40">
        <v>0.349</v>
      </c>
      <c r="I4091" s="10">
        <f t="shared" si="6952"/>
        <v>0.0572667</v>
      </c>
      <c r="J4091" s="11">
        <f t="shared" si="6953"/>
        <v>119.6298126</v>
      </c>
      <c r="K4091" s="7">
        <f t="shared" si="6890"/>
        <v>21.7345757</v>
      </c>
      <c r="L4091" s="7">
        <f t="shared" si="6954"/>
        <v>26.561</v>
      </c>
      <c r="M4091" s="10">
        <f t="shared" si="229"/>
        <v>4.8264243</v>
      </c>
      <c r="N4091" s="11">
        <f t="shared" si="3612"/>
        <v>122.2062044</v>
      </c>
      <c r="O4091" s="10">
        <f t="shared" si="6891"/>
        <v>31.7785757</v>
      </c>
      <c r="P4091" s="10">
        <f t="shared" si="6955"/>
        <v>37.45595</v>
      </c>
      <c r="Q4091" s="10">
        <f t="shared" si="232"/>
        <v>5.6773743</v>
      </c>
      <c r="R4091" s="11">
        <f t="shared" si="233"/>
        <v>117.8654146</v>
      </c>
      <c r="S4091" s="42"/>
      <c r="T4091" s="42"/>
      <c r="U4091" s="20"/>
      <c r="V4091" s="14"/>
      <c r="W4091" s="14"/>
      <c r="X4091" s="26">
        <f t="shared" si="314"/>
        <v>0.316</v>
      </c>
      <c r="Y4091" s="29"/>
      <c r="Z4091" s="29"/>
      <c r="AA4091" s="29"/>
      <c r="AB4091" s="29"/>
      <c r="AC4091" s="29"/>
    </row>
    <row r="4092">
      <c r="A4092" s="58">
        <v>45756.0</v>
      </c>
      <c r="B4092" s="5" t="s">
        <v>33</v>
      </c>
      <c r="C4092" s="6" t="s">
        <v>26</v>
      </c>
      <c r="D4092" s="5" t="s">
        <v>29</v>
      </c>
      <c r="E4092" s="7">
        <v>1.0</v>
      </c>
      <c r="F4092" s="7">
        <v>0.064</v>
      </c>
      <c r="G4092" s="7">
        <v>0.0044</v>
      </c>
      <c r="H4092" s="40">
        <v>0.0</v>
      </c>
      <c r="I4092" s="10">
        <f t="shared" si="6952"/>
        <v>-0.0044</v>
      </c>
      <c r="J4092" s="11">
        <f t="shared" si="6953"/>
        <v>0</v>
      </c>
      <c r="K4092" s="7">
        <f t="shared" si="6890"/>
        <v>0.2045989</v>
      </c>
      <c r="L4092" s="7">
        <f t="shared" si="6954"/>
        <v>0.084</v>
      </c>
      <c r="M4092" s="10">
        <f t="shared" si="229"/>
        <v>-0.1205989</v>
      </c>
      <c r="N4092" s="11">
        <f t="shared" si="3612"/>
        <v>41.05593921</v>
      </c>
      <c r="O4092" s="10">
        <f t="shared" si="6891"/>
        <v>0.2895389</v>
      </c>
      <c r="P4092" s="10">
        <f t="shared" si="6955"/>
        <v>0.162988</v>
      </c>
      <c r="Q4092" s="10">
        <f t="shared" si="232"/>
        <v>-0.1265509</v>
      </c>
      <c r="R4092" s="11">
        <f t="shared" si="233"/>
        <v>56.29226332</v>
      </c>
      <c r="S4092" s="42"/>
      <c r="T4092" s="42"/>
      <c r="U4092" s="20"/>
      <c r="V4092" s="14"/>
      <c r="W4092" s="14"/>
      <c r="X4092" s="26">
        <f t="shared" si="314"/>
        <v>0</v>
      </c>
      <c r="Y4092" s="29"/>
      <c r="Z4092" s="29"/>
      <c r="AA4092" s="29"/>
      <c r="AB4092" s="29"/>
      <c r="AC4092" s="29"/>
    </row>
    <row r="4093">
      <c r="A4093" s="58">
        <v>45756.0</v>
      </c>
      <c r="B4093" s="5" t="s">
        <v>33</v>
      </c>
      <c r="C4093" s="6" t="s">
        <v>26</v>
      </c>
      <c r="D4093" s="5" t="s">
        <v>30</v>
      </c>
      <c r="E4093" s="7">
        <v>0.0</v>
      </c>
      <c r="F4093" s="7">
        <v>0.0</v>
      </c>
      <c r="G4093" s="7">
        <v>0.0</v>
      </c>
      <c r="H4093" s="40">
        <v>0.0</v>
      </c>
      <c r="I4093" s="10">
        <f t="shared" si="6952"/>
        <v>0</v>
      </c>
      <c r="J4093" s="11">
        <f t="shared" si="6953"/>
        <v>0</v>
      </c>
      <c r="K4093" s="7">
        <f t="shared" si="6890"/>
        <v>0</v>
      </c>
      <c r="L4093" s="7">
        <f t="shared" si="6954"/>
        <v>0</v>
      </c>
      <c r="M4093" s="10">
        <f t="shared" si="229"/>
        <v>0</v>
      </c>
      <c r="N4093" s="11">
        <f t="shared" si="3612"/>
        <v>0</v>
      </c>
      <c r="O4093" s="10">
        <f t="shared" si="6891"/>
        <v>0</v>
      </c>
      <c r="P4093" s="10">
        <f t="shared" si="6955"/>
        <v>0</v>
      </c>
      <c r="Q4093" s="10">
        <f t="shared" si="232"/>
        <v>0</v>
      </c>
      <c r="R4093" s="11">
        <f t="shared" si="233"/>
        <v>0</v>
      </c>
      <c r="S4093" s="42"/>
      <c r="T4093" s="42"/>
      <c r="U4093" s="20"/>
      <c r="V4093" s="14"/>
      <c r="W4093" s="14"/>
      <c r="X4093" s="26">
        <f t="shared" si="314"/>
        <v>0</v>
      </c>
      <c r="Y4093" s="29"/>
      <c r="Z4093" s="29"/>
      <c r="AA4093" s="29"/>
      <c r="AB4093" s="29"/>
      <c r="AC4093" s="29"/>
    </row>
    <row r="4094">
      <c r="A4094" s="58">
        <v>45756.0</v>
      </c>
      <c r="B4094" s="5" t="s">
        <v>34</v>
      </c>
      <c r="C4094" s="6" t="s">
        <v>26</v>
      </c>
      <c r="D4094" s="5" t="s">
        <v>27</v>
      </c>
      <c r="E4094" s="7">
        <v>14.3</v>
      </c>
      <c r="F4094" s="7">
        <v>0.048</v>
      </c>
      <c r="G4094" s="7">
        <v>0.04</v>
      </c>
      <c r="H4094" s="40">
        <v>0.05</v>
      </c>
      <c r="I4094" s="10">
        <f t="shared" si="6952"/>
        <v>0.01</v>
      </c>
      <c r="J4094" s="11">
        <f t="shared" si="6953"/>
        <v>125</v>
      </c>
      <c r="K4094" s="7">
        <f t="shared" si="6890"/>
        <v>2.859985</v>
      </c>
      <c r="L4094" s="7">
        <f t="shared" si="6954"/>
        <v>2.833</v>
      </c>
      <c r="M4094" s="10">
        <f t="shared" si="229"/>
        <v>-0.026985</v>
      </c>
      <c r="N4094" s="11">
        <f t="shared" si="3612"/>
        <v>99.05646358</v>
      </c>
      <c r="O4094" s="10">
        <f t="shared" si="6891"/>
        <v>4.159815</v>
      </c>
      <c r="P4094" s="10">
        <f t="shared" si="6955"/>
        <v>4.376986</v>
      </c>
      <c r="Q4094" s="10">
        <f t="shared" si="232"/>
        <v>0.217171</v>
      </c>
      <c r="R4094" s="11">
        <f t="shared" si="233"/>
        <v>105.2206889</v>
      </c>
      <c r="S4094" s="41">
        <f>T4054</f>
        <v>0.156</v>
      </c>
      <c r="T4094" s="41">
        <f>H4094+T4054-H4095-U4094-H4096</f>
        <v>0.143</v>
      </c>
      <c r="U4094" s="13">
        <v>0.0</v>
      </c>
      <c r="V4094" s="14"/>
      <c r="W4094" s="14"/>
      <c r="X4094" s="26">
        <f t="shared" si="314"/>
        <v>0.02</v>
      </c>
      <c r="Y4094" s="29"/>
      <c r="Z4094" s="29"/>
      <c r="AA4094" s="29"/>
      <c r="AB4094" s="29"/>
      <c r="AC4094" s="29"/>
    </row>
    <row r="4095">
      <c r="A4095" s="58">
        <v>45756.0</v>
      </c>
      <c r="B4095" s="5" t="s">
        <v>34</v>
      </c>
      <c r="C4095" s="6" t="s">
        <v>26</v>
      </c>
      <c r="D4095" s="5" t="s">
        <v>28</v>
      </c>
      <c r="E4095" s="7">
        <v>14.3</v>
      </c>
      <c r="F4095" s="7">
        <v>0.0</v>
      </c>
      <c r="G4095" s="7">
        <v>0.039166</v>
      </c>
      <c r="H4095" s="40">
        <v>0.063</v>
      </c>
      <c r="I4095" s="10">
        <f t="shared" si="6952"/>
        <v>0.023834</v>
      </c>
      <c r="J4095" s="11">
        <f t="shared" si="6953"/>
        <v>160.8538018</v>
      </c>
      <c r="K4095" s="7">
        <f t="shared" si="6890"/>
        <v>2.804493</v>
      </c>
      <c r="L4095" s="7">
        <f t="shared" si="6954"/>
        <v>2.893</v>
      </c>
      <c r="M4095" s="10">
        <f t="shared" si="229"/>
        <v>0.088507</v>
      </c>
      <c r="N4095" s="11">
        <f t="shared" si="3612"/>
        <v>103.1559002</v>
      </c>
      <c r="O4095" s="10">
        <f t="shared" si="6891"/>
        <v>4.079492</v>
      </c>
      <c r="P4095" s="10">
        <f t="shared" si="6955"/>
        <v>4.29699</v>
      </c>
      <c r="Q4095" s="10">
        <f t="shared" si="232"/>
        <v>0.217498</v>
      </c>
      <c r="R4095" s="11">
        <f t="shared" si="233"/>
        <v>105.3314972</v>
      </c>
      <c r="S4095" s="42"/>
      <c r="T4095" s="42"/>
      <c r="U4095" s="20"/>
      <c r="V4095" s="14"/>
      <c r="W4095" s="14"/>
      <c r="X4095" s="26">
        <f t="shared" si="314"/>
        <v>0</v>
      </c>
      <c r="Y4095" s="29"/>
      <c r="Z4095" s="29"/>
      <c r="AA4095" s="29"/>
      <c r="AB4095" s="29"/>
      <c r="AC4095" s="29"/>
    </row>
    <row r="4096">
      <c r="A4096" s="58">
        <v>45756.0</v>
      </c>
      <c r="B4096" s="5" t="s">
        <v>34</v>
      </c>
      <c r="C4096" s="6" t="s">
        <v>26</v>
      </c>
      <c r="D4096" s="5" t="s">
        <v>29</v>
      </c>
      <c r="E4096" s="7">
        <v>0.0</v>
      </c>
      <c r="F4096" s="7">
        <v>0.0</v>
      </c>
      <c r="G4096" s="7">
        <v>0.0</v>
      </c>
      <c r="H4096" s="40">
        <v>0.0</v>
      </c>
      <c r="I4096" s="10">
        <f t="shared" si="6952"/>
        <v>0</v>
      </c>
      <c r="J4096" s="11">
        <f t="shared" si="6953"/>
        <v>0</v>
      </c>
      <c r="K4096" s="7">
        <f t="shared" si="6890"/>
        <v>0</v>
      </c>
      <c r="L4096" s="7">
        <f t="shared" si="6954"/>
        <v>0</v>
      </c>
      <c r="M4096" s="10">
        <f t="shared" si="229"/>
        <v>0</v>
      </c>
      <c r="N4096" s="11">
        <f t="shared" si="3612"/>
        <v>0</v>
      </c>
      <c r="O4096" s="10">
        <f t="shared" si="6891"/>
        <v>0</v>
      </c>
      <c r="P4096" s="10">
        <f t="shared" si="6955"/>
        <v>0</v>
      </c>
      <c r="Q4096" s="10">
        <f t="shared" si="232"/>
        <v>0</v>
      </c>
      <c r="R4096" s="11">
        <f t="shared" si="233"/>
        <v>0</v>
      </c>
      <c r="S4096" s="42"/>
      <c r="T4096" s="42"/>
      <c r="U4096" s="20"/>
      <c r="V4096" s="14"/>
      <c r="W4096" s="14"/>
      <c r="X4096" s="26">
        <f t="shared" si="314"/>
        <v>0</v>
      </c>
      <c r="Y4096" s="29"/>
      <c r="Z4096" s="29"/>
      <c r="AA4096" s="29"/>
      <c r="AB4096" s="29"/>
      <c r="AC4096" s="29"/>
    </row>
    <row r="4097">
      <c r="A4097" s="58">
        <v>45756.0</v>
      </c>
      <c r="B4097" s="5" t="s">
        <v>34</v>
      </c>
      <c r="C4097" s="6" t="s">
        <v>26</v>
      </c>
      <c r="D4097" s="5" t="s">
        <v>30</v>
      </c>
      <c r="E4097" s="7">
        <v>0.0</v>
      </c>
      <c r="F4097" s="7">
        <v>0.0</v>
      </c>
      <c r="G4097" s="7">
        <v>0.0</v>
      </c>
      <c r="H4097" s="40">
        <v>0.0</v>
      </c>
      <c r="I4097" s="10">
        <f t="shared" si="6952"/>
        <v>0</v>
      </c>
      <c r="J4097" s="11">
        <f t="shared" si="6953"/>
        <v>0</v>
      </c>
      <c r="K4097" s="7">
        <f t="shared" si="6890"/>
        <v>0</v>
      </c>
      <c r="L4097" s="7">
        <f t="shared" si="6954"/>
        <v>0</v>
      </c>
      <c r="M4097" s="10">
        <f t="shared" si="229"/>
        <v>0</v>
      </c>
      <c r="N4097" s="11">
        <f t="shared" si="3612"/>
        <v>0</v>
      </c>
      <c r="O4097" s="10">
        <f t="shared" si="6891"/>
        <v>0</v>
      </c>
      <c r="P4097" s="10">
        <f t="shared" si="6955"/>
        <v>0</v>
      </c>
      <c r="Q4097" s="10">
        <f t="shared" si="232"/>
        <v>0</v>
      </c>
      <c r="R4097" s="11">
        <f t="shared" si="233"/>
        <v>0</v>
      </c>
      <c r="S4097" s="42"/>
      <c r="T4097" s="42"/>
      <c r="U4097" s="20"/>
      <c r="V4097" s="14"/>
      <c r="W4097" s="14"/>
      <c r="X4097" s="26">
        <f t="shared" si="314"/>
        <v>0</v>
      </c>
      <c r="Y4097" s="29"/>
      <c r="Z4097" s="29"/>
      <c r="AA4097" s="29"/>
      <c r="AB4097" s="29"/>
      <c r="AC4097" s="29"/>
    </row>
    <row r="4098">
      <c r="A4098" s="58">
        <v>45756.0</v>
      </c>
      <c r="B4098" s="5" t="s">
        <v>35</v>
      </c>
      <c r="C4098" s="6" t="s">
        <v>26</v>
      </c>
      <c r="D4098" s="5" t="s">
        <v>27</v>
      </c>
      <c r="E4098" s="7">
        <v>16.6</v>
      </c>
      <c r="F4098" s="7">
        <v>0.046</v>
      </c>
      <c r="G4098" s="7">
        <v>0.0566</v>
      </c>
      <c r="H4098" s="40">
        <v>0.143</v>
      </c>
      <c r="I4098" s="10">
        <f t="shared" si="6952"/>
        <v>0.0864</v>
      </c>
      <c r="J4098" s="11">
        <f t="shared" si="6953"/>
        <v>252.6501767</v>
      </c>
      <c r="K4098" s="7">
        <f t="shared" si="6890"/>
        <v>2.909397</v>
      </c>
      <c r="L4098" s="7">
        <f t="shared" si="6954"/>
        <v>3.886</v>
      </c>
      <c r="M4098" s="10">
        <f t="shared" si="229"/>
        <v>0.976603</v>
      </c>
      <c r="N4098" s="11">
        <f t="shared" si="3612"/>
        <v>133.5671962</v>
      </c>
      <c r="O4098" s="10">
        <f t="shared" si="6891"/>
        <v>2.909397</v>
      </c>
      <c r="P4098" s="10">
        <f t="shared" si="6955"/>
        <v>3.886</v>
      </c>
      <c r="Q4098" s="10">
        <f t="shared" si="232"/>
        <v>0.976603</v>
      </c>
      <c r="R4098" s="11">
        <f t="shared" si="233"/>
        <v>133.5671962</v>
      </c>
      <c r="S4098" s="41">
        <f>T4058</f>
        <v>1.117</v>
      </c>
      <c r="T4098" s="41">
        <f>H4098+T4058-H4099-U4098-H4100</f>
        <v>1.005</v>
      </c>
      <c r="U4098" s="13">
        <v>0.0</v>
      </c>
      <c r="V4098" s="14"/>
      <c r="W4098" s="14"/>
      <c r="X4098" s="26">
        <f t="shared" si="314"/>
        <v>0.139</v>
      </c>
      <c r="Y4098" s="29"/>
      <c r="Z4098" s="29"/>
      <c r="AA4098" s="29"/>
      <c r="AB4098" s="29"/>
      <c r="AC4098" s="29"/>
    </row>
    <row r="4099">
      <c r="A4099" s="58">
        <v>45756.0</v>
      </c>
      <c r="B4099" s="5" t="s">
        <v>35</v>
      </c>
      <c r="C4099" s="6" t="s">
        <v>26</v>
      </c>
      <c r="D4099" s="5" t="s">
        <v>28</v>
      </c>
      <c r="E4099" s="7">
        <v>0.0</v>
      </c>
      <c r="F4099" s="7">
        <v>0.0</v>
      </c>
      <c r="G4099" s="7">
        <v>0.0</v>
      </c>
      <c r="H4099" s="40">
        <v>0.0</v>
      </c>
      <c r="I4099" s="10">
        <f t="shared" si="6952"/>
        <v>0</v>
      </c>
      <c r="J4099" s="11">
        <f t="shared" si="6953"/>
        <v>0</v>
      </c>
      <c r="K4099" s="7">
        <f t="shared" si="6890"/>
        <v>0</v>
      </c>
      <c r="L4099" s="7">
        <f t="shared" si="6954"/>
        <v>0</v>
      </c>
      <c r="M4099" s="10">
        <f t="shared" si="229"/>
        <v>0</v>
      </c>
      <c r="N4099" s="11">
        <f t="shared" si="3612"/>
        <v>0</v>
      </c>
      <c r="O4099" s="10">
        <f t="shared" si="6891"/>
        <v>0</v>
      </c>
      <c r="P4099" s="10">
        <f t="shared" si="6955"/>
        <v>0</v>
      </c>
      <c r="Q4099" s="10">
        <f t="shared" si="232"/>
        <v>0</v>
      </c>
      <c r="R4099" s="11">
        <f t="shared" si="233"/>
        <v>0</v>
      </c>
      <c r="S4099" s="43"/>
      <c r="T4099" s="43"/>
      <c r="U4099" s="20"/>
      <c r="V4099" s="14"/>
      <c r="W4099" s="14"/>
      <c r="X4099" s="26">
        <f t="shared" si="314"/>
        <v>0</v>
      </c>
      <c r="Y4099" s="29"/>
      <c r="Z4099" s="29"/>
      <c r="AA4099" s="29"/>
      <c r="AB4099" s="29"/>
      <c r="AC4099" s="29"/>
    </row>
    <row r="4100">
      <c r="A4100" s="58">
        <v>45756.0</v>
      </c>
      <c r="B4100" s="5" t="s">
        <v>35</v>
      </c>
      <c r="C4100" s="6" t="s">
        <v>26</v>
      </c>
      <c r="D4100" s="5" t="s">
        <v>29</v>
      </c>
      <c r="E4100" s="7">
        <v>16.6</v>
      </c>
      <c r="F4100" s="7">
        <v>0.021</v>
      </c>
      <c r="G4100" s="7">
        <v>0.05666</v>
      </c>
      <c r="H4100" s="40">
        <v>0.255</v>
      </c>
      <c r="I4100" s="10">
        <f t="shared" si="6952"/>
        <v>0.19834</v>
      </c>
      <c r="J4100" s="11">
        <f t="shared" si="6953"/>
        <v>450.0529474</v>
      </c>
      <c r="K4100" s="7">
        <f t="shared" si="6890"/>
        <v>2.909937</v>
      </c>
      <c r="L4100" s="7">
        <f t="shared" si="6954"/>
        <v>2.881</v>
      </c>
      <c r="M4100" s="10">
        <f t="shared" si="229"/>
        <v>-0.028937</v>
      </c>
      <c r="N4100" s="11">
        <f t="shared" si="3612"/>
        <v>99.00557985</v>
      </c>
      <c r="O4100" s="10">
        <f t="shared" si="6891"/>
        <v>2.909937</v>
      </c>
      <c r="P4100" s="10">
        <f t="shared" si="6955"/>
        <v>3.113996</v>
      </c>
      <c r="Q4100" s="10">
        <f t="shared" si="232"/>
        <v>0.204059</v>
      </c>
      <c r="R4100" s="11">
        <f t="shared" si="233"/>
        <v>107.0124886</v>
      </c>
      <c r="S4100" s="43"/>
      <c r="T4100" s="43"/>
      <c r="U4100" s="20"/>
      <c r="V4100" s="14"/>
      <c r="W4100" s="14"/>
      <c r="X4100" s="26">
        <f t="shared" si="314"/>
        <v>0.106</v>
      </c>
      <c r="Y4100" s="29"/>
      <c r="Z4100" s="29"/>
      <c r="AA4100" s="29"/>
      <c r="AB4100" s="29"/>
      <c r="AC4100" s="29"/>
    </row>
    <row r="4101">
      <c r="A4101" s="58">
        <v>45756.0</v>
      </c>
      <c r="B4101" s="5" t="s">
        <v>35</v>
      </c>
      <c r="C4101" s="6" t="s">
        <v>26</v>
      </c>
      <c r="D4101" s="5" t="s">
        <v>30</v>
      </c>
      <c r="E4101" s="7">
        <v>0.0</v>
      </c>
      <c r="F4101" s="7">
        <v>0.0</v>
      </c>
      <c r="G4101" s="7">
        <v>0.0</v>
      </c>
      <c r="H4101" s="40">
        <v>0.0</v>
      </c>
      <c r="I4101" s="10">
        <f t="shared" si="6952"/>
        <v>0</v>
      </c>
      <c r="J4101" s="11">
        <f t="shared" si="6953"/>
        <v>0</v>
      </c>
      <c r="K4101" s="7">
        <f t="shared" si="6890"/>
        <v>0</v>
      </c>
      <c r="L4101" s="7">
        <f t="shared" si="6954"/>
        <v>0</v>
      </c>
      <c r="M4101" s="10">
        <f t="shared" si="229"/>
        <v>0</v>
      </c>
      <c r="N4101" s="11">
        <f t="shared" si="3612"/>
        <v>0</v>
      </c>
      <c r="O4101" s="10">
        <f t="shared" si="6891"/>
        <v>0</v>
      </c>
      <c r="P4101" s="10">
        <f t="shared" si="6955"/>
        <v>0</v>
      </c>
      <c r="Q4101" s="10">
        <f t="shared" si="232"/>
        <v>0</v>
      </c>
      <c r="R4101" s="11">
        <f t="shared" si="233"/>
        <v>0</v>
      </c>
      <c r="S4101" s="43"/>
      <c r="T4101" s="43"/>
      <c r="U4101" s="20"/>
      <c r="V4101" s="14"/>
      <c r="W4101" s="14"/>
      <c r="X4101" s="26">
        <f t="shared" si="314"/>
        <v>0</v>
      </c>
      <c r="Y4101" s="29"/>
      <c r="Z4101" s="29"/>
      <c r="AA4101" s="29"/>
      <c r="AB4101" s="29"/>
      <c r="AC4101" s="29"/>
    </row>
    <row r="4102">
      <c r="A4102" s="58">
        <v>45756.0</v>
      </c>
      <c r="B4102" s="5" t="s">
        <v>36</v>
      </c>
      <c r="C4102" s="6" t="s">
        <v>37</v>
      </c>
      <c r="D4102" s="5" t="s">
        <v>27</v>
      </c>
      <c r="E4102" s="7">
        <v>174.0</v>
      </c>
      <c r="F4102" s="25">
        <v>0.528</v>
      </c>
      <c r="G4102" s="7">
        <v>0.51</v>
      </c>
      <c r="H4102" s="40">
        <v>0.6</v>
      </c>
      <c r="I4102" s="10">
        <f t="shared" si="6952"/>
        <v>0.09</v>
      </c>
      <c r="J4102" s="11">
        <f t="shared" si="6953"/>
        <v>117.6470588</v>
      </c>
      <c r="K4102" s="7">
        <f t="shared" si="6890"/>
        <v>36.7899976</v>
      </c>
      <c r="L4102" s="7">
        <f t="shared" si="6954"/>
        <v>40.385</v>
      </c>
      <c r="M4102" s="10">
        <f t="shared" si="229"/>
        <v>3.5950024</v>
      </c>
      <c r="N4102" s="11">
        <f t="shared" si="3612"/>
        <v>109.7716842</v>
      </c>
      <c r="O4102" s="10">
        <f t="shared" si="6891"/>
        <v>53.8899696</v>
      </c>
      <c r="P4102" s="10">
        <f t="shared" si="6955"/>
        <v>58.96082</v>
      </c>
      <c r="Q4102" s="10">
        <f t="shared" si="232"/>
        <v>5.0708504</v>
      </c>
      <c r="R4102" s="11">
        <f t="shared" si="233"/>
        <v>109.4096368</v>
      </c>
      <c r="S4102" s="41">
        <f>T4062</f>
        <v>-1.083142857</v>
      </c>
      <c r="T4102" s="41">
        <f>H4102+T4062-H4103-U4102-H4104</f>
        <v>-1.223428571</v>
      </c>
      <c r="U4102" s="13">
        <f>0.008/28</f>
        <v>0.0002857142857</v>
      </c>
      <c r="V4102" s="14"/>
      <c r="W4102" s="14"/>
      <c r="X4102" s="26">
        <f t="shared" si="314"/>
        <v>0.59</v>
      </c>
      <c r="Y4102" s="29"/>
      <c r="Z4102" s="29"/>
      <c r="AA4102" s="29"/>
      <c r="AB4102" s="29"/>
      <c r="AC4102" s="29"/>
    </row>
    <row r="4103">
      <c r="A4103" s="58">
        <v>45756.0</v>
      </c>
      <c r="B4103" s="5" t="s">
        <v>36</v>
      </c>
      <c r="C4103" s="6" t="s">
        <v>37</v>
      </c>
      <c r="D4103" s="5" t="s">
        <v>28</v>
      </c>
      <c r="E4103" s="7">
        <v>45.1</v>
      </c>
      <c r="F4103" s="25">
        <v>0.0</v>
      </c>
      <c r="G4103" s="7">
        <v>0.48333</v>
      </c>
      <c r="H4103" s="40">
        <v>0.0</v>
      </c>
      <c r="I4103" s="10">
        <f t="shared" si="6952"/>
        <v>-0.48333</v>
      </c>
      <c r="J4103" s="11">
        <f t="shared" si="6953"/>
        <v>0</v>
      </c>
      <c r="K4103" s="7">
        <f t="shared" si="6890"/>
        <v>33.9479687</v>
      </c>
      <c r="L4103" s="7">
        <f t="shared" si="6954"/>
        <v>12.569</v>
      </c>
      <c r="M4103" s="10">
        <f t="shared" si="229"/>
        <v>-21.3789687</v>
      </c>
      <c r="N4103" s="11">
        <f t="shared" si="3612"/>
        <v>37.02430655</v>
      </c>
      <c r="O4103" s="10">
        <f t="shared" si="6891"/>
        <v>49.4668787</v>
      </c>
      <c r="P4103" s="10">
        <f t="shared" si="6955"/>
        <v>18.16698</v>
      </c>
      <c r="Q4103" s="10">
        <f t="shared" si="232"/>
        <v>-31.2998987</v>
      </c>
      <c r="R4103" s="11">
        <f t="shared" si="233"/>
        <v>36.72554339</v>
      </c>
      <c r="S4103" s="43"/>
      <c r="T4103" s="43"/>
      <c r="U4103" s="20"/>
      <c r="V4103" s="14"/>
      <c r="W4103" s="14"/>
      <c r="X4103" s="26">
        <f t="shared" si="314"/>
        <v>0</v>
      </c>
      <c r="Y4103" s="29"/>
      <c r="Z4103" s="29"/>
      <c r="AA4103" s="29"/>
      <c r="AB4103" s="29"/>
      <c r="AC4103" s="29"/>
    </row>
    <row r="4104">
      <c r="A4104" s="58">
        <v>45756.0</v>
      </c>
      <c r="B4104" s="5" t="s">
        <v>36</v>
      </c>
      <c r="C4104" s="6" t="s">
        <v>37</v>
      </c>
      <c r="D4104" s="5" t="s">
        <v>29</v>
      </c>
      <c r="E4104" s="7">
        <f>E4102-E4103</f>
        <v>128.9</v>
      </c>
      <c r="F4104" s="25">
        <v>0.631</v>
      </c>
      <c r="G4104" s="7">
        <v>0.0</v>
      </c>
      <c r="H4104" s="40">
        <v>0.74</v>
      </c>
      <c r="I4104" s="10">
        <f t="shared" si="6952"/>
        <v>0.74</v>
      </c>
      <c r="J4104" s="11">
        <f t="shared" si="6953"/>
        <v>0</v>
      </c>
      <c r="K4104" s="7">
        <f t="shared" si="6890"/>
        <v>2.58895994</v>
      </c>
      <c r="L4104" s="7">
        <f t="shared" si="6954"/>
        <v>29.02</v>
      </c>
      <c r="M4104" s="10">
        <f t="shared" si="229"/>
        <v>26.43104006</v>
      </c>
      <c r="N4104" s="11">
        <f t="shared" si="3612"/>
        <v>1120.913443</v>
      </c>
      <c r="O4104" s="10">
        <f t="shared" si="6891"/>
        <v>4.16282994</v>
      </c>
      <c r="P4104" s="10">
        <f t="shared" si="6955"/>
        <v>42.64171</v>
      </c>
      <c r="Q4104" s="10">
        <f t="shared" si="232"/>
        <v>38.47888006</v>
      </c>
      <c r="R4104" s="11">
        <f t="shared" si="233"/>
        <v>1024.344271</v>
      </c>
      <c r="S4104" s="43"/>
      <c r="T4104" s="43"/>
      <c r="U4104" s="20"/>
      <c r="V4104" s="14"/>
      <c r="W4104" s="14"/>
      <c r="X4104" s="26">
        <f t="shared" si="314"/>
        <v>0.633</v>
      </c>
      <c r="Y4104" s="29"/>
      <c r="Z4104" s="29"/>
      <c r="AA4104" s="29"/>
      <c r="AB4104" s="29"/>
      <c r="AC4104" s="29"/>
    </row>
    <row r="4105">
      <c r="A4105" s="58">
        <v>45756.0</v>
      </c>
      <c r="B4105" s="5" t="s">
        <v>36</v>
      </c>
      <c r="C4105" s="6" t="s">
        <v>37</v>
      </c>
      <c r="D4105" s="5" t="s">
        <v>30</v>
      </c>
      <c r="E4105" s="7">
        <v>0.0</v>
      </c>
      <c r="F4105" s="25">
        <v>0.0</v>
      </c>
      <c r="G4105" s="7">
        <v>0.0</v>
      </c>
      <c r="H4105" s="40">
        <v>0.0</v>
      </c>
      <c r="I4105" s="10">
        <f t="shared" si="6952"/>
        <v>0</v>
      </c>
      <c r="J4105" s="11">
        <f t="shared" si="6953"/>
        <v>0</v>
      </c>
      <c r="K4105" s="7">
        <f t="shared" si="6890"/>
        <v>0</v>
      </c>
      <c r="L4105" s="7">
        <f t="shared" si="6954"/>
        <v>0</v>
      </c>
      <c r="M4105" s="10">
        <f t="shared" si="229"/>
        <v>0</v>
      </c>
      <c r="N4105" s="11">
        <f t="shared" si="3612"/>
        <v>0</v>
      </c>
      <c r="O4105" s="10">
        <f t="shared" si="6891"/>
        <v>0</v>
      </c>
      <c r="P4105" s="10">
        <f t="shared" si="6955"/>
        <v>0</v>
      </c>
      <c r="Q4105" s="10">
        <f t="shared" si="232"/>
        <v>0</v>
      </c>
      <c r="R4105" s="11">
        <f t="shared" si="233"/>
        <v>0</v>
      </c>
      <c r="S4105" s="43"/>
      <c r="T4105" s="43"/>
      <c r="U4105" s="20"/>
      <c r="V4105" s="14"/>
      <c r="W4105" s="14"/>
      <c r="X4105" s="26">
        <f t="shared" si="314"/>
        <v>0</v>
      </c>
      <c r="Y4105" s="29"/>
      <c r="Z4105" s="29"/>
      <c r="AA4105" s="29"/>
      <c r="AB4105" s="29"/>
      <c r="AC4105" s="29"/>
    </row>
    <row r="4106">
      <c r="A4106" s="58">
        <v>45756.0</v>
      </c>
      <c r="B4106" s="5" t="s">
        <v>38</v>
      </c>
      <c r="C4106" s="6" t="s">
        <v>37</v>
      </c>
      <c r="D4106" s="5" t="s">
        <v>27</v>
      </c>
      <c r="E4106" s="7">
        <v>40.1</v>
      </c>
      <c r="F4106" s="25">
        <v>0.107</v>
      </c>
      <c r="G4106" s="7">
        <v>0.09999999999999999</v>
      </c>
      <c r="H4106" s="40">
        <v>0.17</v>
      </c>
      <c r="I4106" s="10">
        <f t="shared" si="6952"/>
        <v>0.07</v>
      </c>
      <c r="J4106" s="11">
        <f t="shared" si="6953"/>
        <v>170</v>
      </c>
      <c r="K4106" s="7">
        <f t="shared" si="6890"/>
        <v>6.8</v>
      </c>
      <c r="L4106" s="7">
        <f t="shared" si="6954"/>
        <v>12.001</v>
      </c>
      <c r="M4106" s="10">
        <f t="shared" si="229"/>
        <v>5.201</v>
      </c>
      <c r="N4106" s="11">
        <f t="shared" si="3612"/>
        <v>176.4852941</v>
      </c>
      <c r="O4106" s="10">
        <f t="shared" si="6891"/>
        <v>9.9</v>
      </c>
      <c r="P4106" s="10">
        <f t="shared" si="6955"/>
        <v>17.924976</v>
      </c>
      <c r="Q4106" s="10">
        <f t="shared" si="232"/>
        <v>8.024976</v>
      </c>
      <c r="R4106" s="11">
        <f t="shared" si="233"/>
        <v>181.0603636</v>
      </c>
      <c r="S4106" s="41">
        <f>T4066</f>
        <v>6.316607143</v>
      </c>
      <c r="T4106" s="41">
        <f>H4106+T4066-H4107-U4106-H4108</f>
        <v>6.486571429</v>
      </c>
      <c r="U4106" s="13">
        <f>0.001/28</f>
        <v>0.00003571428571</v>
      </c>
      <c r="V4106" s="14"/>
      <c r="W4106" s="14"/>
      <c r="X4106" s="26">
        <f t="shared" si="314"/>
        <v>0.17</v>
      </c>
      <c r="Y4106" s="29"/>
      <c r="Z4106" s="29"/>
      <c r="AA4106" s="29"/>
      <c r="AB4106" s="29"/>
      <c r="AC4106" s="29"/>
    </row>
    <row r="4107">
      <c r="A4107" s="58">
        <v>45756.0</v>
      </c>
      <c r="B4107" s="5" t="s">
        <v>38</v>
      </c>
      <c r="C4107" s="6" t="s">
        <v>37</v>
      </c>
      <c r="D4107" s="5" t="s">
        <v>28</v>
      </c>
      <c r="E4107" s="7">
        <v>0.0</v>
      </c>
      <c r="F4107" s="7">
        <v>0.0</v>
      </c>
      <c r="G4107" s="7">
        <v>0.0</v>
      </c>
      <c r="H4107" s="40">
        <v>0.0</v>
      </c>
      <c r="I4107" s="10">
        <f t="shared" si="6952"/>
        <v>0</v>
      </c>
      <c r="J4107" s="11">
        <f t="shared" si="6953"/>
        <v>0</v>
      </c>
      <c r="K4107" s="7">
        <f t="shared" si="6890"/>
        <v>0</v>
      </c>
      <c r="L4107" s="7">
        <f t="shared" si="6954"/>
        <v>0</v>
      </c>
      <c r="M4107" s="10">
        <f t="shared" si="229"/>
        <v>0</v>
      </c>
      <c r="N4107" s="11">
        <f t="shared" si="3612"/>
        <v>0</v>
      </c>
      <c r="O4107" s="10">
        <f t="shared" si="6891"/>
        <v>0</v>
      </c>
      <c r="P4107" s="10">
        <f t="shared" si="6955"/>
        <v>0</v>
      </c>
      <c r="Q4107" s="10">
        <f t="shared" si="232"/>
        <v>0</v>
      </c>
      <c r="R4107" s="11">
        <f t="shared" si="233"/>
        <v>0</v>
      </c>
      <c r="S4107" s="43"/>
      <c r="T4107" s="43"/>
      <c r="U4107" s="20"/>
      <c r="V4107" s="14"/>
      <c r="W4107" s="14"/>
      <c r="X4107" s="26">
        <f t="shared" si="314"/>
        <v>0</v>
      </c>
      <c r="Y4107" s="29"/>
      <c r="Z4107" s="29"/>
      <c r="AA4107" s="29"/>
      <c r="AB4107" s="29"/>
      <c r="AC4107" s="29"/>
    </row>
    <row r="4108">
      <c r="A4108" s="58">
        <v>45756.0</v>
      </c>
      <c r="B4108" s="5" t="s">
        <v>38</v>
      </c>
      <c r="C4108" s="6" t="s">
        <v>37</v>
      </c>
      <c r="D4108" s="5" t="s">
        <v>29</v>
      </c>
      <c r="E4108" s="7">
        <v>40.1</v>
      </c>
      <c r="F4108" s="7">
        <v>0.143</v>
      </c>
      <c r="G4108" s="7">
        <v>0.09996</v>
      </c>
      <c r="H4108" s="40">
        <v>0.0</v>
      </c>
      <c r="I4108" s="10">
        <f t="shared" si="6952"/>
        <v>-0.09996</v>
      </c>
      <c r="J4108" s="11">
        <f t="shared" si="6953"/>
        <v>0</v>
      </c>
      <c r="K4108" s="7">
        <f t="shared" si="6890"/>
        <v>6.787417</v>
      </c>
      <c r="L4108" s="7">
        <f t="shared" si="6954"/>
        <v>7.284</v>
      </c>
      <c r="M4108" s="10">
        <f t="shared" si="229"/>
        <v>0.496583</v>
      </c>
      <c r="N4108" s="11">
        <f t="shared" si="3612"/>
        <v>107.3162294</v>
      </c>
      <c r="O4108" s="10">
        <f t="shared" si="6891"/>
        <v>9.886177</v>
      </c>
      <c r="P4108" s="10">
        <f t="shared" si="6955"/>
        <v>13.11293</v>
      </c>
      <c r="Q4108" s="10">
        <f t="shared" si="232"/>
        <v>3.226753</v>
      </c>
      <c r="R4108" s="11">
        <f t="shared" si="233"/>
        <v>132.6390373</v>
      </c>
      <c r="S4108" s="43"/>
      <c r="T4108" s="43"/>
      <c r="U4108" s="20"/>
      <c r="V4108" s="14"/>
      <c r="W4108" s="14"/>
      <c r="X4108" s="26">
        <f t="shared" si="314"/>
        <v>0</v>
      </c>
      <c r="Y4108" s="29"/>
      <c r="Z4108" s="29"/>
      <c r="AA4108" s="29"/>
      <c r="AB4108" s="29"/>
      <c r="AC4108" s="29"/>
    </row>
    <row r="4109">
      <c r="A4109" s="58">
        <v>45756.0</v>
      </c>
      <c r="B4109" s="5" t="s">
        <v>38</v>
      </c>
      <c r="C4109" s="6" t="s">
        <v>37</v>
      </c>
      <c r="D4109" s="5" t="s">
        <v>30</v>
      </c>
      <c r="E4109" s="7">
        <v>0.0</v>
      </c>
      <c r="F4109" s="7">
        <v>0.0</v>
      </c>
      <c r="G4109" s="7">
        <v>0.0</v>
      </c>
      <c r="H4109" s="40">
        <v>0.0</v>
      </c>
      <c r="I4109" s="10">
        <f t="shared" si="6952"/>
        <v>0</v>
      </c>
      <c r="J4109" s="11">
        <f t="shared" si="6953"/>
        <v>0</v>
      </c>
      <c r="K4109" s="7">
        <f t="shared" si="6890"/>
        <v>0</v>
      </c>
      <c r="L4109" s="7">
        <f t="shared" si="6954"/>
        <v>0</v>
      </c>
      <c r="M4109" s="10">
        <f t="shared" si="229"/>
        <v>0</v>
      </c>
      <c r="N4109" s="11">
        <f t="shared" si="3612"/>
        <v>0</v>
      </c>
      <c r="O4109" s="10">
        <f t="shared" si="6891"/>
        <v>0</v>
      </c>
      <c r="P4109" s="10">
        <f t="shared" si="6955"/>
        <v>0</v>
      </c>
      <c r="Q4109" s="10">
        <f t="shared" si="232"/>
        <v>0</v>
      </c>
      <c r="R4109" s="11">
        <f t="shared" si="233"/>
        <v>0</v>
      </c>
      <c r="S4109" s="43"/>
      <c r="T4109" s="43"/>
      <c r="U4109" s="20"/>
      <c r="V4109" s="14"/>
      <c r="W4109" s="14"/>
      <c r="X4109" s="26">
        <f t="shared" si="314"/>
        <v>0</v>
      </c>
      <c r="Y4109" s="29"/>
      <c r="Z4109" s="29"/>
      <c r="AA4109" s="29"/>
      <c r="AB4109" s="29"/>
      <c r="AC4109" s="29"/>
    </row>
    <row r="4110">
      <c r="A4110" s="58">
        <v>45756.0</v>
      </c>
      <c r="B4110" s="5" t="s">
        <v>39</v>
      </c>
      <c r="C4110" s="6" t="s">
        <v>37</v>
      </c>
      <c r="D4110" s="5" t="s">
        <v>27</v>
      </c>
      <c r="E4110" s="7">
        <v>9.6</v>
      </c>
      <c r="F4110" s="7">
        <v>0.003</v>
      </c>
      <c r="G4110" s="7">
        <v>0.033</v>
      </c>
      <c r="H4110" s="40">
        <v>0.0</v>
      </c>
      <c r="I4110" s="10">
        <f t="shared" si="6952"/>
        <v>-0.033</v>
      </c>
      <c r="J4110" s="11">
        <f t="shared" si="6953"/>
        <v>0</v>
      </c>
      <c r="K4110" s="7">
        <f t="shared" si="6890"/>
        <v>1.996998</v>
      </c>
      <c r="L4110" s="7">
        <f t="shared" si="6954"/>
        <v>0.493</v>
      </c>
      <c r="M4110" s="10">
        <f t="shared" si="229"/>
        <v>-1.503998</v>
      </c>
      <c r="N4110" s="11">
        <f t="shared" si="3612"/>
        <v>24.68705527</v>
      </c>
      <c r="O4110" s="10">
        <f t="shared" si="6891"/>
        <v>2.896928</v>
      </c>
      <c r="P4110" s="10">
        <f t="shared" si="6955"/>
        <v>1.37774</v>
      </c>
      <c r="Q4110" s="10">
        <f t="shared" si="232"/>
        <v>-1.519188</v>
      </c>
      <c r="R4110" s="11">
        <f t="shared" si="233"/>
        <v>47.55865524</v>
      </c>
      <c r="S4110" s="41">
        <f>T4070</f>
        <v>-0.022</v>
      </c>
      <c r="T4110" s="41">
        <f>H4110+T4070-H4111-U4110-H4112</f>
        <v>-0.022</v>
      </c>
      <c r="U4110" s="13">
        <v>0.0</v>
      </c>
      <c r="V4110" s="14"/>
      <c r="W4110" s="14"/>
      <c r="X4110" s="26">
        <f t="shared" si="314"/>
        <v>0</v>
      </c>
      <c r="Y4110" s="29"/>
      <c r="Z4110" s="29"/>
      <c r="AA4110" s="29"/>
      <c r="AB4110" s="29"/>
      <c r="AC4110" s="29"/>
    </row>
    <row r="4111">
      <c r="A4111" s="58">
        <v>45756.0</v>
      </c>
      <c r="B4111" s="5" t="s">
        <v>39</v>
      </c>
      <c r="C4111" s="6" t="s">
        <v>37</v>
      </c>
      <c r="D4111" s="5" t="s">
        <v>28</v>
      </c>
      <c r="E4111" s="7">
        <v>0.0</v>
      </c>
      <c r="F4111" s="7">
        <v>0.0</v>
      </c>
      <c r="G4111" s="7">
        <v>0.0</v>
      </c>
      <c r="H4111" s="40">
        <v>0.0</v>
      </c>
      <c r="I4111" s="10">
        <f t="shared" si="6952"/>
        <v>0</v>
      </c>
      <c r="J4111" s="11">
        <f t="shared" si="6953"/>
        <v>0</v>
      </c>
      <c r="K4111" s="7">
        <f t="shared" si="6890"/>
        <v>0</v>
      </c>
      <c r="L4111" s="7">
        <f t="shared" si="6954"/>
        <v>0</v>
      </c>
      <c r="M4111" s="10">
        <f t="shared" si="229"/>
        <v>0</v>
      </c>
      <c r="N4111" s="11">
        <f t="shared" si="3612"/>
        <v>0</v>
      </c>
      <c r="O4111" s="10">
        <f t="shared" si="6891"/>
        <v>0</v>
      </c>
      <c r="P4111" s="10">
        <f t="shared" si="6955"/>
        <v>0</v>
      </c>
      <c r="Q4111" s="10">
        <f t="shared" si="232"/>
        <v>0</v>
      </c>
      <c r="R4111" s="11">
        <f t="shared" si="233"/>
        <v>0</v>
      </c>
      <c r="S4111" s="43"/>
      <c r="T4111" s="43"/>
      <c r="U4111" s="20"/>
      <c r="V4111" s="14"/>
      <c r="W4111" s="14"/>
      <c r="X4111" s="26">
        <f t="shared" si="314"/>
        <v>0</v>
      </c>
      <c r="Y4111" s="29"/>
      <c r="Z4111" s="29"/>
      <c r="AA4111" s="29"/>
      <c r="AB4111" s="29"/>
      <c r="AC4111" s="29"/>
    </row>
    <row r="4112">
      <c r="A4112" s="58">
        <v>45756.0</v>
      </c>
      <c r="B4112" s="5" t="s">
        <v>39</v>
      </c>
      <c r="C4112" s="6" t="s">
        <v>37</v>
      </c>
      <c r="D4112" s="5" t="s">
        <v>29</v>
      </c>
      <c r="E4112" s="7">
        <v>9.3</v>
      </c>
      <c r="F4112" s="7">
        <v>0.058</v>
      </c>
      <c r="G4112" s="7">
        <v>0.0330666</v>
      </c>
      <c r="H4112" s="40">
        <v>0.0</v>
      </c>
      <c r="I4112" s="10">
        <f t="shared" si="6952"/>
        <v>-0.0330666</v>
      </c>
      <c r="J4112" s="11">
        <f t="shared" si="6953"/>
        <v>0</v>
      </c>
      <c r="K4112" s="7">
        <f t="shared" si="6890"/>
        <v>1.9814794</v>
      </c>
      <c r="L4112" s="7">
        <f t="shared" si="6954"/>
        <v>0.598</v>
      </c>
      <c r="M4112" s="10">
        <f t="shared" si="229"/>
        <v>-1.3834794</v>
      </c>
      <c r="N4112" s="11">
        <f t="shared" si="3612"/>
        <v>30.17947095</v>
      </c>
      <c r="O4112" s="10">
        <f t="shared" si="6891"/>
        <v>2.8734734</v>
      </c>
      <c r="P4112" s="10">
        <f t="shared" si="6955"/>
        <v>1.45794</v>
      </c>
      <c r="Q4112" s="10">
        <f t="shared" si="232"/>
        <v>-1.4155334</v>
      </c>
      <c r="R4112" s="11">
        <f t="shared" si="233"/>
        <v>50.7378979</v>
      </c>
      <c r="S4112" s="43"/>
      <c r="T4112" s="43"/>
      <c r="U4112" s="20"/>
      <c r="V4112" s="14"/>
      <c r="W4112" s="14"/>
      <c r="X4112" s="26">
        <f t="shared" si="314"/>
        <v>0</v>
      </c>
      <c r="Y4112" s="29"/>
      <c r="Z4112" s="29"/>
      <c r="AA4112" s="29"/>
      <c r="AB4112" s="29"/>
      <c r="AC4112" s="29"/>
    </row>
    <row r="4113">
      <c r="A4113" s="58">
        <v>45756.0</v>
      </c>
      <c r="B4113" s="5" t="s">
        <v>39</v>
      </c>
      <c r="C4113" s="6" t="s">
        <v>37</v>
      </c>
      <c r="D4113" s="5" t="s">
        <v>30</v>
      </c>
      <c r="E4113" s="7">
        <v>0.0</v>
      </c>
      <c r="F4113" s="7">
        <v>0.0</v>
      </c>
      <c r="G4113" s="7">
        <v>0.0</v>
      </c>
      <c r="H4113" s="40">
        <v>0.0</v>
      </c>
      <c r="I4113" s="10">
        <f t="shared" si="6952"/>
        <v>0</v>
      </c>
      <c r="J4113" s="11">
        <f t="shared" si="6953"/>
        <v>0</v>
      </c>
      <c r="K4113" s="7">
        <f t="shared" si="6890"/>
        <v>0</v>
      </c>
      <c r="L4113" s="7">
        <f t="shared" si="6954"/>
        <v>0</v>
      </c>
      <c r="M4113" s="10">
        <f t="shared" si="229"/>
        <v>0</v>
      </c>
      <c r="N4113" s="11">
        <f t="shared" si="3612"/>
        <v>0</v>
      </c>
      <c r="O4113" s="10">
        <f t="shared" si="6891"/>
        <v>0</v>
      </c>
      <c r="P4113" s="10">
        <f t="shared" si="6955"/>
        <v>0</v>
      </c>
      <c r="Q4113" s="10">
        <f t="shared" si="232"/>
        <v>0</v>
      </c>
      <c r="R4113" s="11">
        <f t="shared" si="233"/>
        <v>0</v>
      </c>
      <c r="S4113" s="43"/>
      <c r="T4113" s="43"/>
      <c r="U4113" s="20"/>
      <c r="V4113" s="14"/>
      <c r="W4113" s="14"/>
      <c r="X4113" s="26">
        <f t="shared" si="314"/>
        <v>0</v>
      </c>
      <c r="Y4113" s="29"/>
      <c r="Z4113" s="29"/>
      <c r="AA4113" s="29"/>
      <c r="AB4113" s="29"/>
      <c r="AC4113" s="29"/>
    </row>
    <row r="4114">
      <c r="A4114" s="58">
        <v>45756.0</v>
      </c>
      <c r="B4114" s="5" t="s">
        <v>40</v>
      </c>
      <c r="C4114" s="6" t="s">
        <v>37</v>
      </c>
      <c r="D4114" s="5" t="s">
        <v>27</v>
      </c>
      <c r="E4114" s="7">
        <v>26.3</v>
      </c>
      <c r="F4114" s="7">
        <v>0.0</v>
      </c>
      <c r="G4114" s="7">
        <v>0.07333</v>
      </c>
      <c r="H4114" s="40">
        <v>0.035</v>
      </c>
      <c r="I4114" s="10">
        <f t="shared" si="6952"/>
        <v>-0.03833</v>
      </c>
      <c r="J4114" s="11">
        <f t="shared" si="6953"/>
        <v>47.72944225</v>
      </c>
      <c r="K4114" s="7">
        <f t="shared" si="6890"/>
        <v>4.8599687</v>
      </c>
      <c r="L4114" s="7">
        <f t="shared" si="6954"/>
        <v>2.308</v>
      </c>
      <c r="M4114" s="10">
        <f t="shared" si="229"/>
        <v>-2.5519687</v>
      </c>
      <c r="N4114" s="11">
        <f t="shared" si="3612"/>
        <v>47.49001779</v>
      </c>
      <c r="O4114" s="10">
        <f t="shared" si="6891"/>
        <v>7.074254414</v>
      </c>
      <c r="P4114" s="10">
        <f t="shared" si="6955"/>
        <v>3.4209</v>
      </c>
      <c r="Q4114" s="10">
        <f t="shared" si="232"/>
        <v>-3.653354414</v>
      </c>
      <c r="R4114" s="11">
        <f t="shared" si="233"/>
        <v>48.35703948</v>
      </c>
      <c r="S4114" s="13">
        <f>T4074</f>
        <v>1.512079643</v>
      </c>
      <c r="T4114" s="13">
        <f>H4114+S4114-H4115-U4114-H4116</f>
        <v>1.546961429</v>
      </c>
      <c r="U4114" s="13">
        <f>0.00331/28</f>
        <v>0.0001182142857</v>
      </c>
      <c r="V4114" s="14"/>
      <c r="W4114" s="14"/>
      <c r="X4114" s="26">
        <f t="shared" si="314"/>
        <v>0.034</v>
      </c>
      <c r="Y4114" s="29"/>
      <c r="Z4114" s="29"/>
      <c r="AA4114" s="29"/>
      <c r="AB4114" s="29"/>
      <c r="AC4114" s="29"/>
    </row>
    <row r="4115">
      <c r="A4115" s="58">
        <v>45756.0</v>
      </c>
      <c r="B4115" s="5" t="s">
        <v>40</v>
      </c>
      <c r="C4115" s="6" t="s">
        <v>37</v>
      </c>
      <c r="D4115" s="5" t="s">
        <v>28</v>
      </c>
      <c r="E4115" s="7">
        <v>0.0</v>
      </c>
      <c r="F4115" s="7">
        <v>0.0</v>
      </c>
      <c r="G4115" s="7">
        <v>0.0</v>
      </c>
      <c r="H4115" s="40">
        <v>0.0</v>
      </c>
      <c r="I4115" s="10">
        <f t="shared" si="6952"/>
        <v>0</v>
      </c>
      <c r="J4115" s="11">
        <f t="shared" si="6953"/>
        <v>0</v>
      </c>
      <c r="K4115" s="7">
        <f t="shared" si="6890"/>
        <v>0</v>
      </c>
      <c r="L4115" s="7">
        <f t="shared" si="6954"/>
        <v>0</v>
      </c>
      <c r="M4115" s="10">
        <f t="shared" si="229"/>
        <v>0</v>
      </c>
      <c r="N4115" s="11">
        <f t="shared" si="3612"/>
        <v>0</v>
      </c>
      <c r="O4115" s="10">
        <f t="shared" si="6891"/>
        <v>0</v>
      </c>
      <c r="P4115" s="10">
        <f t="shared" si="6955"/>
        <v>0</v>
      </c>
      <c r="Q4115" s="10">
        <f t="shared" si="232"/>
        <v>0</v>
      </c>
      <c r="R4115" s="11">
        <f t="shared" si="233"/>
        <v>0</v>
      </c>
      <c r="S4115" s="14"/>
      <c r="T4115" s="14"/>
      <c r="U4115" s="14"/>
      <c r="V4115" s="14"/>
      <c r="W4115" s="14"/>
      <c r="X4115" s="26">
        <f t="shared" si="314"/>
        <v>0</v>
      </c>
      <c r="Y4115" s="29"/>
      <c r="Z4115" s="29"/>
      <c r="AA4115" s="29"/>
      <c r="AB4115" s="29"/>
      <c r="AC4115" s="29"/>
    </row>
    <row r="4116">
      <c r="A4116" s="58">
        <v>45756.0</v>
      </c>
      <c r="B4116" s="5" t="s">
        <v>40</v>
      </c>
      <c r="C4116" s="6" t="s">
        <v>37</v>
      </c>
      <c r="D4116" s="5" t="s">
        <v>29</v>
      </c>
      <c r="E4116" s="7">
        <v>26.1</v>
      </c>
      <c r="F4116" s="7">
        <v>0.0</v>
      </c>
      <c r="G4116" s="7">
        <v>0.07333</v>
      </c>
      <c r="H4116" s="40">
        <v>0.0</v>
      </c>
      <c r="I4116" s="10">
        <f t="shared" si="6952"/>
        <v>-0.07333</v>
      </c>
      <c r="J4116" s="11">
        <f t="shared" si="6953"/>
        <v>0</v>
      </c>
      <c r="K4116" s="7">
        <f t="shared" si="6890"/>
        <v>4.874255714</v>
      </c>
      <c r="L4116" s="7">
        <f t="shared" si="6954"/>
        <v>2.087</v>
      </c>
      <c r="M4116" s="10">
        <f t="shared" si="229"/>
        <v>-2.787255714</v>
      </c>
      <c r="N4116" s="11">
        <f t="shared" si="3612"/>
        <v>42.81679342</v>
      </c>
      <c r="O4116" s="10">
        <f t="shared" si="6891"/>
        <v>7.088541429</v>
      </c>
      <c r="P4116" s="10">
        <f t="shared" si="6955"/>
        <v>2.60098</v>
      </c>
      <c r="Q4116" s="10">
        <f t="shared" si="232"/>
        <v>-4.487561429</v>
      </c>
      <c r="R4116" s="11">
        <f t="shared" si="233"/>
        <v>36.69273893</v>
      </c>
      <c r="S4116" s="14"/>
      <c r="T4116" s="14"/>
      <c r="U4116" s="14"/>
      <c r="V4116" s="14"/>
      <c r="W4116" s="14"/>
      <c r="X4116" s="26">
        <f t="shared" si="314"/>
        <v>0</v>
      </c>
      <c r="Y4116" s="29"/>
      <c r="Z4116" s="29"/>
      <c r="AA4116" s="29"/>
      <c r="AB4116" s="29"/>
      <c r="AC4116" s="29"/>
    </row>
    <row r="4117">
      <c r="A4117" s="58">
        <v>45756.0</v>
      </c>
      <c r="B4117" s="5" t="s">
        <v>40</v>
      </c>
      <c r="C4117" s="6" t="s">
        <v>37</v>
      </c>
      <c r="D4117" s="5" t="s">
        <v>30</v>
      </c>
      <c r="E4117" s="7">
        <v>0.0</v>
      </c>
      <c r="F4117" s="7">
        <v>0.0</v>
      </c>
      <c r="G4117" s="7">
        <v>0.0</v>
      </c>
      <c r="H4117" s="40">
        <v>0.0</v>
      </c>
      <c r="I4117" s="10">
        <f t="shared" si="6952"/>
        <v>0</v>
      </c>
      <c r="J4117" s="11">
        <f t="shared" si="6953"/>
        <v>0</v>
      </c>
      <c r="K4117" s="7">
        <f t="shared" si="6890"/>
        <v>0</v>
      </c>
      <c r="L4117" s="7">
        <f t="shared" si="6954"/>
        <v>0.098</v>
      </c>
      <c r="M4117" s="10">
        <f t="shared" si="229"/>
        <v>0.098</v>
      </c>
      <c r="N4117" s="11">
        <f t="shared" si="3612"/>
        <v>0</v>
      </c>
      <c r="O4117" s="10">
        <f t="shared" si="6891"/>
        <v>0</v>
      </c>
      <c r="P4117" s="10">
        <f t="shared" si="6955"/>
        <v>0.098</v>
      </c>
      <c r="Q4117" s="10">
        <f t="shared" si="232"/>
        <v>0.098</v>
      </c>
      <c r="R4117" s="11">
        <f t="shared" si="233"/>
        <v>0</v>
      </c>
      <c r="S4117" s="14"/>
      <c r="T4117" s="14"/>
      <c r="U4117" s="14"/>
      <c r="V4117" s="14"/>
      <c r="W4117" s="14"/>
      <c r="X4117" s="26">
        <f t="shared" si="314"/>
        <v>0.098</v>
      </c>
      <c r="Y4117" s="29"/>
      <c r="Z4117" s="29"/>
      <c r="AA4117" s="29"/>
      <c r="AB4117" s="29"/>
      <c r="AC4117" s="29"/>
    </row>
    <row r="4118">
      <c r="A4118" s="58">
        <v>45757.0</v>
      </c>
      <c r="B4118" s="59" t="s">
        <v>25</v>
      </c>
      <c r="C4118" s="60" t="s">
        <v>26</v>
      </c>
      <c r="D4118" s="59" t="s">
        <v>27</v>
      </c>
      <c r="E4118" s="25">
        <v>140.3</v>
      </c>
      <c r="F4118" s="8">
        <v>0.505</v>
      </c>
      <c r="G4118" s="25">
        <v>0.393333</v>
      </c>
      <c r="H4118" s="47">
        <v>0.382</v>
      </c>
      <c r="I4118" s="61">
        <f t="shared" si="6952"/>
        <v>-0.011333</v>
      </c>
      <c r="J4118" s="62">
        <f t="shared" si="6953"/>
        <v>97.11872637</v>
      </c>
      <c r="K4118" s="25">
        <f t="shared" si="6890"/>
        <v>28.33321</v>
      </c>
      <c r="L4118" s="25">
        <f t="shared" si="6954"/>
        <v>30.368</v>
      </c>
      <c r="M4118" s="61">
        <f t="shared" si="229"/>
        <v>2.03479</v>
      </c>
      <c r="N4118" s="62">
        <f t="shared" si="3612"/>
        <v>107.181643</v>
      </c>
      <c r="O4118" s="61">
        <f t="shared" si="6891"/>
        <v>41.23293</v>
      </c>
      <c r="P4118" s="61">
        <f t="shared" si="6955"/>
        <v>44.089995</v>
      </c>
      <c r="Q4118" s="61">
        <f t="shared" si="232"/>
        <v>2.857065</v>
      </c>
      <c r="R4118" s="62">
        <f t="shared" si="233"/>
        <v>106.9290856</v>
      </c>
      <c r="S4118" s="41">
        <f>T4078</f>
        <v>1.047714286</v>
      </c>
      <c r="T4118" s="41">
        <f>H4118+T4078-H4119-U4118-H4120</f>
        <v>1.074607143</v>
      </c>
      <c r="U4118" s="63">
        <f>0.003/28</f>
        <v>0.0001071428571</v>
      </c>
      <c r="V4118" s="64"/>
      <c r="W4118" s="64"/>
      <c r="X4118" s="65">
        <f t="shared" si="314"/>
        <v>0.396</v>
      </c>
      <c r="Y4118" s="66"/>
      <c r="Z4118" s="66"/>
      <c r="AA4118" s="66"/>
      <c r="AB4118" s="66"/>
      <c r="AC4118" s="66"/>
    </row>
    <row r="4119">
      <c r="A4119" s="58">
        <v>45757.0</v>
      </c>
      <c r="B4119" s="5" t="s">
        <v>25</v>
      </c>
      <c r="C4119" s="6" t="s">
        <v>26</v>
      </c>
      <c r="D4119" s="5" t="s">
        <v>28</v>
      </c>
      <c r="E4119" s="7">
        <v>165.12</v>
      </c>
      <c r="F4119" s="7">
        <v>0.067</v>
      </c>
      <c r="G4119" s="7">
        <v>0.3568</v>
      </c>
      <c r="H4119" s="40">
        <v>0.355</v>
      </c>
      <c r="I4119" s="10">
        <f t="shared" si="6952"/>
        <v>-0.0018</v>
      </c>
      <c r="J4119" s="11">
        <f t="shared" si="6953"/>
        <v>99.4955157</v>
      </c>
      <c r="K4119" s="7">
        <f t="shared" si="6890"/>
        <v>27.2794</v>
      </c>
      <c r="L4119" s="7">
        <f t="shared" si="6954"/>
        <v>29.417</v>
      </c>
      <c r="M4119" s="10">
        <f t="shared" si="229"/>
        <v>2.1376</v>
      </c>
      <c r="N4119" s="11">
        <f t="shared" si="3612"/>
        <v>107.8359495</v>
      </c>
      <c r="O4119" s="10">
        <f t="shared" si="6891"/>
        <v>39.5802</v>
      </c>
      <c r="P4119" s="10">
        <f t="shared" si="6955"/>
        <v>42.63788</v>
      </c>
      <c r="Q4119" s="10">
        <f t="shared" si="232"/>
        <v>3.05768</v>
      </c>
      <c r="R4119" s="11">
        <f t="shared" si="233"/>
        <v>107.7252768</v>
      </c>
      <c r="S4119" s="42"/>
      <c r="T4119" s="42"/>
      <c r="U4119" s="16"/>
      <c r="V4119" s="14"/>
      <c r="W4119" s="14"/>
      <c r="X4119" s="26">
        <f t="shared" si="314"/>
        <v>0.355</v>
      </c>
      <c r="Y4119" s="29"/>
      <c r="Z4119" s="29"/>
      <c r="AA4119" s="29"/>
      <c r="AB4119" s="29"/>
      <c r="AC4119" s="29"/>
    </row>
    <row r="4120">
      <c r="A4120" s="58">
        <v>45757.0</v>
      </c>
      <c r="B4120" s="5" t="s">
        <v>25</v>
      </c>
      <c r="C4120" s="6" t="s">
        <v>26</v>
      </c>
      <c r="D4120" s="5" t="s">
        <v>29</v>
      </c>
      <c r="E4120" s="7">
        <v>0.0</v>
      </c>
      <c r="F4120" s="7">
        <v>0.0</v>
      </c>
      <c r="G4120" s="7">
        <v>0.0</v>
      </c>
      <c r="H4120" s="40">
        <v>0.0</v>
      </c>
      <c r="I4120" s="10">
        <f t="shared" si="6952"/>
        <v>0</v>
      </c>
      <c r="J4120" s="11">
        <f t="shared" si="6953"/>
        <v>0</v>
      </c>
      <c r="K4120" s="7">
        <f t="shared" si="6890"/>
        <v>0</v>
      </c>
      <c r="L4120" s="7">
        <f t="shared" si="6954"/>
        <v>0.003</v>
      </c>
      <c r="M4120" s="10">
        <f t="shared" si="229"/>
        <v>0.003</v>
      </c>
      <c r="N4120" s="11">
        <f t="shared" si="3612"/>
        <v>0</v>
      </c>
      <c r="O4120" s="10">
        <f t="shared" si="6891"/>
        <v>0</v>
      </c>
      <c r="P4120" s="10">
        <f t="shared" si="6955"/>
        <v>0.003</v>
      </c>
      <c r="Q4120" s="10">
        <f t="shared" si="232"/>
        <v>0.003</v>
      </c>
      <c r="R4120" s="11">
        <f t="shared" si="233"/>
        <v>0</v>
      </c>
      <c r="S4120" s="42"/>
      <c r="T4120" s="42"/>
      <c r="U4120" s="16"/>
      <c r="V4120" s="14"/>
      <c r="W4120" s="14"/>
      <c r="X4120" s="26">
        <f t="shared" si="314"/>
        <v>0</v>
      </c>
      <c r="Y4120" s="29"/>
      <c r="Z4120" s="29"/>
      <c r="AA4120" s="29"/>
      <c r="AB4120" s="29"/>
      <c r="AC4120" s="29"/>
    </row>
    <row r="4121">
      <c r="A4121" s="58">
        <v>45757.0</v>
      </c>
      <c r="B4121" s="5" t="s">
        <v>25</v>
      </c>
      <c r="C4121" s="6" t="s">
        <v>26</v>
      </c>
      <c r="D4121" s="5" t="s">
        <v>30</v>
      </c>
      <c r="E4121" s="7">
        <v>0.0</v>
      </c>
      <c r="F4121" s="7">
        <v>0.0</v>
      </c>
      <c r="G4121" s="7">
        <v>0.0</v>
      </c>
      <c r="H4121" s="40">
        <v>0.0</v>
      </c>
      <c r="I4121" s="10">
        <f t="shared" si="6952"/>
        <v>0</v>
      </c>
      <c r="J4121" s="11">
        <f t="shared" si="6953"/>
        <v>0</v>
      </c>
      <c r="K4121" s="7">
        <f t="shared" si="6890"/>
        <v>0</v>
      </c>
      <c r="L4121" s="7">
        <f t="shared" si="6954"/>
        <v>0</v>
      </c>
      <c r="M4121" s="10">
        <f t="shared" si="229"/>
        <v>0</v>
      </c>
      <c r="N4121" s="11">
        <f t="shared" si="3612"/>
        <v>0</v>
      </c>
      <c r="O4121" s="10">
        <f t="shared" si="6891"/>
        <v>0</v>
      </c>
      <c r="P4121" s="10">
        <f t="shared" si="6955"/>
        <v>0</v>
      </c>
      <c r="Q4121" s="10">
        <f t="shared" si="232"/>
        <v>0</v>
      </c>
      <c r="R4121" s="11">
        <f t="shared" si="233"/>
        <v>0</v>
      </c>
      <c r="S4121" s="42"/>
      <c r="T4121" s="42"/>
      <c r="U4121" s="16"/>
      <c r="V4121" s="14"/>
      <c r="W4121" s="14"/>
      <c r="X4121" s="26">
        <f t="shared" si="314"/>
        <v>0</v>
      </c>
      <c r="Y4121" s="29"/>
      <c r="Z4121" s="29"/>
      <c r="AA4121" s="29"/>
      <c r="AB4121" s="29"/>
      <c r="AC4121" s="29"/>
    </row>
    <row r="4122">
      <c r="A4122" s="58">
        <v>45757.0</v>
      </c>
      <c r="B4122" s="5" t="s">
        <v>31</v>
      </c>
      <c r="C4122" s="6" t="s">
        <v>26</v>
      </c>
      <c r="D4122" s="5" t="s">
        <v>27</v>
      </c>
      <c r="E4122" s="7">
        <v>180.7</v>
      </c>
      <c r="F4122" s="7">
        <v>0.692</v>
      </c>
      <c r="G4122" s="7">
        <v>0.43666</v>
      </c>
      <c r="H4122" s="40">
        <v>0.401</v>
      </c>
      <c r="I4122" s="10">
        <f t="shared" si="6952"/>
        <v>-0.03566</v>
      </c>
      <c r="J4122" s="11">
        <f t="shared" si="6953"/>
        <v>91.83346311</v>
      </c>
      <c r="K4122" s="7">
        <f t="shared" si="6890"/>
        <v>34.566587</v>
      </c>
      <c r="L4122" s="7">
        <f t="shared" si="6954"/>
        <v>38.676</v>
      </c>
      <c r="M4122" s="10">
        <f t="shared" si="229"/>
        <v>4.109413</v>
      </c>
      <c r="N4122" s="11">
        <f t="shared" si="3612"/>
        <v>111.8883967</v>
      </c>
      <c r="O4122" s="10">
        <f t="shared" si="6891"/>
        <v>50.566586</v>
      </c>
      <c r="P4122" s="10">
        <f t="shared" si="6955"/>
        <v>57.64986</v>
      </c>
      <c r="Q4122" s="10">
        <f t="shared" si="232"/>
        <v>7.083274</v>
      </c>
      <c r="R4122" s="11">
        <f t="shared" si="233"/>
        <v>114.0078154</v>
      </c>
      <c r="S4122" s="41">
        <f>T4082</f>
        <v>0.7842857143</v>
      </c>
      <c r="T4122" s="41">
        <f>H4122+T4082-H4123-U4122-H4124</f>
        <v>0.7211428571</v>
      </c>
      <c r="U4122" s="13">
        <f>0.004/28</f>
        <v>0.0001428571429</v>
      </c>
      <c r="V4122" s="14"/>
      <c r="W4122" s="14"/>
      <c r="X4122" s="26">
        <f t="shared" si="314"/>
        <v>0.436</v>
      </c>
      <c r="Y4122" s="29"/>
      <c r="Z4122" s="29"/>
      <c r="AA4122" s="29"/>
      <c r="AB4122" s="29"/>
      <c r="AC4122" s="29"/>
    </row>
    <row r="4123">
      <c r="A4123" s="58">
        <v>45757.0</v>
      </c>
      <c r="B4123" s="5" t="s">
        <v>31</v>
      </c>
      <c r="C4123" s="6" t="s">
        <v>26</v>
      </c>
      <c r="D4123" s="5" t="s">
        <v>28</v>
      </c>
      <c r="E4123" s="7">
        <v>180.1</v>
      </c>
      <c r="F4123" s="7">
        <v>0.675</v>
      </c>
      <c r="G4123" s="7">
        <v>0.432466</v>
      </c>
      <c r="H4123" s="40">
        <v>0.464</v>
      </c>
      <c r="I4123" s="10">
        <f t="shared" si="6952"/>
        <v>0.031534</v>
      </c>
      <c r="J4123" s="11">
        <f t="shared" si="6953"/>
        <v>107.2916715</v>
      </c>
      <c r="K4123" s="7">
        <f t="shared" si="6890"/>
        <v>34.27754</v>
      </c>
      <c r="L4123" s="7">
        <f t="shared" si="6954"/>
        <v>39.549</v>
      </c>
      <c r="M4123" s="10">
        <f t="shared" si="229"/>
        <v>5.27146</v>
      </c>
      <c r="N4123" s="11">
        <f t="shared" si="3612"/>
        <v>115.3787582</v>
      </c>
      <c r="O4123" s="10">
        <f t="shared" si="6891"/>
        <v>50.14737</v>
      </c>
      <c r="P4123" s="10">
        <f t="shared" si="6955"/>
        <v>58.54673</v>
      </c>
      <c r="Q4123" s="10">
        <f t="shared" si="232"/>
        <v>8.39936</v>
      </c>
      <c r="R4123" s="11">
        <f t="shared" si="233"/>
        <v>116.749353</v>
      </c>
      <c r="S4123" s="42"/>
      <c r="T4123" s="42"/>
      <c r="U4123" s="20"/>
      <c r="V4123" s="14"/>
      <c r="W4123" s="14"/>
      <c r="X4123" s="26">
        <f t="shared" si="314"/>
        <v>0.421</v>
      </c>
      <c r="Y4123" s="29"/>
      <c r="Z4123" s="29"/>
      <c r="AA4123" s="29"/>
      <c r="AB4123" s="29"/>
      <c r="AC4123" s="29"/>
    </row>
    <row r="4124">
      <c r="A4124" s="58">
        <v>45757.0</v>
      </c>
      <c r="B4124" s="5" t="s">
        <v>31</v>
      </c>
      <c r="C4124" s="6" t="s">
        <v>26</v>
      </c>
      <c r="D4124" s="5" t="s">
        <v>29</v>
      </c>
      <c r="E4124" s="7">
        <v>0.0</v>
      </c>
      <c r="F4124" s="7">
        <v>0.0</v>
      </c>
      <c r="G4124" s="7">
        <v>0.0</v>
      </c>
      <c r="H4124" s="40">
        <v>0.0</v>
      </c>
      <c r="I4124" s="10">
        <f t="shared" si="6952"/>
        <v>0</v>
      </c>
      <c r="J4124" s="11">
        <f t="shared" si="6953"/>
        <v>0</v>
      </c>
      <c r="K4124" s="7">
        <f t="shared" si="6890"/>
        <v>0</v>
      </c>
      <c r="L4124" s="7">
        <f t="shared" si="6954"/>
        <v>0</v>
      </c>
      <c r="M4124" s="10">
        <f t="shared" si="229"/>
        <v>0</v>
      </c>
      <c r="N4124" s="11">
        <f t="shared" si="3612"/>
        <v>0</v>
      </c>
      <c r="O4124" s="10">
        <f t="shared" si="6891"/>
        <v>0</v>
      </c>
      <c r="P4124" s="10">
        <f t="shared" si="6955"/>
        <v>0</v>
      </c>
      <c r="Q4124" s="10">
        <f t="shared" si="232"/>
        <v>0</v>
      </c>
      <c r="R4124" s="11">
        <f t="shared" si="233"/>
        <v>0</v>
      </c>
      <c r="S4124" s="42"/>
      <c r="T4124" s="42"/>
      <c r="U4124" s="20"/>
      <c r="V4124" s="14"/>
      <c r="W4124" s="14"/>
      <c r="X4124" s="26">
        <f t="shared" si="314"/>
        <v>0</v>
      </c>
      <c r="Y4124" s="29"/>
      <c r="Z4124" s="29"/>
      <c r="AA4124" s="29"/>
      <c r="AB4124" s="29"/>
      <c r="AC4124" s="29"/>
    </row>
    <row r="4125">
      <c r="A4125" s="58">
        <v>45757.0</v>
      </c>
      <c r="B4125" s="5" t="s">
        <v>31</v>
      </c>
      <c r="C4125" s="6" t="s">
        <v>26</v>
      </c>
      <c r="D4125" s="5" t="s">
        <v>30</v>
      </c>
      <c r="E4125" s="7">
        <v>0.0</v>
      </c>
      <c r="F4125" s="7">
        <v>0.0</v>
      </c>
      <c r="G4125" s="7">
        <v>0.0</v>
      </c>
      <c r="H4125" s="40">
        <v>0.0</v>
      </c>
      <c r="I4125" s="10">
        <f t="shared" si="6952"/>
        <v>0</v>
      </c>
      <c r="J4125" s="11">
        <f t="shared" si="6953"/>
        <v>0</v>
      </c>
      <c r="K4125" s="7">
        <f t="shared" si="6890"/>
        <v>0</v>
      </c>
      <c r="L4125" s="7">
        <f t="shared" si="6954"/>
        <v>0</v>
      </c>
      <c r="M4125" s="10">
        <f t="shared" si="229"/>
        <v>0</v>
      </c>
      <c r="N4125" s="11">
        <f t="shared" si="3612"/>
        <v>0</v>
      </c>
      <c r="O4125" s="10">
        <f t="shared" si="6891"/>
        <v>0</v>
      </c>
      <c r="P4125" s="10">
        <f t="shared" si="6955"/>
        <v>0</v>
      </c>
      <c r="Q4125" s="10">
        <f t="shared" si="232"/>
        <v>0</v>
      </c>
      <c r="R4125" s="11">
        <f t="shared" si="233"/>
        <v>0</v>
      </c>
      <c r="S4125" s="42"/>
      <c r="T4125" s="42"/>
      <c r="U4125" s="20"/>
      <c r="V4125" s="14"/>
      <c r="W4125" s="14"/>
      <c r="X4125" s="26">
        <f t="shared" si="314"/>
        <v>0</v>
      </c>
      <c r="Y4125" s="29"/>
      <c r="Z4125" s="29"/>
      <c r="AA4125" s="29"/>
      <c r="AB4125" s="29"/>
      <c r="AC4125" s="29"/>
    </row>
    <row r="4126">
      <c r="A4126" s="58">
        <v>45757.0</v>
      </c>
      <c r="B4126" s="5" t="s">
        <v>32</v>
      </c>
      <c r="C4126" s="6" t="s">
        <v>26</v>
      </c>
      <c r="D4126" s="5" t="s">
        <v>27</v>
      </c>
      <c r="E4126" s="7">
        <v>78.6</v>
      </c>
      <c r="F4126" s="7">
        <v>0.225</v>
      </c>
      <c r="G4126" s="7">
        <v>0.19333</v>
      </c>
      <c r="H4126" s="40">
        <v>0.212</v>
      </c>
      <c r="I4126" s="10">
        <f t="shared" si="6952"/>
        <v>0.01867</v>
      </c>
      <c r="J4126" s="11">
        <f t="shared" si="6953"/>
        <v>109.6570631</v>
      </c>
      <c r="K4126" s="7">
        <f t="shared" si="6890"/>
        <v>15.13328</v>
      </c>
      <c r="L4126" s="7">
        <f t="shared" si="6954"/>
        <v>16.457</v>
      </c>
      <c r="M4126" s="10">
        <f t="shared" si="229"/>
        <v>1.32372</v>
      </c>
      <c r="N4126" s="11">
        <f t="shared" si="3612"/>
        <v>108.7470793</v>
      </c>
      <c r="O4126" s="10">
        <f t="shared" si="6891"/>
        <v>22.133266</v>
      </c>
      <c r="P4126" s="10">
        <f t="shared" si="6955"/>
        <v>23.59382</v>
      </c>
      <c r="Q4126" s="10">
        <f t="shared" si="232"/>
        <v>1.460554</v>
      </c>
      <c r="R4126" s="11">
        <f t="shared" si="233"/>
        <v>106.5989086</v>
      </c>
      <c r="S4126" s="41" t="str">
        <f>T4086</f>
        <v>#REF!</v>
      </c>
      <c r="T4126" s="41" t="str">
        <f>H4126+T4086-#REF!-U4126-H4127</f>
        <v>#REF!</v>
      </c>
      <c r="U4126" s="13">
        <f>0.00378/28</f>
        <v>0.000135</v>
      </c>
      <c r="V4126" s="14"/>
      <c r="W4126" s="14"/>
      <c r="X4126" s="26">
        <f t="shared" si="314"/>
        <v>0.218</v>
      </c>
      <c r="Y4126" s="29"/>
      <c r="Z4126" s="29"/>
      <c r="AA4126" s="29"/>
      <c r="AB4126" s="29"/>
      <c r="AC4126" s="29"/>
    </row>
    <row r="4127">
      <c r="A4127" s="58">
        <v>45757.0</v>
      </c>
      <c r="B4127" s="5" t="s">
        <v>32</v>
      </c>
      <c r="C4127" s="6" t="s">
        <v>26</v>
      </c>
      <c r="D4127" s="5" t="s">
        <v>28</v>
      </c>
      <c r="E4127" s="7">
        <v>78.7</v>
      </c>
      <c r="F4127" s="7">
        <v>0.142</v>
      </c>
      <c r="G4127" s="7">
        <v>0.192966</v>
      </c>
      <c r="H4127" s="40">
        <v>0.214</v>
      </c>
      <c r="I4127" s="10">
        <f t="shared" si="6952"/>
        <v>0.021034</v>
      </c>
      <c r="J4127" s="11">
        <f>IFERROR(#REF!/G4127*100,0)</f>
        <v>0</v>
      </c>
      <c r="K4127" s="7">
        <f t="shared" si="6890"/>
        <v>15.10786</v>
      </c>
      <c r="L4127" s="7">
        <f>IFERROR(#REF!+L4087,0)</f>
        <v>0</v>
      </c>
      <c r="M4127" s="10">
        <f t="shared" si="229"/>
        <v>-15.10786</v>
      </c>
      <c r="N4127" s="11">
        <f t="shared" si="3612"/>
        <v>0</v>
      </c>
      <c r="O4127" s="10">
        <f t="shared" si="6891"/>
        <v>22.09681</v>
      </c>
      <c r="P4127" s="10">
        <f>IFERROR(#REF!+P4087,0)</f>
        <v>0</v>
      </c>
      <c r="Q4127" s="10">
        <f t="shared" si="232"/>
        <v>-22.09681</v>
      </c>
      <c r="R4127" s="11">
        <f t="shared" si="233"/>
        <v>0</v>
      </c>
      <c r="S4127" s="42"/>
      <c r="T4127" s="42"/>
      <c r="U4127" s="20"/>
      <c r="V4127" s="14"/>
      <c r="W4127" s="14"/>
      <c r="X4127" s="26">
        <f t="shared" si="314"/>
        <v>0.197</v>
      </c>
      <c r="Y4127" s="29"/>
      <c r="Z4127" s="29"/>
      <c r="AA4127" s="29"/>
      <c r="AB4127" s="29"/>
      <c r="AC4127" s="29"/>
    </row>
    <row r="4128">
      <c r="A4128" s="58">
        <v>45757.0</v>
      </c>
      <c r="B4128" s="5" t="s">
        <v>32</v>
      </c>
      <c r="C4128" s="6" t="s">
        <v>26</v>
      </c>
      <c r="D4128" s="5" t="s">
        <v>29</v>
      </c>
      <c r="E4128" s="7">
        <v>0.0</v>
      </c>
      <c r="F4128" s="7">
        <v>0.0</v>
      </c>
      <c r="G4128" s="7">
        <v>0.0</v>
      </c>
      <c r="H4128" s="40">
        <v>0.0</v>
      </c>
      <c r="I4128" s="10">
        <f>H4127-G4128</f>
        <v>0.214</v>
      </c>
      <c r="J4128" s="11">
        <f>IFERROR(H4127/G4128*100,0)</f>
        <v>0</v>
      </c>
      <c r="K4128" s="7">
        <f t="shared" si="6890"/>
        <v>0</v>
      </c>
      <c r="L4128" s="7">
        <f>IFERROR(H4127+L4088,0)</f>
        <v>4.261</v>
      </c>
      <c r="M4128" s="10">
        <f t="shared" si="229"/>
        <v>4.261</v>
      </c>
      <c r="N4128" s="11">
        <f t="shared" si="3612"/>
        <v>0</v>
      </c>
      <c r="O4128" s="10">
        <f t="shared" si="6891"/>
        <v>0</v>
      </c>
      <c r="P4128" s="10">
        <f>IFERROR(H4127+P4088,0)</f>
        <v>4.261</v>
      </c>
      <c r="Q4128" s="10">
        <f t="shared" si="232"/>
        <v>4.261</v>
      </c>
      <c r="R4128" s="11">
        <f t="shared" si="233"/>
        <v>0</v>
      </c>
      <c r="S4128" s="42"/>
      <c r="T4128" s="42"/>
      <c r="U4128" s="20"/>
      <c r="V4128" s="14"/>
      <c r="W4128" s="14"/>
      <c r="X4128" s="26">
        <f t="shared" si="314"/>
        <v>0</v>
      </c>
      <c r="Y4128" s="29"/>
      <c r="Z4128" s="29"/>
      <c r="AA4128" s="29"/>
      <c r="AB4128" s="29"/>
      <c r="AC4128" s="29"/>
    </row>
    <row r="4129">
      <c r="A4129" s="58">
        <v>45757.0</v>
      </c>
      <c r="B4129" s="5" t="s">
        <v>32</v>
      </c>
      <c r="C4129" s="6" t="s">
        <v>26</v>
      </c>
      <c r="D4129" s="5" t="s">
        <v>30</v>
      </c>
      <c r="E4129" s="7">
        <v>0.0</v>
      </c>
      <c r="F4129" s="7">
        <v>0.0</v>
      </c>
      <c r="G4129" s="7">
        <v>0.0</v>
      </c>
      <c r="H4129" s="40">
        <v>0.0</v>
      </c>
      <c r="I4129" s="10">
        <f t="shared" ref="I4129:I4167" si="6956">H4129-G4129</f>
        <v>0</v>
      </c>
      <c r="J4129" s="11">
        <f t="shared" ref="J4129:J4166" si="6957">IFERROR(H4129/G4129*100,0)</f>
        <v>0</v>
      </c>
      <c r="K4129" s="7">
        <f t="shared" si="6890"/>
        <v>0</v>
      </c>
      <c r="L4129" s="7">
        <f t="shared" ref="L4129:L4166" si="6958">IFERROR(H4129+L4089,0)</f>
        <v>0</v>
      </c>
      <c r="M4129" s="10">
        <f t="shared" si="229"/>
        <v>0</v>
      </c>
      <c r="N4129" s="11">
        <f t="shared" si="3612"/>
        <v>0</v>
      </c>
      <c r="O4129" s="10">
        <f t="shared" si="6891"/>
        <v>0</v>
      </c>
      <c r="P4129" s="10">
        <f t="shared" ref="P4129:P4166" si="6959">IFERROR(H4129+P4089,0)</f>
        <v>0</v>
      </c>
      <c r="Q4129" s="10">
        <f t="shared" si="232"/>
        <v>0</v>
      </c>
      <c r="R4129" s="11">
        <f t="shared" si="233"/>
        <v>0</v>
      </c>
      <c r="S4129" s="42"/>
      <c r="T4129" s="42"/>
      <c r="U4129" s="20"/>
      <c r="V4129" s="14"/>
      <c r="W4129" s="14"/>
      <c r="X4129" s="26">
        <f t="shared" si="314"/>
        <v>0</v>
      </c>
      <c r="Y4129" s="29"/>
      <c r="Z4129" s="29"/>
      <c r="AA4129" s="29"/>
      <c r="AB4129" s="29"/>
      <c r="AC4129" s="29"/>
    </row>
    <row r="4130">
      <c r="A4130" s="58">
        <v>45757.0</v>
      </c>
      <c r="B4130" s="5" t="s">
        <v>33</v>
      </c>
      <c r="C4130" s="6" t="s">
        <v>26</v>
      </c>
      <c r="D4130" s="5" t="s">
        <v>27</v>
      </c>
      <c r="E4130" s="7">
        <v>110.0</v>
      </c>
      <c r="F4130" s="7">
        <v>0.37</v>
      </c>
      <c r="G4130" s="7">
        <v>0.33</v>
      </c>
      <c r="H4130" s="40">
        <v>0.368</v>
      </c>
      <c r="I4130" s="10">
        <f t="shared" si="6956"/>
        <v>0.038</v>
      </c>
      <c r="J4130" s="11">
        <f t="shared" si="6957"/>
        <v>111.5151515</v>
      </c>
      <c r="K4130" s="7">
        <f t="shared" si="6890"/>
        <v>22.699992</v>
      </c>
      <c r="L4130" s="7">
        <f t="shared" si="6958"/>
        <v>25.87</v>
      </c>
      <c r="M4130" s="10">
        <f t="shared" si="229"/>
        <v>3.170008</v>
      </c>
      <c r="N4130" s="11">
        <f t="shared" si="3612"/>
        <v>113.9647979</v>
      </c>
      <c r="O4130" s="10">
        <f t="shared" si="6891"/>
        <v>32.899922</v>
      </c>
      <c r="P4130" s="10">
        <f t="shared" si="6959"/>
        <v>37.36573</v>
      </c>
      <c r="Q4130" s="10">
        <f t="shared" si="232"/>
        <v>4.465808</v>
      </c>
      <c r="R4130" s="11">
        <f t="shared" si="233"/>
        <v>113.5739167</v>
      </c>
      <c r="S4130" s="41">
        <f>T4090</f>
        <v>0.2845328571</v>
      </c>
      <c r="T4130" s="41">
        <f>H4130+T4090-H4131-U4130-H4132</f>
        <v>0.2983789286</v>
      </c>
      <c r="U4130" s="13">
        <f>0.00431/28</f>
        <v>0.0001539285714</v>
      </c>
      <c r="V4130" s="14"/>
      <c r="W4130" s="14"/>
      <c r="X4130" s="26">
        <f t="shared" si="314"/>
        <v>0.362</v>
      </c>
      <c r="Y4130" s="29"/>
      <c r="Z4130" s="29"/>
      <c r="AA4130" s="29"/>
      <c r="AB4130" s="29"/>
      <c r="AC4130" s="29"/>
    </row>
    <row r="4131">
      <c r="A4131" s="58">
        <v>45757.0</v>
      </c>
      <c r="B4131" s="5" t="s">
        <v>33</v>
      </c>
      <c r="C4131" s="6" t="s">
        <v>26</v>
      </c>
      <c r="D4131" s="5" t="s">
        <v>28</v>
      </c>
      <c r="E4131" s="7">
        <v>108.2</v>
      </c>
      <c r="F4131" s="7">
        <v>0.812</v>
      </c>
      <c r="G4131" s="7">
        <v>0.2917333</v>
      </c>
      <c r="H4131" s="40">
        <v>0.354</v>
      </c>
      <c r="I4131" s="10">
        <f t="shared" si="6956"/>
        <v>0.0622667</v>
      </c>
      <c r="J4131" s="11">
        <f t="shared" si="6957"/>
        <v>121.3437067</v>
      </c>
      <c r="K4131" s="7">
        <f t="shared" si="6890"/>
        <v>22.026309</v>
      </c>
      <c r="L4131" s="7">
        <f t="shared" si="6958"/>
        <v>26.915</v>
      </c>
      <c r="M4131" s="10">
        <f t="shared" si="229"/>
        <v>4.888691</v>
      </c>
      <c r="N4131" s="11">
        <f t="shared" si="3612"/>
        <v>122.1947808</v>
      </c>
      <c r="O4131" s="10">
        <f t="shared" si="6891"/>
        <v>32.070309</v>
      </c>
      <c r="P4131" s="10">
        <f t="shared" si="6959"/>
        <v>37.80995</v>
      </c>
      <c r="Q4131" s="10">
        <f t="shared" si="232"/>
        <v>5.739641</v>
      </c>
      <c r="R4131" s="11">
        <f t="shared" si="233"/>
        <v>117.8970555</v>
      </c>
      <c r="S4131" s="42"/>
      <c r="T4131" s="42"/>
      <c r="U4131" s="20"/>
      <c r="V4131" s="14"/>
      <c r="W4131" s="14"/>
      <c r="X4131" s="26">
        <f t="shared" si="314"/>
        <v>0.349</v>
      </c>
      <c r="Y4131" s="29"/>
      <c r="Z4131" s="29"/>
      <c r="AA4131" s="29"/>
      <c r="AB4131" s="29"/>
      <c r="AC4131" s="29"/>
    </row>
    <row r="4132">
      <c r="A4132" s="58">
        <v>45757.0</v>
      </c>
      <c r="B4132" s="5" t="s">
        <v>33</v>
      </c>
      <c r="C4132" s="6" t="s">
        <v>26</v>
      </c>
      <c r="D4132" s="5" t="s">
        <v>29</v>
      </c>
      <c r="E4132" s="7">
        <v>1.0</v>
      </c>
      <c r="F4132" s="7">
        <v>0.0</v>
      </c>
      <c r="G4132" s="7">
        <v>0.0044</v>
      </c>
      <c r="H4132" s="40">
        <v>0.0</v>
      </c>
      <c r="I4132" s="10">
        <f t="shared" si="6956"/>
        <v>-0.0044</v>
      </c>
      <c r="J4132" s="11">
        <f t="shared" si="6957"/>
        <v>0</v>
      </c>
      <c r="K4132" s="7">
        <f t="shared" si="6890"/>
        <v>0.2089989</v>
      </c>
      <c r="L4132" s="7">
        <f t="shared" si="6958"/>
        <v>0.084</v>
      </c>
      <c r="M4132" s="10">
        <f t="shared" si="229"/>
        <v>-0.1249989</v>
      </c>
      <c r="N4132" s="11">
        <f t="shared" si="3612"/>
        <v>40.19159909</v>
      </c>
      <c r="O4132" s="10">
        <f t="shared" si="6891"/>
        <v>0.2939389</v>
      </c>
      <c r="P4132" s="10">
        <f t="shared" si="6959"/>
        <v>0.162988</v>
      </c>
      <c r="Q4132" s="10">
        <f t="shared" si="232"/>
        <v>-0.1309509</v>
      </c>
      <c r="R4132" s="11">
        <f t="shared" si="233"/>
        <v>55.44961895</v>
      </c>
      <c r="S4132" s="42"/>
      <c r="T4132" s="42"/>
      <c r="U4132" s="20"/>
      <c r="V4132" s="14"/>
      <c r="W4132" s="14"/>
      <c r="X4132" s="26">
        <f t="shared" si="314"/>
        <v>0</v>
      </c>
      <c r="Y4132" s="29"/>
      <c r="Z4132" s="29"/>
      <c r="AA4132" s="29"/>
      <c r="AB4132" s="29"/>
      <c r="AC4132" s="29"/>
    </row>
    <row r="4133">
      <c r="A4133" s="58">
        <v>45757.0</v>
      </c>
      <c r="B4133" s="5" t="s">
        <v>33</v>
      </c>
      <c r="C4133" s="6" t="s">
        <v>26</v>
      </c>
      <c r="D4133" s="5" t="s">
        <v>30</v>
      </c>
      <c r="E4133" s="7">
        <v>0.0</v>
      </c>
      <c r="F4133" s="7">
        <v>0.0</v>
      </c>
      <c r="G4133" s="7">
        <v>0.0</v>
      </c>
      <c r="H4133" s="40">
        <v>0.0</v>
      </c>
      <c r="I4133" s="10">
        <f t="shared" si="6956"/>
        <v>0</v>
      </c>
      <c r="J4133" s="11">
        <f t="shared" si="6957"/>
        <v>0</v>
      </c>
      <c r="K4133" s="7">
        <f t="shared" si="6890"/>
        <v>0</v>
      </c>
      <c r="L4133" s="7">
        <f t="shared" si="6958"/>
        <v>0</v>
      </c>
      <c r="M4133" s="10">
        <f t="shared" si="229"/>
        <v>0</v>
      </c>
      <c r="N4133" s="11">
        <f t="shared" si="3612"/>
        <v>0</v>
      </c>
      <c r="O4133" s="10">
        <f t="shared" si="6891"/>
        <v>0</v>
      </c>
      <c r="P4133" s="10">
        <f t="shared" si="6959"/>
        <v>0</v>
      </c>
      <c r="Q4133" s="10">
        <f t="shared" si="232"/>
        <v>0</v>
      </c>
      <c r="R4133" s="11">
        <f t="shared" si="233"/>
        <v>0</v>
      </c>
      <c r="S4133" s="42"/>
      <c r="T4133" s="42"/>
      <c r="U4133" s="20"/>
      <c r="V4133" s="14"/>
      <c r="W4133" s="14"/>
      <c r="X4133" s="26">
        <f t="shared" si="314"/>
        <v>0</v>
      </c>
      <c r="Y4133" s="29"/>
      <c r="Z4133" s="29"/>
      <c r="AA4133" s="29"/>
      <c r="AB4133" s="29"/>
      <c r="AC4133" s="29"/>
    </row>
    <row r="4134">
      <c r="A4134" s="58">
        <v>45757.0</v>
      </c>
      <c r="B4134" s="5" t="s">
        <v>34</v>
      </c>
      <c r="C4134" s="6" t="s">
        <v>26</v>
      </c>
      <c r="D4134" s="5" t="s">
        <v>27</v>
      </c>
      <c r="E4134" s="7">
        <v>14.3</v>
      </c>
      <c r="F4134" s="7">
        <v>0.045</v>
      </c>
      <c r="G4134" s="7">
        <v>0.04</v>
      </c>
      <c r="H4134" s="40">
        <v>0.06</v>
      </c>
      <c r="I4134" s="10">
        <f t="shared" si="6956"/>
        <v>0.02</v>
      </c>
      <c r="J4134" s="11">
        <f t="shared" si="6957"/>
        <v>150</v>
      </c>
      <c r="K4134" s="7">
        <f t="shared" si="6890"/>
        <v>2.899985</v>
      </c>
      <c r="L4134" s="7">
        <f t="shared" si="6958"/>
        <v>2.893</v>
      </c>
      <c r="M4134" s="10">
        <f t="shared" si="229"/>
        <v>-0.006985</v>
      </c>
      <c r="N4134" s="11">
        <f t="shared" si="3612"/>
        <v>99.75913669</v>
      </c>
      <c r="O4134" s="10">
        <f t="shared" si="6891"/>
        <v>4.199815</v>
      </c>
      <c r="P4134" s="10">
        <f t="shared" si="6959"/>
        <v>4.436986</v>
      </c>
      <c r="Q4134" s="10">
        <f t="shared" si="232"/>
        <v>0.237171</v>
      </c>
      <c r="R4134" s="11">
        <f t="shared" si="233"/>
        <v>105.6471773</v>
      </c>
      <c r="S4134" s="41">
        <f>T4094</f>
        <v>0.143</v>
      </c>
      <c r="T4134" s="41">
        <f>H4134+T4094-H4135-U4134-H4136</f>
        <v>0.203</v>
      </c>
      <c r="U4134" s="13">
        <v>0.0</v>
      </c>
      <c r="V4134" s="14"/>
      <c r="W4134" s="14"/>
      <c r="X4134" s="26">
        <f t="shared" si="314"/>
        <v>0.05</v>
      </c>
      <c r="Y4134" s="29"/>
      <c r="Z4134" s="29"/>
      <c r="AA4134" s="29"/>
      <c r="AB4134" s="29"/>
      <c r="AC4134" s="29"/>
    </row>
    <row r="4135">
      <c r="A4135" s="58">
        <v>45757.0</v>
      </c>
      <c r="B4135" s="5" t="s">
        <v>34</v>
      </c>
      <c r="C4135" s="6" t="s">
        <v>26</v>
      </c>
      <c r="D4135" s="5" t="s">
        <v>28</v>
      </c>
      <c r="E4135" s="7">
        <v>14.3</v>
      </c>
      <c r="F4135" s="7">
        <v>0.0</v>
      </c>
      <c r="G4135" s="7">
        <v>0.039166</v>
      </c>
      <c r="H4135" s="40">
        <v>0.0</v>
      </c>
      <c r="I4135" s="10">
        <f t="shared" si="6956"/>
        <v>-0.039166</v>
      </c>
      <c r="J4135" s="11">
        <f t="shared" si="6957"/>
        <v>0</v>
      </c>
      <c r="K4135" s="7">
        <f t="shared" si="6890"/>
        <v>2.843659</v>
      </c>
      <c r="L4135" s="7">
        <f t="shared" si="6958"/>
        <v>2.893</v>
      </c>
      <c r="M4135" s="10">
        <f t="shared" si="229"/>
        <v>0.049341</v>
      </c>
      <c r="N4135" s="11">
        <f t="shared" si="3612"/>
        <v>101.7351237</v>
      </c>
      <c r="O4135" s="10">
        <f t="shared" si="6891"/>
        <v>4.118658</v>
      </c>
      <c r="P4135" s="10">
        <f t="shared" si="6959"/>
        <v>4.29699</v>
      </c>
      <c r="Q4135" s="10">
        <f t="shared" si="232"/>
        <v>0.178332</v>
      </c>
      <c r="R4135" s="11">
        <f t="shared" si="233"/>
        <v>104.329857</v>
      </c>
      <c r="S4135" s="42"/>
      <c r="T4135" s="42"/>
      <c r="U4135" s="20"/>
      <c r="V4135" s="14"/>
      <c r="W4135" s="14"/>
      <c r="X4135" s="26">
        <f t="shared" si="314"/>
        <v>0.063</v>
      </c>
      <c r="Y4135" s="29"/>
      <c r="Z4135" s="29"/>
      <c r="AA4135" s="29"/>
      <c r="AB4135" s="29"/>
      <c r="AC4135" s="29"/>
    </row>
    <row r="4136">
      <c r="A4136" s="58">
        <v>45757.0</v>
      </c>
      <c r="B4136" s="5" t="s">
        <v>34</v>
      </c>
      <c r="C4136" s="6" t="s">
        <v>26</v>
      </c>
      <c r="D4136" s="5" t="s">
        <v>29</v>
      </c>
      <c r="E4136" s="7">
        <v>0.0</v>
      </c>
      <c r="F4136" s="7">
        <v>0.0</v>
      </c>
      <c r="G4136" s="7">
        <v>0.0</v>
      </c>
      <c r="H4136" s="40">
        <v>0.0</v>
      </c>
      <c r="I4136" s="10">
        <f t="shared" si="6956"/>
        <v>0</v>
      </c>
      <c r="J4136" s="11">
        <f t="shared" si="6957"/>
        <v>0</v>
      </c>
      <c r="K4136" s="7">
        <f t="shared" si="6890"/>
        <v>0</v>
      </c>
      <c r="L4136" s="7">
        <f t="shared" si="6958"/>
        <v>0</v>
      </c>
      <c r="M4136" s="10">
        <f t="shared" si="229"/>
        <v>0</v>
      </c>
      <c r="N4136" s="11">
        <f t="shared" si="3612"/>
        <v>0</v>
      </c>
      <c r="O4136" s="10">
        <f t="shared" si="6891"/>
        <v>0</v>
      </c>
      <c r="P4136" s="10">
        <f t="shared" si="6959"/>
        <v>0</v>
      </c>
      <c r="Q4136" s="10">
        <f t="shared" si="232"/>
        <v>0</v>
      </c>
      <c r="R4136" s="11">
        <f t="shared" si="233"/>
        <v>0</v>
      </c>
      <c r="S4136" s="42"/>
      <c r="T4136" s="42"/>
      <c r="U4136" s="20"/>
      <c r="V4136" s="14"/>
      <c r="W4136" s="14"/>
      <c r="X4136" s="26">
        <f t="shared" si="314"/>
        <v>0</v>
      </c>
      <c r="Y4136" s="29"/>
      <c r="Z4136" s="29"/>
      <c r="AA4136" s="29"/>
      <c r="AB4136" s="29"/>
      <c r="AC4136" s="29"/>
    </row>
    <row r="4137">
      <c r="A4137" s="58">
        <v>45757.0</v>
      </c>
      <c r="B4137" s="5" t="s">
        <v>34</v>
      </c>
      <c r="C4137" s="6" t="s">
        <v>26</v>
      </c>
      <c r="D4137" s="5" t="s">
        <v>30</v>
      </c>
      <c r="E4137" s="7">
        <v>0.0</v>
      </c>
      <c r="F4137" s="7">
        <v>0.0</v>
      </c>
      <c r="G4137" s="7">
        <v>0.0</v>
      </c>
      <c r="H4137" s="40">
        <v>0.0</v>
      </c>
      <c r="I4137" s="10">
        <f t="shared" si="6956"/>
        <v>0</v>
      </c>
      <c r="J4137" s="11">
        <f t="shared" si="6957"/>
        <v>0</v>
      </c>
      <c r="K4137" s="7">
        <f t="shared" si="6890"/>
        <v>0</v>
      </c>
      <c r="L4137" s="7">
        <f t="shared" si="6958"/>
        <v>0</v>
      </c>
      <c r="M4137" s="10">
        <f t="shared" si="229"/>
        <v>0</v>
      </c>
      <c r="N4137" s="11">
        <f t="shared" si="3612"/>
        <v>0</v>
      </c>
      <c r="O4137" s="10">
        <f t="shared" si="6891"/>
        <v>0</v>
      </c>
      <c r="P4137" s="10">
        <f t="shared" si="6959"/>
        <v>0</v>
      </c>
      <c r="Q4137" s="10">
        <f t="shared" si="232"/>
        <v>0</v>
      </c>
      <c r="R4137" s="11">
        <f t="shared" si="233"/>
        <v>0</v>
      </c>
      <c r="S4137" s="42"/>
      <c r="T4137" s="42"/>
      <c r="U4137" s="20"/>
      <c r="V4137" s="14"/>
      <c r="W4137" s="14"/>
      <c r="X4137" s="26">
        <f t="shared" si="314"/>
        <v>0</v>
      </c>
      <c r="Y4137" s="29"/>
      <c r="Z4137" s="29"/>
      <c r="AA4137" s="29"/>
      <c r="AB4137" s="29"/>
      <c r="AC4137" s="29"/>
    </row>
    <row r="4138">
      <c r="A4138" s="58">
        <v>45757.0</v>
      </c>
      <c r="B4138" s="5" t="s">
        <v>35</v>
      </c>
      <c r="C4138" s="6" t="s">
        <v>26</v>
      </c>
      <c r="D4138" s="5" t="s">
        <v>27</v>
      </c>
      <c r="E4138" s="7">
        <v>16.6</v>
      </c>
      <c r="F4138" s="7">
        <v>0.032</v>
      </c>
      <c r="G4138" s="7">
        <v>0.0566</v>
      </c>
      <c r="H4138" s="40">
        <v>0.14</v>
      </c>
      <c r="I4138" s="10">
        <f t="shared" si="6956"/>
        <v>0.0834</v>
      </c>
      <c r="J4138" s="11">
        <f t="shared" si="6957"/>
        <v>247.3498233</v>
      </c>
      <c r="K4138" s="7">
        <f t="shared" si="6890"/>
        <v>2.965997</v>
      </c>
      <c r="L4138" s="7">
        <f t="shared" si="6958"/>
        <v>4.026</v>
      </c>
      <c r="M4138" s="10">
        <f t="shared" si="229"/>
        <v>1.060003</v>
      </c>
      <c r="N4138" s="11">
        <f t="shared" si="3612"/>
        <v>135.7385055</v>
      </c>
      <c r="O4138" s="10">
        <f t="shared" si="6891"/>
        <v>2.965997</v>
      </c>
      <c r="P4138" s="10">
        <f t="shared" si="6959"/>
        <v>4.026</v>
      </c>
      <c r="Q4138" s="10">
        <f t="shared" si="232"/>
        <v>1.060003</v>
      </c>
      <c r="R4138" s="11">
        <f t="shared" si="233"/>
        <v>135.7385055</v>
      </c>
      <c r="S4138" s="41">
        <f>T4098</f>
        <v>1.005</v>
      </c>
      <c r="T4138" s="41">
        <f>H4138+T4098-H4139-U4138-H4140</f>
        <v>1.039</v>
      </c>
      <c r="U4138" s="13">
        <v>0.0</v>
      </c>
      <c r="V4138" s="14"/>
      <c r="W4138" s="14"/>
      <c r="X4138" s="26">
        <f t="shared" si="314"/>
        <v>0.143</v>
      </c>
      <c r="Y4138" s="29"/>
      <c r="Z4138" s="29"/>
      <c r="AA4138" s="29"/>
      <c r="AB4138" s="29"/>
      <c r="AC4138" s="29"/>
    </row>
    <row r="4139">
      <c r="A4139" s="58">
        <v>45757.0</v>
      </c>
      <c r="B4139" s="5" t="s">
        <v>35</v>
      </c>
      <c r="C4139" s="6" t="s">
        <v>26</v>
      </c>
      <c r="D4139" s="5" t="s">
        <v>28</v>
      </c>
      <c r="E4139" s="7">
        <v>0.0</v>
      </c>
      <c r="F4139" s="7">
        <v>0.0</v>
      </c>
      <c r="G4139" s="7">
        <v>0.0</v>
      </c>
      <c r="H4139" s="40">
        <v>0.0</v>
      </c>
      <c r="I4139" s="10">
        <f t="shared" si="6956"/>
        <v>0</v>
      </c>
      <c r="J4139" s="11">
        <f t="shared" si="6957"/>
        <v>0</v>
      </c>
      <c r="K4139" s="7">
        <f t="shared" si="6890"/>
        <v>0</v>
      </c>
      <c r="L4139" s="7">
        <f t="shared" si="6958"/>
        <v>0</v>
      </c>
      <c r="M4139" s="10">
        <f t="shared" si="229"/>
        <v>0</v>
      </c>
      <c r="N4139" s="11">
        <f t="shared" si="3612"/>
        <v>0</v>
      </c>
      <c r="O4139" s="10">
        <f t="shared" si="6891"/>
        <v>0</v>
      </c>
      <c r="P4139" s="10">
        <f t="shared" si="6959"/>
        <v>0</v>
      </c>
      <c r="Q4139" s="10">
        <f t="shared" si="232"/>
        <v>0</v>
      </c>
      <c r="R4139" s="11">
        <f t="shared" si="233"/>
        <v>0</v>
      </c>
      <c r="S4139" s="43"/>
      <c r="T4139" s="43"/>
      <c r="U4139" s="20"/>
      <c r="V4139" s="14"/>
      <c r="W4139" s="14"/>
      <c r="X4139" s="26">
        <f t="shared" si="314"/>
        <v>0</v>
      </c>
      <c r="Y4139" s="29"/>
      <c r="Z4139" s="29"/>
      <c r="AA4139" s="29"/>
      <c r="AB4139" s="29"/>
      <c r="AC4139" s="29"/>
    </row>
    <row r="4140">
      <c r="A4140" s="58">
        <v>45757.0</v>
      </c>
      <c r="B4140" s="5" t="s">
        <v>35</v>
      </c>
      <c r="C4140" s="6" t="s">
        <v>26</v>
      </c>
      <c r="D4140" s="5" t="s">
        <v>29</v>
      </c>
      <c r="E4140" s="7">
        <v>16.6</v>
      </c>
      <c r="F4140" s="7">
        <v>0.0</v>
      </c>
      <c r="G4140" s="7">
        <v>0.05666</v>
      </c>
      <c r="H4140" s="40">
        <v>0.106</v>
      </c>
      <c r="I4140" s="10">
        <f t="shared" si="6956"/>
        <v>0.04934</v>
      </c>
      <c r="J4140" s="11">
        <f t="shared" si="6957"/>
        <v>187.080833</v>
      </c>
      <c r="K4140" s="7">
        <f t="shared" si="6890"/>
        <v>2.966597</v>
      </c>
      <c r="L4140" s="7">
        <f t="shared" si="6958"/>
        <v>2.987</v>
      </c>
      <c r="M4140" s="10">
        <f t="shared" si="229"/>
        <v>0.020403</v>
      </c>
      <c r="N4140" s="11">
        <f t="shared" si="3612"/>
        <v>100.6877577</v>
      </c>
      <c r="O4140" s="10">
        <f t="shared" si="6891"/>
        <v>2.966597</v>
      </c>
      <c r="P4140" s="10">
        <f t="shared" si="6959"/>
        <v>3.219996</v>
      </c>
      <c r="Q4140" s="10">
        <f t="shared" si="232"/>
        <v>0.253399</v>
      </c>
      <c r="R4140" s="11">
        <f t="shared" si="233"/>
        <v>108.5417399</v>
      </c>
      <c r="S4140" s="43"/>
      <c r="T4140" s="43"/>
      <c r="U4140" s="20"/>
      <c r="V4140" s="14"/>
      <c r="W4140" s="14"/>
      <c r="X4140" s="26">
        <f t="shared" si="314"/>
        <v>0.255</v>
      </c>
      <c r="Y4140" s="29"/>
      <c r="Z4140" s="29"/>
      <c r="AA4140" s="29"/>
      <c r="AB4140" s="29"/>
      <c r="AC4140" s="29"/>
    </row>
    <row r="4141">
      <c r="A4141" s="58">
        <v>45757.0</v>
      </c>
      <c r="B4141" s="5" t="s">
        <v>35</v>
      </c>
      <c r="C4141" s="6" t="s">
        <v>26</v>
      </c>
      <c r="D4141" s="5" t="s">
        <v>30</v>
      </c>
      <c r="E4141" s="7">
        <v>0.0</v>
      </c>
      <c r="F4141" s="7">
        <v>0.0</v>
      </c>
      <c r="G4141" s="7">
        <v>0.0</v>
      </c>
      <c r="H4141" s="40">
        <v>0.0</v>
      </c>
      <c r="I4141" s="10">
        <f t="shared" si="6956"/>
        <v>0</v>
      </c>
      <c r="J4141" s="11">
        <f t="shared" si="6957"/>
        <v>0</v>
      </c>
      <c r="K4141" s="7">
        <f t="shared" si="6890"/>
        <v>0</v>
      </c>
      <c r="L4141" s="7">
        <f t="shared" si="6958"/>
        <v>0</v>
      </c>
      <c r="M4141" s="10">
        <f t="shared" si="229"/>
        <v>0</v>
      </c>
      <c r="N4141" s="11">
        <f t="shared" si="3612"/>
        <v>0</v>
      </c>
      <c r="O4141" s="10">
        <f t="shared" si="6891"/>
        <v>0</v>
      </c>
      <c r="P4141" s="10">
        <f t="shared" si="6959"/>
        <v>0</v>
      </c>
      <c r="Q4141" s="10">
        <f t="shared" si="232"/>
        <v>0</v>
      </c>
      <c r="R4141" s="11">
        <f t="shared" si="233"/>
        <v>0</v>
      </c>
      <c r="S4141" s="43"/>
      <c r="T4141" s="43"/>
      <c r="U4141" s="20"/>
      <c r="V4141" s="14"/>
      <c r="W4141" s="14"/>
      <c r="X4141" s="26">
        <f t="shared" si="314"/>
        <v>0</v>
      </c>
      <c r="Y4141" s="29"/>
      <c r="Z4141" s="29"/>
      <c r="AA4141" s="29"/>
      <c r="AB4141" s="29"/>
      <c r="AC4141" s="29"/>
    </row>
    <row r="4142">
      <c r="A4142" s="58">
        <v>45757.0</v>
      </c>
      <c r="B4142" s="5" t="s">
        <v>36</v>
      </c>
      <c r="C4142" s="6" t="s">
        <v>37</v>
      </c>
      <c r="D4142" s="5" t="s">
        <v>27</v>
      </c>
      <c r="E4142" s="7">
        <v>174.0</v>
      </c>
      <c r="F4142" s="25">
        <v>0.528</v>
      </c>
      <c r="G4142" s="7">
        <v>0.51</v>
      </c>
      <c r="H4142" s="40">
        <v>0.6</v>
      </c>
      <c r="I4142" s="10">
        <f t="shared" si="6956"/>
        <v>0.09</v>
      </c>
      <c r="J4142" s="11">
        <f t="shared" si="6957"/>
        <v>117.6470588</v>
      </c>
      <c r="K4142" s="7">
        <f t="shared" si="6890"/>
        <v>37.2999976</v>
      </c>
      <c r="L4142" s="7">
        <f t="shared" si="6958"/>
        <v>40.985</v>
      </c>
      <c r="M4142" s="10">
        <f t="shared" si="229"/>
        <v>3.6850024</v>
      </c>
      <c r="N4142" s="11">
        <f t="shared" si="3612"/>
        <v>109.8793636</v>
      </c>
      <c r="O4142" s="10">
        <f t="shared" si="6891"/>
        <v>54.3999696</v>
      </c>
      <c r="P4142" s="10">
        <f t="shared" si="6959"/>
        <v>59.56082</v>
      </c>
      <c r="Q4142" s="10">
        <f t="shared" si="232"/>
        <v>5.1608504</v>
      </c>
      <c r="R4142" s="11">
        <f t="shared" si="233"/>
        <v>109.4868627</v>
      </c>
      <c r="S4142" s="41">
        <f>T4102</f>
        <v>-1.223428571</v>
      </c>
      <c r="T4142" s="41">
        <f>H4142+T4102-H4143-U4142-H4144</f>
        <v>-1.190714286</v>
      </c>
      <c r="U4142" s="13">
        <f>0.008/28</f>
        <v>0.0002857142857</v>
      </c>
      <c r="V4142" s="14"/>
      <c r="W4142" s="14"/>
      <c r="X4142" s="26">
        <f t="shared" si="314"/>
        <v>0.6</v>
      </c>
      <c r="Y4142" s="29"/>
      <c r="Z4142" s="29"/>
      <c r="AA4142" s="29"/>
      <c r="AB4142" s="29"/>
      <c r="AC4142" s="29"/>
    </row>
    <row r="4143">
      <c r="A4143" s="58">
        <v>45757.0</v>
      </c>
      <c r="B4143" s="5" t="s">
        <v>36</v>
      </c>
      <c r="C4143" s="6" t="s">
        <v>37</v>
      </c>
      <c r="D4143" s="5" t="s">
        <v>28</v>
      </c>
      <c r="E4143" s="7">
        <v>45.1</v>
      </c>
      <c r="F4143" s="25">
        <v>0.0</v>
      </c>
      <c r="G4143" s="7">
        <v>0.48333</v>
      </c>
      <c r="H4143" s="40">
        <v>0.0</v>
      </c>
      <c r="I4143" s="10">
        <f t="shared" si="6956"/>
        <v>-0.48333</v>
      </c>
      <c r="J4143" s="11">
        <f t="shared" si="6957"/>
        <v>0</v>
      </c>
      <c r="K4143" s="7">
        <f t="shared" si="6890"/>
        <v>34.4312987</v>
      </c>
      <c r="L4143" s="7">
        <f t="shared" si="6958"/>
        <v>12.569</v>
      </c>
      <c r="M4143" s="10">
        <f t="shared" si="229"/>
        <v>-21.8622987</v>
      </c>
      <c r="N4143" s="11">
        <f t="shared" si="3612"/>
        <v>36.50457716</v>
      </c>
      <c r="O4143" s="10">
        <f t="shared" si="6891"/>
        <v>49.9502087</v>
      </c>
      <c r="P4143" s="10">
        <f t="shared" si="6959"/>
        <v>18.16698</v>
      </c>
      <c r="Q4143" s="10">
        <f t="shared" si="232"/>
        <v>-31.7832287</v>
      </c>
      <c r="R4143" s="11">
        <f t="shared" si="233"/>
        <v>36.37017837</v>
      </c>
      <c r="S4143" s="43"/>
      <c r="T4143" s="43"/>
      <c r="U4143" s="20"/>
      <c r="V4143" s="14"/>
      <c r="W4143" s="14"/>
      <c r="X4143" s="26">
        <f t="shared" si="314"/>
        <v>0</v>
      </c>
      <c r="Y4143" s="29"/>
      <c r="Z4143" s="29"/>
      <c r="AA4143" s="29"/>
      <c r="AB4143" s="29"/>
      <c r="AC4143" s="29"/>
    </row>
    <row r="4144">
      <c r="A4144" s="58">
        <v>45757.0</v>
      </c>
      <c r="B4144" s="5" t="s">
        <v>36</v>
      </c>
      <c r="C4144" s="6" t="s">
        <v>37</v>
      </c>
      <c r="D4144" s="5" t="s">
        <v>29</v>
      </c>
      <c r="E4144" s="7">
        <f>E4142-E4143</f>
        <v>128.9</v>
      </c>
      <c r="F4144" s="25">
        <v>0.426</v>
      </c>
      <c r="G4144" s="7">
        <v>0.0</v>
      </c>
      <c r="H4144" s="40">
        <v>0.567</v>
      </c>
      <c r="I4144" s="10">
        <f t="shared" si="6956"/>
        <v>0.567</v>
      </c>
      <c r="J4144" s="11">
        <f t="shared" si="6957"/>
        <v>0</v>
      </c>
      <c r="K4144" s="7">
        <f t="shared" si="6890"/>
        <v>2.58895994</v>
      </c>
      <c r="L4144" s="7">
        <f t="shared" si="6958"/>
        <v>29.587</v>
      </c>
      <c r="M4144" s="10">
        <f t="shared" si="229"/>
        <v>26.99804006</v>
      </c>
      <c r="N4144" s="11">
        <f t="shared" si="3612"/>
        <v>1142.814129</v>
      </c>
      <c r="O4144" s="10">
        <f t="shared" si="6891"/>
        <v>4.16282994</v>
      </c>
      <c r="P4144" s="10">
        <f t="shared" si="6959"/>
        <v>43.20871</v>
      </c>
      <c r="Q4144" s="10">
        <f t="shared" si="232"/>
        <v>39.04588006</v>
      </c>
      <c r="R4144" s="11">
        <f t="shared" si="233"/>
        <v>1037.964813</v>
      </c>
      <c r="S4144" s="43"/>
      <c r="T4144" s="43"/>
      <c r="U4144" s="20"/>
      <c r="V4144" s="14"/>
      <c r="W4144" s="14"/>
      <c r="X4144" s="26">
        <f t="shared" si="314"/>
        <v>0.74</v>
      </c>
      <c r="Y4144" s="29"/>
      <c r="Z4144" s="29"/>
      <c r="AA4144" s="29"/>
      <c r="AB4144" s="29"/>
      <c r="AC4144" s="29"/>
    </row>
    <row r="4145">
      <c r="A4145" s="58">
        <v>45757.0</v>
      </c>
      <c r="B4145" s="5" t="s">
        <v>36</v>
      </c>
      <c r="C4145" s="6" t="s">
        <v>37</v>
      </c>
      <c r="D4145" s="5" t="s">
        <v>30</v>
      </c>
      <c r="E4145" s="7">
        <v>0.0</v>
      </c>
      <c r="F4145" s="25">
        <v>0.0</v>
      </c>
      <c r="G4145" s="7">
        <v>0.0</v>
      </c>
      <c r="H4145" s="40">
        <v>0.0</v>
      </c>
      <c r="I4145" s="10">
        <f t="shared" si="6956"/>
        <v>0</v>
      </c>
      <c r="J4145" s="11">
        <f t="shared" si="6957"/>
        <v>0</v>
      </c>
      <c r="K4145" s="7">
        <f t="shared" si="6890"/>
        <v>0</v>
      </c>
      <c r="L4145" s="7">
        <f t="shared" si="6958"/>
        <v>0</v>
      </c>
      <c r="M4145" s="10">
        <f t="shared" si="229"/>
        <v>0</v>
      </c>
      <c r="N4145" s="11">
        <f t="shared" si="3612"/>
        <v>0</v>
      </c>
      <c r="O4145" s="10">
        <f t="shared" si="6891"/>
        <v>0</v>
      </c>
      <c r="P4145" s="10">
        <f t="shared" si="6959"/>
        <v>0</v>
      </c>
      <c r="Q4145" s="10">
        <f t="shared" si="232"/>
        <v>0</v>
      </c>
      <c r="R4145" s="11">
        <f t="shared" si="233"/>
        <v>0</v>
      </c>
      <c r="S4145" s="43"/>
      <c r="T4145" s="43"/>
      <c r="U4145" s="20"/>
      <c r="V4145" s="14"/>
      <c r="W4145" s="14"/>
      <c r="X4145" s="26">
        <f t="shared" si="314"/>
        <v>0</v>
      </c>
      <c r="Y4145" s="29"/>
      <c r="Z4145" s="29"/>
      <c r="AA4145" s="29"/>
      <c r="AB4145" s="29"/>
      <c r="AC4145" s="29"/>
    </row>
    <row r="4146">
      <c r="A4146" s="58">
        <v>45757.0</v>
      </c>
      <c r="B4146" s="5" t="s">
        <v>38</v>
      </c>
      <c r="C4146" s="6" t="s">
        <v>37</v>
      </c>
      <c r="D4146" s="5" t="s">
        <v>27</v>
      </c>
      <c r="E4146" s="7">
        <v>40.1</v>
      </c>
      <c r="F4146" s="25">
        <v>0.106</v>
      </c>
      <c r="G4146" s="7">
        <v>0.09999999999999999</v>
      </c>
      <c r="H4146" s="40">
        <v>0.17</v>
      </c>
      <c r="I4146" s="10">
        <f t="shared" si="6956"/>
        <v>0.07</v>
      </c>
      <c r="J4146" s="11">
        <f t="shared" si="6957"/>
        <v>170</v>
      </c>
      <c r="K4146" s="7">
        <f t="shared" si="6890"/>
        <v>6.9</v>
      </c>
      <c r="L4146" s="7">
        <f t="shared" si="6958"/>
        <v>12.171</v>
      </c>
      <c r="M4146" s="10">
        <f t="shared" si="229"/>
        <v>5.271</v>
      </c>
      <c r="N4146" s="11">
        <f t="shared" si="3612"/>
        <v>176.3913043</v>
      </c>
      <c r="O4146" s="10">
        <f t="shared" si="6891"/>
        <v>10</v>
      </c>
      <c r="P4146" s="10">
        <f t="shared" si="6959"/>
        <v>18.094976</v>
      </c>
      <c r="Q4146" s="10">
        <f t="shared" si="232"/>
        <v>8.094976</v>
      </c>
      <c r="R4146" s="11">
        <f t="shared" si="233"/>
        <v>180.94976</v>
      </c>
      <c r="S4146" s="41">
        <f>T4106</f>
        <v>6.486571429</v>
      </c>
      <c r="T4146" s="41">
        <f>H4146+T4106-H4147-U4146-H4148</f>
        <v>6.656535714</v>
      </c>
      <c r="U4146" s="13">
        <f>0.001/28</f>
        <v>0.00003571428571</v>
      </c>
      <c r="V4146" s="14"/>
      <c r="W4146" s="14"/>
      <c r="X4146" s="26">
        <f t="shared" si="314"/>
        <v>0.17</v>
      </c>
      <c r="Y4146" s="29"/>
      <c r="Z4146" s="29"/>
      <c r="AA4146" s="29"/>
      <c r="AB4146" s="29"/>
      <c r="AC4146" s="29"/>
    </row>
    <row r="4147">
      <c r="A4147" s="58">
        <v>45757.0</v>
      </c>
      <c r="B4147" s="5" t="s">
        <v>38</v>
      </c>
      <c r="C4147" s="6" t="s">
        <v>37</v>
      </c>
      <c r="D4147" s="5" t="s">
        <v>28</v>
      </c>
      <c r="E4147" s="7">
        <v>0.0</v>
      </c>
      <c r="F4147" s="7">
        <v>0.0</v>
      </c>
      <c r="G4147" s="7">
        <v>0.0</v>
      </c>
      <c r="H4147" s="40">
        <v>0.0</v>
      </c>
      <c r="I4147" s="10">
        <f t="shared" si="6956"/>
        <v>0</v>
      </c>
      <c r="J4147" s="11">
        <f t="shared" si="6957"/>
        <v>0</v>
      </c>
      <c r="K4147" s="7">
        <f t="shared" si="6890"/>
        <v>0</v>
      </c>
      <c r="L4147" s="7">
        <f t="shared" si="6958"/>
        <v>0</v>
      </c>
      <c r="M4147" s="10">
        <f t="shared" si="229"/>
        <v>0</v>
      </c>
      <c r="N4147" s="11">
        <f t="shared" si="3612"/>
        <v>0</v>
      </c>
      <c r="O4147" s="10">
        <f t="shared" si="6891"/>
        <v>0</v>
      </c>
      <c r="P4147" s="10">
        <f t="shared" si="6959"/>
        <v>0</v>
      </c>
      <c r="Q4147" s="10">
        <f t="shared" si="232"/>
        <v>0</v>
      </c>
      <c r="R4147" s="11">
        <f t="shared" si="233"/>
        <v>0</v>
      </c>
      <c r="S4147" s="43"/>
      <c r="T4147" s="43"/>
      <c r="U4147" s="20"/>
      <c r="V4147" s="14"/>
      <c r="W4147" s="14"/>
      <c r="X4147" s="26">
        <f t="shared" si="314"/>
        <v>0</v>
      </c>
      <c r="Y4147" s="29"/>
      <c r="Z4147" s="29"/>
      <c r="AA4147" s="29"/>
      <c r="AB4147" s="29"/>
      <c r="AC4147" s="29"/>
    </row>
    <row r="4148">
      <c r="A4148" s="58">
        <v>45757.0</v>
      </c>
      <c r="B4148" s="5" t="s">
        <v>38</v>
      </c>
      <c r="C4148" s="6" t="s">
        <v>37</v>
      </c>
      <c r="D4148" s="5" t="s">
        <v>29</v>
      </c>
      <c r="E4148" s="7">
        <v>40.1</v>
      </c>
      <c r="F4148" s="7">
        <v>0.112</v>
      </c>
      <c r="G4148" s="7">
        <v>0.09996</v>
      </c>
      <c r="H4148" s="40">
        <v>0.0</v>
      </c>
      <c r="I4148" s="10">
        <f t="shared" si="6956"/>
        <v>-0.09996</v>
      </c>
      <c r="J4148" s="11">
        <f t="shared" si="6957"/>
        <v>0</v>
      </c>
      <c r="K4148" s="7">
        <f t="shared" si="6890"/>
        <v>6.887377</v>
      </c>
      <c r="L4148" s="7">
        <f t="shared" si="6958"/>
        <v>7.284</v>
      </c>
      <c r="M4148" s="10">
        <f t="shared" si="229"/>
        <v>0.396623</v>
      </c>
      <c r="N4148" s="11">
        <f t="shared" si="3612"/>
        <v>105.7586945</v>
      </c>
      <c r="O4148" s="10">
        <f t="shared" si="6891"/>
        <v>9.986137</v>
      </c>
      <c r="P4148" s="10">
        <f t="shared" si="6959"/>
        <v>13.11293</v>
      </c>
      <c r="Q4148" s="10">
        <f t="shared" si="232"/>
        <v>3.126793</v>
      </c>
      <c r="R4148" s="11">
        <f t="shared" si="233"/>
        <v>131.3113369</v>
      </c>
      <c r="S4148" s="43"/>
      <c r="T4148" s="43"/>
      <c r="U4148" s="20"/>
      <c r="V4148" s="14"/>
      <c r="W4148" s="14"/>
      <c r="X4148" s="26">
        <f t="shared" si="314"/>
        <v>0</v>
      </c>
      <c r="Y4148" s="29"/>
      <c r="Z4148" s="29"/>
      <c r="AA4148" s="29"/>
      <c r="AB4148" s="29"/>
      <c r="AC4148" s="29"/>
    </row>
    <row r="4149">
      <c r="A4149" s="58">
        <v>45757.0</v>
      </c>
      <c r="B4149" s="5" t="s">
        <v>38</v>
      </c>
      <c r="C4149" s="6" t="s">
        <v>37</v>
      </c>
      <c r="D4149" s="5" t="s">
        <v>30</v>
      </c>
      <c r="E4149" s="7">
        <v>0.0</v>
      </c>
      <c r="F4149" s="7">
        <v>0.0</v>
      </c>
      <c r="G4149" s="7">
        <v>0.0</v>
      </c>
      <c r="H4149" s="40">
        <v>0.0</v>
      </c>
      <c r="I4149" s="10">
        <f t="shared" si="6956"/>
        <v>0</v>
      </c>
      <c r="J4149" s="11">
        <f t="shared" si="6957"/>
        <v>0</v>
      </c>
      <c r="K4149" s="7">
        <f t="shared" si="6890"/>
        <v>0</v>
      </c>
      <c r="L4149" s="7">
        <f t="shared" si="6958"/>
        <v>0</v>
      </c>
      <c r="M4149" s="10">
        <f t="shared" si="229"/>
        <v>0</v>
      </c>
      <c r="N4149" s="11">
        <f t="shared" si="3612"/>
        <v>0</v>
      </c>
      <c r="O4149" s="10">
        <f t="shared" si="6891"/>
        <v>0</v>
      </c>
      <c r="P4149" s="10">
        <f t="shared" si="6959"/>
        <v>0</v>
      </c>
      <c r="Q4149" s="10">
        <f t="shared" si="232"/>
        <v>0</v>
      </c>
      <c r="R4149" s="11">
        <f t="shared" si="233"/>
        <v>0</v>
      </c>
      <c r="S4149" s="43"/>
      <c r="T4149" s="43"/>
      <c r="U4149" s="20"/>
      <c r="V4149" s="14"/>
      <c r="W4149" s="14"/>
      <c r="X4149" s="26">
        <f t="shared" si="314"/>
        <v>0</v>
      </c>
      <c r="Y4149" s="29"/>
      <c r="Z4149" s="29"/>
      <c r="AA4149" s="29"/>
      <c r="AB4149" s="29"/>
      <c r="AC4149" s="29"/>
    </row>
    <row r="4150">
      <c r="A4150" s="58">
        <v>45757.0</v>
      </c>
      <c r="B4150" s="5" t="s">
        <v>39</v>
      </c>
      <c r="C4150" s="6" t="s">
        <v>37</v>
      </c>
      <c r="D4150" s="5" t="s">
        <v>27</v>
      </c>
      <c r="E4150" s="7">
        <v>9.6</v>
      </c>
      <c r="F4150" s="7">
        <v>0.0</v>
      </c>
      <c r="G4150" s="7">
        <v>0.033</v>
      </c>
      <c r="H4150" s="40">
        <v>0.0</v>
      </c>
      <c r="I4150" s="10">
        <f t="shared" si="6956"/>
        <v>-0.033</v>
      </c>
      <c r="J4150" s="11">
        <f t="shared" si="6957"/>
        <v>0</v>
      </c>
      <c r="K4150" s="7">
        <f t="shared" si="6890"/>
        <v>2.029998</v>
      </c>
      <c r="L4150" s="7">
        <f t="shared" si="6958"/>
        <v>0.493</v>
      </c>
      <c r="M4150" s="10">
        <f t="shared" si="229"/>
        <v>-1.536998</v>
      </c>
      <c r="N4150" s="11">
        <f t="shared" si="3612"/>
        <v>24.28573821</v>
      </c>
      <c r="O4150" s="10">
        <f t="shared" si="6891"/>
        <v>2.929928</v>
      </c>
      <c r="P4150" s="10">
        <f t="shared" si="6959"/>
        <v>1.37774</v>
      </c>
      <c r="Q4150" s="10">
        <f t="shared" si="232"/>
        <v>-1.552188</v>
      </c>
      <c r="R4150" s="11">
        <f t="shared" si="233"/>
        <v>47.02299852</v>
      </c>
      <c r="S4150" s="41">
        <f>T4110</f>
        <v>-0.022</v>
      </c>
      <c r="T4150" s="41">
        <f>H4150+T4110-H4151-U4150-H4152</f>
        <v>-0.022</v>
      </c>
      <c r="U4150" s="13">
        <v>0.0</v>
      </c>
      <c r="V4150" s="14"/>
      <c r="W4150" s="14"/>
      <c r="X4150" s="26">
        <f t="shared" si="314"/>
        <v>0</v>
      </c>
      <c r="Y4150" s="29"/>
      <c r="Z4150" s="29"/>
      <c r="AA4150" s="29"/>
      <c r="AB4150" s="29"/>
      <c r="AC4150" s="29"/>
    </row>
    <row r="4151">
      <c r="A4151" s="58">
        <v>45757.0</v>
      </c>
      <c r="B4151" s="5" t="s">
        <v>39</v>
      </c>
      <c r="C4151" s="6" t="s">
        <v>37</v>
      </c>
      <c r="D4151" s="5" t="s">
        <v>28</v>
      </c>
      <c r="E4151" s="7">
        <v>0.0</v>
      </c>
      <c r="F4151" s="7">
        <v>0.0</v>
      </c>
      <c r="G4151" s="7">
        <v>0.0</v>
      </c>
      <c r="H4151" s="40">
        <v>0.0</v>
      </c>
      <c r="I4151" s="10">
        <f t="shared" si="6956"/>
        <v>0</v>
      </c>
      <c r="J4151" s="11">
        <f t="shared" si="6957"/>
        <v>0</v>
      </c>
      <c r="K4151" s="7">
        <f t="shared" si="6890"/>
        <v>0</v>
      </c>
      <c r="L4151" s="7">
        <f t="shared" si="6958"/>
        <v>0</v>
      </c>
      <c r="M4151" s="10">
        <f t="shared" si="229"/>
        <v>0</v>
      </c>
      <c r="N4151" s="11">
        <f t="shared" si="3612"/>
        <v>0</v>
      </c>
      <c r="O4151" s="10">
        <f t="shared" si="6891"/>
        <v>0</v>
      </c>
      <c r="P4151" s="10">
        <f t="shared" si="6959"/>
        <v>0</v>
      </c>
      <c r="Q4151" s="10">
        <f t="shared" si="232"/>
        <v>0</v>
      </c>
      <c r="R4151" s="11">
        <f t="shared" si="233"/>
        <v>0</v>
      </c>
      <c r="S4151" s="43"/>
      <c r="T4151" s="43"/>
      <c r="U4151" s="20"/>
      <c r="V4151" s="14"/>
      <c r="W4151" s="14"/>
      <c r="X4151" s="26">
        <f t="shared" si="314"/>
        <v>0</v>
      </c>
      <c r="Y4151" s="29"/>
      <c r="Z4151" s="29"/>
      <c r="AA4151" s="29"/>
      <c r="AB4151" s="29"/>
      <c r="AC4151" s="29"/>
    </row>
    <row r="4152">
      <c r="A4152" s="58">
        <v>45757.0</v>
      </c>
      <c r="B4152" s="5" t="s">
        <v>39</v>
      </c>
      <c r="C4152" s="6" t="s">
        <v>37</v>
      </c>
      <c r="D4152" s="5" t="s">
        <v>29</v>
      </c>
      <c r="E4152" s="7">
        <v>9.3</v>
      </c>
      <c r="F4152" s="7">
        <v>0.024</v>
      </c>
      <c r="G4152" s="7">
        <v>0.0330666</v>
      </c>
      <c r="H4152" s="40">
        <v>0.0</v>
      </c>
      <c r="I4152" s="10">
        <f t="shared" si="6956"/>
        <v>-0.0330666</v>
      </c>
      <c r="J4152" s="11">
        <f t="shared" si="6957"/>
        <v>0</v>
      </c>
      <c r="K4152" s="7">
        <f t="shared" si="6890"/>
        <v>2.014546</v>
      </c>
      <c r="L4152" s="7">
        <f t="shared" si="6958"/>
        <v>0.598</v>
      </c>
      <c r="M4152" s="10">
        <f t="shared" si="229"/>
        <v>-1.416546</v>
      </c>
      <c r="N4152" s="11">
        <f t="shared" si="3612"/>
        <v>29.68410749</v>
      </c>
      <c r="O4152" s="10">
        <f t="shared" si="6891"/>
        <v>2.90654</v>
      </c>
      <c r="P4152" s="10">
        <f t="shared" si="6959"/>
        <v>1.45794</v>
      </c>
      <c r="Q4152" s="10">
        <f t="shared" si="232"/>
        <v>-1.4486</v>
      </c>
      <c r="R4152" s="11">
        <f t="shared" si="233"/>
        <v>50.16067214</v>
      </c>
      <c r="S4152" s="43"/>
      <c r="T4152" s="43"/>
      <c r="U4152" s="20"/>
      <c r="V4152" s="14"/>
      <c r="W4152" s="14"/>
      <c r="X4152" s="26">
        <f t="shared" si="314"/>
        <v>0</v>
      </c>
      <c r="Y4152" s="29"/>
      <c r="Z4152" s="29"/>
      <c r="AA4152" s="29"/>
      <c r="AB4152" s="29"/>
      <c r="AC4152" s="29"/>
    </row>
    <row r="4153">
      <c r="A4153" s="58">
        <v>45757.0</v>
      </c>
      <c r="B4153" s="5" t="s">
        <v>39</v>
      </c>
      <c r="C4153" s="6" t="s">
        <v>37</v>
      </c>
      <c r="D4153" s="5" t="s">
        <v>30</v>
      </c>
      <c r="E4153" s="7">
        <v>0.0</v>
      </c>
      <c r="F4153" s="7">
        <v>0.0</v>
      </c>
      <c r="G4153" s="7">
        <v>0.0</v>
      </c>
      <c r="H4153" s="40">
        <v>0.0</v>
      </c>
      <c r="I4153" s="10">
        <f t="shared" si="6956"/>
        <v>0</v>
      </c>
      <c r="J4153" s="11">
        <f t="shared" si="6957"/>
        <v>0</v>
      </c>
      <c r="K4153" s="7">
        <f t="shared" si="6890"/>
        <v>0</v>
      </c>
      <c r="L4153" s="7">
        <f t="shared" si="6958"/>
        <v>0</v>
      </c>
      <c r="M4153" s="10">
        <f t="shared" si="229"/>
        <v>0</v>
      </c>
      <c r="N4153" s="11">
        <f t="shared" si="3612"/>
        <v>0</v>
      </c>
      <c r="O4153" s="10">
        <f t="shared" si="6891"/>
        <v>0</v>
      </c>
      <c r="P4153" s="10">
        <f t="shared" si="6959"/>
        <v>0</v>
      </c>
      <c r="Q4153" s="10">
        <f t="shared" si="232"/>
        <v>0</v>
      </c>
      <c r="R4153" s="11">
        <f t="shared" si="233"/>
        <v>0</v>
      </c>
      <c r="S4153" s="43"/>
      <c r="T4153" s="43"/>
      <c r="U4153" s="20"/>
      <c r="V4153" s="14"/>
      <c r="W4153" s="14"/>
      <c r="X4153" s="26">
        <f t="shared" si="314"/>
        <v>0</v>
      </c>
      <c r="Y4153" s="29"/>
      <c r="Z4153" s="29"/>
      <c r="AA4153" s="29"/>
      <c r="AB4153" s="29"/>
      <c r="AC4153" s="29"/>
    </row>
    <row r="4154">
      <c r="A4154" s="58">
        <v>45757.0</v>
      </c>
      <c r="B4154" s="5" t="s">
        <v>40</v>
      </c>
      <c r="C4154" s="6" t="s">
        <v>37</v>
      </c>
      <c r="D4154" s="5" t="s">
        <v>27</v>
      </c>
      <c r="E4154" s="7">
        <v>26.3</v>
      </c>
      <c r="F4154" s="7">
        <v>0.0</v>
      </c>
      <c r="G4154" s="7">
        <v>0.07333</v>
      </c>
      <c r="H4154" s="40">
        <v>0.034</v>
      </c>
      <c r="I4154" s="10">
        <f t="shared" si="6956"/>
        <v>-0.03933</v>
      </c>
      <c r="J4154" s="11">
        <f t="shared" si="6957"/>
        <v>46.3657439</v>
      </c>
      <c r="K4154" s="7">
        <f t="shared" si="6890"/>
        <v>4.9332987</v>
      </c>
      <c r="L4154" s="7">
        <f t="shared" si="6958"/>
        <v>2.342</v>
      </c>
      <c r="M4154" s="10">
        <f t="shared" si="229"/>
        <v>-2.5912987</v>
      </c>
      <c r="N4154" s="11">
        <f t="shared" si="3612"/>
        <v>47.47330625</v>
      </c>
      <c r="O4154" s="10">
        <f t="shared" si="6891"/>
        <v>7.147584414</v>
      </c>
      <c r="P4154" s="10">
        <f t="shared" si="6959"/>
        <v>3.4549</v>
      </c>
      <c r="Q4154" s="10">
        <f t="shared" si="232"/>
        <v>-3.692684414</v>
      </c>
      <c r="R4154" s="11">
        <f t="shared" si="233"/>
        <v>48.33660996</v>
      </c>
      <c r="S4154" s="13">
        <f>T4114</f>
        <v>1.546961429</v>
      </c>
      <c r="T4154" s="13">
        <f>H4154+S4154-H4155-U4154-H4156</f>
        <v>1.580843214</v>
      </c>
      <c r="U4154" s="13">
        <f>0.00331/28</f>
        <v>0.0001182142857</v>
      </c>
      <c r="V4154" s="14"/>
      <c r="W4154" s="14"/>
      <c r="X4154" s="26">
        <f t="shared" si="314"/>
        <v>0.035</v>
      </c>
      <c r="Y4154" s="29"/>
      <c r="Z4154" s="29"/>
      <c r="AA4154" s="29"/>
      <c r="AB4154" s="29"/>
      <c r="AC4154" s="29"/>
    </row>
    <row r="4155">
      <c r="A4155" s="58">
        <v>45757.0</v>
      </c>
      <c r="B4155" s="5" t="s">
        <v>40</v>
      </c>
      <c r="C4155" s="6" t="s">
        <v>37</v>
      </c>
      <c r="D4155" s="5" t="s">
        <v>28</v>
      </c>
      <c r="E4155" s="7">
        <v>0.0</v>
      </c>
      <c r="F4155" s="7">
        <v>0.0</v>
      </c>
      <c r="G4155" s="7">
        <v>0.0</v>
      </c>
      <c r="H4155" s="40">
        <v>0.0</v>
      </c>
      <c r="I4155" s="10">
        <f t="shared" si="6956"/>
        <v>0</v>
      </c>
      <c r="J4155" s="11">
        <f t="shared" si="6957"/>
        <v>0</v>
      </c>
      <c r="K4155" s="7">
        <f t="shared" si="6890"/>
        <v>0</v>
      </c>
      <c r="L4155" s="7">
        <f t="shared" si="6958"/>
        <v>0</v>
      </c>
      <c r="M4155" s="10">
        <f t="shared" si="229"/>
        <v>0</v>
      </c>
      <c r="N4155" s="11">
        <f t="shared" si="3612"/>
        <v>0</v>
      </c>
      <c r="O4155" s="10">
        <f t="shared" si="6891"/>
        <v>0</v>
      </c>
      <c r="P4155" s="10">
        <f t="shared" si="6959"/>
        <v>0</v>
      </c>
      <c r="Q4155" s="10">
        <f t="shared" si="232"/>
        <v>0</v>
      </c>
      <c r="R4155" s="11">
        <f t="shared" si="233"/>
        <v>0</v>
      </c>
      <c r="S4155" s="14"/>
      <c r="T4155" s="14"/>
      <c r="U4155" s="14"/>
      <c r="V4155" s="14"/>
      <c r="W4155" s="14"/>
      <c r="X4155" s="26">
        <f t="shared" si="314"/>
        <v>0</v>
      </c>
      <c r="Y4155" s="29"/>
      <c r="Z4155" s="29"/>
      <c r="AA4155" s="29"/>
      <c r="AB4155" s="29"/>
      <c r="AC4155" s="29"/>
    </row>
    <row r="4156">
      <c r="A4156" s="58">
        <v>45757.0</v>
      </c>
      <c r="B4156" s="5" t="s">
        <v>40</v>
      </c>
      <c r="C4156" s="6" t="s">
        <v>37</v>
      </c>
      <c r="D4156" s="5" t="s">
        <v>29</v>
      </c>
      <c r="E4156" s="7">
        <v>26.1</v>
      </c>
      <c r="F4156" s="7">
        <v>0.0</v>
      </c>
      <c r="G4156" s="7">
        <v>0.07333</v>
      </c>
      <c r="H4156" s="40">
        <v>0.0</v>
      </c>
      <c r="I4156" s="10">
        <f t="shared" si="6956"/>
        <v>-0.07333</v>
      </c>
      <c r="J4156" s="11">
        <f t="shared" si="6957"/>
        <v>0</v>
      </c>
      <c r="K4156" s="7">
        <f t="shared" si="6890"/>
        <v>4.947585714</v>
      </c>
      <c r="L4156" s="7">
        <f t="shared" si="6958"/>
        <v>2.087</v>
      </c>
      <c r="M4156" s="10">
        <f t="shared" si="229"/>
        <v>-2.860585714</v>
      </c>
      <c r="N4156" s="11">
        <f t="shared" si="3612"/>
        <v>42.18218987</v>
      </c>
      <c r="O4156" s="10">
        <f t="shared" si="6891"/>
        <v>7.161871429</v>
      </c>
      <c r="P4156" s="10">
        <f t="shared" si="6959"/>
        <v>2.60098</v>
      </c>
      <c r="Q4156" s="10">
        <f t="shared" si="232"/>
        <v>-4.560891429</v>
      </c>
      <c r="R4156" s="11">
        <f t="shared" si="233"/>
        <v>36.31704403</v>
      </c>
      <c r="S4156" s="14"/>
      <c r="T4156" s="14"/>
      <c r="U4156" s="14"/>
      <c r="V4156" s="14"/>
      <c r="W4156" s="14"/>
      <c r="X4156" s="26">
        <f t="shared" si="314"/>
        <v>0</v>
      </c>
      <c r="Y4156" s="29"/>
      <c r="Z4156" s="29"/>
      <c r="AA4156" s="29"/>
      <c r="AB4156" s="29"/>
      <c r="AC4156" s="29"/>
    </row>
    <row r="4157">
      <c r="A4157" s="58">
        <v>45757.0</v>
      </c>
      <c r="B4157" s="5" t="s">
        <v>40</v>
      </c>
      <c r="C4157" s="6" t="s">
        <v>37</v>
      </c>
      <c r="D4157" s="5" t="s">
        <v>30</v>
      </c>
      <c r="E4157" s="7">
        <v>0.0</v>
      </c>
      <c r="F4157" s="7">
        <v>0.0</v>
      </c>
      <c r="G4157" s="7">
        <v>0.0</v>
      </c>
      <c r="H4157" s="40">
        <v>0.0</v>
      </c>
      <c r="I4157" s="10">
        <f t="shared" si="6956"/>
        <v>0</v>
      </c>
      <c r="J4157" s="11">
        <f t="shared" si="6957"/>
        <v>0</v>
      </c>
      <c r="K4157" s="7">
        <f t="shared" si="6890"/>
        <v>0</v>
      </c>
      <c r="L4157" s="7">
        <f t="shared" si="6958"/>
        <v>0.098</v>
      </c>
      <c r="M4157" s="10">
        <f t="shared" si="229"/>
        <v>0.098</v>
      </c>
      <c r="N4157" s="11">
        <f t="shared" si="3612"/>
        <v>0</v>
      </c>
      <c r="O4157" s="10">
        <f t="shared" si="6891"/>
        <v>0</v>
      </c>
      <c r="P4157" s="10">
        <f t="shared" si="6959"/>
        <v>0.098</v>
      </c>
      <c r="Q4157" s="10">
        <f t="shared" si="232"/>
        <v>0.098</v>
      </c>
      <c r="R4157" s="11">
        <f t="shared" si="233"/>
        <v>0</v>
      </c>
      <c r="S4157" s="14"/>
      <c r="T4157" s="14"/>
      <c r="U4157" s="14"/>
      <c r="V4157" s="14"/>
      <c r="W4157" s="14"/>
      <c r="X4157" s="26">
        <f t="shared" si="314"/>
        <v>0</v>
      </c>
      <c r="Y4157" s="29"/>
      <c r="Z4157" s="29"/>
      <c r="AA4157" s="29"/>
      <c r="AB4157" s="29"/>
      <c r="AC4157" s="29"/>
    </row>
    <row r="4158">
      <c r="A4158" s="58">
        <v>45758.0</v>
      </c>
      <c r="B4158" s="59" t="s">
        <v>25</v>
      </c>
      <c r="C4158" s="60" t="s">
        <v>26</v>
      </c>
      <c r="D4158" s="59" t="s">
        <v>27</v>
      </c>
      <c r="E4158" s="25">
        <v>140.3</v>
      </c>
      <c r="F4158" s="8">
        <v>0.473</v>
      </c>
      <c r="G4158" s="25">
        <v>0.393333</v>
      </c>
      <c r="H4158" s="47">
        <v>0.43</v>
      </c>
      <c r="I4158" s="61">
        <f t="shared" si="6956"/>
        <v>0.036667</v>
      </c>
      <c r="J4158" s="62">
        <f t="shared" si="6957"/>
        <v>109.3221265</v>
      </c>
      <c r="K4158" s="25">
        <f t="shared" si="6890"/>
        <v>28.726543</v>
      </c>
      <c r="L4158" s="25">
        <f t="shared" si="6958"/>
        <v>30.798</v>
      </c>
      <c r="M4158" s="61">
        <f t="shared" si="229"/>
        <v>2.071457</v>
      </c>
      <c r="N4158" s="62">
        <f t="shared" si="3612"/>
        <v>107.2109512</v>
      </c>
      <c r="O4158" s="61">
        <f t="shared" si="6891"/>
        <v>41.626263</v>
      </c>
      <c r="P4158" s="61">
        <f t="shared" si="6959"/>
        <v>44.519995</v>
      </c>
      <c r="Q4158" s="61">
        <f t="shared" si="232"/>
        <v>2.893732</v>
      </c>
      <c r="R4158" s="62">
        <f t="shared" si="233"/>
        <v>106.9516978</v>
      </c>
      <c r="S4158" s="41">
        <f>T4118</f>
        <v>1.074607143</v>
      </c>
      <c r="T4158" s="41">
        <f>H4158+T4118-H4159-U4158-H4160</f>
        <v>1.1575</v>
      </c>
      <c r="U4158" s="63">
        <f>0.003/28</f>
        <v>0.0001071428571</v>
      </c>
      <c r="V4158" s="64"/>
      <c r="W4158" s="64"/>
      <c r="X4158" s="65">
        <f t="shared" si="314"/>
        <v>0.382</v>
      </c>
      <c r="Y4158" s="66"/>
      <c r="Z4158" s="66"/>
      <c r="AA4158" s="66"/>
      <c r="AB4158" s="66"/>
      <c r="AC4158" s="66"/>
    </row>
    <row r="4159">
      <c r="A4159" s="58">
        <v>45758.0</v>
      </c>
      <c r="B4159" s="5" t="s">
        <v>25</v>
      </c>
      <c r="C4159" s="6" t="s">
        <v>26</v>
      </c>
      <c r="D4159" s="5" t="s">
        <v>28</v>
      </c>
      <c r="E4159" s="7">
        <v>165.12</v>
      </c>
      <c r="F4159" s="7">
        <v>0.368</v>
      </c>
      <c r="G4159" s="7">
        <v>0.3568</v>
      </c>
      <c r="H4159" s="40">
        <v>0.347</v>
      </c>
      <c r="I4159" s="10">
        <f t="shared" si="6956"/>
        <v>-0.0098</v>
      </c>
      <c r="J4159" s="11">
        <f t="shared" si="6957"/>
        <v>97.25336323</v>
      </c>
      <c r="K4159" s="7">
        <f t="shared" si="6890"/>
        <v>27.6362</v>
      </c>
      <c r="L4159" s="7">
        <f t="shared" si="6958"/>
        <v>29.764</v>
      </c>
      <c r="M4159" s="10">
        <f t="shared" si="229"/>
        <v>2.1278</v>
      </c>
      <c r="N4159" s="11">
        <f t="shared" si="3612"/>
        <v>107.6993219</v>
      </c>
      <c r="O4159" s="10">
        <f t="shared" si="6891"/>
        <v>39.937</v>
      </c>
      <c r="P4159" s="10">
        <f t="shared" si="6959"/>
        <v>42.98488</v>
      </c>
      <c r="Q4159" s="10">
        <f t="shared" si="232"/>
        <v>3.04788</v>
      </c>
      <c r="R4159" s="11">
        <f t="shared" si="233"/>
        <v>107.63172</v>
      </c>
      <c r="S4159" s="42"/>
      <c r="T4159" s="42"/>
      <c r="U4159" s="16"/>
      <c r="V4159" s="14"/>
      <c r="W4159" s="14"/>
      <c r="X4159" s="26">
        <f t="shared" si="314"/>
        <v>0.355</v>
      </c>
      <c r="Y4159" s="29"/>
      <c r="Z4159" s="29"/>
      <c r="AA4159" s="29"/>
      <c r="AB4159" s="29"/>
      <c r="AC4159" s="29"/>
    </row>
    <row r="4160">
      <c r="A4160" s="58">
        <v>45758.0</v>
      </c>
      <c r="B4160" s="5" t="s">
        <v>25</v>
      </c>
      <c r="C4160" s="6" t="s">
        <v>26</v>
      </c>
      <c r="D4160" s="5" t="s">
        <v>29</v>
      </c>
      <c r="E4160" s="7">
        <v>0.0</v>
      </c>
      <c r="F4160" s="7">
        <v>0.0</v>
      </c>
      <c r="G4160" s="7">
        <v>0.0</v>
      </c>
      <c r="H4160" s="40">
        <v>0.0</v>
      </c>
      <c r="I4160" s="10">
        <f t="shared" si="6956"/>
        <v>0</v>
      </c>
      <c r="J4160" s="11">
        <f t="shared" si="6957"/>
        <v>0</v>
      </c>
      <c r="K4160" s="7">
        <f t="shared" si="6890"/>
        <v>0</v>
      </c>
      <c r="L4160" s="7">
        <f t="shared" si="6958"/>
        <v>0.003</v>
      </c>
      <c r="M4160" s="10">
        <f t="shared" si="229"/>
        <v>0.003</v>
      </c>
      <c r="N4160" s="11">
        <f t="shared" si="3612"/>
        <v>0</v>
      </c>
      <c r="O4160" s="10">
        <f t="shared" si="6891"/>
        <v>0</v>
      </c>
      <c r="P4160" s="10">
        <f t="shared" si="6959"/>
        <v>0.003</v>
      </c>
      <c r="Q4160" s="10">
        <f t="shared" si="232"/>
        <v>0.003</v>
      </c>
      <c r="R4160" s="11">
        <f t="shared" si="233"/>
        <v>0</v>
      </c>
      <c r="S4160" s="42"/>
      <c r="T4160" s="42"/>
      <c r="U4160" s="16"/>
      <c r="V4160" s="14"/>
      <c r="W4160" s="14"/>
      <c r="X4160" s="26">
        <f t="shared" si="314"/>
        <v>0</v>
      </c>
      <c r="Y4160" s="29"/>
      <c r="Z4160" s="29"/>
      <c r="AA4160" s="29"/>
      <c r="AB4160" s="29"/>
      <c r="AC4160" s="29"/>
    </row>
    <row r="4161">
      <c r="A4161" s="58">
        <v>45758.0</v>
      </c>
      <c r="B4161" s="5" t="s">
        <v>25</v>
      </c>
      <c r="C4161" s="6" t="s">
        <v>26</v>
      </c>
      <c r="D4161" s="5" t="s">
        <v>30</v>
      </c>
      <c r="E4161" s="7">
        <v>0.0</v>
      </c>
      <c r="F4161" s="7">
        <v>0.0</v>
      </c>
      <c r="G4161" s="7">
        <v>0.0</v>
      </c>
      <c r="H4161" s="40">
        <v>0.0</v>
      </c>
      <c r="I4161" s="10">
        <f t="shared" si="6956"/>
        <v>0</v>
      </c>
      <c r="J4161" s="11">
        <f t="shared" si="6957"/>
        <v>0</v>
      </c>
      <c r="K4161" s="7">
        <f t="shared" si="6890"/>
        <v>0</v>
      </c>
      <c r="L4161" s="7">
        <f t="shared" si="6958"/>
        <v>0</v>
      </c>
      <c r="M4161" s="10">
        <f t="shared" si="229"/>
        <v>0</v>
      </c>
      <c r="N4161" s="11">
        <f t="shared" si="3612"/>
        <v>0</v>
      </c>
      <c r="O4161" s="10">
        <f t="shared" si="6891"/>
        <v>0</v>
      </c>
      <c r="P4161" s="10">
        <f t="shared" si="6959"/>
        <v>0</v>
      </c>
      <c r="Q4161" s="10">
        <f t="shared" si="232"/>
        <v>0</v>
      </c>
      <c r="R4161" s="11">
        <f t="shared" si="233"/>
        <v>0</v>
      </c>
      <c r="S4161" s="42"/>
      <c r="T4161" s="42"/>
      <c r="U4161" s="16"/>
      <c r="V4161" s="14"/>
      <c r="W4161" s="14"/>
      <c r="X4161" s="26">
        <f t="shared" si="314"/>
        <v>0</v>
      </c>
      <c r="Y4161" s="29"/>
      <c r="Z4161" s="29"/>
      <c r="AA4161" s="29"/>
      <c r="AB4161" s="29"/>
      <c r="AC4161" s="29"/>
    </row>
    <row r="4162">
      <c r="A4162" s="58">
        <v>45758.0</v>
      </c>
      <c r="B4162" s="5" t="s">
        <v>31</v>
      </c>
      <c r="C4162" s="6" t="s">
        <v>26</v>
      </c>
      <c r="D4162" s="5" t="s">
        <v>27</v>
      </c>
      <c r="E4162" s="7">
        <v>180.7</v>
      </c>
      <c r="F4162" s="7">
        <v>0.68</v>
      </c>
      <c r="G4162" s="7">
        <v>0.43666</v>
      </c>
      <c r="H4162" s="40">
        <v>0.472</v>
      </c>
      <c r="I4162" s="10">
        <f t="shared" si="6956"/>
        <v>0.03534</v>
      </c>
      <c r="J4162" s="11">
        <f t="shared" si="6957"/>
        <v>108.0932533</v>
      </c>
      <c r="K4162" s="7">
        <f t="shared" si="6890"/>
        <v>35.003247</v>
      </c>
      <c r="L4162" s="7">
        <f t="shared" si="6958"/>
        <v>39.148</v>
      </c>
      <c r="M4162" s="10">
        <f t="shared" si="229"/>
        <v>4.144753</v>
      </c>
      <c r="N4162" s="11">
        <f t="shared" si="3612"/>
        <v>111.8410529</v>
      </c>
      <c r="O4162" s="10">
        <f t="shared" si="6891"/>
        <v>51.003246</v>
      </c>
      <c r="P4162" s="10">
        <f t="shared" si="6959"/>
        <v>58.12186</v>
      </c>
      <c r="Q4162" s="10">
        <f t="shared" si="232"/>
        <v>7.118614</v>
      </c>
      <c r="R4162" s="11">
        <f t="shared" si="233"/>
        <v>113.9571783</v>
      </c>
      <c r="S4162" s="41">
        <f>T4122</f>
        <v>0.7211428571</v>
      </c>
      <c r="T4162" s="41">
        <f>H4162+T4122-H4163-U4162-H4164</f>
        <v>0.629</v>
      </c>
      <c r="U4162" s="13">
        <f>0.004/28</f>
        <v>0.0001428571429</v>
      </c>
      <c r="V4162" s="14"/>
      <c r="W4162" s="14"/>
      <c r="X4162" s="26">
        <f t="shared" si="314"/>
        <v>0.401</v>
      </c>
      <c r="Y4162" s="29"/>
      <c r="Z4162" s="29"/>
      <c r="AA4162" s="29"/>
      <c r="AB4162" s="29"/>
      <c r="AC4162" s="29"/>
    </row>
    <row r="4163">
      <c r="A4163" s="58">
        <v>45758.0</v>
      </c>
      <c r="B4163" s="5" t="s">
        <v>31</v>
      </c>
      <c r="C4163" s="6" t="s">
        <v>26</v>
      </c>
      <c r="D4163" s="5" t="s">
        <v>28</v>
      </c>
      <c r="E4163" s="7">
        <v>180.1</v>
      </c>
      <c r="F4163" s="7">
        <v>0.676</v>
      </c>
      <c r="G4163" s="7">
        <v>0.432466</v>
      </c>
      <c r="H4163" s="40">
        <v>0.564</v>
      </c>
      <c r="I4163" s="10">
        <f t="shared" si="6956"/>
        <v>0.131534</v>
      </c>
      <c r="J4163" s="11">
        <f t="shared" si="6957"/>
        <v>130.4148765</v>
      </c>
      <c r="K4163" s="7">
        <f t="shared" si="6890"/>
        <v>34.710006</v>
      </c>
      <c r="L4163" s="7">
        <f t="shared" si="6958"/>
        <v>40.113</v>
      </c>
      <c r="M4163" s="10">
        <f t="shared" si="229"/>
        <v>5.402994</v>
      </c>
      <c r="N4163" s="11">
        <f t="shared" si="3612"/>
        <v>115.5660993</v>
      </c>
      <c r="O4163" s="10">
        <f t="shared" si="6891"/>
        <v>50.579836</v>
      </c>
      <c r="P4163" s="10">
        <f t="shared" si="6959"/>
        <v>59.11073</v>
      </c>
      <c r="Q4163" s="10">
        <f t="shared" si="232"/>
        <v>8.530894</v>
      </c>
      <c r="R4163" s="11">
        <f t="shared" si="233"/>
        <v>116.8661955</v>
      </c>
      <c r="S4163" s="42"/>
      <c r="T4163" s="42"/>
      <c r="U4163" s="20"/>
      <c r="V4163" s="14"/>
      <c r="W4163" s="14"/>
      <c r="X4163" s="26">
        <f t="shared" si="314"/>
        <v>0.464</v>
      </c>
      <c r="Y4163" s="29"/>
      <c r="Z4163" s="29"/>
      <c r="AA4163" s="29"/>
      <c r="AB4163" s="29"/>
      <c r="AC4163" s="29"/>
    </row>
    <row r="4164">
      <c r="A4164" s="58">
        <v>45758.0</v>
      </c>
      <c r="B4164" s="5" t="s">
        <v>31</v>
      </c>
      <c r="C4164" s="6" t="s">
        <v>26</v>
      </c>
      <c r="D4164" s="5" t="s">
        <v>29</v>
      </c>
      <c r="E4164" s="7">
        <v>0.0</v>
      </c>
      <c r="F4164" s="7">
        <v>0.0</v>
      </c>
      <c r="G4164" s="7">
        <v>0.0</v>
      </c>
      <c r="H4164" s="40">
        <v>0.0</v>
      </c>
      <c r="I4164" s="10">
        <f t="shared" si="6956"/>
        <v>0</v>
      </c>
      <c r="J4164" s="11">
        <f t="shared" si="6957"/>
        <v>0</v>
      </c>
      <c r="K4164" s="7">
        <f t="shared" si="6890"/>
        <v>0</v>
      </c>
      <c r="L4164" s="7">
        <f t="shared" si="6958"/>
        <v>0</v>
      </c>
      <c r="M4164" s="10">
        <f t="shared" si="229"/>
        <v>0</v>
      </c>
      <c r="N4164" s="11">
        <f t="shared" si="3612"/>
        <v>0</v>
      </c>
      <c r="O4164" s="10">
        <f t="shared" si="6891"/>
        <v>0</v>
      </c>
      <c r="P4164" s="10">
        <f t="shared" si="6959"/>
        <v>0</v>
      </c>
      <c r="Q4164" s="10">
        <f t="shared" si="232"/>
        <v>0</v>
      </c>
      <c r="R4164" s="11">
        <f t="shared" si="233"/>
        <v>0</v>
      </c>
      <c r="S4164" s="42"/>
      <c r="T4164" s="42"/>
      <c r="U4164" s="20"/>
      <c r="V4164" s="14"/>
      <c r="W4164" s="14"/>
      <c r="X4164" s="26">
        <f t="shared" si="314"/>
        <v>0</v>
      </c>
      <c r="Y4164" s="29"/>
      <c r="Z4164" s="29"/>
      <c r="AA4164" s="29"/>
      <c r="AB4164" s="29"/>
      <c r="AC4164" s="29"/>
    </row>
    <row r="4165">
      <c r="A4165" s="58">
        <v>45758.0</v>
      </c>
      <c r="B4165" s="5" t="s">
        <v>31</v>
      </c>
      <c r="C4165" s="6" t="s">
        <v>26</v>
      </c>
      <c r="D4165" s="5" t="s">
        <v>30</v>
      </c>
      <c r="E4165" s="7">
        <v>0.0</v>
      </c>
      <c r="F4165" s="7">
        <v>0.0</v>
      </c>
      <c r="G4165" s="7">
        <v>0.0</v>
      </c>
      <c r="H4165" s="40">
        <v>0.0</v>
      </c>
      <c r="I4165" s="10">
        <f t="shared" si="6956"/>
        <v>0</v>
      </c>
      <c r="J4165" s="11">
        <f t="shared" si="6957"/>
        <v>0</v>
      </c>
      <c r="K4165" s="7">
        <f t="shared" si="6890"/>
        <v>0</v>
      </c>
      <c r="L4165" s="7">
        <f t="shared" si="6958"/>
        <v>0</v>
      </c>
      <c r="M4165" s="10">
        <f t="shared" si="229"/>
        <v>0</v>
      </c>
      <c r="N4165" s="11">
        <f t="shared" si="3612"/>
        <v>0</v>
      </c>
      <c r="O4165" s="10">
        <f t="shared" si="6891"/>
        <v>0</v>
      </c>
      <c r="P4165" s="10">
        <f t="shared" si="6959"/>
        <v>0</v>
      </c>
      <c r="Q4165" s="10">
        <f t="shared" si="232"/>
        <v>0</v>
      </c>
      <c r="R4165" s="11">
        <f t="shared" si="233"/>
        <v>0</v>
      </c>
      <c r="S4165" s="42"/>
      <c r="T4165" s="42"/>
      <c r="U4165" s="20"/>
      <c r="V4165" s="14"/>
      <c r="W4165" s="14"/>
      <c r="X4165" s="26">
        <f t="shared" si="314"/>
        <v>0</v>
      </c>
      <c r="Y4165" s="29"/>
      <c r="Z4165" s="29"/>
      <c r="AA4165" s="29"/>
      <c r="AB4165" s="29"/>
      <c r="AC4165" s="29"/>
    </row>
    <row r="4166">
      <c r="A4166" s="58">
        <v>45758.0</v>
      </c>
      <c r="B4166" s="5" t="s">
        <v>32</v>
      </c>
      <c r="C4166" s="6" t="s">
        <v>26</v>
      </c>
      <c r="D4166" s="5" t="s">
        <v>27</v>
      </c>
      <c r="E4166" s="7">
        <v>78.6</v>
      </c>
      <c r="F4166" s="7">
        <v>0.203</v>
      </c>
      <c r="G4166" s="7">
        <v>0.19333</v>
      </c>
      <c r="H4166" s="40">
        <v>0.216</v>
      </c>
      <c r="I4166" s="10">
        <f t="shared" si="6956"/>
        <v>0.02267</v>
      </c>
      <c r="J4166" s="11">
        <f t="shared" si="6957"/>
        <v>111.7260642</v>
      </c>
      <c r="K4166" s="7">
        <f t="shared" si="6890"/>
        <v>15.32661</v>
      </c>
      <c r="L4166" s="7">
        <f t="shared" si="6958"/>
        <v>16.673</v>
      </c>
      <c r="M4166" s="10">
        <f t="shared" si="229"/>
        <v>1.34639</v>
      </c>
      <c r="N4166" s="11">
        <f t="shared" si="3612"/>
        <v>108.7846562</v>
      </c>
      <c r="O4166" s="10">
        <f t="shared" si="6891"/>
        <v>22.326596</v>
      </c>
      <c r="P4166" s="10">
        <f t="shared" si="6959"/>
        <v>23.80982</v>
      </c>
      <c r="Q4166" s="10">
        <f t="shared" si="232"/>
        <v>1.483224</v>
      </c>
      <c r="R4166" s="11">
        <f t="shared" si="233"/>
        <v>106.6433056</v>
      </c>
      <c r="S4166" s="41" t="str">
        <f>T4126</f>
        <v>#REF!</v>
      </c>
      <c r="T4166" s="41" t="str">
        <f>H4166+T4126-#REF!-U4166-H4167</f>
        <v>#REF!</v>
      </c>
      <c r="U4166" s="13">
        <f>0.00378/28</f>
        <v>0.000135</v>
      </c>
      <c r="V4166" s="14"/>
      <c r="W4166" s="14"/>
      <c r="X4166" s="26">
        <f t="shared" si="314"/>
        <v>0.212</v>
      </c>
      <c r="Y4166" s="29"/>
      <c r="Z4166" s="29"/>
      <c r="AA4166" s="29"/>
      <c r="AB4166" s="29"/>
      <c r="AC4166" s="29"/>
    </row>
    <row r="4167">
      <c r="A4167" s="58">
        <v>45758.0</v>
      </c>
      <c r="B4167" s="5" t="s">
        <v>32</v>
      </c>
      <c r="C4167" s="6" t="s">
        <v>26</v>
      </c>
      <c r="D4167" s="5" t="s">
        <v>28</v>
      </c>
      <c r="E4167" s="7">
        <v>78.7</v>
      </c>
      <c r="F4167" s="7">
        <v>0.229</v>
      </c>
      <c r="G4167" s="7">
        <v>0.192966</v>
      </c>
      <c r="H4167" s="40">
        <v>0.233</v>
      </c>
      <c r="I4167" s="10">
        <f t="shared" si="6956"/>
        <v>0.040034</v>
      </c>
      <c r="J4167" s="11">
        <f>IFERROR(#REF!/G4167*100,0)</f>
        <v>0</v>
      </c>
      <c r="K4167" s="7">
        <f t="shared" si="6890"/>
        <v>15.300826</v>
      </c>
      <c r="L4167" s="7">
        <f>IFERROR(#REF!+L4127,0)</f>
        <v>0</v>
      </c>
      <c r="M4167" s="10">
        <f t="shared" si="229"/>
        <v>-15.300826</v>
      </c>
      <c r="N4167" s="11">
        <f t="shared" si="3612"/>
        <v>0</v>
      </c>
      <c r="O4167" s="10">
        <f t="shared" si="6891"/>
        <v>22.289776</v>
      </c>
      <c r="P4167" s="10">
        <f>IFERROR(#REF!+P4127,0)</f>
        <v>0</v>
      </c>
      <c r="Q4167" s="10">
        <f t="shared" si="232"/>
        <v>-22.289776</v>
      </c>
      <c r="R4167" s="11">
        <f t="shared" si="233"/>
        <v>0</v>
      </c>
      <c r="S4167" s="42"/>
      <c r="T4167" s="42"/>
      <c r="U4167" s="20"/>
      <c r="V4167" s="14"/>
      <c r="W4167" s="14"/>
      <c r="X4167" s="26">
        <f t="shared" si="314"/>
        <v>0.214</v>
      </c>
      <c r="Y4167" s="29"/>
      <c r="Z4167" s="29"/>
      <c r="AA4167" s="29"/>
      <c r="AB4167" s="29"/>
      <c r="AC4167" s="29"/>
    </row>
    <row r="4168">
      <c r="A4168" s="58">
        <v>45758.0</v>
      </c>
      <c r="B4168" s="5" t="s">
        <v>32</v>
      </c>
      <c r="C4168" s="6" t="s">
        <v>26</v>
      </c>
      <c r="D4168" s="5" t="s">
        <v>29</v>
      </c>
      <c r="E4168" s="7">
        <v>0.0</v>
      </c>
      <c r="F4168" s="7">
        <v>0.0</v>
      </c>
      <c r="G4168" s="7">
        <v>0.0</v>
      </c>
      <c r="H4168" s="40">
        <v>0.0</v>
      </c>
      <c r="I4168" s="10">
        <f>H4167-G4168</f>
        <v>0.233</v>
      </c>
      <c r="J4168" s="11">
        <f>IFERROR(H4167/G4168*100,0)</f>
        <v>0</v>
      </c>
      <c r="K4168" s="7">
        <f t="shared" si="6890"/>
        <v>0</v>
      </c>
      <c r="L4168" s="7">
        <f>IFERROR(H4167+L4128,0)</f>
        <v>4.494</v>
      </c>
      <c r="M4168" s="10">
        <f t="shared" si="229"/>
        <v>4.494</v>
      </c>
      <c r="N4168" s="11">
        <f t="shared" si="3612"/>
        <v>0</v>
      </c>
      <c r="O4168" s="10">
        <f t="shared" si="6891"/>
        <v>0</v>
      </c>
      <c r="P4168" s="10">
        <f>IFERROR(H4167+P4128,0)</f>
        <v>4.494</v>
      </c>
      <c r="Q4168" s="10">
        <f t="shared" si="232"/>
        <v>4.494</v>
      </c>
      <c r="R4168" s="11">
        <f t="shared" si="233"/>
        <v>0</v>
      </c>
      <c r="S4168" s="42"/>
      <c r="T4168" s="42"/>
      <c r="U4168" s="20"/>
      <c r="V4168" s="14"/>
      <c r="W4168" s="14"/>
      <c r="X4168" s="26">
        <f t="shared" si="314"/>
        <v>0</v>
      </c>
      <c r="Y4168" s="29"/>
      <c r="Z4168" s="29"/>
      <c r="AA4168" s="29"/>
      <c r="AB4168" s="29"/>
      <c r="AC4168" s="29"/>
    </row>
    <row r="4169">
      <c r="A4169" s="58">
        <v>45758.0</v>
      </c>
      <c r="B4169" s="5" t="s">
        <v>32</v>
      </c>
      <c r="C4169" s="6" t="s">
        <v>26</v>
      </c>
      <c r="D4169" s="5" t="s">
        <v>30</v>
      </c>
      <c r="E4169" s="7">
        <v>0.0</v>
      </c>
      <c r="F4169" s="7">
        <v>0.0</v>
      </c>
      <c r="G4169" s="7">
        <v>0.0</v>
      </c>
      <c r="H4169" s="40">
        <v>0.0</v>
      </c>
      <c r="I4169" s="10">
        <f t="shared" ref="I4169:I4207" si="6960">H4169-G4169</f>
        <v>0</v>
      </c>
      <c r="J4169" s="11">
        <f t="shared" ref="J4169:J4206" si="6961">IFERROR(H4169/G4169*100,0)</f>
        <v>0</v>
      </c>
      <c r="K4169" s="7">
        <f t="shared" si="6890"/>
        <v>0</v>
      </c>
      <c r="L4169" s="7">
        <f t="shared" ref="L4169:L4206" si="6962">IFERROR(H4169+L4129,0)</f>
        <v>0</v>
      </c>
      <c r="M4169" s="10">
        <f t="shared" si="229"/>
        <v>0</v>
      </c>
      <c r="N4169" s="11">
        <f t="shared" si="3612"/>
        <v>0</v>
      </c>
      <c r="O4169" s="10">
        <f t="shared" si="6891"/>
        <v>0</v>
      </c>
      <c r="P4169" s="10">
        <f t="shared" ref="P4169:P4206" si="6963">IFERROR(H4169+P4129,0)</f>
        <v>0</v>
      </c>
      <c r="Q4169" s="10">
        <f t="shared" si="232"/>
        <v>0</v>
      </c>
      <c r="R4169" s="11">
        <f t="shared" si="233"/>
        <v>0</v>
      </c>
      <c r="S4169" s="42"/>
      <c r="T4169" s="42"/>
      <c r="U4169" s="20"/>
      <c r="V4169" s="14"/>
      <c r="W4169" s="14"/>
      <c r="X4169" s="26">
        <f t="shared" si="314"/>
        <v>0</v>
      </c>
      <c r="Y4169" s="29"/>
      <c r="Z4169" s="29"/>
      <c r="AA4169" s="29"/>
      <c r="AB4169" s="29"/>
      <c r="AC4169" s="29"/>
    </row>
    <row r="4170">
      <c r="A4170" s="58">
        <v>45758.0</v>
      </c>
      <c r="B4170" s="5" t="s">
        <v>33</v>
      </c>
      <c r="C4170" s="6" t="s">
        <v>26</v>
      </c>
      <c r="D4170" s="5" t="s">
        <v>27</v>
      </c>
      <c r="E4170" s="7">
        <v>110.0</v>
      </c>
      <c r="F4170" s="7">
        <v>0.373</v>
      </c>
      <c r="G4170" s="7">
        <v>0.33</v>
      </c>
      <c r="H4170" s="40">
        <v>0.358</v>
      </c>
      <c r="I4170" s="10">
        <f t="shared" si="6960"/>
        <v>0.028</v>
      </c>
      <c r="J4170" s="11">
        <f t="shared" si="6961"/>
        <v>108.4848485</v>
      </c>
      <c r="K4170" s="7">
        <f t="shared" si="6890"/>
        <v>23.029992</v>
      </c>
      <c r="L4170" s="7">
        <f t="shared" si="6962"/>
        <v>26.228</v>
      </c>
      <c r="M4170" s="10">
        <f t="shared" si="229"/>
        <v>3.198008</v>
      </c>
      <c r="N4170" s="11">
        <f t="shared" si="3612"/>
        <v>113.8862749</v>
      </c>
      <c r="O4170" s="10">
        <f t="shared" si="6891"/>
        <v>33.229922</v>
      </c>
      <c r="P4170" s="10">
        <f t="shared" si="6963"/>
        <v>37.72373</v>
      </c>
      <c r="Q4170" s="10">
        <f t="shared" si="232"/>
        <v>4.493808</v>
      </c>
      <c r="R4170" s="11">
        <f t="shared" si="233"/>
        <v>113.5233781</v>
      </c>
      <c r="S4170" s="41">
        <f>T4130</f>
        <v>0.2983789286</v>
      </c>
      <c r="T4170" s="41">
        <f>H4170+T4130-H4171-U4170-H4172</f>
        <v>0.349225</v>
      </c>
      <c r="U4170" s="13">
        <f>0.00431/28</f>
        <v>0.0001539285714</v>
      </c>
      <c r="V4170" s="14"/>
      <c r="W4170" s="14"/>
      <c r="X4170" s="26">
        <f t="shared" si="314"/>
        <v>0.368</v>
      </c>
      <c r="Y4170" s="29"/>
      <c r="Z4170" s="29"/>
      <c r="AA4170" s="29"/>
      <c r="AB4170" s="29"/>
      <c r="AC4170" s="29"/>
    </row>
    <row r="4171">
      <c r="A4171" s="58">
        <v>45758.0</v>
      </c>
      <c r="B4171" s="5" t="s">
        <v>33</v>
      </c>
      <c r="C4171" s="6" t="s">
        <v>26</v>
      </c>
      <c r="D4171" s="5" t="s">
        <v>28</v>
      </c>
      <c r="E4171" s="7">
        <v>108.2</v>
      </c>
      <c r="F4171" s="7">
        <v>0.582</v>
      </c>
      <c r="G4171" s="7">
        <v>0.2917333</v>
      </c>
      <c r="H4171" s="40">
        <v>0.307</v>
      </c>
      <c r="I4171" s="10">
        <f t="shared" si="6960"/>
        <v>0.0152667</v>
      </c>
      <c r="J4171" s="11">
        <f t="shared" si="6961"/>
        <v>105.2331016</v>
      </c>
      <c r="K4171" s="7">
        <f t="shared" si="6890"/>
        <v>22.3180423</v>
      </c>
      <c r="L4171" s="7">
        <f t="shared" si="6962"/>
        <v>27.222</v>
      </c>
      <c r="M4171" s="10">
        <f t="shared" si="229"/>
        <v>4.9039577</v>
      </c>
      <c r="N4171" s="11">
        <f t="shared" si="3612"/>
        <v>121.9730639</v>
      </c>
      <c r="O4171" s="10">
        <f t="shared" si="6891"/>
        <v>32.3620423</v>
      </c>
      <c r="P4171" s="10">
        <f t="shared" si="6963"/>
        <v>38.11695</v>
      </c>
      <c r="Q4171" s="10">
        <f t="shared" si="232"/>
        <v>5.7549077</v>
      </c>
      <c r="R4171" s="11">
        <f t="shared" si="233"/>
        <v>117.7828941</v>
      </c>
      <c r="S4171" s="42"/>
      <c r="T4171" s="42"/>
      <c r="U4171" s="20"/>
      <c r="V4171" s="14"/>
      <c r="W4171" s="14"/>
      <c r="X4171" s="26">
        <f t="shared" si="314"/>
        <v>0.354</v>
      </c>
      <c r="Y4171" s="29"/>
      <c r="Z4171" s="29"/>
      <c r="AA4171" s="29"/>
      <c r="AB4171" s="29"/>
      <c r="AC4171" s="29"/>
    </row>
    <row r="4172">
      <c r="A4172" s="58">
        <v>45758.0</v>
      </c>
      <c r="B4172" s="5" t="s">
        <v>33</v>
      </c>
      <c r="C4172" s="6" t="s">
        <v>26</v>
      </c>
      <c r="D4172" s="5" t="s">
        <v>29</v>
      </c>
      <c r="E4172" s="7">
        <v>1.0</v>
      </c>
      <c r="F4172" s="7">
        <v>0.0</v>
      </c>
      <c r="G4172" s="7">
        <v>0.0044</v>
      </c>
      <c r="H4172" s="40">
        <v>0.0</v>
      </c>
      <c r="I4172" s="10">
        <f t="shared" si="6960"/>
        <v>-0.0044</v>
      </c>
      <c r="J4172" s="11">
        <f t="shared" si="6961"/>
        <v>0</v>
      </c>
      <c r="K4172" s="7">
        <f t="shared" si="6890"/>
        <v>0.2133989</v>
      </c>
      <c r="L4172" s="7">
        <f t="shared" si="6962"/>
        <v>0.084</v>
      </c>
      <c r="M4172" s="10">
        <f t="shared" si="229"/>
        <v>-0.1293989</v>
      </c>
      <c r="N4172" s="11">
        <f t="shared" si="3612"/>
        <v>39.36290206</v>
      </c>
      <c r="O4172" s="10">
        <f t="shared" si="6891"/>
        <v>0.2983389</v>
      </c>
      <c r="P4172" s="10">
        <f t="shared" si="6963"/>
        <v>0.162988</v>
      </c>
      <c r="Q4172" s="10">
        <f t="shared" si="232"/>
        <v>-0.1353509</v>
      </c>
      <c r="R4172" s="11">
        <f t="shared" si="233"/>
        <v>54.63182977</v>
      </c>
      <c r="S4172" s="42"/>
      <c r="T4172" s="42"/>
      <c r="U4172" s="20"/>
      <c r="V4172" s="14"/>
      <c r="W4172" s="14"/>
      <c r="X4172" s="26">
        <f t="shared" si="314"/>
        <v>0</v>
      </c>
      <c r="Y4172" s="29"/>
      <c r="Z4172" s="29"/>
      <c r="AA4172" s="29"/>
      <c r="AB4172" s="29"/>
      <c r="AC4172" s="29"/>
    </row>
    <row r="4173">
      <c r="A4173" s="58">
        <v>45758.0</v>
      </c>
      <c r="B4173" s="5" t="s">
        <v>33</v>
      </c>
      <c r="C4173" s="6" t="s">
        <v>26</v>
      </c>
      <c r="D4173" s="5" t="s">
        <v>30</v>
      </c>
      <c r="E4173" s="7">
        <v>0.0</v>
      </c>
      <c r="F4173" s="7">
        <v>0.0</v>
      </c>
      <c r="G4173" s="7">
        <v>0.0</v>
      </c>
      <c r="H4173" s="40">
        <v>0.0</v>
      </c>
      <c r="I4173" s="10">
        <f t="shared" si="6960"/>
        <v>0</v>
      </c>
      <c r="J4173" s="11">
        <f t="shared" si="6961"/>
        <v>0</v>
      </c>
      <c r="K4173" s="7">
        <f t="shared" si="6890"/>
        <v>0</v>
      </c>
      <c r="L4173" s="7">
        <f t="shared" si="6962"/>
        <v>0</v>
      </c>
      <c r="M4173" s="10">
        <f t="shared" si="229"/>
        <v>0</v>
      </c>
      <c r="N4173" s="11">
        <f t="shared" si="3612"/>
        <v>0</v>
      </c>
      <c r="O4173" s="10">
        <f t="shared" si="6891"/>
        <v>0</v>
      </c>
      <c r="P4173" s="10">
        <f t="shared" si="6963"/>
        <v>0</v>
      </c>
      <c r="Q4173" s="10">
        <f t="shared" si="232"/>
        <v>0</v>
      </c>
      <c r="R4173" s="11">
        <f t="shared" si="233"/>
        <v>0</v>
      </c>
      <c r="S4173" s="42"/>
      <c r="T4173" s="42"/>
      <c r="U4173" s="20"/>
      <c r="V4173" s="14"/>
      <c r="W4173" s="14"/>
      <c r="X4173" s="26">
        <f t="shared" si="314"/>
        <v>0</v>
      </c>
      <c r="Y4173" s="29"/>
      <c r="Z4173" s="29"/>
      <c r="AA4173" s="29"/>
      <c r="AB4173" s="29"/>
      <c r="AC4173" s="29"/>
    </row>
    <row r="4174">
      <c r="A4174" s="58">
        <v>45758.0</v>
      </c>
      <c r="B4174" s="5" t="s">
        <v>34</v>
      </c>
      <c r="C4174" s="6" t="s">
        <v>26</v>
      </c>
      <c r="D4174" s="5" t="s">
        <v>27</v>
      </c>
      <c r="E4174" s="7">
        <v>14.3</v>
      </c>
      <c r="F4174" s="7">
        <v>0.04</v>
      </c>
      <c r="G4174" s="7">
        <v>0.04</v>
      </c>
      <c r="H4174" s="40">
        <v>0.05</v>
      </c>
      <c r="I4174" s="10">
        <f t="shared" si="6960"/>
        <v>0.01</v>
      </c>
      <c r="J4174" s="11">
        <f t="shared" si="6961"/>
        <v>125</v>
      </c>
      <c r="K4174" s="7">
        <f t="shared" si="6890"/>
        <v>2.939985</v>
      </c>
      <c r="L4174" s="7">
        <f t="shared" si="6962"/>
        <v>2.943</v>
      </c>
      <c r="M4174" s="10">
        <f t="shared" si="229"/>
        <v>0.003015</v>
      </c>
      <c r="N4174" s="11">
        <f t="shared" si="3612"/>
        <v>100.1025515</v>
      </c>
      <c r="O4174" s="10">
        <f t="shared" si="6891"/>
        <v>4.239815</v>
      </c>
      <c r="P4174" s="10">
        <f t="shared" si="6963"/>
        <v>4.486986</v>
      </c>
      <c r="Q4174" s="10">
        <f t="shared" si="232"/>
        <v>0.247171</v>
      </c>
      <c r="R4174" s="11">
        <f t="shared" si="233"/>
        <v>105.8297591</v>
      </c>
      <c r="S4174" s="41">
        <f>T4134</f>
        <v>0.203</v>
      </c>
      <c r="T4174" s="41">
        <f>H4174+T4134-H4175-U4174-H4176</f>
        <v>0.253</v>
      </c>
      <c r="U4174" s="13">
        <v>0.0</v>
      </c>
      <c r="V4174" s="14"/>
      <c r="W4174" s="14"/>
      <c r="X4174" s="26">
        <f t="shared" si="314"/>
        <v>0.06</v>
      </c>
      <c r="Y4174" s="29"/>
      <c r="Z4174" s="29"/>
      <c r="AA4174" s="29"/>
      <c r="AB4174" s="29"/>
      <c r="AC4174" s="29"/>
    </row>
    <row r="4175">
      <c r="A4175" s="58">
        <v>45758.0</v>
      </c>
      <c r="B4175" s="5" t="s">
        <v>34</v>
      </c>
      <c r="C4175" s="6" t="s">
        <v>26</v>
      </c>
      <c r="D4175" s="5" t="s">
        <v>28</v>
      </c>
      <c r="E4175" s="7">
        <v>14.3</v>
      </c>
      <c r="F4175" s="7">
        <v>0.19</v>
      </c>
      <c r="G4175" s="7">
        <v>0.039166</v>
      </c>
      <c r="H4175" s="40">
        <v>0.0</v>
      </c>
      <c r="I4175" s="10">
        <f t="shared" si="6960"/>
        <v>-0.039166</v>
      </c>
      <c r="J4175" s="11">
        <f t="shared" si="6961"/>
        <v>0</v>
      </c>
      <c r="K4175" s="7">
        <f t="shared" si="6890"/>
        <v>2.882825</v>
      </c>
      <c r="L4175" s="7">
        <f t="shared" si="6962"/>
        <v>2.893</v>
      </c>
      <c r="M4175" s="10">
        <f t="shared" si="229"/>
        <v>0.010175</v>
      </c>
      <c r="N4175" s="11">
        <f t="shared" si="3612"/>
        <v>100.3529524</v>
      </c>
      <c r="O4175" s="10">
        <f t="shared" si="6891"/>
        <v>4.157824</v>
      </c>
      <c r="P4175" s="10">
        <f t="shared" si="6963"/>
        <v>4.29699</v>
      </c>
      <c r="Q4175" s="10">
        <f t="shared" si="232"/>
        <v>0.139166</v>
      </c>
      <c r="R4175" s="11">
        <f t="shared" si="233"/>
        <v>103.3470873</v>
      </c>
      <c r="S4175" s="42"/>
      <c r="T4175" s="42"/>
      <c r="U4175" s="20"/>
      <c r="V4175" s="14"/>
      <c r="W4175" s="14"/>
      <c r="X4175" s="26">
        <f t="shared" si="314"/>
        <v>0</v>
      </c>
      <c r="Y4175" s="29"/>
      <c r="Z4175" s="29"/>
      <c r="AA4175" s="29"/>
      <c r="AB4175" s="29"/>
      <c r="AC4175" s="29"/>
    </row>
    <row r="4176">
      <c r="A4176" s="58">
        <v>45758.0</v>
      </c>
      <c r="B4176" s="5" t="s">
        <v>34</v>
      </c>
      <c r="C4176" s="6" t="s">
        <v>26</v>
      </c>
      <c r="D4176" s="5" t="s">
        <v>29</v>
      </c>
      <c r="E4176" s="7">
        <v>0.0</v>
      </c>
      <c r="F4176" s="7">
        <v>0.0</v>
      </c>
      <c r="G4176" s="7">
        <v>0.0</v>
      </c>
      <c r="H4176" s="40">
        <v>0.0</v>
      </c>
      <c r="I4176" s="10">
        <f t="shared" si="6960"/>
        <v>0</v>
      </c>
      <c r="J4176" s="11">
        <f t="shared" si="6961"/>
        <v>0</v>
      </c>
      <c r="K4176" s="7">
        <f t="shared" si="6890"/>
        <v>0</v>
      </c>
      <c r="L4176" s="7">
        <f t="shared" si="6962"/>
        <v>0</v>
      </c>
      <c r="M4176" s="10">
        <f t="shared" si="229"/>
        <v>0</v>
      </c>
      <c r="N4176" s="11">
        <f t="shared" si="3612"/>
        <v>0</v>
      </c>
      <c r="O4176" s="10">
        <f t="shared" si="6891"/>
        <v>0</v>
      </c>
      <c r="P4176" s="10">
        <f t="shared" si="6963"/>
        <v>0</v>
      </c>
      <c r="Q4176" s="10">
        <f t="shared" si="232"/>
        <v>0</v>
      </c>
      <c r="R4176" s="11">
        <f t="shared" si="233"/>
        <v>0</v>
      </c>
      <c r="S4176" s="42"/>
      <c r="T4176" s="42"/>
      <c r="U4176" s="20"/>
      <c r="V4176" s="14"/>
      <c r="W4176" s="14"/>
      <c r="X4176" s="26">
        <f t="shared" si="314"/>
        <v>0</v>
      </c>
      <c r="Y4176" s="29"/>
      <c r="Z4176" s="29"/>
      <c r="AA4176" s="29"/>
      <c r="AB4176" s="29"/>
      <c r="AC4176" s="29"/>
    </row>
    <row r="4177">
      <c r="A4177" s="58">
        <v>45758.0</v>
      </c>
      <c r="B4177" s="5" t="s">
        <v>34</v>
      </c>
      <c r="C4177" s="6" t="s">
        <v>26</v>
      </c>
      <c r="D4177" s="5" t="s">
        <v>30</v>
      </c>
      <c r="E4177" s="7">
        <v>0.0</v>
      </c>
      <c r="F4177" s="7">
        <v>0.0</v>
      </c>
      <c r="G4177" s="7">
        <v>0.0</v>
      </c>
      <c r="H4177" s="40">
        <v>0.0</v>
      </c>
      <c r="I4177" s="10">
        <f t="shared" si="6960"/>
        <v>0</v>
      </c>
      <c r="J4177" s="11">
        <f t="shared" si="6961"/>
        <v>0</v>
      </c>
      <c r="K4177" s="7">
        <f t="shared" si="6890"/>
        <v>0</v>
      </c>
      <c r="L4177" s="7">
        <f t="shared" si="6962"/>
        <v>0</v>
      </c>
      <c r="M4177" s="10">
        <f t="shared" si="229"/>
        <v>0</v>
      </c>
      <c r="N4177" s="11">
        <f t="shared" si="3612"/>
        <v>0</v>
      </c>
      <c r="O4177" s="10">
        <f t="shared" si="6891"/>
        <v>0</v>
      </c>
      <c r="P4177" s="10">
        <f t="shared" si="6963"/>
        <v>0</v>
      </c>
      <c r="Q4177" s="10">
        <f t="shared" si="232"/>
        <v>0</v>
      </c>
      <c r="R4177" s="11">
        <f t="shared" si="233"/>
        <v>0</v>
      </c>
      <c r="S4177" s="42"/>
      <c r="T4177" s="42"/>
      <c r="U4177" s="20"/>
      <c r="V4177" s="14"/>
      <c r="W4177" s="14"/>
      <c r="X4177" s="26">
        <f t="shared" si="314"/>
        <v>0</v>
      </c>
      <c r="Y4177" s="29"/>
      <c r="Z4177" s="29"/>
      <c r="AA4177" s="29"/>
      <c r="AB4177" s="29"/>
      <c r="AC4177" s="29"/>
    </row>
    <row r="4178">
      <c r="A4178" s="58">
        <v>45758.0</v>
      </c>
      <c r="B4178" s="5" t="s">
        <v>35</v>
      </c>
      <c r="C4178" s="6" t="s">
        <v>26</v>
      </c>
      <c r="D4178" s="5" t="s">
        <v>27</v>
      </c>
      <c r="E4178" s="7">
        <v>16.6</v>
      </c>
      <c r="F4178" s="7">
        <v>0.062</v>
      </c>
      <c r="G4178" s="7">
        <v>0.0566</v>
      </c>
      <c r="H4178" s="40">
        <v>0.14</v>
      </c>
      <c r="I4178" s="10">
        <f t="shared" si="6960"/>
        <v>0.0834</v>
      </c>
      <c r="J4178" s="11">
        <f t="shared" si="6961"/>
        <v>247.3498233</v>
      </c>
      <c r="K4178" s="7">
        <f t="shared" si="6890"/>
        <v>3.022597</v>
      </c>
      <c r="L4178" s="7">
        <f t="shared" si="6962"/>
        <v>4.166</v>
      </c>
      <c r="M4178" s="10">
        <f t="shared" si="229"/>
        <v>1.143403</v>
      </c>
      <c r="N4178" s="11">
        <f t="shared" si="3612"/>
        <v>137.8284965</v>
      </c>
      <c r="O4178" s="10">
        <f t="shared" si="6891"/>
        <v>3.022597</v>
      </c>
      <c r="P4178" s="10">
        <f t="shared" si="6963"/>
        <v>4.166</v>
      </c>
      <c r="Q4178" s="10">
        <f t="shared" si="232"/>
        <v>1.143403</v>
      </c>
      <c r="R4178" s="11">
        <f t="shared" si="233"/>
        <v>137.8284965</v>
      </c>
      <c r="S4178" s="41">
        <f>T4138</f>
        <v>1.039</v>
      </c>
      <c r="T4178" s="41">
        <f>H4178+T4138-H4179-U4178-H4180</f>
        <v>0.838</v>
      </c>
      <c r="U4178" s="13">
        <v>0.0</v>
      </c>
      <c r="V4178" s="14"/>
      <c r="W4178" s="14"/>
      <c r="X4178" s="26">
        <f t="shared" si="314"/>
        <v>0.14</v>
      </c>
      <c r="Y4178" s="29"/>
      <c r="Z4178" s="29"/>
      <c r="AA4178" s="29"/>
      <c r="AB4178" s="29"/>
      <c r="AC4178" s="29"/>
    </row>
    <row r="4179">
      <c r="A4179" s="58">
        <v>45758.0</v>
      </c>
      <c r="B4179" s="5" t="s">
        <v>35</v>
      </c>
      <c r="C4179" s="6" t="s">
        <v>26</v>
      </c>
      <c r="D4179" s="5" t="s">
        <v>28</v>
      </c>
      <c r="E4179" s="7">
        <v>0.0</v>
      </c>
      <c r="F4179" s="7">
        <v>0.0</v>
      </c>
      <c r="G4179" s="7">
        <v>0.0</v>
      </c>
      <c r="H4179" s="40">
        <v>0.0</v>
      </c>
      <c r="I4179" s="10">
        <f t="shared" si="6960"/>
        <v>0</v>
      </c>
      <c r="J4179" s="11">
        <f t="shared" si="6961"/>
        <v>0</v>
      </c>
      <c r="K4179" s="7">
        <f t="shared" si="6890"/>
        <v>0</v>
      </c>
      <c r="L4179" s="7">
        <f t="shared" si="6962"/>
        <v>0</v>
      </c>
      <c r="M4179" s="10">
        <f t="shared" si="229"/>
        <v>0</v>
      </c>
      <c r="N4179" s="11">
        <f t="shared" si="3612"/>
        <v>0</v>
      </c>
      <c r="O4179" s="10">
        <f t="shared" si="6891"/>
        <v>0</v>
      </c>
      <c r="P4179" s="10">
        <f t="shared" si="6963"/>
        <v>0</v>
      </c>
      <c r="Q4179" s="10">
        <f t="shared" si="232"/>
        <v>0</v>
      </c>
      <c r="R4179" s="11">
        <f t="shared" si="233"/>
        <v>0</v>
      </c>
      <c r="S4179" s="43"/>
      <c r="T4179" s="43"/>
      <c r="U4179" s="20"/>
      <c r="V4179" s="14"/>
      <c r="W4179" s="14"/>
      <c r="X4179" s="26">
        <f t="shared" si="314"/>
        <v>0</v>
      </c>
      <c r="Y4179" s="29"/>
      <c r="Z4179" s="29"/>
      <c r="AA4179" s="29"/>
      <c r="AB4179" s="29"/>
      <c r="AC4179" s="29"/>
    </row>
    <row r="4180">
      <c r="A4180" s="58">
        <v>45758.0</v>
      </c>
      <c r="B4180" s="5" t="s">
        <v>35</v>
      </c>
      <c r="C4180" s="6" t="s">
        <v>26</v>
      </c>
      <c r="D4180" s="5" t="s">
        <v>29</v>
      </c>
      <c r="E4180" s="7">
        <v>16.6</v>
      </c>
      <c r="F4180" s="7">
        <v>0.0</v>
      </c>
      <c r="G4180" s="7">
        <v>0.05666</v>
      </c>
      <c r="H4180" s="40">
        <v>0.341</v>
      </c>
      <c r="I4180" s="10">
        <f t="shared" si="6960"/>
        <v>0.28434</v>
      </c>
      <c r="J4180" s="11">
        <f t="shared" si="6961"/>
        <v>601.8355101</v>
      </c>
      <c r="K4180" s="7">
        <f t="shared" si="6890"/>
        <v>3.023257</v>
      </c>
      <c r="L4180" s="7">
        <f t="shared" si="6962"/>
        <v>3.328</v>
      </c>
      <c r="M4180" s="10">
        <f t="shared" si="229"/>
        <v>0.304743</v>
      </c>
      <c r="N4180" s="11">
        <f t="shared" si="3612"/>
        <v>110.0799568</v>
      </c>
      <c r="O4180" s="10">
        <f t="shared" si="6891"/>
        <v>3.023257</v>
      </c>
      <c r="P4180" s="10">
        <f t="shared" si="6963"/>
        <v>3.560996</v>
      </c>
      <c r="Q4180" s="10">
        <f t="shared" si="232"/>
        <v>0.537739</v>
      </c>
      <c r="R4180" s="11">
        <f t="shared" si="233"/>
        <v>117.7867446</v>
      </c>
      <c r="S4180" s="43"/>
      <c r="T4180" s="43"/>
      <c r="U4180" s="20"/>
      <c r="V4180" s="14"/>
      <c r="W4180" s="14"/>
      <c r="X4180" s="26">
        <f t="shared" si="314"/>
        <v>0.106</v>
      </c>
      <c r="Y4180" s="29"/>
      <c r="Z4180" s="29"/>
      <c r="AA4180" s="29"/>
      <c r="AB4180" s="29"/>
      <c r="AC4180" s="29"/>
    </row>
    <row r="4181">
      <c r="A4181" s="58">
        <v>45758.0</v>
      </c>
      <c r="B4181" s="5" t="s">
        <v>35</v>
      </c>
      <c r="C4181" s="6" t="s">
        <v>26</v>
      </c>
      <c r="D4181" s="5" t="s">
        <v>30</v>
      </c>
      <c r="E4181" s="7">
        <v>0.0</v>
      </c>
      <c r="F4181" s="7">
        <v>0.0</v>
      </c>
      <c r="G4181" s="7">
        <v>0.0</v>
      </c>
      <c r="H4181" s="40">
        <v>0.0</v>
      </c>
      <c r="I4181" s="10">
        <f t="shared" si="6960"/>
        <v>0</v>
      </c>
      <c r="J4181" s="11">
        <f t="shared" si="6961"/>
        <v>0</v>
      </c>
      <c r="K4181" s="7">
        <f t="shared" si="6890"/>
        <v>0</v>
      </c>
      <c r="L4181" s="7">
        <f t="shared" si="6962"/>
        <v>0</v>
      </c>
      <c r="M4181" s="10">
        <f t="shared" si="229"/>
        <v>0</v>
      </c>
      <c r="N4181" s="11">
        <f t="shared" si="3612"/>
        <v>0</v>
      </c>
      <c r="O4181" s="10">
        <f t="shared" si="6891"/>
        <v>0</v>
      </c>
      <c r="P4181" s="10">
        <f t="shared" si="6963"/>
        <v>0</v>
      </c>
      <c r="Q4181" s="10">
        <f t="shared" si="232"/>
        <v>0</v>
      </c>
      <c r="R4181" s="11">
        <f t="shared" si="233"/>
        <v>0</v>
      </c>
      <c r="S4181" s="43"/>
      <c r="T4181" s="43"/>
      <c r="U4181" s="20"/>
      <c r="V4181" s="14"/>
      <c r="W4181" s="14"/>
      <c r="X4181" s="26">
        <f t="shared" si="314"/>
        <v>0</v>
      </c>
      <c r="Y4181" s="29"/>
      <c r="Z4181" s="29"/>
      <c r="AA4181" s="29"/>
      <c r="AB4181" s="29"/>
      <c r="AC4181" s="29"/>
    </row>
    <row r="4182">
      <c r="A4182" s="58">
        <v>45758.0</v>
      </c>
      <c r="B4182" s="5" t="s">
        <v>36</v>
      </c>
      <c r="C4182" s="6" t="s">
        <v>37</v>
      </c>
      <c r="D4182" s="5" t="s">
        <v>27</v>
      </c>
      <c r="E4182" s="7">
        <v>174.0</v>
      </c>
      <c r="F4182" s="25">
        <v>0.528</v>
      </c>
      <c r="G4182" s="7">
        <v>0.51</v>
      </c>
      <c r="H4182" s="40">
        <v>0.6</v>
      </c>
      <c r="I4182" s="10">
        <f t="shared" si="6960"/>
        <v>0.09</v>
      </c>
      <c r="J4182" s="11">
        <f t="shared" si="6961"/>
        <v>117.6470588</v>
      </c>
      <c r="K4182" s="7">
        <f t="shared" si="6890"/>
        <v>37.8099976</v>
      </c>
      <c r="L4182" s="7">
        <f t="shared" si="6962"/>
        <v>41.585</v>
      </c>
      <c r="M4182" s="10">
        <f t="shared" si="229"/>
        <v>3.7750024</v>
      </c>
      <c r="N4182" s="11">
        <f t="shared" si="3612"/>
        <v>109.9841382</v>
      </c>
      <c r="O4182" s="10">
        <f t="shared" si="6891"/>
        <v>54.9099696</v>
      </c>
      <c r="P4182" s="10">
        <f t="shared" si="6963"/>
        <v>60.16082</v>
      </c>
      <c r="Q4182" s="10">
        <f t="shared" si="232"/>
        <v>5.2508504</v>
      </c>
      <c r="R4182" s="11">
        <f t="shared" si="233"/>
        <v>109.562654</v>
      </c>
      <c r="S4182" s="41">
        <f>T4142</f>
        <v>-1.190714286</v>
      </c>
      <c r="T4182" s="41">
        <f>H4182+T4142-H4183-U4182-H4184</f>
        <v>-1.151</v>
      </c>
      <c r="U4182" s="13">
        <f>0.008/28</f>
        <v>0.0002857142857</v>
      </c>
      <c r="V4182" s="14"/>
      <c r="W4182" s="14"/>
      <c r="X4182" s="26">
        <f t="shared" si="314"/>
        <v>0.6</v>
      </c>
      <c r="Y4182" s="29"/>
      <c r="Z4182" s="29"/>
      <c r="AA4182" s="29"/>
      <c r="AB4182" s="29"/>
      <c r="AC4182" s="29"/>
    </row>
    <row r="4183">
      <c r="A4183" s="58">
        <v>45758.0</v>
      </c>
      <c r="B4183" s="5" t="s">
        <v>36</v>
      </c>
      <c r="C4183" s="6" t="s">
        <v>37</v>
      </c>
      <c r="D4183" s="5" t="s">
        <v>28</v>
      </c>
      <c r="E4183" s="7">
        <v>45.1</v>
      </c>
      <c r="F4183" s="25">
        <v>0.0</v>
      </c>
      <c r="G4183" s="7">
        <v>0.48333</v>
      </c>
      <c r="H4183" s="40">
        <v>0.0</v>
      </c>
      <c r="I4183" s="10">
        <f t="shared" si="6960"/>
        <v>-0.48333</v>
      </c>
      <c r="J4183" s="11">
        <f t="shared" si="6961"/>
        <v>0</v>
      </c>
      <c r="K4183" s="7">
        <f t="shared" si="6890"/>
        <v>34.9146287</v>
      </c>
      <c r="L4183" s="7">
        <f t="shared" si="6962"/>
        <v>12.569</v>
      </c>
      <c r="M4183" s="10">
        <f t="shared" si="229"/>
        <v>-22.3456287</v>
      </c>
      <c r="N4183" s="11">
        <f t="shared" si="3612"/>
        <v>35.99923719</v>
      </c>
      <c r="O4183" s="10">
        <f t="shared" si="6891"/>
        <v>50.4335387</v>
      </c>
      <c r="P4183" s="10">
        <f t="shared" si="6963"/>
        <v>18.16698</v>
      </c>
      <c r="Q4183" s="10">
        <f t="shared" si="232"/>
        <v>-32.2665587</v>
      </c>
      <c r="R4183" s="11">
        <f t="shared" si="233"/>
        <v>36.02162463</v>
      </c>
      <c r="S4183" s="43"/>
      <c r="T4183" s="43"/>
      <c r="U4183" s="20"/>
      <c r="V4183" s="14"/>
      <c r="W4183" s="14"/>
      <c r="X4183" s="26">
        <f t="shared" si="314"/>
        <v>0</v>
      </c>
      <c r="Y4183" s="29"/>
      <c r="Z4183" s="29"/>
      <c r="AA4183" s="29"/>
      <c r="AB4183" s="29"/>
      <c r="AC4183" s="29"/>
    </row>
    <row r="4184">
      <c r="A4184" s="58">
        <v>45758.0</v>
      </c>
      <c r="B4184" s="5" t="s">
        <v>36</v>
      </c>
      <c r="C4184" s="6" t="s">
        <v>37</v>
      </c>
      <c r="D4184" s="5" t="s">
        <v>29</v>
      </c>
      <c r="E4184" s="7">
        <f>E4182-E4183</f>
        <v>128.9</v>
      </c>
      <c r="F4184" s="25">
        <v>0.605</v>
      </c>
      <c r="G4184" s="7">
        <v>0.0</v>
      </c>
      <c r="H4184" s="40">
        <v>0.56</v>
      </c>
      <c r="I4184" s="10">
        <f t="shared" si="6960"/>
        <v>0.56</v>
      </c>
      <c r="J4184" s="11">
        <f t="shared" si="6961"/>
        <v>0</v>
      </c>
      <c r="K4184" s="7">
        <f t="shared" si="6890"/>
        <v>2.58895994</v>
      </c>
      <c r="L4184" s="7">
        <f t="shared" si="6962"/>
        <v>30.147</v>
      </c>
      <c r="M4184" s="10">
        <f t="shared" si="229"/>
        <v>27.55804006</v>
      </c>
      <c r="N4184" s="11">
        <f t="shared" si="3612"/>
        <v>1164.444437</v>
      </c>
      <c r="O4184" s="10">
        <f t="shared" si="6891"/>
        <v>4.16282994</v>
      </c>
      <c r="P4184" s="10">
        <f t="shared" si="6963"/>
        <v>43.76871</v>
      </c>
      <c r="Q4184" s="10">
        <f t="shared" si="232"/>
        <v>39.60588006</v>
      </c>
      <c r="R4184" s="11">
        <f t="shared" si="233"/>
        <v>1051.4172</v>
      </c>
      <c r="S4184" s="43"/>
      <c r="T4184" s="43"/>
      <c r="U4184" s="20"/>
      <c r="V4184" s="14"/>
      <c r="W4184" s="14"/>
      <c r="X4184" s="26">
        <f t="shared" si="314"/>
        <v>0.567</v>
      </c>
      <c r="Y4184" s="29"/>
      <c r="Z4184" s="29"/>
      <c r="AA4184" s="29"/>
      <c r="AB4184" s="29"/>
      <c r="AC4184" s="29"/>
    </row>
    <row r="4185">
      <c r="A4185" s="58">
        <v>45758.0</v>
      </c>
      <c r="B4185" s="5" t="s">
        <v>36</v>
      </c>
      <c r="C4185" s="6" t="s">
        <v>37</v>
      </c>
      <c r="D4185" s="5" t="s">
        <v>30</v>
      </c>
      <c r="E4185" s="7">
        <v>0.0</v>
      </c>
      <c r="F4185" s="25">
        <v>0.0</v>
      </c>
      <c r="G4185" s="7">
        <v>0.0</v>
      </c>
      <c r="H4185" s="40">
        <v>0.0</v>
      </c>
      <c r="I4185" s="10">
        <f t="shared" si="6960"/>
        <v>0</v>
      </c>
      <c r="J4185" s="11">
        <f t="shared" si="6961"/>
        <v>0</v>
      </c>
      <c r="K4185" s="7">
        <f t="shared" si="6890"/>
        <v>0</v>
      </c>
      <c r="L4185" s="7">
        <f t="shared" si="6962"/>
        <v>0</v>
      </c>
      <c r="M4185" s="10">
        <f t="shared" si="229"/>
        <v>0</v>
      </c>
      <c r="N4185" s="11">
        <f t="shared" si="3612"/>
        <v>0</v>
      </c>
      <c r="O4185" s="10">
        <f t="shared" si="6891"/>
        <v>0</v>
      </c>
      <c r="P4185" s="10">
        <f t="shared" si="6963"/>
        <v>0</v>
      </c>
      <c r="Q4185" s="10">
        <f t="shared" si="232"/>
        <v>0</v>
      </c>
      <c r="R4185" s="11">
        <f t="shared" si="233"/>
        <v>0</v>
      </c>
      <c r="S4185" s="43"/>
      <c r="T4185" s="43"/>
      <c r="U4185" s="20"/>
      <c r="V4185" s="14"/>
      <c r="W4185" s="14"/>
      <c r="X4185" s="26">
        <f t="shared" si="314"/>
        <v>0</v>
      </c>
      <c r="Y4185" s="29"/>
      <c r="Z4185" s="29"/>
      <c r="AA4185" s="29"/>
      <c r="AB4185" s="29"/>
      <c r="AC4185" s="29"/>
    </row>
    <row r="4186">
      <c r="A4186" s="58">
        <v>45758.0</v>
      </c>
      <c r="B4186" s="5" t="s">
        <v>38</v>
      </c>
      <c r="C4186" s="6" t="s">
        <v>37</v>
      </c>
      <c r="D4186" s="5" t="s">
        <v>27</v>
      </c>
      <c r="E4186" s="7">
        <v>40.1</v>
      </c>
      <c r="F4186" s="25">
        <v>0.103</v>
      </c>
      <c r="G4186" s="7">
        <v>0.09999999999999999</v>
      </c>
      <c r="H4186" s="40">
        <v>0.17</v>
      </c>
      <c r="I4186" s="10">
        <f t="shared" si="6960"/>
        <v>0.07</v>
      </c>
      <c r="J4186" s="11">
        <f t="shared" si="6961"/>
        <v>170</v>
      </c>
      <c r="K4186" s="7">
        <f t="shared" si="6890"/>
        <v>7</v>
      </c>
      <c r="L4186" s="7">
        <f t="shared" si="6962"/>
        <v>12.341</v>
      </c>
      <c r="M4186" s="10">
        <f t="shared" si="229"/>
        <v>5.341</v>
      </c>
      <c r="N4186" s="11">
        <f t="shared" si="3612"/>
        <v>176.3</v>
      </c>
      <c r="O4186" s="10">
        <f t="shared" si="6891"/>
        <v>10.1</v>
      </c>
      <c r="P4186" s="10">
        <f t="shared" si="6963"/>
        <v>18.264976</v>
      </c>
      <c r="Q4186" s="10">
        <f t="shared" si="232"/>
        <v>8.164976</v>
      </c>
      <c r="R4186" s="11">
        <f t="shared" si="233"/>
        <v>180.8413465</v>
      </c>
      <c r="S4186" s="41">
        <f>T4146</f>
        <v>6.656535714</v>
      </c>
      <c r="T4186" s="41">
        <f>H4186+T4146-H4187-U4186-H4188</f>
        <v>6.8265</v>
      </c>
      <c r="U4186" s="13">
        <f>0.001/28</f>
        <v>0.00003571428571</v>
      </c>
      <c r="V4186" s="14"/>
      <c r="W4186" s="14"/>
      <c r="X4186" s="26">
        <f t="shared" si="314"/>
        <v>0.17</v>
      </c>
      <c r="Y4186" s="29"/>
      <c r="Z4186" s="29"/>
      <c r="AA4186" s="29"/>
      <c r="AB4186" s="29"/>
      <c r="AC4186" s="29"/>
    </row>
    <row r="4187">
      <c r="A4187" s="58">
        <v>45758.0</v>
      </c>
      <c r="B4187" s="5" t="s">
        <v>38</v>
      </c>
      <c r="C4187" s="6" t="s">
        <v>37</v>
      </c>
      <c r="D4187" s="5" t="s">
        <v>28</v>
      </c>
      <c r="E4187" s="7">
        <v>0.0</v>
      </c>
      <c r="F4187" s="7">
        <v>0.0</v>
      </c>
      <c r="G4187" s="7">
        <v>0.0</v>
      </c>
      <c r="H4187" s="40">
        <v>0.0</v>
      </c>
      <c r="I4187" s="10">
        <f t="shared" si="6960"/>
        <v>0</v>
      </c>
      <c r="J4187" s="11">
        <f t="shared" si="6961"/>
        <v>0</v>
      </c>
      <c r="K4187" s="7">
        <f t="shared" si="6890"/>
        <v>0</v>
      </c>
      <c r="L4187" s="7">
        <f t="shared" si="6962"/>
        <v>0</v>
      </c>
      <c r="M4187" s="10">
        <f t="shared" si="229"/>
        <v>0</v>
      </c>
      <c r="N4187" s="11">
        <f t="shared" si="3612"/>
        <v>0</v>
      </c>
      <c r="O4187" s="10">
        <f t="shared" si="6891"/>
        <v>0</v>
      </c>
      <c r="P4187" s="10">
        <f t="shared" si="6963"/>
        <v>0</v>
      </c>
      <c r="Q4187" s="10">
        <f t="shared" si="232"/>
        <v>0</v>
      </c>
      <c r="R4187" s="11">
        <f t="shared" si="233"/>
        <v>0</v>
      </c>
      <c r="S4187" s="43"/>
      <c r="T4187" s="43"/>
      <c r="U4187" s="20"/>
      <c r="V4187" s="14"/>
      <c r="W4187" s="14"/>
      <c r="X4187" s="26">
        <f t="shared" si="314"/>
        <v>0</v>
      </c>
      <c r="Y4187" s="29"/>
      <c r="Z4187" s="29"/>
      <c r="AA4187" s="29"/>
      <c r="AB4187" s="29"/>
      <c r="AC4187" s="29"/>
    </row>
    <row r="4188">
      <c r="A4188" s="58">
        <v>45758.0</v>
      </c>
      <c r="B4188" s="5" t="s">
        <v>38</v>
      </c>
      <c r="C4188" s="6" t="s">
        <v>37</v>
      </c>
      <c r="D4188" s="5" t="s">
        <v>29</v>
      </c>
      <c r="E4188" s="7">
        <v>40.1</v>
      </c>
      <c r="F4188" s="7">
        <v>0.206</v>
      </c>
      <c r="G4188" s="7">
        <v>0.09996</v>
      </c>
      <c r="H4188" s="40">
        <v>0.0</v>
      </c>
      <c r="I4188" s="10">
        <f t="shared" si="6960"/>
        <v>-0.09996</v>
      </c>
      <c r="J4188" s="11">
        <f t="shared" si="6961"/>
        <v>0</v>
      </c>
      <c r="K4188" s="7">
        <f t="shared" si="6890"/>
        <v>6.987337</v>
      </c>
      <c r="L4188" s="7">
        <f t="shared" si="6962"/>
        <v>7.284</v>
      </c>
      <c r="M4188" s="10">
        <f t="shared" si="229"/>
        <v>0.296663</v>
      </c>
      <c r="N4188" s="11">
        <f t="shared" si="3612"/>
        <v>104.2457234</v>
      </c>
      <c r="O4188" s="10">
        <f t="shared" si="6891"/>
        <v>10.086097</v>
      </c>
      <c r="P4188" s="10">
        <f t="shared" si="6963"/>
        <v>13.11293</v>
      </c>
      <c r="Q4188" s="10">
        <f t="shared" si="232"/>
        <v>3.026833</v>
      </c>
      <c r="R4188" s="11">
        <f t="shared" si="233"/>
        <v>130.0099533</v>
      </c>
      <c r="S4188" s="43"/>
      <c r="T4188" s="43"/>
      <c r="U4188" s="20"/>
      <c r="V4188" s="14"/>
      <c r="W4188" s="14"/>
      <c r="X4188" s="26">
        <f t="shared" si="314"/>
        <v>0</v>
      </c>
      <c r="Y4188" s="29"/>
      <c r="Z4188" s="29"/>
      <c r="AA4188" s="29"/>
      <c r="AB4188" s="29"/>
      <c r="AC4188" s="29"/>
    </row>
    <row r="4189">
      <c r="A4189" s="58">
        <v>45758.0</v>
      </c>
      <c r="B4189" s="5" t="s">
        <v>38</v>
      </c>
      <c r="C4189" s="6" t="s">
        <v>37</v>
      </c>
      <c r="D4189" s="5" t="s">
        <v>30</v>
      </c>
      <c r="E4189" s="7">
        <v>0.0</v>
      </c>
      <c r="F4189" s="7">
        <v>0.0</v>
      </c>
      <c r="G4189" s="7">
        <v>0.0</v>
      </c>
      <c r="H4189" s="40">
        <v>0.0</v>
      </c>
      <c r="I4189" s="10">
        <f t="shared" si="6960"/>
        <v>0</v>
      </c>
      <c r="J4189" s="11">
        <f t="shared" si="6961"/>
        <v>0</v>
      </c>
      <c r="K4189" s="7">
        <f t="shared" si="6890"/>
        <v>0</v>
      </c>
      <c r="L4189" s="7">
        <f t="shared" si="6962"/>
        <v>0</v>
      </c>
      <c r="M4189" s="10">
        <f t="shared" si="229"/>
        <v>0</v>
      </c>
      <c r="N4189" s="11">
        <f t="shared" si="3612"/>
        <v>0</v>
      </c>
      <c r="O4189" s="10">
        <f t="shared" si="6891"/>
        <v>0</v>
      </c>
      <c r="P4189" s="10">
        <f t="shared" si="6963"/>
        <v>0</v>
      </c>
      <c r="Q4189" s="10">
        <f t="shared" si="232"/>
        <v>0</v>
      </c>
      <c r="R4189" s="11">
        <f t="shared" si="233"/>
        <v>0</v>
      </c>
      <c r="S4189" s="43"/>
      <c r="T4189" s="43"/>
      <c r="U4189" s="20"/>
      <c r="V4189" s="14"/>
      <c r="W4189" s="14"/>
      <c r="X4189" s="26">
        <f t="shared" si="314"/>
        <v>0</v>
      </c>
      <c r="Y4189" s="29"/>
      <c r="Z4189" s="29"/>
      <c r="AA4189" s="29"/>
      <c r="AB4189" s="29"/>
      <c r="AC4189" s="29"/>
    </row>
    <row r="4190">
      <c r="A4190" s="58">
        <v>45758.0</v>
      </c>
      <c r="B4190" s="5" t="s">
        <v>39</v>
      </c>
      <c r="C4190" s="6" t="s">
        <v>37</v>
      </c>
      <c r="D4190" s="5" t="s">
        <v>27</v>
      </c>
      <c r="E4190" s="7">
        <v>9.6</v>
      </c>
      <c r="F4190" s="7">
        <v>0.053</v>
      </c>
      <c r="G4190" s="7">
        <v>0.033</v>
      </c>
      <c r="H4190" s="40">
        <v>0.0</v>
      </c>
      <c r="I4190" s="10">
        <f t="shared" si="6960"/>
        <v>-0.033</v>
      </c>
      <c r="J4190" s="11">
        <f t="shared" si="6961"/>
        <v>0</v>
      </c>
      <c r="K4190" s="7">
        <f t="shared" si="6890"/>
        <v>2.062998</v>
      </c>
      <c r="L4190" s="7">
        <f t="shared" si="6962"/>
        <v>0.493</v>
      </c>
      <c r="M4190" s="10">
        <f t="shared" si="229"/>
        <v>-1.569998</v>
      </c>
      <c r="N4190" s="11">
        <f t="shared" si="3612"/>
        <v>23.8972602</v>
      </c>
      <c r="O4190" s="10">
        <f t="shared" si="6891"/>
        <v>2.962928</v>
      </c>
      <c r="P4190" s="10">
        <f t="shared" si="6963"/>
        <v>1.37774</v>
      </c>
      <c r="Q4190" s="10">
        <f t="shared" si="232"/>
        <v>-1.585188</v>
      </c>
      <c r="R4190" s="11">
        <f t="shared" si="233"/>
        <v>46.49927369</v>
      </c>
      <c r="S4190" s="41">
        <f>T4150</f>
        <v>-0.022</v>
      </c>
      <c r="T4190" s="41">
        <f>H4190+T4150-H4191-U4190-H4192</f>
        <v>-0.022</v>
      </c>
      <c r="U4190" s="13">
        <v>0.0</v>
      </c>
      <c r="V4190" s="14"/>
      <c r="W4190" s="14"/>
      <c r="X4190" s="26">
        <f t="shared" si="314"/>
        <v>0</v>
      </c>
      <c r="Y4190" s="29"/>
      <c r="Z4190" s="29"/>
      <c r="AA4190" s="29"/>
      <c r="AB4190" s="29"/>
      <c r="AC4190" s="29"/>
    </row>
    <row r="4191">
      <c r="A4191" s="58">
        <v>45758.0</v>
      </c>
      <c r="B4191" s="5" t="s">
        <v>39</v>
      </c>
      <c r="C4191" s="6" t="s">
        <v>37</v>
      </c>
      <c r="D4191" s="5" t="s">
        <v>28</v>
      </c>
      <c r="E4191" s="7">
        <v>0.0</v>
      </c>
      <c r="F4191" s="7">
        <v>0.0</v>
      </c>
      <c r="G4191" s="7">
        <v>0.0</v>
      </c>
      <c r="H4191" s="40">
        <v>0.0</v>
      </c>
      <c r="I4191" s="10">
        <f t="shared" si="6960"/>
        <v>0</v>
      </c>
      <c r="J4191" s="11">
        <f t="shared" si="6961"/>
        <v>0</v>
      </c>
      <c r="K4191" s="7">
        <f t="shared" si="6890"/>
        <v>0</v>
      </c>
      <c r="L4191" s="7">
        <f t="shared" si="6962"/>
        <v>0</v>
      </c>
      <c r="M4191" s="10">
        <f t="shared" si="229"/>
        <v>0</v>
      </c>
      <c r="N4191" s="11">
        <f t="shared" si="3612"/>
        <v>0</v>
      </c>
      <c r="O4191" s="10">
        <f t="shared" si="6891"/>
        <v>0</v>
      </c>
      <c r="P4191" s="10">
        <f t="shared" si="6963"/>
        <v>0</v>
      </c>
      <c r="Q4191" s="10">
        <f t="shared" si="232"/>
        <v>0</v>
      </c>
      <c r="R4191" s="11">
        <f t="shared" si="233"/>
        <v>0</v>
      </c>
      <c r="S4191" s="43"/>
      <c r="T4191" s="43"/>
      <c r="U4191" s="20"/>
      <c r="V4191" s="14"/>
      <c r="W4191" s="14"/>
      <c r="X4191" s="26">
        <f t="shared" si="314"/>
        <v>0</v>
      </c>
      <c r="Y4191" s="29"/>
      <c r="Z4191" s="29"/>
      <c r="AA4191" s="29"/>
      <c r="AB4191" s="29"/>
      <c r="AC4191" s="29"/>
    </row>
    <row r="4192">
      <c r="A4192" s="58">
        <v>45758.0</v>
      </c>
      <c r="B4192" s="5" t="s">
        <v>39</v>
      </c>
      <c r="C4192" s="6" t="s">
        <v>37</v>
      </c>
      <c r="D4192" s="5" t="s">
        <v>29</v>
      </c>
      <c r="E4192" s="7">
        <v>9.3</v>
      </c>
      <c r="F4192" s="7">
        <v>0.0</v>
      </c>
      <c r="G4192" s="7">
        <v>0.0330666</v>
      </c>
      <c r="H4192" s="40">
        <v>0.0</v>
      </c>
      <c r="I4192" s="10">
        <f t="shared" si="6960"/>
        <v>-0.0330666</v>
      </c>
      <c r="J4192" s="11">
        <f t="shared" si="6961"/>
        <v>0</v>
      </c>
      <c r="K4192" s="7">
        <f t="shared" si="6890"/>
        <v>2.0476126</v>
      </c>
      <c r="L4192" s="7">
        <f t="shared" si="6962"/>
        <v>0.598</v>
      </c>
      <c r="M4192" s="10">
        <f t="shared" si="229"/>
        <v>-1.4496126</v>
      </c>
      <c r="N4192" s="11">
        <f t="shared" si="3612"/>
        <v>29.20474312</v>
      </c>
      <c r="O4192" s="10">
        <f t="shared" si="6891"/>
        <v>2.9396066</v>
      </c>
      <c r="P4192" s="10">
        <f t="shared" si="6963"/>
        <v>1.45794</v>
      </c>
      <c r="Q4192" s="10">
        <f t="shared" si="232"/>
        <v>-1.4816666</v>
      </c>
      <c r="R4192" s="11">
        <f t="shared" si="233"/>
        <v>49.59643239</v>
      </c>
      <c r="S4192" s="43"/>
      <c r="T4192" s="43"/>
      <c r="U4192" s="20"/>
      <c r="V4192" s="14"/>
      <c r="W4192" s="14"/>
      <c r="X4192" s="26">
        <f t="shared" si="314"/>
        <v>0</v>
      </c>
      <c r="Y4192" s="29"/>
      <c r="Z4192" s="29"/>
      <c r="AA4192" s="29"/>
      <c r="AB4192" s="29"/>
      <c r="AC4192" s="29"/>
    </row>
    <row r="4193">
      <c r="A4193" s="58">
        <v>45758.0</v>
      </c>
      <c r="B4193" s="5" t="s">
        <v>39</v>
      </c>
      <c r="C4193" s="6" t="s">
        <v>37</v>
      </c>
      <c r="D4193" s="5" t="s">
        <v>30</v>
      </c>
      <c r="E4193" s="7">
        <v>0.0</v>
      </c>
      <c r="F4193" s="7">
        <v>0.0</v>
      </c>
      <c r="G4193" s="7">
        <v>0.0</v>
      </c>
      <c r="H4193" s="40">
        <v>0.0</v>
      </c>
      <c r="I4193" s="10">
        <f t="shared" si="6960"/>
        <v>0</v>
      </c>
      <c r="J4193" s="11">
        <f t="shared" si="6961"/>
        <v>0</v>
      </c>
      <c r="K4193" s="7">
        <f t="shared" si="6890"/>
        <v>0</v>
      </c>
      <c r="L4193" s="7">
        <f t="shared" si="6962"/>
        <v>0</v>
      </c>
      <c r="M4193" s="10">
        <f t="shared" si="229"/>
        <v>0</v>
      </c>
      <c r="N4193" s="11">
        <f t="shared" si="3612"/>
        <v>0</v>
      </c>
      <c r="O4193" s="10">
        <f t="shared" si="6891"/>
        <v>0</v>
      </c>
      <c r="P4193" s="10">
        <f t="shared" si="6963"/>
        <v>0</v>
      </c>
      <c r="Q4193" s="10">
        <f t="shared" si="232"/>
        <v>0</v>
      </c>
      <c r="R4193" s="11">
        <f t="shared" si="233"/>
        <v>0</v>
      </c>
      <c r="S4193" s="43"/>
      <c r="T4193" s="43"/>
      <c r="U4193" s="20"/>
      <c r="V4193" s="14"/>
      <c r="W4193" s="14"/>
      <c r="X4193" s="26">
        <f t="shared" si="314"/>
        <v>0</v>
      </c>
      <c r="Y4193" s="29"/>
      <c r="Z4193" s="29"/>
      <c r="AA4193" s="29"/>
      <c r="AB4193" s="29"/>
      <c r="AC4193" s="29"/>
    </row>
    <row r="4194">
      <c r="A4194" s="58">
        <v>45758.0</v>
      </c>
      <c r="B4194" s="5" t="s">
        <v>40</v>
      </c>
      <c r="C4194" s="6" t="s">
        <v>37</v>
      </c>
      <c r="D4194" s="5" t="s">
        <v>27</v>
      </c>
      <c r="E4194" s="7">
        <v>26.3</v>
      </c>
      <c r="F4194" s="7">
        <v>0.0</v>
      </c>
      <c r="G4194" s="7">
        <v>0.07333</v>
      </c>
      <c r="H4194" s="40">
        <v>0.034</v>
      </c>
      <c r="I4194" s="10">
        <f t="shared" si="6960"/>
        <v>-0.03933</v>
      </c>
      <c r="J4194" s="11">
        <f t="shared" si="6961"/>
        <v>46.3657439</v>
      </c>
      <c r="K4194" s="7">
        <f t="shared" si="6890"/>
        <v>5.0066287</v>
      </c>
      <c r="L4194" s="7">
        <f t="shared" si="6962"/>
        <v>2.376</v>
      </c>
      <c r="M4194" s="10">
        <f t="shared" si="229"/>
        <v>-2.6306287</v>
      </c>
      <c r="N4194" s="11">
        <f t="shared" si="3612"/>
        <v>47.45708425</v>
      </c>
      <c r="O4194" s="10">
        <f t="shared" si="6891"/>
        <v>7.220914414</v>
      </c>
      <c r="P4194" s="10">
        <f t="shared" si="6963"/>
        <v>3.4889</v>
      </c>
      <c r="Q4194" s="10">
        <f t="shared" si="232"/>
        <v>-3.732014414</v>
      </c>
      <c r="R4194" s="11">
        <f t="shared" si="233"/>
        <v>48.31659538</v>
      </c>
      <c r="S4194" s="13">
        <f>T4154</f>
        <v>1.580843214</v>
      </c>
      <c r="T4194" s="13">
        <f>H4194+S4194-H4195-U4194-H4196</f>
        <v>1.614725</v>
      </c>
      <c r="U4194" s="13">
        <f>0.00331/28</f>
        <v>0.0001182142857</v>
      </c>
      <c r="V4194" s="14"/>
      <c r="W4194" s="14"/>
      <c r="X4194" s="26">
        <f t="shared" si="314"/>
        <v>0.034</v>
      </c>
      <c r="Y4194" s="29"/>
      <c r="Z4194" s="29"/>
      <c r="AA4194" s="29"/>
      <c r="AB4194" s="29"/>
      <c r="AC4194" s="29"/>
    </row>
    <row r="4195">
      <c r="A4195" s="58">
        <v>45758.0</v>
      </c>
      <c r="B4195" s="5" t="s">
        <v>40</v>
      </c>
      <c r="C4195" s="6" t="s">
        <v>37</v>
      </c>
      <c r="D4195" s="5" t="s">
        <v>28</v>
      </c>
      <c r="E4195" s="7">
        <v>0.0</v>
      </c>
      <c r="F4195" s="7">
        <v>0.0</v>
      </c>
      <c r="G4195" s="7">
        <v>0.0</v>
      </c>
      <c r="H4195" s="40">
        <v>0.0</v>
      </c>
      <c r="I4195" s="10">
        <f t="shared" si="6960"/>
        <v>0</v>
      </c>
      <c r="J4195" s="11">
        <f t="shared" si="6961"/>
        <v>0</v>
      </c>
      <c r="K4195" s="7">
        <f t="shared" si="6890"/>
        <v>0</v>
      </c>
      <c r="L4195" s="7">
        <f t="shared" si="6962"/>
        <v>0</v>
      </c>
      <c r="M4195" s="10">
        <f t="shared" si="229"/>
        <v>0</v>
      </c>
      <c r="N4195" s="11">
        <f t="shared" si="3612"/>
        <v>0</v>
      </c>
      <c r="O4195" s="10">
        <f t="shared" si="6891"/>
        <v>0</v>
      </c>
      <c r="P4195" s="10">
        <f t="shared" si="6963"/>
        <v>0</v>
      </c>
      <c r="Q4195" s="10">
        <f t="shared" si="232"/>
        <v>0</v>
      </c>
      <c r="R4195" s="11">
        <f t="shared" si="233"/>
        <v>0</v>
      </c>
      <c r="S4195" s="14"/>
      <c r="T4195" s="14"/>
      <c r="U4195" s="14"/>
      <c r="V4195" s="14"/>
      <c r="W4195" s="14"/>
      <c r="X4195" s="26">
        <f t="shared" si="314"/>
        <v>0</v>
      </c>
      <c r="Y4195" s="29"/>
      <c r="Z4195" s="29"/>
      <c r="AA4195" s="29"/>
      <c r="AB4195" s="29"/>
      <c r="AC4195" s="29"/>
    </row>
    <row r="4196">
      <c r="A4196" s="58">
        <v>45758.0</v>
      </c>
      <c r="B4196" s="5" t="s">
        <v>40</v>
      </c>
      <c r="C4196" s="6" t="s">
        <v>37</v>
      </c>
      <c r="D4196" s="5" t="s">
        <v>29</v>
      </c>
      <c r="E4196" s="7">
        <v>26.1</v>
      </c>
      <c r="F4196" s="7">
        <v>0.0</v>
      </c>
      <c r="G4196" s="7">
        <v>0.07333</v>
      </c>
      <c r="H4196" s="40">
        <v>0.0</v>
      </c>
      <c r="I4196" s="10">
        <f t="shared" si="6960"/>
        <v>-0.07333</v>
      </c>
      <c r="J4196" s="11">
        <f t="shared" si="6961"/>
        <v>0</v>
      </c>
      <c r="K4196" s="7">
        <f t="shared" si="6890"/>
        <v>5.020915714</v>
      </c>
      <c r="L4196" s="7">
        <f t="shared" si="6962"/>
        <v>2.087</v>
      </c>
      <c r="M4196" s="10">
        <f t="shared" si="229"/>
        <v>-2.933915714</v>
      </c>
      <c r="N4196" s="11">
        <f t="shared" si="3612"/>
        <v>41.56612297</v>
      </c>
      <c r="O4196" s="10">
        <f t="shared" si="6891"/>
        <v>7.235201429</v>
      </c>
      <c r="P4196" s="10">
        <f t="shared" si="6963"/>
        <v>2.60098</v>
      </c>
      <c r="Q4196" s="10">
        <f t="shared" si="232"/>
        <v>-4.634221429</v>
      </c>
      <c r="R4196" s="11">
        <f t="shared" si="233"/>
        <v>35.9489646</v>
      </c>
      <c r="S4196" s="14"/>
      <c r="T4196" s="14"/>
      <c r="U4196" s="14"/>
      <c r="V4196" s="14"/>
      <c r="W4196" s="14"/>
      <c r="X4196" s="26">
        <f t="shared" si="314"/>
        <v>0</v>
      </c>
      <c r="Y4196" s="29"/>
      <c r="Z4196" s="29"/>
      <c r="AA4196" s="29"/>
      <c r="AB4196" s="29"/>
      <c r="AC4196" s="29"/>
    </row>
    <row r="4197">
      <c r="A4197" s="58">
        <v>45758.0</v>
      </c>
      <c r="B4197" s="5" t="s">
        <v>40</v>
      </c>
      <c r="C4197" s="6" t="s">
        <v>37</v>
      </c>
      <c r="D4197" s="5" t="s">
        <v>30</v>
      </c>
      <c r="E4197" s="7">
        <v>0.0</v>
      </c>
      <c r="F4197" s="7">
        <v>0.0</v>
      </c>
      <c r="G4197" s="7">
        <v>0.0</v>
      </c>
      <c r="H4197" s="40">
        <v>0.01</v>
      </c>
      <c r="I4197" s="10">
        <f t="shared" si="6960"/>
        <v>0.01</v>
      </c>
      <c r="J4197" s="11">
        <f t="shared" si="6961"/>
        <v>0</v>
      </c>
      <c r="K4197" s="7">
        <f t="shared" si="6890"/>
        <v>0</v>
      </c>
      <c r="L4197" s="7">
        <f t="shared" si="6962"/>
        <v>0.108</v>
      </c>
      <c r="M4197" s="10">
        <f t="shared" si="229"/>
        <v>0.108</v>
      </c>
      <c r="N4197" s="11">
        <f t="shared" si="3612"/>
        <v>0</v>
      </c>
      <c r="O4197" s="10">
        <f t="shared" si="6891"/>
        <v>0</v>
      </c>
      <c r="P4197" s="10">
        <f t="shared" si="6963"/>
        <v>0.108</v>
      </c>
      <c r="Q4197" s="10">
        <f t="shared" si="232"/>
        <v>0.108</v>
      </c>
      <c r="R4197" s="11">
        <f t="shared" si="233"/>
        <v>0</v>
      </c>
      <c r="S4197" s="14"/>
      <c r="T4197" s="14"/>
      <c r="U4197" s="14"/>
      <c r="V4197" s="14"/>
      <c r="W4197" s="14"/>
      <c r="X4197" s="26">
        <f t="shared" si="314"/>
        <v>0</v>
      </c>
      <c r="Y4197" s="29"/>
      <c r="Z4197" s="29"/>
      <c r="AA4197" s="29"/>
      <c r="AB4197" s="29"/>
      <c r="AC4197" s="29"/>
    </row>
    <row r="4198">
      <c r="A4198" s="58">
        <v>45759.0</v>
      </c>
      <c r="B4198" s="59" t="s">
        <v>25</v>
      </c>
      <c r="C4198" s="60" t="s">
        <v>26</v>
      </c>
      <c r="D4198" s="59" t="s">
        <v>27</v>
      </c>
      <c r="E4198" s="25">
        <v>140.3</v>
      </c>
      <c r="F4198" s="8">
        <v>0.467</v>
      </c>
      <c r="G4198" s="25">
        <v>0.393333</v>
      </c>
      <c r="H4198" s="47">
        <v>0.446</v>
      </c>
      <c r="I4198" s="61">
        <f t="shared" si="6960"/>
        <v>0.052667</v>
      </c>
      <c r="J4198" s="62">
        <f t="shared" si="6961"/>
        <v>113.3899266</v>
      </c>
      <c r="K4198" s="25">
        <f t="shared" si="6890"/>
        <v>29.119876</v>
      </c>
      <c r="L4198" s="25">
        <f t="shared" si="6962"/>
        <v>31.244</v>
      </c>
      <c r="M4198" s="61">
        <f t="shared" si="229"/>
        <v>2.124124</v>
      </c>
      <c r="N4198" s="62">
        <f t="shared" si="3612"/>
        <v>107.2944129</v>
      </c>
      <c r="O4198" s="61">
        <f t="shared" si="6891"/>
        <v>42.019596</v>
      </c>
      <c r="P4198" s="61">
        <f t="shared" si="6963"/>
        <v>44.965995</v>
      </c>
      <c r="Q4198" s="61">
        <f t="shared" si="232"/>
        <v>2.946399</v>
      </c>
      <c r="R4198" s="62">
        <f t="shared" si="233"/>
        <v>107.0119641</v>
      </c>
      <c r="S4198" s="41">
        <f>T4158</f>
        <v>1.1575</v>
      </c>
      <c r="T4198" s="41">
        <f>H4198+T4158-H4199-U4198-H4200</f>
        <v>1.070392857</v>
      </c>
      <c r="U4198" s="63">
        <f>0.003/28</f>
        <v>0.0001071428571</v>
      </c>
      <c r="V4198" s="64"/>
      <c r="W4198" s="64"/>
      <c r="X4198" s="65">
        <f t="shared" si="314"/>
        <v>0.43</v>
      </c>
      <c r="Y4198" s="66"/>
      <c r="Z4198" s="66"/>
      <c r="AA4198" s="66"/>
      <c r="AB4198" s="66"/>
      <c r="AC4198" s="66"/>
    </row>
    <row r="4199">
      <c r="A4199" s="58">
        <v>45759.0</v>
      </c>
      <c r="B4199" s="5" t="s">
        <v>25</v>
      </c>
      <c r="C4199" s="6" t="s">
        <v>26</v>
      </c>
      <c r="D4199" s="5" t="s">
        <v>28</v>
      </c>
      <c r="E4199" s="7">
        <v>165.12</v>
      </c>
      <c r="F4199" s="7">
        <v>0.391</v>
      </c>
      <c r="G4199" s="7">
        <v>0.3568</v>
      </c>
      <c r="H4199" s="40">
        <v>0.533</v>
      </c>
      <c r="I4199" s="10">
        <f t="shared" si="6960"/>
        <v>0.1762</v>
      </c>
      <c r="J4199" s="11">
        <f t="shared" si="6961"/>
        <v>149.3834081</v>
      </c>
      <c r="K4199" s="7">
        <f t="shared" si="6890"/>
        <v>27.993</v>
      </c>
      <c r="L4199" s="7">
        <f t="shared" si="6962"/>
        <v>30.297</v>
      </c>
      <c r="M4199" s="10">
        <f t="shared" si="229"/>
        <v>2.304</v>
      </c>
      <c r="N4199" s="11">
        <f t="shared" si="3612"/>
        <v>108.2306291</v>
      </c>
      <c r="O4199" s="10">
        <f t="shared" si="6891"/>
        <v>40.2938</v>
      </c>
      <c r="P4199" s="10">
        <f t="shared" si="6963"/>
        <v>43.51788</v>
      </c>
      <c r="Q4199" s="10">
        <f t="shared" si="232"/>
        <v>3.22408</v>
      </c>
      <c r="R4199" s="11">
        <f t="shared" si="233"/>
        <v>108.0014295</v>
      </c>
      <c r="S4199" s="42"/>
      <c r="T4199" s="42"/>
      <c r="U4199" s="16"/>
      <c r="V4199" s="14"/>
      <c r="W4199" s="14"/>
      <c r="X4199" s="26">
        <f t="shared" si="314"/>
        <v>0.347</v>
      </c>
      <c r="Y4199" s="29"/>
      <c r="Z4199" s="29"/>
      <c r="AA4199" s="29"/>
      <c r="AB4199" s="29"/>
      <c r="AC4199" s="29"/>
    </row>
    <row r="4200">
      <c r="A4200" s="58">
        <v>45759.0</v>
      </c>
      <c r="B4200" s="5" t="s">
        <v>25</v>
      </c>
      <c r="C4200" s="6" t="s">
        <v>26</v>
      </c>
      <c r="D4200" s="5" t="s">
        <v>29</v>
      </c>
      <c r="E4200" s="7">
        <v>0.0</v>
      </c>
      <c r="F4200" s="7">
        <v>0.0</v>
      </c>
      <c r="G4200" s="7">
        <v>0.0</v>
      </c>
      <c r="H4200" s="40">
        <v>0.0</v>
      </c>
      <c r="I4200" s="10">
        <f t="shared" si="6960"/>
        <v>0</v>
      </c>
      <c r="J4200" s="11">
        <f t="shared" si="6961"/>
        <v>0</v>
      </c>
      <c r="K4200" s="7">
        <f t="shared" si="6890"/>
        <v>0</v>
      </c>
      <c r="L4200" s="7">
        <f t="shared" si="6962"/>
        <v>0.003</v>
      </c>
      <c r="M4200" s="10">
        <f t="shared" si="229"/>
        <v>0.003</v>
      </c>
      <c r="N4200" s="11">
        <f t="shared" si="3612"/>
        <v>0</v>
      </c>
      <c r="O4200" s="10">
        <f t="shared" si="6891"/>
        <v>0</v>
      </c>
      <c r="P4200" s="10">
        <f t="shared" si="6963"/>
        <v>0.003</v>
      </c>
      <c r="Q4200" s="10">
        <f t="shared" si="232"/>
        <v>0.003</v>
      </c>
      <c r="R4200" s="11">
        <f t="shared" si="233"/>
        <v>0</v>
      </c>
      <c r="S4200" s="42"/>
      <c r="T4200" s="42"/>
      <c r="U4200" s="16"/>
      <c r="V4200" s="14"/>
      <c r="W4200" s="14"/>
      <c r="X4200" s="26">
        <f t="shared" si="314"/>
        <v>0</v>
      </c>
      <c r="Y4200" s="29"/>
      <c r="Z4200" s="29"/>
      <c r="AA4200" s="29"/>
      <c r="AB4200" s="29"/>
      <c r="AC4200" s="29"/>
    </row>
    <row r="4201">
      <c r="A4201" s="58">
        <v>45759.0</v>
      </c>
      <c r="B4201" s="5" t="s">
        <v>25</v>
      </c>
      <c r="C4201" s="6" t="s">
        <v>26</v>
      </c>
      <c r="D4201" s="5" t="s">
        <v>30</v>
      </c>
      <c r="E4201" s="7">
        <v>0.0</v>
      </c>
      <c r="F4201" s="7">
        <v>0.0</v>
      </c>
      <c r="G4201" s="7">
        <v>0.0</v>
      </c>
      <c r="H4201" s="40">
        <v>0.0</v>
      </c>
      <c r="I4201" s="10">
        <f t="shared" si="6960"/>
        <v>0</v>
      </c>
      <c r="J4201" s="11">
        <f t="shared" si="6961"/>
        <v>0</v>
      </c>
      <c r="K4201" s="7">
        <f t="shared" si="6890"/>
        <v>0</v>
      </c>
      <c r="L4201" s="7">
        <f t="shared" si="6962"/>
        <v>0</v>
      </c>
      <c r="M4201" s="10">
        <f t="shared" si="229"/>
        <v>0</v>
      </c>
      <c r="N4201" s="11">
        <f t="shared" si="3612"/>
        <v>0</v>
      </c>
      <c r="O4201" s="10">
        <f t="shared" si="6891"/>
        <v>0</v>
      </c>
      <c r="P4201" s="10">
        <f t="shared" si="6963"/>
        <v>0</v>
      </c>
      <c r="Q4201" s="10">
        <f t="shared" si="232"/>
        <v>0</v>
      </c>
      <c r="R4201" s="11">
        <f t="shared" si="233"/>
        <v>0</v>
      </c>
      <c r="S4201" s="42"/>
      <c r="T4201" s="42"/>
      <c r="U4201" s="16"/>
      <c r="V4201" s="14"/>
      <c r="W4201" s="14"/>
      <c r="X4201" s="26">
        <f t="shared" si="314"/>
        <v>0</v>
      </c>
      <c r="Y4201" s="29"/>
      <c r="Z4201" s="29"/>
      <c r="AA4201" s="29"/>
      <c r="AB4201" s="29"/>
      <c r="AC4201" s="29"/>
    </row>
    <row r="4202">
      <c r="A4202" s="58">
        <v>45759.0</v>
      </c>
      <c r="B4202" s="5" t="s">
        <v>31</v>
      </c>
      <c r="C4202" s="6" t="s">
        <v>26</v>
      </c>
      <c r="D4202" s="5" t="s">
        <v>27</v>
      </c>
      <c r="E4202" s="7">
        <v>180.7</v>
      </c>
      <c r="F4202" s="7">
        <v>0.685</v>
      </c>
      <c r="G4202" s="7">
        <v>0.43666</v>
      </c>
      <c r="H4202" s="40">
        <v>0.475</v>
      </c>
      <c r="I4202" s="10">
        <f t="shared" si="6960"/>
        <v>0.03834</v>
      </c>
      <c r="J4202" s="11">
        <f t="shared" si="6961"/>
        <v>108.7802867</v>
      </c>
      <c r="K4202" s="7">
        <f t="shared" si="6890"/>
        <v>35.439907</v>
      </c>
      <c r="L4202" s="7">
        <f t="shared" si="6962"/>
        <v>39.623</v>
      </c>
      <c r="M4202" s="10">
        <f t="shared" si="229"/>
        <v>4.183093</v>
      </c>
      <c r="N4202" s="11">
        <f t="shared" si="3612"/>
        <v>111.8033408</v>
      </c>
      <c r="O4202" s="10">
        <f t="shared" si="6891"/>
        <v>51.439906</v>
      </c>
      <c r="P4202" s="10">
        <f t="shared" si="6963"/>
        <v>58.59686</v>
      </c>
      <c r="Q4202" s="10">
        <f t="shared" si="232"/>
        <v>7.156954</v>
      </c>
      <c r="R4202" s="11">
        <f t="shared" si="233"/>
        <v>113.913233</v>
      </c>
      <c r="S4202" s="41">
        <f>T4162</f>
        <v>0.629</v>
      </c>
      <c r="T4202" s="41">
        <f>H4202+T4162-H4203-U4202-H4204</f>
        <v>0.6088571429</v>
      </c>
      <c r="U4202" s="13">
        <f>0.004/28</f>
        <v>0.0001428571429</v>
      </c>
      <c r="V4202" s="14"/>
      <c r="W4202" s="14"/>
      <c r="X4202" s="26">
        <f t="shared" si="314"/>
        <v>0.472</v>
      </c>
      <c r="Y4202" s="29"/>
      <c r="Z4202" s="29"/>
      <c r="AA4202" s="29"/>
      <c r="AB4202" s="29"/>
      <c r="AC4202" s="29"/>
    </row>
    <row r="4203">
      <c r="A4203" s="58">
        <v>45759.0</v>
      </c>
      <c r="B4203" s="5" t="s">
        <v>31</v>
      </c>
      <c r="C4203" s="6" t="s">
        <v>26</v>
      </c>
      <c r="D4203" s="5" t="s">
        <v>28</v>
      </c>
      <c r="E4203" s="7">
        <v>180.1</v>
      </c>
      <c r="F4203" s="7">
        <v>0.557</v>
      </c>
      <c r="G4203" s="7">
        <v>0.432466</v>
      </c>
      <c r="H4203" s="40">
        <v>0.495</v>
      </c>
      <c r="I4203" s="10">
        <f t="shared" si="6960"/>
        <v>0.062534</v>
      </c>
      <c r="J4203" s="11">
        <f t="shared" si="6961"/>
        <v>114.4598651</v>
      </c>
      <c r="K4203" s="7">
        <f t="shared" si="6890"/>
        <v>35.142472</v>
      </c>
      <c r="L4203" s="7">
        <f t="shared" si="6962"/>
        <v>40.608</v>
      </c>
      <c r="M4203" s="10">
        <f t="shared" si="229"/>
        <v>5.465528</v>
      </c>
      <c r="N4203" s="11">
        <f t="shared" si="3612"/>
        <v>115.5524859</v>
      </c>
      <c r="O4203" s="10">
        <f t="shared" si="6891"/>
        <v>51.012302</v>
      </c>
      <c r="P4203" s="10">
        <f t="shared" si="6963"/>
        <v>59.60573</v>
      </c>
      <c r="Q4203" s="10">
        <f t="shared" si="232"/>
        <v>8.593428</v>
      </c>
      <c r="R4203" s="11">
        <f t="shared" si="233"/>
        <v>116.8457954</v>
      </c>
      <c r="S4203" s="42"/>
      <c r="T4203" s="42"/>
      <c r="U4203" s="20"/>
      <c r="V4203" s="14"/>
      <c r="W4203" s="14"/>
      <c r="X4203" s="26">
        <f t="shared" si="314"/>
        <v>0.564</v>
      </c>
      <c r="Y4203" s="29"/>
      <c r="Z4203" s="29"/>
      <c r="AA4203" s="29"/>
      <c r="AB4203" s="29"/>
      <c r="AC4203" s="29"/>
    </row>
    <row r="4204">
      <c r="A4204" s="58">
        <v>45759.0</v>
      </c>
      <c r="B4204" s="5" t="s">
        <v>31</v>
      </c>
      <c r="C4204" s="6" t="s">
        <v>26</v>
      </c>
      <c r="D4204" s="5" t="s">
        <v>29</v>
      </c>
      <c r="E4204" s="7">
        <v>0.0</v>
      </c>
      <c r="F4204" s="7">
        <v>0.0</v>
      </c>
      <c r="G4204" s="7">
        <v>0.0</v>
      </c>
      <c r="H4204" s="40">
        <v>0.0</v>
      </c>
      <c r="I4204" s="10">
        <f t="shared" si="6960"/>
        <v>0</v>
      </c>
      <c r="J4204" s="11">
        <f t="shared" si="6961"/>
        <v>0</v>
      </c>
      <c r="K4204" s="7">
        <f t="shared" si="6890"/>
        <v>0</v>
      </c>
      <c r="L4204" s="7">
        <f t="shared" si="6962"/>
        <v>0</v>
      </c>
      <c r="M4204" s="10">
        <f t="shared" si="229"/>
        <v>0</v>
      </c>
      <c r="N4204" s="11">
        <f t="shared" si="3612"/>
        <v>0</v>
      </c>
      <c r="O4204" s="10">
        <f t="shared" si="6891"/>
        <v>0</v>
      </c>
      <c r="P4204" s="10">
        <f t="shared" si="6963"/>
        <v>0</v>
      </c>
      <c r="Q4204" s="10">
        <f t="shared" si="232"/>
        <v>0</v>
      </c>
      <c r="R4204" s="11">
        <f t="shared" si="233"/>
        <v>0</v>
      </c>
      <c r="S4204" s="42"/>
      <c r="T4204" s="42"/>
      <c r="U4204" s="20"/>
      <c r="V4204" s="14"/>
      <c r="W4204" s="14"/>
      <c r="X4204" s="26">
        <f t="shared" si="314"/>
        <v>0</v>
      </c>
      <c r="Y4204" s="29"/>
      <c r="Z4204" s="29"/>
      <c r="AA4204" s="29"/>
      <c r="AB4204" s="29"/>
      <c r="AC4204" s="29"/>
    </row>
    <row r="4205">
      <c r="A4205" s="58">
        <v>45759.0</v>
      </c>
      <c r="B4205" s="5" t="s">
        <v>31</v>
      </c>
      <c r="C4205" s="6" t="s">
        <v>26</v>
      </c>
      <c r="D4205" s="5" t="s">
        <v>30</v>
      </c>
      <c r="E4205" s="7">
        <v>0.0</v>
      </c>
      <c r="F4205" s="7">
        <v>0.0</v>
      </c>
      <c r="G4205" s="7">
        <v>0.0</v>
      </c>
      <c r="H4205" s="40">
        <v>0.0</v>
      </c>
      <c r="I4205" s="10">
        <f t="shared" si="6960"/>
        <v>0</v>
      </c>
      <c r="J4205" s="11">
        <f t="shared" si="6961"/>
        <v>0</v>
      </c>
      <c r="K4205" s="7">
        <f t="shared" si="6890"/>
        <v>0</v>
      </c>
      <c r="L4205" s="7">
        <f t="shared" si="6962"/>
        <v>0</v>
      </c>
      <c r="M4205" s="10">
        <f t="shared" si="229"/>
        <v>0</v>
      </c>
      <c r="N4205" s="11">
        <f t="shared" si="3612"/>
        <v>0</v>
      </c>
      <c r="O4205" s="10">
        <f t="shared" si="6891"/>
        <v>0</v>
      </c>
      <c r="P4205" s="10">
        <f t="shared" si="6963"/>
        <v>0</v>
      </c>
      <c r="Q4205" s="10">
        <f t="shared" si="232"/>
        <v>0</v>
      </c>
      <c r="R4205" s="11">
        <f t="shared" si="233"/>
        <v>0</v>
      </c>
      <c r="S4205" s="42"/>
      <c r="T4205" s="42"/>
      <c r="U4205" s="20"/>
      <c r="V4205" s="14"/>
      <c r="W4205" s="14"/>
      <c r="X4205" s="26">
        <f t="shared" si="314"/>
        <v>0</v>
      </c>
      <c r="Y4205" s="29"/>
      <c r="Z4205" s="29"/>
      <c r="AA4205" s="29"/>
      <c r="AB4205" s="29"/>
      <c r="AC4205" s="29"/>
    </row>
    <row r="4206">
      <c r="A4206" s="58">
        <v>45759.0</v>
      </c>
      <c r="B4206" s="5" t="s">
        <v>32</v>
      </c>
      <c r="C4206" s="6" t="s">
        <v>26</v>
      </c>
      <c r="D4206" s="5" t="s">
        <v>27</v>
      </c>
      <c r="E4206" s="7">
        <v>78.6</v>
      </c>
      <c r="F4206" s="7">
        <v>0.203</v>
      </c>
      <c r="G4206" s="7">
        <v>0.19333</v>
      </c>
      <c r="H4206" s="40">
        <v>0.215</v>
      </c>
      <c r="I4206" s="10">
        <f t="shared" si="6960"/>
        <v>0.02167</v>
      </c>
      <c r="J4206" s="11">
        <f t="shared" si="6961"/>
        <v>111.2088139</v>
      </c>
      <c r="K4206" s="7">
        <f t="shared" si="6890"/>
        <v>15.51994</v>
      </c>
      <c r="L4206" s="7">
        <f t="shared" si="6962"/>
        <v>16.888</v>
      </c>
      <c r="M4206" s="10">
        <f t="shared" si="229"/>
        <v>1.36806</v>
      </c>
      <c r="N4206" s="11">
        <f t="shared" si="3612"/>
        <v>108.8148537</v>
      </c>
      <c r="O4206" s="10">
        <f t="shared" si="6891"/>
        <v>22.519926</v>
      </c>
      <c r="P4206" s="10">
        <f t="shared" si="6963"/>
        <v>24.02482</v>
      </c>
      <c r="Q4206" s="10">
        <f t="shared" si="232"/>
        <v>1.504894</v>
      </c>
      <c r="R4206" s="11">
        <f t="shared" si="233"/>
        <v>106.6824998</v>
      </c>
      <c r="S4206" s="41" t="str">
        <f>T4166</f>
        <v>#REF!</v>
      </c>
      <c r="T4206" s="41" t="str">
        <f>H4206+T4166-#REF!-U4206-H4207</f>
        <v>#REF!</v>
      </c>
      <c r="U4206" s="13">
        <f>0.00378/28</f>
        <v>0.000135</v>
      </c>
      <c r="V4206" s="14"/>
      <c r="W4206" s="14"/>
      <c r="X4206" s="26">
        <f t="shared" si="314"/>
        <v>0.216</v>
      </c>
      <c r="Y4206" s="29"/>
      <c r="Z4206" s="29"/>
      <c r="AA4206" s="29"/>
      <c r="AB4206" s="29"/>
      <c r="AC4206" s="29"/>
    </row>
    <row r="4207">
      <c r="A4207" s="58">
        <v>45759.0</v>
      </c>
      <c r="B4207" s="5" t="s">
        <v>32</v>
      </c>
      <c r="C4207" s="6" t="s">
        <v>26</v>
      </c>
      <c r="D4207" s="5" t="s">
        <v>28</v>
      </c>
      <c r="E4207" s="7">
        <v>78.7</v>
      </c>
      <c r="F4207" s="7">
        <v>0.207</v>
      </c>
      <c r="G4207" s="7">
        <v>0.192966</v>
      </c>
      <c r="H4207" s="40">
        <v>0.243</v>
      </c>
      <c r="I4207" s="10">
        <f t="shared" si="6960"/>
        <v>0.050034</v>
      </c>
      <c r="J4207" s="11">
        <f>IFERROR(#REF!/G4207*100,0)</f>
        <v>0</v>
      </c>
      <c r="K4207" s="7">
        <f t="shared" si="6890"/>
        <v>15.493792</v>
      </c>
      <c r="L4207" s="7">
        <f>IFERROR(#REF!+L4167,0)</f>
        <v>0</v>
      </c>
      <c r="M4207" s="10">
        <f t="shared" si="229"/>
        <v>-15.493792</v>
      </c>
      <c r="N4207" s="11">
        <f t="shared" si="3612"/>
        <v>0</v>
      </c>
      <c r="O4207" s="10">
        <f t="shared" si="6891"/>
        <v>22.482742</v>
      </c>
      <c r="P4207" s="10">
        <f>IFERROR(#REF!+P4167,0)</f>
        <v>0</v>
      </c>
      <c r="Q4207" s="10">
        <f t="shared" si="232"/>
        <v>-22.482742</v>
      </c>
      <c r="R4207" s="11">
        <f t="shared" si="233"/>
        <v>0</v>
      </c>
      <c r="S4207" s="42"/>
      <c r="T4207" s="42"/>
      <c r="U4207" s="20"/>
      <c r="V4207" s="14"/>
      <c r="W4207" s="14"/>
      <c r="X4207" s="26">
        <f t="shared" si="314"/>
        <v>0.233</v>
      </c>
      <c r="Y4207" s="29"/>
      <c r="Z4207" s="29"/>
      <c r="AA4207" s="29"/>
      <c r="AB4207" s="29"/>
      <c r="AC4207" s="29"/>
    </row>
    <row r="4208">
      <c r="A4208" s="58">
        <v>45759.0</v>
      </c>
      <c r="B4208" s="5" t="s">
        <v>32</v>
      </c>
      <c r="C4208" s="6" t="s">
        <v>26</v>
      </c>
      <c r="D4208" s="5" t="s">
        <v>29</v>
      </c>
      <c r="E4208" s="7">
        <v>0.0</v>
      </c>
      <c r="F4208" s="7">
        <v>0.0</v>
      </c>
      <c r="G4208" s="7">
        <v>0.0</v>
      </c>
      <c r="H4208" s="40">
        <v>0.0</v>
      </c>
      <c r="I4208" s="10">
        <f>H4207-G4208</f>
        <v>0.243</v>
      </c>
      <c r="J4208" s="11">
        <f>IFERROR(H4207/G4208*100,0)</f>
        <v>0</v>
      </c>
      <c r="K4208" s="7">
        <f t="shared" si="6890"/>
        <v>0</v>
      </c>
      <c r="L4208" s="7">
        <f>IFERROR(H4207+L4168,0)</f>
        <v>4.737</v>
      </c>
      <c r="M4208" s="10">
        <f t="shared" si="229"/>
        <v>4.737</v>
      </c>
      <c r="N4208" s="11">
        <f t="shared" si="3612"/>
        <v>0</v>
      </c>
      <c r="O4208" s="10">
        <f t="shared" si="6891"/>
        <v>0</v>
      </c>
      <c r="P4208" s="10">
        <f>IFERROR(H4207+P4168,0)</f>
        <v>4.737</v>
      </c>
      <c r="Q4208" s="10">
        <f t="shared" si="232"/>
        <v>4.737</v>
      </c>
      <c r="R4208" s="11">
        <f t="shared" si="233"/>
        <v>0</v>
      </c>
      <c r="S4208" s="42"/>
      <c r="T4208" s="42"/>
      <c r="U4208" s="20"/>
      <c r="V4208" s="14"/>
      <c r="W4208" s="14"/>
      <c r="X4208" s="26">
        <f t="shared" si="314"/>
        <v>0</v>
      </c>
      <c r="Y4208" s="29"/>
      <c r="Z4208" s="29"/>
      <c r="AA4208" s="29"/>
      <c r="AB4208" s="29"/>
      <c r="AC4208" s="29"/>
    </row>
    <row r="4209">
      <c r="A4209" s="58">
        <v>45759.0</v>
      </c>
      <c r="B4209" s="5" t="s">
        <v>32</v>
      </c>
      <c r="C4209" s="6" t="s">
        <v>26</v>
      </c>
      <c r="D4209" s="5" t="s">
        <v>30</v>
      </c>
      <c r="E4209" s="7">
        <v>0.0</v>
      </c>
      <c r="F4209" s="7">
        <v>0.0</v>
      </c>
      <c r="G4209" s="7">
        <v>0.0</v>
      </c>
      <c r="H4209" s="40">
        <v>0.0</v>
      </c>
      <c r="I4209" s="10">
        <f t="shared" ref="I4209:I4247" si="6964">H4209-G4209</f>
        <v>0</v>
      </c>
      <c r="J4209" s="11">
        <f t="shared" ref="J4209:J4246" si="6965">IFERROR(H4209/G4209*100,0)</f>
        <v>0</v>
      </c>
      <c r="K4209" s="7">
        <f t="shared" si="6890"/>
        <v>0</v>
      </c>
      <c r="L4209" s="7">
        <f t="shared" ref="L4209:L4246" si="6966">IFERROR(H4209+L4169,0)</f>
        <v>0</v>
      </c>
      <c r="M4209" s="10">
        <f t="shared" si="229"/>
        <v>0</v>
      </c>
      <c r="N4209" s="11">
        <f t="shared" si="3612"/>
        <v>0</v>
      </c>
      <c r="O4209" s="10">
        <f t="shared" si="6891"/>
        <v>0</v>
      </c>
      <c r="P4209" s="10">
        <f t="shared" ref="P4209:P4246" si="6967">IFERROR(H4209+P4169,0)</f>
        <v>0</v>
      </c>
      <c r="Q4209" s="10">
        <f t="shared" si="232"/>
        <v>0</v>
      </c>
      <c r="R4209" s="11">
        <f t="shared" si="233"/>
        <v>0</v>
      </c>
      <c r="S4209" s="42"/>
      <c r="T4209" s="42"/>
      <c r="U4209" s="20"/>
      <c r="V4209" s="14"/>
      <c r="W4209" s="14"/>
      <c r="X4209" s="26">
        <f t="shared" si="314"/>
        <v>0</v>
      </c>
      <c r="Y4209" s="29"/>
      <c r="Z4209" s="29"/>
      <c r="AA4209" s="29"/>
      <c r="AB4209" s="29"/>
      <c r="AC4209" s="29"/>
    </row>
    <row r="4210">
      <c r="A4210" s="58">
        <v>45759.0</v>
      </c>
      <c r="B4210" s="5" t="s">
        <v>33</v>
      </c>
      <c r="C4210" s="6" t="s">
        <v>26</v>
      </c>
      <c r="D4210" s="5" t="s">
        <v>27</v>
      </c>
      <c r="E4210" s="7">
        <v>110.0</v>
      </c>
      <c r="F4210" s="7">
        <v>0.37</v>
      </c>
      <c r="G4210" s="7">
        <v>0.33</v>
      </c>
      <c r="H4210" s="40">
        <v>0.362</v>
      </c>
      <c r="I4210" s="10">
        <f t="shared" si="6964"/>
        <v>0.032</v>
      </c>
      <c r="J4210" s="11">
        <f t="shared" si="6965"/>
        <v>109.6969697</v>
      </c>
      <c r="K4210" s="7">
        <f t="shared" si="6890"/>
        <v>23.359992</v>
      </c>
      <c r="L4210" s="7">
        <f t="shared" si="6966"/>
        <v>26.59</v>
      </c>
      <c r="M4210" s="10">
        <f t="shared" si="229"/>
        <v>3.230008</v>
      </c>
      <c r="N4210" s="11">
        <f t="shared" si="3612"/>
        <v>113.8270938</v>
      </c>
      <c r="O4210" s="10">
        <f t="shared" si="6891"/>
        <v>33.559922</v>
      </c>
      <c r="P4210" s="10">
        <f t="shared" si="6967"/>
        <v>38.08573</v>
      </c>
      <c r="Q4210" s="10">
        <f t="shared" si="232"/>
        <v>4.525808</v>
      </c>
      <c r="R4210" s="11">
        <f t="shared" si="233"/>
        <v>113.4857524</v>
      </c>
      <c r="S4210" s="41">
        <f>T4170</f>
        <v>0.349225</v>
      </c>
      <c r="T4210" s="41">
        <f>H4210+T4170-H4211-U4210-H4212</f>
        <v>0.3610710714</v>
      </c>
      <c r="U4210" s="13">
        <f>0.00431/28</f>
        <v>0.0001539285714</v>
      </c>
      <c r="V4210" s="14"/>
      <c r="W4210" s="14"/>
      <c r="X4210" s="26">
        <f t="shared" si="314"/>
        <v>0.358</v>
      </c>
      <c r="Y4210" s="29"/>
      <c r="Z4210" s="29"/>
      <c r="AA4210" s="29"/>
      <c r="AB4210" s="29"/>
      <c r="AC4210" s="29"/>
    </row>
    <row r="4211">
      <c r="A4211" s="58">
        <v>45759.0</v>
      </c>
      <c r="B4211" s="5" t="s">
        <v>33</v>
      </c>
      <c r="C4211" s="6" t="s">
        <v>26</v>
      </c>
      <c r="D4211" s="5" t="s">
        <v>28</v>
      </c>
      <c r="E4211" s="7">
        <v>108.2</v>
      </c>
      <c r="F4211" s="7">
        <v>0.313</v>
      </c>
      <c r="G4211" s="7">
        <v>0.2917333</v>
      </c>
      <c r="H4211" s="40">
        <v>0.35</v>
      </c>
      <c r="I4211" s="10">
        <f t="shared" si="6964"/>
        <v>0.0582667</v>
      </c>
      <c r="J4211" s="11">
        <f t="shared" si="6965"/>
        <v>119.9725914</v>
      </c>
      <c r="K4211" s="7">
        <f t="shared" si="6890"/>
        <v>22.6097756</v>
      </c>
      <c r="L4211" s="7">
        <f t="shared" si="6966"/>
        <v>27.572</v>
      </c>
      <c r="M4211" s="10">
        <f t="shared" si="229"/>
        <v>4.9622244</v>
      </c>
      <c r="N4211" s="11">
        <f t="shared" si="3612"/>
        <v>121.9472519</v>
      </c>
      <c r="O4211" s="10">
        <f t="shared" si="6891"/>
        <v>32.6537756</v>
      </c>
      <c r="P4211" s="10">
        <f t="shared" si="6967"/>
        <v>38.46695</v>
      </c>
      <c r="Q4211" s="10">
        <f t="shared" si="232"/>
        <v>5.8131744</v>
      </c>
      <c r="R4211" s="11">
        <f t="shared" si="233"/>
        <v>117.8024571</v>
      </c>
      <c r="S4211" s="42"/>
      <c r="T4211" s="42"/>
      <c r="U4211" s="20"/>
      <c r="V4211" s="14"/>
      <c r="W4211" s="14"/>
      <c r="X4211" s="26">
        <f t="shared" si="314"/>
        <v>0.307</v>
      </c>
      <c r="Y4211" s="29"/>
      <c r="Z4211" s="29"/>
      <c r="AA4211" s="29"/>
      <c r="AB4211" s="29"/>
      <c r="AC4211" s="29"/>
    </row>
    <row r="4212">
      <c r="A4212" s="58">
        <v>45759.0</v>
      </c>
      <c r="B4212" s="5" t="s">
        <v>33</v>
      </c>
      <c r="C4212" s="6" t="s">
        <v>26</v>
      </c>
      <c r="D4212" s="5" t="s">
        <v>29</v>
      </c>
      <c r="E4212" s="7">
        <v>1.0</v>
      </c>
      <c r="F4212" s="7">
        <v>0.0</v>
      </c>
      <c r="G4212" s="7">
        <v>0.0044</v>
      </c>
      <c r="H4212" s="40">
        <v>0.0</v>
      </c>
      <c r="I4212" s="10">
        <f t="shared" si="6964"/>
        <v>-0.0044</v>
      </c>
      <c r="J4212" s="11">
        <f t="shared" si="6965"/>
        <v>0</v>
      </c>
      <c r="K4212" s="7">
        <f t="shared" si="6890"/>
        <v>0.2177989</v>
      </c>
      <c r="L4212" s="7">
        <f t="shared" si="6966"/>
        <v>0.084</v>
      </c>
      <c r="M4212" s="10">
        <f t="shared" si="229"/>
        <v>-0.1337989</v>
      </c>
      <c r="N4212" s="11">
        <f t="shared" si="3612"/>
        <v>38.5676879</v>
      </c>
      <c r="O4212" s="10">
        <f t="shared" si="6891"/>
        <v>0.3027389</v>
      </c>
      <c r="P4212" s="10">
        <f t="shared" si="6967"/>
        <v>0.162988</v>
      </c>
      <c r="Q4212" s="10">
        <f t="shared" si="232"/>
        <v>-0.1397509</v>
      </c>
      <c r="R4212" s="11">
        <f t="shared" si="233"/>
        <v>53.83781206</v>
      </c>
      <c r="S4212" s="42"/>
      <c r="T4212" s="42"/>
      <c r="U4212" s="20"/>
      <c r="V4212" s="14"/>
      <c r="W4212" s="14"/>
      <c r="X4212" s="26">
        <f t="shared" si="314"/>
        <v>0</v>
      </c>
      <c r="Y4212" s="29"/>
      <c r="Z4212" s="29"/>
      <c r="AA4212" s="29"/>
      <c r="AB4212" s="29"/>
      <c r="AC4212" s="29"/>
    </row>
    <row r="4213">
      <c r="A4213" s="58">
        <v>45759.0</v>
      </c>
      <c r="B4213" s="5" t="s">
        <v>33</v>
      </c>
      <c r="C4213" s="6" t="s">
        <v>26</v>
      </c>
      <c r="D4213" s="5" t="s">
        <v>30</v>
      </c>
      <c r="E4213" s="7">
        <v>0.0</v>
      </c>
      <c r="F4213" s="7">
        <v>0.0</v>
      </c>
      <c r="G4213" s="7">
        <v>0.0</v>
      </c>
      <c r="H4213" s="40">
        <v>0.0</v>
      </c>
      <c r="I4213" s="10">
        <f t="shared" si="6964"/>
        <v>0</v>
      </c>
      <c r="J4213" s="11">
        <f t="shared" si="6965"/>
        <v>0</v>
      </c>
      <c r="K4213" s="7">
        <f t="shared" si="6890"/>
        <v>0</v>
      </c>
      <c r="L4213" s="7">
        <f t="shared" si="6966"/>
        <v>0</v>
      </c>
      <c r="M4213" s="10">
        <f t="shared" si="229"/>
        <v>0</v>
      </c>
      <c r="N4213" s="11">
        <f t="shared" si="3612"/>
        <v>0</v>
      </c>
      <c r="O4213" s="10">
        <f t="shared" si="6891"/>
        <v>0</v>
      </c>
      <c r="P4213" s="10">
        <f t="shared" si="6967"/>
        <v>0</v>
      </c>
      <c r="Q4213" s="10">
        <f t="shared" si="232"/>
        <v>0</v>
      </c>
      <c r="R4213" s="11">
        <f t="shared" si="233"/>
        <v>0</v>
      </c>
      <c r="S4213" s="42"/>
      <c r="T4213" s="42"/>
      <c r="U4213" s="20"/>
      <c r="V4213" s="14"/>
      <c r="W4213" s="14"/>
      <c r="X4213" s="26">
        <f t="shared" si="314"/>
        <v>0</v>
      </c>
      <c r="Y4213" s="29"/>
      <c r="Z4213" s="29"/>
      <c r="AA4213" s="29"/>
      <c r="AB4213" s="29"/>
      <c r="AC4213" s="29"/>
    </row>
    <row r="4214">
      <c r="A4214" s="58">
        <v>45759.0</v>
      </c>
      <c r="B4214" s="5" t="s">
        <v>34</v>
      </c>
      <c r="C4214" s="6" t="s">
        <v>26</v>
      </c>
      <c r="D4214" s="5" t="s">
        <v>27</v>
      </c>
      <c r="E4214" s="7">
        <v>14.3</v>
      </c>
      <c r="F4214" s="7">
        <v>0.047</v>
      </c>
      <c r="G4214" s="7">
        <v>0.04</v>
      </c>
      <c r="H4214" s="40">
        <v>0.051</v>
      </c>
      <c r="I4214" s="10">
        <f t="shared" si="6964"/>
        <v>0.011</v>
      </c>
      <c r="J4214" s="11">
        <f t="shared" si="6965"/>
        <v>127.5</v>
      </c>
      <c r="K4214" s="7">
        <f t="shared" si="6890"/>
        <v>2.979985</v>
      </c>
      <c r="L4214" s="7">
        <f t="shared" si="6966"/>
        <v>2.994</v>
      </c>
      <c r="M4214" s="10">
        <f t="shared" si="229"/>
        <v>0.014015</v>
      </c>
      <c r="N4214" s="11">
        <f t="shared" si="3612"/>
        <v>100.4703044</v>
      </c>
      <c r="O4214" s="10">
        <f t="shared" si="6891"/>
        <v>4.279815</v>
      </c>
      <c r="P4214" s="10">
        <f t="shared" si="6967"/>
        <v>4.537986</v>
      </c>
      <c r="Q4214" s="10">
        <f t="shared" si="232"/>
        <v>0.258171</v>
      </c>
      <c r="R4214" s="11">
        <f t="shared" si="233"/>
        <v>106.0322935</v>
      </c>
      <c r="S4214" s="41">
        <f>T4174</f>
        <v>0.253</v>
      </c>
      <c r="T4214" s="41">
        <f>H4214+T4174-H4215-U4214-H4216</f>
        <v>0.304</v>
      </c>
      <c r="U4214" s="13">
        <v>0.0</v>
      </c>
      <c r="V4214" s="14"/>
      <c r="W4214" s="14"/>
      <c r="X4214" s="26">
        <f t="shared" si="314"/>
        <v>0.05</v>
      </c>
      <c r="Y4214" s="29"/>
      <c r="Z4214" s="29"/>
      <c r="AA4214" s="29"/>
      <c r="AB4214" s="29"/>
      <c r="AC4214" s="29"/>
    </row>
    <row r="4215">
      <c r="A4215" s="58">
        <v>45759.0</v>
      </c>
      <c r="B4215" s="5" t="s">
        <v>34</v>
      </c>
      <c r="C4215" s="6" t="s">
        <v>26</v>
      </c>
      <c r="D4215" s="5" t="s">
        <v>28</v>
      </c>
      <c r="E4215" s="7">
        <v>14.3</v>
      </c>
      <c r="F4215" s="7">
        <v>0.0</v>
      </c>
      <c r="G4215" s="7">
        <v>0.039166</v>
      </c>
      <c r="H4215" s="40">
        <v>0.0</v>
      </c>
      <c r="I4215" s="10">
        <f t="shared" si="6964"/>
        <v>-0.039166</v>
      </c>
      <c r="J4215" s="11">
        <f t="shared" si="6965"/>
        <v>0</v>
      </c>
      <c r="K4215" s="7">
        <f t="shared" si="6890"/>
        <v>2.921991</v>
      </c>
      <c r="L4215" s="7">
        <f t="shared" si="6966"/>
        <v>2.893</v>
      </c>
      <c r="M4215" s="10">
        <f t="shared" si="229"/>
        <v>-0.028991</v>
      </c>
      <c r="N4215" s="11">
        <f t="shared" si="3612"/>
        <v>99.00783404</v>
      </c>
      <c r="O4215" s="10">
        <f t="shared" si="6891"/>
        <v>4.19699</v>
      </c>
      <c r="P4215" s="10">
        <f t="shared" si="6967"/>
        <v>4.29699</v>
      </c>
      <c r="Q4215" s="10">
        <f t="shared" si="232"/>
        <v>0.1</v>
      </c>
      <c r="R4215" s="11">
        <f t="shared" si="233"/>
        <v>102.38266</v>
      </c>
      <c r="S4215" s="42"/>
      <c r="T4215" s="42"/>
      <c r="U4215" s="20"/>
      <c r="V4215" s="14"/>
      <c r="W4215" s="14"/>
      <c r="X4215" s="26">
        <f t="shared" si="314"/>
        <v>0</v>
      </c>
      <c r="Y4215" s="29"/>
      <c r="Z4215" s="29"/>
      <c r="AA4215" s="29"/>
      <c r="AB4215" s="29"/>
      <c r="AC4215" s="29"/>
    </row>
    <row r="4216">
      <c r="A4216" s="58">
        <v>45759.0</v>
      </c>
      <c r="B4216" s="5" t="s">
        <v>34</v>
      </c>
      <c r="C4216" s="6" t="s">
        <v>26</v>
      </c>
      <c r="D4216" s="5" t="s">
        <v>29</v>
      </c>
      <c r="E4216" s="7">
        <v>0.0</v>
      </c>
      <c r="F4216" s="7">
        <v>0.0</v>
      </c>
      <c r="G4216" s="7">
        <v>0.0</v>
      </c>
      <c r="H4216" s="40">
        <v>0.0</v>
      </c>
      <c r="I4216" s="10">
        <f t="shared" si="6964"/>
        <v>0</v>
      </c>
      <c r="J4216" s="11">
        <f t="shared" si="6965"/>
        <v>0</v>
      </c>
      <c r="K4216" s="7">
        <f t="shared" si="6890"/>
        <v>0</v>
      </c>
      <c r="L4216" s="7">
        <f t="shared" si="6966"/>
        <v>0</v>
      </c>
      <c r="M4216" s="10">
        <f t="shared" si="229"/>
        <v>0</v>
      </c>
      <c r="N4216" s="11">
        <f t="shared" si="3612"/>
        <v>0</v>
      </c>
      <c r="O4216" s="10">
        <f t="shared" si="6891"/>
        <v>0</v>
      </c>
      <c r="P4216" s="10">
        <f t="shared" si="6967"/>
        <v>0</v>
      </c>
      <c r="Q4216" s="10">
        <f t="shared" si="232"/>
        <v>0</v>
      </c>
      <c r="R4216" s="11">
        <f t="shared" si="233"/>
        <v>0</v>
      </c>
      <c r="S4216" s="42"/>
      <c r="T4216" s="42"/>
      <c r="U4216" s="20"/>
      <c r="V4216" s="14"/>
      <c r="W4216" s="14"/>
      <c r="X4216" s="26">
        <f t="shared" si="314"/>
        <v>0</v>
      </c>
      <c r="Y4216" s="29"/>
      <c r="Z4216" s="29"/>
      <c r="AA4216" s="29"/>
      <c r="AB4216" s="29"/>
      <c r="AC4216" s="29"/>
    </row>
    <row r="4217">
      <c r="A4217" s="58">
        <v>45759.0</v>
      </c>
      <c r="B4217" s="5" t="s">
        <v>34</v>
      </c>
      <c r="C4217" s="6" t="s">
        <v>26</v>
      </c>
      <c r="D4217" s="5" t="s">
        <v>30</v>
      </c>
      <c r="E4217" s="7">
        <v>0.0</v>
      </c>
      <c r="F4217" s="7">
        <v>0.0</v>
      </c>
      <c r="G4217" s="7">
        <v>0.0</v>
      </c>
      <c r="H4217" s="40">
        <v>0.0</v>
      </c>
      <c r="I4217" s="10">
        <f t="shared" si="6964"/>
        <v>0</v>
      </c>
      <c r="J4217" s="11">
        <f t="shared" si="6965"/>
        <v>0</v>
      </c>
      <c r="K4217" s="7">
        <f t="shared" si="6890"/>
        <v>0</v>
      </c>
      <c r="L4217" s="7">
        <f t="shared" si="6966"/>
        <v>0</v>
      </c>
      <c r="M4217" s="10">
        <f t="shared" si="229"/>
        <v>0</v>
      </c>
      <c r="N4217" s="11">
        <f t="shared" si="3612"/>
        <v>0</v>
      </c>
      <c r="O4217" s="10">
        <f t="shared" si="6891"/>
        <v>0</v>
      </c>
      <c r="P4217" s="10">
        <f t="shared" si="6967"/>
        <v>0</v>
      </c>
      <c r="Q4217" s="10">
        <f t="shared" si="232"/>
        <v>0</v>
      </c>
      <c r="R4217" s="11">
        <f t="shared" si="233"/>
        <v>0</v>
      </c>
      <c r="S4217" s="42"/>
      <c r="T4217" s="42"/>
      <c r="U4217" s="20"/>
      <c r="V4217" s="14"/>
      <c r="W4217" s="14"/>
      <c r="X4217" s="26">
        <f t="shared" si="314"/>
        <v>0</v>
      </c>
      <c r="Y4217" s="29"/>
      <c r="Z4217" s="29"/>
      <c r="AA4217" s="29"/>
      <c r="AB4217" s="29"/>
      <c r="AC4217" s="29"/>
    </row>
    <row r="4218">
      <c r="A4218" s="58">
        <v>45759.0</v>
      </c>
      <c r="B4218" s="5" t="s">
        <v>35</v>
      </c>
      <c r="C4218" s="6" t="s">
        <v>26</v>
      </c>
      <c r="D4218" s="5" t="s">
        <v>27</v>
      </c>
      <c r="E4218" s="7">
        <v>16.6</v>
      </c>
      <c r="F4218" s="7">
        <v>0.063</v>
      </c>
      <c r="G4218" s="7">
        <v>0.0566</v>
      </c>
      <c r="H4218" s="40">
        <v>0.139</v>
      </c>
      <c r="I4218" s="10">
        <f t="shared" si="6964"/>
        <v>0.0824</v>
      </c>
      <c r="J4218" s="11">
        <f t="shared" si="6965"/>
        <v>245.5830389</v>
      </c>
      <c r="K4218" s="7">
        <f t="shared" si="6890"/>
        <v>3.079197</v>
      </c>
      <c r="L4218" s="7">
        <f t="shared" si="6966"/>
        <v>4.305</v>
      </c>
      <c r="M4218" s="10">
        <f t="shared" si="229"/>
        <v>1.225803</v>
      </c>
      <c r="N4218" s="11">
        <f t="shared" si="3612"/>
        <v>139.8091775</v>
      </c>
      <c r="O4218" s="10">
        <f t="shared" si="6891"/>
        <v>3.079197</v>
      </c>
      <c r="P4218" s="10">
        <f t="shared" si="6967"/>
        <v>4.305</v>
      </c>
      <c r="Q4218" s="10">
        <f t="shared" si="232"/>
        <v>1.225803</v>
      </c>
      <c r="R4218" s="11">
        <f t="shared" si="233"/>
        <v>139.8091775</v>
      </c>
      <c r="S4218" s="41">
        <f>T4178</f>
        <v>0.838</v>
      </c>
      <c r="T4218" s="41">
        <f>H4218+T4178-H4219-U4218-H4220</f>
        <v>0.935</v>
      </c>
      <c r="U4218" s="13">
        <v>0.0</v>
      </c>
      <c r="V4218" s="14"/>
      <c r="W4218" s="14"/>
      <c r="X4218" s="26">
        <f t="shared" si="314"/>
        <v>0.14</v>
      </c>
      <c r="Y4218" s="29"/>
      <c r="Z4218" s="29"/>
      <c r="AA4218" s="29"/>
      <c r="AB4218" s="29"/>
      <c r="AC4218" s="29"/>
    </row>
    <row r="4219">
      <c r="A4219" s="58">
        <v>45759.0</v>
      </c>
      <c r="B4219" s="5" t="s">
        <v>35</v>
      </c>
      <c r="C4219" s="6" t="s">
        <v>26</v>
      </c>
      <c r="D4219" s="5" t="s">
        <v>28</v>
      </c>
      <c r="E4219" s="7">
        <v>0.0</v>
      </c>
      <c r="F4219" s="7">
        <v>0.0</v>
      </c>
      <c r="G4219" s="7">
        <v>0.0</v>
      </c>
      <c r="H4219" s="40">
        <v>0.0</v>
      </c>
      <c r="I4219" s="10">
        <f t="shared" si="6964"/>
        <v>0</v>
      </c>
      <c r="J4219" s="11">
        <f t="shared" si="6965"/>
        <v>0</v>
      </c>
      <c r="K4219" s="7">
        <f t="shared" si="6890"/>
        <v>0</v>
      </c>
      <c r="L4219" s="7">
        <f t="shared" si="6966"/>
        <v>0</v>
      </c>
      <c r="M4219" s="10">
        <f t="shared" si="229"/>
        <v>0</v>
      </c>
      <c r="N4219" s="11">
        <f t="shared" si="3612"/>
        <v>0</v>
      </c>
      <c r="O4219" s="10">
        <f t="shared" si="6891"/>
        <v>0</v>
      </c>
      <c r="P4219" s="10">
        <f t="shared" si="6967"/>
        <v>0</v>
      </c>
      <c r="Q4219" s="10">
        <f t="shared" si="232"/>
        <v>0</v>
      </c>
      <c r="R4219" s="11">
        <f t="shared" si="233"/>
        <v>0</v>
      </c>
      <c r="S4219" s="43"/>
      <c r="T4219" s="43"/>
      <c r="U4219" s="20"/>
      <c r="V4219" s="14"/>
      <c r="W4219" s="14"/>
      <c r="X4219" s="26">
        <f t="shared" si="314"/>
        <v>0</v>
      </c>
      <c r="Y4219" s="29"/>
      <c r="Z4219" s="29"/>
      <c r="AA4219" s="29"/>
      <c r="AB4219" s="29"/>
      <c r="AC4219" s="29"/>
    </row>
    <row r="4220">
      <c r="A4220" s="58">
        <v>45759.0</v>
      </c>
      <c r="B4220" s="5" t="s">
        <v>35</v>
      </c>
      <c r="C4220" s="6" t="s">
        <v>26</v>
      </c>
      <c r="D4220" s="5" t="s">
        <v>29</v>
      </c>
      <c r="E4220" s="7">
        <v>16.6</v>
      </c>
      <c r="F4220" s="7">
        <v>0.0</v>
      </c>
      <c r="G4220" s="7">
        <v>0.05666</v>
      </c>
      <c r="H4220" s="40">
        <v>0.042</v>
      </c>
      <c r="I4220" s="10">
        <f t="shared" si="6964"/>
        <v>-0.01466</v>
      </c>
      <c r="J4220" s="11">
        <f t="shared" si="6965"/>
        <v>74.12636781</v>
      </c>
      <c r="K4220" s="7">
        <f t="shared" si="6890"/>
        <v>3.079917</v>
      </c>
      <c r="L4220" s="7">
        <f t="shared" si="6966"/>
        <v>3.37</v>
      </c>
      <c r="M4220" s="10">
        <f t="shared" si="229"/>
        <v>0.290083</v>
      </c>
      <c r="N4220" s="11">
        <f t="shared" si="3612"/>
        <v>109.418533</v>
      </c>
      <c r="O4220" s="10">
        <f t="shared" si="6891"/>
        <v>3.079917</v>
      </c>
      <c r="P4220" s="10">
        <f t="shared" si="6967"/>
        <v>3.602996</v>
      </c>
      <c r="Q4220" s="10">
        <f t="shared" si="232"/>
        <v>0.523079</v>
      </c>
      <c r="R4220" s="11">
        <f t="shared" si="233"/>
        <v>116.9835421</v>
      </c>
      <c r="S4220" s="43"/>
      <c r="T4220" s="43"/>
      <c r="U4220" s="20"/>
      <c r="V4220" s="14"/>
      <c r="W4220" s="14"/>
      <c r="X4220" s="26">
        <f t="shared" si="314"/>
        <v>0.341</v>
      </c>
      <c r="Y4220" s="29"/>
      <c r="Z4220" s="29"/>
      <c r="AA4220" s="29"/>
      <c r="AB4220" s="29"/>
      <c r="AC4220" s="29"/>
    </row>
    <row r="4221">
      <c r="A4221" s="58">
        <v>45759.0</v>
      </c>
      <c r="B4221" s="5" t="s">
        <v>35</v>
      </c>
      <c r="C4221" s="6" t="s">
        <v>26</v>
      </c>
      <c r="D4221" s="5" t="s">
        <v>30</v>
      </c>
      <c r="E4221" s="7">
        <v>0.0</v>
      </c>
      <c r="F4221" s="7">
        <v>0.0</v>
      </c>
      <c r="G4221" s="7">
        <v>0.0</v>
      </c>
      <c r="H4221" s="40">
        <v>0.0</v>
      </c>
      <c r="I4221" s="10">
        <f t="shared" si="6964"/>
        <v>0</v>
      </c>
      <c r="J4221" s="11">
        <f t="shared" si="6965"/>
        <v>0</v>
      </c>
      <c r="K4221" s="7">
        <f t="shared" si="6890"/>
        <v>0</v>
      </c>
      <c r="L4221" s="7">
        <f t="shared" si="6966"/>
        <v>0</v>
      </c>
      <c r="M4221" s="10">
        <f t="shared" si="229"/>
        <v>0</v>
      </c>
      <c r="N4221" s="11">
        <f t="shared" si="3612"/>
        <v>0</v>
      </c>
      <c r="O4221" s="10">
        <f t="shared" si="6891"/>
        <v>0</v>
      </c>
      <c r="P4221" s="10">
        <f t="shared" si="6967"/>
        <v>0</v>
      </c>
      <c r="Q4221" s="10">
        <f t="shared" si="232"/>
        <v>0</v>
      </c>
      <c r="R4221" s="11">
        <f t="shared" si="233"/>
        <v>0</v>
      </c>
      <c r="S4221" s="43"/>
      <c r="T4221" s="43"/>
      <c r="U4221" s="20"/>
      <c r="V4221" s="14"/>
      <c r="W4221" s="14"/>
      <c r="X4221" s="26">
        <f t="shared" si="314"/>
        <v>0</v>
      </c>
      <c r="Y4221" s="29"/>
      <c r="Z4221" s="29"/>
      <c r="AA4221" s="29"/>
      <c r="AB4221" s="29"/>
      <c r="AC4221" s="29"/>
    </row>
    <row r="4222">
      <c r="A4222" s="58">
        <v>45759.0</v>
      </c>
      <c r="B4222" s="5" t="s">
        <v>36</v>
      </c>
      <c r="C4222" s="6" t="s">
        <v>37</v>
      </c>
      <c r="D4222" s="5" t="s">
        <v>27</v>
      </c>
      <c r="E4222" s="7">
        <v>174.0</v>
      </c>
      <c r="F4222" s="25">
        <v>0.528</v>
      </c>
      <c r="G4222" s="7">
        <v>0.51</v>
      </c>
      <c r="H4222" s="40">
        <v>0.6</v>
      </c>
      <c r="I4222" s="10">
        <f t="shared" si="6964"/>
        <v>0.09</v>
      </c>
      <c r="J4222" s="11">
        <f t="shared" si="6965"/>
        <v>117.6470588</v>
      </c>
      <c r="K4222" s="7">
        <f t="shared" si="6890"/>
        <v>38.3199976</v>
      </c>
      <c r="L4222" s="7">
        <f t="shared" si="6966"/>
        <v>42.185</v>
      </c>
      <c r="M4222" s="10">
        <f t="shared" si="229"/>
        <v>3.8650024</v>
      </c>
      <c r="N4222" s="11">
        <f t="shared" si="3612"/>
        <v>110.0861238</v>
      </c>
      <c r="O4222" s="10">
        <f t="shared" si="6891"/>
        <v>55.4199696</v>
      </c>
      <c r="P4222" s="10">
        <f t="shared" si="6967"/>
        <v>60.76082</v>
      </c>
      <c r="Q4222" s="10">
        <f t="shared" si="232"/>
        <v>5.3408504</v>
      </c>
      <c r="R4222" s="11">
        <f t="shared" si="233"/>
        <v>109.6370504</v>
      </c>
      <c r="S4222" s="41">
        <f>T4182</f>
        <v>-1.151</v>
      </c>
      <c r="T4222" s="41">
        <f>H4222+T4182-H4223-U4222-H4224</f>
        <v>-0.8922857143</v>
      </c>
      <c r="U4222" s="13">
        <f>0.008/28</f>
        <v>0.0002857142857</v>
      </c>
      <c r="V4222" s="14"/>
      <c r="W4222" s="14"/>
      <c r="X4222" s="26">
        <f t="shared" si="314"/>
        <v>0.6</v>
      </c>
      <c r="Y4222" s="29"/>
      <c r="Z4222" s="29"/>
      <c r="AA4222" s="29"/>
      <c r="AB4222" s="29"/>
      <c r="AC4222" s="29"/>
    </row>
    <row r="4223">
      <c r="A4223" s="58">
        <v>45759.0</v>
      </c>
      <c r="B4223" s="5" t="s">
        <v>36</v>
      </c>
      <c r="C4223" s="6" t="s">
        <v>37</v>
      </c>
      <c r="D4223" s="5" t="s">
        <v>28</v>
      </c>
      <c r="E4223" s="7">
        <v>45.1</v>
      </c>
      <c r="F4223" s="25">
        <v>0.0</v>
      </c>
      <c r="G4223" s="7">
        <v>0.48333</v>
      </c>
      <c r="H4223" s="40">
        <v>0.0</v>
      </c>
      <c r="I4223" s="10">
        <f t="shared" si="6964"/>
        <v>-0.48333</v>
      </c>
      <c r="J4223" s="11">
        <f t="shared" si="6965"/>
        <v>0</v>
      </c>
      <c r="K4223" s="7">
        <f t="shared" si="6890"/>
        <v>35.3979587</v>
      </c>
      <c r="L4223" s="7">
        <f t="shared" si="6966"/>
        <v>12.569</v>
      </c>
      <c r="M4223" s="10">
        <f t="shared" si="229"/>
        <v>-22.8289587</v>
      </c>
      <c r="N4223" s="11">
        <f t="shared" si="3612"/>
        <v>35.50769723</v>
      </c>
      <c r="O4223" s="10">
        <f t="shared" si="6891"/>
        <v>50.9168687</v>
      </c>
      <c r="P4223" s="10">
        <f t="shared" si="6967"/>
        <v>18.16698</v>
      </c>
      <c r="Q4223" s="10">
        <f t="shared" si="232"/>
        <v>-32.7498887</v>
      </c>
      <c r="R4223" s="11">
        <f t="shared" si="233"/>
        <v>35.67968821</v>
      </c>
      <c r="S4223" s="43"/>
      <c r="T4223" s="43"/>
      <c r="U4223" s="20"/>
      <c r="V4223" s="14"/>
      <c r="W4223" s="14"/>
      <c r="X4223" s="26">
        <f t="shared" si="314"/>
        <v>0</v>
      </c>
      <c r="Y4223" s="29"/>
      <c r="Z4223" s="29"/>
      <c r="AA4223" s="29"/>
      <c r="AB4223" s="29"/>
      <c r="AC4223" s="29"/>
    </row>
    <row r="4224">
      <c r="A4224" s="58">
        <v>45759.0</v>
      </c>
      <c r="B4224" s="5" t="s">
        <v>36</v>
      </c>
      <c r="C4224" s="6" t="s">
        <v>37</v>
      </c>
      <c r="D4224" s="5" t="s">
        <v>29</v>
      </c>
      <c r="E4224" s="7">
        <f>E4222-E4223</f>
        <v>128.9</v>
      </c>
      <c r="F4224" s="25">
        <v>0.422</v>
      </c>
      <c r="G4224" s="7">
        <v>0.0</v>
      </c>
      <c r="H4224" s="40">
        <v>0.341</v>
      </c>
      <c r="I4224" s="10">
        <f t="shared" si="6964"/>
        <v>0.341</v>
      </c>
      <c r="J4224" s="11">
        <f t="shared" si="6965"/>
        <v>0</v>
      </c>
      <c r="K4224" s="7">
        <f t="shared" si="6890"/>
        <v>2.58895994</v>
      </c>
      <c r="L4224" s="7">
        <f t="shared" si="6966"/>
        <v>30.488</v>
      </c>
      <c r="M4224" s="10">
        <f t="shared" si="229"/>
        <v>27.89904006</v>
      </c>
      <c r="N4224" s="11">
        <f t="shared" si="3612"/>
        <v>1177.615749</v>
      </c>
      <c r="O4224" s="10">
        <f t="shared" si="6891"/>
        <v>4.16282994</v>
      </c>
      <c r="P4224" s="10">
        <f t="shared" si="6967"/>
        <v>44.10971</v>
      </c>
      <c r="Q4224" s="10">
        <f t="shared" si="232"/>
        <v>39.94688006</v>
      </c>
      <c r="R4224" s="11">
        <f t="shared" si="233"/>
        <v>1059.608743</v>
      </c>
      <c r="S4224" s="43"/>
      <c r="T4224" s="43"/>
      <c r="U4224" s="20"/>
      <c r="V4224" s="14"/>
      <c r="W4224" s="14"/>
      <c r="X4224" s="26">
        <f t="shared" si="314"/>
        <v>0.56</v>
      </c>
      <c r="Y4224" s="29"/>
      <c r="Z4224" s="29"/>
      <c r="AA4224" s="29"/>
      <c r="AB4224" s="29"/>
      <c r="AC4224" s="29"/>
    </row>
    <row r="4225">
      <c r="A4225" s="58">
        <v>45759.0</v>
      </c>
      <c r="B4225" s="5" t="s">
        <v>36</v>
      </c>
      <c r="C4225" s="6" t="s">
        <v>37</v>
      </c>
      <c r="D4225" s="5" t="s">
        <v>30</v>
      </c>
      <c r="E4225" s="7">
        <v>0.0</v>
      </c>
      <c r="F4225" s="25">
        <v>0.0</v>
      </c>
      <c r="G4225" s="7">
        <v>0.0</v>
      </c>
      <c r="H4225" s="40">
        <v>0.0</v>
      </c>
      <c r="I4225" s="10">
        <f t="shared" si="6964"/>
        <v>0</v>
      </c>
      <c r="J4225" s="11">
        <f t="shared" si="6965"/>
        <v>0</v>
      </c>
      <c r="K4225" s="7">
        <f t="shared" si="6890"/>
        <v>0</v>
      </c>
      <c r="L4225" s="7">
        <f t="shared" si="6966"/>
        <v>0</v>
      </c>
      <c r="M4225" s="10">
        <f t="shared" si="229"/>
        <v>0</v>
      </c>
      <c r="N4225" s="11">
        <f t="shared" si="3612"/>
        <v>0</v>
      </c>
      <c r="O4225" s="10">
        <f t="shared" si="6891"/>
        <v>0</v>
      </c>
      <c r="P4225" s="10">
        <f t="shared" si="6967"/>
        <v>0</v>
      </c>
      <c r="Q4225" s="10">
        <f t="shared" si="232"/>
        <v>0</v>
      </c>
      <c r="R4225" s="11">
        <f t="shared" si="233"/>
        <v>0</v>
      </c>
      <c r="S4225" s="43"/>
      <c r="T4225" s="43"/>
      <c r="U4225" s="20"/>
      <c r="V4225" s="14"/>
      <c r="W4225" s="14"/>
      <c r="X4225" s="26">
        <f t="shared" si="314"/>
        <v>0</v>
      </c>
      <c r="Y4225" s="29"/>
      <c r="Z4225" s="29"/>
      <c r="AA4225" s="29"/>
      <c r="AB4225" s="29"/>
      <c r="AC4225" s="29"/>
    </row>
    <row r="4226">
      <c r="A4226" s="58">
        <v>45759.0</v>
      </c>
      <c r="B4226" s="5" t="s">
        <v>38</v>
      </c>
      <c r="C4226" s="6" t="s">
        <v>37</v>
      </c>
      <c r="D4226" s="5" t="s">
        <v>27</v>
      </c>
      <c r="E4226" s="7">
        <v>40.1</v>
      </c>
      <c r="F4226" s="25">
        <v>0.105</v>
      </c>
      <c r="G4226" s="7">
        <v>0.09999999999999999</v>
      </c>
      <c r="H4226" s="40">
        <v>0.17</v>
      </c>
      <c r="I4226" s="10">
        <f t="shared" si="6964"/>
        <v>0.07</v>
      </c>
      <c r="J4226" s="11">
        <f t="shared" si="6965"/>
        <v>170</v>
      </c>
      <c r="K4226" s="7">
        <f t="shared" si="6890"/>
        <v>7.1</v>
      </c>
      <c r="L4226" s="7">
        <f t="shared" si="6966"/>
        <v>12.511</v>
      </c>
      <c r="M4226" s="10">
        <f t="shared" si="229"/>
        <v>5.411</v>
      </c>
      <c r="N4226" s="11">
        <f t="shared" si="3612"/>
        <v>176.2112676</v>
      </c>
      <c r="O4226" s="10">
        <f t="shared" si="6891"/>
        <v>10.2</v>
      </c>
      <c r="P4226" s="10">
        <f t="shared" si="6967"/>
        <v>18.434976</v>
      </c>
      <c r="Q4226" s="10">
        <f t="shared" si="232"/>
        <v>8.234976</v>
      </c>
      <c r="R4226" s="11">
        <f t="shared" si="233"/>
        <v>180.7350588</v>
      </c>
      <c r="S4226" s="41">
        <f>T4186</f>
        <v>6.8265</v>
      </c>
      <c r="T4226" s="41">
        <f>H4226+T4186-H4227-U4226-H4228</f>
        <v>6.996464286</v>
      </c>
      <c r="U4226" s="13">
        <f>0.001/28</f>
        <v>0.00003571428571</v>
      </c>
      <c r="V4226" s="14"/>
      <c r="W4226" s="14"/>
      <c r="X4226" s="26">
        <f t="shared" si="314"/>
        <v>0.17</v>
      </c>
      <c r="Y4226" s="29"/>
      <c r="Z4226" s="29"/>
      <c r="AA4226" s="29"/>
      <c r="AB4226" s="29"/>
      <c r="AC4226" s="29"/>
    </row>
    <row r="4227">
      <c r="A4227" s="58">
        <v>45759.0</v>
      </c>
      <c r="B4227" s="5" t="s">
        <v>38</v>
      </c>
      <c r="C4227" s="6" t="s">
        <v>37</v>
      </c>
      <c r="D4227" s="5" t="s">
        <v>28</v>
      </c>
      <c r="E4227" s="7">
        <v>0.0</v>
      </c>
      <c r="F4227" s="7">
        <v>0.0</v>
      </c>
      <c r="G4227" s="7">
        <v>0.0</v>
      </c>
      <c r="H4227" s="40">
        <v>0.0</v>
      </c>
      <c r="I4227" s="10">
        <f t="shared" si="6964"/>
        <v>0</v>
      </c>
      <c r="J4227" s="11">
        <f t="shared" si="6965"/>
        <v>0</v>
      </c>
      <c r="K4227" s="7">
        <f t="shared" si="6890"/>
        <v>0</v>
      </c>
      <c r="L4227" s="7">
        <f t="shared" si="6966"/>
        <v>0</v>
      </c>
      <c r="M4227" s="10">
        <f t="shared" si="229"/>
        <v>0</v>
      </c>
      <c r="N4227" s="11">
        <f t="shared" si="3612"/>
        <v>0</v>
      </c>
      <c r="O4227" s="10">
        <f t="shared" si="6891"/>
        <v>0</v>
      </c>
      <c r="P4227" s="10">
        <f t="shared" si="6967"/>
        <v>0</v>
      </c>
      <c r="Q4227" s="10">
        <f t="shared" si="232"/>
        <v>0</v>
      </c>
      <c r="R4227" s="11">
        <f t="shared" si="233"/>
        <v>0</v>
      </c>
      <c r="S4227" s="43"/>
      <c r="T4227" s="43"/>
      <c r="U4227" s="20"/>
      <c r="V4227" s="14"/>
      <c r="W4227" s="14"/>
      <c r="X4227" s="26">
        <f t="shared" si="314"/>
        <v>0</v>
      </c>
      <c r="Y4227" s="29"/>
      <c r="Z4227" s="29"/>
      <c r="AA4227" s="29"/>
      <c r="AB4227" s="29"/>
      <c r="AC4227" s="29"/>
    </row>
    <row r="4228">
      <c r="A4228" s="58">
        <v>45759.0</v>
      </c>
      <c r="B4228" s="5" t="s">
        <v>38</v>
      </c>
      <c r="C4228" s="6" t="s">
        <v>37</v>
      </c>
      <c r="D4228" s="5" t="s">
        <v>29</v>
      </c>
      <c r="E4228" s="7">
        <v>40.1</v>
      </c>
      <c r="F4228" s="7">
        <v>0.136</v>
      </c>
      <c r="G4228" s="7">
        <v>0.09996</v>
      </c>
      <c r="H4228" s="40">
        <v>0.0</v>
      </c>
      <c r="I4228" s="10">
        <f t="shared" si="6964"/>
        <v>-0.09996</v>
      </c>
      <c r="J4228" s="11">
        <f t="shared" si="6965"/>
        <v>0</v>
      </c>
      <c r="K4228" s="7">
        <f t="shared" si="6890"/>
        <v>7.087297</v>
      </c>
      <c r="L4228" s="7">
        <f t="shared" si="6966"/>
        <v>7.284</v>
      </c>
      <c r="M4228" s="10">
        <f t="shared" si="229"/>
        <v>0.196703</v>
      </c>
      <c r="N4228" s="11">
        <f t="shared" si="3612"/>
        <v>102.7754305</v>
      </c>
      <c r="O4228" s="10">
        <f t="shared" si="6891"/>
        <v>10.186057</v>
      </c>
      <c r="P4228" s="10">
        <f t="shared" si="6967"/>
        <v>13.11293</v>
      </c>
      <c r="Q4228" s="10">
        <f t="shared" si="232"/>
        <v>2.926873</v>
      </c>
      <c r="R4228" s="11">
        <f t="shared" si="233"/>
        <v>128.7341117</v>
      </c>
      <c r="S4228" s="43"/>
      <c r="T4228" s="43"/>
      <c r="U4228" s="20"/>
      <c r="V4228" s="14"/>
      <c r="W4228" s="14"/>
      <c r="X4228" s="26">
        <f t="shared" si="314"/>
        <v>0</v>
      </c>
      <c r="Y4228" s="29"/>
      <c r="Z4228" s="29"/>
      <c r="AA4228" s="29"/>
      <c r="AB4228" s="29"/>
      <c r="AC4228" s="29"/>
    </row>
    <row r="4229">
      <c r="A4229" s="58">
        <v>45759.0</v>
      </c>
      <c r="B4229" s="5" t="s">
        <v>38</v>
      </c>
      <c r="C4229" s="6" t="s">
        <v>37</v>
      </c>
      <c r="D4229" s="5" t="s">
        <v>30</v>
      </c>
      <c r="E4229" s="7">
        <v>0.0</v>
      </c>
      <c r="F4229" s="7">
        <v>0.0</v>
      </c>
      <c r="G4229" s="7">
        <v>0.0</v>
      </c>
      <c r="H4229" s="40">
        <v>0.0</v>
      </c>
      <c r="I4229" s="10">
        <f t="shared" si="6964"/>
        <v>0</v>
      </c>
      <c r="J4229" s="11">
        <f t="shared" si="6965"/>
        <v>0</v>
      </c>
      <c r="K4229" s="7">
        <f t="shared" si="6890"/>
        <v>0</v>
      </c>
      <c r="L4229" s="7">
        <f t="shared" si="6966"/>
        <v>0</v>
      </c>
      <c r="M4229" s="10">
        <f t="shared" si="229"/>
        <v>0</v>
      </c>
      <c r="N4229" s="11">
        <f t="shared" si="3612"/>
        <v>0</v>
      </c>
      <c r="O4229" s="10">
        <f t="shared" si="6891"/>
        <v>0</v>
      </c>
      <c r="P4229" s="10">
        <f t="shared" si="6967"/>
        <v>0</v>
      </c>
      <c r="Q4229" s="10">
        <f t="shared" si="232"/>
        <v>0</v>
      </c>
      <c r="R4229" s="11">
        <f t="shared" si="233"/>
        <v>0</v>
      </c>
      <c r="S4229" s="43"/>
      <c r="T4229" s="43"/>
      <c r="U4229" s="20"/>
      <c r="V4229" s="14"/>
      <c r="W4229" s="14"/>
      <c r="X4229" s="26">
        <f t="shared" si="314"/>
        <v>0</v>
      </c>
      <c r="Y4229" s="29"/>
      <c r="Z4229" s="29"/>
      <c r="AA4229" s="29"/>
      <c r="AB4229" s="29"/>
      <c r="AC4229" s="29"/>
    </row>
    <row r="4230">
      <c r="A4230" s="58">
        <v>45759.0</v>
      </c>
      <c r="B4230" s="5" t="s">
        <v>39</v>
      </c>
      <c r="C4230" s="6" t="s">
        <v>37</v>
      </c>
      <c r="D4230" s="5" t="s">
        <v>27</v>
      </c>
      <c r="E4230" s="7">
        <v>9.6</v>
      </c>
      <c r="F4230" s="7">
        <v>0.065</v>
      </c>
      <c r="G4230" s="7">
        <v>0.033</v>
      </c>
      <c r="H4230" s="40">
        <v>0.022</v>
      </c>
      <c r="I4230" s="10">
        <f t="shared" si="6964"/>
        <v>-0.011</v>
      </c>
      <c r="J4230" s="11">
        <f t="shared" si="6965"/>
        <v>66.66666667</v>
      </c>
      <c r="K4230" s="7">
        <f t="shared" si="6890"/>
        <v>2.095998</v>
      </c>
      <c r="L4230" s="7">
        <f t="shared" si="6966"/>
        <v>0.515</v>
      </c>
      <c r="M4230" s="10">
        <f t="shared" si="229"/>
        <v>-1.580998</v>
      </c>
      <c r="N4230" s="11">
        <f t="shared" si="3612"/>
        <v>24.57063413</v>
      </c>
      <c r="O4230" s="10">
        <f t="shared" si="6891"/>
        <v>2.995928</v>
      </c>
      <c r="P4230" s="10">
        <f t="shared" si="6967"/>
        <v>1.39974</v>
      </c>
      <c r="Q4230" s="10">
        <f t="shared" si="232"/>
        <v>-1.596188</v>
      </c>
      <c r="R4230" s="11">
        <f t="shared" si="233"/>
        <v>46.72141654</v>
      </c>
      <c r="S4230" s="41">
        <f>T4190</f>
        <v>-0.022</v>
      </c>
      <c r="T4230" s="41">
        <f>H4230+T4190-H4231-U4230-H4232</f>
        <v>0</v>
      </c>
      <c r="U4230" s="13">
        <v>0.0</v>
      </c>
      <c r="V4230" s="14"/>
      <c r="W4230" s="14"/>
      <c r="X4230" s="26">
        <f t="shared" si="314"/>
        <v>0</v>
      </c>
      <c r="Y4230" s="29"/>
      <c r="Z4230" s="29"/>
      <c r="AA4230" s="29"/>
      <c r="AB4230" s="29"/>
      <c r="AC4230" s="29"/>
    </row>
    <row r="4231">
      <c r="A4231" s="58">
        <v>45759.0</v>
      </c>
      <c r="B4231" s="5" t="s">
        <v>39</v>
      </c>
      <c r="C4231" s="6" t="s">
        <v>37</v>
      </c>
      <c r="D4231" s="5" t="s">
        <v>28</v>
      </c>
      <c r="E4231" s="7">
        <v>0.0</v>
      </c>
      <c r="F4231" s="7">
        <v>0.0</v>
      </c>
      <c r="G4231" s="7">
        <v>0.0</v>
      </c>
      <c r="H4231" s="40">
        <v>0.0</v>
      </c>
      <c r="I4231" s="10">
        <f t="shared" si="6964"/>
        <v>0</v>
      </c>
      <c r="J4231" s="11">
        <f t="shared" si="6965"/>
        <v>0</v>
      </c>
      <c r="K4231" s="7">
        <f t="shared" si="6890"/>
        <v>0</v>
      </c>
      <c r="L4231" s="7">
        <f t="shared" si="6966"/>
        <v>0</v>
      </c>
      <c r="M4231" s="10">
        <f t="shared" si="229"/>
        <v>0</v>
      </c>
      <c r="N4231" s="11">
        <f t="shared" si="3612"/>
        <v>0</v>
      </c>
      <c r="O4231" s="10">
        <f t="shared" si="6891"/>
        <v>0</v>
      </c>
      <c r="P4231" s="10">
        <f t="shared" si="6967"/>
        <v>0</v>
      </c>
      <c r="Q4231" s="10">
        <f t="shared" si="232"/>
        <v>0</v>
      </c>
      <c r="R4231" s="11">
        <f t="shared" si="233"/>
        <v>0</v>
      </c>
      <c r="S4231" s="43"/>
      <c r="T4231" s="43"/>
      <c r="U4231" s="20"/>
      <c r="V4231" s="14"/>
      <c r="W4231" s="14"/>
      <c r="X4231" s="26">
        <f t="shared" si="314"/>
        <v>0</v>
      </c>
      <c r="Y4231" s="29"/>
      <c r="Z4231" s="29"/>
      <c r="AA4231" s="29"/>
      <c r="AB4231" s="29"/>
      <c r="AC4231" s="29"/>
    </row>
    <row r="4232">
      <c r="A4232" s="58">
        <v>45759.0</v>
      </c>
      <c r="B4232" s="5" t="s">
        <v>39</v>
      </c>
      <c r="C4232" s="6" t="s">
        <v>37</v>
      </c>
      <c r="D4232" s="5" t="s">
        <v>29</v>
      </c>
      <c r="E4232" s="7">
        <v>9.3</v>
      </c>
      <c r="F4232" s="7">
        <v>0.0</v>
      </c>
      <c r="G4232" s="7">
        <v>0.0330666</v>
      </c>
      <c r="H4232" s="40">
        <v>0.0</v>
      </c>
      <c r="I4232" s="10">
        <f t="shared" si="6964"/>
        <v>-0.0330666</v>
      </c>
      <c r="J4232" s="11">
        <f t="shared" si="6965"/>
        <v>0</v>
      </c>
      <c r="K4232" s="7">
        <f t="shared" si="6890"/>
        <v>2.0806792</v>
      </c>
      <c r="L4232" s="7">
        <f t="shared" si="6966"/>
        <v>0.598</v>
      </c>
      <c r="M4232" s="10">
        <f t="shared" si="229"/>
        <v>-1.4826792</v>
      </c>
      <c r="N4232" s="11">
        <f t="shared" si="3612"/>
        <v>28.74061508</v>
      </c>
      <c r="O4232" s="10">
        <f t="shared" si="6891"/>
        <v>2.9726732</v>
      </c>
      <c r="P4232" s="10">
        <f t="shared" si="6967"/>
        <v>1.45794</v>
      </c>
      <c r="Q4232" s="10">
        <f t="shared" si="232"/>
        <v>-1.5147332</v>
      </c>
      <c r="R4232" s="11">
        <f t="shared" si="233"/>
        <v>49.04474532</v>
      </c>
      <c r="S4232" s="43"/>
      <c r="T4232" s="43"/>
      <c r="U4232" s="20"/>
      <c r="V4232" s="14"/>
      <c r="W4232" s="14"/>
      <c r="X4232" s="26">
        <f t="shared" si="314"/>
        <v>0</v>
      </c>
      <c r="Y4232" s="29"/>
      <c r="Z4232" s="29"/>
      <c r="AA4232" s="29"/>
      <c r="AB4232" s="29"/>
      <c r="AC4232" s="29"/>
    </row>
    <row r="4233">
      <c r="A4233" s="58">
        <v>45759.0</v>
      </c>
      <c r="B4233" s="5" t="s">
        <v>39</v>
      </c>
      <c r="C4233" s="6" t="s">
        <v>37</v>
      </c>
      <c r="D4233" s="5" t="s">
        <v>30</v>
      </c>
      <c r="E4233" s="7">
        <v>0.0</v>
      </c>
      <c r="F4233" s="7">
        <v>0.0</v>
      </c>
      <c r="G4233" s="7">
        <v>0.0</v>
      </c>
      <c r="H4233" s="40">
        <v>0.0</v>
      </c>
      <c r="I4233" s="10">
        <f t="shared" si="6964"/>
        <v>0</v>
      </c>
      <c r="J4233" s="11">
        <f t="shared" si="6965"/>
        <v>0</v>
      </c>
      <c r="K4233" s="7">
        <f t="shared" si="6890"/>
        <v>0</v>
      </c>
      <c r="L4233" s="7">
        <f t="shared" si="6966"/>
        <v>0</v>
      </c>
      <c r="M4233" s="10">
        <f t="shared" si="229"/>
        <v>0</v>
      </c>
      <c r="N4233" s="11">
        <f t="shared" si="3612"/>
        <v>0</v>
      </c>
      <c r="O4233" s="10">
        <f t="shared" si="6891"/>
        <v>0</v>
      </c>
      <c r="P4233" s="10">
        <f t="shared" si="6967"/>
        <v>0</v>
      </c>
      <c r="Q4233" s="10">
        <f t="shared" si="232"/>
        <v>0</v>
      </c>
      <c r="R4233" s="11">
        <f t="shared" si="233"/>
        <v>0</v>
      </c>
      <c r="S4233" s="43"/>
      <c r="T4233" s="43"/>
      <c r="U4233" s="20"/>
      <c r="V4233" s="14"/>
      <c r="W4233" s="14"/>
      <c r="X4233" s="26">
        <f t="shared" si="314"/>
        <v>0</v>
      </c>
      <c r="Y4233" s="29"/>
      <c r="Z4233" s="29"/>
      <c r="AA4233" s="29"/>
      <c r="AB4233" s="29"/>
      <c r="AC4233" s="29"/>
    </row>
    <row r="4234">
      <c r="A4234" s="58">
        <v>45759.0</v>
      </c>
      <c r="B4234" s="5" t="s">
        <v>40</v>
      </c>
      <c r="C4234" s="6" t="s">
        <v>37</v>
      </c>
      <c r="D4234" s="5" t="s">
        <v>27</v>
      </c>
      <c r="E4234" s="7">
        <v>26.3</v>
      </c>
      <c r="F4234" s="7">
        <v>0.0</v>
      </c>
      <c r="G4234" s="7">
        <v>0.07333</v>
      </c>
      <c r="H4234" s="40">
        <v>0.034</v>
      </c>
      <c r="I4234" s="10">
        <f t="shared" si="6964"/>
        <v>-0.03933</v>
      </c>
      <c r="J4234" s="11">
        <f t="shared" si="6965"/>
        <v>46.3657439</v>
      </c>
      <c r="K4234" s="7">
        <f t="shared" si="6890"/>
        <v>5.0799587</v>
      </c>
      <c r="L4234" s="7">
        <f t="shared" si="6966"/>
        <v>2.41</v>
      </c>
      <c r="M4234" s="10">
        <f t="shared" si="229"/>
        <v>-2.6699587</v>
      </c>
      <c r="N4234" s="11">
        <f t="shared" si="3612"/>
        <v>47.44133058</v>
      </c>
      <c r="O4234" s="10">
        <f t="shared" si="6891"/>
        <v>7.294244414</v>
      </c>
      <c r="P4234" s="10">
        <f t="shared" si="6967"/>
        <v>3.5229</v>
      </c>
      <c r="Q4234" s="10">
        <f t="shared" si="232"/>
        <v>-3.771344414</v>
      </c>
      <c r="R4234" s="11">
        <f t="shared" si="233"/>
        <v>48.29698321</v>
      </c>
      <c r="S4234" s="13">
        <f>T4194</f>
        <v>1.614725</v>
      </c>
      <c r="T4234" s="13">
        <f>H4234+S4234-H4235-U4234-H4236</f>
        <v>1.648606786</v>
      </c>
      <c r="U4234" s="13">
        <f>0.00331/28</f>
        <v>0.0001182142857</v>
      </c>
      <c r="V4234" s="14"/>
      <c r="W4234" s="14"/>
      <c r="X4234" s="26">
        <f t="shared" si="314"/>
        <v>0.034</v>
      </c>
      <c r="Y4234" s="29"/>
      <c r="Z4234" s="29"/>
      <c r="AA4234" s="29"/>
      <c r="AB4234" s="29"/>
      <c r="AC4234" s="29"/>
    </row>
    <row r="4235">
      <c r="A4235" s="58">
        <v>45759.0</v>
      </c>
      <c r="B4235" s="5" t="s">
        <v>40</v>
      </c>
      <c r="C4235" s="6" t="s">
        <v>37</v>
      </c>
      <c r="D4235" s="5" t="s">
        <v>28</v>
      </c>
      <c r="E4235" s="7">
        <v>0.0</v>
      </c>
      <c r="F4235" s="7">
        <v>0.0</v>
      </c>
      <c r="G4235" s="7">
        <v>0.0</v>
      </c>
      <c r="H4235" s="40">
        <v>0.0</v>
      </c>
      <c r="I4235" s="10">
        <f t="shared" si="6964"/>
        <v>0</v>
      </c>
      <c r="J4235" s="11">
        <f t="shared" si="6965"/>
        <v>0</v>
      </c>
      <c r="K4235" s="7">
        <f t="shared" si="6890"/>
        <v>0</v>
      </c>
      <c r="L4235" s="7">
        <f t="shared" si="6966"/>
        <v>0</v>
      </c>
      <c r="M4235" s="10">
        <f t="shared" si="229"/>
        <v>0</v>
      </c>
      <c r="N4235" s="11">
        <f t="shared" si="3612"/>
        <v>0</v>
      </c>
      <c r="O4235" s="10">
        <f t="shared" si="6891"/>
        <v>0</v>
      </c>
      <c r="P4235" s="10">
        <f t="shared" si="6967"/>
        <v>0</v>
      </c>
      <c r="Q4235" s="10">
        <f t="shared" si="232"/>
        <v>0</v>
      </c>
      <c r="R4235" s="11">
        <f t="shared" si="233"/>
        <v>0</v>
      </c>
      <c r="S4235" s="14"/>
      <c r="T4235" s="14"/>
      <c r="U4235" s="14"/>
      <c r="V4235" s="14"/>
      <c r="W4235" s="14"/>
      <c r="X4235" s="26">
        <f t="shared" si="314"/>
        <v>0</v>
      </c>
      <c r="Y4235" s="29"/>
      <c r="Z4235" s="29"/>
      <c r="AA4235" s="29"/>
      <c r="AB4235" s="29"/>
      <c r="AC4235" s="29"/>
    </row>
    <row r="4236">
      <c r="A4236" s="58">
        <v>45759.0</v>
      </c>
      <c r="B4236" s="5" t="s">
        <v>40</v>
      </c>
      <c r="C4236" s="6" t="s">
        <v>37</v>
      </c>
      <c r="D4236" s="5" t="s">
        <v>29</v>
      </c>
      <c r="E4236" s="7">
        <v>26.1</v>
      </c>
      <c r="F4236" s="7">
        <v>0.0</v>
      </c>
      <c r="G4236" s="7">
        <v>0.07333</v>
      </c>
      <c r="H4236" s="40">
        <v>0.0</v>
      </c>
      <c r="I4236" s="10">
        <f t="shared" si="6964"/>
        <v>-0.07333</v>
      </c>
      <c r="J4236" s="11">
        <f t="shared" si="6965"/>
        <v>0</v>
      </c>
      <c r="K4236" s="7">
        <f t="shared" si="6890"/>
        <v>5.094245714</v>
      </c>
      <c r="L4236" s="7">
        <f t="shared" si="6966"/>
        <v>2.087</v>
      </c>
      <c r="M4236" s="10">
        <f t="shared" si="229"/>
        <v>-3.007245714</v>
      </c>
      <c r="N4236" s="11">
        <f t="shared" si="3612"/>
        <v>40.96779223</v>
      </c>
      <c r="O4236" s="10">
        <f t="shared" si="6891"/>
        <v>7.308531429</v>
      </c>
      <c r="P4236" s="10">
        <f t="shared" si="6967"/>
        <v>2.60098</v>
      </c>
      <c r="Q4236" s="10">
        <f t="shared" si="232"/>
        <v>-4.707551429</v>
      </c>
      <c r="R4236" s="11">
        <f t="shared" si="233"/>
        <v>35.5882714</v>
      </c>
      <c r="S4236" s="14"/>
      <c r="T4236" s="14"/>
      <c r="U4236" s="14"/>
      <c r="V4236" s="14"/>
      <c r="W4236" s="14"/>
      <c r="X4236" s="26">
        <f t="shared" si="314"/>
        <v>0</v>
      </c>
      <c r="Y4236" s="29"/>
      <c r="Z4236" s="29"/>
      <c r="AA4236" s="29"/>
      <c r="AB4236" s="29"/>
      <c r="AC4236" s="29"/>
    </row>
    <row r="4237">
      <c r="A4237" s="58">
        <v>45759.0</v>
      </c>
      <c r="B4237" s="5" t="s">
        <v>40</v>
      </c>
      <c r="C4237" s="6" t="s">
        <v>37</v>
      </c>
      <c r="D4237" s="5" t="s">
        <v>30</v>
      </c>
      <c r="E4237" s="7">
        <v>0.0</v>
      </c>
      <c r="F4237" s="7">
        <v>0.0</v>
      </c>
      <c r="G4237" s="7">
        <v>0.0</v>
      </c>
      <c r="H4237" s="40">
        <v>0.019</v>
      </c>
      <c r="I4237" s="10">
        <f t="shared" si="6964"/>
        <v>0.019</v>
      </c>
      <c r="J4237" s="11">
        <f t="shared" si="6965"/>
        <v>0</v>
      </c>
      <c r="K4237" s="7">
        <f t="shared" si="6890"/>
        <v>0</v>
      </c>
      <c r="L4237" s="7">
        <f t="shared" si="6966"/>
        <v>0.127</v>
      </c>
      <c r="M4237" s="10">
        <f t="shared" si="229"/>
        <v>0.127</v>
      </c>
      <c r="N4237" s="11">
        <f t="shared" si="3612"/>
        <v>0</v>
      </c>
      <c r="O4237" s="10">
        <f t="shared" si="6891"/>
        <v>0</v>
      </c>
      <c r="P4237" s="10">
        <f t="shared" si="6967"/>
        <v>0.127</v>
      </c>
      <c r="Q4237" s="10">
        <f t="shared" si="232"/>
        <v>0.127</v>
      </c>
      <c r="R4237" s="11">
        <f t="shared" si="233"/>
        <v>0</v>
      </c>
      <c r="S4237" s="14"/>
      <c r="T4237" s="14"/>
      <c r="U4237" s="14"/>
      <c r="V4237" s="14"/>
      <c r="W4237" s="14"/>
      <c r="X4237" s="26">
        <f t="shared" si="314"/>
        <v>0.01</v>
      </c>
      <c r="Y4237" s="29"/>
      <c r="Z4237" s="29"/>
      <c r="AA4237" s="29"/>
      <c r="AB4237" s="29"/>
      <c r="AC4237" s="29"/>
    </row>
    <row r="4238">
      <c r="A4238" s="58">
        <v>45760.0</v>
      </c>
      <c r="B4238" s="59" t="s">
        <v>25</v>
      </c>
      <c r="C4238" s="60" t="s">
        <v>26</v>
      </c>
      <c r="D4238" s="59" t="s">
        <v>27</v>
      </c>
      <c r="E4238" s="25">
        <v>140.3</v>
      </c>
      <c r="F4238" s="8">
        <v>0.51</v>
      </c>
      <c r="G4238" s="25">
        <v>0.393333</v>
      </c>
      <c r="H4238" s="47">
        <v>0.406</v>
      </c>
      <c r="I4238" s="61">
        <f t="shared" si="6964"/>
        <v>0.012667</v>
      </c>
      <c r="J4238" s="62">
        <f t="shared" si="6965"/>
        <v>103.2204265</v>
      </c>
      <c r="K4238" s="25">
        <f t="shared" si="6890"/>
        <v>29.513209</v>
      </c>
      <c r="L4238" s="25">
        <f t="shared" si="6966"/>
        <v>31.65</v>
      </c>
      <c r="M4238" s="61">
        <f t="shared" si="229"/>
        <v>2.136791</v>
      </c>
      <c r="N4238" s="62">
        <f t="shared" si="3612"/>
        <v>107.2401175</v>
      </c>
      <c r="O4238" s="61">
        <f t="shared" si="6891"/>
        <v>42.412929</v>
      </c>
      <c r="P4238" s="61">
        <f t="shared" si="6967"/>
        <v>45.371995</v>
      </c>
      <c r="Q4238" s="61">
        <f t="shared" si="232"/>
        <v>2.959066</v>
      </c>
      <c r="R4238" s="62">
        <f t="shared" si="233"/>
        <v>106.9768018</v>
      </c>
      <c r="S4238" s="41">
        <f>T4198</f>
        <v>1.070392857</v>
      </c>
      <c r="T4238" s="41">
        <f>H4238+T4198-H4239-U4238-H4240</f>
        <v>0.9992857143</v>
      </c>
      <c r="U4238" s="63">
        <f>0.003/28</f>
        <v>0.0001071428571</v>
      </c>
      <c r="V4238" s="64"/>
      <c r="W4238" s="64"/>
      <c r="X4238" s="65">
        <f t="shared" si="314"/>
        <v>0.446</v>
      </c>
      <c r="Y4238" s="66"/>
      <c r="Z4238" s="66"/>
      <c r="AA4238" s="66"/>
      <c r="AB4238" s="66"/>
      <c r="AC4238" s="66"/>
    </row>
    <row r="4239">
      <c r="A4239" s="58">
        <v>45760.0</v>
      </c>
      <c r="B4239" s="5" t="s">
        <v>25</v>
      </c>
      <c r="C4239" s="6" t="s">
        <v>26</v>
      </c>
      <c r="D4239" s="5" t="s">
        <v>28</v>
      </c>
      <c r="E4239" s="7">
        <v>165.12</v>
      </c>
      <c r="F4239" s="7">
        <v>0.326</v>
      </c>
      <c r="G4239" s="7">
        <v>0.3568</v>
      </c>
      <c r="H4239" s="40">
        <v>0.477</v>
      </c>
      <c r="I4239" s="10">
        <f t="shared" si="6964"/>
        <v>0.1202</v>
      </c>
      <c r="J4239" s="11">
        <f t="shared" si="6965"/>
        <v>133.6883408</v>
      </c>
      <c r="K4239" s="7">
        <f t="shared" si="6890"/>
        <v>28.3498</v>
      </c>
      <c r="L4239" s="7">
        <f t="shared" si="6966"/>
        <v>30.774</v>
      </c>
      <c r="M4239" s="10">
        <f t="shared" si="229"/>
        <v>2.4242</v>
      </c>
      <c r="N4239" s="11">
        <f t="shared" si="3612"/>
        <v>108.5510303</v>
      </c>
      <c r="O4239" s="10">
        <f t="shared" si="6891"/>
        <v>40.6506</v>
      </c>
      <c r="P4239" s="10">
        <f t="shared" si="6967"/>
        <v>43.99488</v>
      </c>
      <c r="Q4239" s="10">
        <f t="shared" si="232"/>
        <v>3.34428</v>
      </c>
      <c r="R4239" s="11">
        <f t="shared" si="233"/>
        <v>108.2268896</v>
      </c>
      <c r="S4239" s="42"/>
      <c r="T4239" s="42"/>
      <c r="U4239" s="16"/>
      <c r="V4239" s="14"/>
      <c r="W4239" s="14"/>
      <c r="X4239" s="26">
        <f t="shared" si="314"/>
        <v>0.533</v>
      </c>
      <c r="Y4239" s="29"/>
      <c r="Z4239" s="29"/>
      <c r="AA4239" s="29"/>
      <c r="AB4239" s="29"/>
      <c r="AC4239" s="29"/>
    </row>
    <row r="4240">
      <c r="A4240" s="58">
        <v>45760.0</v>
      </c>
      <c r="B4240" s="5" t="s">
        <v>25</v>
      </c>
      <c r="C4240" s="6" t="s">
        <v>26</v>
      </c>
      <c r="D4240" s="5" t="s">
        <v>29</v>
      </c>
      <c r="E4240" s="7">
        <v>0.0</v>
      </c>
      <c r="F4240" s="7">
        <v>0.0</v>
      </c>
      <c r="G4240" s="7">
        <v>0.0</v>
      </c>
      <c r="H4240" s="40">
        <v>0.0</v>
      </c>
      <c r="I4240" s="10">
        <f t="shared" si="6964"/>
        <v>0</v>
      </c>
      <c r="J4240" s="11">
        <f t="shared" si="6965"/>
        <v>0</v>
      </c>
      <c r="K4240" s="7">
        <f t="shared" si="6890"/>
        <v>0</v>
      </c>
      <c r="L4240" s="7">
        <f t="shared" si="6966"/>
        <v>0.003</v>
      </c>
      <c r="M4240" s="10">
        <f t="shared" si="229"/>
        <v>0.003</v>
      </c>
      <c r="N4240" s="11">
        <f t="shared" si="3612"/>
        <v>0</v>
      </c>
      <c r="O4240" s="10">
        <f t="shared" si="6891"/>
        <v>0</v>
      </c>
      <c r="P4240" s="10">
        <f t="shared" si="6967"/>
        <v>0.003</v>
      </c>
      <c r="Q4240" s="10">
        <f t="shared" si="232"/>
        <v>0.003</v>
      </c>
      <c r="R4240" s="11">
        <f t="shared" si="233"/>
        <v>0</v>
      </c>
      <c r="S4240" s="42"/>
      <c r="T4240" s="42"/>
      <c r="U4240" s="16"/>
      <c r="V4240" s="14"/>
      <c r="W4240" s="14"/>
      <c r="X4240" s="26">
        <f t="shared" si="314"/>
        <v>0</v>
      </c>
      <c r="Y4240" s="29"/>
      <c r="Z4240" s="29"/>
      <c r="AA4240" s="29"/>
      <c r="AB4240" s="29"/>
      <c r="AC4240" s="29"/>
    </row>
    <row r="4241">
      <c r="A4241" s="58">
        <v>45760.0</v>
      </c>
      <c r="B4241" s="5" t="s">
        <v>25</v>
      </c>
      <c r="C4241" s="6" t="s">
        <v>26</v>
      </c>
      <c r="D4241" s="5" t="s">
        <v>30</v>
      </c>
      <c r="E4241" s="7">
        <v>0.0</v>
      </c>
      <c r="F4241" s="7">
        <v>0.0</v>
      </c>
      <c r="G4241" s="7">
        <v>0.0</v>
      </c>
      <c r="H4241" s="40">
        <v>0.0</v>
      </c>
      <c r="I4241" s="10">
        <f t="shared" si="6964"/>
        <v>0</v>
      </c>
      <c r="J4241" s="11">
        <f t="shared" si="6965"/>
        <v>0</v>
      </c>
      <c r="K4241" s="7">
        <f t="shared" si="6890"/>
        <v>0</v>
      </c>
      <c r="L4241" s="7">
        <f t="shared" si="6966"/>
        <v>0</v>
      </c>
      <c r="M4241" s="10">
        <f t="shared" si="229"/>
        <v>0</v>
      </c>
      <c r="N4241" s="11">
        <f t="shared" si="3612"/>
        <v>0</v>
      </c>
      <c r="O4241" s="10">
        <f t="shared" si="6891"/>
        <v>0</v>
      </c>
      <c r="P4241" s="10">
        <f t="shared" si="6967"/>
        <v>0</v>
      </c>
      <c r="Q4241" s="10">
        <f t="shared" si="232"/>
        <v>0</v>
      </c>
      <c r="R4241" s="11">
        <f t="shared" si="233"/>
        <v>0</v>
      </c>
      <c r="S4241" s="42"/>
      <c r="T4241" s="42"/>
      <c r="U4241" s="16"/>
      <c r="V4241" s="14"/>
      <c r="W4241" s="14"/>
      <c r="X4241" s="26">
        <f t="shared" si="314"/>
        <v>0</v>
      </c>
      <c r="Y4241" s="29"/>
      <c r="Z4241" s="29"/>
      <c r="AA4241" s="29"/>
      <c r="AB4241" s="29"/>
      <c r="AC4241" s="29"/>
    </row>
    <row r="4242">
      <c r="A4242" s="58">
        <v>45760.0</v>
      </c>
      <c r="B4242" s="5" t="s">
        <v>31</v>
      </c>
      <c r="C4242" s="6" t="s">
        <v>26</v>
      </c>
      <c r="D4242" s="5" t="s">
        <v>27</v>
      </c>
      <c r="E4242" s="7">
        <v>180.7</v>
      </c>
      <c r="F4242" s="7">
        <v>0.697</v>
      </c>
      <c r="G4242" s="7">
        <v>0.43666</v>
      </c>
      <c r="H4242" s="40">
        <v>0.487</v>
      </c>
      <c r="I4242" s="10">
        <f t="shared" si="6964"/>
        <v>0.05034</v>
      </c>
      <c r="J4242" s="11">
        <f t="shared" si="6965"/>
        <v>111.5284203</v>
      </c>
      <c r="K4242" s="7">
        <f t="shared" si="6890"/>
        <v>35.876567</v>
      </c>
      <c r="L4242" s="7">
        <f t="shared" si="6966"/>
        <v>40.11</v>
      </c>
      <c r="M4242" s="10">
        <f t="shared" si="229"/>
        <v>4.233433</v>
      </c>
      <c r="N4242" s="11">
        <f t="shared" si="3612"/>
        <v>111.7999947</v>
      </c>
      <c r="O4242" s="10">
        <f t="shared" si="6891"/>
        <v>51.876566</v>
      </c>
      <c r="P4242" s="10">
        <f t="shared" si="6967"/>
        <v>59.08386</v>
      </c>
      <c r="Q4242" s="10">
        <f t="shared" si="232"/>
        <v>7.207294</v>
      </c>
      <c r="R4242" s="11">
        <f t="shared" si="233"/>
        <v>113.8931594</v>
      </c>
      <c r="S4242" s="41">
        <f>T4202</f>
        <v>0.6088571429</v>
      </c>
      <c r="T4242" s="41">
        <f>H4242+T4202-H4243-U4242-H4244</f>
        <v>0.7387142857</v>
      </c>
      <c r="U4242" s="13">
        <f>0.004/28</f>
        <v>0.0001428571429</v>
      </c>
      <c r="V4242" s="14"/>
      <c r="W4242" s="14"/>
      <c r="X4242" s="26">
        <f t="shared" si="314"/>
        <v>0.475</v>
      </c>
      <c r="Y4242" s="29"/>
      <c r="Z4242" s="29"/>
      <c r="AA4242" s="29"/>
      <c r="AB4242" s="29"/>
      <c r="AC4242" s="29"/>
    </row>
    <row r="4243">
      <c r="A4243" s="58">
        <v>45760.0</v>
      </c>
      <c r="B4243" s="5" t="s">
        <v>31</v>
      </c>
      <c r="C4243" s="6" t="s">
        <v>26</v>
      </c>
      <c r="D4243" s="5" t="s">
        <v>28</v>
      </c>
      <c r="E4243" s="7">
        <v>180.1</v>
      </c>
      <c r="F4243" s="7">
        <v>0.612</v>
      </c>
      <c r="G4243" s="7">
        <v>0.432466</v>
      </c>
      <c r="H4243" s="40">
        <v>0.357</v>
      </c>
      <c r="I4243" s="10">
        <f t="shared" si="6964"/>
        <v>-0.075466</v>
      </c>
      <c r="J4243" s="11">
        <f t="shared" si="6965"/>
        <v>82.54984207</v>
      </c>
      <c r="K4243" s="7">
        <f t="shared" si="6890"/>
        <v>35.574938</v>
      </c>
      <c r="L4243" s="7">
        <f t="shared" si="6966"/>
        <v>40.965</v>
      </c>
      <c r="M4243" s="10">
        <f t="shared" si="229"/>
        <v>5.390062</v>
      </c>
      <c r="N4243" s="11">
        <f t="shared" si="3612"/>
        <v>115.1512899</v>
      </c>
      <c r="O4243" s="10">
        <f t="shared" si="6891"/>
        <v>51.444768</v>
      </c>
      <c r="P4243" s="10">
        <f t="shared" si="6967"/>
        <v>59.96273</v>
      </c>
      <c r="Q4243" s="10">
        <f t="shared" si="232"/>
        <v>8.517962</v>
      </c>
      <c r="R4243" s="11">
        <f t="shared" si="233"/>
        <v>116.5574894</v>
      </c>
      <c r="S4243" s="42"/>
      <c r="T4243" s="42"/>
      <c r="U4243" s="20"/>
      <c r="V4243" s="14"/>
      <c r="W4243" s="14"/>
      <c r="X4243" s="26">
        <f t="shared" si="314"/>
        <v>0.495</v>
      </c>
      <c r="Y4243" s="29"/>
      <c r="Z4243" s="29"/>
      <c r="AA4243" s="29"/>
      <c r="AB4243" s="29"/>
      <c r="AC4243" s="29"/>
    </row>
    <row r="4244">
      <c r="A4244" s="58">
        <v>45760.0</v>
      </c>
      <c r="B4244" s="5" t="s">
        <v>31</v>
      </c>
      <c r="C4244" s="6" t="s">
        <v>26</v>
      </c>
      <c r="D4244" s="5" t="s">
        <v>29</v>
      </c>
      <c r="E4244" s="7">
        <v>0.0</v>
      </c>
      <c r="F4244" s="7">
        <v>0.0</v>
      </c>
      <c r="G4244" s="7">
        <v>0.0</v>
      </c>
      <c r="H4244" s="40">
        <v>0.0</v>
      </c>
      <c r="I4244" s="10">
        <f t="shared" si="6964"/>
        <v>0</v>
      </c>
      <c r="J4244" s="11">
        <f t="shared" si="6965"/>
        <v>0</v>
      </c>
      <c r="K4244" s="7">
        <f t="shared" si="6890"/>
        <v>0</v>
      </c>
      <c r="L4244" s="7">
        <f t="shared" si="6966"/>
        <v>0</v>
      </c>
      <c r="M4244" s="10">
        <f t="shared" si="229"/>
        <v>0</v>
      </c>
      <c r="N4244" s="11">
        <f t="shared" si="3612"/>
        <v>0</v>
      </c>
      <c r="O4244" s="10">
        <f t="shared" si="6891"/>
        <v>0</v>
      </c>
      <c r="P4244" s="10">
        <f t="shared" si="6967"/>
        <v>0</v>
      </c>
      <c r="Q4244" s="10">
        <f t="shared" si="232"/>
        <v>0</v>
      </c>
      <c r="R4244" s="11">
        <f t="shared" si="233"/>
        <v>0</v>
      </c>
      <c r="S4244" s="42"/>
      <c r="T4244" s="42"/>
      <c r="U4244" s="20"/>
      <c r="V4244" s="14"/>
      <c r="W4244" s="14"/>
      <c r="X4244" s="26">
        <f t="shared" si="314"/>
        <v>0</v>
      </c>
      <c r="Y4244" s="29"/>
      <c r="Z4244" s="29"/>
      <c r="AA4244" s="29"/>
      <c r="AB4244" s="29"/>
      <c r="AC4244" s="29"/>
    </row>
    <row r="4245">
      <c r="A4245" s="58">
        <v>45760.0</v>
      </c>
      <c r="B4245" s="5" t="s">
        <v>31</v>
      </c>
      <c r="C4245" s="6" t="s">
        <v>26</v>
      </c>
      <c r="D4245" s="5" t="s">
        <v>30</v>
      </c>
      <c r="E4245" s="7">
        <v>0.0</v>
      </c>
      <c r="F4245" s="7">
        <v>0.0</v>
      </c>
      <c r="G4245" s="7">
        <v>0.0</v>
      </c>
      <c r="H4245" s="40">
        <v>0.0</v>
      </c>
      <c r="I4245" s="10">
        <f t="shared" si="6964"/>
        <v>0</v>
      </c>
      <c r="J4245" s="11">
        <f t="shared" si="6965"/>
        <v>0</v>
      </c>
      <c r="K4245" s="7">
        <f t="shared" si="6890"/>
        <v>0</v>
      </c>
      <c r="L4245" s="7">
        <f t="shared" si="6966"/>
        <v>0</v>
      </c>
      <c r="M4245" s="10">
        <f t="shared" si="229"/>
        <v>0</v>
      </c>
      <c r="N4245" s="11">
        <f t="shared" si="3612"/>
        <v>0</v>
      </c>
      <c r="O4245" s="10">
        <f t="shared" si="6891"/>
        <v>0</v>
      </c>
      <c r="P4245" s="10">
        <f t="shared" si="6967"/>
        <v>0</v>
      </c>
      <c r="Q4245" s="10">
        <f t="shared" si="232"/>
        <v>0</v>
      </c>
      <c r="R4245" s="11">
        <f t="shared" si="233"/>
        <v>0</v>
      </c>
      <c r="S4245" s="42"/>
      <c r="T4245" s="42"/>
      <c r="U4245" s="20"/>
      <c r="V4245" s="14"/>
      <c r="W4245" s="14"/>
      <c r="X4245" s="26">
        <f t="shared" si="314"/>
        <v>0</v>
      </c>
      <c r="Y4245" s="29"/>
      <c r="Z4245" s="29"/>
      <c r="AA4245" s="29"/>
      <c r="AB4245" s="29"/>
      <c r="AC4245" s="29"/>
    </row>
    <row r="4246">
      <c r="A4246" s="58">
        <v>45760.0</v>
      </c>
      <c r="B4246" s="5" t="s">
        <v>32</v>
      </c>
      <c r="C4246" s="6" t="s">
        <v>26</v>
      </c>
      <c r="D4246" s="5" t="s">
        <v>27</v>
      </c>
      <c r="E4246" s="7">
        <v>78.6</v>
      </c>
      <c r="F4246" s="7">
        <v>0.205</v>
      </c>
      <c r="G4246" s="7">
        <v>0.19333</v>
      </c>
      <c r="H4246" s="40">
        <v>0.213</v>
      </c>
      <c r="I4246" s="10">
        <f t="shared" si="6964"/>
        <v>0.01967</v>
      </c>
      <c r="J4246" s="11">
        <f t="shared" si="6965"/>
        <v>110.1743134</v>
      </c>
      <c r="K4246" s="7">
        <f t="shared" si="6890"/>
        <v>15.71327</v>
      </c>
      <c r="L4246" s="7">
        <f t="shared" si="6966"/>
        <v>17.101</v>
      </c>
      <c r="M4246" s="10">
        <f t="shared" si="229"/>
        <v>1.38773</v>
      </c>
      <c r="N4246" s="11">
        <f t="shared" si="3612"/>
        <v>108.8315799</v>
      </c>
      <c r="O4246" s="10">
        <f t="shared" si="6891"/>
        <v>22.713256</v>
      </c>
      <c r="P4246" s="10">
        <f t="shared" si="6967"/>
        <v>24.23782</v>
      </c>
      <c r="Q4246" s="10">
        <f t="shared" si="232"/>
        <v>1.524564</v>
      </c>
      <c r="R4246" s="11">
        <f t="shared" si="233"/>
        <v>106.7122213</v>
      </c>
      <c r="S4246" s="41" t="str">
        <f>T4206</f>
        <v>#REF!</v>
      </c>
      <c r="T4246" s="41" t="str">
        <f>H4246+T4206-#REF!-U4246-H4247</f>
        <v>#REF!</v>
      </c>
      <c r="U4246" s="13">
        <f>0.00378/28</f>
        <v>0.000135</v>
      </c>
      <c r="V4246" s="14"/>
      <c r="W4246" s="14"/>
      <c r="X4246" s="26">
        <f t="shared" si="314"/>
        <v>0.215</v>
      </c>
      <c r="Y4246" s="29"/>
      <c r="Z4246" s="29"/>
      <c r="AA4246" s="29"/>
      <c r="AB4246" s="29"/>
      <c r="AC4246" s="29"/>
    </row>
    <row r="4247">
      <c r="A4247" s="58">
        <v>45760.0</v>
      </c>
      <c r="B4247" s="5" t="s">
        <v>32</v>
      </c>
      <c r="C4247" s="6" t="s">
        <v>26</v>
      </c>
      <c r="D4247" s="5" t="s">
        <v>28</v>
      </c>
      <c r="E4247" s="7">
        <v>78.7</v>
      </c>
      <c r="F4247" s="7">
        <v>0.282</v>
      </c>
      <c r="G4247" s="7">
        <v>0.192966</v>
      </c>
      <c r="H4247" s="40">
        <v>0.217</v>
      </c>
      <c r="I4247" s="10">
        <f t="shared" si="6964"/>
        <v>0.024034</v>
      </c>
      <c r="J4247" s="11">
        <f>IFERROR(#REF!/G4247*100,0)</f>
        <v>0</v>
      </c>
      <c r="K4247" s="7">
        <f t="shared" si="6890"/>
        <v>15.686758</v>
      </c>
      <c r="L4247" s="7">
        <f>IFERROR(#REF!+L4207,0)</f>
        <v>0</v>
      </c>
      <c r="M4247" s="10">
        <f t="shared" si="229"/>
        <v>-15.686758</v>
      </c>
      <c r="N4247" s="11">
        <f t="shared" si="3612"/>
        <v>0</v>
      </c>
      <c r="O4247" s="10">
        <f t="shared" si="6891"/>
        <v>22.675708</v>
      </c>
      <c r="P4247" s="10">
        <f>IFERROR(#REF!+P4207,0)</f>
        <v>0</v>
      </c>
      <c r="Q4247" s="10">
        <f t="shared" si="232"/>
        <v>-22.675708</v>
      </c>
      <c r="R4247" s="11">
        <f t="shared" si="233"/>
        <v>0</v>
      </c>
      <c r="S4247" s="42"/>
      <c r="T4247" s="42"/>
      <c r="U4247" s="20"/>
      <c r="V4247" s="14"/>
      <c r="W4247" s="14"/>
      <c r="X4247" s="26">
        <f t="shared" si="314"/>
        <v>0.243</v>
      </c>
      <c r="Y4247" s="29"/>
      <c r="Z4247" s="29"/>
      <c r="AA4247" s="29"/>
      <c r="AB4247" s="29"/>
      <c r="AC4247" s="29"/>
    </row>
    <row r="4248">
      <c r="A4248" s="58">
        <v>45760.0</v>
      </c>
      <c r="B4248" s="5" t="s">
        <v>32</v>
      </c>
      <c r="C4248" s="6" t="s">
        <v>26</v>
      </c>
      <c r="D4248" s="5" t="s">
        <v>29</v>
      </c>
      <c r="E4248" s="7">
        <v>0.0</v>
      </c>
      <c r="F4248" s="7">
        <v>0.0</v>
      </c>
      <c r="G4248" s="7">
        <v>0.0</v>
      </c>
      <c r="H4248" s="40">
        <v>0.0</v>
      </c>
      <c r="I4248" s="10">
        <f>H4247-G4248</f>
        <v>0.217</v>
      </c>
      <c r="J4248" s="11">
        <f>IFERROR(H4247/G4248*100,0)</f>
        <v>0</v>
      </c>
      <c r="K4248" s="7">
        <f t="shared" si="6890"/>
        <v>0</v>
      </c>
      <c r="L4248" s="7">
        <f>IFERROR(H4247+L4208,0)</f>
        <v>4.954</v>
      </c>
      <c r="M4248" s="10">
        <f t="shared" si="229"/>
        <v>4.954</v>
      </c>
      <c r="N4248" s="11">
        <f t="shared" si="3612"/>
        <v>0</v>
      </c>
      <c r="O4248" s="10">
        <f t="shared" si="6891"/>
        <v>0</v>
      </c>
      <c r="P4248" s="10">
        <f>IFERROR(H4247+P4208,0)</f>
        <v>4.954</v>
      </c>
      <c r="Q4248" s="10">
        <f t="shared" si="232"/>
        <v>4.954</v>
      </c>
      <c r="R4248" s="11">
        <f t="shared" si="233"/>
        <v>0</v>
      </c>
      <c r="S4248" s="42"/>
      <c r="T4248" s="42"/>
      <c r="U4248" s="20"/>
      <c r="V4248" s="14"/>
      <c r="W4248" s="14"/>
      <c r="X4248" s="26">
        <f t="shared" si="314"/>
        <v>0</v>
      </c>
      <c r="Y4248" s="29"/>
      <c r="Z4248" s="29"/>
      <c r="AA4248" s="29"/>
      <c r="AB4248" s="29"/>
      <c r="AC4248" s="29"/>
    </row>
    <row r="4249">
      <c r="A4249" s="58">
        <v>45760.0</v>
      </c>
      <c r="B4249" s="5" t="s">
        <v>32</v>
      </c>
      <c r="C4249" s="6" t="s">
        <v>26</v>
      </c>
      <c r="D4249" s="5" t="s">
        <v>30</v>
      </c>
      <c r="E4249" s="7">
        <v>0.0</v>
      </c>
      <c r="F4249" s="7">
        <v>0.0</v>
      </c>
      <c r="G4249" s="7">
        <v>0.0</v>
      </c>
      <c r="H4249" s="40">
        <v>0.0</v>
      </c>
      <c r="I4249" s="10">
        <f t="shared" ref="I4249:I4287" si="6968">H4249-G4249</f>
        <v>0</v>
      </c>
      <c r="J4249" s="11">
        <f t="shared" ref="J4249:J4286" si="6969">IFERROR(H4249/G4249*100,0)</f>
        <v>0</v>
      </c>
      <c r="K4249" s="7">
        <f t="shared" si="6890"/>
        <v>0</v>
      </c>
      <c r="L4249" s="7">
        <f t="shared" ref="L4249:L4286" si="6970">IFERROR(H4249+L4209,0)</f>
        <v>0</v>
      </c>
      <c r="M4249" s="10">
        <f t="shared" si="229"/>
        <v>0</v>
      </c>
      <c r="N4249" s="11">
        <f t="shared" si="3612"/>
        <v>0</v>
      </c>
      <c r="O4249" s="10">
        <f t="shared" si="6891"/>
        <v>0</v>
      </c>
      <c r="P4249" s="10">
        <f t="shared" ref="P4249:P4286" si="6971">IFERROR(H4249+P4209,0)</f>
        <v>0</v>
      </c>
      <c r="Q4249" s="10">
        <f t="shared" si="232"/>
        <v>0</v>
      </c>
      <c r="R4249" s="11">
        <f t="shared" si="233"/>
        <v>0</v>
      </c>
      <c r="S4249" s="42"/>
      <c r="T4249" s="42"/>
      <c r="U4249" s="20"/>
      <c r="V4249" s="14"/>
      <c r="W4249" s="14"/>
      <c r="X4249" s="26">
        <f t="shared" si="314"/>
        <v>0</v>
      </c>
      <c r="Y4249" s="29"/>
      <c r="Z4249" s="29"/>
      <c r="AA4249" s="29"/>
      <c r="AB4249" s="29"/>
      <c r="AC4249" s="29"/>
    </row>
    <row r="4250">
      <c r="A4250" s="58">
        <v>45760.0</v>
      </c>
      <c r="B4250" s="5" t="s">
        <v>33</v>
      </c>
      <c r="C4250" s="6" t="s">
        <v>26</v>
      </c>
      <c r="D4250" s="5" t="s">
        <v>27</v>
      </c>
      <c r="E4250" s="7">
        <v>110.0</v>
      </c>
      <c r="F4250" s="7">
        <v>0.372</v>
      </c>
      <c r="G4250" s="7">
        <v>0.33</v>
      </c>
      <c r="H4250" s="40">
        <v>0.366</v>
      </c>
      <c r="I4250" s="10">
        <f t="shared" si="6968"/>
        <v>0.036</v>
      </c>
      <c r="J4250" s="11">
        <f t="shared" si="6969"/>
        <v>110.9090909</v>
      </c>
      <c r="K4250" s="7">
        <f t="shared" si="6890"/>
        <v>23.689992</v>
      </c>
      <c r="L4250" s="7">
        <f t="shared" si="6970"/>
        <v>26.956</v>
      </c>
      <c r="M4250" s="10">
        <f t="shared" si="229"/>
        <v>3.266008</v>
      </c>
      <c r="N4250" s="11">
        <f t="shared" si="3612"/>
        <v>113.7864462</v>
      </c>
      <c r="O4250" s="10">
        <f t="shared" si="6891"/>
        <v>33.889922</v>
      </c>
      <c r="P4250" s="10">
        <f t="shared" si="6971"/>
        <v>38.45173</v>
      </c>
      <c r="Q4250" s="10">
        <f t="shared" si="232"/>
        <v>4.561808</v>
      </c>
      <c r="R4250" s="11">
        <f t="shared" si="233"/>
        <v>113.4606624</v>
      </c>
      <c r="S4250" s="41">
        <f>T4210</f>
        <v>0.3610710714</v>
      </c>
      <c r="T4250" s="41">
        <f>H4250+T4210-H4251-U4250-H4252</f>
        <v>0.3129171429</v>
      </c>
      <c r="U4250" s="13">
        <f>0.00431/28</f>
        <v>0.0001539285714</v>
      </c>
      <c r="V4250" s="14"/>
      <c r="W4250" s="14"/>
      <c r="X4250" s="26">
        <f t="shared" si="314"/>
        <v>0.362</v>
      </c>
      <c r="Y4250" s="29"/>
      <c r="Z4250" s="29"/>
      <c r="AA4250" s="29"/>
      <c r="AB4250" s="29"/>
      <c r="AC4250" s="29"/>
    </row>
    <row r="4251">
      <c r="A4251" s="58">
        <v>45760.0</v>
      </c>
      <c r="B4251" s="5" t="s">
        <v>33</v>
      </c>
      <c r="C4251" s="6" t="s">
        <v>26</v>
      </c>
      <c r="D4251" s="5" t="s">
        <v>28</v>
      </c>
      <c r="E4251" s="7">
        <v>108.2</v>
      </c>
      <c r="F4251" s="7">
        <v>0.208</v>
      </c>
      <c r="G4251" s="7">
        <v>0.2917333</v>
      </c>
      <c r="H4251" s="40">
        <v>0.414</v>
      </c>
      <c r="I4251" s="10">
        <f t="shared" si="6968"/>
        <v>0.1222667</v>
      </c>
      <c r="J4251" s="11">
        <f t="shared" si="6969"/>
        <v>141.9104367</v>
      </c>
      <c r="K4251" s="7">
        <f t="shared" si="6890"/>
        <v>22.9015089</v>
      </c>
      <c r="L4251" s="7">
        <f t="shared" si="6970"/>
        <v>27.986</v>
      </c>
      <c r="M4251" s="10">
        <f t="shared" si="229"/>
        <v>5.0844911</v>
      </c>
      <c r="N4251" s="11">
        <f t="shared" si="3612"/>
        <v>122.201555</v>
      </c>
      <c r="O4251" s="10">
        <f t="shared" si="6891"/>
        <v>32.9455089</v>
      </c>
      <c r="P4251" s="10">
        <f t="shared" si="6971"/>
        <v>38.88095</v>
      </c>
      <c r="Q4251" s="10">
        <f t="shared" si="232"/>
        <v>5.9354411</v>
      </c>
      <c r="R4251" s="11">
        <f t="shared" si="233"/>
        <v>118.0159339</v>
      </c>
      <c r="S4251" s="42"/>
      <c r="T4251" s="42"/>
      <c r="U4251" s="20"/>
      <c r="V4251" s="14"/>
      <c r="W4251" s="14"/>
      <c r="X4251" s="26">
        <f t="shared" si="314"/>
        <v>0.35</v>
      </c>
      <c r="Y4251" s="29"/>
      <c r="Z4251" s="29"/>
      <c r="AA4251" s="29"/>
      <c r="AB4251" s="29"/>
      <c r="AC4251" s="29"/>
    </row>
    <row r="4252">
      <c r="A4252" s="58">
        <v>45760.0</v>
      </c>
      <c r="B4252" s="5" t="s">
        <v>33</v>
      </c>
      <c r="C4252" s="6" t="s">
        <v>26</v>
      </c>
      <c r="D4252" s="5" t="s">
        <v>29</v>
      </c>
      <c r="E4252" s="7">
        <v>1.0</v>
      </c>
      <c r="F4252" s="7">
        <v>0.063</v>
      </c>
      <c r="G4252" s="7">
        <v>0.0044</v>
      </c>
      <c r="H4252" s="40">
        <v>0.0</v>
      </c>
      <c r="I4252" s="10">
        <f t="shared" si="6968"/>
        <v>-0.0044</v>
      </c>
      <c r="J4252" s="11">
        <f t="shared" si="6969"/>
        <v>0</v>
      </c>
      <c r="K4252" s="7">
        <f t="shared" si="6890"/>
        <v>0.2221989</v>
      </c>
      <c r="L4252" s="7">
        <f t="shared" si="6970"/>
        <v>0.084</v>
      </c>
      <c r="M4252" s="10">
        <f t="shared" si="229"/>
        <v>-0.1381989</v>
      </c>
      <c r="N4252" s="11">
        <f t="shared" si="3612"/>
        <v>37.80396753</v>
      </c>
      <c r="O4252" s="10">
        <f t="shared" si="6891"/>
        <v>0.3071389</v>
      </c>
      <c r="P4252" s="10">
        <f t="shared" si="6971"/>
        <v>0.162988</v>
      </c>
      <c r="Q4252" s="10">
        <f t="shared" si="232"/>
        <v>-0.1441509</v>
      </c>
      <c r="R4252" s="11">
        <f t="shared" si="233"/>
        <v>53.06654416</v>
      </c>
      <c r="S4252" s="42"/>
      <c r="T4252" s="42"/>
      <c r="U4252" s="20"/>
      <c r="V4252" s="14"/>
      <c r="W4252" s="14"/>
      <c r="X4252" s="26">
        <f t="shared" si="314"/>
        <v>0</v>
      </c>
      <c r="Y4252" s="29"/>
      <c r="Z4252" s="29"/>
      <c r="AA4252" s="29"/>
      <c r="AB4252" s="29"/>
      <c r="AC4252" s="29"/>
    </row>
    <row r="4253">
      <c r="A4253" s="58">
        <v>45760.0</v>
      </c>
      <c r="B4253" s="5" t="s">
        <v>33</v>
      </c>
      <c r="C4253" s="6" t="s">
        <v>26</v>
      </c>
      <c r="D4253" s="5" t="s">
        <v>30</v>
      </c>
      <c r="E4253" s="7">
        <v>0.0</v>
      </c>
      <c r="F4253" s="7">
        <v>0.0</v>
      </c>
      <c r="G4253" s="7">
        <v>0.0</v>
      </c>
      <c r="H4253" s="40">
        <v>0.0</v>
      </c>
      <c r="I4253" s="10">
        <f t="shared" si="6968"/>
        <v>0</v>
      </c>
      <c r="J4253" s="11">
        <f t="shared" si="6969"/>
        <v>0</v>
      </c>
      <c r="K4253" s="7">
        <f t="shared" si="6890"/>
        <v>0</v>
      </c>
      <c r="L4253" s="7">
        <f t="shared" si="6970"/>
        <v>0</v>
      </c>
      <c r="M4253" s="10">
        <f t="shared" si="229"/>
        <v>0</v>
      </c>
      <c r="N4253" s="11">
        <f t="shared" si="3612"/>
        <v>0</v>
      </c>
      <c r="O4253" s="10">
        <f t="shared" si="6891"/>
        <v>0</v>
      </c>
      <c r="P4253" s="10">
        <f t="shared" si="6971"/>
        <v>0</v>
      </c>
      <c r="Q4253" s="10">
        <f t="shared" si="232"/>
        <v>0</v>
      </c>
      <c r="R4253" s="11">
        <f t="shared" si="233"/>
        <v>0</v>
      </c>
      <c r="S4253" s="42"/>
      <c r="T4253" s="42"/>
      <c r="U4253" s="20"/>
      <c r="V4253" s="14"/>
      <c r="W4253" s="14"/>
      <c r="X4253" s="26">
        <f t="shared" si="314"/>
        <v>0</v>
      </c>
      <c r="Y4253" s="29"/>
      <c r="Z4253" s="29"/>
      <c r="AA4253" s="29"/>
      <c r="AB4253" s="29"/>
      <c r="AC4253" s="29"/>
    </row>
    <row r="4254">
      <c r="A4254" s="58">
        <v>45760.0</v>
      </c>
      <c r="B4254" s="5" t="s">
        <v>34</v>
      </c>
      <c r="C4254" s="6" t="s">
        <v>26</v>
      </c>
      <c r="D4254" s="5" t="s">
        <v>27</v>
      </c>
      <c r="E4254" s="7">
        <v>14.3</v>
      </c>
      <c r="F4254" s="7">
        <v>0.046</v>
      </c>
      <c r="G4254" s="7">
        <v>0.04</v>
      </c>
      <c r="H4254" s="40">
        <v>0.051</v>
      </c>
      <c r="I4254" s="10">
        <f t="shared" si="6968"/>
        <v>0.011</v>
      </c>
      <c r="J4254" s="11">
        <f t="shared" si="6969"/>
        <v>127.5</v>
      </c>
      <c r="K4254" s="7">
        <f t="shared" si="6890"/>
        <v>3.019985</v>
      </c>
      <c r="L4254" s="7">
        <f t="shared" si="6970"/>
        <v>3.045</v>
      </c>
      <c r="M4254" s="10">
        <f t="shared" si="229"/>
        <v>0.025015</v>
      </c>
      <c r="N4254" s="11">
        <f t="shared" si="3612"/>
        <v>100.8283154</v>
      </c>
      <c r="O4254" s="10">
        <f t="shared" si="6891"/>
        <v>4.319815</v>
      </c>
      <c r="P4254" s="10">
        <f t="shared" si="6971"/>
        <v>4.588986</v>
      </c>
      <c r="Q4254" s="10">
        <f t="shared" si="232"/>
        <v>0.269171</v>
      </c>
      <c r="R4254" s="11">
        <f t="shared" si="233"/>
        <v>106.231077</v>
      </c>
      <c r="S4254" s="41">
        <f>T4214</f>
        <v>0.304</v>
      </c>
      <c r="T4254" s="41">
        <f>H4254+T4214-H4255-U4254-H4256</f>
        <v>0.355</v>
      </c>
      <c r="U4254" s="13">
        <v>0.0</v>
      </c>
      <c r="V4254" s="14"/>
      <c r="W4254" s="14"/>
      <c r="X4254" s="26">
        <f t="shared" si="314"/>
        <v>0.051</v>
      </c>
      <c r="Y4254" s="29"/>
      <c r="Z4254" s="29"/>
      <c r="AA4254" s="29"/>
      <c r="AB4254" s="29"/>
      <c r="AC4254" s="29"/>
    </row>
    <row r="4255">
      <c r="A4255" s="58">
        <v>45760.0</v>
      </c>
      <c r="B4255" s="5" t="s">
        <v>34</v>
      </c>
      <c r="C4255" s="6" t="s">
        <v>26</v>
      </c>
      <c r="D4255" s="5" t="s">
        <v>28</v>
      </c>
      <c r="E4255" s="7">
        <v>14.3</v>
      </c>
      <c r="F4255" s="7">
        <v>0.0</v>
      </c>
      <c r="G4255" s="7">
        <v>0.039166</v>
      </c>
      <c r="H4255" s="40">
        <v>0.0</v>
      </c>
      <c r="I4255" s="10">
        <f t="shared" si="6968"/>
        <v>-0.039166</v>
      </c>
      <c r="J4255" s="11">
        <f t="shared" si="6969"/>
        <v>0</v>
      </c>
      <c r="K4255" s="7">
        <f t="shared" si="6890"/>
        <v>2.961157</v>
      </c>
      <c r="L4255" s="7">
        <f t="shared" si="6970"/>
        <v>2.893</v>
      </c>
      <c r="M4255" s="10">
        <f t="shared" si="229"/>
        <v>-0.068157</v>
      </c>
      <c r="N4255" s="11">
        <f t="shared" si="3612"/>
        <v>97.69829833</v>
      </c>
      <c r="O4255" s="10">
        <f t="shared" si="6891"/>
        <v>4.236156</v>
      </c>
      <c r="P4255" s="10">
        <f t="shared" si="6971"/>
        <v>4.29699</v>
      </c>
      <c r="Q4255" s="10">
        <f t="shared" si="232"/>
        <v>0.060834</v>
      </c>
      <c r="R4255" s="11">
        <f t="shared" si="233"/>
        <v>101.4360661</v>
      </c>
      <c r="S4255" s="42"/>
      <c r="T4255" s="42"/>
      <c r="U4255" s="20"/>
      <c r="V4255" s="14"/>
      <c r="W4255" s="14"/>
      <c r="X4255" s="26">
        <f t="shared" si="314"/>
        <v>0</v>
      </c>
      <c r="Y4255" s="29"/>
      <c r="Z4255" s="29"/>
      <c r="AA4255" s="29"/>
      <c r="AB4255" s="29"/>
      <c r="AC4255" s="29"/>
    </row>
    <row r="4256">
      <c r="A4256" s="58">
        <v>45760.0</v>
      </c>
      <c r="B4256" s="5" t="s">
        <v>34</v>
      </c>
      <c r="C4256" s="6" t="s">
        <v>26</v>
      </c>
      <c r="D4256" s="5" t="s">
        <v>29</v>
      </c>
      <c r="E4256" s="7">
        <v>0.0</v>
      </c>
      <c r="F4256" s="7">
        <v>0.0</v>
      </c>
      <c r="G4256" s="7">
        <v>0.0</v>
      </c>
      <c r="H4256" s="40">
        <v>0.0</v>
      </c>
      <c r="I4256" s="10">
        <f t="shared" si="6968"/>
        <v>0</v>
      </c>
      <c r="J4256" s="11">
        <f t="shared" si="6969"/>
        <v>0</v>
      </c>
      <c r="K4256" s="7">
        <f t="shared" si="6890"/>
        <v>0</v>
      </c>
      <c r="L4256" s="7">
        <f t="shared" si="6970"/>
        <v>0</v>
      </c>
      <c r="M4256" s="10">
        <f t="shared" si="229"/>
        <v>0</v>
      </c>
      <c r="N4256" s="11">
        <f t="shared" si="3612"/>
        <v>0</v>
      </c>
      <c r="O4256" s="10">
        <f t="shared" si="6891"/>
        <v>0</v>
      </c>
      <c r="P4256" s="10">
        <f t="shared" si="6971"/>
        <v>0</v>
      </c>
      <c r="Q4256" s="10">
        <f t="shared" si="232"/>
        <v>0</v>
      </c>
      <c r="R4256" s="11">
        <f t="shared" si="233"/>
        <v>0</v>
      </c>
      <c r="S4256" s="42"/>
      <c r="T4256" s="42"/>
      <c r="U4256" s="20"/>
      <c r="V4256" s="14"/>
      <c r="W4256" s="14"/>
      <c r="X4256" s="26">
        <f t="shared" si="314"/>
        <v>0</v>
      </c>
      <c r="Y4256" s="29"/>
      <c r="Z4256" s="29"/>
      <c r="AA4256" s="29"/>
      <c r="AB4256" s="29"/>
      <c r="AC4256" s="29"/>
    </row>
    <row r="4257">
      <c r="A4257" s="58">
        <v>45760.0</v>
      </c>
      <c r="B4257" s="5" t="s">
        <v>34</v>
      </c>
      <c r="C4257" s="6" t="s">
        <v>26</v>
      </c>
      <c r="D4257" s="5" t="s">
        <v>30</v>
      </c>
      <c r="E4257" s="7">
        <v>0.0</v>
      </c>
      <c r="F4257" s="7">
        <v>0.0</v>
      </c>
      <c r="G4257" s="7">
        <v>0.0</v>
      </c>
      <c r="H4257" s="40">
        <v>0.0</v>
      </c>
      <c r="I4257" s="10">
        <f t="shared" si="6968"/>
        <v>0</v>
      </c>
      <c r="J4257" s="11">
        <f t="shared" si="6969"/>
        <v>0</v>
      </c>
      <c r="K4257" s="7">
        <f t="shared" si="6890"/>
        <v>0</v>
      </c>
      <c r="L4257" s="7">
        <f t="shared" si="6970"/>
        <v>0</v>
      </c>
      <c r="M4257" s="10">
        <f t="shared" si="229"/>
        <v>0</v>
      </c>
      <c r="N4257" s="11">
        <f t="shared" si="3612"/>
        <v>0</v>
      </c>
      <c r="O4257" s="10">
        <f t="shared" si="6891"/>
        <v>0</v>
      </c>
      <c r="P4257" s="10">
        <f t="shared" si="6971"/>
        <v>0</v>
      </c>
      <c r="Q4257" s="10">
        <f t="shared" si="232"/>
        <v>0</v>
      </c>
      <c r="R4257" s="11">
        <f t="shared" si="233"/>
        <v>0</v>
      </c>
      <c r="S4257" s="42"/>
      <c r="T4257" s="42"/>
      <c r="U4257" s="20"/>
      <c r="V4257" s="14"/>
      <c r="W4257" s="14"/>
      <c r="X4257" s="26">
        <f t="shared" si="314"/>
        <v>0</v>
      </c>
      <c r="Y4257" s="29"/>
      <c r="Z4257" s="29"/>
      <c r="AA4257" s="29"/>
      <c r="AB4257" s="29"/>
      <c r="AC4257" s="29"/>
    </row>
    <row r="4258">
      <c r="A4258" s="58">
        <v>45760.0</v>
      </c>
      <c r="B4258" s="5" t="s">
        <v>35</v>
      </c>
      <c r="C4258" s="6" t="s">
        <v>26</v>
      </c>
      <c r="D4258" s="5" t="s">
        <v>27</v>
      </c>
      <c r="E4258" s="7">
        <v>16.6</v>
      </c>
      <c r="F4258" s="7">
        <v>0.066</v>
      </c>
      <c r="G4258" s="7">
        <v>0.0566</v>
      </c>
      <c r="H4258" s="40">
        <v>0.139</v>
      </c>
      <c r="I4258" s="10">
        <f t="shared" si="6968"/>
        <v>0.0824</v>
      </c>
      <c r="J4258" s="11">
        <f t="shared" si="6969"/>
        <v>245.5830389</v>
      </c>
      <c r="K4258" s="7">
        <f t="shared" si="6890"/>
        <v>3.135797</v>
      </c>
      <c r="L4258" s="7">
        <f t="shared" si="6970"/>
        <v>4.444</v>
      </c>
      <c r="M4258" s="10">
        <f t="shared" si="229"/>
        <v>1.308203</v>
      </c>
      <c r="N4258" s="11">
        <f t="shared" si="3612"/>
        <v>141.7183574</v>
      </c>
      <c r="O4258" s="10">
        <f t="shared" si="6891"/>
        <v>3.135797</v>
      </c>
      <c r="P4258" s="10">
        <f t="shared" si="6971"/>
        <v>4.444</v>
      </c>
      <c r="Q4258" s="10">
        <f t="shared" si="232"/>
        <v>1.308203</v>
      </c>
      <c r="R4258" s="11">
        <f t="shared" si="233"/>
        <v>141.7183574</v>
      </c>
      <c r="S4258" s="41">
        <f>T4218</f>
        <v>0.935</v>
      </c>
      <c r="T4258" s="41">
        <f>H4258+T4218-H4259-U4258-H4260</f>
        <v>0.936</v>
      </c>
      <c r="U4258" s="13">
        <v>0.0</v>
      </c>
      <c r="V4258" s="14"/>
      <c r="W4258" s="14"/>
      <c r="X4258" s="26">
        <f t="shared" si="314"/>
        <v>0.139</v>
      </c>
      <c r="Y4258" s="29"/>
      <c r="Z4258" s="29"/>
      <c r="AA4258" s="29"/>
      <c r="AB4258" s="29"/>
      <c r="AC4258" s="29"/>
    </row>
    <row r="4259">
      <c r="A4259" s="58">
        <v>45760.0</v>
      </c>
      <c r="B4259" s="5" t="s">
        <v>35</v>
      </c>
      <c r="C4259" s="6" t="s">
        <v>26</v>
      </c>
      <c r="D4259" s="5" t="s">
        <v>28</v>
      </c>
      <c r="E4259" s="7">
        <v>0.0</v>
      </c>
      <c r="F4259" s="7">
        <v>0.0</v>
      </c>
      <c r="G4259" s="7">
        <v>0.0</v>
      </c>
      <c r="H4259" s="40">
        <v>0.0</v>
      </c>
      <c r="I4259" s="10">
        <f t="shared" si="6968"/>
        <v>0</v>
      </c>
      <c r="J4259" s="11">
        <f t="shared" si="6969"/>
        <v>0</v>
      </c>
      <c r="K4259" s="7">
        <f t="shared" si="6890"/>
        <v>0</v>
      </c>
      <c r="L4259" s="7">
        <f t="shared" si="6970"/>
        <v>0</v>
      </c>
      <c r="M4259" s="10">
        <f t="shared" si="229"/>
        <v>0</v>
      </c>
      <c r="N4259" s="11">
        <f t="shared" si="3612"/>
        <v>0</v>
      </c>
      <c r="O4259" s="10">
        <f t="shared" si="6891"/>
        <v>0</v>
      </c>
      <c r="P4259" s="10">
        <f t="shared" si="6971"/>
        <v>0</v>
      </c>
      <c r="Q4259" s="10">
        <f t="shared" si="232"/>
        <v>0</v>
      </c>
      <c r="R4259" s="11">
        <f t="shared" si="233"/>
        <v>0</v>
      </c>
      <c r="S4259" s="43"/>
      <c r="T4259" s="43"/>
      <c r="U4259" s="20"/>
      <c r="V4259" s="14"/>
      <c r="W4259" s="14"/>
      <c r="X4259" s="26">
        <f t="shared" si="314"/>
        <v>0</v>
      </c>
      <c r="Y4259" s="29"/>
      <c r="Z4259" s="29"/>
      <c r="AA4259" s="29"/>
      <c r="AB4259" s="29"/>
      <c r="AC4259" s="29"/>
    </row>
    <row r="4260">
      <c r="A4260" s="58">
        <v>45760.0</v>
      </c>
      <c r="B4260" s="5" t="s">
        <v>35</v>
      </c>
      <c r="C4260" s="6" t="s">
        <v>26</v>
      </c>
      <c r="D4260" s="5" t="s">
        <v>29</v>
      </c>
      <c r="E4260" s="7">
        <v>16.6</v>
      </c>
      <c r="F4260" s="7">
        <v>0.0</v>
      </c>
      <c r="G4260" s="7">
        <v>0.05666</v>
      </c>
      <c r="H4260" s="40">
        <v>0.138</v>
      </c>
      <c r="I4260" s="10">
        <f t="shared" si="6968"/>
        <v>0.08134</v>
      </c>
      <c r="J4260" s="11">
        <f t="shared" si="6969"/>
        <v>243.5580657</v>
      </c>
      <c r="K4260" s="7">
        <f t="shared" si="6890"/>
        <v>3.136577</v>
      </c>
      <c r="L4260" s="7">
        <f t="shared" si="6970"/>
        <v>3.508</v>
      </c>
      <c r="M4260" s="10">
        <f t="shared" si="229"/>
        <v>0.371423</v>
      </c>
      <c r="N4260" s="11">
        <f t="shared" si="3612"/>
        <v>111.8416669</v>
      </c>
      <c r="O4260" s="10">
        <f t="shared" si="6891"/>
        <v>3.136577</v>
      </c>
      <c r="P4260" s="10">
        <f t="shared" si="6971"/>
        <v>3.740996</v>
      </c>
      <c r="Q4260" s="10">
        <f t="shared" si="232"/>
        <v>0.604419</v>
      </c>
      <c r="R4260" s="11">
        <f t="shared" si="233"/>
        <v>119.2700195</v>
      </c>
      <c r="S4260" s="43"/>
      <c r="T4260" s="43"/>
      <c r="U4260" s="20"/>
      <c r="V4260" s="14"/>
      <c r="W4260" s="14"/>
      <c r="X4260" s="26">
        <f t="shared" si="314"/>
        <v>0.042</v>
      </c>
      <c r="Y4260" s="29"/>
      <c r="Z4260" s="29"/>
      <c r="AA4260" s="29"/>
      <c r="AB4260" s="29"/>
      <c r="AC4260" s="29"/>
    </row>
    <row r="4261">
      <c r="A4261" s="58">
        <v>45760.0</v>
      </c>
      <c r="B4261" s="5" t="s">
        <v>35</v>
      </c>
      <c r="C4261" s="6" t="s">
        <v>26</v>
      </c>
      <c r="D4261" s="5" t="s">
        <v>30</v>
      </c>
      <c r="E4261" s="7">
        <v>0.0</v>
      </c>
      <c r="F4261" s="7">
        <v>0.0</v>
      </c>
      <c r="G4261" s="7">
        <v>0.0</v>
      </c>
      <c r="H4261" s="40">
        <v>0.0</v>
      </c>
      <c r="I4261" s="10">
        <f t="shared" si="6968"/>
        <v>0</v>
      </c>
      <c r="J4261" s="11">
        <f t="shared" si="6969"/>
        <v>0</v>
      </c>
      <c r="K4261" s="7">
        <f t="shared" si="6890"/>
        <v>0</v>
      </c>
      <c r="L4261" s="7">
        <f t="shared" si="6970"/>
        <v>0</v>
      </c>
      <c r="M4261" s="10">
        <f t="shared" si="229"/>
        <v>0</v>
      </c>
      <c r="N4261" s="11">
        <f t="shared" si="3612"/>
        <v>0</v>
      </c>
      <c r="O4261" s="10">
        <f t="shared" si="6891"/>
        <v>0</v>
      </c>
      <c r="P4261" s="10">
        <f t="shared" si="6971"/>
        <v>0</v>
      </c>
      <c r="Q4261" s="10">
        <f t="shared" si="232"/>
        <v>0</v>
      </c>
      <c r="R4261" s="11">
        <f t="shared" si="233"/>
        <v>0</v>
      </c>
      <c r="S4261" s="43"/>
      <c r="T4261" s="43"/>
      <c r="U4261" s="20"/>
      <c r="V4261" s="14"/>
      <c r="W4261" s="14"/>
      <c r="X4261" s="26">
        <f t="shared" si="314"/>
        <v>0</v>
      </c>
      <c r="Y4261" s="29"/>
      <c r="Z4261" s="29"/>
      <c r="AA4261" s="29"/>
      <c r="AB4261" s="29"/>
      <c r="AC4261" s="29"/>
    </row>
    <row r="4262">
      <c r="A4262" s="58">
        <v>45760.0</v>
      </c>
      <c r="B4262" s="5" t="s">
        <v>36</v>
      </c>
      <c r="C4262" s="6" t="s">
        <v>37</v>
      </c>
      <c r="D4262" s="5" t="s">
        <v>27</v>
      </c>
      <c r="E4262" s="7">
        <v>174.0</v>
      </c>
      <c r="F4262" s="25">
        <v>0.528</v>
      </c>
      <c r="G4262" s="7">
        <v>0.51</v>
      </c>
      <c r="H4262" s="40">
        <v>0.6</v>
      </c>
      <c r="I4262" s="10">
        <f t="shared" si="6968"/>
        <v>0.09</v>
      </c>
      <c r="J4262" s="11">
        <f t="shared" si="6969"/>
        <v>117.6470588</v>
      </c>
      <c r="K4262" s="7">
        <f t="shared" si="6890"/>
        <v>38.8299976</v>
      </c>
      <c r="L4262" s="7">
        <f t="shared" si="6970"/>
        <v>42.785</v>
      </c>
      <c r="M4262" s="10">
        <f t="shared" si="229"/>
        <v>3.9550024</v>
      </c>
      <c r="N4262" s="11">
        <f t="shared" si="3612"/>
        <v>110.1854305</v>
      </c>
      <c r="O4262" s="10">
        <f t="shared" si="6891"/>
        <v>55.9299696</v>
      </c>
      <c r="P4262" s="10">
        <f t="shared" si="6971"/>
        <v>61.36082</v>
      </c>
      <c r="Q4262" s="10">
        <f t="shared" si="232"/>
        <v>5.4308504</v>
      </c>
      <c r="R4262" s="11">
        <f t="shared" si="233"/>
        <v>109.71009</v>
      </c>
      <c r="S4262" s="41">
        <f>T4222</f>
        <v>-0.8922857143</v>
      </c>
      <c r="T4262" s="41">
        <f>H4262+T4222-H4263-U4262-H4264</f>
        <v>-0.6215714286</v>
      </c>
      <c r="U4262" s="13">
        <f>0.008/28</f>
        <v>0.0002857142857</v>
      </c>
      <c r="V4262" s="14"/>
      <c r="W4262" s="14"/>
      <c r="X4262" s="26">
        <f t="shared" si="314"/>
        <v>0.6</v>
      </c>
      <c r="Y4262" s="29"/>
      <c r="Z4262" s="29"/>
      <c r="AA4262" s="29"/>
      <c r="AB4262" s="29"/>
      <c r="AC4262" s="29"/>
    </row>
    <row r="4263">
      <c r="A4263" s="58">
        <v>45760.0</v>
      </c>
      <c r="B4263" s="5" t="s">
        <v>36</v>
      </c>
      <c r="C4263" s="6" t="s">
        <v>37</v>
      </c>
      <c r="D4263" s="5" t="s">
        <v>28</v>
      </c>
      <c r="E4263" s="7">
        <v>45.1</v>
      </c>
      <c r="F4263" s="25">
        <v>0.0</v>
      </c>
      <c r="G4263" s="7">
        <v>0.48333</v>
      </c>
      <c r="H4263" s="40">
        <v>0.0</v>
      </c>
      <c r="I4263" s="10">
        <f t="shared" si="6968"/>
        <v>-0.48333</v>
      </c>
      <c r="J4263" s="11">
        <f t="shared" si="6969"/>
        <v>0</v>
      </c>
      <c r="K4263" s="7">
        <f t="shared" si="6890"/>
        <v>35.8812887</v>
      </c>
      <c r="L4263" s="7">
        <f t="shared" si="6970"/>
        <v>12.569</v>
      </c>
      <c r="M4263" s="10">
        <f t="shared" si="229"/>
        <v>-23.3122887</v>
      </c>
      <c r="N4263" s="11">
        <f t="shared" si="3612"/>
        <v>35.0293996</v>
      </c>
      <c r="O4263" s="10">
        <f t="shared" si="6891"/>
        <v>51.4001987</v>
      </c>
      <c r="P4263" s="10">
        <f t="shared" si="6971"/>
        <v>18.16698</v>
      </c>
      <c r="Q4263" s="10">
        <f t="shared" si="232"/>
        <v>-33.2332187</v>
      </c>
      <c r="R4263" s="11">
        <f t="shared" si="233"/>
        <v>35.34418243</v>
      </c>
      <c r="S4263" s="43"/>
      <c r="T4263" s="43"/>
      <c r="U4263" s="20"/>
      <c r="V4263" s="14"/>
      <c r="W4263" s="14"/>
      <c r="X4263" s="26">
        <f t="shared" si="314"/>
        <v>0</v>
      </c>
      <c r="Y4263" s="29"/>
      <c r="Z4263" s="29"/>
      <c r="AA4263" s="29"/>
      <c r="AB4263" s="29"/>
      <c r="AC4263" s="29"/>
    </row>
    <row r="4264">
      <c r="A4264" s="58">
        <v>45760.0</v>
      </c>
      <c r="B4264" s="5" t="s">
        <v>36</v>
      </c>
      <c r="C4264" s="6" t="s">
        <v>37</v>
      </c>
      <c r="D4264" s="5" t="s">
        <v>29</v>
      </c>
      <c r="E4264" s="7">
        <f>E4262-E4263</f>
        <v>128.9</v>
      </c>
      <c r="F4264" s="25">
        <v>0.478</v>
      </c>
      <c r="G4264" s="7">
        <v>0.0</v>
      </c>
      <c r="H4264" s="40">
        <v>0.329</v>
      </c>
      <c r="I4264" s="10">
        <f t="shared" si="6968"/>
        <v>0.329</v>
      </c>
      <c r="J4264" s="11">
        <f t="shared" si="6969"/>
        <v>0</v>
      </c>
      <c r="K4264" s="7">
        <f t="shared" si="6890"/>
        <v>2.58895994</v>
      </c>
      <c r="L4264" s="7">
        <f t="shared" si="6970"/>
        <v>30.817</v>
      </c>
      <c r="M4264" s="10">
        <f t="shared" si="229"/>
        <v>28.22804006</v>
      </c>
      <c r="N4264" s="11">
        <f t="shared" si="3612"/>
        <v>1190.323555</v>
      </c>
      <c r="O4264" s="10">
        <f t="shared" si="6891"/>
        <v>4.16282994</v>
      </c>
      <c r="P4264" s="10">
        <f t="shared" si="6971"/>
        <v>44.43871</v>
      </c>
      <c r="Q4264" s="10">
        <f t="shared" si="232"/>
        <v>40.27588006</v>
      </c>
      <c r="R4264" s="11">
        <f t="shared" si="233"/>
        <v>1067.51202</v>
      </c>
      <c r="S4264" s="43"/>
      <c r="T4264" s="43"/>
      <c r="U4264" s="20"/>
      <c r="V4264" s="14"/>
      <c r="W4264" s="14"/>
      <c r="X4264" s="26">
        <f t="shared" si="314"/>
        <v>0.341</v>
      </c>
      <c r="Y4264" s="29"/>
      <c r="Z4264" s="29"/>
      <c r="AA4264" s="29"/>
      <c r="AB4264" s="29"/>
      <c r="AC4264" s="29"/>
    </row>
    <row r="4265">
      <c r="A4265" s="58">
        <v>45760.0</v>
      </c>
      <c r="B4265" s="5" t="s">
        <v>36</v>
      </c>
      <c r="C4265" s="6" t="s">
        <v>37</v>
      </c>
      <c r="D4265" s="5" t="s">
        <v>30</v>
      </c>
      <c r="E4265" s="7">
        <v>0.0</v>
      </c>
      <c r="F4265" s="25">
        <v>0.0</v>
      </c>
      <c r="G4265" s="7">
        <v>0.0</v>
      </c>
      <c r="H4265" s="40">
        <v>0.0</v>
      </c>
      <c r="I4265" s="10">
        <f t="shared" si="6968"/>
        <v>0</v>
      </c>
      <c r="J4265" s="11">
        <f t="shared" si="6969"/>
        <v>0</v>
      </c>
      <c r="K4265" s="7">
        <f t="shared" si="6890"/>
        <v>0</v>
      </c>
      <c r="L4265" s="7">
        <f t="shared" si="6970"/>
        <v>0</v>
      </c>
      <c r="M4265" s="10">
        <f t="shared" si="229"/>
        <v>0</v>
      </c>
      <c r="N4265" s="11">
        <f t="shared" si="3612"/>
        <v>0</v>
      </c>
      <c r="O4265" s="10">
        <f t="shared" si="6891"/>
        <v>0</v>
      </c>
      <c r="P4265" s="10">
        <f t="shared" si="6971"/>
        <v>0</v>
      </c>
      <c r="Q4265" s="10">
        <f t="shared" si="232"/>
        <v>0</v>
      </c>
      <c r="R4265" s="11">
        <f t="shared" si="233"/>
        <v>0</v>
      </c>
      <c r="S4265" s="43"/>
      <c r="T4265" s="43"/>
      <c r="U4265" s="20"/>
      <c r="V4265" s="14"/>
      <c r="W4265" s="14"/>
      <c r="X4265" s="26">
        <f t="shared" si="314"/>
        <v>0</v>
      </c>
      <c r="Y4265" s="29"/>
      <c r="Z4265" s="29"/>
      <c r="AA4265" s="29"/>
      <c r="AB4265" s="29"/>
      <c r="AC4265" s="29"/>
    </row>
    <row r="4266">
      <c r="A4266" s="58">
        <v>45760.0</v>
      </c>
      <c r="B4266" s="5" t="s">
        <v>38</v>
      </c>
      <c r="C4266" s="6" t="s">
        <v>37</v>
      </c>
      <c r="D4266" s="5" t="s">
        <v>27</v>
      </c>
      <c r="E4266" s="7">
        <v>40.1</v>
      </c>
      <c r="F4266" s="25">
        <v>0.103</v>
      </c>
      <c r="G4266" s="7">
        <v>0.09999999999999999</v>
      </c>
      <c r="H4266" s="40">
        <v>0.17</v>
      </c>
      <c r="I4266" s="10">
        <f t="shared" si="6968"/>
        <v>0.07</v>
      </c>
      <c r="J4266" s="11">
        <f t="shared" si="6969"/>
        <v>170</v>
      </c>
      <c r="K4266" s="7">
        <f t="shared" si="6890"/>
        <v>7.2</v>
      </c>
      <c r="L4266" s="7">
        <f t="shared" si="6970"/>
        <v>12.681</v>
      </c>
      <c r="M4266" s="10">
        <f t="shared" si="229"/>
        <v>5.481</v>
      </c>
      <c r="N4266" s="11">
        <f t="shared" si="3612"/>
        <v>176.125</v>
      </c>
      <c r="O4266" s="10">
        <f t="shared" si="6891"/>
        <v>10.3</v>
      </c>
      <c r="P4266" s="10">
        <f t="shared" si="6971"/>
        <v>18.604976</v>
      </c>
      <c r="Q4266" s="10">
        <f t="shared" si="232"/>
        <v>8.304976</v>
      </c>
      <c r="R4266" s="11">
        <f t="shared" si="233"/>
        <v>180.630835</v>
      </c>
      <c r="S4266" s="41">
        <f>T4226</f>
        <v>6.996464286</v>
      </c>
      <c r="T4266" s="41">
        <f>H4266+T4226-H4267-U4266-H4268</f>
        <v>7.166428571</v>
      </c>
      <c r="U4266" s="13">
        <f>0.001/28</f>
        <v>0.00003571428571</v>
      </c>
      <c r="V4266" s="14"/>
      <c r="W4266" s="14"/>
      <c r="X4266" s="26">
        <f t="shared" si="314"/>
        <v>0.17</v>
      </c>
      <c r="Y4266" s="29"/>
      <c r="Z4266" s="29"/>
      <c r="AA4266" s="29"/>
      <c r="AB4266" s="29"/>
      <c r="AC4266" s="29"/>
    </row>
    <row r="4267">
      <c r="A4267" s="58">
        <v>45760.0</v>
      </c>
      <c r="B4267" s="5" t="s">
        <v>38</v>
      </c>
      <c r="C4267" s="6" t="s">
        <v>37</v>
      </c>
      <c r="D4267" s="5" t="s">
        <v>28</v>
      </c>
      <c r="E4267" s="7">
        <v>0.0</v>
      </c>
      <c r="F4267" s="7">
        <v>0.0</v>
      </c>
      <c r="G4267" s="7">
        <v>0.0</v>
      </c>
      <c r="H4267" s="40">
        <v>0.0</v>
      </c>
      <c r="I4267" s="10">
        <f t="shared" si="6968"/>
        <v>0</v>
      </c>
      <c r="J4267" s="11">
        <f t="shared" si="6969"/>
        <v>0</v>
      </c>
      <c r="K4267" s="7">
        <f t="shared" si="6890"/>
        <v>0</v>
      </c>
      <c r="L4267" s="7">
        <f t="shared" si="6970"/>
        <v>0</v>
      </c>
      <c r="M4267" s="10">
        <f t="shared" si="229"/>
        <v>0</v>
      </c>
      <c r="N4267" s="11">
        <f t="shared" si="3612"/>
        <v>0</v>
      </c>
      <c r="O4267" s="10">
        <f t="shared" si="6891"/>
        <v>0</v>
      </c>
      <c r="P4267" s="10">
        <f t="shared" si="6971"/>
        <v>0</v>
      </c>
      <c r="Q4267" s="10">
        <f t="shared" si="232"/>
        <v>0</v>
      </c>
      <c r="R4267" s="11">
        <f t="shared" si="233"/>
        <v>0</v>
      </c>
      <c r="S4267" s="43"/>
      <c r="T4267" s="43"/>
      <c r="U4267" s="20"/>
      <c r="V4267" s="14"/>
      <c r="W4267" s="14"/>
      <c r="X4267" s="26">
        <f t="shared" si="314"/>
        <v>0</v>
      </c>
      <c r="Y4267" s="29"/>
      <c r="Z4267" s="29"/>
      <c r="AA4267" s="29"/>
      <c r="AB4267" s="29"/>
      <c r="AC4267" s="29"/>
    </row>
    <row r="4268">
      <c r="A4268" s="58">
        <v>45760.0</v>
      </c>
      <c r="B4268" s="5" t="s">
        <v>38</v>
      </c>
      <c r="C4268" s="6" t="s">
        <v>37</v>
      </c>
      <c r="D4268" s="5" t="s">
        <v>29</v>
      </c>
      <c r="E4268" s="7">
        <v>40.1</v>
      </c>
      <c r="F4268" s="7">
        <v>0.124</v>
      </c>
      <c r="G4268" s="7">
        <v>0.09996</v>
      </c>
      <c r="H4268" s="40">
        <v>0.0</v>
      </c>
      <c r="I4268" s="10">
        <f t="shared" si="6968"/>
        <v>-0.09996</v>
      </c>
      <c r="J4268" s="11">
        <f t="shared" si="6969"/>
        <v>0</v>
      </c>
      <c r="K4268" s="7">
        <f t="shared" si="6890"/>
        <v>7.187257</v>
      </c>
      <c r="L4268" s="7">
        <f t="shared" si="6970"/>
        <v>7.284</v>
      </c>
      <c r="M4268" s="10">
        <f t="shared" si="229"/>
        <v>0.096743</v>
      </c>
      <c r="N4268" s="11">
        <f t="shared" si="3612"/>
        <v>101.3460351</v>
      </c>
      <c r="O4268" s="10">
        <f t="shared" si="6891"/>
        <v>10.286017</v>
      </c>
      <c r="P4268" s="10">
        <f t="shared" si="6971"/>
        <v>13.11293</v>
      </c>
      <c r="Q4268" s="10">
        <f t="shared" si="232"/>
        <v>2.826913</v>
      </c>
      <c r="R4268" s="11">
        <f t="shared" si="233"/>
        <v>127.4830675</v>
      </c>
      <c r="S4268" s="43"/>
      <c r="T4268" s="43"/>
      <c r="U4268" s="20"/>
      <c r="V4268" s="14"/>
      <c r="W4268" s="14"/>
      <c r="X4268" s="26">
        <f t="shared" si="314"/>
        <v>0</v>
      </c>
      <c r="Y4268" s="29"/>
      <c r="Z4268" s="29"/>
      <c r="AA4268" s="29"/>
      <c r="AB4268" s="29"/>
      <c r="AC4268" s="29"/>
    </row>
    <row r="4269">
      <c r="A4269" s="58">
        <v>45760.0</v>
      </c>
      <c r="B4269" s="5" t="s">
        <v>38</v>
      </c>
      <c r="C4269" s="6" t="s">
        <v>37</v>
      </c>
      <c r="D4269" s="5" t="s">
        <v>30</v>
      </c>
      <c r="E4269" s="7">
        <v>0.0</v>
      </c>
      <c r="F4269" s="7">
        <v>0.0</v>
      </c>
      <c r="G4269" s="7">
        <v>0.0</v>
      </c>
      <c r="H4269" s="40">
        <v>0.0</v>
      </c>
      <c r="I4269" s="10">
        <f t="shared" si="6968"/>
        <v>0</v>
      </c>
      <c r="J4269" s="11">
        <f t="shared" si="6969"/>
        <v>0</v>
      </c>
      <c r="K4269" s="7">
        <f t="shared" si="6890"/>
        <v>0</v>
      </c>
      <c r="L4269" s="7">
        <f t="shared" si="6970"/>
        <v>0</v>
      </c>
      <c r="M4269" s="10">
        <f t="shared" si="229"/>
        <v>0</v>
      </c>
      <c r="N4269" s="11">
        <f t="shared" si="3612"/>
        <v>0</v>
      </c>
      <c r="O4269" s="10">
        <f t="shared" si="6891"/>
        <v>0</v>
      </c>
      <c r="P4269" s="10">
        <f t="shared" si="6971"/>
        <v>0</v>
      </c>
      <c r="Q4269" s="10">
        <f t="shared" si="232"/>
        <v>0</v>
      </c>
      <c r="R4269" s="11">
        <f t="shared" si="233"/>
        <v>0</v>
      </c>
      <c r="S4269" s="43"/>
      <c r="T4269" s="43"/>
      <c r="U4269" s="20"/>
      <c r="V4269" s="14"/>
      <c r="W4269" s="14"/>
      <c r="X4269" s="26">
        <f t="shared" si="314"/>
        <v>0</v>
      </c>
      <c r="Y4269" s="29"/>
      <c r="Z4269" s="29"/>
      <c r="AA4269" s="29"/>
      <c r="AB4269" s="29"/>
      <c r="AC4269" s="29"/>
    </row>
    <row r="4270">
      <c r="A4270" s="58">
        <v>45760.0</v>
      </c>
      <c r="B4270" s="5" t="s">
        <v>39</v>
      </c>
      <c r="C4270" s="6" t="s">
        <v>37</v>
      </c>
      <c r="D4270" s="5" t="s">
        <v>27</v>
      </c>
      <c r="E4270" s="7">
        <v>9.6</v>
      </c>
      <c r="F4270" s="7">
        <v>0.059</v>
      </c>
      <c r="G4270" s="7">
        <v>0.033</v>
      </c>
      <c r="H4270" s="40">
        <v>0.026</v>
      </c>
      <c r="I4270" s="10">
        <f t="shared" si="6968"/>
        <v>-0.007</v>
      </c>
      <c r="J4270" s="11">
        <f t="shared" si="6969"/>
        <v>78.78787879</v>
      </c>
      <c r="K4270" s="7">
        <f t="shared" si="6890"/>
        <v>2.128998</v>
      </c>
      <c r="L4270" s="7">
        <f t="shared" si="6970"/>
        <v>0.541</v>
      </c>
      <c r="M4270" s="10">
        <f t="shared" si="229"/>
        <v>-1.587998</v>
      </c>
      <c r="N4270" s="11">
        <f t="shared" si="3612"/>
        <v>25.41101495</v>
      </c>
      <c r="O4270" s="10">
        <f t="shared" si="6891"/>
        <v>3.028928</v>
      </c>
      <c r="P4270" s="10">
        <f t="shared" si="6971"/>
        <v>1.42574</v>
      </c>
      <c r="Q4270" s="10">
        <f t="shared" si="232"/>
        <v>-1.603188</v>
      </c>
      <c r="R4270" s="11">
        <f t="shared" si="233"/>
        <v>47.07077884</v>
      </c>
      <c r="S4270" s="41">
        <f>T4230</f>
        <v>0</v>
      </c>
      <c r="T4270" s="41">
        <f>H4270+T4230-H4271-U4270-H4272</f>
        <v>0.026</v>
      </c>
      <c r="U4270" s="13">
        <v>0.0</v>
      </c>
      <c r="V4270" s="14"/>
      <c r="W4270" s="14"/>
      <c r="X4270" s="26">
        <f t="shared" si="314"/>
        <v>0.022</v>
      </c>
      <c r="Y4270" s="29"/>
      <c r="Z4270" s="29"/>
      <c r="AA4270" s="29"/>
      <c r="AB4270" s="29"/>
      <c r="AC4270" s="29"/>
    </row>
    <row r="4271">
      <c r="A4271" s="58">
        <v>45760.0</v>
      </c>
      <c r="B4271" s="5" t="s">
        <v>39</v>
      </c>
      <c r="C4271" s="6" t="s">
        <v>37</v>
      </c>
      <c r="D4271" s="5" t="s">
        <v>28</v>
      </c>
      <c r="E4271" s="7">
        <v>0.0</v>
      </c>
      <c r="F4271" s="7">
        <v>0.0</v>
      </c>
      <c r="G4271" s="7">
        <v>0.0</v>
      </c>
      <c r="H4271" s="40">
        <v>0.0</v>
      </c>
      <c r="I4271" s="10">
        <f t="shared" si="6968"/>
        <v>0</v>
      </c>
      <c r="J4271" s="11">
        <f t="shared" si="6969"/>
        <v>0</v>
      </c>
      <c r="K4271" s="7">
        <f t="shared" si="6890"/>
        <v>0</v>
      </c>
      <c r="L4271" s="7">
        <f t="shared" si="6970"/>
        <v>0</v>
      </c>
      <c r="M4271" s="10">
        <f t="shared" si="229"/>
        <v>0</v>
      </c>
      <c r="N4271" s="11">
        <f t="shared" si="3612"/>
        <v>0</v>
      </c>
      <c r="O4271" s="10">
        <f t="shared" si="6891"/>
        <v>0</v>
      </c>
      <c r="P4271" s="10">
        <f t="shared" si="6971"/>
        <v>0</v>
      </c>
      <c r="Q4271" s="10">
        <f t="shared" si="232"/>
        <v>0</v>
      </c>
      <c r="R4271" s="11">
        <f t="shared" si="233"/>
        <v>0</v>
      </c>
      <c r="S4271" s="43"/>
      <c r="T4271" s="43"/>
      <c r="U4271" s="20"/>
      <c r="V4271" s="14"/>
      <c r="W4271" s="14"/>
      <c r="X4271" s="26">
        <f t="shared" si="314"/>
        <v>0</v>
      </c>
      <c r="Y4271" s="29"/>
      <c r="Z4271" s="29"/>
      <c r="AA4271" s="29"/>
      <c r="AB4271" s="29"/>
      <c r="AC4271" s="29"/>
    </row>
    <row r="4272">
      <c r="A4272" s="58">
        <v>45760.0</v>
      </c>
      <c r="B4272" s="5" t="s">
        <v>39</v>
      </c>
      <c r="C4272" s="6" t="s">
        <v>37</v>
      </c>
      <c r="D4272" s="5" t="s">
        <v>29</v>
      </c>
      <c r="E4272" s="7">
        <v>9.3</v>
      </c>
      <c r="F4272" s="7">
        <v>0.0</v>
      </c>
      <c r="G4272" s="7">
        <v>0.0330666</v>
      </c>
      <c r="H4272" s="40">
        <v>0.0</v>
      </c>
      <c r="I4272" s="10">
        <f t="shared" si="6968"/>
        <v>-0.0330666</v>
      </c>
      <c r="J4272" s="11">
        <f t="shared" si="6969"/>
        <v>0</v>
      </c>
      <c r="K4272" s="7">
        <f t="shared" si="6890"/>
        <v>2.1137458</v>
      </c>
      <c r="L4272" s="7">
        <f t="shared" si="6970"/>
        <v>0.598</v>
      </c>
      <c r="M4272" s="10">
        <f t="shared" si="229"/>
        <v>-1.5157458</v>
      </c>
      <c r="N4272" s="11">
        <f t="shared" si="3612"/>
        <v>28.29100831</v>
      </c>
      <c r="O4272" s="10">
        <f t="shared" si="6891"/>
        <v>3.0057398</v>
      </c>
      <c r="P4272" s="10">
        <f t="shared" si="6971"/>
        <v>1.45794</v>
      </c>
      <c r="Q4272" s="10">
        <f t="shared" si="232"/>
        <v>-1.5477998</v>
      </c>
      <c r="R4272" s="11">
        <f t="shared" si="233"/>
        <v>48.50519662</v>
      </c>
      <c r="S4272" s="43"/>
      <c r="T4272" s="43"/>
      <c r="U4272" s="20"/>
      <c r="V4272" s="14"/>
      <c r="W4272" s="14"/>
      <c r="X4272" s="26">
        <f t="shared" si="314"/>
        <v>0</v>
      </c>
      <c r="Y4272" s="29"/>
      <c r="Z4272" s="29"/>
      <c r="AA4272" s="29"/>
      <c r="AB4272" s="29"/>
      <c r="AC4272" s="29"/>
    </row>
    <row r="4273">
      <c r="A4273" s="58">
        <v>45760.0</v>
      </c>
      <c r="B4273" s="5" t="s">
        <v>39</v>
      </c>
      <c r="C4273" s="6" t="s">
        <v>37</v>
      </c>
      <c r="D4273" s="5" t="s">
        <v>30</v>
      </c>
      <c r="E4273" s="7">
        <v>0.0</v>
      </c>
      <c r="F4273" s="7">
        <v>0.0</v>
      </c>
      <c r="G4273" s="7">
        <v>0.0</v>
      </c>
      <c r="H4273" s="40">
        <v>0.0</v>
      </c>
      <c r="I4273" s="10">
        <f t="shared" si="6968"/>
        <v>0</v>
      </c>
      <c r="J4273" s="11">
        <f t="shared" si="6969"/>
        <v>0</v>
      </c>
      <c r="K4273" s="7">
        <f t="shared" si="6890"/>
        <v>0</v>
      </c>
      <c r="L4273" s="7">
        <f t="shared" si="6970"/>
        <v>0</v>
      </c>
      <c r="M4273" s="10">
        <f t="shared" si="229"/>
        <v>0</v>
      </c>
      <c r="N4273" s="11">
        <f t="shared" si="3612"/>
        <v>0</v>
      </c>
      <c r="O4273" s="10">
        <f t="shared" si="6891"/>
        <v>0</v>
      </c>
      <c r="P4273" s="10">
        <f t="shared" si="6971"/>
        <v>0</v>
      </c>
      <c r="Q4273" s="10">
        <f t="shared" si="232"/>
        <v>0</v>
      </c>
      <c r="R4273" s="11">
        <f t="shared" si="233"/>
        <v>0</v>
      </c>
      <c r="S4273" s="43"/>
      <c r="T4273" s="43"/>
      <c r="U4273" s="20"/>
      <c r="V4273" s="14"/>
      <c r="W4273" s="14"/>
      <c r="X4273" s="26">
        <f t="shared" si="314"/>
        <v>0</v>
      </c>
      <c r="Y4273" s="29"/>
      <c r="Z4273" s="29"/>
      <c r="AA4273" s="29"/>
      <c r="AB4273" s="29"/>
      <c r="AC4273" s="29"/>
    </row>
    <row r="4274">
      <c r="A4274" s="58">
        <v>45760.0</v>
      </c>
      <c r="B4274" s="5" t="s">
        <v>40</v>
      </c>
      <c r="C4274" s="6" t="s">
        <v>37</v>
      </c>
      <c r="D4274" s="5" t="s">
        <v>27</v>
      </c>
      <c r="E4274" s="7">
        <v>26.3</v>
      </c>
      <c r="F4274" s="7">
        <v>0.0</v>
      </c>
      <c r="G4274" s="7">
        <v>0.07333</v>
      </c>
      <c r="H4274" s="40">
        <v>0.033</v>
      </c>
      <c r="I4274" s="10">
        <f t="shared" si="6968"/>
        <v>-0.04033</v>
      </c>
      <c r="J4274" s="11">
        <f t="shared" si="6969"/>
        <v>45.00204555</v>
      </c>
      <c r="K4274" s="7">
        <f t="shared" si="6890"/>
        <v>5.1532887</v>
      </c>
      <c r="L4274" s="7">
        <f t="shared" si="6970"/>
        <v>2.443</v>
      </c>
      <c r="M4274" s="10">
        <f t="shared" si="229"/>
        <v>-2.7102887</v>
      </c>
      <c r="N4274" s="11">
        <f t="shared" si="3612"/>
        <v>47.40662016</v>
      </c>
      <c r="O4274" s="10">
        <f t="shared" si="6891"/>
        <v>7.367574414</v>
      </c>
      <c r="P4274" s="10">
        <f t="shared" si="6971"/>
        <v>3.5559</v>
      </c>
      <c r="Q4274" s="10">
        <f t="shared" si="232"/>
        <v>-3.811674414</v>
      </c>
      <c r="R4274" s="11">
        <f t="shared" si="233"/>
        <v>48.26418846</v>
      </c>
      <c r="S4274" s="13">
        <f>T4234</f>
        <v>1.648606786</v>
      </c>
      <c r="T4274" s="13">
        <f>H4274+S4274-H4275-U4274-H4276</f>
        <v>1.681488571</v>
      </c>
      <c r="U4274" s="13">
        <f>0.00331/28</f>
        <v>0.0001182142857</v>
      </c>
      <c r="V4274" s="14"/>
      <c r="W4274" s="14"/>
      <c r="X4274" s="26">
        <f t="shared" si="314"/>
        <v>0.034</v>
      </c>
      <c r="Y4274" s="29"/>
      <c r="Z4274" s="29"/>
      <c r="AA4274" s="29"/>
      <c r="AB4274" s="29"/>
      <c r="AC4274" s="29"/>
    </row>
    <row r="4275">
      <c r="A4275" s="58">
        <v>45760.0</v>
      </c>
      <c r="B4275" s="5" t="s">
        <v>40</v>
      </c>
      <c r="C4275" s="6" t="s">
        <v>37</v>
      </c>
      <c r="D4275" s="5" t="s">
        <v>28</v>
      </c>
      <c r="E4275" s="7">
        <v>0.0</v>
      </c>
      <c r="F4275" s="7">
        <v>0.0</v>
      </c>
      <c r="G4275" s="7">
        <v>0.0</v>
      </c>
      <c r="H4275" s="40">
        <v>0.0</v>
      </c>
      <c r="I4275" s="10">
        <f t="shared" si="6968"/>
        <v>0</v>
      </c>
      <c r="J4275" s="11">
        <f t="shared" si="6969"/>
        <v>0</v>
      </c>
      <c r="K4275" s="7">
        <f t="shared" si="6890"/>
        <v>0</v>
      </c>
      <c r="L4275" s="7">
        <f t="shared" si="6970"/>
        <v>0</v>
      </c>
      <c r="M4275" s="10">
        <f t="shared" si="229"/>
        <v>0</v>
      </c>
      <c r="N4275" s="11">
        <f t="shared" si="3612"/>
        <v>0</v>
      </c>
      <c r="O4275" s="10">
        <f t="shared" si="6891"/>
        <v>0</v>
      </c>
      <c r="P4275" s="10">
        <f t="shared" si="6971"/>
        <v>0</v>
      </c>
      <c r="Q4275" s="10">
        <f t="shared" si="232"/>
        <v>0</v>
      </c>
      <c r="R4275" s="11">
        <f t="shared" si="233"/>
        <v>0</v>
      </c>
      <c r="S4275" s="14"/>
      <c r="T4275" s="14"/>
      <c r="U4275" s="14"/>
      <c r="V4275" s="14"/>
      <c r="W4275" s="14"/>
      <c r="X4275" s="26">
        <f t="shared" si="314"/>
        <v>0</v>
      </c>
      <c r="Y4275" s="29"/>
      <c r="Z4275" s="29"/>
      <c r="AA4275" s="29"/>
      <c r="AB4275" s="29"/>
      <c r="AC4275" s="29"/>
    </row>
    <row r="4276">
      <c r="A4276" s="58">
        <v>45760.0</v>
      </c>
      <c r="B4276" s="5" t="s">
        <v>40</v>
      </c>
      <c r="C4276" s="6" t="s">
        <v>37</v>
      </c>
      <c r="D4276" s="5" t="s">
        <v>29</v>
      </c>
      <c r="E4276" s="7">
        <v>26.1</v>
      </c>
      <c r="F4276" s="7">
        <v>0.0</v>
      </c>
      <c r="G4276" s="7">
        <v>0.07333</v>
      </c>
      <c r="H4276" s="40">
        <v>0.0</v>
      </c>
      <c r="I4276" s="10">
        <f t="shared" si="6968"/>
        <v>-0.07333</v>
      </c>
      <c r="J4276" s="11">
        <f t="shared" si="6969"/>
        <v>0</v>
      </c>
      <c r="K4276" s="7">
        <f t="shared" si="6890"/>
        <v>5.167575714</v>
      </c>
      <c r="L4276" s="7">
        <f t="shared" si="6970"/>
        <v>2.087</v>
      </c>
      <c r="M4276" s="10">
        <f t="shared" si="229"/>
        <v>-3.080575714</v>
      </c>
      <c r="N4276" s="11">
        <f t="shared" si="3612"/>
        <v>40.38644261</v>
      </c>
      <c r="O4276" s="10">
        <f t="shared" si="6891"/>
        <v>7.381861429</v>
      </c>
      <c r="P4276" s="10">
        <f t="shared" si="6971"/>
        <v>2.60098</v>
      </c>
      <c r="Q4276" s="10">
        <f t="shared" si="232"/>
        <v>-4.780881429</v>
      </c>
      <c r="R4276" s="11">
        <f t="shared" si="233"/>
        <v>35.23474431</v>
      </c>
      <c r="S4276" s="14"/>
      <c r="T4276" s="14"/>
      <c r="U4276" s="14"/>
      <c r="V4276" s="14"/>
      <c r="W4276" s="14"/>
      <c r="X4276" s="26">
        <f t="shared" si="314"/>
        <v>0</v>
      </c>
      <c r="Y4276" s="29"/>
      <c r="Z4276" s="29"/>
      <c r="AA4276" s="29"/>
      <c r="AB4276" s="29"/>
      <c r="AC4276" s="29"/>
    </row>
    <row r="4277">
      <c r="A4277" s="58">
        <v>45760.0</v>
      </c>
      <c r="B4277" s="5" t="s">
        <v>40</v>
      </c>
      <c r="C4277" s="6" t="s">
        <v>37</v>
      </c>
      <c r="D4277" s="5" t="s">
        <v>30</v>
      </c>
      <c r="E4277" s="7">
        <v>0.0</v>
      </c>
      <c r="F4277" s="7">
        <v>0.0</v>
      </c>
      <c r="G4277" s="7">
        <v>0.0</v>
      </c>
      <c r="H4277" s="40">
        <v>0.0</v>
      </c>
      <c r="I4277" s="10">
        <f t="shared" si="6968"/>
        <v>0</v>
      </c>
      <c r="J4277" s="11">
        <f t="shared" si="6969"/>
        <v>0</v>
      </c>
      <c r="K4277" s="7">
        <f t="shared" si="6890"/>
        <v>0</v>
      </c>
      <c r="L4277" s="7">
        <f t="shared" si="6970"/>
        <v>0.127</v>
      </c>
      <c r="M4277" s="10">
        <f t="shared" si="229"/>
        <v>0.127</v>
      </c>
      <c r="N4277" s="11">
        <f t="shared" si="3612"/>
        <v>0</v>
      </c>
      <c r="O4277" s="10">
        <f t="shared" si="6891"/>
        <v>0</v>
      </c>
      <c r="P4277" s="10">
        <f t="shared" si="6971"/>
        <v>0.127</v>
      </c>
      <c r="Q4277" s="10">
        <f t="shared" si="232"/>
        <v>0.127</v>
      </c>
      <c r="R4277" s="11">
        <f t="shared" si="233"/>
        <v>0</v>
      </c>
      <c r="S4277" s="14"/>
      <c r="T4277" s="14"/>
      <c r="U4277" s="14"/>
      <c r="V4277" s="14"/>
      <c r="W4277" s="14"/>
      <c r="X4277" s="26">
        <f t="shared" si="314"/>
        <v>0.019</v>
      </c>
      <c r="Y4277" s="29"/>
      <c r="Z4277" s="29"/>
      <c r="AA4277" s="29"/>
      <c r="AB4277" s="29"/>
      <c r="AC4277" s="29"/>
    </row>
    <row r="4278">
      <c r="A4278" s="58">
        <v>45761.0</v>
      </c>
      <c r="B4278" s="59" t="s">
        <v>25</v>
      </c>
      <c r="C4278" s="60" t="s">
        <v>26</v>
      </c>
      <c r="D4278" s="59" t="s">
        <v>27</v>
      </c>
      <c r="E4278" s="25">
        <v>140.3</v>
      </c>
      <c r="F4278" s="8">
        <v>0.452</v>
      </c>
      <c r="G4278" s="25">
        <v>0.393333</v>
      </c>
      <c r="H4278" s="47">
        <v>0.439</v>
      </c>
      <c r="I4278" s="61">
        <f t="shared" si="6968"/>
        <v>0.045667</v>
      </c>
      <c r="J4278" s="62">
        <f t="shared" si="6969"/>
        <v>111.6102641</v>
      </c>
      <c r="K4278" s="25">
        <f t="shared" si="6890"/>
        <v>29.906542</v>
      </c>
      <c r="L4278" s="25">
        <f t="shared" si="6970"/>
        <v>32.089</v>
      </c>
      <c r="M4278" s="61">
        <f t="shared" si="229"/>
        <v>2.182458</v>
      </c>
      <c r="N4278" s="62">
        <f t="shared" si="3612"/>
        <v>107.297594</v>
      </c>
      <c r="O4278" s="61">
        <f t="shared" si="6891"/>
        <v>42.806262</v>
      </c>
      <c r="P4278" s="61">
        <f t="shared" si="6971"/>
        <v>45.810995</v>
      </c>
      <c r="Q4278" s="61">
        <f t="shared" si="232"/>
        <v>3.004733</v>
      </c>
      <c r="R4278" s="62">
        <f t="shared" si="233"/>
        <v>107.0193772</v>
      </c>
      <c r="S4278" s="41">
        <f>T4238</f>
        <v>0.9992857143</v>
      </c>
      <c r="T4278" s="41">
        <f>H4278+T4238-H4279-U4278-H4280</f>
        <v>0.8281785714</v>
      </c>
      <c r="U4278" s="63">
        <f>0.003/28</f>
        <v>0.0001071428571</v>
      </c>
      <c r="V4278" s="64"/>
      <c r="W4278" s="64"/>
      <c r="X4278" s="65">
        <f t="shared" si="314"/>
        <v>0.406</v>
      </c>
      <c r="Y4278" s="66"/>
      <c r="Z4278" s="66"/>
      <c r="AA4278" s="66"/>
      <c r="AB4278" s="66"/>
      <c r="AC4278" s="66"/>
    </row>
    <row r="4279">
      <c r="A4279" s="58">
        <v>45761.0</v>
      </c>
      <c r="B4279" s="5" t="s">
        <v>25</v>
      </c>
      <c r="C4279" s="6" t="s">
        <v>26</v>
      </c>
      <c r="D4279" s="5" t="s">
        <v>28</v>
      </c>
      <c r="E4279" s="7">
        <v>165.12</v>
      </c>
      <c r="F4279" s="7">
        <v>0.463</v>
      </c>
      <c r="G4279" s="7">
        <v>0.3568</v>
      </c>
      <c r="H4279" s="40">
        <v>0.61</v>
      </c>
      <c r="I4279" s="10">
        <f t="shared" si="6968"/>
        <v>0.2532</v>
      </c>
      <c r="J4279" s="11">
        <f t="shared" si="6969"/>
        <v>170.9641256</v>
      </c>
      <c r="K4279" s="7">
        <f t="shared" si="6890"/>
        <v>28.7066</v>
      </c>
      <c r="L4279" s="7">
        <f t="shared" si="6970"/>
        <v>31.384</v>
      </c>
      <c r="M4279" s="10">
        <f t="shared" si="229"/>
        <v>2.6774</v>
      </c>
      <c r="N4279" s="11">
        <f t="shared" si="3612"/>
        <v>109.326775</v>
      </c>
      <c r="O4279" s="10">
        <f t="shared" si="6891"/>
        <v>41.0074</v>
      </c>
      <c r="P4279" s="10">
        <f t="shared" si="6971"/>
        <v>44.60488</v>
      </c>
      <c r="Q4279" s="10">
        <f t="shared" si="232"/>
        <v>3.59748</v>
      </c>
      <c r="R4279" s="11">
        <f t="shared" si="233"/>
        <v>108.7727581</v>
      </c>
      <c r="S4279" s="42"/>
      <c r="T4279" s="42"/>
      <c r="U4279" s="16"/>
      <c r="V4279" s="14"/>
      <c r="W4279" s="14"/>
      <c r="X4279" s="26">
        <f t="shared" si="314"/>
        <v>0.477</v>
      </c>
      <c r="Y4279" s="29"/>
      <c r="Z4279" s="29"/>
      <c r="AA4279" s="29"/>
      <c r="AB4279" s="29"/>
      <c r="AC4279" s="29"/>
    </row>
    <row r="4280">
      <c r="A4280" s="58">
        <v>45761.0</v>
      </c>
      <c r="B4280" s="5" t="s">
        <v>25</v>
      </c>
      <c r="C4280" s="6" t="s">
        <v>26</v>
      </c>
      <c r="D4280" s="5" t="s">
        <v>29</v>
      </c>
      <c r="E4280" s="7">
        <v>0.0</v>
      </c>
      <c r="F4280" s="7">
        <v>0.0</v>
      </c>
      <c r="G4280" s="7">
        <v>0.0</v>
      </c>
      <c r="H4280" s="40">
        <v>0.0</v>
      </c>
      <c r="I4280" s="10">
        <f t="shared" si="6968"/>
        <v>0</v>
      </c>
      <c r="J4280" s="11">
        <f t="shared" si="6969"/>
        <v>0</v>
      </c>
      <c r="K4280" s="7">
        <f t="shared" si="6890"/>
        <v>0</v>
      </c>
      <c r="L4280" s="7">
        <f t="shared" si="6970"/>
        <v>0.003</v>
      </c>
      <c r="M4280" s="10">
        <f t="shared" si="229"/>
        <v>0.003</v>
      </c>
      <c r="N4280" s="11">
        <f t="shared" si="3612"/>
        <v>0</v>
      </c>
      <c r="O4280" s="10">
        <f t="shared" si="6891"/>
        <v>0</v>
      </c>
      <c r="P4280" s="10">
        <f t="shared" si="6971"/>
        <v>0.003</v>
      </c>
      <c r="Q4280" s="10">
        <f t="shared" si="232"/>
        <v>0.003</v>
      </c>
      <c r="R4280" s="11">
        <f t="shared" si="233"/>
        <v>0</v>
      </c>
      <c r="S4280" s="42"/>
      <c r="T4280" s="42"/>
      <c r="U4280" s="16"/>
      <c r="V4280" s="14"/>
      <c r="W4280" s="14"/>
      <c r="X4280" s="26">
        <f t="shared" si="314"/>
        <v>0</v>
      </c>
      <c r="Y4280" s="29"/>
      <c r="Z4280" s="29"/>
      <c r="AA4280" s="29"/>
      <c r="AB4280" s="29"/>
      <c r="AC4280" s="29"/>
    </row>
    <row r="4281">
      <c r="A4281" s="58">
        <v>45761.0</v>
      </c>
      <c r="B4281" s="5" t="s">
        <v>25</v>
      </c>
      <c r="C4281" s="6" t="s">
        <v>26</v>
      </c>
      <c r="D4281" s="5" t="s">
        <v>30</v>
      </c>
      <c r="E4281" s="7">
        <v>0.0</v>
      </c>
      <c r="F4281" s="7">
        <v>0.0</v>
      </c>
      <c r="G4281" s="7">
        <v>0.0</v>
      </c>
      <c r="H4281" s="40">
        <v>0.0</v>
      </c>
      <c r="I4281" s="10">
        <f t="shared" si="6968"/>
        <v>0</v>
      </c>
      <c r="J4281" s="11">
        <f t="shared" si="6969"/>
        <v>0</v>
      </c>
      <c r="K4281" s="7">
        <f t="shared" si="6890"/>
        <v>0</v>
      </c>
      <c r="L4281" s="7">
        <f t="shared" si="6970"/>
        <v>0</v>
      </c>
      <c r="M4281" s="10">
        <f t="shared" si="229"/>
        <v>0</v>
      </c>
      <c r="N4281" s="11">
        <f t="shared" si="3612"/>
        <v>0</v>
      </c>
      <c r="O4281" s="10">
        <f t="shared" si="6891"/>
        <v>0</v>
      </c>
      <c r="P4281" s="10">
        <f t="shared" si="6971"/>
        <v>0</v>
      </c>
      <c r="Q4281" s="10">
        <f t="shared" si="232"/>
        <v>0</v>
      </c>
      <c r="R4281" s="11">
        <f t="shared" si="233"/>
        <v>0</v>
      </c>
      <c r="S4281" s="42"/>
      <c r="T4281" s="42"/>
      <c r="U4281" s="16"/>
      <c r="V4281" s="14"/>
      <c r="W4281" s="14"/>
      <c r="X4281" s="26">
        <f t="shared" si="314"/>
        <v>0</v>
      </c>
      <c r="Y4281" s="29"/>
      <c r="Z4281" s="29"/>
      <c r="AA4281" s="29"/>
      <c r="AB4281" s="29"/>
      <c r="AC4281" s="29"/>
    </row>
    <row r="4282">
      <c r="A4282" s="58">
        <v>45761.0</v>
      </c>
      <c r="B4282" s="5" t="s">
        <v>31</v>
      </c>
      <c r="C4282" s="6" t="s">
        <v>26</v>
      </c>
      <c r="D4282" s="5" t="s">
        <v>27</v>
      </c>
      <c r="E4282" s="7">
        <v>180.7</v>
      </c>
      <c r="F4282" s="7">
        <v>0.698</v>
      </c>
      <c r="G4282" s="7">
        <v>0.43666</v>
      </c>
      <c r="H4282" s="40">
        <v>0.457</v>
      </c>
      <c r="I4282" s="10">
        <f t="shared" si="6968"/>
        <v>0.02034</v>
      </c>
      <c r="J4282" s="11">
        <f t="shared" si="6969"/>
        <v>104.6580864</v>
      </c>
      <c r="K4282" s="7">
        <f t="shared" si="6890"/>
        <v>36.313227</v>
      </c>
      <c r="L4282" s="7">
        <f t="shared" si="6970"/>
        <v>40.567</v>
      </c>
      <c r="M4282" s="10">
        <f t="shared" si="229"/>
        <v>4.253773</v>
      </c>
      <c r="N4282" s="11">
        <f t="shared" si="3612"/>
        <v>111.7141145</v>
      </c>
      <c r="O4282" s="10">
        <f t="shared" si="6891"/>
        <v>52.313226</v>
      </c>
      <c r="P4282" s="10">
        <f t="shared" si="6971"/>
        <v>59.54086</v>
      </c>
      <c r="Q4282" s="10">
        <f t="shared" si="232"/>
        <v>7.227634</v>
      </c>
      <c r="R4282" s="11">
        <f t="shared" si="233"/>
        <v>113.816074</v>
      </c>
      <c r="S4282" s="41">
        <f>T4242</f>
        <v>0.7387142857</v>
      </c>
      <c r="T4282" s="41">
        <f>H4282+T4242-H4283-U4282-H4284</f>
        <v>0.8015714286</v>
      </c>
      <c r="U4282" s="13">
        <f>0.004/28</f>
        <v>0.0001428571429</v>
      </c>
      <c r="V4282" s="14"/>
      <c r="W4282" s="14"/>
      <c r="X4282" s="26">
        <f t="shared" si="314"/>
        <v>0.487</v>
      </c>
      <c r="Y4282" s="71" t="s">
        <v>46</v>
      </c>
      <c r="AB4282" s="72"/>
      <c r="AC4282" s="72"/>
    </row>
    <row r="4283">
      <c r="A4283" s="58">
        <v>45761.0</v>
      </c>
      <c r="B4283" s="5" t="s">
        <v>31</v>
      </c>
      <c r="C4283" s="6" t="s">
        <v>26</v>
      </c>
      <c r="D4283" s="5" t="s">
        <v>28</v>
      </c>
      <c r="E4283" s="7">
        <v>180.1</v>
      </c>
      <c r="F4283" s="7">
        <v>0.429</v>
      </c>
      <c r="G4283" s="7">
        <v>0.432466</v>
      </c>
      <c r="H4283" s="40">
        <v>0.394</v>
      </c>
      <c r="I4283" s="10">
        <f t="shared" si="6968"/>
        <v>-0.038466</v>
      </c>
      <c r="J4283" s="11">
        <f t="shared" si="6969"/>
        <v>91.10542794</v>
      </c>
      <c r="K4283" s="7">
        <f t="shared" si="6890"/>
        <v>36.007404</v>
      </c>
      <c r="L4283" s="7">
        <f t="shared" si="6970"/>
        <v>41.359</v>
      </c>
      <c r="M4283" s="10">
        <f t="shared" si="229"/>
        <v>5.351596</v>
      </c>
      <c r="N4283" s="11">
        <f t="shared" si="3612"/>
        <v>114.8624877</v>
      </c>
      <c r="O4283" s="10">
        <f t="shared" si="6891"/>
        <v>51.877234</v>
      </c>
      <c r="P4283" s="10">
        <f t="shared" si="6971"/>
        <v>60.35673</v>
      </c>
      <c r="Q4283" s="10">
        <f t="shared" si="232"/>
        <v>8.479496</v>
      </c>
      <c r="R4283" s="11">
        <f t="shared" si="233"/>
        <v>116.3453125</v>
      </c>
      <c r="S4283" s="42"/>
      <c r="T4283" s="42"/>
      <c r="U4283" s="20"/>
      <c r="V4283" s="14"/>
      <c r="W4283" s="14"/>
      <c r="X4283" s="26">
        <f t="shared" si="314"/>
        <v>0.357</v>
      </c>
      <c r="Y4283" s="73"/>
      <c r="AB4283" s="29"/>
      <c r="AC4283" s="29"/>
    </row>
    <row r="4284">
      <c r="A4284" s="58">
        <v>45761.0</v>
      </c>
      <c r="B4284" s="5" t="s">
        <v>31</v>
      </c>
      <c r="C4284" s="6" t="s">
        <v>26</v>
      </c>
      <c r="D4284" s="5" t="s">
        <v>29</v>
      </c>
      <c r="E4284" s="7">
        <v>0.0</v>
      </c>
      <c r="F4284" s="7">
        <v>0.0</v>
      </c>
      <c r="G4284" s="7">
        <v>0.0</v>
      </c>
      <c r="H4284" s="40">
        <v>0.0</v>
      </c>
      <c r="I4284" s="10">
        <f t="shared" si="6968"/>
        <v>0</v>
      </c>
      <c r="J4284" s="11">
        <f t="shared" si="6969"/>
        <v>0</v>
      </c>
      <c r="K4284" s="7">
        <f t="shared" si="6890"/>
        <v>0</v>
      </c>
      <c r="L4284" s="7">
        <f t="shared" si="6970"/>
        <v>0</v>
      </c>
      <c r="M4284" s="10">
        <f t="shared" si="229"/>
        <v>0</v>
      </c>
      <c r="N4284" s="11">
        <f t="shared" si="3612"/>
        <v>0</v>
      </c>
      <c r="O4284" s="10">
        <f t="shared" si="6891"/>
        <v>0</v>
      </c>
      <c r="P4284" s="10">
        <f t="shared" si="6971"/>
        <v>0</v>
      </c>
      <c r="Q4284" s="10">
        <f t="shared" si="232"/>
        <v>0</v>
      </c>
      <c r="R4284" s="11">
        <f t="shared" si="233"/>
        <v>0</v>
      </c>
      <c r="S4284" s="42"/>
      <c r="T4284" s="42"/>
      <c r="U4284" s="20"/>
      <c r="V4284" s="14"/>
      <c r="W4284" s="14"/>
      <c r="X4284" s="26">
        <f t="shared" si="314"/>
        <v>0</v>
      </c>
      <c r="Y4284" s="73"/>
      <c r="AB4284" s="29"/>
      <c r="AC4284" s="29"/>
    </row>
    <row r="4285">
      <c r="A4285" s="58">
        <v>45761.0</v>
      </c>
      <c r="B4285" s="5" t="s">
        <v>31</v>
      </c>
      <c r="C4285" s="6" t="s">
        <v>26</v>
      </c>
      <c r="D4285" s="5" t="s">
        <v>30</v>
      </c>
      <c r="E4285" s="7">
        <v>0.0</v>
      </c>
      <c r="F4285" s="7">
        <v>0.0</v>
      </c>
      <c r="G4285" s="7">
        <v>0.0</v>
      </c>
      <c r="H4285" s="40">
        <v>0.0</v>
      </c>
      <c r="I4285" s="10">
        <f t="shared" si="6968"/>
        <v>0</v>
      </c>
      <c r="J4285" s="11">
        <f t="shared" si="6969"/>
        <v>0</v>
      </c>
      <c r="K4285" s="7">
        <f t="shared" si="6890"/>
        <v>0</v>
      </c>
      <c r="L4285" s="7">
        <f t="shared" si="6970"/>
        <v>0</v>
      </c>
      <c r="M4285" s="10">
        <f t="shared" si="229"/>
        <v>0</v>
      </c>
      <c r="N4285" s="11">
        <f t="shared" si="3612"/>
        <v>0</v>
      </c>
      <c r="O4285" s="10">
        <f t="shared" si="6891"/>
        <v>0</v>
      </c>
      <c r="P4285" s="10">
        <f t="shared" si="6971"/>
        <v>0</v>
      </c>
      <c r="Q4285" s="10">
        <f t="shared" si="232"/>
        <v>0</v>
      </c>
      <c r="R4285" s="11">
        <f t="shared" si="233"/>
        <v>0</v>
      </c>
      <c r="S4285" s="42"/>
      <c r="T4285" s="42"/>
      <c r="U4285" s="20"/>
      <c r="V4285" s="14"/>
      <c r="W4285" s="14"/>
      <c r="X4285" s="26">
        <f t="shared" si="314"/>
        <v>0</v>
      </c>
      <c r="Y4285" s="29"/>
      <c r="Z4285" s="29"/>
      <c r="AA4285" s="29"/>
      <c r="AB4285" s="29"/>
      <c r="AC4285" s="29"/>
    </row>
    <row r="4286">
      <c r="A4286" s="58">
        <v>45761.0</v>
      </c>
      <c r="B4286" s="5" t="s">
        <v>32</v>
      </c>
      <c r="C4286" s="6" t="s">
        <v>26</v>
      </c>
      <c r="D4286" s="5" t="s">
        <v>27</v>
      </c>
      <c r="E4286" s="7">
        <v>78.6</v>
      </c>
      <c r="F4286" s="7">
        <v>0.204</v>
      </c>
      <c r="G4286" s="7">
        <v>0.19333</v>
      </c>
      <c r="H4286" s="40">
        <v>0.204</v>
      </c>
      <c r="I4286" s="10">
        <f t="shared" si="6968"/>
        <v>0.01067</v>
      </c>
      <c r="J4286" s="11">
        <f t="shared" si="6969"/>
        <v>105.5190607</v>
      </c>
      <c r="K4286" s="7">
        <f t="shared" si="6890"/>
        <v>15.9066</v>
      </c>
      <c r="L4286" s="7">
        <f t="shared" si="6970"/>
        <v>17.305</v>
      </c>
      <c r="M4286" s="10">
        <f t="shared" si="229"/>
        <v>1.3984</v>
      </c>
      <c r="N4286" s="11">
        <f t="shared" si="3612"/>
        <v>108.7913193</v>
      </c>
      <c r="O4286" s="10">
        <f t="shared" si="6891"/>
        <v>22.906586</v>
      </c>
      <c r="P4286" s="10">
        <f t="shared" si="6971"/>
        <v>24.44182</v>
      </c>
      <c r="Q4286" s="10">
        <f t="shared" si="232"/>
        <v>1.535234</v>
      </c>
      <c r="R4286" s="11">
        <f t="shared" si="233"/>
        <v>106.7021511</v>
      </c>
      <c r="S4286" s="41" t="str">
        <f>T4246</f>
        <v>#REF!</v>
      </c>
      <c r="T4286" s="41" t="str">
        <f>H4286+T4246-#REF!-U4286-H4287</f>
        <v>#REF!</v>
      </c>
      <c r="U4286" s="13">
        <f>0.00378/28</f>
        <v>0.000135</v>
      </c>
      <c r="V4286" s="14"/>
      <c r="W4286" s="14"/>
      <c r="X4286" s="26">
        <f t="shared" si="314"/>
        <v>0.213</v>
      </c>
      <c r="Y4286" s="29"/>
      <c r="Z4286" s="29"/>
      <c r="AA4286" s="29"/>
      <c r="AB4286" s="29"/>
      <c r="AC4286" s="29"/>
    </row>
    <row r="4287">
      <c r="A4287" s="58">
        <v>45761.0</v>
      </c>
      <c r="B4287" s="5" t="s">
        <v>32</v>
      </c>
      <c r="C4287" s="6" t="s">
        <v>26</v>
      </c>
      <c r="D4287" s="5" t="s">
        <v>28</v>
      </c>
      <c r="E4287" s="7">
        <v>78.7</v>
      </c>
      <c r="F4287" s="7">
        <v>0.162</v>
      </c>
      <c r="G4287" s="7">
        <v>0.192966</v>
      </c>
      <c r="H4287" s="40">
        <v>0.223</v>
      </c>
      <c r="I4287" s="10">
        <f t="shared" si="6968"/>
        <v>0.030034</v>
      </c>
      <c r="J4287" s="11">
        <f>IFERROR(#REF!/G4287*100,0)</f>
        <v>0</v>
      </c>
      <c r="K4287" s="7">
        <f t="shared" si="6890"/>
        <v>15.879724</v>
      </c>
      <c r="L4287" s="7">
        <f>IFERROR(#REF!+L4247,0)</f>
        <v>0</v>
      </c>
      <c r="M4287" s="10">
        <f t="shared" si="229"/>
        <v>-15.879724</v>
      </c>
      <c r="N4287" s="11">
        <f t="shared" si="3612"/>
        <v>0</v>
      </c>
      <c r="O4287" s="10">
        <f t="shared" si="6891"/>
        <v>22.868674</v>
      </c>
      <c r="P4287" s="10">
        <f>IFERROR(#REF!+P4247,0)</f>
        <v>0</v>
      </c>
      <c r="Q4287" s="10">
        <f t="shared" si="232"/>
        <v>-22.868674</v>
      </c>
      <c r="R4287" s="11">
        <f t="shared" si="233"/>
        <v>0</v>
      </c>
      <c r="S4287" s="42"/>
      <c r="T4287" s="42"/>
      <c r="U4287" s="20"/>
      <c r="V4287" s="14"/>
      <c r="W4287" s="14"/>
      <c r="X4287" s="26">
        <f t="shared" si="314"/>
        <v>0.217</v>
      </c>
      <c r="Y4287" s="29"/>
      <c r="Z4287" s="29"/>
      <c r="AA4287" s="29"/>
      <c r="AB4287" s="29"/>
      <c r="AC4287" s="29"/>
    </row>
    <row r="4288">
      <c r="A4288" s="58">
        <v>45761.0</v>
      </c>
      <c r="B4288" s="5" t="s">
        <v>32</v>
      </c>
      <c r="C4288" s="6" t="s">
        <v>26</v>
      </c>
      <c r="D4288" s="5" t="s">
        <v>29</v>
      </c>
      <c r="E4288" s="7">
        <v>0.0</v>
      </c>
      <c r="F4288" s="7">
        <v>0.0</v>
      </c>
      <c r="G4288" s="7">
        <v>0.0</v>
      </c>
      <c r="H4288" s="40">
        <v>0.0</v>
      </c>
      <c r="I4288" s="10">
        <f>H4287-G4288</f>
        <v>0.223</v>
      </c>
      <c r="J4288" s="11">
        <f>IFERROR(H4287/G4288*100,0)</f>
        <v>0</v>
      </c>
      <c r="K4288" s="7">
        <f t="shared" si="6890"/>
        <v>0</v>
      </c>
      <c r="L4288" s="7">
        <f>IFERROR(H4287+L4248,0)</f>
        <v>5.177</v>
      </c>
      <c r="M4288" s="10">
        <f t="shared" si="229"/>
        <v>5.177</v>
      </c>
      <c r="N4288" s="11">
        <f t="shared" si="3612"/>
        <v>0</v>
      </c>
      <c r="O4288" s="10">
        <f t="shared" si="6891"/>
        <v>0</v>
      </c>
      <c r="P4288" s="10">
        <f>IFERROR(H4287+P4248,0)</f>
        <v>5.177</v>
      </c>
      <c r="Q4288" s="10">
        <f t="shared" si="232"/>
        <v>5.177</v>
      </c>
      <c r="R4288" s="11">
        <f t="shared" si="233"/>
        <v>0</v>
      </c>
      <c r="S4288" s="42"/>
      <c r="T4288" s="42"/>
      <c r="U4288" s="20"/>
      <c r="V4288" s="14"/>
      <c r="W4288" s="14"/>
      <c r="X4288" s="26">
        <f t="shared" si="314"/>
        <v>0</v>
      </c>
      <c r="Y4288" s="29"/>
      <c r="Z4288" s="29"/>
      <c r="AA4288" s="29"/>
      <c r="AB4288" s="29"/>
      <c r="AC4288" s="29"/>
    </row>
    <row r="4289">
      <c r="A4289" s="58">
        <v>45761.0</v>
      </c>
      <c r="B4289" s="5" t="s">
        <v>32</v>
      </c>
      <c r="C4289" s="6" t="s">
        <v>26</v>
      </c>
      <c r="D4289" s="5" t="s">
        <v>30</v>
      </c>
      <c r="E4289" s="7">
        <v>0.0</v>
      </c>
      <c r="F4289" s="7">
        <v>0.0</v>
      </c>
      <c r="G4289" s="7">
        <v>0.0</v>
      </c>
      <c r="H4289" s="40">
        <v>0.0</v>
      </c>
      <c r="I4289" s="10">
        <f t="shared" ref="I4289:I4327" si="6972">H4289-G4289</f>
        <v>0</v>
      </c>
      <c r="J4289" s="11">
        <f t="shared" ref="J4289:J4326" si="6973">IFERROR(H4289/G4289*100,0)</f>
        <v>0</v>
      </c>
      <c r="K4289" s="7">
        <f t="shared" si="6890"/>
        <v>0</v>
      </c>
      <c r="L4289" s="7">
        <f t="shared" ref="L4289:L4326" si="6974">IFERROR(H4289+L4249,0)</f>
        <v>0</v>
      </c>
      <c r="M4289" s="10">
        <f t="shared" si="229"/>
        <v>0</v>
      </c>
      <c r="N4289" s="11">
        <f t="shared" si="3612"/>
        <v>0</v>
      </c>
      <c r="O4289" s="10">
        <f t="shared" si="6891"/>
        <v>0</v>
      </c>
      <c r="P4289" s="10">
        <f t="shared" ref="P4289:P4326" si="6975">IFERROR(H4289+P4249,0)</f>
        <v>0</v>
      </c>
      <c r="Q4289" s="10">
        <f t="shared" si="232"/>
        <v>0</v>
      </c>
      <c r="R4289" s="11">
        <f t="shared" si="233"/>
        <v>0</v>
      </c>
      <c r="S4289" s="42"/>
      <c r="T4289" s="42"/>
      <c r="U4289" s="20"/>
      <c r="V4289" s="14"/>
      <c r="W4289" s="14"/>
      <c r="X4289" s="26">
        <f t="shared" si="314"/>
        <v>0</v>
      </c>
      <c r="Y4289" s="29"/>
      <c r="Z4289" s="29"/>
      <c r="AA4289" s="29"/>
      <c r="AB4289" s="29"/>
      <c r="AC4289" s="29"/>
    </row>
    <row r="4290">
      <c r="A4290" s="58">
        <v>45761.0</v>
      </c>
      <c r="B4290" s="5" t="s">
        <v>33</v>
      </c>
      <c r="C4290" s="6" t="s">
        <v>26</v>
      </c>
      <c r="D4290" s="5" t="s">
        <v>27</v>
      </c>
      <c r="E4290" s="7">
        <v>110.0</v>
      </c>
      <c r="F4290" s="7">
        <v>0.375</v>
      </c>
      <c r="G4290" s="7">
        <v>0.33</v>
      </c>
      <c r="H4290" s="40">
        <v>0.367</v>
      </c>
      <c r="I4290" s="10">
        <f t="shared" si="6972"/>
        <v>0.037</v>
      </c>
      <c r="J4290" s="11">
        <f t="shared" si="6973"/>
        <v>111.2121212</v>
      </c>
      <c r="K4290" s="7">
        <f t="shared" si="6890"/>
        <v>24.019992</v>
      </c>
      <c r="L4290" s="7">
        <f t="shared" si="6974"/>
        <v>27.323</v>
      </c>
      <c r="M4290" s="10">
        <f t="shared" si="229"/>
        <v>3.303008</v>
      </c>
      <c r="N4290" s="11">
        <f t="shared" si="3612"/>
        <v>113.7510787</v>
      </c>
      <c r="O4290" s="10">
        <f t="shared" si="6891"/>
        <v>34.219922</v>
      </c>
      <c r="P4290" s="10">
        <f t="shared" si="6975"/>
        <v>38.81873</v>
      </c>
      <c r="Q4290" s="10">
        <f t="shared" si="232"/>
        <v>4.598808</v>
      </c>
      <c r="R4290" s="11">
        <f t="shared" si="233"/>
        <v>113.4389786</v>
      </c>
      <c r="S4290" s="41">
        <f>T4250</f>
        <v>0.3129171429</v>
      </c>
      <c r="T4290" s="41">
        <f>H4290+T4250-H4291-U4290-H4292</f>
        <v>0.2357632143</v>
      </c>
      <c r="U4290" s="13">
        <f>0.00431/28</f>
        <v>0.0001539285714</v>
      </c>
      <c r="V4290" s="14"/>
      <c r="W4290" s="14"/>
      <c r="X4290" s="26">
        <f t="shared" si="314"/>
        <v>0.366</v>
      </c>
      <c r="Y4290" s="29"/>
      <c r="Z4290" s="29"/>
      <c r="AA4290" s="29"/>
      <c r="AB4290" s="29"/>
      <c r="AC4290" s="29"/>
    </row>
    <row r="4291">
      <c r="A4291" s="58">
        <v>45761.0</v>
      </c>
      <c r="B4291" s="5" t="s">
        <v>33</v>
      </c>
      <c r="C4291" s="6" t="s">
        <v>26</v>
      </c>
      <c r="D4291" s="5" t="s">
        <v>28</v>
      </c>
      <c r="E4291" s="7">
        <v>108.2</v>
      </c>
      <c r="F4291" s="7">
        <v>0.099</v>
      </c>
      <c r="G4291" s="7">
        <v>0.2917333</v>
      </c>
      <c r="H4291" s="40">
        <v>0.444</v>
      </c>
      <c r="I4291" s="10">
        <f t="shared" si="6972"/>
        <v>0.1522667</v>
      </c>
      <c r="J4291" s="11">
        <f t="shared" si="6973"/>
        <v>152.1938017</v>
      </c>
      <c r="K4291" s="7">
        <f t="shared" si="6890"/>
        <v>23.1932422</v>
      </c>
      <c r="L4291" s="7">
        <f t="shared" si="6974"/>
        <v>28.43</v>
      </c>
      <c r="M4291" s="10">
        <f t="shared" si="229"/>
        <v>5.2367578</v>
      </c>
      <c r="N4291" s="11">
        <f t="shared" si="3612"/>
        <v>122.5788088</v>
      </c>
      <c r="O4291" s="10">
        <f t="shared" si="6891"/>
        <v>33.2372422</v>
      </c>
      <c r="P4291" s="10">
        <f t="shared" si="6975"/>
        <v>39.32495</v>
      </c>
      <c r="Q4291" s="10">
        <f t="shared" si="232"/>
        <v>6.0877078</v>
      </c>
      <c r="R4291" s="11">
        <f t="shared" si="233"/>
        <v>118.3159233</v>
      </c>
      <c r="S4291" s="42"/>
      <c r="T4291" s="42"/>
      <c r="U4291" s="20"/>
      <c r="V4291" s="14"/>
      <c r="W4291" s="14"/>
      <c r="X4291" s="26">
        <f t="shared" si="314"/>
        <v>0.414</v>
      </c>
      <c r="Y4291" s="29"/>
      <c r="Z4291" s="29"/>
      <c r="AA4291" s="29"/>
      <c r="AB4291" s="29"/>
      <c r="AC4291" s="29"/>
    </row>
    <row r="4292">
      <c r="A4292" s="58">
        <v>45761.0</v>
      </c>
      <c r="B4292" s="5" t="s">
        <v>33</v>
      </c>
      <c r="C4292" s="6" t="s">
        <v>26</v>
      </c>
      <c r="D4292" s="5" t="s">
        <v>29</v>
      </c>
      <c r="E4292" s="7">
        <v>1.0</v>
      </c>
      <c r="F4292" s="7">
        <v>0.0</v>
      </c>
      <c r="G4292" s="7">
        <v>0.0044</v>
      </c>
      <c r="H4292" s="40">
        <v>0.0</v>
      </c>
      <c r="I4292" s="10">
        <f t="shared" si="6972"/>
        <v>-0.0044</v>
      </c>
      <c r="J4292" s="11">
        <f t="shared" si="6973"/>
        <v>0</v>
      </c>
      <c r="K4292" s="7">
        <f t="shared" si="6890"/>
        <v>0.2265989</v>
      </c>
      <c r="L4292" s="7">
        <f t="shared" si="6974"/>
        <v>0.084</v>
      </c>
      <c r="M4292" s="10">
        <f t="shared" si="229"/>
        <v>-0.1425989</v>
      </c>
      <c r="N4292" s="11">
        <f t="shared" si="3612"/>
        <v>37.06990634</v>
      </c>
      <c r="O4292" s="10">
        <f t="shared" si="6891"/>
        <v>0.3115389</v>
      </c>
      <c r="P4292" s="10">
        <f t="shared" si="6975"/>
        <v>0.162988</v>
      </c>
      <c r="Q4292" s="10">
        <f t="shared" si="232"/>
        <v>-0.1485509</v>
      </c>
      <c r="R4292" s="11">
        <f t="shared" si="233"/>
        <v>52.31706217</v>
      </c>
      <c r="S4292" s="42"/>
      <c r="T4292" s="42"/>
      <c r="U4292" s="20"/>
      <c r="V4292" s="14"/>
      <c r="W4292" s="14"/>
      <c r="X4292" s="26">
        <f t="shared" si="314"/>
        <v>0</v>
      </c>
      <c r="Y4292" s="29"/>
      <c r="Z4292" s="29"/>
      <c r="AA4292" s="29"/>
      <c r="AB4292" s="29"/>
      <c r="AC4292" s="29"/>
    </row>
    <row r="4293">
      <c r="A4293" s="58">
        <v>45761.0</v>
      </c>
      <c r="B4293" s="5" t="s">
        <v>33</v>
      </c>
      <c r="C4293" s="6" t="s">
        <v>26</v>
      </c>
      <c r="D4293" s="5" t="s">
        <v>30</v>
      </c>
      <c r="E4293" s="7">
        <v>0.0</v>
      </c>
      <c r="F4293" s="7">
        <v>0.0</v>
      </c>
      <c r="G4293" s="7">
        <v>0.0</v>
      </c>
      <c r="H4293" s="40">
        <v>0.0</v>
      </c>
      <c r="I4293" s="10">
        <f t="shared" si="6972"/>
        <v>0</v>
      </c>
      <c r="J4293" s="11">
        <f t="shared" si="6973"/>
        <v>0</v>
      </c>
      <c r="K4293" s="7">
        <f t="shared" si="6890"/>
        <v>0</v>
      </c>
      <c r="L4293" s="7">
        <f t="shared" si="6974"/>
        <v>0</v>
      </c>
      <c r="M4293" s="10">
        <f t="shared" si="229"/>
        <v>0</v>
      </c>
      <c r="N4293" s="11">
        <f t="shared" si="3612"/>
        <v>0</v>
      </c>
      <c r="O4293" s="10">
        <f t="shared" si="6891"/>
        <v>0</v>
      </c>
      <c r="P4293" s="10">
        <f t="shared" si="6975"/>
        <v>0</v>
      </c>
      <c r="Q4293" s="10">
        <f t="shared" si="232"/>
        <v>0</v>
      </c>
      <c r="R4293" s="11">
        <f t="shared" si="233"/>
        <v>0</v>
      </c>
      <c r="S4293" s="42"/>
      <c r="T4293" s="42"/>
      <c r="U4293" s="20"/>
      <c r="V4293" s="14"/>
      <c r="W4293" s="14"/>
      <c r="X4293" s="26">
        <f t="shared" si="314"/>
        <v>0</v>
      </c>
      <c r="Y4293" s="29"/>
      <c r="Z4293" s="29"/>
      <c r="AA4293" s="29"/>
      <c r="AB4293" s="29"/>
      <c r="AC4293" s="29"/>
    </row>
    <row r="4294">
      <c r="A4294" s="58">
        <v>45761.0</v>
      </c>
      <c r="B4294" s="5" t="s">
        <v>34</v>
      </c>
      <c r="C4294" s="6" t="s">
        <v>26</v>
      </c>
      <c r="D4294" s="5" t="s">
        <v>27</v>
      </c>
      <c r="E4294" s="7">
        <v>14.3</v>
      </c>
      <c r="F4294" s="7">
        <v>0.043</v>
      </c>
      <c r="G4294" s="7">
        <v>0.04</v>
      </c>
      <c r="H4294" s="40">
        <v>0.048</v>
      </c>
      <c r="I4294" s="10">
        <f t="shared" si="6972"/>
        <v>0.008</v>
      </c>
      <c r="J4294" s="11">
        <f t="shared" si="6973"/>
        <v>120</v>
      </c>
      <c r="K4294" s="7">
        <f t="shared" si="6890"/>
        <v>3.059985</v>
      </c>
      <c r="L4294" s="7">
        <f t="shared" si="6974"/>
        <v>3.093</v>
      </c>
      <c r="M4294" s="10">
        <f t="shared" si="229"/>
        <v>0.033015</v>
      </c>
      <c r="N4294" s="11">
        <f t="shared" si="3612"/>
        <v>101.0789269</v>
      </c>
      <c r="O4294" s="10">
        <f t="shared" si="6891"/>
        <v>4.359815</v>
      </c>
      <c r="P4294" s="10">
        <f t="shared" si="6975"/>
        <v>4.636986</v>
      </c>
      <c r="Q4294" s="10">
        <f t="shared" si="232"/>
        <v>0.277171</v>
      </c>
      <c r="R4294" s="11">
        <f t="shared" si="233"/>
        <v>106.3574028</v>
      </c>
      <c r="S4294" s="41">
        <f>T4254</f>
        <v>0.355</v>
      </c>
      <c r="T4294" s="41">
        <f>H4294+T4254-H4295-U4294-H4296</f>
        <v>0.343</v>
      </c>
      <c r="U4294" s="13">
        <v>0.0</v>
      </c>
      <c r="V4294" s="14"/>
      <c r="W4294" s="14"/>
      <c r="X4294" s="26">
        <f t="shared" si="314"/>
        <v>0.051</v>
      </c>
      <c r="Y4294" s="29"/>
      <c r="Z4294" s="29"/>
      <c r="AA4294" s="29"/>
      <c r="AB4294" s="29"/>
      <c r="AC4294" s="29"/>
    </row>
    <row r="4295">
      <c r="A4295" s="58">
        <v>45761.0</v>
      </c>
      <c r="B4295" s="5" t="s">
        <v>34</v>
      </c>
      <c r="C4295" s="6" t="s">
        <v>26</v>
      </c>
      <c r="D4295" s="5" t="s">
        <v>28</v>
      </c>
      <c r="E4295" s="7">
        <v>14.3</v>
      </c>
      <c r="F4295" s="7">
        <v>0.0</v>
      </c>
      <c r="G4295" s="7">
        <v>0.039166</v>
      </c>
      <c r="H4295" s="40">
        <v>0.06</v>
      </c>
      <c r="I4295" s="10">
        <f t="shared" si="6972"/>
        <v>0.020834</v>
      </c>
      <c r="J4295" s="11">
        <f t="shared" si="6973"/>
        <v>153.1940969</v>
      </c>
      <c r="K4295" s="7">
        <f t="shared" si="6890"/>
        <v>3.000323</v>
      </c>
      <c r="L4295" s="7">
        <f t="shared" si="6974"/>
        <v>2.953</v>
      </c>
      <c r="M4295" s="10">
        <f t="shared" si="229"/>
        <v>-0.047323</v>
      </c>
      <c r="N4295" s="11">
        <f t="shared" si="3612"/>
        <v>98.42273649</v>
      </c>
      <c r="O4295" s="10">
        <f t="shared" si="6891"/>
        <v>4.275322</v>
      </c>
      <c r="P4295" s="10">
        <f t="shared" si="6975"/>
        <v>4.35699</v>
      </c>
      <c r="Q4295" s="10">
        <f t="shared" si="232"/>
        <v>0.081668</v>
      </c>
      <c r="R4295" s="11">
        <f t="shared" si="233"/>
        <v>101.9102187</v>
      </c>
      <c r="S4295" s="42"/>
      <c r="T4295" s="42"/>
      <c r="U4295" s="20"/>
      <c r="V4295" s="14"/>
      <c r="W4295" s="14"/>
      <c r="X4295" s="26">
        <f t="shared" si="314"/>
        <v>0</v>
      </c>
      <c r="Y4295" s="29"/>
      <c r="Z4295" s="29"/>
      <c r="AA4295" s="29"/>
      <c r="AB4295" s="29"/>
      <c r="AC4295" s="29"/>
    </row>
    <row r="4296">
      <c r="A4296" s="58">
        <v>45761.0</v>
      </c>
      <c r="B4296" s="5" t="s">
        <v>34</v>
      </c>
      <c r="C4296" s="6" t="s">
        <v>26</v>
      </c>
      <c r="D4296" s="5" t="s">
        <v>29</v>
      </c>
      <c r="E4296" s="7">
        <v>0.0</v>
      </c>
      <c r="F4296" s="7">
        <v>0.0</v>
      </c>
      <c r="G4296" s="7">
        <v>0.0</v>
      </c>
      <c r="H4296" s="40">
        <v>0.0</v>
      </c>
      <c r="I4296" s="10">
        <f t="shared" si="6972"/>
        <v>0</v>
      </c>
      <c r="J4296" s="11">
        <f t="shared" si="6973"/>
        <v>0</v>
      </c>
      <c r="K4296" s="7">
        <f t="shared" si="6890"/>
        <v>0</v>
      </c>
      <c r="L4296" s="7">
        <f t="shared" si="6974"/>
        <v>0</v>
      </c>
      <c r="M4296" s="10">
        <f t="shared" si="229"/>
        <v>0</v>
      </c>
      <c r="N4296" s="11">
        <f t="shared" si="3612"/>
        <v>0</v>
      </c>
      <c r="O4296" s="10">
        <f t="shared" si="6891"/>
        <v>0</v>
      </c>
      <c r="P4296" s="10">
        <f t="shared" si="6975"/>
        <v>0</v>
      </c>
      <c r="Q4296" s="10">
        <f t="shared" si="232"/>
        <v>0</v>
      </c>
      <c r="R4296" s="11">
        <f t="shared" si="233"/>
        <v>0</v>
      </c>
      <c r="S4296" s="42"/>
      <c r="T4296" s="42"/>
      <c r="U4296" s="20"/>
      <c r="V4296" s="14"/>
      <c r="W4296" s="14"/>
      <c r="X4296" s="26">
        <f t="shared" si="314"/>
        <v>0</v>
      </c>
      <c r="Y4296" s="29"/>
      <c r="Z4296" s="29"/>
      <c r="AA4296" s="29"/>
      <c r="AB4296" s="29"/>
      <c r="AC4296" s="29"/>
    </row>
    <row r="4297">
      <c r="A4297" s="58">
        <v>45761.0</v>
      </c>
      <c r="B4297" s="5" t="s">
        <v>34</v>
      </c>
      <c r="C4297" s="6" t="s">
        <v>26</v>
      </c>
      <c r="D4297" s="5" t="s">
        <v>30</v>
      </c>
      <c r="E4297" s="7">
        <v>0.0</v>
      </c>
      <c r="F4297" s="7">
        <v>0.0</v>
      </c>
      <c r="G4297" s="7">
        <v>0.0</v>
      </c>
      <c r="H4297" s="40">
        <v>0.0</v>
      </c>
      <c r="I4297" s="10">
        <f t="shared" si="6972"/>
        <v>0</v>
      </c>
      <c r="J4297" s="11">
        <f t="shared" si="6973"/>
        <v>0</v>
      </c>
      <c r="K4297" s="7">
        <f t="shared" si="6890"/>
        <v>0</v>
      </c>
      <c r="L4297" s="7">
        <f t="shared" si="6974"/>
        <v>0</v>
      </c>
      <c r="M4297" s="10">
        <f t="shared" si="229"/>
        <v>0</v>
      </c>
      <c r="N4297" s="11">
        <f t="shared" si="3612"/>
        <v>0</v>
      </c>
      <c r="O4297" s="10">
        <f t="shared" si="6891"/>
        <v>0</v>
      </c>
      <c r="P4297" s="10">
        <f t="shared" si="6975"/>
        <v>0</v>
      </c>
      <c r="Q4297" s="10">
        <f t="shared" si="232"/>
        <v>0</v>
      </c>
      <c r="R4297" s="11">
        <f t="shared" si="233"/>
        <v>0</v>
      </c>
      <c r="S4297" s="42"/>
      <c r="T4297" s="42"/>
      <c r="U4297" s="20"/>
      <c r="V4297" s="14"/>
      <c r="W4297" s="14"/>
      <c r="X4297" s="26">
        <f t="shared" si="314"/>
        <v>0</v>
      </c>
      <c r="Y4297" s="29"/>
      <c r="Z4297" s="29"/>
      <c r="AA4297" s="29"/>
      <c r="AB4297" s="29"/>
      <c r="AC4297" s="29"/>
    </row>
    <row r="4298">
      <c r="A4298" s="58">
        <v>45761.0</v>
      </c>
      <c r="B4298" s="5" t="s">
        <v>35</v>
      </c>
      <c r="C4298" s="6" t="s">
        <v>26</v>
      </c>
      <c r="D4298" s="5" t="s">
        <v>27</v>
      </c>
      <c r="E4298" s="7">
        <v>16.6</v>
      </c>
      <c r="F4298" s="7">
        <v>0.059</v>
      </c>
      <c r="G4298" s="7">
        <v>0.0566</v>
      </c>
      <c r="H4298" s="40">
        <v>0.139</v>
      </c>
      <c r="I4298" s="10">
        <f t="shared" si="6972"/>
        <v>0.0824</v>
      </c>
      <c r="J4298" s="11">
        <f t="shared" si="6973"/>
        <v>245.5830389</v>
      </c>
      <c r="K4298" s="7">
        <f t="shared" si="6890"/>
        <v>3.192397</v>
      </c>
      <c r="L4298" s="7">
        <f t="shared" si="6974"/>
        <v>4.583</v>
      </c>
      <c r="M4298" s="10">
        <f t="shared" si="229"/>
        <v>1.390603</v>
      </c>
      <c r="N4298" s="11">
        <f t="shared" si="3612"/>
        <v>143.5598392</v>
      </c>
      <c r="O4298" s="10">
        <f t="shared" si="6891"/>
        <v>3.192397</v>
      </c>
      <c r="P4298" s="10">
        <f t="shared" si="6975"/>
        <v>4.583</v>
      </c>
      <c r="Q4298" s="10">
        <f t="shared" si="232"/>
        <v>1.390603</v>
      </c>
      <c r="R4298" s="11">
        <f t="shared" si="233"/>
        <v>143.5598392</v>
      </c>
      <c r="S4298" s="41">
        <f>T4258</f>
        <v>0.936</v>
      </c>
      <c r="T4298" s="41">
        <f>H4298+T4258-H4299-U4298-H4300</f>
        <v>0.949</v>
      </c>
      <c r="U4298" s="13">
        <v>0.0</v>
      </c>
      <c r="V4298" s="14"/>
      <c r="W4298" s="14"/>
      <c r="X4298" s="26">
        <f t="shared" si="314"/>
        <v>0.139</v>
      </c>
      <c r="Y4298" s="29"/>
      <c r="Z4298" s="29"/>
      <c r="AA4298" s="29"/>
      <c r="AB4298" s="29"/>
      <c r="AC4298" s="29"/>
    </row>
    <row r="4299">
      <c r="A4299" s="58">
        <v>45761.0</v>
      </c>
      <c r="B4299" s="5" t="s">
        <v>35</v>
      </c>
      <c r="C4299" s="6" t="s">
        <v>26</v>
      </c>
      <c r="D4299" s="5" t="s">
        <v>28</v>
      </c>
      <c r="E4299" s="7">
        <v>0.0</v>
      </c>
      <c r="F4299" s="7">
        <v>0.0</v>
      </c>
      <c r="G4299" s="7">
        <v>0.0</v>
      </c>
      <c r="H4299" s="40">
        <v>0.0</v>
      </c>
      <c r="I4299" s="10">
        <f t="shared" si="6972"/>
        <v>0</v>
      </c>
      <c r="J4299" s="11">
        <f t="shared" si="6973"/>
        <v>0</v>
      </c>
      <c r="K4299" s="7">
        <f t="shared" si="6890"/>
        <v>0</v>
      </c>
      <c r="L4299" s="7">
        <f t="shared" si="6974"/>
        <v>0</v>
      </c>
      <c r="M4299" s="10">
        <f t="shared" si="229"/>
        <v>0</v>
      </c>
      <c r="N4299" s="11">
        <f t="shared" si="3612"/>
        <v>0</v>
      </c>
      <c r="O4299" s="10">
        <f t="shared" si="6891"/>
        <v>0</v>
      </c>
      <c r="P4299" s="10">
        <f t="shared" si="6975"/>
        <v>0</v>
      </c>
      <c r="Q4299" s="10">
        <f t="shared" si="232"/>
        <v>0</v>
      </c>
      <c r="R4299" s="11">
        <f t="shared" si="233"/>
        <v>0</v>
      </c>
      <c r="S4299" s="43"/>
      <c r="T4299" s="43"/>
      <c r="U4299" s="20"/>
      <c r="V4299" s="14"/>
      <c r="W4299" s="14"/>
      <c r="X4299" s="26">
        <f t="shared" si="314"/>
        <v>0</v>
      </c>
      <c r="Y4299" s="29"/>
      <c r="Z4299" s="29"/>
      <c r="AA4299" s="29"/>
      <c r="AB4299" s="29"/>
      <c r="AC4299" s="29"/>
    </row>
    <row r="4300">
      <c r="A4300" s="58">
        <v>45761.0</v>
      </c>
      <c r="B4300" s="5" t="s">
        <v>35</v>
      </c>
      <c r="C4300" s="6" t="s">
        <v>26</v>
      </c>
      <c r="D4300" s="5" t="s">
        <v>29</v>
      </c>
      <c r="E4300" s="7">
        <v>16.6</v>
      </c>
      <c r="F4300" s="7">
        <v>0.0</v>
      </c>
      <c r="G4300" s="7">
        <v>0.05666</v>
      </c>
      <c r="H4300" s="40">
        <v>0.126</v>
      </c>
      <c r="I4300" s="10">
        <f t="shared" si="6972"/>
        <v>0.06934</v>
      </c>
      <c r="J4300" s="11">
        <f t="shared" si="6973"/>
        <v>222.3791034</v>
      </c>
      <c r="K4300" s="7">
        <f t="shared" si="6890"/>
        <v>3.193237</v>
      </c>
      <c r="L4300" s="7">
        <f t="shared" si="6974"/>
        <v>3.634</v>
      </c>
      <c r="M4300" s="10">
        <f t="shared" si="229"/>
        <v>0.440763</v>
      </c>
      <c r="N4300" s="11">
        <f t="shared" si="3612"/>
        <v>113.8030156</v>
      </c>
      <c r="O4300" s="10">
        <f t="shared" si="6891"/>
        <v>3.193237</v>
      </c>
      <c r="P4300" s="10">
        <f t="shared" si="6975"/>
        <v>3.866996</v>
      </c>
      <c r="Q4300" s="10">
        <f t="shared" si="232"/>
        <v>0.673759</v>
      </c>
      <c r="R4300" s="11">
        <f t="shared" si="233"/>
        <v>121.0995614</v>
      </c>
      <c r="S4300" s="43"/>
      <c r="T4300" s="43"/>
      <c r="U4300" s="20"/>
      <c r="V4300" s="14"/>
      <c r="W4300" s="14"/>
      <c r="X4300" s="26">
        <f t="shared" si="314"/>
        <v>0.138</v>
      </c>
      <c r="Y4300" s="29"/>
      <c r="Z4300" s="29"/>
      <c r="AA4300" s="29"/>
      <c r="AB4300" s="29"/>
      <c r="AC4300" s="29"/>
    </row>
    <row r="4301">
      <c r="A4301" s="58">
        <v>45761.0</v>
      </c>
      <c r="B4301" s="5" t="s">
        <v>35</v>
      </c>
      <c r="C4301" s="6" t="s">
        <v>26</v>
      </c>
      <c r="D4301" s="5" t="s">
        <v>30</v>
      </c>
      <c r="E4301" s="7">
        <v>0.0</v>
      </c>
      <c r="F4301" s="7">
        <v>0.0</v>
      </c>
      <c r="G4301" s="7">
        <v>0.0</v>
      </c>
      <c r="H4301" s="40">
        <v>0.0</v>
      </c>
      <c r="I4301" s="10">
        <f t="shared" si="6972"/>
        <v>0</v>
      </c>
      <c r="J4301" s="11">
        <f t="shared" si="6973"/>
        <v>0</v>
      </c>
      <c r="K4301" s="7">
        <f t="shared" si="6890"/>
        <v>0</v>
      </c>
      <c r="L4301" s="7">
        <f t="shared" si="6974"/>
        <v>0</v>
      </c>
      <c r="M4301" s="10">
        <f t="shared" si="229"/>
        <v>0</v>
      </c>
      <c r="N4301" s="11">
        <f t="shared" si="3612"/>
        <v>0</v>
      </c>
      <c r="O4301" s="10">
        <f t="shared" si="6891"/>
        <v>0</v>
      </c>
      <c r="P4301" s="10">
        <f t="shared" si="6975"/>
        <v>0</v>
      </c>
      <c r="Q4301" s="10">
        <f t="shared" si="232"/>
        <v>0</v>
      </c>
      <c r="R4301" s="11">
        <f t="shared" si="233"/>
        <v>0</v>
      </c>
      <c r="S4301" s="43"/>
      <c r="T4301" s="43"/>
      <c r="U4301" s="20"/>
      <c r="V4301" s="14"/>
      <c r="W4301" s="14"/>
      <c r="X4301" s="26">
        <f t="shared" si="314"/>
        <v>0</v>
      </c>
      <c r="Y4301" s="29"/>
      <c r="Z4301" s="29"/>
      <c r="AA4301" s="29"/>
      <c r="AB4301" s="29"/>
      <c r="AC4301" s="29"/>
    </row>
    <row r="4302">
      <c r="A4302" s="58">
        <v>45761.0</v>
      </c>
      <c r="B4302" s="5" t="s">
        <v>36</v>
      </c>
      <c r="C4302" s="6" t="s">
        <v>37</v>
      </c>
      <c r="D4302" s="5" t="s">
        <v>27</v>
      </c>
      <c r="E4302" s="7">
        <v>174.0</v>
      </c>
      <c r="F4302" s="25">
        <v>0.528</v>
      </c>
      <c r="G4302" s="7">
        <v>0.51</v>
      </c>
      <c r="H4302" s="40">
        <v>0.6</v>
      </c>
      <c r="I4302" s="10">
        <f t="shared" si="6972"/>
        <v>0.09</v>
      </c>
      <c r="J4302" s="11">
        <f t="shared" si="6973"/>
        <v>117.6470588</v>
      </c>
      <c r="K4302" s="7">
        <f t="shared" si="6890"/>
        <v>39.3399976</v>
      </c>
      <c r="L4302" s="7">
        <f t="shared" si="6974"/>
        <v>43.385</v>
      </c>
      <c r="M4302" s="10">
        <f t="shared" si="229"/>
        <v>4.0450024</v>
      </c>
      <c r="N4302" s="11">
        <f t="shared" si="3612"/>
        <v>110.2821623</v>
      </c>
      <c r="O4302" s="10">
        <f t="shared" si="6891"/>
        <v>56.4399696</v>
      </c>
      <c r="P4302" s="10">
        <f t="shared" si="6975"/>
        <v>61.96082</v>
      </c>
      <c r="Q4302" s="10">
        <f t="shared" si="232"/>
        <v>5.5208504</v>
      </c>
      <c r="R4302" s="11">
        <f t="shared" si="233"/>
        <v>109.7818097</v>
      </c>
      <c r="S4302" s="41">
        <f>T4262</f>
        <v>-0.6215714286</v>
      </c>
      <c r="T4302" s="41">
        <f>H4302+T4262-H4303-U4302-H4304</f>
        <v>-0.4948571429</v>
      </c>
      <c r="U4302" s="13">
        <f>0.008/28</f>
        <v>0.0002857142857</v>
      </c>
      <c r="V4302" s="14"/>
      <c r="W4302" s="14"/>
      <c r="X4302" s="26">
        <f t="shared" si="314"/>
        <v>0.6</v>
      </c>
      <c r="Y4302" s="29"/>
      <c r="Z4302" s="29"/>
      <c r="AA4302" s="29"/>
      <c r="AB4302" s="29"/>
      <c r="AC4302" s="29"/>
    </row>
    <row r="4303">
      <c r="A4303" s="58">
        <v>45761.0</v>
      </c>
      <c r="B4303" s="5" t="s">
        <v>36</v>
      </c>
      <c r="C4303" s="6" t="s">
        <v>37</v>
      </c>
      <c r="D4303" s="5" t="s">
        <v>28</v>
      </c>
      <c r="E4303" s="7">
        <v>45.1</v>
      </c>
      <c r="F4303" s="25">
        <v>0.0</v>
      </c>
      <c r="G4303" s="7">
        <v>0.48333</v>
      </c>
      <c r="H4303" s="40">
        <v>0.0</v>
      </c>
      <c r="I4303" s="10">
        <f t="shared" si="6972"/>
        <v>-0.48333</v>
      </c>
      <c r="J4303" s="11">
        <f t="shared" si="6973"/>
        <v>0</v>
      </c>
      <c r="K4303" s="7">
        <f t="shared" si="6890"/>
        <v>36.3646187</v>
      </c>
      <c r="L4303" s="7">
        <f t="shared" si="6974"/>
        <v>12.569</v>
      </c>
      <c r="M4303" s="10">
        <f t="shared" si="229"/>
        <v>-23.7956187</v>
      </c>
      <c r="N4303" s="11">
        <f t="shared" si="3612"/>
        <v>34.56381628</v>
      </c>
      <c r="O4303" s="10">
        <f t="shared" si="6891"/>
        <v>51.8835287</v>
      </c>
      <c r="P4303" s="10">
        <f t="shared" si="6975"/>
        <v>18.16698</v>
      </c>
      <c r="Q4303" s="10">
        <f t="shared" si="232"/>
        <v>-33.7165487</v>
      </c>
      <c r="R4303" s="11">
        <f t="shared" si="233"/>
        <v>35.01492758</v>
      </c>
      <c r="S4303" s="43"/>
      <c r="T4303" s="43"/>
      <c r="U4303" s="20"/>
      <c r="V4303" s="14"/>
      <c r="W4303" s="14"/>
      <c r="X4303" s="26">
        <f t="shared" si="314"/>
        <v>0</v>
      </c>
      <c r="Y4303" s="29"/>
      <c r="Z4303" s="29"/>
      <c r="AA4303" s="29"/>
      <c r="AB4303" s="29"/>
      <c r="AC4303" s="29"/>
    </row>
    <row r="4304">
      <c r="A4304" s="58">
        <v>45761.0</v>
      </c>
      <c r="B4304" s="5" t="s">
        <v>36</v>
      </c>
      <c r="C4304" s="6" t="s">
        <v>37</v>
      </c>
      <c r="D4304" s="5" t="s">
        <v>29</v>
      </c>
      <c r="E4304" s="7">
        <f>E4302-E4303</f>
        <v>128.9</v>
      </c>
      <c r="F4304" s="25">
        <v>0.469</v>
      </c>
      <c r="G4304" s="7">
        <v>0.0</v>
      </c>
      <c r="H4304" s="40">
        <v>0.473</v>
      </c>
      <c r="I4304" s="10">
        <f t="shared" si="6972"/>
        <v>0.473</v>
      </c>
      <c r="J4304" s="11">
        <f t="shared" si="6973"/>
        <v>0</v>
      </c>
      <c r="K4304" s="7">
        <f t="shared" si="6890"/>
        <v>2.58895994</v>
      </c>
      <c r="L4304" s="7">
        <f t="shared" si="6974"/>
        <v>31.29</v>
      </c>
      <c r="M4304" s="10">
        <f t="shared" si="229"/>
        <v>28.70104006</v>
      </c>
      <c r="N4304" s="11">
        <f t="shared" si="3612"/>
        <v>1208.59344</v>
      </c>
      <c r="O4304" s="10">
        <f t="shared" si="6891"/>
        <v>4.16282994</v>
      </c>
      <c r="P4304" s="10">
        <f t="shared" si="6975"/>
        <v>44.91171</v>
      </c>
      <c r="Q4304" s="10">
        <f t="shared" si="232"/>
        <v>40.74888006</v>
      </c>
      <c r="R4304" s="11">
        <f t="shared" si="233"/>
        <v>1078.874483</v>
      </c>
      <c r="S4304" s="43"/>
      <c r="T4304" s="43"/>
      <c r="U4304" s="20"/>
      <c r="V4304" s="14"/>
      <c r="W4304" s="14"/>
      <c r="X4304" s="26">
        <f t="shared" si="314"/>
        <v>0.329</v>
      </c>
      <c r="Y4304" s="29"/>
      <c r="Z4304" s="29"/>
      <c r="AA4304" s="29"/>
      <c r="AB4304" s="29"/>
      <c r="AC4304" s="29"/>
    </row>
    <row r="4305">
      <c r="A4305" s="58">
        <v>45761.0</v>
      </c>
      <c r="B4305" s="5" t="s">
        <v>36</v>
      </c>
      <c r="C4305" s="6" t="s">
        <v>37</v>
      </c>
      <c r="D4305" s="5" t="s">
        <v>30</v>
      </c>
      <c r="E4305" s="7">
        <v>0.0</v>
      </c>
      <c r="F4305" s="25">
        <v>0.0</v>
      </c>
      <c r="G4305" s="7">
        <v>0.0</v>
      </c>
      <c r="H4305" s="40">
        <v>0.0</v>
      </c>
      <c r="I4305" s="10">
        <f t="shared" si="6972"/>
        <v>0</v>
      </c>
      <c r="J4305" s="11">
        <f t="shared" si="6973"/>
        <v>0</v>
      </c>
      <c r="K4305" s="7">
        <f t="shared" si="6890"/>
        <v>0</v>
      </c>
      <c r="L4305" s="7">
        <f t="shared" si="6974"/>
        <v>0</v>
      </c>
      <c r="M4305" s="10">
        <f t="shared" si="229"/>
        <v>0</v>
      </c>
      <c r="N4305" s="11">
        <f t="shared" si="3612"/>
        <v>0</v>
      </c>
      <c r="O4305" s="10">
        <f t="shared" si="6891"/>
        <v>0</v>
      </c>
      <c r="P4305" s="10">
        <f t="shared" si="6975"/>
        <v>0</v>
      </c>
      <c r="Q4305" s="10">
        <f t="shared" si="232"/>
        <v>0</v>
      </c>
      <c r="R4305" s="11">
        <f t="shared" si="233"/>
        <v>0</v>
      </c>
      <c r="S4305" s="43"/>
      <c r="T4305" s="43"/>
      <c r="U4305" s="20"/>
      <c r="V4305" s="14"/>
      <c r="W4305" s="14"/>
      <c r="X4305" s="26">
        <f t="shared" si="314"/>
        <v>0</v>
      </c>
      <c r="Y4305" s="29"/>
      <c r="Z4305" s="29"/>
      <c r="AA4305" s="29"/>
      <c r="AB4305" s="29"/>
      <c r="AC4305" s="29"/>
    </row>
    <row r="4306">
      <c r="A4306" s="58">
        <v>45761.0</v>
      </c>
      <c r="B4306" s="5" t="s">
        <v>38</v>
      </c>
      <c r="C4306" s="6" t="s">
        <v>37</v>
      </c>
      <c r="D4306" s="5" t="s">
        <v>27</v>
      </c>
      <c r="E4306" s="7">
        <v>40.1</v>
      </c>
      <c r="F4306" s="25">
        <v>0.104</v>
      </c>
      <c r="G4306" s="7">
        <v>0.09999999999999999</v>
      </c>
      <c r="H4306" s="40">
        <v>0.17</v>
      </c>
      <c r="I4306" s="10">
        <f t="shared" si="6972"/>
        <v>0.07</v>
      </c>
      <c r="J4306" s="11">
        <f t="shared" si="6973"/>
        <v>170</v>
      </c>
      <c r="K4306" s="7">
        <f t="shared" si="6890"/>
        <v>7.3</v>
      </c>
      <c r="L4306" s="7">
        <f t="shared" si="6974"/>
        <v>12.851</v>
      </c>
      <c r="M4306" s="10">
        <f t="shared" si="229"/>
        <v>5.551</v>
      </c>
      <c r="N4306" s="11">
        <f t="shared" si="3612"/>
        <v>176.0410959</v>
      </c>
      <c r="O4306" s="10">
        <f t="shared" si="6891"/>
        <v>10.4</v>
      </c>
      <c r="P4306" s="10">
        <f t="shared" si="6975"/>
        <v>18.774976</v>
      </c>
      <c r="Q4306" s="10">
        <f t="shared" si="232"/>
        <v>8.374976</v>
      </c>
      <c r="R4306" s="11">
        <f t="shared" si="233"/>
        <v>180.5286154</v>
      </c>
      <c r="S4306" s="41">
        <f>T4266</f>
        <v>7.166428571</v>
      </c>
      <c r="T4306" s="41">
        <f>H4306+T4266-H4307-U4306-H4308</f>
        <v>7.336392857</v>
      </c>
      <c r="U4306" s="13">
        <f>0.001/28</f>
        <v>0.00003571428571</v>
      </c>
      <c r="V4306" s="14"/>
      <c r="W4306" s="14"/>
      <c r="X4306" s="26">
        <f t="shared" si="314"/>
        <v>0.17</v>
      </c>
      <c r="Y4306" s="29"/>
      <c r="Z4306" s="29"/>
      <c r="AA4306" s="29"/>
      <c r="AB4306" s="29"/>
      <c r="AC4306" s="29"/>
    </row>
    <row r="4307">
      <c r="A4307" s="58">
        <v>45761.0</v>
      </c>
      <c r="B4307" s="5" t="s">
        <v>38</v>
      </c>
      <c r="C4307" s="6" t="s">
        <v>37</v>
      </c>
      <c r="D4307" s="5" t="s">
        <v>28</v>
      </c>
      <c r="E4307" s="7">
        <v>0.0</v>
      </c>
      <c r="F4307" s="7">
        <v>0.0</v>
      </c>
      <c r="G4307" s="7">
        <v>0.0</v>
      </c>
      <c r="H4307" s="40">
        <v>0.0</v>
      </c>
      <c r="I4307" s="10">
        <f t="shared" si="6972"/>
        <v>0</v>
      </c>
      <c r="J4307" s="11">
        <f t="shared" si="6973"/>
        <v>0</v>
      </c>
      <c r="K4307" s="7">
        <f t="shared" si="6890"/>
        <v>0</v>
      </c>
      <c r="L4307" s="7">
        <f t="shared" si="6974"/>
        <v>0</v>
      </c>
      <c r="M4307" s="10">
        <f t="shared" si="229"/>
        <v>0</v>
      </c>
      <c r="N4307" s="11">
        <f t="shared" si="3612"/>
        <v>0</v>
      </c>
      <c r="O4307" s="10">
        <f t="shared" si="6891"/>
        <v>0</v>
      </c>
      <c r="P4307" s="10">
        <f t="shared" si="6975"/>
        <v>0</v>
      </c>
      <c r="Q4307" s="10">
        <f t="shared" si="232"/>
        <v>0</v>
      </c>
      <c r="R4307" s="11">
        <f t="shared" si="233"/>
        <v>0</v>
      </c>
      <c r="S4307" s="43"/>
      <c r="T4307" s="43"/>
      <c r="U4307" s="20"/>
      <c r="V4307" s="14"/>
      <c r="W4307" s="14"/>
      <c r="X4307" s="26">
        <f t="shared" si="314"/>
        <v>0</v>
      </c>
      <c r="Y4307" s="29"/>
      <c r="Z4307" s="29"/>
      <c r="AA4307" s="29"/>
      <c r="AB4307" s="29"/>
      <c r="AC4307" s="29"/>
    </row>
    <row r="4308">
      <c r="A4308" s="58">
        <v>45761.0</v>
      </c>
      <c r="B4308" s="5" t="s">
        <v>38</v>
      </c>
      <c r="C4308" s="6" t="s">
        <v>37</v>
      </c>
      <c r="D4308" s="5" t="s">
        <v>29</v>
      </c>
      <c r="E4308" s="7">
        <v>40.1</v>
      </c>
      <c r="F4308" s="7">
        <v>0.0</v>
      </c>
      <c r="G4308" s="7">
        <v>0.09996</v>
      </c>
      <c r="H4308" s="40">
        <v>0.0</v>
      </c>
      <c r="I4308" s="10">
        <f t="shared" si="6972"/>
        <v>-0.09996</v>
      </c>
      <c r="J4308" s="11">
        <f t="shared" si="6973"/>
        <v>0</v>
      </c>
      <c r="K4308" s="7">
        <f t="shared" si="6890"/>
        <v>7.287217</v>
      </c>
      <c r="L4308" s="7">
        <f t="shared" si="6974"/>
        <v>7.284</v>
      </c>
      <c r="M4308" s="10">
        <f t="shared" si="229"/>
        <v>-0.003217</v>
      </c>
      <c r="N4308" s="11">
        <f t="shared" si="3612"/>
        <v>99.9558542</v>
      </c>
      <c r="O4308" s="10">
        <f t="shared" si="6891"/>
        <v>10.385977</v>
      </c>
      <c r="P4308" s="10">
        <f t="shared" si="6975"/>
        <v>13.11293</v>
      </c>
      <c r="Q4308" s="10">
        <f t="shared" si="232"/>
        <v>2.726953</v>
      </c>
      <c r="R4308" s="11">
        <f t="shared" si="233"/>
        <v>126.2561047</v>
      </c>
      <c r="S4308" s="43"/>
      <c r="T4308" s="43"/>
      <c r="U4308" s="20"/>
      <c r="V4308" s="14"/>
      <c r="W4308" s="14"/>
      <c r="X4308" s="26">
        <f t="shared" si="314"/>
        <v>0</v>
      </c>
      <c r="Y4308" s="29"/>
      <c r="Z4308" s="29"/>
      <c r="AA4308" s="29"/>
      <c r="AB4308" s="29"/>
      <c r="AC4308" s="29"/>
    </row>
    <row r="4309">
      <c r="A4309" s="58">
        <v>45761.0</v>
      </c>
      <c r="B4309" s="5" t="s">
        <v>38</v>
      </c>
      <c r="C4309" s="6" t="s">
        <v>37</v>
      </c>
      <c r="D4309" s="5" t="s">
        <v>30</v>
      </c>
      <c r="E4309" s="7">
        <v>0.0</v>
      </c>
      <c r="F4309" s="7">
        <v>0.0</v>
      </c>
      <c r="G4309" s="7">
        <v>0.0</v>
      </c>
      <c r="H4309" s="40">
        <v>0.0</v>
      </c>
      <c r="I4309" s="10">
        <f t="shared" si="6972"/>
        <v>0</v>
      </c>
      <c r="J4309" s="11">
        <f t="shared" si="6973"/>
        <v>0</v>
      </c>
      <c r="K4309" s="7">
        <f t="shared" si="6890"/>
        <v>0</v>
      </c>
      <c r="L4309" s="7">
        <f t="shared" si="6974"/>
        <v>0</v>
      </c>
      <c r="M4309" s="10">
        <f t="shared" si="229"/>
        <v>0</v>
      </c>
      <c r="N4309" s="11">
        <f t="shared" si="3612"/>
        <v>0</v>
      </c>
      <c r="O4309" s="10">
        <f t="shared" si="6891"/>
        <v>0</v>
      </c>
      <c r="P4309" s="10">
        <f t="shared" si="6975"/>
        <v>0</v>
      </c>
      <c r="Q4309" s="10">
        <f t="shared" si="232"/>
        <v>0</v>
      </c>
      <c r="R4309" s="11">
        <f t="shared" si="233"/>
        <v>0</v>
      </c>
      <c r="S4309" s="43"/>
      <c r="T4309" s="43"/>
      <c r="U4309" s="20"/>
      <c r="V4309" s="14"/>
      <c r="W4309" s="14"/>
      <c r="X4309" s="26">
        <f t="shared" si="314"/>
        <v>0</v>
      </c>
      <c r="Y4309" s="29"/>
      <c r="Z4309" s="29"/>
      <c r="AA4309" s="29"/>
      <c r="AB4309" s="29"/>
      <c r="AC4309" s="29"/>
    </row>
    <row r="4310">
      <c r="A4310" s="58">
        <v>45761.0</v>
      </c>
      <c r="B4310" s="5" t="s">
        <v>39</v>
      </c>
      <c r="C4310" s="6" t="s">
        <v>37</v>
      </c>
      <c r="D4310" s="5" t="s">
        <v>27</v>
      </c>
      <c r="E4310" s="7">
        <v>9.6</v>
      </c>
      <c r="F4310" s="7">
        <v>0.042</v>
      </c>
      <c r="G4310" s="7">
        <v>0.033</v>
      </c>
      <c r="H4310" s="40">
        <v>0.015</v>
      </c>
      <c r="I4310" s="10">
        <f t="shared" si="6972"/>
        <v>-0.018</v>
      </c>
      <c r="J4310" s="11">
        <f t="shared" si="6973"/>
        <v>45.45454545</v>
      </c>
      <c r="K4310" s="7">
        <f t="shared" si="6890"/>
        <v>2.161998</v>
      </c>
      <c r="L4310" s="7">
        <f t="shared" si="6974"/>
        <v>0.556</v>
      </c>
      <c r="M4310" s="10">
        <f t="shared" si="229"/>
        <v>-1.605998</v>
      </c>
      <c r="N4310" s="11">
        <f t="shared" si="3612"/>
        <v>25.71695256</v>
      </c>
      <c r="O4310" s="10">
        <f t="shared" si="6891"/>
        <v>3.061928</v>
      </c>
      <c r="P4310" s="10">
        <f t="shared" si="6975"/>
        <v>1.44074</v>
      </c>
      <c r="Q4310" s="10">
        <f t="shared" si="232"/>
        <v>-1.621188</v>
      </c>
      <c r="R4310" s="11">
        <f t="shared" si="233"/>
        <v>47.05335984</v>
      </c>
      <c r="S4310" s="41">
        <f>T4270</f>
        <v>0.026</v>
      </c>
      <c r="T4310" s="41">
        <f>H4310+T4270-H4311-U4310-H4312</f>
        <v>0.041</v>
      </c>
      <c r="U4310" s="13">
        <v>0.0</v>
      </c>
      <c r="V4310" s="14"/>
      <c r="W4310" s="14"/>
      <c r="X4310" s="26">
        <f t="shared" si="314"/>
        <v>0.026</v>
      </c>
      <c r="Y4310" s="29"/>
      <c r="Z4310" s="29"/>
      <c r="AA4310" s="29"/>
      <c r="AB4310" s="29"/>
      <c r="AC4310" s="29"/>
    </row>
    <row r="4311">
      <c r="A4311" s="58">
        <v>45761.0</v>
      </c>
      <c r="B4311" s="5" t="s">
        <v>39</v>
      </c>
      <c r="C4311" s="6" t="s">
        <v>37</v>
      </c>
      <c r="D4311" s="5" t="s">
        <v>28</v>
      </c>
      <c r="E4311" s="7">
        <v>0.0</v>
      </c>
      <c r="F4311" s="7">
        <v>0.0</v>
      </c>
      <c r="G4311" s="7">
        <v>0.0</v>
      </c>
      <c r="H4311" s="40">
        <v>0.0</v>
      </c>
      <c r="I4311" s="10">
        <f t="shared" si="6972"/>
        <v>0</v>
      </c>
      <c r="J4311" s="11">
        <f t="shared" si="6973"/>
        <v>0</v>
      </c>
      <c r="K4311" s="7">
        <f t="shared" si="6890"/>
        <v>0</v>
      </c>
      <c r="L4311" s="7">
        <f t="shared" si="6974"/>
        <v>0</v>
      </c>
      <c r="M4311" s="10">
        <f t="shared" si="229"/>
        <v>0</v>
      </c>
      <c r="N4311" s="11">
        <f t="shared" si="3612"/>
        <v>0</v>
      </c>
      <c r="O4311" s="10">
        <f t="shared" si="6891"/>
        <v>0</v>
      </c>
      <c r="P4311" s="10">
        <f t="shared" si="6975"/>
        <v>0</v>
      </c>
      <c r="Q4311" s="10">
        <f t="shared" si="232"/>
        <v>0</v>
      </c>
      <c r="R4311" s="11">
        <f t="shared" si="233"/>
        <v>0</v>
      </c>
      <c r="S4311" s="43"/>
      <c r="T4311" s="43"/>
      <c r="U4311" s="20"/>
      <c r="V4311" s="14"/>
      <c r="W4311" s="14"/>
      <c r="X4311" s="26">
        <f t="shared" si="314"/>
        <v>0</v>
      </c>
      <c r="Y4311" s="29"/>
      <c r="Z4311" s="29"/>
      <c r="AA4311" s="29"/>
      <c r="AB4311" s="29"/>
      <c r="AC4311" s="29"/>
    </row>
    <row r="4312">
      <c r="A4312" s="58">
        <v>45761.0</v>
      </c>
      <c r="B4312" s="5" t="s">
        <v>39</v>
      </c>
      <c r="C4312" s="6" t="s">
        <v>37</v>
      </c>
      <c r="D4312" s="5" t="s">
        <v>29</v>
      </c>
      <c r="E4312" s="7">
        <v>9.3</v>
      </c>
      <c r="F4312" s="7">
        <v>0.015</v>
      </c>
      <c r="G4312" s="7">
        <v>0.0330666</v>
      </c>
      <c r="H4312" s="40">
        <v>0.0</v>
      </c>
      <c r="I4312" s="10">
        <f t="shared" si="6972"/>
        <v>-0.0330666</v>
      </c>
      <c r="J4312" s="11">
        <f t="shared" si="6973"/>
        <v>0</v>
      </c>
      <c r="K4312" s="7">
        <f t="shared" si="6890"/>
        <v>2.1468124</v>
      </c>
      <c r="L4312" s="7">
        <f t="shared" si="6974"/>
        <v>0.598</v>
      </c>
      <c r="M4312" s="10">
        <f t="shared" si="229"/>
        <v>-1.5488124</v>
      </c>
      <c r="N4312" s="11">
        <f t="shared" si="3612"/>
        <v>27.85525181</v>
      </c>
      <c r="O4312" s="10">
        <f t="shared" si="6891"/>
        <v>3.0388064</v>
      </c>
      <c r="P4312" s="10">
        <f t="shared" si="6975"/>
        <v>1.45794</v>
      </c>
      <c r="Q4312" s="10">
        <f t="shared" si="232"/>
        <v>-1.5808664</v>
      </c>
      <c r="R4312" s="11">
        <f t="shared" si="233"/>
        <v>47.97739007</v>
      </c>
      <c r="S4312" s="43"/>
      <c r="T4312" s="43"/>
      <c r="U4312" s="20"/>
      <c r="V4312" s="14"/>
      <c r="W4312" s="14"/>
      <c r="X4312" s="26">
        <f t="shared" si="314"/>
        <v>0</v>
      </c>
      <c r="Y4312" s="29"/>
      <c r="Z4312" s="29"/>
      <c r="AA4312" s="29"/>
      <c r="AB4312" s="29"/>
      <c r="AC4312" s="29"/>
    </row>
    <row r="4313">
      <c r="A4313" s="58">
        <v>45761.0</v>
      </c>
      <c r="B4313" s="5" t="s">
        <v>39</v>
      </c>
      <c r="C4313" s="6" t="s">
        <v>37</v>
      </c>
      <c r="D4313" s="5" t="s">
        <v>30</v>
      </c>
      <c r="E4313" s="7">
        <v>0.0</v>
      </c>
      <c r="F4313" s="7">
        <v>0.0</v>
      </c>
      <c r="G4313" s="7">
        <v>0.0</v>
      </c>
      <c r="H4313" s="40">
        <v>0.0</v>
      </c>
      <c r="I4313" s="10">
        <f t="shared" si="6972"/>
        <v>0</v>
      </c>
      <c r="J4313" s="11">
        <f t="shared" si="6973"/>
        <v>0</v>
      </c>
      <c r="K4313" s="7">
        <f t="shared" si="6890"/>
        <v>0</v>
      </c>
      <c r="L4313" s="7">
        <f t="shared" si="6974"/>
        <v>0</v>
      </c>
      <c r="M4313" s="10">
        <f t="shared" si="229"/>
        <v>0</v>
      </c>
      <c r="N4313" s="11">
        <f t="shared" si="3612"/>
        <v>0</v>
      </c>
      <c r="O4313" s="10">
        <f t="shared" si="6891"/>
        <v>0</v>
      </c>
      <c r="P4313" s="10">
        <f t="shared" si="6975"/>
        <v>0</v>
      </c>
      <c r="Q4313" s="10">
        <f t="shared" si="232"/>
        <v>0</v>
      </c>
      <c r="R4313" s="11">
        <f t="shared" si="233"/>
        <v>0</v>
      </c>
      <c r="S4313" s="43"/>
      <c r="T4313" s="43"/>
      <c r="U4313" s="20"/>
      <c r="V4313" s="14"/>
      <c r="W4313" s="14"/>
      <c r="X4313" s="26">
        <f t="shared" si="314"/>
        <v>0</v>
      </c>
      <c r="Y4313" s="29"/>
      <c r="Z4313" s="29"/>
      <c r="AA4313" s="29"/>
      <c r="AB4313" s="29"/>
      <c r="AC4313" s="29"/>
    </row>
    <row r="4314">
      <c r="A4314" s="58">
        <v>45761.0</v>
      </c>
      <c r="B4314" s="5" t="s">
        <v>40</v>
      </c>
      <c r="C4314" s="6" t="s">
        <v>37</v>
      </c>
      <c r="D4314" s="5" t="s">
        <v>27</v>
      </c>
      <c r="E4314" s="7">
        <v>26.3</v>
      </c>
      <c r="F4314" s="7">
        <v>0.0</v>
      </c>
      <c r="G4314" s="7">
        <v>0.07333</v>
      </c>
      <c r="H4314" s="40">
        <v>0.034</v>
      </c>
      <c r="I4314" s="10">
        <f t="shared" si="6972"/>
        <v>-0.03933</v>
      </c>
      <c r="J4314" s="11">
        <f t="shared" si="6973"/>
        <v>46.3657439</v>
      </c>
      <c r="K4314" s="7">
        <f t="shared" si="6890"/>
        <v>5.2266187</v>
      </c>
      <c r="L4314" s="7">
        <f t="shared" si="6974"/>
        <v>2.477</v>
      </c>
      <c r="M4314" s="10">
        <f t="shared" si="229"/>
        <v>-2.7496187</v>
      </c>
      <c r="N4314" s="11">
        <f t="shared" si="3612"/>
        <v>47.39201656</v>
      </c>
      <c r="O4314" s="10">
        <f t="shared" si="6891"/>
        <v>7.440904414</v>
      </c>
      <c r="P4314" s="10">
        <f t="shared" si="6975"/>
        <v>3.5899</v>
      </c>
      <c r="Q4314" s="10">
        <f t="shared" si="232"/>
        <v>-3.851004414</v>
      </c>
      <c r="R4314" s="11">
        <f t="shared" si="233"/>
        <v>48.24547931</v>
      </c>
      <c r="S4314" s="13">
        <f>T4274</f>
        <v>1.681488571</v>
      </c>
      <c r="T4314" s="13">
        <f>H4314+S4314-H4315-U4314-H4316</f>
        <v>1.715370357</v>
      </c>
      <c r="U4314" s="13">
        <f>0.00331/28</f>
        <v>0.0001182142857</v>
      </c>
      <c r="V4314" s="14"/>
      <c r="W4314" s="14"/>
      <c r="X4314" s="26">
        <f t="shared" si="314"/>
        <v>0.033</v>
      </c>
      <c r="Y4314" s="29"/>
      <c r="Z4314" s="29"/>
      <c r="AA4314" s="29"/>
      <c r="AB4314" s="29"/>
      <c r="AC4314" s="29"/>
    </row>
    <row r="4315">
      <c r="A4315" s="58">
        <v>45761.0</v>
      </c>
      <c r="B4315" s="5" t="s">
        <v>40</v>
      </c>
      <c r="C4315" s="6" t="s">
        <v>37</v>
      </c>
      <c r="D4315" s="5" t="s">
        <v>28</v>
      </c>
      <c r="E4315" s="7">
        <v>0.0</v>
      </c>
      <c r="F4315" s="7">
        <v>0.0</v>
      </c>
      <c r="G4315" s="7">
        <v>0.0</v>
      </c>
      <c r="H4315" s="40">
        <v>0.0</v>
      </c>
      <c r="I4315" s="10">
        <f t="shared" si="6972"/>
        <v>0</v>
      </c>
      <c r="J4315" s="11">
        <f t="shared" si="6973"/>
        <v>0</v>
      </c>
      <c r="K4315" s="7">
        <f t="shared" si="6890"/>
        <v>0</v>
      </c>
      <c r="L4315" s="7">
        <f t="shared" si="6974"/>
        <v>0</v>
      </c>
      <c r="M4315" s="10">
        <f t="shared" si="229"/>
        <v>0</v>
      </c>
      <c r="N4315" s="11">
        <f t="shared" si="3612"/>
        <v>0</v>
      </c>
      <c r="O4315" s="10">
        <f t="shared" si="6891"/>
        <v>0</v>
      </c>
      <c r="P4315" s="10">
        <f t="shared" si="6975"/>
        <v>0</v>
      </c>
      <c r="Q4315" s="10">
        <f t="shared" si="232"/>
        <v>0</v>
      </c>
      <c r="R4315" s="11">
        <f t="shared" si="233"/>
        <v>0</v>
      </c>
      <c r="S4315" s="14"/>
      <c r="T4315" s="14"/>
      <c r="U4315" s="14"/>
      <c r="V4315" s="14"/>
      <c r="W4315" s="14"/>
      <c r="X4315" s="26">
        <f t="shared" si="314"/>
        <v>0</v>
      </c>
      <c r="Y4315" s="29"/>
      <c r="Z4315" s="29"/>
      <c r="AA4315" s="29"/>
      <c r="AB4315" s="29"/>
      <c r="AC4315" s="29"/>
    </row>
    <row r="4316">
      <c r="A4316" s="58">
        <v>45761.0</v>
      </c>
      <c r="B4316" s="5" t="s">
        <v>40</v>
      </c>
      <c r="C4316" s="6" t="s">
        <v>37</v>
      </c>
      <c r="D4316" s="5" t="s">
        <v>29</v>
      </c>
      <c r="E4316" s="7">
        <v>26.1</v>
      </c>
      <c r="F4316" s="7">
        <v>0.0</v>
      </c>
      <c r="G4316" s="7">
        <v>0.07333</v>
      </c>
      <c r="H4316" s="40">
        <v>0.0</v>
      </c>
      <c r="I4316" s="10">
        <f t="shared" si="6972"/>
        <v>-0.07333</v>
      </c>
      <c r="J4316" s="11">
        <f t="shared" si="6973"/>
        <v>0</v>
      </c>
      <c r="K4316" s="7">
        <f t="shared" si="6890"/>
        <v>5.240905714</v>
      </c>
      <c r="L4316" s="7">
        <f t="shared" si="6974"/>
        <v>2.087</v>
      </c>
      <c r="M4316" s="10">
        <f t="shared" si="229"/>
        <v>-3.153905714</v>
      </c>
      <c r="N4316" s="11">
        <f t="shared" si="3612"/>
        <v>39.8213613</v>
      </c>
      <c r="O4316" s="10">
        <f t="shared" si="6891"/>
        <v>7.455191429</v>
      </c>
      <c r="P4316" s="10">
        <f t="shared" si="6975"/>
        <v>2.60098</v>
      </c>
      <c r="Q4316" s="10">
        <f t="shared" si="232"/>
        <v>-4.854211429</v>
      </c>
      <c r="R4316" s="11">
        <f t="shared" si="233"/>
        <v>34.88817189</v>
      </c>
      <c r="S4316" s="14"/>
      <c r="T4316" s="14"/>
      <c r="U4316" s="14"/>
      <c r="V4316" s="14"/>
      <c r="W4316" s="14"/>
      <c r="X4316" s="26">
        <f t="shared" si="314"/>
        <v>0</v>
      </c>
      <c r="Y4316" s="29"/>
      <c r="Z4316" s="29"/>
      <c r="AA4316" s="29"/>
      <c r="AB4316" s="29"/>
      <c r="AC4316" s="29"/>
    </row>
    <row r="4317">
      <c r="A4317" s="58">
        <v>45761.0</v>
      </c>
      <c r="B4317" s="5" t="s">
        <v>40</v>
      </c>
      <c r="C4317" s="6" t="s">
        <v>37</v>
      </c>
      <c r="D4317" s="5" t="s">
        <v>30</v>
      </c>
      <c r="E4317" s="7">
        <v>0.0</v>
      </c>
      <c r="F4317" s="7">
        <v>0.0</v>
      </c>
      <c r="G4317" s="7">
        <v>0.0</v>
      </c>
      <c r="H4317" s="40">
        <v>0.0</v>
      </c>
      <c r="I4317" s="10">
        <f t="shared" si="6972"/>
        <v>0</v>
      </c>
      <c r="J4317" s="11">
        <f t="shared" si="6973"/>
        <v>0</v>
      </c>
      <c r="K4317" s="7">
        <f t="shared" si="6890"/>
        <v>0</v>
      </c>
      <c r="L4317" s="7">
        <f t="shared" si="6974"/>
        <v>0.127</v>
      </c>
      <c r="M4317" s="10">
        <f t="shared" si="229"/>
        <v>0.127</v>
      </c>
      <c r="N4317" s="11">
        <f t="shared" si="3612"/>
        <v>0</v>
      </c>
      <c r="O4317" s="10">
        <f t="shared" si="6891"/>
        <v>0</v>
      </c>
      <c r="P4317" s="10">
        <f t="shared" si="6975"/>
        <v>0.127</v>
      </c>
      <c r="Q4317" s="10">
        <f t="shared" si="232"/>
        <v>0.127</v>
      </c>
      <c r="R4317" s="11">
        <f t="shared" si="233"/>
        <v>0</v>
      </c>
      <c r="S4317" s="14"/>
      <c r="T4317" s="14"/>
      <c r="U4317" s="14"/>
      <c r="V4317" s="14"/>
      <c r="W4317" s="14"/>
      <c r="X4317" s="26">
        <f t="shared" si="314"/>
        <v>0</v>
      </c>
      <c r="Y4317" s="29"/>
      <c r="Z4317" s="29"/>
      <c r="AA4317" s="29"/>
      <c r="AB4317" s="29"/>
      <c r="AC4317" s="29"/>
    </row>
    <row r="4318">
      <c r="A4318" s="58">
        <v>45762.0</v>
      </c>
      <c r="B4318" s="59" t="s">
        <v>25</v>
      </c>
      <c r="C4318" s="60" t="s">
        <v>26</v>
      </c>
      <c r="D4318" s="59" t="s">
        <v>27</v>
      </c>
      <c r="E4318" s="25">
        <v>140.3</v>
      </c>
      <c r="F4318" s="8">
        <v>0.526</v>
      </c>
      <c r="G4318" s="25">
        <v>0.393333</v>
      </c>
      <c r="H4318" s="47">
        <v>0.437</v>
      </c>
      <c r="I4318" s="61">
        <f t="shared" si="6972"/>
        <v>0.043667</v>
      </c>
      <c r="J4318" s="62">
        <f t="shared" si="6973"/>
        <v>111.1017891</v>
      </c>
      <c r="K4318" s="25">
        <f t="shared" si="6890"/>
        <v>30.299875</v>
      </c>
      <c r="L4318" s="25">
        <f t="shared" si="6974"/>
        <v>32.526</v>
      </c>
      <c r="M4318" s="61">
        <f t="shared" si="229"/>
        <v>2.226125</v>
      </c>
      <c r="N4318" s="62">
        <f t="shared" si="3612"/>
        <v>107.3469775</v>
      </c>
      <c r="O4318" s="61">
        <f t="shared" si="6891"/>
        <v>43.199595</v>
      </c>
      <c r="P4318" s="61">
        <f t="shared" si="6975"/>
        <v>46.247995</v>
      </c>
      <c r="Q4318" s="61">
        <f t="shared" si="232"/>
        <v>3.0484</v>
      </c>
      <c r="R4318" s="62">
        <f t="shared" si="233"/>
        <v>107.0565476</v>
      </c>
      <c r="S4318" s="41">
        <f>T4278</f>
        <v>0.8281785714</v>
      </c>
      <c r="T4318" s="41">
        <f>H4318+T4278-H4319-U4318-H4320</f>
        <v>1.021071429</v>
      </c>
      <c r="U4318" s="63">
        <f>0.003/28</f>
        <v>0.0001071428571</v>
      </c>
      <c r="V4318" s="64"/>
      <c r="W4318" s="64"/>
      <c r="X4318" s="65">
        <f t="shared" si="314"/>
        <v>0.439</v>
      </c>
      <c r="Y4318" s="66"/>
      <c r="Z4318" s="66"/>
      <c r="AA4318" s="66"/>
      <c r="AB4318" s="66"/>
      <c r="AC4318" s="66"/>
    </row>
    <row r="4319">
      <c r="A4319" s="58">
        <v>45762.0</v>
      </c>
      <c r="B4319" s="5" t="s">
        <v>25</v>
      </c>
      <c r="C4319" s="6" t="s">
        <v>26</v>
      </c>
      <c r="D4319" s="5" t="s">
        <v>28</v>
      </c>
      <c r="E4319" s="7">
        <v>165.12</v>
      </c>
      <c r="F4319" s="7">
        <v>0.225</v>
      </c>
      <c r="G4319" s="7">
        <v>0.3568</v>
      </c>
      <c r="H4319" s="40">
        <v>0.244</v>
      </c>
      <c r="I4319" s="10">
        <f t="shared" si="6972"/>
        <v>-0.1128</v>
      </c>
      <c r="J4319" s="11">
        <f t="shared" si="6973"/>
        <v>68.38565022</v>
      </c>
      <c r="K4319" s="7">
        <f t="shared" si="6890"/>
        <v>29.0634</v>
      </c>
      <c r="L4319" s="7">
        <f t="shared" si="6974"/>
        <v>31.628</v>
      </c>
      <c r="M4319" s="10">
        <f t="shared" si="229"/>
        <v>2.5646</v>
      </c>
      <c r="N4319" s="11">
        <f t="shared" si="3612"/>
        <v>108.8241568</v>
      </c>
      <c r="O4319" s="10">
        <f t="shared" si="6891"/>
        <v>41.3642</v>
      </c>
      <c r="P4319" s="10">
        <f t="shared" si="6975"/>
        <v>44.84888</v>
      </c>
      <c r="Q4319" s="10">
        <f t="shared" si="232"/>
        <v>3.48468</v>
      </c>
      <c r="R4319" s="11">
        <f t="shared" si="233"/>
        <v>108.4243863</v>
      </c>
      <c r="S4319" s="42"/>
      <c r="T4319" s="42"/>
      <c r="U4319" s="16"/>
      <c r="V4319" s="14"/>
      <c r="W4319" s="14"/>
      <c r="X4319" s="26">
        <f t="shared" si="314"/>
        <v>0.61</v>
      </c>
      <c r="Y4319" s="29"/>
      <c r="Z4319" s="29"/>
      <c r="AA4319" s="29"/>
      <c r="AB4319" s="29"/>
      <c r="AC4319" s="29"/>
    </row>
    <row r="4320">
      <c r="A4320" s="58">
        <v>45762.0</v>
      </c>
      <c r="B4320" s="5" t="s">
        <v>25</v>
      </c>
      <c r="C4320" s="6" t="s">
        <v>26</v>
      </c>
      <c r="D4320" s="5" t="s">
        <v>29</v>
      </c>
      <c r="E4320" s="7">
        <v>0.0</v>
      </c>
      <c r="F4320" s="7">
        <v>0.0</v>
      </c>
      <c r="G4320" s="7">
        <v>0.0</v>
      </c>
      <c r="H4320" s="40">
        <v>0.0</v>
      </c>
      <c r="I4320" s="10">
        <f t="shared" si="6972"/>
        <v>0</v>
      </c>
      <c r="J4320" s="11">
        <f t="shared" si="6973"/>
        <v>0</v>
      </c>
      <c r="K4320" s="7">
        <f t="shared" si="6890"/>
        <v>0</v>
      </c>
      <c r="L4320" s="7">
        <f t="shared" si="6974"/>
        <v>0.003</v>
      </c>
      <c r="M4320" s="10">
        <f t="shared" si="229"/>
        <v>0.003</v>
      </c>
      <c r="N4320" s="11">
        <f t="shared" si="3612"/>
        <v>0</v>
      </c>
      <c r="O4320" s="10">
        <f t="shared" si="6891"/>
        <v>0</v>
      </c>
      <c r="P4320" s="10">
        <f t="shared" si="6975"/>
        <v>0.003</v>
      </c>
      <c r="Q4320" s="10">
        <f t="shared" si="232"/>
        <v>0.003</v>
      </c>
      <c r="R4320" s="11">
        <f t="shared" si="233"/>
        <v>0</v>
      </c>
      <c r="S4320" s="42"/>
      <c r="T4320" s="42"/>
      <c r="U4320" s="16"/>
      <c r="V4320" s="14"/>
      <c r="W4320" s="14"/>
      <c r="X4320" s="26">
        <f t="shared" si="314"/>
        <v>0</v>
      </c>
      <c r="Y4320" s="29"/>
      <c r="Z4320" s="29"/>
      <c r="AA4320" s="29"/>
      <c r="AB4320" s="29"/>
      <c r="AC4320" s="29"/>
    </row>
    <row r="4321">
      <c r="A4321" s="58">
        <v>45762.0</v>
      </c>
      <c r="B4321" s="5" t="s">
        <v>25</v>
      </c>
      <c r="C4321" s="6" t="s">
        <v>26</v>
      </c>
      <c r="D4321" s="5" t="s">
        <v>30</v>
      </c>
      <c r="E4321" s="7">
        <v>0.0</v>
      </c>
      <c r="F4321" s="7">
        <v>0.0</v>
      </c>
      <c r="G4321" s="7">
        <v>0.0</v>
      </c>
      <c r="H4321" s="40">
        <v>0.0</v>
      </c>
      <c r="I4321" s="10">
        <f t="shared" si="6972"/>
        <v>0</v>
      </c>
      <c r="J4321" s="11">
        <f t="shared" si="6973"/>
        <v>0</v>
      </c>
      <c r="K4321" s="7">
        <f t="shared" si="6890"/>
        <v>0</v>
      </c>
      <c r="L4321" s="7">
        <f t="shared" si="6974"/>
        <v>0</v>
      </c>
      <c r="M4321" s="10">
        <f t="shared" si="229"/>
        <v>0</v>
      </c>
      <c r="N4321" s="11">
        <f t="shared" si="3612"/>
        <v>0</v>
      </c>
      <c r="O4321" s="10">
        <f t="shared" si="6891"/>
        <v>0</v>
      </c>
      <c r="P4321" s="10">
        <f t="shared" si="6975"/>
        <v>0</v>
      </c>
      <c r="Q4321" s="10">
        <f t="shared" si="232"/>
        <v>0</v>
      </c>
      <c r="R4321" s="11">
        <f t="shared" si="233"/>
        <v>0</v>
      </c>
      <c r="S4321" s="42"/>
      <c r="T4321" s="42"/>
      <c r="U4321" s="16"/>
      <c r="V4321" s="14"/>
      <c r="W4321" s="14"/>
      <c r="X4321" s="26">
        <f t="shared" si="314"/>
        <v>0</v>
      </c>
      <c r="Y4321" s="29"/>
      <c r="Z4321" s="29"/>
      <c r="AA4321" s="29"/>
      <c r="AB4321" s="29"/>
      <c r="AC4321" s="29"/>
    </row>
    <row r="4322">
      <c r="A4322" s="58">
        <v>45762.0</v>
      </c>
      <c r="B4322" s="5" t="s">
        <v>31</v>
      </c>
      <c r="C4322" s="6" t="s">
        <v>26</v>
      </c>
      <c r="D4322" s="5" t="s">
        <v>27</v>
      </c>
      <c r="E4322" s="7">
        <v>180.7</v>
      </c>
      <c r="F4322" s="7">
        <v>0.7</v>
      </c>
      <c r="G4322" s="7">
        <v>0.43666</v>
      </c>
      <c r="H4322" s="40">
        <v>0.527</v>
      </c>
      <c r="I4322" s="10">
        <f t="shared" si="6972"/>
        <v>0.09034</v>
      </c>
      <c r="J4322" s="11">
        <f t="shared" si="6973"/>
        <v>120.6888655</v>
      </c>
      <c r="K4322" s="7">
        <f t="shared" si="6890"/>
        <v>36.749887</v>
      </c>
      <c r="L4322" s="7">
        <f t="shared" si="6974"/>
        <v>41.094</v>
      </c>
      <c r="M4322" s="10">
        <f t="shared" si="229"/>
        <v>4.344113</v>
      </c>
      <c r="N4322" s="11">
        <f t="shared" si="3612"/>
        <v>111.820752</v>
      </c>
      <c r="O4322" s="10">
        <f t="shared" si="6891"/>
        <v>52.749886</v>
      </c>
      <c r="P4322" s="10">
        <f t="shared" si="6975"/>
        <v>60.06786</v>
      </c>
      <c r="Q4322" s="10">
        <f t="shared" si="232"/>
        <v>7.317974</v>
      </c>
      <c r="R4322" s="11">
        <f t="shared" si="233"/>
        <v>113.8729665</v>
      </c>
      <c r="S4322" s="41">
        <f>T4282</f>
        <v>0.8015714286</v>
      </c>
      <c r="T4322" s="41">
        <f>H4322+T4282-H4323-U4322-H4324</f>
        <v>0.9274285714</v>
      </c>
      <c r="U4322" s="13">
        <f>0.004/28</f>
        <v>0.0001428571429</v>
      </c>
      <c r="V4322" s="14"/>
      <c r="W4322" s="14"/>
      <c r="X4322" s="26">
        <f t="shared" si="314"/>
        <v>0.457</v>
      </c>
      <c r="Y4322" s="29"/>
      <c r="Z4322" s="29"/>
      <c r="AA4322" s="29"/>
      <c r="AB4322" s="29"/>
      <c r="AC4322" s="29"/>
    </row>
    <row r="4323">
      <c r="A4323" s="58">
        <v>45762.0</v>
      </c>
      <c r="B4323" s="5" t="s">
        <v>31</v>
      </c>
      <c r="C4323" s="6" t="s">
        <v>26</v>
      </c>
      <c r="D4323" s="5" t="s">
        <v>28</v>
      </c>
      <c r="E4323" s="7">
        <v>180.1</v>
      </c>
      <c r="F4323" s="7">
        <v>0.462</v>
      </c>
      <c r="G4323" s="7">
        <v>0.432466</v>
      </c>
      <c r="H4323" s="40">
        <v>0.401</v>
      </c>
      <c r="I4323" s="10">
        <f t="shared" si="6972"/>
        <v>-0.031466</v>
      </c>
      <c r="J4323" s="11">
        <f t="shared" si="6973"/>
        <v>92.7240523</v>
      </c>
      <c r="K4323" s="7">
        <f t="shared" si="6890"/>
        <v>36.43987</v>
      </c>
      <c r="L4323" s="7">
        <f t="shared" si="6974"/>
        <v>41.76</v>
      </c>
      <c r="M4323" s="10">
        <f t="shared" si="229"/>
        <v>5.32013</v>
      </c>
      <c r="N4323" s="11">
        <f t="shared" si="3612"/>
        <v>114.5997502</v>
      </c>
      <c r="O4323" s="10">
        <f t="shared" si="6891"/>
        <v>52.3097</v>
      </c>
      <c r="P4323" s="10">
        <f t="shared" si="6975"/>
        <v>60.75773</v>
      </c>
      <c r="Q4323" s="10">
        <f t="shared" si="232"/>
        <v>8.44803</v>
      </c>
      <c r="R4323" s="11">
        <f t="shared" si="233"/>
        <v>116.1500257</v>
      </c>
      <c r="S4323" s="42"/>
      <c r="T4323" s="42"/>
      <c r="U4323" s="20"/>
      <c r="V4323" s="14"/>
      <c r="W4323" s="14"/>
      <c r="X4323" s="26">
        <f t="shared" si="314"/>
        <v>0.394</v>
      </c>
      <c r="Y4323" s="29"/>
      <c r="Z4323" s="29"/>
      <c r="AA4323" s="29"/>
      <c r="AB4323" s="29"/>
      <c r="AC4323" s="29"/>
    </row>
    <row r="4324">
      <c r="A4324" s="58">
        <v>45762.0</v>
      </c>
      <c r="B4324" s="5" t="s">
        <v>31</v>
      </c>
      <c r="C4324" s="6" t="s">
        <v>26</v>
      </c>
      <c r="D4324" s="5" t="s">
        <v>29</v>
      </c>
      <c r="E4324" s="7">
        <v>0.0</v>
      </c>
      <c r="F4324" s="7">
        <v>0.0</v>
      </c>
      <c r="G4324" s="7">
        <v>0.0</v>
      </c>
      <c r="H4324" s="40">
        <v>0.0</v>
      </c>
      <c r="I4324" s="10">
        <f t="shared" si="6972"/>
        <v>0</v>
      </c>
      <c r="J4324" s="11">
        <f t="shared" si="6973"/>
        <v>0</v>
      </c>
      <c r="K4324" s="7">
        <f t="shared" si="6890"/>
        <v>0</v>
      </c>
      <c r="L4324" s="7">
        <f t="shared" si="6974"/>
        <v>0</v>
      </c>
      <c r="M4324" s="10">
        <f t="shared" si="229"/>
        <v>0</v>
      </c>
      <c r="N4324" s="11">
        <f t="shared" si="3612"/>
        <v>0</v>
      </c>
      <c r="O4324" s="10">
        <f t="shared" si="6891"/>
        <v>0</v>
      </c>
      <c r="P4324" s="10">
        <f t="shared" si="6975"/>
        <v>0</v>
      </c>
      <c r="Q4324" s="10">
        <f t="shared" si="232"/>
        <v>0</v>
      </c>
      <c r="R4324" s="11">
        <f t="shared" si="233"/>
        <v>0</v>
      </c>
      <c r="S4324" s="42"/>
      <c r="T4324" s="42"/>
      <c r="U4324" s="20"/>
      <c r="V4324" s="14"/>
      <c r="W4324" s="14"/>
      <c r="X4324" s="26">
        <f t="shared" si="314"/>
        <v>0</v>
      </c>
      <c r="Y4324" s="29"/>
      <c r="Z4324" s="29"/>
      <c r="AA4324" s="29"/>
      <c r="AB4324" s="29"/>
      <c r="AC4324" s="29"/>
    </row>
    <row r="4325">
      <c r="A4325" s="58">
        <v>45762.0</v>
      </c>
      <c r="B4325" s="5" t="s">
        <v>31</v>
      </c>
      <c r="C4325" s="6" t="s">
        <v>26</v>
      </c>
      <c r="D4325" s="5" t="s">
        <v>30</v>
      </c>
      <c r="E4325" s="7">
        <v>0.0</v>
      </c>
      <c r="F4325" s="7">
        <v>0.0</v>
      </c>
      <c r="G4325" s="7">
        <v>0.0</v>
      </c>
      <c r="H4325" s="40">
        <v>0.0</v>
      </c>
      <c r="I4325" s="10">
        <f t="shared" si="6972"/>
        <v>0</v>
      </c>
      <c r="J4325" s="11">
        <f t="shared" si="6973"/>
        <v>0</v>
      </c>
      <c r="K4325" s="7">
        <f t="shared" si="6890"/>
        <v>0</v>
      </c>
      <c r="L4325" s="7">
        <f t="shared" si="6974"/>
        <v>0</v>
      </c>
      <c r="M4325" s="10">
        <f t="shared" si="229"/>
        <v>0</v>
      </c>
      <c r="N4325" s="11">
        <f t="shared" si="3612"/>
        <v>0</v>
      </c>
      <c r="O4325" s="10">
        <f t="shared" si="6891"/>
        <v>0</v>
      </c>
      <c r="P4325" s="10">
        <f t="shared" si="6975"/>
        <v>0</v>
      </c>
      <c r="Q4325" s="10">
        <f t="shared" si="232"/>
        <v>0</v>
      </c>
      <c r="R4325" s="11">
        <f t="shared" si="233"/>
        <v>0</v>
      </c>
      <c r="S4325" s="42"/>
      <c r="T4325" s="42"/>
      <c r="U4325" s="20"/>
      <c r="V4325" s="14"/>
      <c r="W4325" s="14"/>
      <c r="X4325" s="26">
        <f t="shared" si="314"/>
        <v>0</v>
      </c>
      <c r="Y4325" s="29"/>
      <c r="Z4325" s="29"/>
      <c r="AA4325" s="29"/>
      <c r="AB4325" s="29"/>
      <c r="AC4325" s="29"/>
    </row>
    <row r="4326">
      <c r="A4326" s="58">
        <v>45762.0</v>
      </c>
      <c r="B4326" s="5" t="s">
        <v>32</v>
      </c>
      <c r="C4326" s="6" t="s">
        <v>26</v>
      </c>
      <c r="D4326" s="5" t="s">
        <v>27</v>
      </c>
      <c r="E4326" s="7">
        <v>78.6</v>
      </c>
      <c r="F4326" s="7">
        <v>0.21</v>
      </c>
      <c r="G4326" s="7">
        <v>0.19333</v>
      </c>
      <c r="H4326" s="40">
        <v>0.2</v>
      </c>
      <c r="I4326" s="10">
        <f t="shared" si="6972"/>
        <v>0.00667</v>
      </c>
      <c r="J4326" s="11">
        <f t="shared" si="6973"/>
        <v>103.4500595</v>
      </c>
      <c r="K4326" s="7">
        <f t="shared" si="6890"/>
        <v>16.09993</v>
      </c>
      <c r="L4326" s="7">
        <f t="shared" si="6974"/>
        <v>17.505</v>
      </c>
      <c r="M4326" s="10">
        <f t="shared" si="229"/>
        <v>1.40507</v>
      </c>
      <c r="N4326" s="11">
        <f t="shared" si="3612"/>
        <v>108.7271808</v>
      </c>
      <c r="O4326" s="10">
        <f t="shared" si="6891"/>
        <v>23.099916</v>
      </c>
      <c r="P4326" s="10">
        <f t="shared" si="6975"/>
        <v>24.64182</v>
      </c>
      <c r="Q4326" s="10">
        <f t="shared" si="232"/>
        <v>1.541904</v>
      </c>
      <c r="R4326" s="11">
        <f t="shared" si="233"/>
        <v>106.6749334</v>
      </c>
      <c r="S4326" s="41" t="str">
        <f>T4286</f>
        <v>#REF!</v>
      </c>
      <c r="T4326" s="41" t="str">
        <f>H4326+T4286-#REF!-U4326-H4327</f>
        <v>#REF!</v>
      </c>
      <c r="U4326" s="13">
        <f>0.00378/28</f>
        <v>0.000135</v>
      </c>
      <c r="V4326" s="14"/>
      <c r="W4326" s="14"/>
      <c r="X4326" s="26">
        <f t="shared" si="314"/>
        <v>0.204</v>
      </c>
      <c r="Y4326" s="29"/>
      <c r="Z4326" s="29"/>
      <c r="AA4326" s="29"/>
      <c r="AB4326" s="29"/>
      <c r="AC4326" s="29"/>
    </row>
    <row r="4327">
      <c r="A4327" s="58">
        <v>45762.0</v>
      </c>
      <c r="B4327" s="5" t="s">
        <v>32</v>
      </c>
      <c r="C4327" s="6" t="s">
        <v>26</v>
      </c>
      <c r="D4327" s="5" t="s">
        <v>28</v>
      </c>
      <c r="E4327" s="7">
        <v>78.7</v>
      </c>
      <c r="F4327" s="7">
        <v>0.199</v>
      </c>
      <c r="G4327" s="7">
        <v>0.192966</v>
      </c>
      <c r="H4327" s="40">
        <v>0.092</v>
      </c>
      <c r="I4327" s="10">
        <f t="shared" si="6972"/>
        <v>-0.100966</v>
      </c>
      <c r="J4327" s="11">
        <f>IFERROR(#REF!/G4327*100,0)</f>
        <v>0</v>
      </c>
      <c r="K4327" s="7">
        <f t="shared" si="6890"/>
        <v>16.07269</v>
      </c>
      <c r="L4327" s="7">
        <f>IFERROR(#REF!+L4287,0)</f>
        <v>0</v>
      </c>
      <c r="M4327" s="10">
        <f t="shared" si="229"/>
        <v>-16.07269</v>
      </c>
      <c r="N4327" s="11">
        <f t="shared" si="3612"/>
        <v>0</v>
      </c>
      <c r="O4327" s="10">
        <f t="shared" si="6891"/>
        <v>23.06164</v>
      </c>
      <c r="P4327" s="10">
        <f>IFERROR(#REF!+P4287,0)</f>
        <v>0</v>
      </c>
      <c r="Q4327" s="10">
        <f t="shared" si="232"/>
        <v>-23.06164</v>
      </c>
      <c r="R4327" s="11">
        <f t="shared" si="233"/>
        <v>0</v>
      </c>
      <c r="S4327" s="42"/>
      <c r="T4327" s="42"/>
      <c r="U4327" s="20"/>
      <c r="V4327" s="14"/>
      <c r="W4327" s="14"/>
      <c r="X4327" s="26">
        <f t="shared" si="314"/>
        <v>0.223</v>
      </c>
      <c r="Y4327" s="29"/>
      <c r="Z4327" s="29"/>
      <c r="AA4327" s="29"/>
      <c r="AB4327" s="29"/>
      <c r="AC4327" s="29"/>
    </row>
    <row r="4328">
      <c r="A4328" s="58">
        <v>45762.0</v>
      </c>
      <c r="B4328" s="5" t="s">
        <v>32</v>
      </c>
      <c r="C4328" s="6" t="s">
        <v>26</v>
      </c>
      <c r="D4328" s="5" t="s">
        <v>29</v>
      </c>
      <c r="E4328" s="7">
        <v>0.0</v>
      </c>
      <c r="F4328" s="7">
        <v>0.0</v>
      </c>
      <c r="G4328" s="7">
        <v>0.0</v>
      </c>
      <c r="H4328" s="40">
        <v>0.0</v>
      </c>
      <c r="I4328" s="10">
        <f>H4327-G4328</f>
        <v>0.092</v>
      </c>
      <c r="J4328" s="11">
        <f>IFERROR(H4327/G4328*100,0)</f>
        <v>0</v>
      </c>
      <c r="K4328" s="7">
        <f t="shared" si="6890"/>
        <v>0</v>
      </c>
      <c r="L4328" s="7">
        <f>IFERROR(H4327+L4288,0)</f>
        <v>5.269</v>
      </c>
      <c r="M4328" s="10">
        <f t="shared" si="229"/>
        <v>5.269</v>
      </c>
      <c r="N4328" s="11">
        <f t="shared" si="3612"/>
        <v>0</v>
      </c>
      <c r="O4328" s="10">
        <f t="shared" si="6891"/>
        <v>0</v>
      </c>
      <c r="P4328" s="10">
        <f>IFERROR(H4327+P4288,0)</f>
        <v>5.269</v>
      </c>
      <c r="Q4328" s="10">
        <f t="shared" si="232"/>
        <v>5.269</v>
      </c>
      <c r="R4328" s="11">
        <f t="shared" si="233"/>
        <v>0</v>
      </c>
      <c r="S4328" s="42"/>
      <c r="T4328" s="42"/>
      <c r="U4328" s="20"/>
      <c r="V4328" s="14"/>
      <c r="W4328" s="14"/>
      <c r="X4328" s="26">
        <f t="shared" si="314"/>
        <v>0</v>
      </c>
      <c r="Y4328" s="29"/>
      <c r="Z4328" s="29"/>
      <c r="AA4328" s="29"/>
      <c r="AB4328" s="29"/>
      <c r="AC4328" s="29"/>
    </row>
    <row r="4329">
      <c r="A4329" s="58">
        <v>45762.0</v>
      </c>
      <c r="B4329" s="5" t="s">
        <v>32</v>
      </c>
      <c r="C4329" s="6" t="s">
        <v>26</v>
      </c>
      <c r="D4329" s="5" t="s">
        <v>30</v>
      </c>
      <c r="E4329" s="7">
        <v>0.0</v>
      </c>
      <c r="F4329" s="7">
        <v>0.0</v>
      </c>
      <c r="G4329" s="7">
        <v>0.0</v>
      </c>
      <c r="H4329" s="40">
        <v>0.0</v>
      </c>
      <c r="I4329" s="10">
        <f t="shared" ref="I4329:I4367" si="6976">H4329-G4329</f>
        <v>0</v>
      </c>
      <c r="J4329" s="11">
        <f t="shared" ref="J4329:J4366" si="6977">IFERROR(H4329/G4329*100,0)</f>
        <v>0</v>
      </c>
      <c r="K4329" s="7">
        <f t="shared" si="6890"/>
        <v>0</v>
      </c>
      <c r="L4329" s="7">
        <f t="shared" ref="L4329:L4366" si="6978">IFERROR(H4329+L4289,0)</f>
        <v>0</v>
      </c>
      <c r="M4329" s="10">
        <f t="shared" si="229"/>
        <v>0</v>
      </c>
      <c r="N4329" s="11">
        <f t="shared" si="3612"/>
        <v>0</v>
      </c>
      <c r="O4329" s="10">
        <f t="shared" si="6891"/>
        <v>0</v>
      </c>
      <c r="P4329" s="10">
        <f t="shared" ref="P4329:P4366" si="6979">IFERROR(H4329+P4289,0)</f>
        <v>0</v>
      </c>
      <c r="Q4329" s="10">
        <f t="shared" si="232"/>
        <v>0</v>
      </c>
      <c r="R4329" s="11">
        <f t="shared" si="233"/>
        <v>0</v>
      </c>
      <c r="S4329" s="42"/>
      <c r="T4329" s="42"/>
      <c r="U4329" s="20"/>
      <c r="V4329" s="14"/>
      <c r="W4329" s="14"/>
      <c r="X4329" s="26">
        <f t="shared" si="314"/>
        <v>0</v>
      </c>
      <c r="Y4329" s="29"/>
      <c r="Z4329" s="29"/>
      <c r="AA4329" s="29"/>
      <c r="AB4329" s="29"/>
      <c r="AC4329" s="29"/>
    </row>
    <row r="4330">
      <c r="A4330" s="58">
        <v>45762.0</v>
      </c>
      <c r="B4330" s="5" t="s">
        <v>33</v>
      </c>
      <c r="C4330" s="6" t="s">
        <v>26</v>
      </c>
      <c r="D4330" s="5" t="s">
        <v>27</v>
      </c>
      <c r="E4330" s="7">
        <v>110.0</v>
      </c>
      <c r="F4330" s="7">
        <v>0.378</v>
      </c>
      <c r="G4330" s="7">
        <v>0.33</v>
      </c>
      <c r="H4330" s="40">
        <v>0.365</v>
      </c>
      <c r="I4330" s="10">
        <f t="shared" si="6976"/>
        <v>0.035</v>
      </c>
      <c r="J4330" s="11">
        <f t="shared" si="6977"/>
        <v>110.6060606</v>
      </c>
      <c r="K4330" s="7">
        <f t="shared" si="6890"/>
        <v>24.349992</v>
      </c>
      <c r="L4330" s="7">
        <f t="shared" si="6978"/>
        <v>27.688</v>
      </c>
      <c r="M4330" s="10">
        <f t="shared" si="229"/>
        <v>3.338008</v>
      </c>
      <c r="N4330" s="11">
        <f t="shared" si="3612"/>
        <v>113.7084562</v>
      </c>
      <c r="O4330" s="10">
        <f t="shared" si="6891"/>
        <v>34.549922</v>
      </c>
      <c r="P4330" s="10">
        <f t="shared" si="6979"/>
        <v>39.18373</v>
      </c>
      <c r="Q4330" s="10">
        <f t="shared" si="232"/>
        <v>4.633808</v>
      </c>
      <c r="R4330" s="11">
        <f t="shared" si="233"/>
        <v>113.4119203</v>
      </c>
      <c r="S4330" s="41">
        <f>T4290</f>
        <v>0.2357632143</v>
      </c>
      <c r="T4330" s="41">
        <f>H4330+T4290-H4331-U4330-H4332</f>
        <v>0.2016092857</v>
      </c>
      <c r="U4330" s="13">
        <f>0.00431/28</f>
        <v>0.0001539285714</v>
      </c>
      <c r="V4330" s="14"/>
      <c r="W4330" s="14"/>
      <c r="X4330" s="26">
        <f t="shared" si="314"/>
        <v>0.367</v>
      </c>
      <c r="Y4330" s="29"/>
      <c r="Z4330" s="29"/>
      <c r="AA4330" s="29"/>
      <c r="AB4330" s="29"/>
      <c r="AC4330" s="29"/>
    </row>
    <row r="4331">
      <c r="A4331" s="58">
        <v>45762.0</v>
      </c>
      <c r="B4331" s="5" t="s">
        <v>33</v>
      </c>
      <c r="C4331" s="6" t="s">
        <v>26</v>
      </c>
      <c r="D4331" s="5" t="s">
        <v>28</v>
      </c>
      <c r="E4331" s="7">
        <v>108.2</v>
      </c>
      <c r="F4331" s="7">
        <v>0.325</v>
      </c>
      <c r="G4331" s="7">
        <v>0.2917333</v>
      </c>
      <c r="H4331" s="40">
        <v>0.399</v>
      </c>
      <c r="I4331" s="10">
        <f t="shared" si="6976"/>
        <v>0.1072667</v>
      </c>
      <c r="J4331" s="11">
        <f t="shared" si="6977"/>
        <v>136.7687542</v>
      </c>
      <c r="K4331" s="7">
        <f t="shared" si="6890"/>
        <v>23.4849755</v>
      </c>
      <c r="L4331" s="7">
        <f t="shared" si="6978"/>
        <v>28.829</v>
      </c>
      <c r="M4331" s="10">
        <f t="shared" si="229"/>
        <v>5.3440245</v>
      </c>
      <c r="N4331" s="11">
        <f t="shared" si="3612"/>
        <v>122.755078</v>
      </c>
      <c r="O4331" s="10">
        <f t="shared" si="6891"/>
        <v>33.5289755</v>
      </c>
      <c r="P4331" s="10">
        <f t="shared" si="6979"/>
        <v>39.72395</v>
      </c>
      <c r="Q4331" s="10">
        <f t="shared" si="232"/>
        <v>6.1949745</v>
      </c>
      <c r="R4331" s="11">
        <f t="shared" si="233"/>
        <v>118.4764801</v>
      </c>
      <c r="S4331" s="42"/>
      <c r="T4331" s="42"/>
      <c r="U4331" s="20"/>
      <c r="V4331" s="14"/>
      <c r="W4331" s="14"/>
      <c r="X4331" s="26">
        <f t="shared" si="314"/>
        <v>0.444</v>
      </c>
      <c r="Y4331" s="29"/>
      <c r="Z4331" s="29"/>
      <c r="AA4331" s="29"/>
      <c r="AB4331" s="29"/>
      <c r="AC4331" s="29"/>
    </row>
    <row r="4332">
      <c r="A4332" s="58">
        <v>45762.0</v>
      </c>
      <c r="B4332" s="5" t="s">
        <v>33</v>
      </c>
      <c r="C4332" s="6" t="s">
        <v>26</v>
      </c>
      <c r="D4332" s="5" t="s">
        <v>29</v>
      </c>
      <c r="E4332" s="7">
        <v>1.0</v>
      </c>
      <c r="F4332" s="7">
        <v>0.084</v>
      </c>
      <c r="G4332" s="7">
        <v>0.0044</v>
      </c>
      <c r="H4332" s="40">
        <v>0.0</v>
      </c>
      <c r="I4332" s="10">
        <f t="shared" si="6976"/>
        <v>-0.0044</v>
      </c>
      <c r="J4332" s="11">
        <f t="shared" si="6977"/>
        <v>0</v>
      </c>
      <c r="K4332" s="7">
        <f t="shared" si="6890"/>
        <v>0.2309989</v>
      </c>
      <c r="L4332" s="7">
        <f t="shared" si="6978"/>
        <v>0.084</v>
      </c>
      <c r="M4332" s="10">
        <f t="shared" si="229"/>
        <v>-0.1469989</v>
      </c>
      <c r="N4332" s="11">
        <f t="shared" si="3612"/>
        <v>36.36380952</v>
      </c>
      <c r="O4332" s="10">
        <f t="shared" si="6891"/>
        <v>0.3159389</v>
      </c>
      <c r="P4332" s="10">
        <f t="shared" si="6979"/>
        <v>0.162988</v>
      </c>
      <c r="Q4332" s="10">
        <f t="shared" si="232"/>
        <v>-0.1529509</v>
      </c>
      <c r="R4332" s="11">
        <f t="shared" si="233"/>
        <v>51.58845587</v>
      </c>
      <c r="S4332" s="42"/>
      <c r="T4332" s="42"/>
      <c r="U4332" s="20"/>
      <c r="V4332" s="14"/>
      <c r="W4332" s="14"/>
      <c r="X4332" s="26">
        <f t="shared" si="314"/>
        <v>0</v>
      </c>
      <c r="Y4332" s="29"/>
      <c r="Z4332" s="29"/>
      <c r="AA4332" s="29"/>
      <c r="AB4332" s="29"/>
      <c r="AC4332" s="29"/>
    </row>
    <row r="4333">
      <c r="A4333" s="58">
        <v>45762.0</v>
      </c>
      <c r="B4333" s="5" t="s">
        <v>33</v>
      </c>
      <c r="C4333" s="6" t="s">
        <v>26</v>
      </c>
      <c r="D4333" s="5" t="s">
        <v>30</v>
      </c>
      <c r="E4333" s="7">
        <v>0.0</v>
      </c>
      <c r="F4333" s="7">
        <v>0.0</v>
      </c>
      <c r="G4333" s="7">
        <v>0.0</v>
      </c>
      <c r="H4333" s="40">
        <v>0.0</v>
      </c>
      <c r="I4333" s="10">
        <f t="shared" si="6976"/>
        <v>0</v>
      </c>
      <c r="J4333" s="11">
        <f t="shared" si="6977"/>
        <v>0</v>
      </c>
      <c r="K4333" s="7">
        <f t="shared" si="6890"/>
        <v>0</v>
      </c>
      <c r="L4333" s="7">
        <f t="shared" si="6978"/>
        <v>0</v>
      </c>
      <c r="M4333" s="10">
        <f t="shared" si="229"/>
        <v>0</v>
      </c>
      <c r="N4333" s="11">
        <f t="shared" si="3612"/>
        <v>0</v>
      </c>
      <c r="O4333" s="10">
        <f t="shared" si="6891"/>
        <v>0</v>
      </c>
      <c r="P4333" s="10">
        <f t="shared" si="6979"/>
        <v>0</v>
      </c>
      <c r="Q4333" s="10">
        <f t="shared" si="232"/>
        <v>0</v>
      </c>
      <c r="R4333" s="11">
        <f t="shared" si="233"/>
        <v>0</v>
      </c>
      <c r="S4333" s="42"/>
      <c r="T4333" s="42"/>
      <c r="U4333" s="20"/>
      <c r="V4333" s="14"/>
      <c r="W4333" s="14"/>
      <c r="X4333" s="26">
        <f t="shared" si="314"/>
        <v>0</v>
      </c>
      <c r="Y4333" s="29"/>
      <c r="Z4333" s="29"/>
      <c r="AA4333" s="29"/>
      <c r="AB4333" s="29"/>
      <c r="AC4333" s="29"/>
    </row>
    <row r="4334">
      <c r="A4334" s="58">
        <v>45762.0</v>
      </c>
      <c r="B4334" s="5" t="s">
        <v>34</v>
      </c>
      <c r="C4334" s="6" t="s">
        <v>26</v>
      </c>
      <c r="D4334" s="5" t="s">
        <v>27</v>
      </c>
      <c r="E4334" s="7">
        <v>14.3</v>
      </c>
      <c r="F4334" s="7">
        <v>0.04</v>
      </c>
      <c r="G4334" s="7">
        <v>0.04</v>
      </c>
      <c r="H4334" s="40">
        <v>0.049</v>
      </c>
      <c r="I4334" s="10">
        <f t="shared" si="6976"/>
        <v>0.009</v>
      </c>
      <c r="J4334" s="11">
        <f t="shared" si="6977"/>
        <v>122.5</v>
      </c>
      <c r="K4334" s="7">
        <f t="shared" si="6890"/>
        <v>3.099985</v>
      </c>
      <c r="L4334" s="7">
        <f t="shared" si="6978"/>
        <v>3.142</v>
      </c>
      <c r="M4334" s="10">
        <f t="shared" si="229"/>
        <v>0.042015</v>
      </c>
      <c r="N4334" s="11">
        <f t="shared" si="3612"/>
        <v>101.3553291</v>
      </c>
      <c r="O4334" s="10">
        <f t="shared" si="6891"/>
        <v>4.399815</v>
      </c>
      <c r="P4334" s="10">
        <f t="shared" si="6979"/>
        <v>4.685986</v>
      </c>
      <c r="Q4334" s="10">
        <f t="shared" si="232"/>
        <v>0.286171</v>
      </c>
      <c r="R4334" s="11">
        <f t="shared" si="233"/>
        <v>106.5041598</v>
      </c>
      <c r="S4334" s="41">
        <f>T4294</f>
        <v>0.343</v>
      </c>
      <c r="T4334" s="41">
        <f>H4334+T4294-H4335-U4334-H4336</f>
        <v>0.392</v>
      </c>
      <c r="U4334" s="13">
        <v>0.0</v>
      </c>
      <c r="V4334" s="14"/>
      <c r="W4334" s="14"/>
      <c r="X4334" s="26">
        <f t="shared" si="314"/>
        <v>0.048</v>
      </c>
      <c r="Y4334" s="29"/>
      <c r="Z4334" s="29"/>
      <c r="AA4334" s="29"/>
      <c r="AB4334" s="29"/>
      <c r="AC4334" s="29"/>
    </row>
    <row r="4335">
      <c r="A4335" s="58">
        <v>45762.0</v>
      </c>
      <c r="B4335" s="5" t="s">
        <v>34</v>
      </c>
      <c r="C4335" s="6" t="s">
        <v>26</v>
      </c>
      <c r="D4335" s="5" t="s">
        <v>28</v>
      </c>
      <c r="E4335" s="7">
        <v>14.3</v>
      </c>
      <c r="F4335" s="7">
        <v>0.191</v>
      </c>
      <c r="G4335" s="7">
        <v>0.039166</v>
      </c>
      <c r="H4335" s="40">
        <v>0.0</v>
      </c>
      <c r="I4335" s="10">
        <f t="shared" si="6976"/>
        <v>-0.039166</v>
      </c>
      <c r="J4335" s="11">
        <f t="shared" si="6977"/>
        <v>0</v>
      </c>
      <c r="K4335" s="7">
        <f t="shared" si="6890"/>
        <v>3.039489</v>
      </c>
      <c r="L4335" s="7">
        <f t="shared" si="6978"/>
        <v>2.953</v>
      </c>
      <c r="M4335" s="10">
        <f t="shared" si="229"/>
        <v>-0.086489</v>
      </c>
      <c r="N4335" s="11">
        <f t="shared" si="3612"/>
        <v>97.1544888</v>
      </c>
      <c r="O4335" s="10">
        <f t="shared" si="6891"/>
        <v>4.314488</v>
      </c>
      <c r="P4335" s="10">
        <f t="shared" si="6979"/>
        <v>4.35699</v>
      </c>
      <c r="Q4335" s="10">
        <f t="shared" si="232"/>
        <v>0.042502</v>
      </c>
      <c r="R4335" s="11">
        <f t="shared" si="233"/>
        <v>100.9850995</v>
      </c>
      <c r="S4335" s="42"/>
      <c r="T4335" s="42"/>
      <c r="U4335" s="20"/>
      <c r="V4335" s="14"/>
      <c r="W4335" s="14"/>
      <c r="X4335" s="26">
        <f t="shared" si="314"/>
        <v>0.06</v>
      </c>
      <c r="Y4335" s="29"/>
      <c r="Z4335" s="29"/>
      <c r="AA4335" s="29"/>
      <c r="AB4335" s="29"/>
      <c r="AC4335" s="29"/>
    </row>
    <row r="4336">
      <c r="A4336" s="58">
        <v>45762.0</v>
      </c>
      <c r="B4336" s="5" t="s">
        <v>34</v>
      </c>
      <c r="C4336" s="6" t="s">
        <v>26</v>
      </c>
      <c r="D4336" s="5" t="s">
        <v>29</v>
      </c>
      <c r="E4336" s="7">
        <v>0.0</v>
      </c>
      <c r="F4336" s="7">
        <v>0.0</v>
      </c>
      <c r="G4336" s="7">
        <v>0.0</v>
      </c>
      <c r="H4336" s="40">
        <v>0.0</v>
      </c>
      <c r="I4336" s="10">
        <f t="shared" si="6976"/>
        <v>0</v>
      </c>
      <c r="J4336" s="11">
        <f t="shared" si="6977"/>
        <v>0</v>
      </c>
      <c r="K4336" s="7">
        <f t="shared" si="6890"/>
        <v>0</v>
      </c>
      <c r="L4336" s="7">
        <f t="shared" si="6978"/>
        <v>0</v>
      </c>
      <c r="M4336" s="10">
        <f t="shared" si="229"/>
        <v>0</v>
      </c>
      <c r="N4336" s="11">
        <f t="shared" si="3612"/>
        <v>0</v>
      </c>
      <c r="O4336" s="10">
        <f t="shared" si="6891"/>
        <v>0</v>
      </c>
      <c r="P4336" s="10">
        <f t="shared" si="6979"/>
        <v>0</v>
      </c>
      <c r="Q4336" s="10">
        <f t="shared" si="232"/>
        <v>0</v>
      </c>
      <c r="R4336" s="11">
        <f t="shared" si="233"/>
        <v>0</v>
      </c>
      <c r="S4336" s="42"/>
      <c r="T4336" s="42"/>
      <c r="U4336" s="20"/>
      <c r="V4336" s="14"/>
      <c r="W4336" s="14"/>
      <c r="X4336" s="26">
        <f t="shared" si="314"/>
        <v>0</v>
      </c>
      <c r="Y4336" s="29"/>
      <c r="Z4336" s="29"/>
      <c r="AA4336" s="29"/>
      <c r="AB4336" s="29"/>
      <c r="AC4336" s="29"/>
    </row>
    <row r="4337">
      <c r="A4337" s="58">
        <v>45762.0</v>
      </c>
      <c r="B4337" s="5" t="s">
        <v>34</v>
      </c>
      <c r="C4337" s="6" t="s">
        <v>26</v>
      </c>
      <c r="D4337" s="5" t="s">
        <v>30</v>
      </c>
      <c r="E4337" s="7">
        <v>0.0</v>
      </c>
      <c r="F4337" s="7">
        <v>0.0</v>
      </c>
      <c r="G4337" s="7">
        <v>0.0</v>
      </c>
      <c r="H4337" s="40">
        <v>0.0</v>
      </c>
      <c r="I4337" s="10">
        <f t="shared" si="6976"/>
        <v>0</v>
      </c>
      <c r="J4337" s="11">
        <f t="shared" si="6977"/>
        <v>0</v>
      </c>
      <c r="K4337" s="7">
        <f t="shared" si="6890"/>
        <v>0</v>
      </c>
      <c r="L4337" s="7">
        <f t="shared" si="6978"/>
        <v>0</v>
      </c>
      <c r="M4337" s="10">
        <f t="shared" si="229"/>
        <v>0</v>
      </c>
      <c r="N4337" s="11">
        <f t="shared" si="3612"/>
        <v>0</v>
      </c>
      <c r="O4337" s="10">
        <f t="shared" si="6891"/>
        <v>0</v>
      </c>
      <c r="P4337" s="10">
        <f t="shared" si="6979"/>
        <v>0</v>
      </c>
      <c r="Q4337" s="10">
        <f t="shared" si="232"/>
        <v>0</v>
      </c>
      <c r="R4337" s="11">
        <f t="shared" si="233"/>
        <v>0</v>
      </c>
      <c r="S4337" s="42"/>
      <c r="T4337" s="42"/>
      <c r="U4337" s="20"/>
      <c r="V4337" s="14"/>
      <c r="W4337" s="14"/>
      <c r="X4337" s="26">
        <f t="shared" si="314"/>
        <v>0</v>
      </c>
      <c r="Y4337" s="29"/>
      <c r="Z4337" s="29"/>
      <c r="AA4337" s="29"/>
      <c r="AB4337" s="29"/>
      <c r="AC4337" s="29"/>
    </row>
    <row r="4338">
      <c r="A4338" s="58">
        <v>45762.0</v>
      </c>
      <c r="B4338" s="5" t="s">
        <v>35</v>
      </c>
      <c r="C4338" s="6" t="s">
        <v>26</v>
      </c>
      <c r="D4338" s="5" t="s">
        <v>27</v>
      </c>
      <c r="E4338" s="7">
        <v>16.6</v>
      </c>
      <c r="F4338" s="7">
        <v>0.068</v>
      </c>
      <c r="G4338" s="7">
        <v>0.0566</v>
      </c>
      <c r="H4338" s="40">
        <v>0.141</v>
      </c>
      <c r="I4338" s="10">
        <f t="shared" si="6976"/>
        <v>0.0844</v>
      </c>
      <c r="J4338" s="11">
        <f t="shared" si="6977"/>
        <v>249.1166078</v>
      </c>
      <c r="K4338" s="7">
        <f t="shared" si="6890"/>
        <v>3.248997</v>
      </c>
      <c r="L4338" s="7">
        <f t="shared" si="6978"/>
        <v>4.724</v>
      </c>
      <c r="M4338" s="10">
        <f t="shared" si="229"/>
        <v>1.475003</v>
      </c>
      <c r="N4338" s="11">
        <f t="shared" si="3612"/>
        <v>145.3987184</v>
      </c>
      <c r="O4338" s="10">
        <f t="shared" si="6891"/>
        <v>3.248997</v>
      </c>
      <c r="P4338" s="10">
        <f t="shared" si="6979"/>
        <v>4.724</v>
      </c>
      <c r="Q4338" s="10">
        <f t="shared" si="232"/>
        <v>1.475003</v>
      </c>
      <c r="R4338" s="11">
        <f t="shared" si="233"/>
        <v>145.3987184</v>
      </c>
      <c r="S4338" s="41">
        <f>T4298</f>
        <v>0.949</v>
      </c>
      <c r="T4338" s="41">
        <f>H4338+T4298-H4339-U4338-H4340</f>
        <v>0.944</v>
      </c>
      <c r="U4338" s="13">
        <v>0.0</v>
      </c>
      <c r="V4338" s="14"/>
      <c r="W4338" s="14"/>
      <c r="X4338" s="26">
        <f t="shared" si="314"/>
        <v>0.139</v>
      </c>
      <c r="Y4338" s="29"/>
      <c r="Z4338" s="29"/>
      <c r="AA4338" s="29"/>
      <c r="AB4338" s="29"/>
      <c r="AC4338" s="29"/>
    </row>
    <row r="4339">
      <c r="A4339" s="58">
        <v>45762.0</v>
      </c>
      <c r="B4339" s="5" t="s">
        <v>35</v>
      </c>
      <c r="C4339" s="6" t="s">
        <v>26</v>
      </c>
      <c r="D4339" s="5" t="s">
        <v>28</v>
      </c>
      <c r="E4339" s="7">
        <v>0.0</v>
      </c>
      <c r="F4339" s="7">
        <v>0.0</v>
      </c>
      <c r="G4339" s="7">
        <v>0.0</v>
      </c>
      <c r="H4339" s="40">
        <v>0.0</v>
      </c>
      <c r="I4339" s="10">
        <f t="shared" si="6976"/>
        <v>0</v>
      </c>
      <c r="J4339" s="11">
        <f t="shared" si="6977"/>
        <v>0</v>
      </c>
      <c r="K4339" s="7">
        <f t="shared" si="6890"/>
        <v>0</v>
      </c>
      <c r="L4339" s="7">
        <f t="shared" si="6978"/>
        <v>0</v>
      </c>
      <c r="M4339" s="10">
        <f t="shared" si="229"/>
        <v>0</v>
      </c>
      <c r="N4339" s="11">
        <f t="shared" si="3612"/>
        <v>0</v>
      </c>
      <c r="O4339" s="10">
        <f t="shared" si="6891"/>
        <v>0</v>
      </c>
      <c r="P4339" s="10">
        <f t="shared" si="6979"/>
        <v>0</v>
      </c>
      <c r="Q4339" s="10">
        <f t="shared" si="232"/>
        <v>0</v>
      </c>
      <c r="R4339" s="11">
        <f t="shared" si="233"/>
        <v>0</v>
      </c>
      <c r="S4339" s="43"/>
      <c r="T4339" s="43"/>
      <c r="U4339" s="20"/>
      <c r="V4339" s="14"/>
      <c r="W4339" s="14"/>
      <c r="X4339" s="26">
        <f t="shared" si="314"/>
        <v>0</v>
      </c>
      <c r="Y4339" s="29"/>
      <c r="Z4339" s="29"/>
      <c r="AA4339" s="29"/>
      <c r="AB4339" s="29"/>
      <c r="AC4339" s="29"/>
    </row>
    <row r="4340">
      <c r="A4340" s="58">
        <v>45762.0</v>
      </c>
      <c r="B4340" s="5" t="s">
        <v>35</v>
      </c>
      <c r="C4340" s="6" t="s">
        <v>26</v>
      </c>
      <c r="D4340" s="5" t="s">
        <v>29</v>
      </c>
      <c r="E4340" s="7">
        <v>16.6</v>
      </c>
      <c r="F4340" s="7">
        <v>0.0</v>
      </c>
      <c r="G4340" s="7">
        <v>0.05666</v>
      </c>
      <c r="H4340" s="40">
        <v>0.146</v>
      </c>
      <c r="I4340" s="10">
        <f t="shared" si="6976"/>
        <v>0.08934</v>
      </c>
      <c r="J4340" s="11">
        <f t="shared" si="6977"/>
        <v>257.6773738</v>
      </c>
      <c r="K4340" s="7">
        <f t="shared" si="6890"/>
        <v>3.249897</v>
      </c>
      <c r="L4340" s="7">
        <f t="shared" si="6978"/>
        <v>3.78</v>
      </c>
      <c r="M4340" s="10">
        <f t="shared" si="229"/>
        <v>0.530103</v>
      </c>
      <c r="N4340" s="11">
        <f t="shared" si="3612"/>
        <v>116.3113785</v>
      </c>
      <c r="O4340" s="10">
        <f t="shared" si="6891"/>
        <v>3.249897</v>
      </c>
      <c r="P4340" s="10">
        <f t="shared" si="6979"/>
        <v>4.012996</v>
      </c>
      <c r="Q4340" s="10">
        <f t="shared" si="232"/>
        <v>0.763099</v>
      </c>
      <c r="R4340" s="11">
        <f t="shared" si="233"/>
        <v>123.4807134</v>
      </c>
      <c r="S4340" s="43"/>
      <c r="T4340" s="43"/>
      <c r="U4340" s="20"/>
      <c r="V4340" s="14"/>
      <c r="W4340" s="14"/>
      <c r="X4340" s="26">
        <f t="shared" si="314"/>
        <v>0.126</v>
      </c>
      <c r="Y4340" s="29"/>
      <c r="Z4340" s="29"/>
      <c r="AA4340" s="29"/>
      <c r="AB4340" s="29"/>
      <c r="AC4340" s="29"/>
    </row>
    <row r="4341">
      <c r="A4341" s="58">
        <v>45762.0</v>
      </c>
      <c r="B4341" s="5" t="s">
        <v>35</v>
      </c>
      <c r="C4341" s="6" t="s">
        <v>26</v>
      </c>
      <c r="D4341" s="5" t="s">
        <v>30</v>
      </c>
      <c r="E4341" s="7">
        <v>0.0</v>
      </c>
      <c r="F4341" s="7">
        <v>0.0</v>
      </c>
      <c r="G4341" s="7">
        <v>0.0</v>
      </c>
      <c r="H4341" s="40">
        <v>0.0</v>
      </c>
      <c r="I4341" s="10">
        <f t="shared" si="6976"/>
        <v>0</v>
      </c>
      <c r="J4341" s="11">
        <f t="shared" si="6977"/>
        <v>0</v>
      </c>
      <c r="K4341" s="7">
        <f t="shared" si="6890"/>
        <v>0</v>
      </c>
      <c r="L4341" s="7">
        <f t="shared" si="6978"/>
        <v>0</v>
      </c>
      <c r="M4341" s="10">
        <f t="shared" si="229"/>
        <v>0</v>
      </c>
      <c r="N4341" s="11">
        <f t="shared" si="3612"/>
        <v>0</v>
      </c>
      <c r="O4341" s="10">
        <f t="shared" si="6891"/>
        <v>0</v>
      </c>
      <c r="P4341" s="10">
        <f t="shared" si="6979"/>
        <v>0</v>
      </c>
      <c r="Q4341" s="10">
        <f t="shared" si="232"/>
        <v>0</v>
      </c>
      <c r="R4341" s="11">
        <f t="shared" si="233"/>
        <v>0</v>
      </c>
      <c r="S4341" s="43"/>
      <c r="T4341" s="43"/>
      <c r="U4341" s="20"/>
      <c r="V4341" s="14"/>
      <c r="W4341" s="14"/>
      <c r="X4341" s="26">
        <f t="shared" si="314"/>
        <v>0</v>
      </c>
      <c r="Y4341" s="29"/>
      <c r="Z4341" s="29"/>
      <c r="AA4341" s="29"/>
      <c r="AB4341" s="29"/>
      <c r="AC4341" s="29"/>
    </row>
    <row r="4342">
      <c r="A4342" s="58">
        <v>45762.0</v>
      </c>
      <c r="B4342" s="5" t="s">
        <v>36</v>
      </c>
      <c r="C4342" s="6" t="s">
        <v>37</v>
      </c>
      <c r="D4342" s="5" t="s">
        <v>27</v>
      </c>
      <c r="E4342" s="7">
        <v>174.0</v>
      </c>
      <c r="F4342" s="25">
        <v>0.528</v>
      </c>
      <c r="G4342" s="7">
        <v>0.51</v>
      </c>
      <c r="H4342" s="40">
        <v>0.6</v>
      </c>
      <c r="I4342" s="10">
        <f t="shared" si="6976"/>
        <v>0.09</v>
      </c>
      <c r="J4342" s="11">
        <f t="shared" si="6977"/>
        <v>117.6470588</v>
      </c>
      <c r="K4342" s="7">
        <f t="shared" si="6890"/>
        <v>39.8499976</v>
      </c>
      <c r="L4342" s="7">
        <f t="shared" si="6978"/>
        <v>43.985</v>
      </c>
      <c r="M4342" s="10">
        <f t="shared" si="229"/>
        <v>4.1350024</v>
      </c>
      <c r="N4342" s="11">
        <f t="shared" si="3612"/>
        <v>110.3764182</v>
      </c>
      <c r="O4342" s="10">
        <f t="shared" si="6891"/>
        <v>56.9499696</v>
      </c>
      <c r="P4342" s="10">
        <f t="shared" si="6979"/>
        <v>62.56082</v>
      </c>
      <c r="Q4342" s="10">
        <f t="shared" si="232"/>
        <v>5.6108504</v>
      </c>
      <c r="R4342" s="11">
        <f t="shared" si="233"/>
        <v>109.8522448</v>
      </c>
      <c r="S4342" s="41">
        <f>T4302</f>
        <v>-0.4948571429</v>
      </c>
      <c r="T4342" s="41">
        <f>H4342+T4302-H4343-U4342-H4344</f>
        <v>-0.3511428571</v>
      </c>
      <c r="U4342" s="13">
        <f>0.008/28</f>
        <v>0.0002857142857</v>
      </c>
      <c r="V4342" s="14"/>
      <c r="W4342" s="14"/>
      <c r="X4342" s="26">
        <f t="shared" si="314"/>
        <v>0.6</v>
      </c>
      <c r="Y4342" s="29"/>
      <c r="Z4342" s="29"/>
      <c r="AA4342" s="29"/>
      <c r="AB4342" s="29"/>
      <c r="AC4342" s="29"/>
    </row>
    <row r="4343">
      <c r="A4343" s="58">
        <v>45762.0</v>
      </c>
      <c r="B4343" s="5" t="s">
        <v>36</v>
      </c>
      <c r="C4343" s="6" t="s">
        <v>37</v>
      </c>
      <c r="D4343" s="5" t="s">
        <v>28</v>
      </c>
      <c r="E4343" s="7">
        <v>45.1</v>
      </c>
      <c r="F4343" s="25">
        <v>0.0</v>
      </c>
      <c r="G4343" s="7">
        <v>0.48333</v>
      </c>
      <c r="H4343" s="40">
        <v>0.0</v>
      </c>
      <c r="I4343" s="10">
        <f t="shared" si="6976"/>
        <v>-0.48333</v>
      </c>
      <c r="J4343" s="11">
        <f t="shared" si="6977"/>
        <v>0</v>
      </c>
      <c r="K4343" s="7">
        <f t="shared" si="6890"/>
        <v>36.8479487</v>
      </c>
      <c r="L4343" s="7">
        <f t="shared" si="6978"/>
        <v>12.569</v>
      </c>
      <c r="M4343" s="10">
        <f t="shared" si="229"/>
        <v>-24.2789487</v>
      </c>
      <c r="N4343" s="11">
        <f t="shared" si="3612"/>
        <v>34.11044697</v>
      </c>
      <c r="O4343" s="10">
        <f t="shared" si="6891"/>
        <v>52.3668587</v>
      </c>
      <c r="P4343" s="10">
        <f t="shared" si="6979"/>
        <v>18.16698</v>
      </c>
      <c r="Q4343" s="10">
        <f t="shared" si="232"/>
        <v>-34.1998787</v>
      </c>
      <c r="R4343" s="11">
        <f t="shared" si="233"/>
        <v>34.69175057</v>
      </c>
      <c r="S4343" s="43"/>
      <c r="T4343" s="43"/>
      <c r="U4343" s="20"/>
      <c r="V4343" s="14"/>
      <c r="W4343" s="14"/>
      <c r="X4343" s="26">
        <f t="shared" si="314"/>
        <v>0</v>
      </c>
      <c r="Y4343" s="29"/>
      <c r="Z4343" s="29"/>
      <c r="AA4343" s="29"/>
      <c r="AB4343" s="29"/>
      <c r="AC4343" s="29"/>
    </row>
    <row r="4344">
      <c r="A4344" s="58">
        <v>45762.0</v>
      </c>
      <c r="B4344" s="5" t="s">
        <v>36</v>
      </c>
      <c r="C4344" s="6" t="s">
        <v>37</v>
      </c>
      <c r="D4344" s="5" t="s">
        <v>29</v>
      </c>
      <c r="E4344" s="7">
        <f>E4342-E4343</f>
        <v>128.9</v>
      </c>
      <c r="F4344" s="25">
        <v>0.512</v>
      </c>
      <c r="G4344" s="7">
        <v>0.0</v>
      </c>
      <c r="H4344" s="40">
        <v>0.456</v>
      </c>
      <c r="I4344" s="10">
        <f t="shared" si="6976"/>
        <v>0.456</v>
      </c>
      <c r="J4344" s="11">
        <f t="shared" si="6977"/>
        <v>0</v>
      </c>
      <c r="K4344" s="7">
        <f t="shared" si="6890"/>
        <v>2.58895994</v>
      </c>
      <c r="L4344" s="7">
        <f t="shared" si="6978"/>
        <v>31.746</v>
      </c>
      <c r="M4344" s="10">
        <f t="shared" si="229"/>
        <v>29.15704006</v>
      </c>
      <c r="N4344" s="11">
        <f t="shared" si="3612"/>
        <v>1226.206691</v>
      </c>
      <c r="O4344" s="10">
        <f t="shared" si="6891"/>
        <v>4.16282994</v>
      </c>
      <c r="P4344" s="10">
        <f t="shared" si="6979"/>
        <v>45.36771</v>
      </c>
      <c r="Q4344" s="10">
        <f t="shared" si="232"/>
        <v>41.20488006</v>
      </c>
      <c r="R4344" s="11">
        <f t="shared" si="233"/>
        <v>1089.82857</v>
      </c>
      <c r="S4344" s="43"/>
      <c r="T4344" s="43"/>
      <c r="U4344" s="20"/>
      <c r="V4344" s="14"/>
      <c r="W4344" s="14"/>
      <c r="X4344" s="26">
        <f t="shared" si="314"/>
        <v>0.473</v>
      </c>
      <c r="Y4344" s="29"/>
      <c r="Z4344" s="29"/>
      <c r="AA4344" s="29"/>
      <c r="AB4344" s="29"/>
      <c r="AC4344" s="29"/>
    </row>
    <row r="4345">
      <c r="A4345" s="58">
        <v>45762.0</v>
      </c>
      <c r="B4345" s="5" t="s">
        <v>36</v>
      </c>
      <c r="C4345" s="6" t="s">
        <v>37</v>
      </c>
      <c r="D4345" s="5" t="s">
        <v>30</v>
      </c>
      <c r="E4345" s="7">
        <v>0.0</v>
      </c>
      <c r="F4345" s="25">
        <v>0.0</v>
      </c>
      <c r="G4345" s="7">
        <v>0.0</v>
      </c>
      <c r="H4345" s="40">
        <v>0.0</v>
      </c>
      <c r="I4345" s="10">
        <f t="shared" si="6976"/>
        <v>0</v>
      </c>
      <c r="J4345" s="11">
        <f t="shared" si="6977"/>
        <v>0</v>
      </c>
      <c r="K4345" s="7">
        <f t="shared" si="6890"/>
        <v>0</v>
      </c>
      <c r="L4345" s="7">
        <f t="shared" si="6978"/>
        <v>0</v>
      </c>
      <c r="M4345" s="10">
        <f t="shared" si="229"/>
        <v>0</v>
      </c>
      <c r="N4345" s="11">
        <f t="shared" si="3612"/>
        <v>0</v>
      </c>
      <c r="O4345" s="10">
        <f t="shared" si="6891"/>
        <v>0</v>
      </c>
      <c r="P4345" s="10">
        <f t="shared" si="6979"/>
        <v>0</v>
      </c>
      <c r="Q4345" s="10">
        <f t="shared" si="232"/>
        <v>0</v>
      </c>
      <c r="R4345" s="11">
        <f t="shared" si="233"/>
        <v>0</v>
      </c>
      <c r="S4345" s="43"/>
      <c r="T4345" s="43"/>
      <c r="U4345" s="20"/>
      <c r="V4345" s="14"/>
      <c r="W4345" s="14"/>
      <c r="X4345" s="26">
        <f t="shared" si="314"/>
        <v>0</v>
      </c>
      <c r="Y4345" s="29"/>
      <c r="Z4345" s="29"/>
      <c r="AA4345" s="29"/>
      <c r="AB4345" s="29"/>
      <c r="AC4345" s="29"/>
    </row>
    <row r="4346">
      <c r="A4346" s="58">
        <v>45762.0</v>
      </c>
      <c r="B4346" s="5" t="s">
        <v>38</v>
      </c>
      <c r="C4346" s="6" t="s">
        <v>37</v>
      </c>
      <c r="D4346" s="5" t="s">
        <v>27</v>
      </c>
      <c r="E4346" s="7">
        <v>40.1</v>
      </c>
      <c r="F4346" s="25">
        <v>0.104</v>
      </c>
      <c r="G4346" s="7">
        <v>0.09999999999999999</v>
      </c>
      <c r="H4346" s="40">
        <v>0.17</v>
      </c>
      <c r="I4346" s="10">
        <f t="shared" si="6976"/>
        <v>0.07</v>
      </c>
      <c r="J4346" s="11">
        <f t="shared" si="6977"/>
        <v>170</v>
      </c>
      <c r="K4346" s="7">
        <f t="shared" si="6890"/>
        <v>7.4</v>
      </c>
      <c r="L4346" s="7">
        <f t="shared" si="6978"/>
        <v>13.021</v>
      </c>
      <c r="M4346" s="10">
        <f t="shared" si="229"/>
        <v>5.621</v>
      </c>
      <c r="N4346" s="11">
        <f t="shared" si="3612"/>
        <v>175.9594595</v>
      </c>
      <c r="O4346" s="10">
        <f t="shared" si="6891"/>
        <v>10.5</v>
      </c>
      <c r="P4346" s="10">
        <f t="shared" si="6979"/>
        <v>18.944976</v>
      </c>
      <c r="Q4346" s="10">
        <f t="shared" si="232"/>
        <v>8.444976</v>
      </c>
      <c r="R4346" s="11">
        <f t="shared" si="233"/>
        <v>180.4283429</v>
      </c>
      <c r="S4346" s="41">
        <f>T4306</f>
        <v>7.336392857</v>
      </c>
      <c r="T4346" s="41">
        <f>H4346+T4306-H4347-U4346-H4348</f>
        <v>7.442357143</v>
      </c>
      <c r="U4346" s="13">
        <f>0.001/28</f>
        <v>0.00003571428571</v>
      </c>
      <c r="V4346" s="14"/>
      <c r="W4346" s="14"/>
      <c r="X4346" s="26">
        <f t="shared" si="314"/>
        <v>0.17</v>
      </c>
      <c r="Y4346" s="29"/>
      <c r="Z4346" s="29"/>
      <c r="AA4346" s="29"/>
      <c r="AB4346" s="29"/>
      <c r="AC4346" s="29"/>
    </row>
    <row r="4347">
      <c r="A4347" s="58">
        <v>45762.0</v>
      </c>
      <c r="B4347" s="5" t="s">
        <v>38</v>
      </c>
      <c r="C4347" s="6" t="s">
        <v>37</v>
      </c>
      <c r="D4347" s="5" t="s">
        <v>28</v>
      </c>
      <c r="E4347" s="7">
        <v>0.0</v>
      </c>
      <c r="F4347" s="7">
        <v>0.0</v>
      </c>
      <c r="G4347" s="7">
        <v>0.0</v>
      </c>
      <c r="H4347" s="40">
        <v>0.0</v>
      </c>
      <c r="I4347" s="10">
        <f t="shared" si="6976"/>
        <v>0</v>
      </c>
      <c r="J4347" s="11">
        <f t="shared" si="6977"/>
        <v>0</v>
      </c>
      <c r="K4347" s="7">
        <f t="shared" si="6890"/>
        <v>0</v>
      </c>
      <c r="L4347" s="7">
        <f t="shared" si="6978"/>
        <v>0</v>
      </c>
      <c r="M4347" s="10">
        <f t="shared" si="229"/>
        <v>0</v>
      </c>
      <c r="N4347" s="11">
        <f t="shared" si="3612"/>
        <v>0</v>
      </c>
      <c r="O4347" s="10">
        <f t="shared" si="6891"/>
        <v>0</v>
      </c>
      <c r="P4347" s="10">
        <f t="shared" si="6979"/>
        <v>0</v>
      </c>
      <c r="Q4347" s="10">
        <f t="shared" si="232"/>
        <v>0</v>
      </c>
      <c r="R4347" s="11">
        <f t="shared" si="233"/>
        <v>0</v>
      </c>
      <c r="S4347" s="43"/>
      <c r="T4347" s="43"/>
      <c r="U4347" s="20"/>
      <c r="V4347" s="14"/>
      <c r="W4347" s="14"/>
      <c r="X4347" s="26">
        <f t="shared" si="314"/>
        <v>0</v>
      </c>
      <c r="Y4347" s="29"/>
      <c r="Z4347" s="29"/>
      <c r="AA4347" s="29"/>
      <c r="AB4347" s="29"/>
      <c r="AC4347" s="29"/>
    </row>
    <row r="4348">
      <c r="A4348" s="58">
        <v>45762.0</v>
      </c>
      <c r="B4348" s="5" t="s">
        <v>38</v>
      </c>
      <c r="C4348" s="6" t="s">
        <v>37</v>
      </c>
      <c r="D4348" s="5" t="s">
        <v>29</v>
      </c>
      <c r="E4348" s="7">
        <v>40.1</v>
      </c>
      <c r="F4348" s="7">
        <v>0.213</v>
      </c>
      <c r="G4348" s="7">
        <v>0.09996</v>
      </c>
      <c r="H4348" s="40">
        <v>0.064</v>
      </c>
      <c r="I4348" s="10">
        <f t="shared" si="6976"/>
        <v>-0.03596</v>
      </c>
      <c r="J4348" s="11">
        <f t="shared" si="6977"/>
        <v>64.02561024</v>
      </c>
      <c r="K4348" s="7">
        <f t="shared" si="6890"/>
        <v>7.387177</v>
      </c>
      <c r="L4348" s="7">
        <f t="shared" si="6978"/>
        <v>7.348</v>
      </c>
      <c r="M4348" s="10">
        <f t="shared" si="229"/>
        <v>-0.039177</v>
      </c>
      <c r="N4348" s="11">
        <f t="shared" si="3612"/>
        <v>99.46966209</v>
      </c>
      <c r="O4348" s="10">
        <f t="shared" si="6891"/>
        <v>10.485937</v>
      </c>
      <c r="P4348" s="10">
        <f t="shared" si="6979"/>
        <v>13.17693</v>
      </c>
      <c r="Q4348" s="10">
        <f t="shared" si="232"/>
        <v>2.690993</v>
      </c>
      <c r="R4348" s="11">
        <f t="shared" si="233"/>
        <v>125.6628759</v>
      </c>
      <c r="S4348" s="43"/>
      <c r="T4348" s="43"/>
      <c r="U4348" s="20"/>
      <c r="V4348" s="14"/>
      <c r="W4348" s="14"/>
      <c r="X4348" s="26">
        <f t="shared" si="314"/>
        <v>0</v>
      </c>
      <c r="Y4348" s="29"/>
      <c r="Z4348" s="29"/>
      <c r="AA4348" s="29"/>
      <c r="AB4348" s="29"/>
      <c r="AC4348" s="29"/>
    </row>
    <row r="4349">
      <c r="A4349" s="58">
        <v>45762.0</v>
      </c>
      <c r="B4349" s="5" t="s">
        <v>38</v>
      </c>
      <c r="C4349" s="6" t="s">
        <v>37</v>
      </c>
      <c r="D4349" s="5" t="s">
        <v>30</v>
      </c>
      <c r="E4349" s="7">
        <v>0.0</v>
      </c>
      <c r="F4349" s="7">
        <v>0.0</v>
      </c>
      <c r="G4349" s="7">
        <v>0.0</v>
      </c>
      <c r="H4349" s="40">
        <v>0.0</v>
      </c>
      <c r="I4349" s="10">
        <f t="shared" si="6976"/>
        <v>0</v>
      </c>
      <c r="J4349" s="11">
        <f t="shared" si="6977"/>
        <v>0</v>
      </c>
      <c r="K4349" s="7">
        <f t="shared" si="6890"/>
        <v>0</v>
      </c>
      <c r="L4349" s="7">
        <f t="shared" si="6978"/>
        <v>0</v>
      </c>
      <c r="M4349" s="10">
        <f t="shared" si="229"/>
        <v>0</v>
      </c>
      <c r="N4349" s="11">
        <f t="shared" si="3612"/>
        <v>0</v>
      </c>
      <c r="O4349" s="10">
        <f t="shared" si="6891"/>
        <v>0</v>
      </c>
      <c r="P4349" s="10">
        <f t="shared" si="6979"/>
        <v>0</v>
      </c>
      <c r="Q4349" s="10">
        <f t="shared" si="232"/>
        <v>0</v>
      </c>
      <c r="R4349" s="11">
        <f t="shared" si="233"/>
        <v>0</v>
      </c>
      <c r="S4349" s="43"/>
      <c r="T4349" s="43"/>
      <c r="U4349" s="20"/>
      <c r="V4349" s="14"/>
      <c r="W4349" s="14"/>
      <c r="X4349" s="26">
        <f t="shared" si="314"/>
        <v>0</v>
      </c>
      <c r="Y4349" s="29"/>
      <c r="Z4349" s="29"/>
      <c r="AA4349" s="29"/>
      <c r="AB4349" s="29"/>
      <c r="AC4349" s="29"/>
    </row>
    <row r="4350">
      <c r="A4350" s="58">
        <v>45762.0</v>
      </c>
      <c r="B4350" s="5" t="s">
        <v>39</v>
      </c>
      <c r="C4350" s="6" t="s">
        <v>37</v>
      </c>
      <c r="D4350" s="5" t="s">
        <v>27</v>
      </c>
      <c r="E4350" s="7">
        <v>9.6</v>
      </c>
      <c r="F4350" s="7">
        <v>0.042</v>
      </c>
      <c r="G4350" s="7">
        <v>0.033</v>
      </c>
      <c r="H4350" s="40">
        <v>0.013</v>
      </c>
      <c r="I4350" s="10">
        <f t="shared" si="6976"/>
        <v>-0.02</v>
      </c>
      <c r="J4350" s="11">
        <f t="shared" si="6977"/>
        <v>39.39393939</v>
      </c>
      <c r="K4350" s="7">
        <f t="shared" si="6890"/>
        <v>2.194998</v>
      </c>
      <c r="L4350" s="7">
        <f t="shared" si="6978"/>
        <v>0.569</v>
      </c>
      <c r="M4350" s="10">
        <f t="shared" si="229"/>
        <v>-1.625998</v>
      </c>
      <c r="N4350" s="11">
        <f t="shared" si="3612"/>
        <v>25.92257487</v>
      </c>
      <c r="O4350" s="10">
        <f t="shared" si="6891"/>
        <v>3.094928</v>
      </c>
      <c r="P4350" s="10">
        <f t="shared" si="6979"/>
        <v>1.45374</v>
      </c>
      <c r="Q4350" s="10">
        <f t="shared" si="232"/>
        <v>-1.641188</v>
      </c>
      <c r="R4350" s="11">
        <f t="shared" si="233"/>
        <v>46.97169046</v>
      </c>
      <c r="S4350" s="41">
        <f>T4310</f>
        <v>0.041</v>
      </c>
      <c r="T4350" s="41">
        <f>H4350+T4310-H4351-U4350-H4352</f>
        <v>0.054</v>
      </c>
      <c r="U4350" s="13">
        <v>0.0</v>
      </c>
      <c r="V4350" s="14"/>
      <c r="W4350" s="14"/>
      <c r="X4350" s="26">
        <f t="shared" si="314"/>
        <v>0.015</v>
      </c>
      <c r="Y4350" s="29"/>
      <c r="Z4350" s="29"/>
      <c r="AA4350" s="29"/>
      <c r="AB4350" s="29"/>
      <c r="AC4350" s="29"/>
    </row>
    <row r="4351">
      <c r="A4351" s="58">
        <v>45762.0</v>
      </c>
      <c r="B4351" s="5" t="s">
        <v>39</v>
      </c>
      <c r="C4351" s="6" t="s">
        <v>37</v>
      </c>
      <c r="D4351" s="5" t="s">
        <v>28</v>
      </c>
      <c r="E4351" s="7">
        <v>0.0</v>
      </c>
      <c r="F4351" s="7">
        <v>0.0</v>
      </c>
      <c r="G4351" s="7">
        <v>0.0</v>
      </c>
      <c r="H4351" s="40">
        <v>0.0</v>
      </c>
      <c r="I4351" s="10">
        <f t="shared" si="6976"/>
        <v>0</v>
      </c>
      <c r="J4351" s="11">
        <f t="shared" si="6977"/>
        <v>0</v>
      </c>
      <c r="K4351" s="7">
        <f t="shared" si="6890"/>
        <v>0</v>
      </c>
      <c r="L4351" s="7">
        <f t="shared" si="6978"/>
        <v>0</v>
      </c>
      <c r="M4351" s="10">
        <f t="shared" si="229"/>
        <v>0</v>
      </c>
      <c r="N4351" s="11">
        <f t="shared" si="3612"/>
        <v>0</v>
      </c>
      <c r="O4351" s="10">
        <f t="shared" si="6891"/>
        <v>0</v>
      </c>
      <c r="P4351" s="10">
        <f t="shared" si="6979"/>
        <v>0</v>
      </c>
      <c r="Q4351" s="10">
        <f t="shared" si="232"/>
        <v>0</v>
      </c>
      <c r="R4351" s="11">
        <f t="shared" si="233"/>
        <v>0</v>
      </c>
      <c r="S4351" s="43"/>
      <c r="T4351" s="43"/>
      <c r="U4351" s="20"/>
      <c r="V4351" s="14"/>
      <c r="W4351" s="14"/>
      <c r="X4351" s="26">
        <f t="shared" si="314"/>
        <v>0</v>
      </c>
      <c r="Y4351" s="29"/>
      <c r="Z4351" s="29"/>
      <c r="AA4351" s="29"/>
      <c r="AB4351" s="29"/>
      <c r="AC4351" s="29"/>
    </row>
    <row r="4352">
      <c r="A4352" s="58">
        <v>45762.0</v>
      </c>
      <c r="B4352" s="5" t="s">
        <v>39</v>
      </c>
      <c r="C4352" s="6" t="s">
        <v>37</v>
      </c>
      <c r="D4352" s="5" t="s">
        <v>29</v>
      </c>
      <c r="E4352" s="7">
        <v>9.3</v>
      </c>
      <c r="F4352" s="7">
        <v>0.047</v>
      </c>
      <c r="G4352" s="7">
        <v>0.0330666</v>
      </c>
      <c r="H4352" s="40">
        <v>0.0</v>
      </c>
      <c r="I4352" s="10">
        <f t="shared" si="6976"/>
        <v>-0.0330666</v>
      </c>
      <c r="J4352" s="11">
        <f t="shared" si="6977"/>
        <v>0</v>
      </c>
      <c r="K4352" s="7">
        <f t="shared" si="6890"/>
        <v>2.179879</v>
      </c>
      <c r="L4352" s="7">
        <f t="shared" si="6978"/>
        <v>0.598</v>
      </c>
      <c r="M4352" s="10">
        <f t="shared" si="229"/>
        <v>-1.581879</v>
      </c>
      <c r="N4352" s="11">
        <f t="shared" si="3612"/>
        <v>27.4327153</v>
      </c>
      <c r="O4352" s="10">
        <f t="shared" si="6891"/>
        <v>3.071873</v>
      </c>
      <c r="P4352" s="10">
        <f t="shared" si="6979"/>
        <v>1.45794</v>
      </c>
      <c r="Q4352" s="10">
        <f t="shared" si="232"/>
        <v>-1.613933</v>
      </c>
      <c r="R4352" s="11">
        <f t="shared" si="233"/>
        <v>47.46094646</v>
      </c>
      <c r="S4352" s="43"/>
      <c r="T4352" s="43"/>
      <c r="U4352" s="20"/>
      <c r="V4352" s="14"/>
      <c r="W4352" s="14"/>
      <c r="X4352" s="26">
        <f t="shared" si="314"/>
        <v>0</v>
      </c>
      <c r="Y4352" s="29"/>
      <c r="Z4352" s="29"/>
      <c r="AA4352" s="29"/>
      <c r="AB4352" s="29"/>
      <c r="AC4352" s="29"/>
    </row>
    <row r="4353">
      <c r="A4353" s="58">
        <v>45762.0</v>
      </c>
      <c r="B4353" s="5" t="s">
        <v>39</v>
      </c>
      <c r="C4353" s="6" t="s">
        <v>37</v>
      </c>
      <c r="D4353" s="5" t="s">
        <v>30</v>
      </c>
      <c r="E4353" s="7">
        <v>0.0</v>
      </c>
      <c r="F4353" s="7">
        <v>0.0</v>
      </c>
      <c r="G4353" s="7">
        <v>0.0</v>
      </c>
      <c r="H4353" s="40">
        <v>0.0</v>
      </c>
      <c r="I4353" s="10">
        <f t="shared" si="6976"/>
        <v>0</v>
      </c>
      <c r="J4353" s="11">
        <f t="shared" si="6977"/>
        <v>0</v>
      </c>
      <c r="K4353" s="7">
        <f t="shared" si="6890"/>
        <v>0</v>
      </c>
      <c r="L4353" s="7">
        <f t="shared" si="6978"/>
        <v>0</v>
      </c>
      <c r="M4353" s="10">
        <f t="shared" si="229"/>
        <v>0</v>
      </c>
      <c r="N4353" s="11">
        <f t="shared" si="3612"/>
        <v>0</v>
      </c>
      <c r="O4353" s="10">
        <f t="shared" si="6891"/>
        <v>0</v>
      </c>
      <c r="P4353" s="10">
        <f t="shared" si="6979"/>
        <v>0</v>
      </c>
      <c r="Q4353" s="10">
        <f t="shared" si="232"/>
        <v>0</v>
      </c>
      <c r="R4353" s="11">
        <f t="shared" si="233"/>
        <v>0</v>
      </c>
      <c r="S4353" s="43"/>
      <c r="T4353" s="43"/>
      <c r="U4353" s="20"/>
      <c r="V4353" s="14"/>
      <c r="W4353" s="14"/>
      <c r="X4353" s="26">
        <f t="shared" si="314"/>
        <v>0</v>
      </c>
      <c r="Y4353" s="29"/>
      <c r="Z4353" s="29"/>
      <c r="AA4353" s="29"/>
      <c r="AB4353" s="29"/>
      <c r="AC4353" s="29"/>
    </row>
    <row r="4354">
      <c r="A4354" s="58">
        <v>45762.0</v>
      </c>
      <c r="B4354" s="5" t="s">
        <v>40</v>
      </c>
      <c r="C4354" s="6" t="s">
        <v>37</v>
      </c>
      <c r="D4354" s="5" t="s">
        <v>27</v>
      </c>
      <c r="E4354" s="7">
        <v>26.3</v>
      </c>
      <c r="F4354" s="7">
        <v>0.0</v>
      </c>
      <c r="G4354" s="7">
        <v>0.07333</v>
      </c>
      <c r="H4354" s="40">
        <v>0.033</v>
      </c>
      <c r="I4354" s="10">
        <f t="shared" si="6976"/>
        <v>-0.04033</v>
      </c>
      <c r="J4354" s="11">
        <f t="shared" si="6977"/>
        <v>45.00204555</v>
      </c>
      <c r="K4354" s="7">
        <f t="shared" si="6890"/>
        <v>5.2999487</v>
      </c>
      <c r="L4354" s="7">
        <f t="shared" si="6978"/>
        <v>2.51</v>
      </c>
      <c r="M4354" s="10">
        <f t="shared" si="229"/>
        <v>-2.7899487</v>
      </c>
      <c r="N4354" s="11">
        <f t="shared" si="3612"/>
        <v>47.35894896</v>
      </c>
      <c r="O4354" s="10">
        <f t="shared" si="6891"/>
        <v>7.514234414</v>
      </c>
      <c r="P4354" s="10">
        <f t="shared" si="6979"/>
        <v>3.6229</v>
      </c>
      <c r="Q4354" s="10">
        <f t="shared" si="232"/>
        <v>-3.891334414</v>
      </c>
      <c r="R4354" s="11">
        <f t="shared" si="233"/>
        <v>48.21382725</v>
      </c>
      <c r="S4354" s="13">
        <f>T4314</f>
        <v>1.715370357</v>
      </c>
      <c r="T4354" s="13">
        <f>H4354+S4354-H4355-U4354-H4356</f>
        <v>1.748252143</v>
      </c>
      <c r="U4354" s="13">
        <f>0.00331/28</f>
        <v>0.0001182142857</v>
      </c>
      <c r="V4354" s="14"/>
      <c r="W4354" s="14"/>
      <c r="X4354" s="26">
        <f t="shared" si="314"/>
        <v>0.034</v>
      </c>
      <c r="Y4354" s="29"/>
      <c r="Z4354" s="29"/>
      <c r="AA4354" s="29"/>
      <c r="AB4354" s="29"/>
      <c r="AC4354" s="29"/>
    </row>
    <row r="4355">
      <c r="A4355" s="58">
        <v>45762.0</v>
      </c>
      <c r="B4355" s="5" t="s">
        <v>40</v>
      </c>
      <c r="C4355" s="6" t="s">
        <v>37</v>
      </c>
      <c r="D4355" s="5" t="s">
        <v>28</v>
      </c>
      <c r="E4355" s="7">
        <v>0.0</v>
      </c>
      <c r="F4355" s="7">
        <v>0.0</v>
      </c>
      <c r="G4355" s="7">
        <v>0.0</v>
      </c>
      <c r="H4355" s="40">
        <v>0.0</v>
      </c>
      <c r="I4355" s="10">
        <f t="shared" si="6976"/>
        <v>0</v>
      </c>
      <c r="J4355" s="11">
        <f t="shared" si="6977"/>
        <v>0</v>
      </c>
      <c r="K4355" s="7">
        <f t="shared" si="6890"/>
        <v>0</v>
      </c>
      <c r="L4355" s="7">
        <f t="shared" si="6978"/>
        <v>0</v>
      </c>
      <c r="M4355" s="10">
        <f t="shared" si="229"/>
        <v>0</v>
      </c>
      <c r="N4355" s="11">
        <f t="shared" si="3612"/>
        <v>0</v>
      </c>
      <c r="O4355" s="10">
        <f t="shared" si="6891"/>
        <v>0</v>
      </c>
      <c r="P4355" s="10">
        <f t="shared" si="6979"/>
        <v>0</v>
      </c>
      <c r="Q4355" s="10">
        <f t="shared" si="232"/>
        <v>0</v>
      </c>
      <c r="R4355" s="11">
        <f t="shared" si="233"/>
        <v>0</v>
      </c>
      <c r="S4355" s="14"/>
      <c r="T4355" s="14"/>
      <c r="U4355" s="14"/>
      <c r="V4355" s="14"/>
      <c r="W4355" s="14"/>
      <c r="X4355" s="26">
        <f t="shared" si="314"/>
        <v>0</v>
      </c>
      <c r="Y4355" s="29"/>
      <c r="Z4355" s="29"/>
      <c r="AA4355" s="29"/>
      <c r="AB4355" s="29"/>
      <c r="AC4355" s="29"/>
    </row>
    <row r="4356">
      <c r="A4356" s="58">
        <v>45762.0</v>
      </c>
      <c r="B4356" s="5" t="s">
        <v>40</v>
      </c>
      <c r="C4356" s="6" t="s">
        <v>37</v>
      </c>
      <c r="D4356" s="5" t="s">
        <v>29</v>
      </c>
      <c r="E4356" s="7">
        <v>26.1</v>
      </c>
      <c r="F4356" s="7">
        <v>0.0</v>
      </c>
      <c r="G4356" s="7">
        <v>0.07333</v>
      </c>
      <c r="H4356" s="40">
        <v>0.0</v>
      </c>
      <c r="I4356" s="10">
        <f t="shared" si="6976"/>
        <v>-0.07333</v>
      </c>
      <c r="J4356" s="11">
        <f t="shared" si="6977"/>
        <v>0</v>
      </c>
      <c r="K4356" s="7">
        <f t="shared" si="6890"/>
        <v>5.314235714</v>
      </c>
      <c r="L4356" s="7">
        <f t="shared" si="6978"/>
        <v>2.087</v>
      </c>
      <c r="M4356" s="10">
        <f t="shared" si="229"/>
        <v>-3.227235714</v>
      </c>
      <c r="N4356" s="11">
        <f t="shared" si="3612"/>
        <v>39.27187487</v>
      </c>
      <c r="O4356" s="10">
        <f t="shared" si="6891"/>
        <v>7.528521429</v>
      </c>
      <c r="P4356" s="10">
        <f t="shared" si="6979"/>
        <v>2.60098</v>
      </c>
      <c r="Q4356" s="10">
        <f t="shared" si="232"/>
        <v>-4.927541429</v>
      </c>
      <c r="R4356" s="11">
        <f t="shared" si="233"/>
        <v>34.54835089</v>
      </c>
      <c r="S4356" s="14"/>
      <c r="T4356" s="14"/>
      <c r="U4356" s="14"/>
      <c r="V4356" s="14"/>
      <c r="W4356" s="14"/>
      <c r="X4356" s="26">
        <f t="shared" si="314"/>
        <v>0</v>
      </c>
      <c r="Y4356" s="29"/>
      <c r="Z4356" s="29"/>
      <c r="AA4356" s="29"/>
      <c r="AB4356" s="29"/>
      <c r="AC4356" s="29"/>
    </row>
    <row r="4357">
      <c r="A4357" s="58">
        <v>45762.0</v>
      </c>
      <c r="B4357" s="5" t="s">
        <v>40</v>
      </c>
      <c r="C4357" s="6" t="s">
        <v>37</v>
      </c>
      <c r="D4357" s="5" t="s">
        <v>30</v>
      </c>
      <c r="E4357" s="7">
        <v>0.0</v>
      </c>
      <c r="F4357" s="7">
        <v>0.0</v>
      </c>
      <c r="G4357" s="7">
        <v>0.0</v>
      </c>
      <c r="H4357" s="40">
        <v>0.0</v>
      </c>
      <c r="I4357" s="10">
        <f t="shared" si="6976"/>
        <v>0</v>
      </c>
      <c r="J4357" s="11">
        <f t="shared" si="6977"/>
        <v>0</v>
      </c>
      <c r="K4357" s="7">
        <f t="shared" si="6890"/>
        <v>0</v>
      </c>
      <c r="L4357" s="7">
        <f t="shared" si="6978"/>
        <v>0.127</v>
      </c>
      <c r="M4357" s="10">
        <f t="shared" si="229"/>
        <v>0.127</v>
      </c>
      <c r="N4357" s="11">
        <f t="shared" si="3612"/>
        <v>0</v>
      </c>
      <c r="O4357" s="10">
        <f t="shared" si="6891"/>
        <v>0</v>
      </c>
      <c r="P4357" s="10">
        <f t="shared" si="6979"/>
        <v>0.127</v>
      </c>
      <c r="Q4357" s="10">
        <f t="shared" si="232"/>
        <v>0.127</v>
      </c>
      <c r="R4357" s="11">
        <f t="shared" si="233"/>
        <v>0</v>
      </c>
      <c r="S4357" s="14"/>
      <c r="T4357" s="14"/>
      <c r="U4357" s="14"/>
      <c r="V4357" s="14"/>
      <c r="W4357" s="14"/>
      <c r="X4357" s="26">
        <f t="shared" si="314"/>
        <v>0</v>
      </c>
      <c r="Y4357" s="29"/>
      <c r="Z4357" s="29"/>
      <c r="AA4357" s="29"/>
      <c r="AB4357" s="29"/>
      <c r="AC4357" s="29"/>
    </row>
    <row r="4358">
      <c r="A4358" s="58">
        <v>45763.0</v>
      </c>
      <c r="B4358" s="59" t="s">
        <v>25</v>
      </c>
      <c r="C4358" s="60" t="s">
        <v>26</v>
      </c>
      <c r="D4358" s="59" t="s">
        <v>27</v>
      </c>
      <c r="E4358" s="25">
        <v>140.3</v>
      </c>
      <c r="F4358" s="8">
        <v>0.511</v>
      </c>
      <c r="G4358" s="25">
        <v>0.393333</v>
      </c>
      <c r="H4358" s="47">
        <v>0.43</v>
      </c>
      <c r="I4358" s="61">
        <f t="shared" si="6976"/>
        <v>0.036667</v>
      </c>
      <c r="J4358" s="62">
        <f t="shared" si="6977"/>
        <v>109.3221265</v>
      </c>
      <c r="K4358" s="25">
        <f t="shared" si="6890"/>
        <v>30.693208</v>
      </c>
      <c r="L4358" s="25">
        <f t="shared" si="6978"/>
        <v>32.956</v>
      </c>
      <c r="M4358" s="61">
        <f t="shared" si="229"/>
        <v>2.262792</v>
      </c>
      <c r="N4358" s="62">
        <f t="shared" si="3612"/>
        <v>107.372289</v>
      </c>
      <c r="O4358" s="61">
        <f t="shared" si="6891"/>
        <v>43.592928</v>
      </c>
      <c r="P4358" s="61">
        <f t="shared" si="6979"/>
        <v>46.677995</v>
      </c>
      <c r="Q4358" s="61">
        <f t="shared" si="232"/>
        <v>3.085067</v>
      </c>
      <c r="R4358" s="62">
        <f t="shared" si="233"/>
        <v>107.0769896</v>
      </c>
      <c r="S4358" s="41">
        <f>T4318</f>
        <v>1.021071429</v>
      </c>
      <c r="T4358" s="41">
        <f>H4358+T4318-H4359-U4358-H4360</f>
        <v>0.5549642857</v>
      </c>
      <c r="U4358" s="63">
        <f>0.003/28</f>
        <v>0.0001071428571</v>
      </c>
      <c r="V4358" s="64"/>
      <c r="W4358" s="64"/>
      <c r="X4358" s="65">
        <f t="shared" si="314"/>
        <v>0.437</v>
      </c>
      <c r="Y4358" s="66"/>
      <c r="Z4358" s="66"/>
      <c r="AA4358" s="66"/>
      <c r="AB4358" s="66"/>
      <c r="AC4358" s="66"/>
    </row>
    <row r="4359">
      <c r="A4359" s="58">
        <v>45763.0</v>
      </c>
      <c r="B4359" s="5" t="s">
        <v>25</v>
      </c>
      <c r="C4359" s="6" t="s">
        <v>26</v>
      </c>
      <c r="D4359" s="5" t="s">
        <v>28</v>
      </c>
      <c r="E4359" s="7">
        <v>165.12</v>
      </c>
      <c r="F4359" s="7">
        <v>0.308</v>
      </c>
      <c r="G4359" s="7">
        <v>0.3568</v>
      </c>
      <c r="H4359" s="40">
        <v>0.896</v>
      </c>
      <c r="I4359" s="10">
        <f t="shared" si="6976"/>
        <v>0.5392</v>
      </c>
      <c r="J4359" s="11">
        <f t="shared" si="6977"/>
        <v>251.1210762</v>
      </c>
      <c r="K4359" s="7">
        <f t="shared" si="6890"/>
        <v>29.4202</v>
      </c>
      <c r="L4359" s="7">
        <f t="shared" si="6978"/>
        <v>32.524</v>
      </c>
      <c r="M4359" s="10">
        <f t="shared" si="229"/>
        <v>3.1038</v>
      </c>
      <c r="N4359" s="11">
        <f t="shared" si="3612"/>
        <v>110.5498943</v>
      </c>
      <c r="O4359" s="10">
        <f t="shared" si="6891"/>
        <v>41.721</v>
      </c>
      <c r="P4359" s="10">
        <f t="shared" si="6979"/>
        <v>45.74488</v>
      </c>
      <c r="Q4359" s="10">
        <f t="shared" si="232"/>
        <v>4.02388</v>
      </c>
      <c r="R4359" s="11">
        <f t="shared" si="233"/>
        <v>109.6447353</v>
      </c>
      <c r="S4359" s="42"/>
      <c r="T4359" s="42"/>
      <c r="U4359" s="16"/>
      <c r="V4359" s="14"/>
      <c r="W4359" s="14"/>
      <c r="X4359" s="26">
        <f t="shared" si="314"/>
        <v>0.244</v>
      </c>
      <c r="Y4359" s="29"/>
      <c r="Z4359" s="29"/>
      <c r="AA4359" s="29"/>
      <c r="AB4359" s="29"/>
      <c r="AC4359" s="29"/>
    </row>
    <row r="4360">
      <c r="A4360" s="58">
        <v>45763.0</v>
      </c>
      <c r="B4360" s="5" t="s">
        <v>25</v>
      </c>
      <c r="C4360" s="6" t="s">
        <v>26</v>
      </c>
      <c r="D4360" s="5" t="s">
        <v>29</v>
      </c>
      <c r="E4360" s="7">
        <v>0.0</v>
      </c>
      <c r="F4360" s="7">
        <v>0.0</v>
      </c>
      <c r="G4360" s="7">
        <v>0.0</v>
      </c>
      <c r="H4360" s="40">
        <v>0.0</v>
      </c>
      <c r="I4360" s="10">
        <f t="shared" si="6976"/>
        <v>0</v>
      </c>
      <c r="J4360" s="11">
        <f t="shared" si="6977"/>
        <v>0</v>
      </c>
      <c r="K4360" s="7">
        <f t="shared" si="6890"/>
        <v>0</v>
      </c>
      <c r="L4360" s="7">
        <f t="shared" si="6978"/>
        <v>0.003</v>
      </c>
      <c r="M4360" s="10">
        <f t="shared" si="229"/>
        <v>0.003</v>
      </c>
      <c r="N4360" s="11">
        <f t="shared" si="3612"/>
        <v>0</v>
      </c>
      <c r="O4360" s="10">
        <f t="shared" si="6891"/>
        <v>0</v>
      </c>
      <c r="P4360" s="10">
        <f t="shared" si="6979"/>
        <v>0.003</v>
      </c>
      <c r="Q4360" s="10">
        <f t="shared" si="232"/>
        <v>0.003</v>
      </c>
      <c r="R4360" s="11">
        <f t="shared" si="233"/>
        <v>0</v>
      </c>
      <c r="S4360" s="42"/>
      <c r="T4360" s="42"/>
      <c r="U4360" s="16"/>
      <c r="V4360" s="14"/>
      <c r="W4360" s="14"/>
      <c r="X4360" s="26">
        <f t="shared" si="314"/>
        <v>0</v>
      </c>
      <c r="Y4360" s="29"/>
      <c r="Z4360" s="29"/>
      <c r="AA4360" s="29"/>
      <c r="AB4360" s="29"/>
      <c r="AC4360" s="29"/>
    </row>
    <row r="4361">
      <c r="A4361" s="58">
        <v>45763.0</v>
      </c>
      <c r="B4361" s="5" t="s">
        <v>25</v>
      </c>
      <c r="C4361" s="6" t="s">
        <v>26</v>
      </c>
      <c r="D4361" s="5" t="s">
        <v>30</v>
      </c>
      <c r="E4361" s="7">
        <v>0.0</v>
      </c>
      <c r="F4361" s="7">
        <v>0.0</v>
      </c>
      <c r="G4361" s="7">
        <v>0.0</v>
      </c>
      <c r="H4361" s="40">
        <v>0.0</v>
      </c>
      <c r="I4361" s="10">
        <f t="shared" si="6976"/>
        <v>0</v>
      </c>
      <c r="J4361" s="11">
        <f t="shared" si="6977"/>
        <v>0</v>
      </c>
      <c r="K4361" s="7">
        <f t="shared" si="6890"/>
        <v>0</v>
      </c>
      <c r="L4361" s="7">
        <f t="shared" si="6978"/>
        <v>0</v>
      </c>
      <c r="M4361" s="10">
        <f t="shared" si="229"/>
        <v>0</v>
      </c>
      <c r="N4361" s="11">
        <f t="shared" si="3612"/>
        <v>0</v>
      </c>
      <c r="O4361" s="10">
        <f t="shared" si="6891"/>
        <v>0</v>
      </c>
      <c r="P4361" s="10">
        <f t="shared" si="6979"/>
        <v>0</v>
      </c>
      <c r="Q4361" s="10">
        <f t="shared" si="232"/>
        <v>0</v>
      </c>
      <c r="R4361" s="11">
        <f t="shared" si="233"/>
        <v>0</v>
      </c>
      <c r="S4361" s="42"/>
      <c r="T4361" s="42"/>
      <c r="U4361" s="16"/>
      <c r="V4361" s="14"/>
      <c r="W4361" s="14"/>
      <c r="X4361" s="26">
        <f t="shared" si="314"/>
        <v>0</v>
      </c>
      <c r="Y4361" s="29"/>
      <c r="Z4361" s="29"/>
      <c r="AA4361" s="29"/>
      <c r="AB4361" s="29"/>
      <c r="AC4361" s="29"/>
    </row>
    <row r="4362">
      <c r="A4362" s="58">
        <v>45763.0</v>
      </c>
      <c r="B4362" s="5" t="s">
        <v>31</v>
      </c>
      <c r="C4362" s="6" t="s">
        <v>26</v>
      </c>
      <c r="D4362" s="5" t="s">
        <v>27</v>
      </c>
      <c r="E4362" s="7">
        <v>180.7</v>
      </c>
      <c r="F4362" s="7">
        <v>0.694</v>
      </c>
      <c r="G4362" s="7">
        <v>0.43666</v>
      </c>
      <c r="H4362" s="40">
        <v>0.547</v>
      </c>
      <c r="I4362" s="10">
        <f t="shared" si="6976"/>
        <v>0.11034</v>
      </c>
      <c r="J4362" s="11">
        <f t="shared" si="6977"/>
        <v>125.2690881</v>
      </c>
      <c r="K4362" s="7">
        <f t="shared" si="6890"/>
        <v>37.186547</v>
      </c>
      <c r="L4362" s="7">
        <f t="shared" si="6978"/>
        <v>41.641</v>
      </c>
      <c r="M4362" s="10">
        <f t="shared" si="229"/>
        <v>4.454453</v>
      </c>
      <c r="N4362" s="11">
        <f t="shared" si="3612"/>
        <v>111.978668</v>
      </c>
      <c r="O4362" s="10">
        <f t="shared" si="6891"/>
        <v>53.186546</v>
      </c>
      <c r="P4362" s="10">
        <f t="shared" si="6979"/>
        <v>60.61486</v>
      </c>
      <c r="Q4362" s="10">
        <f t="shared" si="232"/>
        <v>7.428314</v>
      </c>
      <c r="R4362" s="11">
        <f t="shared" si="233"/>
        <v>113.9665283</v>
      </c>
      <c r="S4362" s="41">
        <f>T4322</f>
        <v>0.9274285714</v>
      </c>
      <c r="T4362" s="41">
        <f>H4362+T4322-H4363-U4362-H4364</f>
        <v>0.9752857143</v>
      </c>
      <c r="U4362" s="13">
        <f>0.004/28</f>
        <v>0.0001428571429</v>
      </c>
      <c r="V4362" s="14"/>
      <c r="W4362" s="14"/>
      <c r="X4362" s="26">
        <f t="shared" si="314"/>
        <v>0.527</v>
      </c>
      <c r="Y4362" s="29"/>
      <c r="Z4362" s="29"/>
      <c r="AA4362" s="29"/>
      <c r="AB4362" s="29"/>
      <c r="AC4362" s="29"/>
    </row>
    <row r="4363">
      <c r="A4363" s="58">
        <v>45763.0</v>
      </c>
      <c r="B4363" s="5" t="s">
        <v>31</v>
      </c>
      <c r="C4363" s="6" t="s">
        <v>26</v>
      </c>
      <c r="D4363" s="5" t="s">
        <v>28</v>
      </c>
      <c r="E4363" s="7">
        <v>180.1</v>
      </c>
      <c r="F4363" s="7">
        <v>0.428</v>
      </c>
      <c r="G4363" s="7">
        <v>0.432466</v>
      </c>
      <c r="H4363" s="40">
        <v>0.499</v>
      </c>
      <c r="I4363" s="10">
        <f t="shared" si="6976"/>
        <v>0.066534</v>
      </c>
      <c r="J4363" s="11">
        <f t="shared" si="6977"/>
        <v>115.3847933</v>
      </c>
      <c r="K4363" s="7">
        <f t="shared" si="6890"/>
        <v>36.872336</v>
      </c>
      <c r="L4363" s="7">
        <f t="shared" si="6978"/>
        <v>42.259</v>
      </c>
      <c r="M4363" s="10">
        <f t="shared" si="229"/>
        <v>5.386664</v>
      </c>
      <c r="N4363" s="11">
        <f t="shared" si="3612"/>
        <v>114.6089578</v>
      </c>
      <c r="O4363" s="10">
        <f t="shared" si="6891"/>
        <v>52.742166</v>
      </c>
      <c r="P4363" s="10">
        <f t="shared" si="6979"/>
        <v>61.25673</v>
      </c>
      <c r="Q4363" s="10">
        <f t="shared" si="232"/>
        <v>8.514564</v>
      </c>
      <c r="R4363" s="11">
        <f t="shared" si="233"/>
        <v>116.1437511</v>
      </c>
      <c r="S4363" s="42"/>
      <c r="T4363" s="42"/>
      <c r="U4363" s="20"/>
      <c r="V4363" s="14"/>
      <c r="W4363" s="14"/>
      <c r="X4363" s="26">
        <f t="shared" si="314"/>
        <v>0.401</v>
      </c>
      <c r="Y4363" s="29"/>
      <c r="Z4363" s="29"/>
      <c r="AA4363" s="29"/>
      <c r="AB4363" s="29"/>
      <c r="AC4363" s="29"/>
    </row>
    <row r="4364">
      <c r="A4364" s="58">
        <v>45763.0</v>
      </c>
      <c r="B4364" s="5" t="s">
        <v>31</v>
      </c>
      <c r="C4364" s="6" t="s">
        <v>26</v>
      </c>
      <c r="D4364" s="5" t="s">
        <v>29</v>
      </c>
      <c r="E4364" s="7">
        <v>0.0</v>
      </c>
      <c r="F4364" s="7">
        <v>0.0</v>
      </c>
      <c r="G4364" s="7">
        <v>0.0</v>
      </c>
      <c r="H4364" s="40">
        <v>0.0</v>
      </c>
      <c r="I4364" s="10">
        <f t="shared" si="6976"/>
        <v>0</v>
      </c>
      <c r="J4364" s="11">
        <f t="shared" si="6977"/>
        <v>0</v>
      </c>
      <c r="K4364" s="7">
        <f t="shared" si="6890"/>
        <v>0</v>
      </c>
      <c r="L4364" s="7">
        <f t="shared" si="6978"/>
        <v>0</v>
      </c>
      <c r="M4364" s="10">
        <f t="shared" si="229"/>
        <v>0</v>
      </c>
      <c r="N4364" s="11">
        <f t="shared" si="3612"/>
        <v>0</v>
      </c>
      <c r="O4364" s="10">
        <f t="shared" si="6891"/>
        <v>0</v>
      </c>
      <c r="P4364" s="10">
        <f t="shared" si="6979"/>
        <v>0</v>
      </c>
      <c r="Q4364" s="10">
        <f t="shared" si="232"/>
        <v>0</v>
      </c>
      <c r="R4364" s="11">
        <f t="shared" si="233"/>
        <v>0</v>
      </c>
      <c r="S4364" s="42"/>
      <c r="T4364" s="42"/>
      <c r="U4364" s="20"/>
      <c r="V4364" s="14"/>
      <c r="W4364" s="14"/>
      <c r="X4364" s="26">
        <f t="shared" si="314"/>
        <v>0</v>
      </c>
      <c r="Y4364" s="29"/>
      <c r="Z4364" s="29"/>
      <c r="AA4364" s="29"/>
      <c r="AB4364" s="29"/>
      <c r="AC4364" s="29"/>
    </row>
    <row r="4365">
      <c r="A4365" s="58">
        <v>45763.0</v>
      </c>
      <c r="B4365" s="5" t="s">
        <v>31</v>
      </c>
      <c r="C4365" s="6" t="s">
        <v>26</v>
      </c>
      <c r="D4365" s="5" t="s">
        <v>30</v>
      </c>
      <c r="E4365" s="7">
        <v>0.0</v>
      </c>
      <c r="F4365" s="7">
        <v>0.0</v>
      </c>
      <c r="G4365" s="7">
        <v>0.0</v>
      </c>
      <c r="H4365" s="40">
        <v>0.0</v>
      </c>
      <c r="I4365" s="10">
        <f t="shared" si="6976"/>
        <v>0</v>
      </c>
      <c r="J4365" s="11">
        <f t="shared" si="6977"/>
        <v>0</v>
      </c>
      <c r="K4365" s="7">
        <f t="shared" si="6890"/>
        <v>0</v>
      </c>
      <c r="L4365" s="7">
        <f t="shared" si="6978"/>
        <v>0</v>
      </c>
      <c r="M4365" s="10">
        <f t="shared" si="229"/>
        <v>0</v>
      </c>
      <c r="N4365" s="11">
        <f t="shared" si="3612"/>
        <v>0</v>
      </c>
      <c r="O4365" s="10">
        <f t="shared" si="6891"/>
        <v>0</v>
      </c>
      <c r="P4365" s="10">
        <f t="shared" si="6979"/>
        <v>0</v>
      </c>
      <c r="Q4365" s="10">
        <f t="shared" si="232"/>
        <v>0</v>
      </c>
      <c r="R4365" s="11">
        <f t="shared" si="233"/>
        <v>0</v>
      </c>
      <c r="S4365" s="42"/>
      <c r="T4365" s="42"/>
      <c r="U4365" s="20"/>
      <c r="V4365" s="14"/>
      <c r="W4365" s="14"/>
      <c r="X4365" s="26">
        <f t="shared" si="314"/>
        <v>0</v>
      </c>
      <c r="Y4365" s="29"/>
      <c r="Z4365" s="29"/>
      <c r="AA4365" s="29"/>
      <c r="AB4365" s="29"/>
      <c r="AC4365" s="29"/>
    </row>
    <row r="4366">
      <c r="A4366" s="58">
        <v>45763.0</v>
      </c>
      <c r="B4366" s="5" t="s">
        <v>32</v>
      </c>
      <c r="C4366" s="6" t="s">
        <v>26</v>
      </c>
      <c r="D4366" s="5" t="s">
        <v>27</v>
      </c>
      <c r="E4366" s="7">
        <v>78.6</v>
      </c>
      <c r="F4366" s="7">
        <v>0.206</v>
      </c>
      <c r="G4366" s="7">
        <v>0.19333</v>
      </c>
      <c r="H4366" s="40">
        <v>0.245</v>
      </c>
      <c r="I4366" s="10">
        <f t="shared" si="6976"/>
        <v>0.05167</v>
      </c>
      <c r="J4366" s="11">
        <f t="shared" si="6977"/>
        <v>126.7263229</v>
      </c>
      <c r="K4366" s="7">
        <f t="shared" si="6890"/>
        <v>16.29326</v>
      </c>
      <c r="L4366" s="7">
        <f t="shared" si="6978"/>
        <v>17.75</v>
      </c>
      <c r="M4366" s="10">
        <f t="shared" si="229"/>
        <v>1.45674</v>
      </c>
      <c r="N4366" s="11">
        <f t="shared" si="3612"/>
        <v>108.9407522</v>
      </c>
      <c r="O4366" s="10">
        <f t="shared" si="6891"/>
        <v>23.293246</v>
      </c>
      <c r="P4366" s="10">
        <f t="shared" si="6979"/>
        <v>24.88682</v>
      </c>
      <c r="Q4366" s="10">
        <f t="shared" si="232"/>
        <v>1.593574</v>
      </c>
      <c r="R4366" s="11">
        <f t="shared" si="233"/>
        <v>106.8413565</v>
      </c>
      <c r="S4366" s="41" t="str">
        <f>T4326</f>
        <v>#REF!</v>
      </c>
      <c r="T4366" s="41" t="str">
        <f>H4366+T4326-#REF!-U4366-H4367</f>
        <v>#REF!</v>
      </c>
      <c r="U4366" s="13">
        <f>0.00378/28</f>
        <v>0.000135</v>
      </c>
      <c r="V4366" s="14"/>
      <c r="W4366" s="14"/>
      <c r="X4366" s="26">
        <f t="shared" si="314"/>
        <v>0.2</v>
      </c>
      <c r="Y4366" s="29"/>
      <c r="Z4366" s="29"/>
      <c r="AA4366" s="29"/>
      <c r="AB4366" s="29"/>
      <c r="AC4366" s="29"/>
    </row>
    <row r="4367">
      <c r="A4367" s="58">
        <v>45763.0</v>
      </c>
      <c r="B4367" s="5" t="s">
        <v>32</v>
      </c>
      <c r="C4367" s="6" t="s">
        <v>26</v>
      </c>
      <c r="D4367" s="5" t="s">
        <v>28</v>
      </c>
      <c r="E4367" s="7">
        <v>78.7</v>
      </c>
      <c r="F4367" s="7">
        <v>0.149</v>
      </c>
      <c r="G4367" s="7">
        <v>0.192966</v>
      </c>
      <c r="H4367" s="40">
        <v>0.189</v>
      </c>
      <c r="I4367" s="10">
        <f t="shared" si="6976"/>
        <v>-0.003966</v>
      </c>
      <c r="J4367" s="11">
        <f>IFERROR(#REF!/G4367*100,0)</f>
        <v>0</v>
      </c>
      <c r="K4367" s="7">
        <f t="shared" si="6890"/>
        <v>16.265656</v>
      </c>
      <c r="L4367" s="7">
        <f>IFERROR(#REF!+L4327,0)</f>
        <v>0</v>
      </c>
      <c r="M4367" s="10">
        <f t="shared" si="229"/>
        <v>-16.265656</v>
      </c>
      <c r="N4367" s="11">
        <f t="shared" si="3612"/>
        <v>0</v>
      </c>
      <c r="O4367" s="10">
        <f t="shared" si="6891"/>
        <v>23.254606</v>
      </c>
      <c r="P4367" s="10">
        <f>IFERROR(#REF!+P4327,0)</f>
        <v>0</v>
      </c>
      <c r="Q4367" s="10">
        <f t="shared" si="232"/>
        <v>-23.254606</v>
      </c>
      <c r="R4367" s="11">
        <f t="shared" si="233"/>
        <v>0</v>
      </c>
      <c r="S4367" s="42"/>
      <c r="T4367" s="42"/>
      <c r="U4367" s="20"/>
      <c r="V4367" s="14"/>
      <c r="W4367" s="14"/>
      <c r="X4367" s="26">
        <f t="shared" si="314"/>
        <v>0.092</v>
      </c>
      <c r="Y4367" s="29"/>
      <c r="Z4367" s="29"/>
      <c r="AA4367" s="29"/>
      <c r="AB4367" s="29"/>
      <c r="AC4367" s="29"/>
    </row>
    <row r="4368">
      <c r="A4368" s="58">
        <v>45763.0</v>
      </c>
      <c r="B4368" s="5" t="s">
        <v>32</v>
      </c>
      <c r="C4368" s="6" t="s">
        <v>26</v>
      </c>
      <c r="D4368" s="5" t="s">
        <v>29</v>
      </c>
      <c r="E4368" s="7">
        <v>0.0</v>
      </c>
      <c r="F4368" s="7">
        <v>0.0</v>
      </c>
      <c r="G4368" s="7">
        <v>0.0</v>
      </c>
      <c r="H4368" s="40">
        <v>0.0</v>
      </c>
      <c r="I4368" s="10">
        <f>H4367-G4368</f>
        <v>0.189</v>
      </c>
      <c r="J4368" s="11">
        <f>IFERROR(H4367/G4368*100,0)</f>
        <v>0</v>
      </c>
      <c r="K4368" s="7">
        <f t="shared" si="6890"/>
        <v>0</v>
      </c>
      <c r="L4368" s="7">
        <f>IFERROR(H4367+L4328,0)</f>
        <v>5.458</v>
      </c>
      <c r="M4368" s="10">
        <f t="shared" si="229"/>
        <v>5.458</v>
      </c>
      <c r="N4368" s="11">
        <f t="shared" si="3612"/>
        <v>0</v>
      </c>
      <c r="O4368" s="10">
        <f t="shared" si="6891"/>
        <v>0</v>
      </c>
      <c r="P4368" s="10">
        <f>IFERROR(H4367+P4328,0)</f>
        <v>5.458</v>
      </c>
      <c r="Q4368" s="10">
        <f t="shared" si="232"/>
        <v>5.458</v>
      </c>
      <c r="R4368" s="11">
        <f t="shared" si="233"/>
        <v>0</v>
      </c>
      <c r="S4368" s="42"/>
      <c r="T4368" s="42"/>
      <c r="U4368" s="20"/>
      <c r="V4368" s="14"/>
      <c r="W4368" s="14"/>
      <c r="X4368" s="26">
        <f t="shared" si="314"/>
        <v>0</v>
      </c>
      <c r="Y4368" s="29"/>
      <c r="Z4368" s="29"/>
      <c r="AA4368" s="29"/>
      <c r="AB4368" s="29"/>
      <c r="AC4368" s="29"/>
    </row>
    <row r="4369">
      <c r="A4369" s="58">
        <v>45763.0</v>
      </c>
      <c r="B4369" s="5" t="s">
        <v>32</v>
      </c>
      <c r="C4369" s="6" t="s">
        <v>26</v>
      </c>
      <c r="D4369" s="5" t="s">
        <v>30</v>
      </c>
      <c r="E4369" s="7">
        <v>0.0</v>
      </c>
      <c r="F4369" s="7">
        <v>0.0</v>
      </c>
      <c r="G4369" s="7">
        <v>0.0</v>
      </c>
      <c r="H4369" s="40">
        <v>0.0</v>
      </c>
      <c r="I4369" s="10">
        <f t="shared" ref="I4369:I4407" si="6980">H4369-G4369</f>
        <v>0</v>
      </c>
      <c r="J4369" s="11">
        <f t="shared" ref="J4369:J4406" si="6981">IFERROR(H4369/G4369*100,0)</f>
        <v>0</v>
      </c>
      <c r="K4369" s="7">
        <f t="shared" si="6890"/>
        <v>0</v>
      </c>
      <c r="L4369" s="7">
        <f t="shared" ref="L4369:L4406" si="6982">IFERROR(H4369+L4329,0)</f>
        <v>0</v>
      </c>
      <c r="M4369" s="10">
        <f t="shared" si="229"/>
        <v>0</v>
      </c>
      <c r="N4369" s="11">
        <f t="shared" si="3612"/>
        <v>0</v>
      </c>
      <c r="O4369" s="10">
        <f t="shared" si="6891"/>
        <v>0</v>
      </c>
      <c r="P4369" s="10">
        <f t="shared" ref="P4369:P4406" si="6983">IFERROR(H4369+P4329,0)</f>
        <v>0</v>
      </c>
      <c r="Q4369" s="10">
        <f t="shared" si="232"/>
        <v>0</v>
      </c>
      <c r="R4369" s="11">
        <f t="shared" si="233"/>
        <v>0</v>
      </c>
      <c r="S4369" s="42"/>
      <c r="T4369" s="42"/>
      <c r="U4369" s="20"/>
      <c r="V4369" s="14"/>
      <c r="W4369" s="14"/>
      <c r="X4369" s="26">
        <f t="shared" si="314"/>
        <v>0</v>
      </c>
      <c r="Y4369" s="29"/>
      <c r="Z4369" s="29"/>
      <c r="AA4369" s="29"/>
      <c r="AB4369" s="29"/>
      <c r="AC4369" s="29"/>
    </row>
    <row r="4370">
      <c r="A4370" s="58">
        <v>45763.0</v>
      </c>
      <c r="B4370" s="5" t="s">
        <v>33</v>
      </c>
      <c r="C4370" s="6" t="s">
        <v>26</v>
      </c>
      <c r="D4370" s="5" t="s">
        <v>27</v>
      </c>
      <c r="E4370" s="7">
        <v>110.0</v>
      </c>
      <c r="F4370" s="7">
        <v>0.373</v>
      </c>
      <c r="G4370" s="7">
        <v>0.33</v>
      </c>
      <c r="H4370" s="40">
        <v>0.37</v>
      </c>
      <c r="I4370" s="10">
        <f t="shared" si="6980"/>
        <v>0.04</v>
      </c>
      <c r="J4370" s="11">
        <f t="shared" si="6981"/>
        <v>112.1212121</v>
      </c>
      <c r="K4370" s="7">
        <f t="shared" si="6890"/>
        <v>24.679992</v>
      </c>
      <c r="L4370" s="7">
        <f t="shared" si="6982"/>
        <v>28.058</v>
      </c>
      <c r="M4370" s="10">
        <f t="shared" si="229"/>
        <v>3.378008</v>
      </c>
      <c r="N4370" s="11">
        <f t="shared" si="3612"/>
        <v>113.687233</v>
      </c>
      <c r="O4370" s="10">
        <f t="shared" si="6891"/>
        <v>34.879922</v>
      </c>
      <c r="P4370" s="10">
        <f t="shared" si="6983"/>
        <v>39.55373</v>
      </c>
      <c r="Q4370" s="10">
        <f t="shared" si="232"/>
        <v>4.673808</v>
      </c>
      <c r="R4370" s="11">
        <f t="shared" si="233"/>
        <v>113.3997089</v>
      </c>
      <c r="S4370" s="41">
        <f>T4330</f>
        <v>0.2016092857</v>
      </c>
      <c r="T4370" s="41">
        <f>H4370+T4330-H4371-U4370-H4372</f>
        <v>0.4134553571</v>
      </c>
      <c r="U4370" s="13">
        <f>0.00431/28</f>
        <v>0.0001539285714</v>
      </c>
      <c r="V4370" s="14"/>
      <c r="W4370" s="14"/>
      <c r="X4370" s="26">
        <f t="shared" si="314"/>
        <v>0.365</v>
      </c>
      <c r="Y4370" s="29"/>
      <c r="Z4370" s="29"/>
      <c r="AA4370" s="29"/>
      <c r="AB4370" s="29"/>
      <c r="AC4370" s="29"/>
    </row>
    <row r="4371">
      <c r="A4371" s="58">
        <v>45763.0</v>
      </c>
      <c r="B4371" s="5" t="s">
        <v>33</v>
      </c>
      <c r="C4371" s="6" t="s">
        <v>26</v>
      </c>
      <c r="D4371" s="5" t="s">
        <v>28</v>
      </c>
      <c r="E4371" s="7">
        <v>108.2</v>
      </c>
      <c r="F4371" s="7">
        <v>0.404</v>
      </c>
      <c r="G4371" s="7">
        <v>0.2917333</v>
      </c>
      <c r="H4371" s="40">
        <v>0.158</v>
      </c>
      <c r="I4371" s="10">
        <f t="shared" si="6980"/>
        <v>-0.1337333</v>
      </c>
      <c r="J4371" s="11">
        <f t="shared" si="6981"/>
        <v>54.15905555</v>
      </c>
      <c r="K4371" s="7">
        <f t="shared" si="6890"/>
        <v>23.7767088</v>
      </c>
      <c r="L4371" s="7">
        <f t="shared" si="6982"/>
        <v>28.987</v>
      </c>
      <c r="M4371" s="10">
        <f t="shared" si="229"/>
        <v>5.2102912</v>
      </c>
      <c r="N4371" s="11">
        <f t="shared" si="3612"/>
        <v>121.9134248</v>
      </c>
      <c r="O4371" s="10">
        <f t="shared" si="6891"/>
        <v>33.8207088</v>
      </c>
      <c r="P4371" s="10">
        <f t="shared" si="6983"/>
        <v>39.88195</v>
      </c>
      <c r="Q4371" s="10">
        <f t="shared" si="232"/>
        <v>6.0612412</v>
      </c>
      <c r="R4371" s="11">
        <f t="shared" si="233"/>
        <v>117.9216859</v>
      </c>
      <c r="S4371" s="42"/>
      <c r="T4371" s="42"/>
      <c r="U4371" s="20"/>
      <c r="V4371" s="14"/>
      <c r="W4371" s="14"/>
      <c r="X4371" s="26">
        <f t="shared" si="314"/>
        <v>0.399</v>
      </c>
      <c r="Y4371" s="29"/>
      <c r="Z4371" s="29"/>
      <c r="AA4371" s="29"/>
      <c r="AB4371" s="29"/>
      <c r="AC4371" s="29"/>
    </row>
    <row r="4372">
      <c r="A4372" s="58">
        <v>45763.0</v>
      </c>
      <c r="B4372" s="5" t="s">
        <v>33</v>
      </c>
      <c r="C4372" s="6" t="s">
        <v>26</v>
      </c>
      <c r="D4372" s="5" t="s">
        <v>29</v>
      </c>
      <c r="E4372" s="7">
        <v>1.0</v>
      </c>
      <c r="F4372" s="7">
        <v>0.042</v>
      </c>
      <c r="G4372" s="7">
        <v>0.0044</v>
      </c>
      <c r="H4372" s="40">
        <v>0.0</v>
      </c>
      <c r="I4372" s="10">
        <f t="shared" si="6980"/>
        <v>-0.0044</v>
      </c>
      <c r="J4372" s="11">
        <f t="shared" si="6981"/>
        <v>0</v>
      </c>
      <c r="K4372" s="7">
        <f t="shared" si="6890"/>
        <v>0.2353989</v>
      </c>
      <c r="L4372" s="7">
        <f t="shared" si="6982"/>
        <v>0.084</v>
      </c>
      <c r="M4372" s="10">
        <f t="shared" si="229"/>
        <v>-0.1513989</v>
      </c>
      <c r="N4372" s="11">
        <f t="shared" si="3612"/>
        <v>35.68410897</v>
      </c>
      <c r="O4372" s="10">
        <f t="shared" si="6891"/>
        <v>0.3203389</v>
      </c>
      <c r="P4372" s="10">
        <f t="shared" si="6983"/>
        <v>0.162988</v>
      </c>
      <c r="Q4372" s="10">
        <f t="shared" si="232"/>
        <v>-0.1573509</v>
      </c>
      <c r="R4372" s="11">
        <f t="shared" si="233"/>
        <v>50.87986504</v>
      </c>
      <c r="S4372" s="42"/>
      <c r="T4372" s="42"/>
      <c r="U4372" s="20"/>
      <c r="V4372" s="14"/>
      <c r="W4372" s="14"/>
      <c r="X4372" s="26">
        <f t="shared" si="314"/>
        <v>0</v>
      </c>
      <c r="Y4372" s="29"/>
      <c r="Z4372" s="29"/>
      <c r="AA4372" s="29"/>
      <c r="AB4372" s="29"/>
      <c r="AC4372" s="29"/>
    </row>
    <row r="4373">
      <c r="A4373" s="58">
        <v>45763.0</v>
      </c>
      <c r="B4373" s="5" t="s">
        <v>33</v>
      </c>
      <c r="C4373" s="6" t="s">
        <v>26</v>
      </c>
      <c r="D4373" s="5" t="s">
        <v>30</v>
      </c>
      <c r="E4373" s="7">
        <v>0.0</v>
      </c>
      <c r="F4373" s="7">
        <v>0.0</v>
      </c>
      <c r="G4373" s="7">
        <v>0.0</v>
      </c>
      <c r="H4373" s="40">
        <v>0.0</v>
      </c>
      <c r="I4373" s="10">
        <f t="shared" si="6980"/>
        <v>0</v>
      </c>
      <c r="J4373" s="11">
        <f t="shared" si="6981"/>
        <v>0</v>
      </c>
      <c r="K4373" s="7">
        <f t="shared" si="6890"/>
        <v>0</v>
      </c>
      <c r="L4373" s="7">
        <f t="shared" si="6982"/>
        <v>0</v>
      </c>
      <c r="M4373" s="10">
        <f t="shared" si="229"/>
        <v>0</v>
      </c>
      <c r="N4373" s="11">
        <f t="shared" si="3612"/>
        <v>0</v>
      </c>
      <c r="O4373" s="10">
        <f t="shared" si="6891"/>
        <v>0</v>
      </c>
      <c r="P4373" s="10">
        <f t="shared" si="6983"/>
        <v>0</v>
      </c>
      <c r="Q4373" s="10">
        <f t="shared" si="232"/>
        <v>0</v>
      </c>
      <c r="R4373" s="11">
        <f t="shared" si="233"/>
        <v>0</v>
      </c>
      <c r="S4373" s="42"/>
      <c r="T4373" s="42"/>
      <c r="U4373" s="20"/>
      <c r="V4373" s="14"/>
      <c r="W4373" s="14"/>
      <c r="X4373" s="26">
        <f t="shared" si="314"/>
        <v>0</v>
      </c>
      <c r="Y4373" s="29"/>
      <c r="Z4373" s="29"/>
      <c r="AA4373" s="29"/>
      <c r="AB4373" s="29"/>
      <c r="AC4373" s="29"/>
    </row>
    <row r="4374">
      <c r="A4374" s="58">
        <v>45763.0</v>
      </c>
      <c r="B4374" s="5" t="s">
        <v>34</v>
      </c>
      <c r="C4374" s="6" t="s">
        <v>26</v>
      </c>
      <c r="D4374" s="5" t="s">
        <v>27</v>
      </c>
      <c r="E4374" s="7">
        <v>14.3</v>
      </c>
      <c r="F4374" s="7">
        <v>0.0</v>
      </c>
      <c r="G4374" s="7">
        <v>0.04</v>
      </c>
      <c r="H4374" s="40">
        <v>0.049</v>
      </c>
      <c r="I4374" s="10">
        <f t="shared" si="6980"/>
        <v>0.009</v>
      </c>
      <c r="J4374" s="11">
        <f t="shared" si="6981"/>
        <v>122.5</v>
      </c>
      <c r="K4374" s="7">
        <f t="shared" si="6890"/>
        <v>3.139985</v>
      </c>
      <c r="L4374" s="7">
        <f t="shared" si="6982"/>
        <v>3.191</v>
      </c>
      <c r="M4374" s="10">
        <f t="shared" si="229"/>
        <v>0.051015</v>
      </c>
      <c r="N4374" s="11">
        <f t="shared" si="3612"/>
        <v>101.6246893</v>
      </c>
      <c r="O4374" s="10">
        <f t="shared" si="6891"/>
        <v>4.439815</v>
      </c>
      <c r="P4374" s="10">
        <f t="shared" si="6983"/>
        <v>4.734986</v>
      </c>
      <c r="Q4374" s="10">
        <f t="shared" si="232"/>
        <v>0.295171</v>
      </c>
      <c r="R4374" s="11">
        <f t="shared" si="233"/>
        <v>106.6482725</v>
      </c>
      <c r="S4374" s="41">
        <f>T4334</f>
        <v>0.392</v>
      </c>
      <c r="T4374" s="41">
        <f>H4374+T4334-H4375-U4374-H4376</f>
        <v>0.409</v>
      </c>
      <c r="U4374" s="13">
        <v>0.0</v>
      </c>
      <c r="V4374" s="14"/>
      <c r="W4374" s="14"/>
      <c r="X4374" s="26">
        <f t="shared" si="314"/>
        <v>0.049</v>
      </c>
      <c r="Y4374" s="29"/>
      <c r="Z4374" s="29"/>
      <c r="AA4374" s="29"/>
      <c r="AB4374" s="29"/>
      <c r="AC4374" s="29"/>
    </row>
    <row r="4375">
      <c r="A4375" s="58">
        <v>45763.0</v>
      </c>
      <c r="B4375" s="5" t="s">
        <v>34</v>
      </c>
      <c r="C4375" s="6" t="s">
        <v>26</v>
      </c>
      <c r="D4375" s="5" t="s">
        <v>28</v>
      </c>
      <c r="E4375" s="7">
        <v>14.3</v>
      </c>
      <c r="F4375" s="7">
        <v>0.0</v>
      </c>
      <c r="G4375" s="7">
        <v>0.039166</v>
      </c>
      <c r="H4375" s="40">
        <v>0.032</v>
      </c>
      <c r="I4375" s="10">
        <f t="shared" si="6980"/>
        <v>-0.007166</v>
      </c>
      <c r="J4375" s="11">
        <f t="shared" si="6981"/>
        <v>81.70351836</v>
      </c>
      <c r="K4375" s="7">
        <f t="shared" si="6890"/>
        <v>3.078655</v>
      </c>
      <c r="L4375" s="7">
        <f t="shared" si="6982"/>
        <v>2.985</v>
      </c>
      <c r="M4375" s="10">
        <f t="shared" si="229"/>
        <v>-0.093655</v>
      </c>
      <c r="N4375" s="11">
        <f t="shared" si="3612"/>
        <v>96.95792481</v>
      </c>
      <c r="O4375" s="10">
        <f t="shared" si="6891"/>
        <v>4.353654</v>
      </c>
      <c r="P4375" s="10">
        <f t="shared" si="6983"/>
        <v>4.38899</v>
      </c>
      <c r="Q4375" s="10">
        <f t="shared" si="232"/>
        <v>0.035336</v>
      </c>
      <c r="R4375" s="11">
        <f t="shared" si="233"/>
        <v>100.8116401</v>
      </c>
      <c r="S4375" s="42"/>
      <c r="T4375" s="42"/>
      <c r="U4375" s="20"/>
      <c r="V4375" s="14"/>
      <c r="W4375" s="14"/>
      <c r="X4375" s="26">
        <f t="shared" si="314"/>
        <v>0</v>
      </c>
      <c r="Y4375" s="29"/>
      <c r="Z4375" s="29"/>
      <c r="AA4375" s="29"/>
      <c r="AB4375" s="29"/>
      <c r="AC4375" s="29"/>
    </row>
    <row r="4376">
      <c r="A4376" s="58">
        <v>45763.0</v>
      </c>
      <c r="B4376" s="5" t="s">
        <v>34</v>
      </c>
      <c r="C4376" s="6" t="s">
        <v>26</v>
      </c>
      <c r="D4376" s="5" t="s">
        <v>29</v>
      </c>
      <c r="E4376" s="7">
        <v>0.0</v>
      </c>
      <c r="F4376" s="7">
        <v>0.0</v>
      </c>
      <c r="G4376" s="7">
        <v>0.0</v>
      </c>
      <c r="H4376" s="40">
        <v>0.0</v>
      </c>
      <c r="I4376" s="10">
        <f t="shared" si="6980"/>
        <v>0</v>
      </c>
      <c r="J4376" s="11">
        <f t="shared" si="6981"/>
        <v>0</v>
      </c>
      <c r="K4376" s="7">
        <f t="shared" si="6890"/>
        <v>0</v>
      </c>
      <c r="L4376" s="7">
        <f t="shared" si="6982"/>
        <v>0</v>
      </c>
      <c r="M4376" s="10">
        <f t="shared" si="229"/>
        <v>0</v>
      </c>
      <c r="N4376" s="11">
        <f t="shared" si="3612"/>
        <v>0</v>
      </c>
      <c r="O4376" s="10">
        <f t="shared" si="6891"/>
        <v>0</v>
      </c>
      <c r="P4376" s="10">
        <f t="shared" si="6983"/>
        <v>0</v>
      </c>
      <c r="Q4376" s="10">
        <f t="shared" si="232"/>
        <v>0</v>
      </c>
      <c r="R4376" s="11">
        <f t="shared" si="233"/>
        <v>0</v>
      </c>
      <c r="S4376" s="42"/>
      <c r="T4376" s="42"/>
      <c r="U4376" s="20"/>
      <c r="V4376" s="14"/>
      <c r="W4376" s="14"/>
      <c r="X4376" s="26">
        <f t="shared" si="314"/>
        <v>0</v>
      </c>
      <c r="Y4376" s="29"/>
      <c r="Z4376" s="29"/>
      <c r="AA4376" s="29"/>
      <c r="AB4376" s="29"/>
      <c r="AC4376" s="29"/>
    </row>
    <row r="4377">
      <c r="A4377" s="58">
        <v>45763.0</v>
      </c>
      <c r="B4377" s="5" t="s">
        <v>34</v>
      </c>
      <c r="C4377" s="6" t="s">
        <v>26</v>
      </c>
      <c r="D4377" s="5" t="s">
        <v>30</v>
      </c>
      <c r="E4377" s="7">
        <v>0.0</v>
      </c>
      <c r="F4377" s="7">
        <v>0.0</v>
      </c>
      <c r="G4377" s="7">
        <v>0.0</v>
      </c>
      <c r="H4377" s="40">
        <v>0.0</v>
      </c>
      <c r="I4377" s="10">
        <f t="shared" si="6980"/>
        <v>0</v>
      </c>
      <c r="J4377" s="11">
        <f t="shared" si="6981"/>
        <v>0</v>
      </c>
      <c r="K4377" s="7">
        <f t="shared" si="6890"/>
        <v>0</v>
      </c>
      <c r="L4377" s="7">
        <f t="shared" si="6982"/>
        <v>0</v>
      </c>
      <c r="M4377" s="10">
        <f t="shared" si="229"/>
        <v>0</v>
      </c>
      <c r="N4377" s="11">
        <f t="shared" si="3612"/>
        <v>0</v>
      </c>
      <c r="O4377" s="10">
        <f t="shared" si="6891"/>
        <v>0</v>
      </c>
      <c r="P4377" s="10">
        <f t="shared" si="6983"/>
        <v>0</v>
      </c>
      <c r="Q4377" s="10">
        <f t="shared" si="232"/>
        <v>0</v>
      </c>
      <c r="R4377" s="11">
        <f t="shared" si="233"/>
        <v>0</v>
      </c>
      <c r="S4377" s="42"/>
      <c r="T4377" s="42"/>
      <c r="U4377" s="20"/>
      <c r="V4377" s="14"/>
      <c r="W4377" s="14"/>
      <c r="X4377" s="26">
        <f t="shared" si="314"/>
        <v>0</v>
      </c>
      <c r="Y4377" s="29"/>
      <c r="Z4377" s="29"/>
      <c r="AA4377" s="29"/>
      <c r="AB4377" s="29"/>
      <c r="AC4377" s="29"/>
    </row>
    <row r="4378">
      <c r="A4378" s="58">
        <v>45763.0</v>
      </c>
      <c r="B4378" s="5" t="s">
        <v>35</v>
      </c>
      <c r="C4378" s="6" t="s">
        <v>26</v>
      </c>
      <c r="D4378" s="5" t="s">
        <v>27</v>
      </c>
      <c r="E4378" s="7">
        <v>16.6</v>
      </c>
      <c r="F4378" s="7">
        <v>0.056</v>
      </c>
      <c r="G4378" s="7">
        <v>0.0566</v>
      </c>
      <c r="H4378" s="40">
        <v>0.147</v>
      </c>
      <c r="I4378" s="10">
        <f t="shared" si="6980"/>
        <v>0.0904</v>
      </c>
      <c r="J4378" s="11">
        <f t="shared" si="6981"/>
        <v>259.7173145</v>
      </c>
      <c r="K4378" s="7">
        <f t="shared" si="6890"/>
        <v>3.305597</v>
      </c>
      <c r="L4378" s="7">
        <f t="shared" si="6982"/>
        <v>4.871</v>
      </c>
      <c r="M4378" s="10">
        <f t="shared" si="229"/>
        <v>1.565403</v>
      </c>
      <c r="N4378" s="11">
        <f t="shared" si="3612"/>
        <v>147.3561357</v>
      </c>
      <c r="O4378" s="10">
        <f t="shared" si="6891"/>
        <v>3.305597</v>
      </c>
      <c r="P4378" s="10">
        <f t="shared" si="6983"/>
        <v>4.871</v>
      </c>
      <c r="Q4378" s="10">
        <f t="shared" si="232"/>
        <v>1.565403</v>
      </c>
      <c r="R4378" s="11">
        <f t="shared" si="233"/>
        <v>147.3561357</v>
      </c>
      <c r="S4378" s="41">
        <f>T4338</f>
        <v>0.944</v>
      </c>
      <c r="T4378" s="41">
        <f>H4378+T4338-H4379-U4378-H4380</f>
        <v>0.86</v>
      </c>
      <c r="U4378" s="13">
        <v>0.0</v>
      </c>
      <c r="V4378" s="14"/>
      <c r="W4378" s="14"/>
      <c r="X4378" s="26">
        <f t="shared" si="314"/>
        <v>0.141</v>
      </c>
      <c r="Y4378" s="29"/>
      <c r="Z4378" s="29"/>
      <c r="AA4378" s="29"/>
      <c r="AB4378" s="29"/>
      <c r="AC4378" s="29"/>
    </row>
    <row r="4379">
      <c r="A4379" s="58">
        <v>45763.0</v>
      </c>
      <c r="B4379" s="5" t="s">
        <v>35</v>
      </c>
      <c r="C4379" s="6" t="s">
        <v>26</v>
      </c>
      <c r="D4379" s="5" t="s">
        <v>28</v>
      </c>
      <c r="E4379" s="7">
        <v>0.0</v>
      </c>
      <c r="F4379" s="7">
        <v>0.0</v>
      </c>
      <c r="G4379" s="7">
        <v>0.0</v>
      </c>
      <c r="H4379" s="40">
        <v>0.0</v>
      </c>
      <c r="I4379" s="10">
        <f t="shared" si="6980"/>
        <v>0</v>
      </c>
      <c r="J4379" s="11">
        <f t="shared" si="6981"/>
        <v>0</v>
      </c>
      <c r="K4379" s="7">
        <f t="shared" si="6890"/>
        <v>0</v>
      </c>
      <c r="L4379" s="7">
        <f t="shared" si="6982"/>
        <v>0</v>
      </c>
      <c r="M4379" s="10">
        <f t="shared" si="229"/>
        <v>0</v>
      </c>
      <c r="N4379" s="11">
        <f t="shared" si="3612"/>
        <v>0</v>
      </c>
      <c r="O4379" s="10">
        <f t="shared" si="6891"/>
        <v>0</v>
      </c>
      <c r="P4379" s="10">
        <f t="shared" si="6983"/>
        <v>0</v>
      </c>
      <c r="Q4379" s="10">
        <f t="shared" si="232"/>
        <v>0</v>
      </c>
      <c r="R4379" s="11">
        <f t="shared" si="233"/>
        <v>0</v>
      </c>
      <c r="S4379" s="43"/>
      <c r="T4379" s="43"/>
      <c r="U4379" s="20"/>
      <c r="V4379" s="14"/>
      <c r="W4379" s="14"/>
      <c r="X4379" s="26">
        <f t="shared" si="314"/>
        <v>0</v>
      </c>
      <c r="Y4379" s="29"/>
      <c r="Z4379" s="29"/>
      <c r="AA4379" s="29"/>
      <c r="AB4379" s="29"/>
      <c r="AC4379" s="29"/>
    </row>
    <row r="4380">
      <c r="A4380" s="58">
        <v>45763.0</v>
      </c>
      <c r="B4380" s="5" t="s">
        <v>35</v>
      </c>
      <c r="C4380" s="6" t="s">
        <v>26</v>
      </c>
      <c r="D4380" s="5" t="s">
        <v>29</v>
      </c>
      <c r="E4380" s="7">
        <v>16.6</v>
      </c>
      <c r="F4380" s="7">
        <v>0.0</v>
      </c>
      <c r="G4380" s="7">
        <v>0.05666</v>
      </c>
      <c r="H4380" s="40">
        <v>0.231</v>
      </c>
      <c r="I4380" s="10">
        <f t="shared" si="6980"/>
        <v>0.17434</v>
      </c>
      <c r="J4380" s="11">
        <f t="shared" si="6981"/>
        <v>407.6950229</v>
      </c>
      <c r="K4380" s="7">
        <f t="shared" si="6890"/>
        <v>3.306557</v>
      </c>
      <c r="L4380" s="7">
        <f t="shared" si="6982"/>
        <v>4.011</v>
      </c>
      <c r="M4380" s="10">
        <f t="shared" si="229"/>
        <v>0.704443</v>
      </c>
      <c r="N4380" s="11">
        <f t="shared" si="3612"/>
        <v>121.3044263</v>
      </c>
      <c r="O4380" s="10">
        <f t="shared" si="6891"/>
        <v>3.306557</v>
      </c>
      <c r="P4380" s="10">
        <f t="shared" si="6983"/>
        <v>4.243996</v>
      </c>
      <c r="Q4380" s="10">
        <f t="shared" si="232"/>
        <v>0.937439</v>
      </c>
      <c r="R4380" s="11">
        <f t="shared" si="233"/>
        <v>128.35091</v>
      </c>
      <c r="S4380" s="43"/>
      <c r="T4380" s="43"/>
      <c r="U4380" s="20"/>
      <c r="V4380" s="14"/>
      <c r="W4380" s="14"/>
      <c r="X4380" s="26">
        <f t="shared" si="314"/>
        <v>0.146</v>
      </c>
      <c r="Y4380" s="29"/>
      <c r="Z4380" s="29"/>
      <c r="AA4380" s="29"/>
      <c r="AB4380" s="29"/>
      <c r="AC4380" s="29"/>
    </row>
    <row r="4381">
      <c r="A4381" s="58">
        <v>45763.0</v>
      </c>
      <c r="B4381" s="5" t="s">
        <v>35</v>
      </c>
      <c r="C4381" s="6" t="s">
        <v>26</v>
      </c>
      <c r="D4381" s="5" t="s">
        <v>30</v>
      </c>
      <c r="E4381" s="7">
        <v>0.0</v>
      </c>
      <c r="F4381" s="7">
        <v>0.0</v>
      </c>
      <c r="G4381" s="7">
        <v>0.0</v>
      </c>
      <c r="H4381" s="40">
        <v>0.0</v>
      </c>
      <c r="I4381" s="10">
        <f t="shared" si="6980"/>
        <v>0</v>
      </c>
      <c r="J4381" s="11">
        <f t="shared" si="6981"/>
        <v>0</v>
      </c>
      <c r="K4381" s="7">
        <f t="shared" si="6890"/>
        <v>0</v>
      </c>
      <c r="L4381" s="7">
        <f t="shared" si="6982"/>
        <v>0</v>
      </c>
      <c r="M4381" s="10">
        <f t="shared" si="229"/>
        <v>0</v>
      </c>
      <c r="N4381" s="11">
        <f t="shared" si="3612"/>
        <v>0</v>
      </c>
      <c r="O4381" s="10">
        <f t="shared" si="6891"/>
        <v>0</v>
      </c>
      <c r="P4381" s="10">
        <f t="shared" si="6983"/>
        <v>0</v>
      </c>
      <c r="Q4381" s="10">
        <f t="shared" si="232"/>
        <v>0</v>
      </c>
      <c r="R4381" s="11">
        <f t="shared" si="233"/>
        <v>0</v>
      </c>
      <c r="S4381" s="43"/>
      <c r="T4381" s="43"/>
      <c r="U4381" s="20"/>
      <c r="V4381" s="14"/>
      <c r="W4381" s="14"/>
      <c r="X4381" s="26">
        <f t="shared" si="314"/>
        <v>0</v>
      </c>
      <c r="Y4381" s="29"/>
      <c r="Z4381" s="29"/>
      <c r="AA4381" s="29"/>
      <c r="AB4381" s="29"/>
      <c r="AC4381" s="29"/>
    </row>
    <row r="4382">
      <c r="A4382" s="58">
        <v>45763.0</v>
      </c>
      <c r="B4382" s="5" t="s">
        <v>36</v>
      </c>
      <c r="C4382" s="6" t="s">
        <v>37</v>
      </c>
      <c r="D4382" s="5" t="s">
        <v>27</v>
      </c>
      <c r="E4382" s="7">
        <v>174.0</v>
      </c>
      <c r="F4382" s="25">
        <v>0.525</v>
      </c>
      <c r="G4382" s="7">
        <v>0.51</v>
      </c>
      <c r="H4382" s="40">
        <v>0.6</v>
      </c>
      <c r="I4382" s="10">
        <f t="shared" si="6980"/>
        <v>0.09</v>
      </c>
      <c r="J4382" s="11">
        <f t="shared" si="6981"/>
        <v>117.6470588</v>
      </c>
      <c r="K4382" s="7">
        <f t="shared" si="6890"/>
        <v>40.3599976</v>
      </c>
      <c r="L4382" s="7">
        <f t="shared" si="6982"/>
        <v>44.585</v>
      </c>
      <c r="M4382" s="10">
        <f t="shared" si="229"/>
        <v>4.2250024</v>
      </c>
      <c r="N4382" s="11">
        <f t="shared" si="3612"/>
        <v>110.468292</v>
      </c>
      <c r="O4382" s="10">
        <f t="shared" si="6891"/>
        <v>57.4599696</v>
      </c>
      <c r="P4382" s="10">
        <f t="shared" si="6983"/>
        <v>63.16082</v>
      </c>
      <c r="Q4382" s="10">
        <f t="shared" si="232"/>
        <v>5.7008504</v>
      </c>
      <c r="R4382" s="11">
        <f t="shared" si="233"/>
        <v>109.9214295</v>
      </c>
      <c r="S4382" s="41">
        <f>T4342</f>
        <v>-0.3511428571</v>
      </c>
      <c r="T4382" s="41">
        <f>H4382+T4342-H4383-U4382-H4384</f>
        <v>-0.3154285714</v>
      </c>
      <c r="U4382" s="13">
        <f>0.008/28</f>
        <v>0.0002857142857</v>
      </c>
      <c r="V4382" s="14"/>
      <c r="W4382" s="14"/>
      <c r="X4382" s="26">
        <f t="shared" si="314"/>
        <v>0.6</v>
      </c>
      <c r="Y4382" s="29"/>
      <c r="Z4382" s="29"/>
      <c r="AA4382" s="29"/>
      <c r="AB4382" s="29"/>
      <c r="AC4382" s="29"/>
    </row>
    <row r="4383">
      <c r="A4383" s="58">
        <v>45763.0</v>
      </c>
      <c r="B4383" s="5" t="s">
        <v>36</v>
      </c>
      <c r="C4383" s="6" t="s">
        <v>37</v>
      </c>
      <c r="D4383" s="5" t="s">
        <v>28</v>
      </c>
      <c r="E4383" s="7">
        <v>45.1</v>
      </c>
      <c r="F4383" s="25">
        <v>0.0</v>
      </c>
      <c r="G4383" s="7">
        <v>0.48333</v>
      </c>
      <c r="H4383" s="40">
        <v>0.0</v>
      </c>
      <c r="I4383" s="10">
        <f t="shared" si="6980"/>
        <v>-0.48333</v>
      </c>
      <c r="J4383" s="11">
        <f t="shared" si="6981"/>
        <v>0</v>
      </c>
      <c r="K4383" s="7">
        <f t="shared" si="6890"/>
        <v>37.3312787</v>
      </c>
      <c r="L4383" s="7">
        <f t="shared" si="6982"/>
        <v>12.569</v>
      </c>
      <c r="M4383" s="10">
        <f t="shared" si="229"/>
        <v>-24.7622787</v>
      </c>
      <c r="N4383" s="11">
        <f t="shared" si="3612"/>
        <v>33.66881724</v>
      </c>
      <c r="O4383" s="10">
        <f t="shared" si="6891"/>
        <v>52.8501887</v>
      </c>
      <c r="P4383" s="10">
        <f t="shared" si="6983"/>
        <v>18.16698</v>
      </c>
      <c r="Q4383" s="10">
        <f t="shared" si="232"/>
        <v>-34.6832087</v>
      </c>
      <c r="R4383" s="11">
        <f t="shared" si="233"/>
        <v>34.37448465</v>
      </c>
      <c r="S4383" s="43"/>
      <c r="T4383" s="43"/>
      <c r="U4383" s="20"/>
      <c r="V4383" s="14"/>
      <c r="W4383" s="14"/>
      <c r="X4383" s="26">
        <f t="shared" si="314"/>
        <v>0</v>
      </c>
      <c r="Y4383" s="29"/>
      <c r="Z4383" s="29"/>
      <c r="AA4383" s="29"/>
      <c r="AB4383" s="29"/>
      <c r="AC4383" s="29"/>
    </row>
    <row r="4384">
      <c r="A4384" s="58">
        <v>45763.0</v>
      </c>
      <c r="B4384" s="5" t="s">
        <v>36</v>
      </c>
      <c r="C4384" s="6" t="s">
        <v>37</v>
      </c>
      <c r="D4384" s="5" t="s">
        <v>29</v>
      </c>
      <c r="E4384" s="7">
        <f>E4382-E4383</f>
        <v>128.9</v>
      </c>
      <c r="F4384" s="25">
        <v>0.273</v>
      </c>
      <c r="G4384" s="7">
        <v>0.0</v>
      </c>
      <c r="H4384" s="40">
        <v>0.564</v>
      </c>
      <c r="I4384" s="10">
        <f t="shared" si="6980"/>
        <v>0.564</v>
      </c>
      <c r="J4384" s="11">
        <f t="shared" si="6981"/>
        <v>0</v>
      </c>
      <c r="K4384" s="7">
        <f t="shared" si="6890"/>
        <v>2.58895994</v>
      </c>
      <c r="L4384" s="7">
        <f t="shared" si="6982"/>
        <v>32.31</v>
      </c>
      <c r="M4384" s="10">
        <f t="shared" si="229"/>
        <v>29.72104006</v>
      </c>
      <c r="N4384" s="11">
        <f t="shared" si="3612"/>
        <v>1247.9915</v>
      </c>
      <c r="O4384" s="10">
        <f t="shared" si="6891"/>
        <v>4.16282994</v>
      </c>
      <c r="P4384" s="10">
        <f t="shared" si="6983"/>
        <v>45.93171</v>
      </c>
      <c r="Q4384" s="10">
        <f t="shared" si="232"/>
        <v>41.76888006</v>
      </c>
      <c r="R4384" s="11">
        <f t="shared" si="233"/>
        <v>1103.377045</v>
      </c>
      <c r="S4384" s="43"/>
      <c r="T4384" s="43"/>
      <c r="U4384" s="20"/>
      <c r="V4384" s="14"/>
      <c r="W4384" s="14"/>
      <c r="X4384" s="26">
        <f t="shared" si="314"/>
        <v>0.456</v>
      </c>
      <c r="Y4384" s="29"/>
      <c r="Z4384" s="29"/>
      <c r="AA4384" s="29"/>
      <c r="AB4384" s="29"/>
      <c r="AC4384" s="29"/>
    </row>
    <row r="4385">
      <c r="A4385" s="58">
        <v>45763.0</v>
      </c>
      <c r="B4385" s="5" t="s">
        <v>36</v>
      </c>
      <c r="C4385" s="6" t="s">
        <v>37</v>
      </c>
      <c r="D4385" s="5" t="s">
        <v>30</v>
      </c>
      <c r="E4385" s="7">
        <v>0.0</v>
      </c>
      <c r="F4385" s="25">
        <v>0.0</v>
      </c>
      <c r="G4385" s="7">
        <v>0.0</v>
      </c>
      <c r="H4385" s="40">
        <v>0.0</v>
      </c>
      <c r="I4385" s="10">
        <f t="shared" si="6980"/>
        <v>0</v>
      </c>
      <c r="J4385" s="11">
        <f t="shared" si="6981"/>
        <v>0</v>
      </c>
      <c r="K4385" s="7">
        <f t="shared" si="6890"/>
        <v>0</v>
      </c>
      <c r="L4385" s="7">
        <f t="shared" si="6982"/>
        <v>0</v>
      </c>
      <c r="M4385" s="10">
        <f t="shared" si="229"/>
        <v>0</v>
      </c>
      <c r="N4385" s="11">
        <f t="shared" si="3612"/>
        <v>0</v>
      </c>
      <c r="O4385" s="10">
        <f t="shared" si="6891"/>
        <v>0</v>
      </c>
      <c r="P4385" s="10">
        <f t="shared" si="6983"/>
        <v>0</v>
      </c>
      <c r="Q4385" s="10">
        <f t="shared" si="232"/>
        <v>0</v>
      </c>
      <c r="R4385" s="11">
        <f t="shared" si="233"/>
        <v>0</v>
      </c>
      <c r="S4385" s="43"/>
      <c r="T4385" s="43"/>
      <c r="U4385" s="20"/>
      <c r="V4385" s="14"/>
      <c r="W4385" s="14"/>
      <c r="X4385" s="26">
        <f t="shared" si="314"/>
        <v>0</v>
      </c>
      <c r="Y4385" s="29"/>
      <c r="Z4385" s="29"/>
      <c r="AA4385" s="29"/>
      <c r="AB4385" s="29"/>
      <c r="AC4385" s="29"/>
    </row>
    <row r="4386">
      <c r="A4386" s="58">
        <v>45763.0</v>
      </c>
      <c r="B4386" s="5" t="s">
        <v>38</v>
      </c>
      <c r="C4386" s="6" t="s">
        <v>37</v>
      </c>
      <c r="D4386" s="5" t="s">
        <v>27</v>
      </c>
      <c r="E4386" s="7">
        <v>40.1</v>
      </c>
      <c r="F4386" s="25">
        <v>0.105</v>
      </c>
      <c r="G4386" s="7">
        <v>0.09999999999999999</v>
      </c>
      <c r="H4386" s="40">
        <v>0.17</v>
      </c>
      <c r="I4386" s="10">
        <f t="shared" si="6980"/>
        <v>0.07</v>
      </c>
      <c r="J4386" s="11">
        <f t="shared" si="6981"/>
        <v>170</v>
      </c>
      <c r="K4386" s="7">
        <f t="shared" si="6890"/>
        <v>7.5</v>
      </c>
      <c r="L4386" s="7">
        <f t="shared" si="6982"/>
        <v>13.191</v>
      </c>
      <c r="M4386" s="10">
        <f t="shared" si="229"/>
        <v>5.691</v>
      </c>
      <c r="N4386" s="11">
        <f t="shared" si="3612"/>
        <v>175.88</v>
      </c>
      <c r="O4386" s="10">
        <f t="shared" si="6891"/>
        <v>10.6</v>
      </c>
      <c r="P4386" s="10">
        <f t="shared" si="6983"/>
        <v>19.114976</v>
      </c>
      <c r="Q4386" s="10">
        <f t="shared" si="232"/>
        <v>8.514976</v>
      </c>
      <c r="R4386" s="11">
        <f t="shared" si="233"/>
        <v>180.3299623</v>
      </c>
      <c r="S4386" s="41">
        <f>T4346</f>
        <v>7.442357143</v>
      </c>
      <c r="T4386" s="41">
        <f>H4386+T4346-H4387-U4386-H4388</f>
        <v>7.514321429</v>
      </c>
      <c r="U4386" s="13">
        <f>0.001/28</f>
        <v>0.00003571428571</v>
      </c>
      <c r="V4386" s="14"/>
      <c r="W4386" s="14"/>
      <c r="X4386" s="26">
        <f t="shared" si="314"/>
        <v>0.17</v>
      </c>
      <c r="Y4386" s="29"/>
      <c r="Z4386" s="29"/>
      <c r="AA4386" s="29"/>
      <c r="AB4386" s="29"/>
      <c r="AC4386" s="29"/>
    </row>
    <row r="4387">
      <c r="A4387" s="58">
        <v>45763.0</v>
      </c>
      <c r="B4387" s="5" t="s">
        <v>38</v>
      </c>
      <c r="C4387" s="6" t="s">
        <v>37</v>
      </c>
      <c r="D4387" s="5" t="s">
        <v>28</v>
      </c>
      <c r="E4387" s="7">
        <v>0.0</v>
      </c>
      <c r="F4387" s="7">
        <v>0.0</v>
      </c>
      <c r="G4387" s="7">
        <v>0.0</v>
      </c>
      <c r="H4387" s="40">
        <v>0.0</v>
      </c>
      <c r="I4387" s="10">
        <f t="shared" si="6980"/>
        <v>0</v>
      </c>
      <c r="J4387" s="11">
        <f t="shared" si="6981"/>
        <v>0</v>
      </c>
      <c r="K4387" s="7">
        <f t="shared" si="6890"/>
        <v>0</v>
      </c>
      <c r="L4387" s="7">
        <f t="shared" si="6982"/>
        <v>0</v>
      </c>
      <c r="M4387" s="10">
        <f t="shared" si="229"/>
        <v>0</v>
      </c>
      <c r="N4387" s="11">
        <f t="shared" si="3612"/>
        <v>0</v>
      </c>
      <c r="O4387" s="10">
        <f t="shared" si="6891"/>
        <v>0</v>
      </c>
      <c r="P4387" s="10">
        <f t="shared" si="6983"/>
        <v>0</v>
      </c>
      <c r="Q4387" s="10">
        <f t="shared" si="232"/>
        <v>0</v>
      </c>
      <c r="R4387" s="11">
        <f t="shared" si="233"/>
        <v>0</v>
      </c>
      <c r="S4387" s="43"/>
      <c r="T4387" s="43"/>
      <c r="U4387" s="20"/>
      <c r="V4387" s="14"/>
      <c r="W4387" s="14"/>
      <c r="X4387" s="26">
        <f t="shared" si="314"/>
        <v>0</v>
      </c>
      <c r="Y4387" s="29"/>
      <c r="Z4387" s="29"/>
      <c r="AA4387" s="29"/>
      <c r="AB4387" s="29"/>
      <c r="AC4387" s="29"/>
    </row>
    <row r="4388">
      <c r="A4388" s="58">
        <v>45763.0</v>
      </c>
      <c r="B4388" s="5" t="s">
        <v>38</v>
      </c>
      <c r="C4388" s="6" t="s">
        <v>37</v>
      </c>
      <c r="D4388" s="5" t="s">
        <v>29</v>
      </c>
      <c r="E4388" s="7">
        <v>40.1</v>
      </c>
      <c r="F4388" s="7">
        <v>0.273</v>
      </c>
      <c r="G4388" s="7">
        <v>0.09996</v>
      </c>
      <c r="H4388" s="40">
        <v>0.098</v>
      </c>
      <c r="I4388" s="10">
        <f t="shared" si="6980"/>
        <v>-0.00196</v>
      </c>
      <c r="J4388" s="11">
        <f t="shared" si="6981"/>
        <v>98.03921569</v>
      </c>
      <c r="K4388" s="7">
        <f t="shared" si="6890"/>
        <v>7.487137</v>
      </c>
      <c r="L4388" s="7">
        <f t="shared" si="6982"/>
        <v>7.446</v>
      </c>
      <c r="M4388" s="10">
        <f t="shared" si="229"/>
        <v>-0.041137</v>
      </c>
      <c r="N4388" s="11">
        <f t="shared" si="3612"/>
        <v>99.45056435</v>
      </c>
      <c r="O4388" s="10">
        <f t="shared" si="6891"/>
        <v>10.585897</v>
      </c>
      <c r="P4388" s="10">
        <f t="shared" si="6983"/>
        <v>13.27493</v>
      </c>
      <c r="Q4388" s="10">
        <f t="shared" si="232"/>
        <v>2.689033</v>
      </c>
      <c r="R4388" s="11">
        <f t="shared" si="233"/>
        <v>125.4020325</v>
      </c>
      <c r="S4388" s="43"/>
      <c r="T4388" s="43"/>
      <c r="U4388" s="20"/>
      <c r="V4388" s="14"/>
      <c r="W4388" s="14"/>
      <c r="X4388" s="26">
        <f t="shared" si="314"/>
        <v>0.064</v>
      </c>
      <c r="Y4388" s="29"/>
      <c r="Z4388" s="29"/>
      <c r="AA4388" s="29"/>
      <c r="AB4388" s="29"/>
      <c r="AC4388" s="29"/>
    </row>
    <row r="4389">
      <c r="A4389" s="58">
        <v>45763.0</v>
      </c>
      <c r="B4389" s="5" t="s">
        <v>38</v>
      </c>
      <c r="C4389" s="6" t="s">
        <v>37</v>
      </c>
      <c r="D4389" s="5" t="s">
        <v>30</v>
      </c>
      <c r="E4389" s="7">
        <v>0.0</v>
      </c>
      <c r="F4389" s="7">
        <v>0.0</v>
      </c>
      <c r="G4389" s="7">
        <v>0.0</v>
      </c>
      <c r="H4389" s="40">
        <v>0.0</v>
      </c>
      <c r="I4389" s="10">
        <f t="shared" si="6980"/>
        <v>0</v>
      </c>
      <c r="J4389" s="11">
        <f t="shared" si="6981"/>
        <v>0</v>
      </c>
      <c r="K4389" s="7">
        <f t="shared" si="6890"/>
        <v>0</v>
      </c>
      <c r="L4389" s="7">
        <f t="shared" si="6982"/>
        <v>0</v>
      </c>
      <c r="M4389" s="10">
        <f t="shared" si="229"/>
        <v>0</v>
      </c>
      <c r="N4389" s="11">
        <f t="shared" si="3612"/>
        <v>0</v>
      </c>
      <c r="O4389" s="10">
        <f t="shared" si="6891"/>
        <v>0</v>
      </c>
      <c r="P4389" s="10">
        <f t="shared" si="6983"/>
        <v>0</v>
      </c>
      <c r="Q4389" s="10">
        <f t="shared" si="232"/>
        <v>0</v>
      </c>
      <c r="R4389" s="11">
        <f t="shared" si="233"/>
        <v>0</v>
      </c>
      <c r="S4389" s="43"/>
      <c r="T4389" s="43"/>
      <c r="U4389" s="20"/>
      <c r="V4389" s="14"/>
      <c r="W4389" s="14"/>
      <c r="X4389" s="26">
        <f t="shared" si="314"/>
        <v>0</v>
      </c>
      <c r="Y4389" s="29"/>
      <c r="Z4389" s="29"/>
      <c r="AA4389" s="29"/>
      <c r="AB4389" s="29"/>
      <c r="AC4389" s="29"/>
    </row>
    <row r="4390">
      <c r="A4390" s="58">
        <v>45763.0</v>
      </c>
      <c r="B4390" s="5" t="s">
        <v>39</v>
      </c>
      <c r="C4390" s="6" t="s">
        <v>37</v>
      </c>
      <c r="D4390" s="5" t="s">
        <v>27</v>
      </c>
      <c r="E4390" s="7">
        <v>9.6</v>
      </c>
      <c r="F4390" s="7">
        <v>0.027</v>
      </c>
      <c r="G4390" s="7">
        <v>0.033</v>
      </c>
      <c r="H4390" s="40">
        <v>0.022</v>
      </c>
      <c r="I4390" s="10">
        <f t="shared" si="6980"/>
        <v>-0.011</v>
      </c>
      <c r="J4390" s="11">
        <f t="shared" si="6981"/>
        <v>66.66666667</v>
      </c>
      <c r="K4390" s="7">
        <f t="shared" si="6890"/>
        <v>2.227998</v>
      </c>
      <c r="L4390" s="7">
        <f t="shared" si="6982"/>
        <v>0.591</v>
      </c>
      <c r="M4390" s="10">
        <f t="shared" si="229"/>
        <v>-1.636998</v>
      </c>
      <c r="N4390" s="11">
        <f t="shared" si="3612"/>
        <v>26.52605613</v>
      </c>
      <c r="O4390" s="10">
        <f t="shared" si="6891"/>
        <v>3.127928</v>
      </c>
      <c r="P4390" s="10">
        <f t="shared" si="6983"/>
        <v>1.47574</v>
      </c>
      <c r="Q4390" s="10">
        <f t="shared" si="232"/>
        <v>-1.652188</v>
      </c>
      <c r="R4390" s="11">
        <f t="shared" si="233"/>
        <v>47.17947472</v>
      </c>
      <c r="S4390" s="41">
        <f>T4350</f>
        <v>0.054</v>
      </c>
      <c r="T4390" s="41">
        <f>H4390+T4350-H4391-U4390-H4392</f>
        <v>0.076</v>
      </c>
      <c r="U4390" s="13">
        <v>0.0</v>
      </c>
      <c r="V4390" s="14"/>
      <c r="W4390" s="14"/>
      <c r="X4390" s="26">
        <f t="shared" si="314"/>
        <v>0.013</v>
      </c>
      <c r="Y4390" s="29"/>
      <c r="Z4390" s="29"/>
      <c r="AA4390" s="29"/>
      <c r="AB4390" s="29"/>
      <c r="AC4390" s="29"/>
    </row>
    <row r="4391">
      <c r="A4391" s="58">
        <v>45763.0</v>
      </c>
      <c r="B4391" s="5" t="s">
        <v>39</v>
      </c>
      <c r="C4391" s="6" t="s">
        <v>37</v>
      </c>
      <c r="D4391" s="5" t="s">
        <v>28</v>
      </c>
      <c r="E4391" s="7">
        <v>0.0</v>
      </c>
      <c r="F4391" s="7">
        <v>0.0</v>
      </c>
      <c r="G4391" s="7">
        <v>0.0</v>
      </c>
      <c r="H4391" s="40">
        <v>0.0</v>
      </c>
      <c r="I4391" s="10">
        <f t="shared" si="6980"/>
        <v>0</v>
      </c>
      <c r="J4391" s="11">
        <f t="shared" si="6981"/>
        <v>0</v>
      </c>
      <c r="K4391" s="7">
        <f t="shared" si="6890"/>
        <v>0</v>
      </c>
      <c r="L4391" s="7">
        <f t="shared" si="6982"/>
        <v>0</v>
      </c>
      <c r="M4391" s="10">
        <f t="shared" si="229"/>
        <v>0</v>
      </c>
      <c r="N4391" s="11">
        <f t="shared" si="3612"/>
        <v>0</v>
      </c>
      <c r="O4391" s="10">
        <f t="shared" si="6891"/>
        <v>0</v>
      </c>
      <c r="P4391" s="10">
        <f t="shared" si="6983"/>
        <v>0</v>
      </c>
      <c r="Q4391" s="10">
        <f t="shared" si="232"/>
        <v>0</v>
      </c>
      <c r="R4391" s="11">
        <f t="shared" si="233"/>
        <v>0</v>
      </c>
      <c r="S4391" s="43"/>
      <c r="T4391" s="43"/>
      <c r="U4391" s="20"/>
      <c r="V4391" s="14"/>
      <c r="W4391" s="14"/>
      <c r="X4391" s="26">
        <f t="shared" si="314"/>
        <v>0</v>
      </c>
      <c r="Y4391" s="29"/>
      <c r="Z4391" s="29"/>
      <c r="AA4391" s="29"/>
      <c r="AB4391" s="29"/>
      <c r="AC4391" s="29"/>
    </row>
    <row r="4392">
      <c r="A4392" s="58">
        <v>45763.0</v>
      </c>
      <c r="B4392" s="5" t="s">
        <v>39</v>
      </c>
      <c r="C4392" s="6" t="s">
        <v>37</v>
      </c>
      <c r="D4392" s="5" t="s">
        <v>29</v>
      </c>
      <c r="E4392" s="7">
        <v>9.3</v>
      </c>
      <c r="F4392" s="7">
        <v>0.029</v>
      </c>
      <c r="G4392" s="7">
        <v>0.0330666</v>
      </c>
      <c r="H4392" s="40">
        <v>0.0</v>
      </c>
      <c r="I4392" s="10">
        <f t="shared" si="6980"/>
        <v>-0.0330666</v>
      </c>
      <c r="J4392" s="11">
        <f t="shared" si="6981"/>
        <v>0</v>
      </c>
      <c r="K4392" s="7">
        <f t="shared" si="6890"/>
        <v>2.2129456</v>
      </c>
      <c r="L4392" s="7">
        <f t="shared" si="6982"/>
        <v>0.598</v>
      </c>
      <c r="M4392" s="10">
        <f t="shared" si="229"/>
        <v>-1.6149456</v>
      </c>
      <c r="N4392" s="11">
        <f t="shared" si="3612"/>
        <v>27.02280616</v>
      </c>
      <c r="O4392" s="10">
        <f t="shared" si="6891"/>
        <v>3.1049396</v>
      </c>
      <c r="P4392" s="10">
        <f t="shared" si="6983"/>
        <v>1.45794</v>
      </c>
      <c r="Q4392" s="10">
        <f t="shared" si="232"/>
        <v>-1.6469996</v>
      </c>
      <c r="R4392" s="11">
        <f t="shared" si="233"/>
        <v>46.95550277</v>
      </c>
      <c r="S4392" s="43"/>
      <c r="T4392" s="43"/>
      <c r="U4392" s="20"/>
      <c r="V4392" s="14"/>
      <c r="W4392" s="14"/>
      <c r="X4392" s="26">
        <f t="shared" si="314"/>
        <v>0</v>
      </c>
      <c r="Y4392" s="29"/>
      <c r="Z4392" s="29"/>
      <c r="AA4392" s="29"/>
      <c r="AB4392" s="29"/>
      <c r="AC4392" s="29"/>
    </row>
    <row r="4393">
      <c r="A4393" s="58">
        <v>45763.0</v>
      </c>
      <c r="B4393" s="5" t="s">
        <v>39</v>
      </c>
      <c r="C4393" s="6" t="s">
        <v>37</v>
      </c>
      <c r="D4393" s="5" t="s">
        <v>30</v>
      </c>
      <c r="E4393" s="7">
        <v>0.0</v>
      </c>
      <c r="F4393" s="7">
        <v>0.0</v>
      </c>
      <c r="G4393" s="7">
        <v>0.0</v>
      </c>
      <c r="H4393" s="40">
        <v>0.0</v>
      </c>
      <c r="I4393" s="10">
        <f t="shared" si="6980"/>
        <v>0</v>
      </c>
      <c r="J4393" s="11">
        <f t="shared" si="6981"/>
        <v>0</v>
      </c>
      <c r="K4393" s="7">
        <f t="shared" si="6890"/>
        <v>0</v>
      </c>
      <c r="L4393" s="7">
        <f t="shared" si="6982"/>
        <v>0</v>
      </c>
      <c r="M4393" s="10">
        <f t="shared" si="229"/>
        <v>0</v>
      </c>
      <c r="N4393" s="11">
        <f t="shared" si="3612"/>
        <v>0</v>
      </c>
      <c r="O4393" s="10">
        <f t="shared" si="6891"/>
        <v>0</v>
      </c>
      <c r="P4393" s="10">
        <f t="shared" si="6983"/>
        <v>0</v>
      </c>
      <c r="Q4393" s="10">
        <f t="shared" si="232"/>
        <v>0</v>
      </c>
      <c r="R4393" s="11">
        <f t="shared" si="233"/>
        <v>0</v>
      </c>
      <c r="S4393" s="43"/>
      <c r="T4393" s="43"/>
      <c r="U4393" s="20"/>
      <c r="V4393" s="14"/>
      <c r="W4393" s="14"/>
      <c r="X4393" s="26">
        <f t="shared" si="314"/>
        <v>0</v>
      </c>
      <c r="Y4393" s="29"/>
      <c r="Z4393" s="29"/>
      <c r="AA4393" s="29"/>
      <c r="AB4393" s="29"/>
      <c r="AC4393" s="29"/>
    </row>
    <row r="4394">
      <c r="A4394" s="58">
        <v>45763.0</v>
      </c>
      <c r="B4394" s="5" t="s">
        <v>40</v>
      </c>
      <c r="C4394" s="6" t="s">
        <v>37</v>
      </c>
      <c r="D4394" s="5" t="s">
        <v>27</v>
      </c>
      <c r="E4394" s="7">
        <v>26.3</v>
      </c>
      <c r="F4394" s="7">
        <v>0.0</v>
      </c>
      <c r="G4394" s="7">
        <v>0.07333</v>
      </c>
      <c r="H4394" s="40">
        <v>0.033</v>
      </c>
      <c r="I4394" s="10">
        <f t="shared" si="6980"/>
        <v>-0.04033</v>
      </c>
      <c r="J4394" s="11">
        <f t="shared" si="6981"/>
        <v>45.00204555</v>
      </c>
      <c r="K4394" s="7">
        <f t="shared" si="6890"/>
        <v>5.3732787</v>
      </c>
      <c r="L4394" s="7">
        <f t="shared" si="6982"/>
        <v>2.543</v>
      </c>
      <c r="M4394" s="10">
        <f t="shared" si="229"/>
        <v>-2.8302787</v>
      </c>
      <c r="N4394" s="11">
        <f t="shared" si="3612"/>
        <v>47.32678392</v>
      </c>
      <c r="O4394" s="10">
        <f t="shared" si="6891"/>
        <v>7.587564414</v>
      </c>
      <c r="P4394" s="10">
        <f t="shared" si="6983"/>
        <v>3.6559</v>
      </c>
      <c r="Q4394" s="10">
        <f t="shared" si="232"/>
        <v>-3.931664414</v>
      </c>
      <c r="R4394" s="11">
        <f t="shared" si="233"/>
        <v>48.182787</v>
      </c>
      <c r="S4394" s="13">
        <f>T4354</f>
        <v>1.748252143</v>
      </c>
      <c r="T4394" s="13">
        <f>H4394+S4394-H4395-U4394-H4396</f>
        <v>1.741133929</v>
      </c>
      <c r="U4394" s="13">
        <f>0.00331/28</f>
        <v>0.0001182142857</v>
      </c>
      <c r="V4394" s="14"/>
      <c r="W4394" s="14"/>
      <c r="X4394" s="26">
        <f t="shared" si="314"/>
        <v>0.033</v>
      </c>
      <c r="Y4394" s="29"/>
      <c r="Z4394" s="29"/>
      <c r="AA4394" s="29"/>
      <c r="AB4394" s="29"/>
      <c r="AC4394" s="29"/>
    </row>
    <row r="4395">
      <c r="A4395" s="58">
        <v>45763.0</v>
      </c>
      <c r="B4395" s="5" t="s">
        <v>40</v>
      </c>
      <c r="C4395" s="6" t="s">
        <v>37</v>
      </c>
      <c r="D4395" s="5" t="s">
        <v>28</v>
      </c>
      <c r="E4395" s="7">
        <v>0.0</v>
      </c>
      <c r="F4395" s="7">
        <v>0.0</v>
      </c>
      <c r="G4395" s="7">
        <v>0.0</v>
      </c>
      <c r="H4395" s="40">
        <v>0.0</v>
      </c>
      <c r="I4395" s="10">
        <f t="shared" si="6980"/>
        <v>0</v>
      </c>
      <c r="J4395" s="11">
        <f t="shared" si="6981"/>
        <v>0</v>
      </c>
      <c r="K4395" s="7">
        <f t="shared" si="6890"/>
        <v>0</v>
      </c>
      <c r="L4395" s="7">
        <f t="shared" si="6982"/>
        <v>0</v>
      </c>
      <c r="M4395" s="10">
        <f t="shared" si="229"/>
        <v>0</v>
      </c>
      <c r="N4395" s="11">
        <f t="shared" si="3612"/>
        <v>0</v>
      </c>
      <c r="O4395" s="10">
        <f t="shared" si="6891"/>
        <v>0</v>
      </c>
      <c r="P4395" s="10">
        <f t="shared" si="6983"/>
        <v>0</v>
      </c>
      <c r="Q4395" s="10">
        <f t="shared" si="232"/>
        <v>0</v>
      </c>
      <c r="R4395" s="11">
        <f t="shared" si="233"/>
        <v>0</v>
      </c>
      <c r="S4395" s="14"/>
      <c r="T4395" s="14"/>
      <c r="U4395" s="14"/>
      <c r="V4395" s="14"/>
      <c r="W4395" s="14"/>
      <c r="X4395" s="26">
        <f t="shared" si="314"/>
        <v>0</v>
      </c>
      <c r="Y4395" s="29"/>
      <c r="Z4395" s="29"/>
      <c r="AA4395" s="29"/>
      <c r="AB4395" s="29"/>
      <c r="AC4395" s="29"/>
    </row>
    <row r="4396">
      <c r="A4396" s="58">
        <v>45763.0</v>
      </c>
      <c r="B4396" s="5" t="s">
        <v>40</v>
      </c>
      <c r="C4396" s="6" t="s">
        <v>37</v>
      </c>
      <c r="D4396" s="5" t="s">
        <v>29</v>
      </c>
      <c r="E4396" s="7">
        <v>26.1</v>
      </c>
      <c r="F4396" s="7">
        <v>0.0</v>
      </c>
      <c r="G4396" s="7">
        <v>0.07333</v>
      </c>
      <c r="H4396" s="40">
        <v>0.04</v>
      </c>
      <c r="I4396" s="10">
        <f t="shared" si="6980"/>
        <v>-0.03333</v>
      </c>
      <c r="J4396" s="11">
        <f t="shared" si="6981"/>
        <v>54.547934</v>
      </c>
      <c r="K4396" s="7">
        <f t="shared" si="6890"/>
        <v>5.387565714</v>
      </c>
      <c r="L4396" s="7">
        <f t="shared" si="6982"/>
        <v>2.127</v>
      </c>
      <c r="M4396" s="10">
        <f t="shared" si="229"/>
        <v>-3.260565714</v>
      </c>
      <c r="N4396" s="11">
        <f t="shared" si="3612"/>
        <v>39.47979687</v>
      </c>
      <c r="O4396" s="10">
        <f t="shared" si="6891"/>
        <v>7.601851429</v>
      </c>
      <c r="P4396" s="10">
        <f t="shared" si="6983"/>
        <v>2.64098</v>
      </c>
      <c r="Q4396" s="10">
        <f t="shared" si="232"/>
        <v>-4.960871429</v>
      </c>
      <c r="R4396" s="11">
        <f t="shared" si="233"/>
        <v>34.74127355</v>
      </c>
      <c r="S4396" s="14"/>
      <c r="T4396" s="14"/>
      <c r="U4396" s="14"/>
      <c r="V4396" s="14"/>
      <c r="W4396" s="14"/>
      <c r="X4396" s="26">
        <f t="shared" si="314"/>
        <v>0</v>
      </c>
      <c r="Y4396" s="29"/>
      <c r="Z4396" s="29"/>
      <c r="AA4396" s="29"/>
      <c r="AB4396" s="29"/>
      <c r="AC4396" s="29"/>
    </row>
    <row r="4397">
      <c r="A4397" s="58">
        <v>45763.0</v>
      </c>
      <c r="B4397" s="5" t="s">
        <v>40</v>
      </c>
      <c r="C4397" s="6" t="s">
        <v>37</v>
      </c>
      <c r="D4397" s="5" t="s">
        <v>30</v>
      </c>
      <c r="E4397" s="7">
        <v>0.0</v>
      </c>
      <c r="F4397" s="7">
        <v>0.0</v>
      </c>
      <c r="G4397" s="7">
        <v>0.0</v>
      </c>
      <c r="H4397" s="40">
        <v>0.0</v>
      </c>
      <c r="I4397" s="10">
        <f t="shared" si="6980"/>
        <v>0</v>
      </c>
      <c r="J4397" s="11">
        <f t="shared" si="6981"/>
        <v>0</v>
      </c>
      <c r="K4397" s="7">
        <f t="shared" si="6890"/>
        <v>0</v>
      </c>
      <c r="L4397" s="7">
        <f t="shared" si="6982"/>
        <v>0.127</v>
      </c>
      <c r="M4397" s="10">
        <f t="shared" si="229"/>
        <v>0.127</v>
      </c>
      <c r="N4397" s="11">
        <f t="shared" si="3612"/>
        <v>0</v>
      </c>
      <c r="O4397" s="10">
        <f t="shared" si="6891"/>
        <v>0</v>
      </c>
      <c r="P4397" s="10">
        <f t="shared" si="6983"/>
        <v>0.127</v>
      </c>
      <c r="Q4397" s="10">
        <f t="shared" si="232"/>
        <v>0.127</v>
      </c>
      <c r="R4397" s="11">
        <f t="shared" si="233"/>
        <v>0</v>
      </c>
      <c r="S4397" s="14"/>
      <c r="T4397" s="14"/>
      <c r="U4397" s="14"/>
      <c r="V4397" s="14"/>
      <c r="W4397" s="14"/>
      <c r="X4397" s="26">
        <f t="shared" si="314"/>
        <v>0</v>
      </c>
      <c r="Y4397" s="29"/>
      <c r="Z4397" s="29"/>
      <c r="AA4397" s="29"/>
      <c r="AB4397" s="29"/>
      <c r="AC4397" s="29"/>
    </row>
    <row r="4398">
      <c r="A4398" s="58">
        <v>45764.0</v>
      </c>
      <c r="B4398" s="59" t="s">
        <v>25</v>
      </c>
      <c r="C4398" s="60" t="s">
        <v>26</v>
      </c>
      <c r="D4398" s="59" t="s">
        <v>27</v>
      </c>
      <c r="E4398" s="25">
        <v>140.3</v>
      </c>
      <c r="F4398" s="8">
        <v>0.486</v>
      </c>
      <c r="G4398" s="25">
        <v>0.393333</v>
      </c>
      <c r="H4398" s="47">
        <v>0.437</v>
      </c>
      <c r="I4398" s="61">
        <f t="shared" si="6980"/>
        <v>0.043667</v>
      </c>
      <c r="J4398" s="62">
        <f t="shared" si="6981"/>
        <v>111.1017891</v>
      </c>
      <c r="K4398" s="25">
        <f t="shared" si="6890"/>
        <v>31.086541</v>
      </c>
      <c r="L4398" s="25">
        <f t="shared" si="6982"/>
        <v>33.393</v>
      </c>
      <c r="M4398" s="61">
        <f t="shared" si="229"/>
        <v>2.306459</v>
      </c>
      <c r="N4398" s="62">
        <f t="shared" si="3612"/>
        <v>107.4194778</v>
      </c>
      <c r="O4398" s="61">
        <f t="shared" si="6891"/>
        <v>43.986261</v>
      </c>
      <c r="P4398" s="61">
        <f t="shared" si="6983"/>
        <v>47.114995</v>
      </c>
      <c r="Q4398" s="61">
        <f t="shared" si="232"/>
        <v>3.128734</v>
      </c>
      <c r="R4398" s="62">
        <f t="shared" si="233"/>
        <v>107.1129801</v>
      </c>
      <c r="S4398" s="41">
        <f>T4358</f>
        <v>0.5549642857</v>
      </c>
      <c r="T4398" s="41">
        <f>H4398+T4358-H4399-U4398-H4400</f>
        <v>0.3768571429</v>
      </c>
      <c r="U4398" s="63">
        <f>0.003/28</f>
        <v>0.0001071428571</v>
      </c>
      <c r="V4398" s="64"/>
      <c r="W4398" s="64"/>
      <c r="X4398" s="65">
        <f t="shared" si="314"/>
        <v>0.43</v>
      </c>
      <c r="Y4398" s="66"/>
      <c r="Z4398" s="66"/>
      <c r="AA4398" s="66"/>
      <c r="AB4398" s="66"/>
      <c r="AC4398" s="66"/>
    </row>
    <row r="4399">
      <c r="A4399" s="58">
        <v>45764.0</v>
      </c>
      <c r="B4399" s="5" t="s">
        <v>25</v>
      </c>
      <c r="C4399" s="6" t="s">
        <v>26</v>
      </c>
      <c r="D4399" s="5" t="s">
        <v>28</v>
      </c>
      <c r="E4399" s="7">
        <v>165.12</v>
      </c>
      <c r="F4399" s="7">
        <v>0.359</v>
      </c>
      <c r="G4399" s="7">
        <v>0.3568</v>
      </c>
      <c r="H4399" s="40">
        <v>0.615</v>
      </c>
      <c r="I4399" s="10">
        <f t="shared" si="6980"/>
        <v>0.2582</v>
      </c>
      <c r="J4399" s="11">
        <f t="shared" si="6981"/>
        <v>172.3654709</v>
      </c>
      <c r="K4399" s="7">
        <f t="shared" si="6890"/>
        <v>29.777</v>
      </c>
      <c r="L4399" s="7">
        <f t="shared" si="6982"/>
        <v>33.139</v>
      </c>
      <c r="M4399" s="10">
        <f t="shared" si="229"/>
        <v>3.362</v>
      </c>
      <c r="N4399" s="11">
        <f t="shared" si="3612"/>
        <v>111.2905934</v>
      </c>
      <c r="O4399" s="10">
        <f t="shared" si="6891"/>
        <v>42.0778</v>
      </c>
      <c r="P4399" s="10">
        <f t="shared" si="6983"/>
        <v>46.35988</v>
      </c>
      <c r="Q4399" s="10">
        <f t="shared" si="232"/>
        <v>4.28208</v>
      </c>
      <c r="R4399" s="11">
        <f t="shared" si="233"/>
        <v>110.1765777</v>
      </c>
      <c r="S4399" s="42"/>
      <c r="T4399" s="42"/>
      <c r="U4399" s="16"/>
      <c r="V4399" s="14"/>
      <c r="W4399" s="14"/>
      <c r="X4399" s="26">
        <f t="shared" si="314"/>
        <v>0.896</v>
      </c>
      <c r="Y4399" s="29"/>
      <c r="Z4399" s="29"/>
      <c r="AA4399" s="29"/>
      <c r="AB4399" s="29"/>
      <c r="AC4399" s="29"/>
    </row>
    <row r="4400">
      <c r="A4400" s="58">
        <v>45764.0</v>
      </c>
      <c r="B4400" s="5" t="s">
        <v>25</v>
      </c>
      <c r="C4400" s="6" t="s">
        <v>26</v>
      </c>
      <c r="D4400" s="5" t="s">
        <v>29</v>
      </c>
      <c r="E4400" s="7">
        <v>0.0</v>
      </c>
      <c r="F4400" s="7">
        <v>0.0</v>
      </c>
      <c r="G4400" s="7">
        <v>0.0</v>
      </c>
      <c r="H4400" s="40">
        <v>0.0</v>
      </c>
      <c r="I4400" s="10">
        <f t="shared" si="6980"/>
        <v>0</v>
      </c>
      <c r="J4400" s="11">
        <f t="shared" si="6981"/>
        <v>0</v>
      </c>
      <c r="K4400" s="7">
        <f t="shared" si="6890"/>
        <v>0</v>
      </c>
      <c r="L4400" s="7">
        <f t="shared" si="6982"/>
        <v>0.003</v>
      </c>
      <c r="M4400" s="10">
        <f t="shared" si="229"/>
        <v>0.003</v>
      </c>
      <c r="N4400" s="11">
        <f t="shared" si="3612"/>
        <v>0</v>
      </c>
      <c r="O4400" s="10">
        <f t="shared" si="6891"/>
        <v>0</v>
      </c>
      <c r="P4400" s="10">
        <f t="shared" si="6983"/>
        <v>0.003</v>
      </c>
      <c r="Q4400" s="10">
        <f t="shared" si="232"/>
        <v>0.003</v>
      </c>
      <c r="R4400" s="11">
        <f t="shared" si="233"/>
        <v>0</v>
      </c>
      <c r="S4400" s="42"/>
      <c r="T4400" s="42"/>
      <c r="U4400" s="16"/>
      <c r="V4400" s="14"/>
      <c r="W4400" s="14"/>
      <c r="X4400" s="26">
        <f t="shared" si="314"/>
        <v>0</v>
      </c>
      <c r="Y4400" s="29"/>
      <c r="Z4400" s="29"/>
      <c r="AA4400" s="29"/>
      <c r="AB4400" s="29"/>
      <c r="AC4400" s="29"/>
    </row>
    <row r="4401">
      <c r="A4401" s="58">
        <v>45764.0</v>
      </c>
      <c r="B4401" s="5" t="s">
        <v>25</v>
      </c>
      <c r="C4401" s="6" t="s">
        <v>26</v>
      </c>
      <c r="D4401" s="5" t="s">
        <v>30</v>
      </c>
      <c r="E4401" s="7">
        <v>0.0</v>
      </c>
      <c r="F4401" s="7">
        <v>0.0</v>
      </c>
      <c r="G4401" s="7">
        <v>0.0</v>
      </c>
      <c r="H4401" s="40">
        <v>0.0</v>
      </c>
      <c r="I4401" s="10">
        <f t="shared" si="6980"/>
        <v>0</v>
      </c>
      <c r="J4401" s="11">
        <f t="shared" si="6981"/>
        <v>0</v>
      </c>
      <c r="K4401" s="7">
        <f t="shared" si="6890"/>
        <v>0</v>
      </c>
      <c r="L4401" s="7">
        <f t="shared" si="6982"/>
        <v>0</v>
      </c>
      <c r="M4401" s="10">
        <f t="shared" si="229"/>
        <v>0</v>
      </c>
      <c r="N4401" s="11">
        <f t="shared" si="3612"/>
        <v>0</v>
      </c>
      <c r="O4401" s="10">
        <f t="shared" si="6891"/>
        <v>0</v>
      </c>
      <c r="P4401" s="10">
        <f t="shared" si="6983"/>
        <v>0</v>
      </c>
      <c r="Q4401" s="10">
        <f t="shared" si="232"/>
        <v>0</v>
      </c>
      <c r="R4401" s="11">
        <f t="shared" si="233"/>
        <v>0</v>
      </c>
      <c r="S4401" s="42"/>
      <c r="T4401" s="42"/>
      <c r="U4401" s="16"/>
      <c r="V4401" s="14"/>
      <c r="W4401" s="14"/>
      <c r="X4401" s="26">
        <f t="shared" si="314"/>
        <v>0</v>
      </c>
      <c r="Y4401" s="29"/>
      <c r="Z4401" s="29"/>
      <c r="AA4401" s="29"/>
      <c r="AB4401" s="29"/>
      <c r="AC4401" s="29"/>
    </row>
    <row r="4402">
      <c r="A4402" s="58">
        <v>45764.0</v>
      </c>
      <c r="B4402" s="5" t="s">
        <v>31</v>
      </c>
      <c r="C4402" s="6" t="s">
        <v>26</v>
      </c>
      <c r="D4402" s="5" t="s">
        <v>27</v>
      </c>
      <c r="E4402" s="7">
        <v>180.7</v>
      </c>
      <c r="F4402" s="7">
        <v>0.69</v>
      </c>
      <c r="G4402" s="7">
        <v>0.43666</v>
      </c>
      <c r="H4402" s="40">
        <v>0.517</v>
      </c>
      <c r="I4402" s="10">
        <f t="shared" si="6980"/>
        <v>0.08034</v>
      </c>
      <c r="J4402" s="11">
        <f t="shared" si="6981"/>
        <v>118.3987542</v>
      </c>
      <c r="K4402" s="7">
        <f t="shared" si="6890"/>
        <v>37.623207</v>
      </c>
      <c r="L4402" s="7">
        <f t="shared" si="6982"/>
        <v>42.158</v>
      </c>
      <c r="M4402" s="10">
        <f t="shared" si="229"/>
        <v>4.534793</v>
      </c>
      <c r="N4402" s="11">
        <f t="shared" si="3612"/>
        <v>112.0531804</v>
      </c>
      <c r="O4402" s="10">
        <f t="shared" si="6891"/>
        <v>53.623206</v>
      </c>
      <c r="P4402" s="10">
        <f t="shared" si="6983"/>
        <v>61.13186</v>
      </c>
      <c r="Q4402" s="10">
        <f t="shared" si="232"/>
        <v>7.508654</v>
      </c>
      <c r="R4402" s="11">
        <f t="shared" si="233"/>
        <v>114.0026204</v>
      </c>
      <c r="S4402" s="41">
        <f>T4362</f>
        <v>0.9752857143</v>
      </c>
      <c r="T4402" s="41">
        <f>H4402+T4362-H4403-U4402-H4404</f>
        <v>1.006142857</v>
      </c>
      <c r="U4402" s="13">
        <f>0.004/28</f>
        <v>0.0001428571429</v>
      </c>
      <c r="V4402" s="14"/>
      <c r="W4402" s="14"/>
      <c r="X4402" s="26">
        <f t="shared" si="314"/>
        <v>0.547</v>
      </c>
      <c r="Y4402" s="29"/>
      <c r="Z4402" s="29"/>
      <c r="AA4402" s="29"/>
      <c r="AB4402" s="29"/>
      <c r="AC4402" s="29"/>
    </row>
    <row r="4403">
      <c r="A4403" s="58">
        <v>45764.0</v>
      </c>
      <c r="B4403" s="5" t="s">
        <v>31</v>
      </c>
      <c r="C4403" s="6" t="s">
        <v>26</v>
      </c>
      <c r="D4403" s="5" t="s">
        <v>28</v>
      </c>
      <c r="E4403" s="7">
        <v>180.1</v>
      </c>
      <c r="F4403" s="7">
        <v>0.416</v>
      </c>
      <c r="G4403" s="7">
        <v>0.432466</v>
      </c>
      <c r="H4403" s="40">
        <v>0.486</v>
      </c>
      <c r="I4403" s="10">
        <f t="shared" si="6980"/>
        <v>0.053534</v>
      </c>
      <c r="J4403" s="11">
        <f t="shared" si="6981"/>
        <v>112.3787766</v>
      </c>
      <c r="K4403" s="7">
        <f t="shared" si="6890"/>
        <v>37.304802</v>
      </c>
      <c r="L4403" s="7">
        <f t="shared" si="6982"/>
        <v>42.745</v>
      </c>
      <c r="M4403" s="10">
        <f t="shared" si="229"/>
        <v>5.440198</v>
      </c>
      <c r="N4403" s="11">
        <f t="shared" si="3612"/>
        <v>114.5831038</v>
      </c>
      <c r="O4403" s="10">
        <f t="shared" si="6891"/>
        <v>53.174632</v>
      </c>
      <c r="P4403" s="10">
        <f t="shared" si="6983"/>
        <v>61.74273</v>
      </c>
      <c r="Q4403" s="10">
        <f t="shared" si="232"/>
        <v>8.568098</v>
      </c>
      <c r="R4403" s="11">
        <f t="shared" si="233"/>
        <v>116.1131308</v>
      </c>
      <c r="S4403" s="42"/>
      <c r="T4403" s="42"/>
      <c r="U4403" s="20"/>
      <c r="V4403" s="14"/>
      <c r="W4403" s="14"/>
      <c r="X4403" s="26">
        <f t="shared" si="314"/>
        <v>0.499</v>
      </c>
      <c r="Y4403" s="29"/>
      <c r="Z4403" s="29"/>
      <c r="AA4403" s="29"/>
      <c r="AB4403" s="29"/>
      <c r="AC4403" s="29"/>
    </row>
    <row r="4404">
      <c r="A4404" s="58">
        <v>45764.0</v>
      </c>
      <c r="B4404" s="5" t="s">
        <v>31</v>
      </c>
      <c r="C4404" s="6" t="s">
        <v>26</v>
      </c>
      <c r="D4404" s="5" t="s">
        <v>29</v>
      </c>
      <c r="E4404" s="7">
        <v>0.0</v>
      </c>
      <c r="F4404" s="7">
        <v>0.0</v>
      </c>
      <c r="G4404" s="7">
        <v>0.0</v>
      </c>
      <c r="H4404" s="40">
        <v>0.0</v>
      </c>
      <c r="I4404" s="10">
        <f t="shared" si="6980"/>
        <v>0</v>
      </c>
      <c r="J4404" s="11">
        <f t="shared" si="6981"/>
        <v>0</v>
      </c>
      <c r="K4404" s="7">
        <f t="shared" si="6890"/>
        <v>0</v>
      </c>
      <c r="L4404" s="7">
        <f t="shared" si="6982"/>
        <v>0</v>
      </c>
      <c r="M4404" s="10">
        <f t="shared" si="229"/>
        <v>0</v>
      </c>
      <c r="N4404" s="11">
        <f t="shared" si="3612"/>
        <v>0</v>
      </c>
      <c r="O4404" s="10">
        <f t="shared" si="6891"/>
        <v>0</v>
      </c>
      <c r="P4404" s="10">
        <f t="shared" si="6983"/>
        <v>0</v>
      </c>
      <c r="Q4404" s="10">
        <f t="shared" si="232"/>
        <v>0</v>
      </c>
      <c r="R4404" s="11">
        <f t="shared" si="233"/>
        <v>0</v>
      </c>
      <c r="S4404" s="42"/>
      <c r="T4404" s="42"/>
      <c r="U4404" s="20"/>
      <c r="V4404" s="14"/>
      <c r="W4404" s="14"/>
      <c r="X4404" s="26">
        <f t="shared" si="314"/>
        <v>0</v>
      </c>
      <c r="Y4404" s="29"/>
      <c r="Z4404" s="29"/>
      <c r="AA4404" s="29"/>
      <c r="AB4404" s="29"/>
      <c r="AC4404" s="29"/>
    </row>
    <row r="4405">
      <c r="A4405" s="58">
        <v>45764.0</v>
      </c>
      <c r="B4405" s="5" t="s">
        <v>31</v>
      </c>
      <c r="C4405" s="6" t="s">
        <v>26</v>
      </c>
      <c r="D4405" s="5" t="s">
        <v>30</v>
      </c>
      <c r="E4405" s="7">
        <v>0.0</v>
      </c>
      <c r="F4405" s="7">
        <v>0.0</v>
      </c>
      <c r="G4405" s="7">
        <v>0.0</v>
      </c>
      <c r="H4405" s="40">
        <v>0.0</v>
      </c>
      <c r="I4405" s="10">
        <f t="shared" si="6980"/>
        <v>0</v>
      </c>
      <c r="J4405" s="11">
        <f t="shared" si="6981"/>
        <v>0</v>
      </c>
      <c r="K4405" s="7">
        <f t="shared" si="6890"/>
        <v>0</v>
      </c>
      <c r="L4405" s="7">
        <f t="shared" si="6982"/>
        <v>0</v>
      </c>
      <c r="M4405" s="10">
        <f t="shared" si="229"/>
        <v>0</v>
      </c>
      <c r="N4405" s="11">
        <f t="shared" si="3612"/>
        <v>0</v>
      </c>
      <c r="O4405" s="10">
        <f t="shared" si="6891"/>
        <v>0</v>
      </c>
      <c r="P4405" s="10">
        <f t="shared" si="6983"/>
        <v>0</v>
      </c>
      <c r="Q4405" s="10">
        <f t="shared" si="232"/>
        <v>0</v>
      </c>
      <c r="R4405" s="11">
        <f t="shared" si="233"/>
        <v>0</v>
      </c>
      <c r="S4405" s="42"/>
      <c r="T4405" s="42"/>
      <c r="U4405" s="20"/>
      <c r="V4405" s="14"/>
      <c r="W4405" s="14"/>
      <c r="X4405" s="26">
        <f t="shared" si="314"/>
        <v>0</v>
      </c>
      <c r="Y4405" s="29"/>
      <c r="Z4405" s="29"/>
      <c r="AA4405" s="29"/>
      <c r="AB4405" s="29"/>
      <c r="AC4405" s="29"/>
    </row>
    <row r="4406">
      <c r="A4406" s="58">
        <v>45764.0</v>
      </c>
      <c r="B4406" s="5" t="s">
        <v>32</v>
      </c>
      <c r="C4406" s="6" t="s">
        <v>26</v>
      </c>
      <c r="D4406" s="5" t="s">
        <v>27</v>
      </c>
      <c r="E4406" s="7">
        <v>78.6</v>
      </c>
      <c r="F4406" s="7">
        <v>0.201</v>
      </c>
      <c r="G4406" s="7">
        <v>0.19333</v>
      </c>
      <c r="H4406" s="40">
        <v>0.121</v>
      </c>
      <c r="I4406" s="10">
        <f t="shared" si="6980"/>
        <v>-0.07233</v>
      </c>
      <c r="J4406" s="11">
        <f t="shared" si="6981"/>
        <v>62.58728599</v>
      </c>
      <c r="K4406" s="7">
        <f t="shared" si="6890"/>
        <v>16.48659</v>
      </c>
      <c r="L4406" s="7">
        <f t="shared" si="6982"/>
        <v>17.871</v>
      </c>
      <c r="M4406" s="10">
        <f t="shared" si="229"/>
        <v>1.38441</v>
      </c>
      <c r="N4406" s="11">
        <f t="shared" si="3612"/>
        <v>108.3971883</v>
      </c>
      <c r="O4406" s="10">
        <f t="shared" si="6891"/>
        <v>23.486576</v>
      </c>
      <c r="P4406" s="10">
        <f t="shared" si="6983"/>
        <v>25.00782</v>
      </c>
      <c r="Q4406" s="10">
        <f t="shared" si="232"/>
        <v>1.521244</v>
      </c>
      <c r="R4406" s="11">
        <f t="shared" si="233"/>
        <v>106.4770787</v>
      </c>
      <c r="S4406" s="41" t="str">
        <f>T4366</f>
        <v>#REF!</v>
      </c>
      <c r="T4406" s="41" t="str">
        <f>H4406+T4366-#REF!-U4406-H4407</f>
        <v>#REF!</v>
      </c>
      <c r="U4406" s="13">
        <f>0.00378/28</f>
        <v>0.000135</v>
      </c>
      <c r="V4406" s="14"/>
      <c r="W4406" s="14"/>
      <c r="X4406" s="26">
        <f t="shared" si="314"/>
        <v>0.245</v>
      </c>
      <c r="Y4406" s="29"/>
      <c r="Z4406" s="29"/>
      <c r="AA4406" s="29"/>
      <c r="AB4406" s="29"/>
      <c r="AC4406" s="29"/>
    </row>
    <row r="4407">
      <c r="A4407" s="58">
        <v>45764.0</v>
      </c>
      <c r="B4407" s="5" t="s">
        <v>32</v>
      </c>
      <c r="C4407" s="6" t="s">
        <v>26</v>
      </c>
      <c r="D4407" s="5" t="s">
        <v>28</v>
      </c>
      <c r="E4407" s="7">
        <v>78.7</v>
      </c>
      <c r="F4407" s="7">
        <v>0.199</v>
      </c>
      <c r="G4407" s="7">
        <v>0.192966</v>
      </c>
      <c r="H4407" s="40">
        <v>0.156</v>
      </c>
      <c r="I4407" s="10">
        <f t="shared" si="6980"/>
        <v>-0.036966</v>
      </c>
      <c r="J4407" s="11">
        <f>IFERROR(#REF!/G4407*100,0)</f>
        <v>0</v>
      </c>
      <c r="K4407" s="7">
        <f t="shared" si="6890"/>
        <v>16.458622</v>
      </c>
      <c r="L4407" s="7">
        <f>IFERROR(#REF!+L4367,0)</f>
        <v>0</v>
      </c>
      <c r="M4407" s="10">
        <f t="shared" si="229"/>
        <v>-16.458622</v>
      </c>
      <c r="N4407" s="11">
        <f t="shared" si="3612"/>
        <v>0</v>
      </c>
      <c r="O4407" s="10">
        <f t="shared" si="6891"/>
        <v>23.447572</v>
      </c>
      <c r="P4407" s="10">
        <f>IFERROR(#REF!+P4367,0)</f>
        <v>0</v>
      </c>
      <c r="Q4407" s="10">
        <f t="shared" si="232"/>
        <v>-23.447572</v>
      </c>
      <c r="R4407" s="11">
        <f t="shared" si="233"/>
        <v>0</v>
      </c>
      <c r="S4407" s="42"/>
      <c r="T4407" s="42"/>
      <c r="U4407" s="20"/>
      <c r="V4407" s="14"/>
      <c r="W4407" s="14"/>
      <c r="X4407" s="26">
        <f t="shared" si="314"/>
        <v>0.189</v>
      </c>
      <c r="Y4407" s="29"/>
      <c r="Z4407" s="29"/>
      <c r="AA4407" s="29"/>
      <c r="AB4407" s="29"/>
      <c r="AC4407" s="29"/>
    </row>
    <row r="4408">
      <c r="A4408" s="58">
        <v>45764.0</v>
      </c>
      <c r="B4408" s="5" t="s">
        <v>32</v>
      </c>
      <c r="C4408" s="6" t="s">
        <v>26</v>
      </c>
      <c r="D4408" s="5" t="s">
        <v>29</v>
      </c>
      <c r="E4408" s="7">
        <v>0.0</v>
      </c>
      <c r="F4408" s="7">
        <v>0.0</v>
      </c>
      <c r="G4408" s="7">
        <v>0.0</v>
      </c>
      <c r="H4408" s="40">
        <v>0.0</v>
      </c>
      <c r="I4408" s="10">
        <f>H4407-G4408</f>
        <v>0.156</v>
      </c>
      <c r="J4408" s="11">
        <f>IFERROR(H4407/G4408*100,0)</f>
        <v>0</v>
      </c>
      <c r="K4408" s="7">
        <f t="shared" si="6890"/>
        <v>0</v>
      </c>
      <c r="L4408" s="7">
        <f>IFERROR(H4407+L4368,0)</f>
        <v>5.614</v>
      </c>
      <c r="M4408" s="10">
        <f t="shared" si="229"/>
        <v>5.614</v>
      </c>
      <c r="N4408" s="11">
        <f t="shared" si="3612"/>
        <v>0</v>
      </c>
      <c r="O4408" s="10">
        <f t="shared" si="6891"/>
        <v>0</v>
      </c>
      <c r="P4408" s="10">
        <f>IFERROR(H4407+P4368,0)</f>
        <v>5.614</v>
      </c>
      <c r="Q4408" s="10">
        <f t="shared" si="232"/>
        <v>5.614</v>
      </c>
      <c r="R4408" s="11">
        <f t="shared" si="233"/>
        <v>0</v>
      </c>
      <c r="S4408" s="42"/>
      <c r="T4408" s="42"/>
      <c r="U4408" s="20"/>
      <c r="V4408" s="14"/>
      <c r="W4408" s="14"/>
      <c r="X4408" s="26">
        <f t="shared" si="314"/>
        <v>0</v>
      </c>
      <c r="Y4408" s="29"/>
      <c r="Z4408" s="29"/>
      <c r="AA4408" s="29"/>
      <c r="AB4408" s="29"/>
      <c r="AC4408" s="29"/>
    </row>
    <row r="4409">
      <c r="A4409" s="58">
        <v>45764.0</v>
      </c>
      <c r="B4409" s="5" t="s">
        <v>32</v>
      </c>
      <c r="C4409" s="6" t="s">
        <v>26</v>
      </c>
      <c r="D4409" s="5" t="s">
        <v>30</v>
      </c>
      <c r="E4409" s="7">
        <v>0.0</v>
      </c>
      <c r="F4409" s="7">
        <v>0.0</v>
      </c>
      <c r="G4409" s="7">
        <v>0.0</v>
      </c>
      <c r="H4409" s="40">
        <v>0.0</v>
      </c>
      <c r="I4409" s="10">
        <f t="shared" ref="I4409:I4447" si="6984">H4409-G4409</f>
        <v>0</v>
      </c>
      <c r="J4409" s="11">
        <f t="shared" ref="J4409:J4446" si="6985">IFERROR(H4409/G4409*100,0)</f>
        <v>0</v>
      </c>
      <c r="K4409" s="7">
        <f t="shared" si="6890"/>
        <v>0</v>
      </c>
      <c r="L4409" s="7">
        <f t="shared" ref="L4409:L4446" si="6986">IFERROR(H4409+L4369,0)</f>
        <v>0</v>
      </c>
      <c r="M4409" s="10">
        <f t="shared" si="229"/>
        <v>0</v>
      </c>
      <c r="N4409" s="11">
        <f t="shared" si="3612"/>
        <v>0</v>
      </c>
      <c r="O4409" s="10">
        <f t="shared" si="6891"/>
        <v>0</v>
      </c>
      <c r="P4409" s="10">
        <f t="shared" ref="P4409:P4446" si="6987">IFERROR(H4409+P4369,0)</f>
        <v>0</v>
      </c>
      <c r="Q4409" s="10">
        <f t="shared" si="232"/>
        <v>0</v>
      </c>
      <c r="R4409" s="11">
        <f t="shared" si="233"/>
        <v>0</v>
      </c>
      <c r="S4409" s="42"/>
      <c r="T4409" s="42"/>
      <c r="U4409" s="20"/>
      <c r="V4409" s="14"/>
      <c r="W4409" s="14"/>
      <c r="X4409" s="26">
        <f t="shared" si="314"/>
        <v>0</v>
      </c>
      <c r="Y4409" s="29"/>
      <c r="Z4409" s="29"/>
      <c r="AA4409" s="29"/>
      <c r="AB4409" s="29"/>
      <c r="AC4409" s="29"/>
    </row>
    <row r="4410">
      <c r="A4410" s="58">
        <v>45764.0</v>
      </c>
      <c r="B4410" s="5" t="s">
        <v>33</v>
      </c>
      <c r="C4410" s="6" t="s">
        <v>26</v>
      </c>
      <c r="D4410" s="5" t="s">
        <v>27</v>
      </c>
      <c r="E4410" s="7">
        <v>110.0</v>
      </c>
      <c r="F4410" s="7">
        <v>0.37</v>
      </c>
      <c r="G4410" s="7">
        <v>0.33</v>
      </c>
      <c r="H4410" s="40">
        <v>0.375</v>
      </c>
      <c r="I4410" s="10">
        <f t="shared" si="6984"/>
        <v>0.045</v>
      </c>
      <c r="J4410" s="11">
        <f t="shared" si="6985"/>
        <v>113.6363636</v>
      </c>
      <c r="K4410" s="7">
        <f t="shared" si="6890"/>
        <v>25.009992</v>
      </c>
      <c r="L4410" s="7">
        <f t="shared" si="6986"/>
        <v>28.433</v>
      </c>
      <c r="M4410" s="10">
        <f t="shared" si="229"/>
        <v>3.423008</v>
      </c>
      <c r="N4410" s="11">
        <f t="shared" si="3612"/>
        <v>113.6865618</v>
      </c>
      <c r="O4410" s="10">
        <f t="shared" si="6891"/>
        <v>35.209922</v>
      </c>
      <c r="P4410" s="10">
        <f t="shared" si="6987"/>
        <v>39.92873</v>
      </c>
      <c r="Q4410" s="10">
        <f t="shared" si="232"/>
        <v>4.718808</v>
      </c>
      <c r="R4410" s="11">
        <f t="shared" si="233"/>
        <v>113.4019269</v>
      </c>
      <c r="S4410" s="41">
        <f>T4370</f>
        <v>0.4134553571</v>
      </c>
      <c r="T4410" s="41">
        <f>H4410+T4370-H4411-U4410-H4412</f>
        <v>0.3443014286</v>
      </c>
      <c r="U4410" s="13">
        <f>0.00431/28</f>
        <v>0.0001539285714</v>
      </c>
      <c r="V4410" s="14"/>
      <c r="W4410" s="14"/>
      <c r="X4410" s="26">
        <f t="shared" si="314"/>
        <v>0.37</v>
      </c>
      <c r="Y4410" s="29"/>
      <c r="Z4410" s="29"/>
      <c r="AA4410" s="29"/>
      <c r="AB4410" s="29"/>
      <c r="AC4410" s="29"/>
    </row>
    <row r="4411">
      <c r="A4411" s="58">
        <v>45764.0</v>
      </c>
      <c r="B4411" s="5" t="s">
        <v>33</v>
      </c>
      <c r="C4411" s="6" t="s">
        <v>26</v>
      </c>
      <c r="D4411" s="5" t="s">
        <v>28</v>
      </c>
      <c r="E4411" s="7">
        <v>108.2</v>
      </c>
      <c r="F4411" s="7">
        <v>0.678</v>
      </c>
      <c r="G4411" s="7">
        <v>0.2917333</v>
      </c>
      <c r="H4411" s="40">
        <v>0.444</v>
      </c>
      <c r="I4411" s="10">
        <f t="shared" si="6984"/>
        <v>0.1522667</v>
      </c>
      <c r="J4411" s="11">
        <f t="shared" si="6985"/>
        <v>152.1938017</v>
      </c>
      <c r="K4411" s="7">
        <f t="shared" si="6890"/>
        <v>24.0684421</v>
      </c>
      <c r="L4411" s="7">
        <f t="shared" si="6986"/>
        <v>29.431</v>
      </c>
      <c r="M4411" s="10">
        <f t="shared" si="229"/>
        <v>5.3625579</v>
      </c>
      <c r="N4411" s="11">
        <f t="shared" si="3612"/>
        <v>122.2804529</v>
      </c>
      <c r="O4411" s="10">
        <f t="shared" si="6891"/>
        <v>34.1124421</v>
      </c>
      <c r="P4411" s="10">
        <f t="shared" si="6987"/>
        <v>40.32595</v>
      </c>
      <c r="Q4411" s="10">
        <f t="shared" si="232"/>
        <v>6.2135079</v>
      </c>
      <c r="R4411" s="11">
        <f t="shared" si="233"/>
        <v>118.2147847</v>
      </c>
      <c r="S4411" s="42"/>
      <c r="T4411" s="42"/>
      <c r="U4411" s="20"/>
      <c r="V4411" s="14"/>
      <c r="W4411" s="14"/>
      <c r="X4411" s="26">
        <f t="shared" si="314"/>
        <v>0.158</v>
      </c>
      <c r="Y4411" s="29"/>
      <c r="Z4411" s="29"/>
      <c r="AA4411" s="29"/>
      <c r="AB4411" s="29"/>
      <c r="AC4411" s="29"/>
    </row>
    <row r="4412">
      <c r="A4412" s="58">
        <v>45764.0</v>
      </c>
      <c r="B4412" s="5" t="s">
        <v>33</v>
      </c>
      <c r="C4412" s="6" t="s">
        <v>26</v>
      </c>
      <c r="D4412" s="5" t="s">
        <v>29</v>
      </c>
      <c r="E4412" s="7">
        <v>1.0</v>
      </c>
      <c r="F4412" s="7">
        <v>0.062</v>
      </c>
      <c r="G4412" s="7">
        <v>0.0044</v>
      </c>
      <c r="H4412" s="40">
        <v>0.0</v>
      </c>
      <c r="I4412" s="10">
        <f t="shared" si="6984"/>
        <v>-0.0044</v>
      </c>
      <c r="J4412" s="11">
        <f t="shared" si="6985"/>
        <v>0</v>
      </c>
      <c r="K4412" s="7">
        <f t="shared" si="6890"/>
        <v>0.2397989</v>
      </c>
      <c r="L4412" s="7">
        <f t="shared" si="6986"/>
        <v>0.084</v>
      </c>
      <c r="M4412" s="10">
        <f t="shared" si="229"/>
        <v>-0.1557989</v>
      </c>
      <c r="N4412" s="11">
        <f t="shared" si="3612"/>
        <v>35.02935168</v>
      </c>
      <c r="O4412" s="10">
        <f t="shared" si="6891"/>
        <v>0.3247389</v>
      </c>
      <c r="P4412" s="10">
        <f t="shared" si="6987"/>
        <v>0.162988</v>
      </c>
      <c r="Q4412" s="10">
        <f t="shared" si="232"/>
        <v>-0.1617509</v>
      </c>
      <c r="R4412" s="11">
        <f t="shared" si="233"/>
        <v>50.1904761</v>
      </c>
      <c r="S4412" s="42"/>
      <c r="T4412" s="42"/>
      <c r="U4412" s="20"/>
      <c r="V4412" s="14"/>
      <c r="W4412" s="14"/>
      <c r="X4412" s="26">
        <f t="shared" si="314"/>
        <v>0</v>
      </c>
      <c r="Y4412" s="29"/>
      <c r="Z4412" s="29"/>
      <c r="AA4412" s="29"/>
      <c r="AB4412" s="29"/>
      <c r="AC4412" s="29"/>
    </row>
    <row r="4413">
      <c r="A4413" s="58">
        <v>45764.0</v>
      </c>
      <c r="B4413" s="5" t="s">
        <v>33</v>
      </c>
      <c r="C4413" s="6" t="s">
        <v>26</v>
      </c>
      <c r="D4413" s="5" t="s">
        <v>30</v>
      </c>
      <c r="E4413" s="7">
        <v>0.0</v>
      </c>
      <c r="F4413" s="7">
        <v>0.0</v>
      </c>
      <c r="G4413" s="7">
        <v>0.0</v>
      </c>
      <c r="H4413" s="40">
        <v>0.0</v>
      </c>
      <c r="I4413" s="10">
        <f t="shared" si="6984"/>
        <v>0</v>
      </c>
      <c r="J4413" s="11">
        <f t="shared" si="6985"/>
        <v>0</v>
      </c>
      <c r="K4413" s="7">
        <f t="shared" si="6890"/>
        <v>0</v>
      </c>
      <c r="L4413" s="7">
        <f t="shared" si="6986"/>
        <v>0</v>
      </c>
      <c r="M4413" s="10">
        <f t="shared" si="229"/>
        <v>0</v>
      </c>
      <c r="N4413" s="11">
        <f t="shared" si="3612"/>
        <v>0</v>
      </c>
      <c r="O4413" s="10">
        <f t="shared" si="6891"/>
        <v>0</v>
      </c>
      <c r="P4413" s="10">
        <f t="shared" si="6987"/>
        <v>0</v>
      </c>
      <c r="Q4413" s="10">
        <f t="shared" si="232"/>
        <v>0</v>
      </c>
      <c r="R4413" s="11">
        <f t="shared" si="233"/>
        <v>0</v>
      </c>
      <c r="S4413" s="42"/>
      <c r="T4413" s="42"/>
      <c r="U4413" s="20"/>
      <c r="V4413" s="14"/>
      <c r="W4413" s="14"/>
      <c r="X4413" s="26">
        <f t="shared" si="314"/>
        <v>0</v>
      </c>
      <c r="Y4413" s="29"/>
      <c r="Z4413" s="29"/>
      <c r="AA4413" s="29"/>
      <c r="AB4413" s="29"/>
      <c r="AC4413" s="29"/>
    </row>
    <row r="4414">
      <c r="A4414" s="58">
        <v>45764.0</v>
      </c>
      <c r="B4414" s="5" t="s">
        <v>34</v>
      </c>
      <c r="C4414" s="6" t="s">
        <v>26</v>
      </c>
      <c r="D4414" s="5" t="s">
        <v>27</v>
      </c>
      <c r="E4414" s="7">
        <v>14.3</v>
      </c>
      <c r="F4414" s="7">
        <v>0.0</v>
      </c>
      <c r="G4414" s="7">
        <v>0.04</v>
      </c>
      <c r="H4414" s="40">
        <v>0.05</v>
      </c>
      <c r="I4414" s="10">
        <f t="shared" si="6984"/>
        <v>0.01</v>
      </c>
      <c r="J4414" s="11">
        <f t="shared" si="6985"/>
        <v>125</v>
      </c>
      <c r="K4414" s="7">
        <f t="shared" si="6890"/>
        <v>3.179985</v>
      </c>
      <c r="L4414" s="7">
        <f t="shared" si="6986"/>
        <v>3.241</v>
      </c>
      <c r="M4414" s="10">
        <f t="shared" si="229"/>
        <v>0.061015</v>
      </c>
      <c r="N4414" s="11">
        <f t="shared" si="3612"/>
        <v>101.9187197</v>
      </c>
      <c r="O4414" s="10">
        <f t="shared" si="6891"/>
        <v>4.479815</v>
      </c>
      <c r="P4414" s="10">
        <f t="shared" si="6987"/>
        <v>4.784986</v>
      </c>
      <c r="Q4414" s="10">
        <f t="shared" si="232"/>
        <v>0.305171</v>
      </c>
      <c r="R4414" s="11">
        <f t="shared" si="233"/>
        <v>106.812134</v>
      </c>
      <c r="S4414" s="41">
        <f>T4374</f>
        <v>0.409</v>
      </c>
      <c r="T4414" s="41">
        <f>H4414+T4374-H4415-U4414-H4416</f>
        <v>0.331</v>
      </c>
      <c r="U4414" s="13">
        <v>0.0</v>
      </c>
      <c r="V4414" s="14"/>
      <c r="W4414" s="14"/>
      <c r="X4414" s="26">
        <f t="shared" si="314"/>
        <v>0.049</v>
      </c>
      <c r="Y4414" s="29"/>
      <c r="Z4414" s="29"/>
      <c r="AA4414" s="29"/>
      <c r="AB4414" s="29"/>
      <c r="AC4414" s="29"/>
    </row>
    <row r="4415">
      <c r="A4415" s="58">
        <v>45764.0</v>
      </c>
      <c r="B4415" s="5" t="s">
        <v>34</v>
      </c>
      <c r="C4415" s="6" t="s">
        <v>26</v>
      </c>
      <c r="D4415" s="5" t="s">
        <v>28</v>
      </c>
      <c r="E4415" s="7">
        <v>14.3</v>
      </c>
      <c r="F4415" s="7">
        <v>0.0</v>
      </c>
      <c r="G4415" s="7">
        <v>0.039166</v>
      </c>
      <c r="H4415" s="40">
        <v>0.128</v>
      </c>
      <c r="I4415" s="10">
        <f t="shared" si="6984"/>
        <v>0.088834</v>
      </c>
      <c r="J4415" s="11">
        <f t="shared" si="6985"/>
        <v>326.8140734</v>
      </c>
      <c r="K4415" s="7">
        <f t="shared" si="6890"/>
        <v>3.117821</v>
      </c>
      <c r="L4415" s="7">
        <f t="shared" si="6986"/>
        <v>3.113</v>
      </c>
      <c r="M4415" s="10">
        <f t="shared" si="229"/>
        <v>-0.004821</v>
      </c>
      <c r="N4415" s="11">
        <f t="shared" si="3612"/>
        <v>99.84537278</v>
      </c>
      <c r="O4415" s="10">
        <f t="shared" si="6891"/>
        <v>4.39282</v>
      </c>
      <c r="P4415" s="10">
        <f t="shared" si="6987"/>
        <v>4.51699</v>
      </c>
      <c r="Q4415" s="10">
        <f t="shared" si="232"/>
        <v>0.12417</v>
      </c>
      <c r="R4415" s="11">
        <f t="shared" si="233"/>
        <v>102.826658</v>
      </c>
      <c r="S4415" s="42"/>
      <c r="T4415" s="42"/>
      <c r="U4415" s="20"/>
      <c r="V4415" s="14"/>
      <c r="W4415" s="14"/>
      <c r="X4415" s="26">
        <f t="shared" si="314"/>
        <v>0.032</v>
      </c>
      <c r="Y4415" s="29"/>
      <c r="Z4415" s="29"/>
      <c r="AA4415" s="29"/>
      <c r="AB4415" s="29"/>
      <c r="AC4415" s="29"/>
    </row>
    <row r="4416">
      <c r="A4416" s="58">
        <v>45764.0</v>
      </c>
      <c r="B4416" s="5" t="s">
        <v>34</v>
      </c>
      <c r="C4416" s="6" t="s">
        <v>26</v>
      </c>
      <c r="D4416" s="5" t="s">
        <v>29</v>
      </c>
      <c r="E4416" s="7">
        <v>0.0</v>
      </c>
      <c r="F4416" s="7">
        <v>0.0</v>
      </c>
      <c r="G4416" s="7">
        <v>0.0</v>
      </c>
      <c r="H4416" s="40">
        <v>0.0</v>
      </c>
      <c r="I4416" s="10">
        <f t="shared" si="6984"/>
        <v>0</v>
      </c>
      <c r="J4416" s="11">
        <f t="shared" si="6985"/>
        <v>0</v>
      </c>
      <c r="K4416" s="7">
        <f t="shared" si="6890"/>
        <v>0</v>
      </c>
      <c r="L4416" s="7">
        <f t="shared" si="6986"/>
        <v>0</v>
      </c>
      <c r="M4416" s="10">
        <f t="shared" si="229"/>
        <v>0</v>
      </c>
      <c r="N4416" s="11">
        <f t="shared" si="3612"/>
        <v>0</v>
      </c>
      <c r="O4416" s="10">
        <f t="shared" si="6891"/>
        <v>0</v>
      </c>
      <c r="P4416" s="10">
        <f t="shared" si="6987"/>
        <v>0</v>
      </c>
      <c r="Q4416" s="10">
        <f t="shared" si="232"/>
        <v>0</v>
      </c>
      <c r="R4416" s="11">
        <f t="shared" si="233"/>
        <v>0</v>
      </c>
      <c r="S4416" s="42"/>
      <c r="T4416" s="42"/>
      <c r="U4416" s="20"/>
      <c r="V4416" s="14"/>
      <c r="W4416" s="14"/>
      <c r="X4416" s="26">
        <f t="shared" si="314"/>
        <v>0</v>
      </c>
      <c r="Y4416" s="29"/>
      <c r="Z4416" s="29"/>
      <c r="AA4416" s="29"/>
      <c r="AB4416" s="29"/>
      <c r="AC4416" s="29"/>
    </row>
    <row r="4417">
      <c r="A4417" s="58">
        <v>45764.0</v>
      </c>
      <c r="B4417" s="5" t="s">
        <v>34</v>
      </c>
      <c r="C4417" s="6" t="s">
        <v>26</v>
      </c>
      <c r="D4417" s="5" t="s">
        <v>30</v>
      </c>
      <c r="E4417" s="7">
        <v>0.0</v>
      </c>
      <c r="F4417" s="7">
        <v>0.0</v>
      </c>
      <c r="G4417" s="7">
        <v>0.0</v>
      </c>
      <c r="H4417" s="40">
        <v>0.0</v>
      </c>
      <c r="I4417" s="10">
        <f t="shared" si="6984"/>
        <v>0</v>
      </c>
      <c r="J4417" s="11">
        <f t="shared" si="6985"/>
        <v>0</v>
      </c>
      <c r="K4417" s="7">
        <f t="shared" si="6890"/>
        <v>0</v>
      </c>
      <c r="L4417" s="7">
        <f t="shared" si="6986"/>
        <v>0</v>
      </c>
      <c r="M4417" s="10">
        <f t="shared" si="229"/>
        <v>0</v>
      </c>
      <c r="N4417" s="11">
        <f t="shared" si="3612"/>
        <v>0</v>
      </c>
      <c r="O4417" s="10">
        <f t="shared" si="6891"/>
        <v>0</v>
      </c>
      <c r="P4417" s="10">
        <f t="shared" si="6987"/>
        <v>0</v>
      </c>
      <c r="Q4417" s="10">
        <f t="shared" si="232"/>
        <v>0</v>
      </c>
      <c r="R4417" s="11">
        <f t="shared" si="233"/>
        <v>0</v>
      </c>
      <c r="S4417" s="42"/>
      <c r="T4417" s="42"/>
      <c r="U4417" s="20"/>
      <c r="V4417" s="14"/>
      <c r="W4417" s="14"/>
      <c r="X4417" s="26">
        <f t="shared" si="314"/>
        <v>0</v>
      </c>
      <c r="Y4417" s="29"/>
      <c r="Z4417" s="29"/>
      <c r="AA4417" s="29"/>
      <c r="AB4417" s="29"/>
      <c r="AC4417" s="29"/>
    </row>
    <row r="4418">
      <c r="A4418" s="58">
        <v>45764.0</v>
      </c>
      <c r="B4418" s="5" t="s">
        <v>35</v>
      </c>
      <c r="C4418" s="6" t="s">
        <v>26</v>
      </c>
      <c r="D4418" s="5" t="s">
        <v>27</v>
      </c>
      <c r="E4418" s="7">
        <v>16.6</v>
      </c>
      <c r="F4418" s="7">
        <v>0.041</v>
      </c>
      <c r="G4418" s="7">
        <v>0.0566</v>
      </c>
      <c r="H4418" s="40">
        <v>0.148</v>
      </c>
      <c r="I4418" s="10">
        <f t="shared" si="6984"/>
        <v>0.0914</v>
      </c>
      <c r="J4418" s="11">
        <f t="shared" si="6985"/>
        <v>261.4840989</v>
      </c>
      <c r="K4418" s="7">
        <f t="shared" si="6890"/>
        <v>3.362197</v>
      </c>
      <c r="L4418" s="7">
        <f t="shared" si="6986"/>
        <v>5.019</v>
      </c>
      <c r="M4418" s="10">
        <f t="shared" si="229"/>
        <v>1.656803</v>
      </c>
      <c r="N4418" s="11">
        <f t="shared" si="3612"/>
        <v>149.2773921</v>
      </c>
      <c r="O4418" s="10">
        <f t="shared" si="6891"/>
        <v>3.362197</v>
      </c>
      <c r="P4418" s="10">
        <f t="shared" si="6987"/>
        <v>5.019</v>
      </c>
      <c r="Q4418" s="10">
        <f t="shared" si="232"/>
        <v>1.656803</v>
      </c>
      <c r="R4418" s="11">
        <f t="shared" si="233"/>
        <v>149.2773921</v>
      </c>
      <c r="S4418" s="41">
        <f>T4378</f>
        <v>0.86</v>
      </c>
      <c r="T4418" s="41">
        <f>H4418+T4378-H4419-U4418-H4420</f>
        <v>0.827</v>
      </c>
      <c r="U4418" s="13">
        <v>0.0</v>
      </c>
      <c r="V4418" s="14"/>
      <c r="W4418" s="14"/>
      <c r="X4418" s="26">
        <f t="shared" si="314"/>
        <v>0.147</v>
      </c>
      <c r="Y4418" s="29"/>
      <c r="Z4418" s="29"/>
      <c r="AA4418" s="29"/>
      <c r="AB4418" s="29"/>
      <c r="AC4418" s="29"/>
    </row>
    <row r="4419">
      <c r="A4419" s="58">
        <v>45764.0</v>
      </c>
      <c r="B4419" s="5" t="s">
        <v>35</v>
      </c>
      <c r="C4419" s="6" t="s">
        <v>26</v>
      </c>
      <c r="D4419" s="5" t="s">
        <v>28</v>
      </c>
      <c r="E4419" s="7">
        <v>0.0</v>
      </c>
      <c r="F4419" s="7">
        <v>0.0</v>
      </c>
      <c r="G4419" s="7">
        <v>0.0</v>
      </c>
      <c r="H4419" s="40">
        <v>0.0</v>
      </c>
      <c r="I4419" s="10">
        <f t="shared" si="6984"/>
        <v>0</v>
      </c>
      <c r="J4419" s="11">
        <f t="shared" si="6985"/>
        <v>0</v>
      </c>
      <c r="K4419" s="7">
        <f t="shared" si="6890"/>
        <v>0</v>
      </c>
      <c r="L4419" s="7">
        <f t="shared" si="6986"/>
        <v>0</v>
      </c>
      <c r="M4419" s="10">
        <f t="shared" si="229"/>
        <v>0</v>
      </c>
      <c r="N4419" s="11">
        <f t="shared" si="3612"/>
        <v>0</v>
      </c>
      <c r="O4419" s="10">
        <f t="shared" si="6891"/>
        <v>0</v>
      </c>
      <c r="P4419" s="10">
        <f t="shared" si="6987"/>
        <v>0</v>
      </c>
      <c r="Q4419" s="10">
        <f t="shared" si="232"/>
        <v>0</v>
      </c>
      <c r="R4419" s="11">
        <f t="shared" si="233"/>
        <v>0</v>
      </c>
      <c r="S4419" s="43"/>
      <c r="T4419" s="43"/>
      <c r="U4419" s="20"/>
      <c r="V4419" s="14"/>
      <c r="W4419" s="14"/>
      <c r="X4419" s="26">
        <f t="shared" si="314"/>
        <v>0</v>
      </c>
      <c r="Y4419" s="29"/>
      <c r="Z4419" s="29"/>
      <c r="AA4419" s="29"/>
      <c r="AB4419" s="29"/>
      <c r="AC4419" s="29"/>
    </row>
    <row r="4420">
      <c r="A4420" s="58">
        <v>45764.0</v>
      </c>
      <c r="B4420" s="5" t="s">
        <v>35</v>
      </c>
      <c r="C4420" s="6" t="s">
        <v>26</v>
      </c>
      <c r="D4420" s="5" t="s">
        <v>29</v>
      </c>
      <c r="E4420" s="7">
        <v>16.6</v>
      </c>
      <c r="F4420" s="7">
        <v>0.021</v>
      </c>
      <c r="G4420" s="7">
        <v>0.05666</v>
      </c>
      <c r="H4420" s="40">
        <v>0.181</v>
      </c>
      <c r="I4420" s="10">
        <f t="shared" si="6984"/>
        <v>0.12434</v>
      </c>
      <c r="J4420" s="11">
        <f t="shared" si="6985"/>
        <v>319.449347</v>
      </c>
      <c r="K4420" s="7">
        <f t="shared" si="6890"/>
        <v>3.363217</v>
      </c>
      <c r="L4420" s="7">
        <f t="shared" si="6986"/>
        <v>4.192</v>
      </c>
      <c r="M4420" s="10">
        <f t="shared" si="229"/>
        <v>0.828783</v>
      </c>
      <c r="N4420" s="11">
        <f t="shared" si="3612"/>
        <v>124.6425669</v>
      </c>
      <c r="O4420" s="10">
        <f t="shared" si="6891"/>
        <v>3.363217</v>
      </c>
      <c r="P4420" s="10">
        <f t="shared" si="6987"/>
        <v>4.424996</v>
      </c>
      <c r="Q4420" s="10">
        <f t="shared" si="232"/>
        <v>1.061779</v>
      </c>
      <c r="R4420" s="11">
        <f t="shared" si="233"/>
        <v>131.5703388</v>
      </c>
      <c r="S4420" s="43"/>
      <c r="T4420" s="43"/>
      <c r="U4420" s="20"/>
      <c r="V4420" s="14"/>
      <c r="W4420" s="14"/>
      <c r="X4420" s="26">
        <f t="shared" si="314"/>
        <v>0.231</v>
      </c>
      <c r="Y4420" s="29"/>
      <c r="Z4420" s="29"/>
      <c r="AA4420" s="29"/>
      <c r="AB4420" s="29"/>
      <c r="AC4420" s="29"/>
    </row>
    <row r="4421">
      <c r="A4421" s="58">
        <v>45764.0</v>
      </c>
      <c r="B4421" s="5" t="s">
        <v>35</v>
      </c>
      <c r="C4421" s="6" t="s">
        <v>26</v>
      </c>
      <c r="D4421" s="5" t="s">
        <v>30</v>
      </c>
      <c r="E4421" s="7">
        <v>0.0</v>
      </c>
      <c r="F4421" s="7">
        <v>0.0</v>
      </c>
      <c r="G4421" s="7">
        <v>0.0</v>
      </c>
      <c r="H4421" s="40">
        <v>0.0</v>
      </c>
      <c r="I4421" s="10">
        <f t="shared" si="6984"/>
        <v>0</v>
      </c>
      <c r="J4421" s="11">
        <f t="shared" si="6985"/>
        <v>0</v>
      </c>
      <c r="K4421" s="7">
        <f t="shared" si="6890"/>
        <v>0</v>
      </c>
      <c r="L4421" s="7">
        <f t="shared" si="6986"/>
        <v>0</v>
      </c>
      <c r="M4421" s="10">
        <f t="shared" si="229"/>
        <v>0</v>
      </c>
      <c r="N4421" s="11">
        <f t="shared" si="3612"/>
        <v>0</v>
      </c>
      <c r="O4421" s="10">
        <f t="shared" si="6891"/>
        <v>0</v>
      </c>
      <c r="P4421" s="10">
        <f t="shared" si="6987"/>
        <v>0</v>
      </c>
      <c r="Q4421" s="10">
        <f t="shared" si="232"/>
        <v>0</v>
      </c>
      <c r="R4421" s="11">
        <f t="shared" si="233"/>
        <v>0</v>
      </c>
      <c r="S4421" s="43"/>
      <c r="T4421" s="43"/>
      <c r="U4421" s="20"/>
      <c r="V4421" s="14"/>
      <c r="W4421" s="14"/>
      <c r="X4421" s="26">
        <f t="shared" si="314"/>
        <v>0</v>
      </c>
      <c r="Y4421" s="29"/>
      <c r="Z4421" s="29"/>
      <c r="AA4421" s="29"/>
      <c r="AB4421" s="29"/>
      <c r="AC4421" s="29"/>
    </row>
    <row r="4422">
      <c r="A4422" s="58">
        <v>45764.0</v>
      </c>
      <c r="B4422" s="5" t="s">
        <v>36</v>
      </c>
      <c r="C4422" s="6" t="s">
        <v>37</v>
      </c>
      <c r="D4422" s="5" t="s">
        <v>27</v>
      </c>
      <c r="E4422" s="7">
        <v>174.0</v>
      </c>
      <c r="F4422" s="25">
        <v>0.528</v>
      </c>
      <c r="G4422" s="7">
        <v>0.51</v>
      </c>
      <c r="H4422" s="40">
        <v>0.61</v>
      </c>
      <c r="I4422" s="10">
        <f t="shared" si="6984"/>
        <v>0.1</v>
      </c>
      <c r="J4422" s="11">
        <f t="shared" si="6985"/>
        <v>119.6078431</v>
      </c>
      <c r="K4422" s="7">
        <f t="shared" si="6890"/>
        <v>40.8699976</v>
      </c>
      <c r="L4422" s="7">
        <f t="shared" si="6986"/>
        <v>45.195</v>
      </c>
      <c r="M4422" s="10">
        <f t="shared" si="229"/>
        <v>4.3250024</v>
      </c>
      <c r="N4422" s="11">
        <f t="shared" si="3612"/>
        <v>110.5823407</v>
      </c>
      <c r="O4422" s="10">
        <f t="shared" si="6891"/>
        <v>57.9699696</v>
      </c>
      <c r="P4422" s="10">
        <f t="shared" si="6987"/>
        <v>63.77082</v>
      </c>
      <c r="Q4422" s="10">
        <f t="shared" si="232"/>
        <v>5.8008504</v>
      </c>
      <c r="R4422" s="11">
        <f t="shared" si="233"/>
        <v>110.0066473</v>
      </c>
      <c r="S4422" s="41">
        <f>T4382</f>
        <v>-0.3154285714</v>
      </c>
      <c r="T4422" s="41">
        <f>H4422+T4382-H4423-U4422-H4424</f>
        <v>-0.3367142857</v>
      </c>
      <c r="U4422" s="13">
        <f>0.008/28</f>
        <v>0.0002857142857</v>
      </c>
      <c r="V4422" s="14"/>
      <c r="W4422" s="14"/>
      <c r="X4422" s="26">
        <f t="shared" si="314"/>
        <v>0.6</v>
      </c>
      <c r="Y4422" s="29"/>
      <c r="Z4422" s="29"/>
      <c r="AA4422" s="29"/>
      <c r="AB4422" s="29"/>
      <c r="AC4422" s="29"/>
    </row>
    <row r="4423">
      <c r="A4423" s="58">
        <v>45764.0</v>
      </c>
      <c r="B4423" s="5" t="s">
        <v>36</v>
      </c>
      <c r="C4423" s="6" t="s">
        <v>37</v>
      </c>
      <c r="D4423" s="5" t="s">
        <v>28</v>
      </c>
      <c r="E4423" s="7">
        <v>45.1</v>
      </c>
      <c r="F4423" s="25">
        <v>0.0</v>
      </c>
      <c r="G4423" s="7">
        <v>0.48333</v>
      </c>
      <c r="H4423" s="40">
        <v>0.0</v>
      </c>
      <c r="I4423" s="10">
        <f t="shared" si="6984"/>
        <v>-0.48333</v>
      </c>
      <c r="J4423" s="11">
        <f t="shared" si="6985"/>
        <v>0</v>
      </c>
      <c r="K4423" s="7">
        <f t="shared" si="6890"/>
        <v>37.8146087</v>
      </c>
      <c r="L4423" s="7">
        <f t="shared" si="6986"/>
        <v>12.569</v>
      </c>
      <c r="M4423" s="10">
        <f t="shared" si="229"/>
        <v>-25.2456087</v>
      </c>
      <c r="N4423" s="11">
        <f t="shared" si="3612"/>
        <v>33.23847696</v>
      </c>
      <c r="O4423" s="10">
        <f t="shared" si="6891"/>
        <v>53.3335187</v>
      </c>
      <c r="P4423" s="10">
        <f t="shared" si="6987"/>
        <v>18.16698</v>
      </c>
      <c r="Q4423" s="10">
        <f t="shared" si="232"/>
        <v>-35.1665387</v>
      </c>
      <c r="R4423" s="11">
        <f t="shared" si="233"/>
        <v>34.06296911</v>
      </c>
      <c r="S4423" s="43"/>
      <c r="T4423" s="43"/>
      <c r="U4423" s="20"/>
      <c r="V4423" s="14"/>
      <c r="W4423" s="14"/>
      <c r="X4423" s="26">
        <f t="shared" si="314"/>
        <v>0</v>
      </c>
      <c r="Y4423" s="29"/>
      <c r="Z4423" s="29"/>
      <c r="AA4423" s="29"/>
      <c r="AB4423" s="29"/>
      <c r="AC4423" s="29"/>
    </row>
    <row r="4424">
      <c r="A4424" s="58">
        <v>45764.0</v>
      </c>
      <c r="B4424" s="5" t="s">
        <v>36</v>
      </c>
      <c r="C4424" s="6" t="s">
        <v>37</v>
      </c>
      <c r="D4424" s="5" t="s">
        <v>29</v>
      </c>
      <c r="E4424" s="7">
        <f>E4422-E4423</f>
        <v>128.9</v>
      </c>
      <c r="F4424" s="25">
        <v>0.761</v>
      </c>
      <c r="G4424" s="7">
        <v>0.0</v>
      </c>
      <c r="H4424" s="40">
        <v>0.631</v>
      </c>
      <c r="I4424" s="10">
        <f t="shared" si="6984"/>
        <v>0.631</v>
      </c>
      <c r="J4424" s="11">
        <f t="shared" si="6985"/>
        <v>0</v>
      </c>
      <c r="K4424" s="7">
        <f t="shared" si="6890"/>
        <v>2.58895994</v>
      </c>
      <c r="L4424" s="7">
        <f t="shared" si="6986"/>
        <v>32.941</v>
      </c>
      <c r="M4424" s="10">
        <f t="shared" si="229"/>
        <v>30.35204006</v>
      </c>
      <c r="N4424" s="11">
        <f t="shared" si="3612"/>
        <v>1272.364222</v>
      </c>
      <c r="O4424" s="10">
        <f t="shared" si="6891"/>
        <v>4.16282994</v>
      </c>
      <c r="P4424" s="10">
        <f t="shared" si="6987"/>
        <v>46.56271</v>
      </c>
      <c r="Q4424" s="10">
        <f t="shared" si="232"/>
        <v>42.39988006</v>
      </c>
      <c r="R4424" s="11">
        <f t="shared" si="233"/>
        <v>1118.535003</v>
      </c>
      <c r="S4424" s="43"/>
      <c r="T4424" s="43"/>
      <c r="U4424" s="20"/>
      <c r="V4424" s="14"/>
      <c r="W4424" s="14"/>
      <c r="X4424" s="26">
        <f t="shared" si="314"/>
        <v>0.564</v>
      </c>
      <c r="Y4424" s="29"/>
      <c r="Z4424" s="29"/>
      <c r="AA4424" s="29"/>
      <c r="AB4424" s="29"/>
      <c r="AC4424" s="29"/>
    </row>
    <row r="4425">
      <c r="A4425" s="58">
        <v>45764.0</v>
      </c>
      <c r="B4425" s="5" t="s">
        <v>36</v>
      </c>
      <c r="C4425" s="6" t="s">
        <v>37</v>
      </c>
      <c r="D4425" s="5" t="s">
        <v>30</v>
      </c>
      <c r="E4425" s="7">
        <v>0.0</v>
      </c>
      <c r="F4425" s="25">
        <v>0.0</v>
      </c>
      <c r="G4425" s="7">
        <v>0.0</v>
      </c>
      <c r="H4425" s="40">
        <v>0.0</v>
      </c>
      <c r="I4425" s="10">
        <f t="shared" si="6984"/>
        <v>0</v>
      </c>
      <c r="J4425" s="11">
        <f t="shared" si="6985"/>
        <v>0</v>
      </c>
      <c r="K4425" s="7">
        <f t="shared" si="6890"/>
        <v>0</v>
      </c>
      <c r="L4425" s="7">
        <f t="shared" si="6986"/>
        <v>0</v>
      </c>
      <c r="M4425" s="10">
        <f t="shared" si="229"/>
        <v>0</v>
      </c>
      <c r="N4425" s="11">
        <f t="shared" si="3612"/>
        <v>0</v>
      </c>
      <c r="O4425" s="10">
        <f t="shared" si="6891"/>
        <v>0</v>
      </c>
      <c r="P4425" s="10">
        <f t="shared" si="6987"/>
        <v>0</v>
      </c>
      <c r="Q4425" s="10">
        <f t="shared" si="232"/>
        <v>0</v>
      </c>
      <c r="R4425" s="11">
        <f t="shared" si="233"/>
        <v>0</v>
      </c>
      <c r="S4425" s="43"/>
      <c r="T4425" s="43"/>
      <c r="U4425" s="20"/>
      <c r="V4425" s="14"/>
      <c r="W4425" s="14"/>
      <c r="X4425" s="26">
        <f t="shared" si="314"/>
        <v>0</v>
      </c>
      <c r="Y4425" s="29"/>
      <c r="Z4425" s="29"/>
      <c r="AA4425" s="29"/>
      <c r="AB4425" s="29"/>
      <c r="AC4425" s="29"/>
    </row>
    <row r="4426">
      <c r="A4426" s="58">
        <v>45764.0</v>
      </c>
      <c r="B4426" s="5" t="s">
        <v>38</v>
      </c>
      <c r="C4426" s="6" t="s">
        <v>37</v>
      </c>
      <c r="D4426" s="5" t="s">
        <v>27</v>
      </c>
      <c r="E4426" s="7">
        <v>40.1</v>
      </c>
      <c r="F4426" s="25">
        <v>0.104</v>
      </c>
      <c r="G4426" s="7">
        <v>0.09999999999999999</v>
      </c>
      <c r="H4426" s="40">
        <v>0.175</v>
      </c>
      <c r="I4426" s="10">
        <f t="shared" si="6984"/>
        <v>0.075</v>
      </c>
      <c r="J4426" s="11">
        <f t="shared" si="6985"/>
        <v>175</v>
      </c>
      <c r="K4426" s="7">
        <f t="shared" si="6890"/>
        <v>7.6</v>
      </c>
      <c r="L4426" s="7">
        <f t="shared" si="6986"/>
        <v>13.366</v>
      </c>
      <c r="M4426" s="10">
        <f t="shared" si="229"/>
        <v>5.766</v>
      </c>
      <c r="N4426" s="11">
        <f t="shared" si="3612"/>
        <v>175.8684211</v>
      </c>
      <c r="O4426" s="10">
        <f t="shared" si="6891"/>
        <v>10.7</v>
      </c>
      <c r="P4426" s="10">
        <f t="shared" si="6987"/>
        <v>19.289976</v>
      </c>
      <c r="Q4426" s="10">
        <f t="shared" si="232"/>
        <v>8.589976</v>
      </c>
      <c r="R4426" s="11">
        <f t="shared" si="233"/>
        <v>180.2801495</v>
      </c>
      <c r="S4426" s="41">
        <f>T4386</f>
        <v>7.514321429</v>
      </c>
      <c r="T4426" s="41">
        <f>H4426+T4386-H4427-U4426-H4428</f>
        <v>7.619285714</v>
      </c>
      <c r="U4426" s="13">
        <f>0.001/28</f>
        <v>0.00003571428571</v>
      </c>
      <c r="V4426" s="14"/>
      <c r="W4426" s="14"/>
      <c r="X4426" s="26">
        <f t="shared" si="314"/>
        <v>0.17</v>
      </c>
      <c r="Y4426" s="29"/>
      <c r="Z4426" s="29"/>
      <c r="AA4426" s="29"/>
      <c r="AB4426" s="29"/>
      <c r="AC4426" s="29"/>
    </row>
    <row r="4427">
      <c r="A4427" s="58">
        <v>45764.0</v>
      </c>
      <c r="B4427" s="5" t="s">
        <v>38</v>
      </c>
      <c r="C4427" s="6" t="s">
        <v>37</v>
      </c>
      <c r="D4427" s="5" t="s">
        <v>28</v>
      </c>
      <c r="E4427" s="7">
        <v>0.0</v>
      </c>
      <c r="F4427" s="7">
        <v>0.0</v>
      </c>
      <c r="G4427" s="7">
        <v>0.0</v>
      </c>
      <c r="H4427" s="40">
        <v>0.0</v>
      </c>
      <c r="I4427" s="10">
        <f t="shared" si="6984"/>
        <v>0</v>
      </c>
      <c r="J4427" s="11">
        <f t="shared" si="6985"/>
        <v>0</v>
      </c>
      <c r="K4427" s="7">
        <f t="shared" si="6890"/>
        <v>0</v>
      </c>
      <c r="L4427" s="7">
        <f t="shared" si="6986"/>
        <v>0</v>
      </c>
      <c r="M4427" s="10">
        <f t="shared" si="229"/>
        <v>0</v>
      </c>
      <c r="N4427" s="11">
        <f t="shared" si="3612"/>
        <v>0</v>
      </c>
      <c r="O4427" s="10">
        <f t="shared" si="6891"/>
        <v>0</v>
      </c>
      <c r="P4427" s="10">
        <f t="shared" si="6987"/>
        <v>0</v>
      </c>
      <c r="Q4427" s="10">
        <f t="shared" si="232"/>
        <v>0</v>
      </c>
      <c r="R4427" s="11">
        <f t="shared" si="233"/>
        <v>0</v>
      </c>
      <c r="S4427" s="43"/>
      <c r="T4427" s="43"/>
      <c r="U4427" s="20"/>
      <c r="V4427" s="14"/>
      <c r="W4427" s="14"/>
      <c r="X4427" s="26">
        <f t="shared" si="314"/>
        <v>0</v>
      </c>
      <c r="Y4427" s="29"/>
      <c r="Z4427" s="29"/>
      <c r="AA4427" s="29"/>
      <c r="AB4427" s="29"/>
      <c r="AC4427" s="29"/>
    </row>
    <row r="4428">
      <c r="A4428" s="58">
        <v>45764.0</v>
      </c>
      <c r="B4428" s="5" t="s">
        <v>38</v>
      </c>
      <c r="C4428" s="6" t="s">
        <v>37</v>
      </c>
      <c r="D4428" s="5" t="s">
        <v>29</v>
      </c>
      <c r="E4428" s="7">
        <v>40.1</v>
      </c>
      <c r="F4428" s="7">
        <v>0.165</v>
      </c>
      <c r="G4428" s="7">
        <v>0.09996</v>
      </c>
      <c r="H4428" s="40">
        <v>0.07</v>
      </c>
      <c r="I4428" s="10">
        <f t="shared" si="6984"/>
        <v>-0.02996</v>
      </c>
      <c r="J4428" s="11">
        <f t="shared" si="6985"/>
        <v>70.0280112</v>
      </c>
      <c r="K4428" s="7">
        <f t="shared" si="6890"/>
        <v>7.587097</v>
      </c>
      <c r="L4428" s="7">
        <f t="shared" si="6986"/>
        <v>7.516</v>
      </c>
      <c r="M4428" s="10">
        <f t="shared" si="229"/>
        <v>-0.071097</v>
      </c>
      <c r="N4428" s="11">
        <f t="shared" si="3612"/>
        <v>99.06292222</v>
      </c>
      <c r="O4428" s="10">
        <f t="shared" si="6891"/>
        <v>10.685857</v>
      </c>
      <c r="P4428" s="10">
        <f t="shared" si="6987"/>
        <v>13.34493</v>
      </c>
      <c r="Q4428" s="10">
        <f t="shared" si="232"/>
        <v>2.659073</v>
      </c>
      <c r="R4428" s="11">
        <f t="shared" si="233"/>
        <v>124.8840407</v>
      </c>
      <c r="S4428" s="43"/>
      <c r="T4428" s="43"/>
      <c r="U4428" s="20"/>
      <c r="V4428" s="14"/>
      <c r="W4428" s="14"/>
      <c r="X4428" s="26">
        <f t="shared" si="314"/>
        <v>0.098</v>
      </c>
      <c r="Y4428" s="29"/>
      <c r="Z4428" s="29"/>
      <c r="AA4428" s="29"/>
      <c r="AB4428" s="29"/>
      <c r="AC4428" s="29"/>
    </row>
    <row r="4429">
      <c r="A4429" s="58">
        <v>45764.0</v>
      </c>
      <c r="B4429" s="5" t="s">
        <v>38</v>
      </c>
      <c r="C4429" s="6" t="s">
        <v>37</v>
      </c>
      <c r="D4429" s="5" t="s">
        <v>30</v>
      </c>
      <c r="E4429" s="7">
        <v>0.0</v>
      </c>
      <c r="F4429" s="7">
        <v>0.0</v>
      </c>
      <c r="G4429" s="7">
        <v>0.0</v>
      </c>
      <c r="H4429" s="40">
        <v>0.0</v>
      </c>
      <c r="I4429" s="10">
        <f t="shared" si="6984"/>
        <v>0</v>
      </c>
      <c r="J4429" s="11">
        <f t="shared" si="6985"/>
        <v>0</v>
      </c>
      <c r="K4429" s="7">
        <f t="shared" si="6890"/>
        <v>0</v>
      </c>
      <c r="L4429" s="7">
        <f t="shared" si="6986"/>
        <v>0</v>
      </c>
      <c r="M4429" s="10">
        <f t="shared" si="229"/>
        <v>0</v>
      </c>
      <c r="N4429" s="11">
        <f t="shared" si="3612"/>
        <v>0</v>
      </c>
      <c r="O4429" s="10">
        <f t="shared" si="6891"/>
        <v>0</v>
      </c>
      <c r="P4429" s="10">
        <f t="shared" si="6987"/>
        <v>0</v>
      </c>
      <c r="Q4429" s="10">
        <f t="shared" si="232"/>
        <v>0</v>
      </c>
      <c r="R4429" s="11">
        <f t="shared" si="233"/>
        <v>0</v>
      </c>
      <c r="S4429" s="43"/>
      <c r="T4429" s="43"/>
      <c r="U4429" s="20"/>
      <c r="V4429" s="14"/>
      <c r="W4429" s="14"/>
      <c r="X4429" s="26">
        <f t="shared" si="314"/>
        <v>0</v>
      </c>
      <c r="Y4429" s="29"/>
      <c r="Z4429" s="29"/>
      <c r="AA4429" s="29"/>
      <c r="AB4429" s="29"/>
      <c r="AC4429" s="29"/>
    </row>
    <row r="4430">
      <c r="A4430" s="58">
        <v>45764.0</v>
      </c>
      <c r="B4430" s="5" t="s">
        <v>39</v>
      </c>
      <c r="C4430" s="6" t="s">
        <v>37</v>
      </c>
      <c r="D4430" s="5" t="s">
        <v>27</v>
      </c>
      <c r="E4430" s="7">
        <v>9.6</v>
      </c>
      <c r="F4430" s="7">
        <v>0.018</v>
      </c>
      <c r="G4430" s="7">
        <v>0.033</v>
      </c>
      <c r="H4430" s="40">
        <v>0.035</v>
      </c>
      <c r="I4430" s="10">
        <f t="shared" si="6984"/>
        <v>0.002</v>
      </c>
      <c r="J4430" s="11">
        <f t="shared" si="6985"/>
        <v>106.0606061</v>
      </c>
      <c r="K4430" s="7">
        <f t="shared" si="6890"/>
        <v>2.260998</v>
      </c>
      <c r="L4430" s="7">
        <f t="shared" si="6986"/>
        <v>0.626</v>
      </c>
      <c r="M4430" s="10">
        <f t="shared" si="229"/>
        <v>-1.634998</v>
      </c>
      <c r="N4430" s="11">
        <f t="shared" si="3612"/>
        <v>27.68688871</v>
      </c>
      <c r="O4430" s="10">
        <f t="shared" si="6891"/>
        <v>3.160928</v>
      </c>
      <c r="P4430" s="10">
        <f t="shared" si="6987"/>
        <v>1.51074</v>
      </c>
      <c r="Q4430" s="10">
        <f t="shared" si="232"/>
        <v>-1.650188</v>
      </c>
      <c r="R4430" s="11">
        <f t="shared" si="233"/>
        <v>47.79419209</v>
      </c>
      <c r="S4430" s="41">
        <f>T4390</f>
        <v>0.076</v>
      </c>
      <c r="T4430" s="41">
        <f>H4430+T4390-H4431-U4430-H4432</f>
        <v>0.111</v>
      </c>
      <c r="U4430" s="13">
        <v>0.0</v>
      </c>
      <c r="V4430" s="14"/>
      <c r="W4430" s="14"/>
      <c r="X4430" s="26">
        <f t="shared" si="314"/>
        <v>0.022</v>
      </c>
      <c r="Y4430" s="29"/>
      <c r="Z4430" s="29"/>
      <c r="AA4430" s="29"/>
      <c r="AB4430" s="29"/>
      <c r="AC4430" s="29"/>
    </row>
    <row r="4431">
      <c r="A4431" s="58">
        <v>45764.0</v>
      </c>
      <c r="B4431" s="5" t="s">
        <v>39</v>
      </c>
      <c r="C4431" s="6" t="s">
        <v>37</v>
      </c>
      <c r="D4431" s="5" t="s">
        <v>28</v>
      </c>
      <c r="E4431" s="7">
        <v>0.0</v>
      </c>
      <c r="F4431" s="7">
        <v>0.0</v>
      </c>
      <c r="G4431" s="7">
        <v>0.0</v>
      </c>
      <c r="H4431" s="40">
        <v>0.0</v>
      </c>
      <c r="I4431" s="10">
        <f t="shared" si="6984"/>
        <v>0</v>
      </c>
      <c r="J4431" s="11">
        <f t="shared" si="6985"/>
        <v>0</v>
      </c>
      <c r="K4431" s="7">
        <f t="shared" si="6890"/>
        <v>0</v>
      </c>
      <c r="L4431" s="7">
        <f t="shared" si="6986"/>
        <v>0</v>
      </c>
      <c r="M4431" s="10">
        <f t="shared" si="229"/>
        <v>0</v>
      </c>
      <c r="N4431" s="11">
        <f t="shared" si="3612"/>
        <v>0</v>
      </c>
      <c r="O4431" s="10">
        <f t="shared" si="6891"/>
        <v>0</v>
      </c>
      <c r="P4431" s="10">
        <f t="shared" si="6987"/>
        <v>0</v>
      </c>
      <c r="Q4431" s="10">
        <f t="shared" si="232"/>
        <v>0</v>
      </c>
      <c r="R4431" s="11">
        <f t="shared" si="233"/>
        <v>0</v>
      </c>
      <c r="S4431" s="43"/>
      <c r="T4431" s="43"/>
      <c r="U4431" s="20"/>
      <c r="V4431" s="14"/>
      <c r="W4431" s="14"/>
      <c r="X4431" s="26">
        <f t="shared" si="314"/>
        <v>0</v>
      </c>
      <c r="Y4431" s="29"/>
      <c r="Z4431" s="29"/>
      <c r="AA4431" s="29"/>
      <c r="AB4431" s="29"/>
      <c r="AC4431" s="29"/>
    </row>
    <row r="4432">
      <c r="A4432" s="58">
        <v>45764.0</v>
      </c>
      <c r="B4432" s="5" t="s">
        <v>39</v>
      </c>
      <c r="C4432" s="6" t="s">
        <v>37</v>
      </c>
      <c r="D4432" s="5" t="s">
        <v>29</v>
      </c>
      <c r="E4432" s="7">
        <v>9.3</v>
      </c>
      <c r="F4432" s="7">
        <v>0.046</v>
      </c>
      <c r="G4432" s="7">
        <v>0.0330666</v>
      </c>
      <c r="H4432" s="40">
        <v>0.0</v>
      </c>
      <c r="I4432" s="10">
        <f t="shared" si="6984"/>
        <v>-0.0330666</v>
      </c>
      <c r="J4432" s="11">
        <f t="shared" si="6985"/>
        <v>0</v>
      </c>
      <c r="K4432" s="7">
        <f t="shared" si="6890"/>
        <v>2.2460122</v>
      </c>
      <c r="L4432" s="7">
        <f t="shared" si="6986"/>
        <v>0.598</v>
      </c>
      <c r="M4432" s="10">
        <f t="shared" si="229"/>
        <v>-1.6480122</v>
      </c>
      <c r="N4432" s="11">
        <f t="shared" si="3612"/>
        <v>26.62496669</v>
      </c>
      <c r="O4432" s="10">
        <f t="shared" si="6891"/>
        <v>3.1380062</v>
      </c>
      <c r="P4432" s="10">
        <f t="shared" si="6987"/>
        <v>1.45794</v>
      </c>
      <c r="Q4432" s="10">
        <f t="shared" si="232"/>
        <v>-1.6800662</v>
      </c>
      <c r="R4432" s="11">
        <f t="shared" si="233"/>
        <v>46.46071126</v>
      </c>
      <c r="S4432" s="43"/>
      <c r="T4432" s="43"/>
      <c r="U4432" s="20"/>
      <c r="V4432" s="14"/>
      <c r="W4432" s="14"/>
      <c r="X4432" s="26">
        <f t="shared" si="314"/>
        <v>0</v>
      </c>
      <c r="Y4432" s="29"/>
      <c r="Z4432" s="29"/>
      <c r="AA4432" s="29"/>
      <c r="AB4432" s="29"/>
      <c r="AC4432" s="29"/>
    </row>
    <row r="4433">
      <c r="A4433" s="58">
        <v>45764.0</v>
      </c>
      <c r="B4433" s="5" t="s">
        <v>39</v>
      </c>
      <c r="C4433" s="6" t="s">
        <v>37</v>
      </c>
      <c r="D4433" s="5" t="s">
        <v>30</v>
      </c>
      <c r="E4433" s="7">
        <v>0.0</v>
      </c>
      <c r="F4433" s="7">
        <v>0.0</v>
      </c>
      <c r="G4433" s="7">
        <v>0.0</v>
      </c>
      <c r="H4433" s="40">
        <v>0.0</v>
      </c>
      <c r="I4433" s="10">
        <f t="shared" si="6984"/>
        <v>0</v>
      </c>
      <c r="J4433" s="11">
        <f t="shared" si="6985"/>
        <v>0</v>
      </c>
      <c r="K4433" s="7">
        <f t="shared" si="6890"/>
        <v>0</v>
      </c>
      <c r="L4433" s="7">
        <f t="shared" si="6986"/>
        <v>0</v>
      </c>
      <c r="M4433" s="10">
        <f t="shared" si="229"/>
        <v>0</v>
      </c>
      <c r="N4433" s="11">
        <f t="shared" si="3612"/>
        <v>0</v>
      </c>
      <c r="O4433" s="10">
        <f t="shared" si="6891"/>
        <v>0</v>
      </c>
      <c r="P4433" s="10">
        <f t="shared" si="6987"/>
        <v>0</v>
      </c>
      <c r="Q4433" s="10">
        <f t="shared" si="232"/>
        <v>0</v>
      </c>
      <c r="R4433" s="11">
        <f t="shared" si="233"/>
        <v>0</v>
      </c>
      <c r="S4433" s="43"/>
      <c r="T4433" s="43"/>
      <c r="U4433" s="20"/>
      <c r="V4433" s="14"/>
      <c r="W4433" s="14"/>
      <c r="X4433" s="26">
        <f t="shared" si="314"/>
        <v>0</v>
      </c>
      <c r="Y4433" s="29"/>
      <c r="Z4433" s="29"/>
      <c r="AA4433" s="29"/>
      <c r="AB4433" s="29"/>
      <c r="AC4433" s="29"/>
    </row>
    <row r="4434">
      <c r="A4434" s="58">
        <v>45764.0</v>
      </c>
      <c r="B4434" s="5" t="s">
        <v>40</v>
      </c>
      <c r="C4434" s="6" t="s">
        <v>37</v>
      </c>
      <c r="D4434" s="5" t="s">
        <v>27</v>
      </c>
      <c r="E4434" s="7">
        <v>26.3</v>
      </c>
      <c r="F4434" s="7">
        <v>0.0</v>
      </c>
      <c r="G4434" s="7">
        <v>0.07333</v>
      </c>
      <c r="H4434" s="40">
        <v>0.033</v>
      </c>
      <c r="I4434" s="10">
        <f t="shared" si="6984"/>
        <v>-0.04033</v>
      </c>
      <c r="J4434" s="11">
        <f t="shared" si="6985"/>
        <v>45.00204555</v>
      </c>
      <c r="K4434" s="7">
        <f t="shared" si="6890"/>
        <v>5.4466087</v>
      </c>
      <c r="L4434" s="7">
        <f t="shared" si="6986"/>
        <v>2.576</v>
      </c>
      <c r="M4434" s="10">
        <f t="shared" si="229"/>
        <v>-2.8706087</v>
      </c>
      <c r="N4434" s="11">
        <f t="shared" si="3612"/>
        <v>47.29548499</v>
      </c>
      <c r="O4434" s="10">
        <f t="shared" si="6891"/>
        <v>7.660894414</v>
      </c>
      <c r="P4434" s="10">
        <f t="shared" si="6987"/>
        <v>3.6889</v>
      </c>
      <c r="Q4434" s="10">
        <f t="shared" si="232"/>
        <v>-3.971994414</v>
      </c>
      <c r="R4434" s="11">
        <f t="shared" si="233"/>
        <v>48.15234097</v>
      </c>
      <c r="S4434" s="13">
        <f>T4394</f>
        <v>1.741133929</v>
      </c>
      <c r="T4434" s="13">
        <f>H4434+S4434-H4435-U4434-H4436</f>
        <v>1.745015714</v>
      </c>
      <c r="U4434" s="13">
        <f>0.00331/28</f>
        <v>0.0001182142857</v>
      </c>
      <c r="V4434" s="14"/>
      <c r="W4434" s="14"/>
      <c r="X4434" s="26">
        <f t="shared" si="314"/>
        <v>0.033</v>
      </c>
      <c r="Y4434" s="29"/>
      <c r="Z4434" s="29"/>
      <c r="AA4434" s="29"/>
      <c r="AB4434" s="29"/>
      <c r="AC4434" s="29"/>
    </row>
    <row r="4435">
      <c r="A4435" s="58">
        <v>45764.0</v>
      </c>
      <c r="B4435" s="5" t="s">
        <v>40</v>
      </c>
      <c r="C4435" s="6" t="s">
        <v>37</v>
      </c>
      <c r="D4435" s="5" t="s">
        <v>28</v>
      </c>
      <c r="E4435" s="7">
        <v>0.0</v>
      </c>
      <c r="F4435" s="7">
        <v>0.0</v>
      </c>
      <c r="G4435" s="7">
        <v>0.0</v>
      </c>
      <c r="H4435" s="40">
        <v>0.0</v>
      </c>
      <c r="I4435" s="10">
        <f t="shared" si="6984"/>
        <v>0</v>
      </c>
      <c r="J4435" s="11">
        <f t="shared" si="6985"/>
        <v>0</v>
      </c>
      <c r="K4435" s="7">
        <f t="shared" si="6890"/>
        <v>0</v>
      </c>
      <c r="L4435" s="7">
        <f t="shared" si="6986"/>
        <v>0</v>
      </c>
      <c r="M4435" s="10">
        <f t="shared" si="229"/>
        <v>0</v>
      </c>
      <c r="N4435" s="11">
        <f t="shared" si="3612"/>
        <v>0</v>
      </c>
      <c r="O4435" s="10">
        <f t="shared" si="6891"/>
        <v>0</v>
      </c>
      <c r="P4435" s="10">
        <f t="shared" si="6987"/>
        <v>0</v>
      </c>
      <c r="Q4435" s="10">
        <f t="shared" si="232"/>
        <v>0</v>
      </c>
      <c r="R4435" s="11">
        <f t="shared" si="233"/>
        <v>0</v>
      </c>
      <c r="S4435" s="14"/>
      <c r="T4435" s="14"/>
      <c r="U4435" s="14"/>
      <c r="V4435" s="14"/>
      <c r="W4435" s="14"/>
      <c r="X4435" s="26">
        <f t="shared" si="314"/>
        <v>0</v>
      </c>
      <c r="Y4435" s="29"/>
      <c r="Z4435" s="29"/>
      <c r="AA4435" s="29"/>
      <c r="AB4435" s="29"/>
      <c r="AC4435" s="29"/>
    </row>
    <row r="4436">
      <c r="A4436" s="58">
        <v>45764.0</v>
      </c>
      <c r="B4436" s="5" t="s">
        <v>40</v>
      </c>
      <c r="C4436" s="6" t="s">
        <v>37</v>
      </c>
      <c r="D4436" s="5" t="s">
        <v>29</v>
      </c>
      <c r="E4436" s="7">
        <v>26.1</v>
      </c>
      <c r="F4436" s="7">
        <v>0.0</v>
      </c>
      <c r="G4436" s="7">
        <v>0.07333</v>
      </c>
      <c r="H4436" s="40">
        <v>0.029</v>
      </c>
      <c r="I4436" s="10">
        <f t="shared" si="6984"/>
        <v>-0.04433</v>
      </c>
      <c r="J4436" s="11">
        <f t="shared" si="6985"/>
        <v>39.54725215</v>
      </c>
      <c r="K4436" s="7">
        <f t="shared" si="6890"/>
        <v>5.460895714</v>
      </c>
      <c r="L4436" s="7">
        <f t="shared" si="6986"/>
        <v>2.156</v>
      </c>
      <c r="M4436" s="10">
        <f t="shared" si="229"/>
        <v>-3.304895714</v>
      </c>
      <c r="N4436" s="11">
        <f t="shared" si="3612"/>
        <v>39.48070267</v>
      </c>
      <c r="O4436" s="10">
        <f t="shared" si="6891"/>
        <v>7.675181429</v>
      </c>
      <c r="P4436" s="10">
        <f t="shared" si="6987"/>
        <v>2.66998</v>
      </c>
      <c r="Q4436" s="10">
        <f t="shared" si="232"/>
        <v>-5.005201429</v>
      </c>
      <c r="R4436" s="11">
        <f t="shared" si="233"/>
        <v>34.7871907</v>
      </c>
      <c r="S4436" s="14"/>
      <c r="T4436" s="14"/>
      <c r="U4436" s="14"/>
      <c r="V4436" s="14"/>
      <c r="W4436" s="14"/>
      <c r="X4436" s="26">
        <f t="shared" si="314"/>
        <v>0.04</v>
      </c>
      <c r="Y4436" s="29"/>
      <c r="Z4436" s="29"/>
      <c r="AA4436" s="29"/>
      <c r="AB4436" s="29"/>
      <c r="AC4436" s="29"/>
    </row>
    <row r="4437">
      <c r="A4437" s="58">
        <v>45764.0</v>
      </c>
      <c r="B4437" s="5" t="s">
        <v>40</v>
      </c>
      <c r="C4437" s="6" t="s">
        <v>37</v>
      </c>
      <c r="D4437" s="5" t="s">
        <v>30</v>
      </c>
      <c r="E4437" s="7">
        <v>0.0</v>
      </c>
      <c r="F4437" s="7">
        <v>0.0</v>
      </c>
      <c r="G4437" s="7">
        <v>0.0</v>
      </c>
      <c r="H4437" s="40">
        <v>0.0</v>
      </c>
      <c r="I4437" s="10">
        <f t="shared" si="6984"/>
        <v>0</v>
      </c>
      <c r="J4437" s="11">
        <f t="shared" si="6985"/>
        <v>0</v>
      </c>
      <c r="K4437" s="7">
        <f t="shared" si="6890"/>
        <v>0</v>
      </c>
      <c r="L4437" s="7">
        <f t="shared" si="6986"/>
        <v>0.127</v>
      </c>
      <c r="M4437" s="10">
        <f t="shared" si="229"/>
        <v>0.127</v>
      </c>
      <c r="N4437" s="11">
        <f t="shared" si="3612"/>
        <v>0</v>
      </c>
      <c r="O4437" s="10">
        <f t="shared" si="6891"/>
        <v>0</v>
      </c>
      <c r="P4437" s="10">
        <f t="shared" si="6987"/>
        <v>0.127</v>
      </c>
      <c r="Q4437" s="10">
        <f t="shared" si="232"/>
        <v>0.127</v>
      </c>
      <c r="R4437" s="11">
        <f t="shared" si="233"/>
        <v>0</v>
      </c>
      <c r="S4437" s="14"/>
      <c r="T4437" s="14"/>
      <c r="U4437" s="14"/>
      <c r="V4437" s="14"/>
      <c r="W4437" s="14"/>
      <c r="X4437" s="26">
        <f t="shared" si="314"/>
        <v>0</v>
      </c>
      <c r="Y4437" s="29"/>
      <c r="Z4437" s="29"/>
      <c r="AA4437" s="29"/>
      <c r="AB4437" s="29"/>
      <c r="AC4437" s="29"/>
    </row>
    <row r="4438">
      <c r="A4438" s="58">
        <v>45765.0</v>
      </c>
      <c r="B4438" s="59" t="s">
        <v>25</v>
      </c>
      <c r="C4438" s="60" t="s">
        <v>26</v>
      </c>
      <c r="D4438" s="59" t="s">
        <v>27</v>
      </c>
      <c r="E4438" s="25">
        <v>140.3</v>
      </c>
      <c r="F4438" s="8">
        <v>0.473</v>
      </c>
      <c r="G4438" s="25">
        <v>0.393333</v>
      </c>
      <c r="H4438" s="47">
        <v>0.455</v>
      </c>
      <c r="I4438" s="61">
        <f t="shared" si="6984"/>
        <v>0.061667</v>
      </c>
      <c r="J4438" s="62">
        <f t="shared" si="6985"/>
        <v>115.6780641</v>
      </c>
      <c r="K4438" s="25">
        <f t="shared" si="6890"/>
        <v>31.479874</v>
      </c>
      <c r="L4438" s="25">
        <f t="shared" si="6986"/>
        <v>33.848</v>
      </c>
      <c r="M4438" s="61">
        <f t="shared" si="229"/>
        <v>2.368126</v>
      </c>
      <c r="N4438" s="62">
        <f t="shared" si="3612"/>
        <v>107.5226667</v>
      </c>
      <c r="O4438" s="61">
        <f t="shared" si="6891"/>
        <v>44.379594</v>
      </c>
      <c r="P4438" s="61">
        <f t="shared" si="6987"/>
        <v>47.569995</v>
      </c>
      <c r="Q4438" s="61">
        <f t="shared" si="232"/>
        <v>3.190401</v>
      </c>
      <c r="R4438" s="62">
        <f t="shared" si="233"/>
        <v>107.1888918</v>
      </c>
      <c r="S4438" s="41">
        <f>T4398</f>
        <v>0.3768571429</v>
      </c>
      <c r="T4438" s="41">
        <f>H4438+T4398-H4439-U4438-H4440</f>
        <v>0.08575</v>
      </c>
      <c r="U4438" s="63">
        <f>0.003/28</f>
        <v>0.0001071428571</v>
      </c>
      <c r="V4438" s="64"/>
      <c r="W4438" s="64"/>
      <c r="X4438" s="65">
        <f t="shared" si="314"/>
        <v>0.437</v>
      </c>
      <c r="Y4438" s="66"/>
      <c r="Z4438" s="66"/>
      <c r="AA4438" s="66"/>
      <c r="AB4438" s="66"/>
      <c r="AC4438" s="66"/>
    </row>
    <row r="4439">
      <c r="A4439" s="58">
        <v>45765.0</v>
      </c>
      <c r="B4439" s="5" t="s">
        <v>25</v>
      </c>
      <c r="C4439" s="6" t="s">
        <v>26</v>
      </c>
      <c r="D4439" s="5" t="s">
        <v>28</v>
      </c>
      <c r="E4439" s="7">
        <v>165.12</v>
      </c>
      <c r="F4439" s="7">
        <v>0.415</v>
      </c>
      <c r="G4439" s="7">
        <v>0.3568</v>
      </c>
      <c r="H4439" s="24">
        <v>0.746</v>
      </c>
      <c r="I4439" s="10">
        <f t="shared" si="6984"/>
        <v>0.3892</v>
      </c>
      <c r="J4439" s="11">
        <f t="shared" si="6985"/>
        <v>209.0807175</v>
      </c>
      <c r="K4439" s="7">
        <f t="shared" si="6890"/>
        <v>30.1338</v>
      </c>
      <c r="L4439" s="7">
        <f t="shared" si="6986"/>
        <v>33.885</v>
      </c>
      <c r="M4439" s="10">
        <f t="shared" si="229"/>
        <v>3.7512</v>
      </c>
      <c r="N4439" s="11">
        <f t="shared" si="3612"/>
        <v>112.4484798</v>
      </c>
      <c r="O4439" s="10">
        <f t="shared" si="6891"/>
        <v>42.4346</v>
      </c>
      <c r="P4439" s="10">
        <f t="shared" si="6987"/>
        <v>47.10588</v>
      </c>
      <c r="Q4439" s="10">
        <f t="shared" si="232"/>
        <v>4.67128</v>
      </c>
      <c r="R4439" s="11">
        <f t="shared" si="233"/>
        <v>111.0081867</v>
      </c>
      <c r="S4439" s="42"/>
      <c r="T4439" s="42"/>
      <c r="U4439" s="16"/>
      <c r="V4439" s="14"/>
      <c r="W4439" s="14"/>
      <c r="X4439" s="26">
        <f t="shared" si="314"/>
        <v>0.615</v>
      </c>
      <c r="Y4439" s="29"/>
      <c r="Z4439" s="29"/>
      <c r="AA4439" s="29"/>
      <c r="AB4439" s="29"/>
      <c r="AC4439" s="29"/>
    </row>
    <row r="4440">
      <c r="A4440" s="58">
        <v>45765.0</v>
      </c>
      <c r="B4440" s="5" t="s">
        <v>25</v>
      </c>
      <c r="C4440" s="6" t="s">
        <v>26</v>
      </c>
      <c r="D4440" s="5" t="s">
        <v>29</v>
      </c>
      <c r="E4440" s="7">
        <v>0.0</v>
      </c>
      <c r="F4440" s="7">
        <v>0.0</v>
      </c>
      <c r="G4440" s="7">
        <v>0.0</v>
      </c>
      <c r="H4440" s="24">
        <v>0.0</v>
      </c>
      <c r="I4440" s="10">
        <f t="shared" si="6984"/>
        <v>0</v>
      </c>
      <c r="J4440" s="11">
        <f t="shared" si="6985"/>
        <v>0</v>
      </c>
      <c r="K4440" s="7">
        <f t="shared" si="6890"/>
        <v>0</v>
      </c>
      <c r="L4440" s="7">
        <f t="shared" si="6986"/>
        <v>0.003</v>
      </c>
      <c r="M4440" s="10">
        <f t="shared" si="229"/>
        <v>0.003</v>
      </c>
      <c r="N4440" s="11">
        <f t="shared" si="3612"/>
        <v>0</v>
      </c>
      <c r="O4440" s="10">
        <f t="shared" si="6891"/>
        <v>0</v>
      </c>
      <c r="P4440" s="10">
        <f t="shared" si="6987"/>
        <v>0.003</v>
      </c>
      <c r="Q4440" s="10">
        <f t="shared" si="232"/>
        <v>0.003</v>
      </c>
      <c r="R4440" s="11">
        <f t="shared" si="233"/>
        <v>0</v>
      </c>
      <c r="S4440" s="42"/>
      <c r="T4440" s="42"/>
      <c r="U4440" s="16"/>
      <c r="V4440" s="14"/>
      <c r="W4440" s="14"/>
      <c r="X4440" s="26">
        <f t="shared" si="314"/>
        <v>0</v>
      </c>
      <c r="Y4440" s="29"/>
      <c r="Z4440" s="29"/>
      <c r="AA4440" s="29"/>
      <c r="AB4440" s="29"/>
      <c r="AC4440" s="29"/>
    </row>
    <row r="4441">
      <c r="A4441" s="58">
        <v>45765.0</v>
      </c>
      <c r="B4441" s="5" t="s">
        <v>25</v>
      </c>
      <c r="C4441" s="6" t="s">
        <v>26</v>
      </c>
      <c r="D4441" s="5" t="s">
        <v>30</v>
      </c>
      <c r="E4441" s="7">
        <v>0.0</v>
      </c>
      <c r="F4441" s="7">
        <v>0.0</v>
      </c>
      <c r="G4441" s="7">
        <v>0.0</v>
      </c>
      <c r="H4441" s="24">
        <v>0.0</v>
      </c>
      <c r="I4441" s="10">
        <f t="shared" si="6984"/>
        <v>0</v>
      </c>
      <c r="J4441" s="11">
        <f t="shared" si="6985"/>
        <v>0</v>
      </c>
      <c r="K4441" s="7">
        <f t="shared" si="6890"/>
        <v>0</v>
      </c>
      <c r="L4441" s="7">
        <f t="shared" si="6986"/>
        <v>0</v>
      </c>
      <c r="M4441" s="10">
        <f t="shared" si="229"/>
        <v>0</v>
      </c>
      <c r="N4441" s="11">
        <f t="shared" si="3612"/>
        <v>0</v>
      </c>
      <c r="O4441" s="10">
        <f t="shared" si="6891"/>
        <v>0</v>
      </c>
      <c r="P4441" s="10">
        <f t="shared" si="6987"/>
        <v>0</v>
      </c>
      <c r="Q4441" s="10">
        <f t="shared" si="232"/>
        <v>0</v>
      </c>
      <c r="R4441" s="11">
        <f t="shared" si="233"/>
        <v>0</v>
      </c>
      <c r="S4441" s="42"/>
      <c r="T4441" s="42"/>
      <c r="U4441" s="16"/>
      <c r="V4441" s="14"/>
      <c r="W4441" s="14"/>
      <c r="X4441" s="26">
        <f t="shared" si="314"/>
        <v>0</v>
      </c>
      <c r="Y4441" s="29"/>
      <c r="Z4441" s="29"/>
      <c r="AA4441" s="29"/>
      <c r="AB4441" s="29"/>
      <c r="AC4441" s="29"/>
    </row>
    <row r="4442">
      <c r="A4442" s="58">
        <v>45765.0</v>
      </c>
      <c r="B4442" s="5" t="s">
        <v>31</v>
      </c>
      <c r="C4442" s="6" t="s">
        <v>26</v>
      </c>
      <c r="D4442" s="5" t="s">
        <v>27</v>
      </c>
      <c r="E4442" s="7">
        <v>180.7</v>
      </c>
      <c r="F4442" s="7">
        <v>0.673</v>
      </c>
      <c r="G4442" s="7">
        <v>0.43666</v>
      </c>
      <c r="H4442" s="24">
        <v>0.532</v>
      </c>
      <c r="I4442" s="10">
        <f t="shared" si="6984"/>
        <v>0.09534</v>
      </c>
      <c r="J4442" s="11">
        <f t="shared" si="6985"/>
        <v>121.8339211</v>
      </c>
      <c r="K4442" s="7">
        <f t="shared" si="6890"/>
        <v>38.059867</v>
      </c>
      <c r="L4442" s="7">
        <f t="shared" si="6986"/>
        <v>42.69</v>
      </c>
      <c r="M4442" s="10">
        <f t="shared" si="229"/>
        <v>4.630133</v>
      </c>
      <c r="N4442" s="11">
        <f t="shared" si="3612"/>
        <v>112.1653946</v>
      </c>
      <c r="O4442" s="10">
        <f t="shared" si="6891"/>
        <v>54.059866</v>
      </c>
      <c r="P4442" s="10">
        <f t="shared" si="6987"/>
        <v>61.66386</v>
      </c>
      <c r="Q4442" s="10">
        <f t="shared" si="232"/>
        <v>7.603994</v>
      </c>
      <c r="R4442" s="11">
        <f t="shared" si="233"/>
        <v>114.0658765</v>
      </c>
      <c r="S4442" s="41">
        <f>T4402</f>
        <v>1.006142857</v>
      </c>
      <c r="T4442" s="41">
        <f>H4442+T4402-H4443-U4442-H4444</f>
        <v>1.062</v>
      </c>
      <c r="U4442" s="13">
        <f>0.004/28</f>
        <v>0.0001428571429</v>
      </c>
      <c r="V4442" s="14"/>
      <c r="W4442" s="14"/>
      <c r="X4442" s="26">
        <f t="shared" si="314"/>
        <v>0.517</v>
      </c>
      <c r="Y4442" s="29"/>
      <c r="Z4442" s="29"/>
      <c r="AA4442" s="29"/>
      <c r="AB4442" s="29"/>
      <c r="AC4442" s="29"/>
    </row>
    <row r="4443">
      <c r="A4443" s="58">
        <v>45765.0</v>
      </c>
      <c r="B4443" s="5" t="s">
        <v>31</v>
      </c>
      <c r="C4443" s="6" t="s">
        <v>26</v>
      </c>
      <c r="D4443" s="5" t="s">
        <v>28</v>
      </c>
      <c r="E4443" s="7">
        <v>180.1</v>
      </c>
      <c r="F4443" s="7">
        <v>0.462</v>
      </c>
      <c r="G4443" s="7">
        <v>0.432466</v>
      </c>
      <c r="H4443" s="24">
        <v>0.476</v>
      </c>
      <c r="I4443" s="10">
        <f t="shared" si="6984"/>
        <v>0.043534</v>
      </c>
      <c r="J4443" s="11">
        <f t="shared" si="6985"/>
        <v>110.0664561</v>
      </c>
      <c r="K4443" s="7">
        <f t="shared" si="6890"/>
        <v>37.737268</v>
      </c>
      <c r="L4443" s="7">
        <f t="shared" si="6986"/>
        <v>43.221</v>
      </c>
      <c r="M4443" s="10">
        <f t="shared" si="229"/>
        <v>5.483732</v>
      </c>
      <c r="N4443" s="11">
        <f t="shared" si="3612"/>
        <v>114.5313434</v>
      </c>
      <c r="O4443" s="10">
        <f t="shared" si="6891"/>
        <v>53.607098</v>
      </c>
      <c r="P4443" s="10">
        <f t="shared" si="6987"/>
        <v>62.21873</v>
      </c>
      <c r="Q4443" s="10">
        <f t="shared" si="232"/>
        <v>8.611632</v>
      </c>
      <c r="R4443" s="11">
        <f t="shared" si="233"/>
        <v>116.0643503</v>
      </c>
      <c r="S4443" s="42"/>
      <c r="T4443" s="42"/>
      <c r="U4443" s="20"/>
      <c r="V4443" s="14"/>
      <c r="W4443" s="14"/>
      <c r="X4443" s="26">
        <f t="shared" si="314"/>
        <v>0.486</v>
      </c>
      <c r="Y4443" s="29"/>
      <c r="Z4443" s="29"/>
      <c r="AA4443" s="29"/>
      <c r="AB4443" s="29"/>
      <c r="AC4443" s="29"/>
    </row>
    <row r="4444">
      <c r="A4444" s="58">
        <v>45765.0</v>
      </c>
      <c r="B4444" s="5" t="s">
        <v>31</v>
      </c>
      <c r="C4444" s="6" t="s">
        <v>26</v>
      </c>
      <c r="D4444" s="5" t="s">
        <v>29</v>
      </c>
      <c r="E4444" s="7">
        <v>0.0</v>
      </c>
      <c r="F4444" s="7">
        <v>0.0</v>
      </c>
      <c r="G4444" s="7">
        <v>0.0</v>
      </c>
      <c r="H4444" s="24">
        <v>0.0</v>
      </c>
      <c r="I4444" s="10">
        <f t="shared" si="6984"/>
        <v>0</v>
      </c>
      <c r="J4444" s="11">
        <f t="shared" si="6985"/>
        <v>0</v>
      </c>
      <c r="K4444" s="7">
        <f t="shared" si="6890"/>
        <v>0</v>
      </c>
      <c r="L4444" s="7">
        <f t="shared" si="6986"/>
        <v>0</v>
      </c>
      <c r="M4444" s="10">
        <f t="shared" si="229"/>
        <v>0</v>
      </c>
      <c r="N4444" s="11">
        <f t="shared" si="3612"/>
        <v>0</v>
      </c>
      <c r="O4444" s="10">
        <f t="shared" si="6891"/>
        <v>0</v>
      </c>
      <c r="P4444" s="10">
        <f t="shared" si="6987"/>
        <v>0</v>
      </c>
      <c r="Q4444" s="10">
        <f t="shared" si="232"/>
        <v>0</v>
      </c>
      <c r="R4444" s="11">
        <f t="shared" si="233"/>
        <v>0</v>
      </c>
      <c r="S4444" s="42"/>
      <c r="T4444" s="42"/>
      <c r="U4444" s="20"/>
      <c r="V4444" s="14"/>
      <c r="W4444" s="14"/>
      <c r="X4444" s="26">
        <f t="shared" si="314"/>
        <v>0</v>
      </c>
      <c r="Y4444" s="29"/>
      <c r="Z4444" s="29"/>
      <c r="AA4444" s="29"/>
      <c r="AB4444" s="29"/>
      <c r="AC4444" s="29"/>
    </row>
    <row r="4445">
      <c r="A4445" s="58">
        <v>45765.0</v>
      </c>
      <c r="B4445" s="5" t="s">
        <v>31</v>
      </c>
      <c r="C4445" s="6" t="s">
        <v>26</v>
      </c>
      <c r="D4445" s="5" t="s">
        <v>30</v>
      </c>
      <c r="E4445" s="7">
        <v>0.0</v>
      </c>
      <c r="F4445" s="7">
        <v>0.0</v>
      </c>
      <c r="G4445" s="7">
        <v>0.0</v>
      </c>
      <c r="H4445" s="24">
        <v>0.0</v>
      </c>
      <c r="I4445" s="10">
        <f t="shared" si="6984"/>
        <v>0</v>
      </c>
      <c r="J4445" s="11">
        <f t="shared" si="6985"/>
        <v>0</v>
      </c>
      <c r="K4445" s="7">
        <f t="shared" si="6890"/>
        <v>0</v>
      </c>
      <c r="L4445" s="7">
        <f t="shared" si="6986"/>
        <v>0</v>
      </c>
      <c r="M4445" s="10">
        <f t="shared" si="229"/>
        <v>0</v>
      </c>
      <c r="N4445" s="11">
        <f t="shared" si="3612"/>
        <v>0</v>
      </c>
      <c r="O4445" s="10">
        <f t="shared" si="6891"/>
        <v>0</v>
      </c>
      <c r="P4445" s="10">
        <f t="shared" si="6987"/>
        <v>0</v>
      </c>
      <c r="Q4445" s="10">
        <f t="shared" si="232"/>
        <v>0</v>
      </c>
      <c r="R4445" s="11">
        <f t="shared" si="233"/>
        <v>0</v>
      </c>
      <c r="S4445" s="42"/>
      <c r="T4445" s="42"/>
      <c r="U4445" s="20"/>
      <c r="V4445" s="14"/>
      <c r="W4445" s="14"/>
      <c r="X4445" s="26">
        <f t="shared" si="314"/>
        <v>0</v>
      </c>
      <c r="Y4445" s="29"/>
      <c r="Z4445" s="29"/>
      <c r="AA4445" s="29"/>
      <c r="AB4445" s="29"/>
      <c r="AC4445" s="29"/>
    </row>
    <row r="4446">
      <c r="A4446" s="58">
        <v>45765.0</v>
      </c>
      <c r="B4446" s="5" t="s">
        <v>32</v>
      </c>
      <c r="C4446" s="6" t="s">
        <v>26</v>
      </c>
      <c r="D4446" s="5" t="s">
        <v>27</v>
      </c>
      <c r="E4446" s="7">
        <v>78.6</v>
      </c>
      <c r="F4446" s="7">
        <v>0.202</v>
      </c>
      <c r="G4446" s="7">
        <v>0.19333</v>
      </c>
      <c r="H4446" s="40">
        <v>0.156</v>
      </c>
      <c r="I4446" s="10">
        <f t="shared" si="6984"/>
        <v>-0.03733</v>
      </c>
      <c r="J4446" s="11">
        <f t="shared" si="6985"/>
        <v>80.6910464</v>
      </c>
      <c r="K4446" s="7">
        <f t="shared" si="6890"/>
        <v>16.67992</v>
      </c>
      <c r="L4446" s="7">
        <f t="shared" si="6986"/>
        <v>18.027</v>
      </c>
      <c r="M4446" s="10">
        <f t="shared" si="229"/>
        <v>1.34708</v>
      </c>
      <c r="N4446" s="11">
        <f t="shared" si="3612"/>
        <v>108.0760579</v>
      </c>
      <c r="O4446" s="10">
        <f t="shared" si="6891"/>
        <v>23.679906</v>
      </c>
      <c r="P4446" s="10">
        <f t="shared" si="6987"/>
        <v>25.16382</v>
      </c>
      <c r="Q4446" s="10">
        <f t="shared" si="232"/>
        <v>1.483914</v>
      </c>
      <c r="R4446" s="11">
        <f t="shared" si="233"/>
        <v>106.2665536</v>
      </c>
      <c r="S4446" s="41" t="str">
        <f>T4406</f>
        <v>#REF!</v>
      </c>
      <c r="T4446" s="41" t="str">
        <f>H4446+T4406-#REF!-U4446-H4447</f>
        <v>#REF!</v>
      </c>
      <c r="U4446" s="13">
        <f>0.00378/28</f>
        <v>0.000135</v>
      </c>
      <c r="V4446" s="14"/>
      <c r="W4446" s="14"/>
      <c r="X4446" s="26">
        <f t="shared" si="314"/>
        <v>0.121</v>
      </c>
      <c r="Y4446" s="29"/>
      <c r="Z4446" s="29"/>
      <c r="AA4446" s="29"/>
      <c r="AB4446" s="29"/>
      <c r="AC4446" s="29"/>
    </row>
    <row r="4447">
      <c r="A4447" s="58">
        <v>45765.0</v>
      </c>
      <c r="B4447" s="5" t="s">
        <v>32</v>
      </c>
      <c r="C4447" s="6" t="s">
        <v>26</v>
      </c>
      <c r="D4447" s="5" t="s">
        <v>28</v>
      </c>
      <c r="E4447" s="7">
        <v>78.7</v>
      </c>
      <c r="F4447" s="7">
        <v>0.205</v>
      </c>
      <c r="G4447" s="7">
        <v>0.192966</v>
      </c>
      <c r="H4447" s="40">
        <v>0.107</v>
      </c>
      <c r="I4447" s="10">
        <f t="shared" si="6984"/>
        <v>-0.085966</v>
      </c>
      <c r="J4447" s="11">
        <f>IFERROR(#REF!/G4447*100,0)</f>
        <v>0</v>
      </c>
      <c r="K4447" s="7">
        <f t="shared" si="6890"/>
        <v>16.651588</v>
      </c>
      <c r="L4447" s="7">
        <f>IFERROR(#REF!+L4407,0)</f>
        <v>0</v>
      </c>
      <c r="M4447" s="10">
        <f t="shared" si="229"/>
        <v>-16.651588</v>
      </c>
      <c r="N4447" s="11">
        <f t="shared" si="3612"/>
        <v>0</v>
      </c>
      <c r="O4447" s="10">
        <f t="shared" si="6891"/>
        <v>23.640538</v>
      </c>
      <c r="P4447" s="10">
        <f>IFERROR(#REF!+P4407,0)</f>
        <v>0</v>
      </c>
      <c r="Q4447" s="10">
        <f t="shared" si="232"/>
        <v>-23.640538</v>
      </c>
      <c r="R4447" s="11">
        <f t="shared" si="233"/>
        <v>0</v>
      </c>
      <c r="S4447" s="42"/>
      <c r="T4447" s="42"/>
      <c r="U4447" s="20"/>
      <c r="V4447" s="14"/>
      <c r="W4447" s="14"/>
      <c r="X4447" s="26">
        <f t="shared" si="314"/>
        <v>0.156</v>
      </c>
      <c r="Y4447" s="29"/>
      <c r="Z4447" s="29"/>
      <c r="AA4447" s="29"/>
      <c r="AB4447" s="29"/>
      <c r="AC4447" s="29"/>
    </row>
    <row r="4448">
      <c r="A4448" s="58">
        <v>45765.0</v>
      </c>
      <c r="B4448" s="5" t="s">
        <v>32</v>
      </c>
      <c r="C4448" s="6" t="s">
        <v>26</v>
      </c>
      <c r="D4448" s="5" t="s">
        <v>29</v>
      </c>
      <c r="E4448" s="7">
        <v>0.0</v>
      </c>
      <c r="F4448" s="7">
        <v>0.0</v>
      </c>
      <c r="G4448" s="7">
        <v>0.0</v>
      </c>
      <c r="H4448" s="40">
        <v>0.0</v>
      </c>
      <c r="I4448" s="10">
        <f>H4447-G4448</f>
        <v>0.107</v>
      </c>
      <c r="J4448" s="11">
        <f>IFERROR(H4447/G4448*100,0)</f>
        <v>0</v>
      </c>
      <c r="K4448" s="7">
        <f t="shared" si="6890"/>
        <v>0</v>
      </c>
      <c r="L4448" s="7">
        <f>IFERROR(H4447+L4408,0)</f>
        <v>5.721</v>
      </c>
      <c r="M4448" s="10">
        <f t="shared" si="229"/>
        <v>5.721</v>
      </c>
      <c r="N4448" s="11">
        <f t="shared" si="3612"/>
        <v>0</v>
      </c>
      <c r="O4448" s="10">
        <f t="shared" si="6891"/>
        <v>0</v>
      </c>
      <c r="P4448" s="10">
        <f>IFERROR(H4447+P4408,0)</f>
        <v>5.721</v>
      </c>
      <c r="Q4448" s="10">
        <f t="shared" si="232"/>
        <v>5.721</v>
      </c>
      <c r="R4448" s="11">
        <f t="shared" si="233"/>
        <v>0</v>
      </c>
      <c r="S4448" s="42"/>
      <c r="T4448" s="42"/>
      <c r="U4448" s="20"/>
      <c r="V4448" s="14"/>
      <c r="W4448" s="14"/>
      <c r="X4448" s="26">
        <f t="shared" si="314"/>
        <v>0</v>
      </c>
      <c r="Y4448" s="29"/>
      <c r="Z4448" s="29"/>
      <c r="AA4448" s="29"/>
      <c r="AB4448" s="29"/>
      <c r="AC4448" s="29"/>
    </row>
    <row r="4449">
      <c r="A4449" s="58">
        <v>45765.0</v>
      </c>
      <c r="B4449" s="5" t="s">
        <v>32</v>
      </c>
      <c r="C4449" s="6" t="s">
        <v>26</v>
      </c>
      <c r="D4449" s="5" t="s">
        <v>30</v>
      </c>
      <c r="E4449" s="7">
        <v>0.0</v>
      </c>
      <c r="F4449" s="7">
        <v>0.0</v>
      </c>
      <c r="G4449" s="7">
        <v>0.0</v>
      </c>
      <c r="H4449" s="40">
        <v>0.0</v>
      </c>
      <c r="I4449" s="10">
        <f t="shared" ref="I4449:I4487" si="6988">H4449-G4449</f>
        <v>0</v>
      </c>
      <c r="J4449" s="11">
        <f t="shared" ref="J4449:J4486" si="6989">IFERROR(H4449/G4449*100,0)</f>
        <v>0</v>
      </c>
      <c r="K4449" s="7">
        <f t="shared" si="6890"/>
        <v>0</v>
      </c>
      <c r="L4449" s="7">
        <f t="shared" ref="L4449:L4486" si="6990">IFERROR(H4449+L4409,0)</f>
        <v>0</v>
      </c>
      <c r="M4449" s="10">
        <f t="shared" si="229"/>
        <v>0</v>
      </c>
      <c r="N4449" s="11">
        <f t="shared" si="3612"/>
        <v>0</v>
      </c>
      <c r="O4449" s="10">
        <f t="shared" si="6891"/>
        <v>0</v>
      </c>
      <c r="P4449" s="10">
        <f t="shared" ref="P4449:P4486" si="6991">IFERROR(H4449+P4409,0)</f>
        <v>0</v>
      </c>
      <c r="Q4449" s="10">
        <f t="shared" si="232"/>
        <v>0</v>
      </c>
      <c r="R4449" s="11">
        <f t="shared" si="233"/>
        <v>0</v>
      </c>
      <c r="S4449" s="42"/>
      <c r="T4449" s="42"/>
      <c r="U4449" s="20"/>
      <c r="V4449" s="14"/>
      <c r="W4449" s="14"/>
      <c r="X4449" s="26">
        <f t="shared" si="314"/>
        <v>0</v>
      </c>
      <c r="Y4449" s="29"/>
      <c r="Z4449" s="29"/>
      <c r="AA4449" s="29"/>
      <c r="AB4449" s="29"/>
      <c r="AC4449" s="29"/>
    </row>
    <row r="4450">
      <c r="A4450" s="58">
        <v>45765.0</v>
      </c>
      <c r="B4450" s="5" t="s">
        <v>33</v>
      </c>
      <c r="C4450" s="6" t="s">
        <v>26</v>
      </c>
      <c r="D4450" s="5" t="s">
        <v>27</v>
      </c>
      <c r="E4450" s="7">
        <v>110.0</v>
      </c>
      <c r="F4450" s="7">
        <v>0.37</v>
      </c>
      <c r="G4450" s="7">
        <v>0.33</v>
      </c>
      <c r="H4450" s="40">
        <v>0.365</v>
      </c>
      <c r="I4450" s="10">
        <f t="shared" si="6988"/>
        <v>0.035</v>
      </c>
      <c r="J4450" s="11">
        <f t="shared" si="6989"/>
        <v>110.6060606</v>
      </c>
      <c r="K4450" s="7">
        <f t="shared" si="6890"/>
        <v>25.339992</v>
      </c>
      <c r="L4450" s="7">
        <f t="shared" si="6990"/>
        <v>28.798</v>
      </c>
      <c r="M4450" s="10">
        <f t="shared" si="229"/>
        <v>3.458008</v>
      </c>
      <c r="N4450" s="11">
        <f t="shared" si="3612"/>
        <v>113.6464447</v>
      </c>
      <c r="O4450" s="10">
        <f t="shared" si="6891"/>
        <v>35.539922</v>
      </c>
      <c r="P4450" s="10">
        <f t="shared" si="6991"/>
        <v>40.29373</v>
      </c>
      <c r="Q4450" s="10">
        <f t="shared" si="232"/>
        <v>4.753808</v>
      </c>
      <c r="R4450" s="11">
        <f t="shared" si="233"/>
        <v>113.3759663</v>
      </c>
      <c r="S4450" s="41">
        <f>T4410</f>
        <v>0.3443014286</v>
      </c>
      <c r="T4450" s="41">
        <f>H4450+T4410-H4451-U4450-H4452</f>
        <v>0.5221475</v>
      </c>
      <c r="U4450" s="13">
        <f>0.00431/28</f>
        <v>0.0001539285714</v>
      </c>
      <c r="V4450" s="14"/>
      <c r="W4450" s="14"/>
      <c r="X4450" s="26">
        <f t="shared" si="314"/>
        <v>0.375</v>
      </c>
      <c r="Y4450" s="29"/>
      <c r="Z4450" s="29"/>
      <c r="AA4450" s="29"/>
      <c r="AB4450" s="29"/>
      <c r="AC4450" s="29"/>
    </row>
    <row r="4451">
      <c r="A4451" s="58">
        <v>45765.0</v>
      </c>
      <c r="B4451" s="5" t="s">
        <v>33</v>
      </c>
      <c r="C4451" s="6" t="s">
        <v>26</v>
      </c>
      <c r="D4451" s="5" t="s">
        <v>28</v>
      </c>
      <c r="E4451" s="7">
        <v>108.2</v>
      </c>
      <c r="F4451" s="7">
        <v>0.16</v>
      </c>
      <c r="G4451" s="7">
        <v>0.2917333</v>
      </c>
      <c r="H4451" s="40">
        <v>0.187</v>
      </c>
      <c r="I4451" s="10">
        <f t="shared" si="6988"/>
        <v>-0.1047333</v>
      </c>
      <c r="J4451" s="11">
        <f t="shared" si="6989"/>
        <v>64.09964169</v>
      </c>
      <c r="K4451" s="7">
        <f t="shared" si="6890"/>
        <v>24.3601754</v>
      </c>
      <c r="L4451" s="7">
        <f t="shared" si="6990"/>
        <v>29.618</v>
      </c>
      <c r="M4451" s="10">
        <f t="shared" si="229"/>
        <v>5.2578246</v>
      </c>
      <c r="N4451" s="11">
        <f t="shared" si="3612"/>
        <v>121.5836894</v>
      </c>
      <c r="O4451" s="10">
        <f t="shared" si="6891"/>
        <v>34.4041754</v>
      </c>
      <c r="P4451" s="10">
        <f t="shared" si="6991"/>
        <v>40.51295</v>
      </c>
      <c r="Q4451" s="10">
        <f t="shared" si="232"/>
        <v>6.1087746</v>
      </c>
      <c r="R4451" s="11">
        <f t="shared" si="233"/>
        <v>117.7559105</v>
      </c>
      <c r="S4451" s="42"/>
      <c r="T4451" s="42"/>
      <c r="U4451" s="20"/>
      <c r="V4451" s="14"/>
      <c r="W4451" s="14"/>
      <c r="X4451" s="26">
        <f t="shared" si="314"/>
        <v>0.444</v>
      </c>
      <c r="Y4451" s="29"/>
      <c r="Z4451" s="29"/>
      <c r="AA4451" s="29"/>
      <c r="AB4451" s="29"/>
      <c r="AC4451" s="29"/>
    </row>
    <row r="4452">
      <c r="A4452" s="58">
        <v>45765.0</v>
      </c>
      <c r="B4452" s="5" t="s">
        <v>33</v>
      </c>
      <c r="C4452" s="6" t="s">
        <v>26</v>
      </c>
      <c r="D4452" s="5" t="s">
        <v>29</v>
      </c>
      <c r="E4452" s="7">
        <v>1.0</v>
      </c>
      <c r="F4452" s="7">
        <v>0.041</v>
      </c>
      <c r="G4452" s="7">
        <v>0.0044</v>
      </c>
      <c r="H4452" s="40">
        <v>0.0</v>
      </c>
      <c r="I4452" s="10">
        <f t="shared" si="6988"/>
        <v>-0.0044</v>
      </c>
      <c r="J4452" s="11">
        <f t="shared" si="6989"/>
        <v>0</v>
      </c>
      <c r="K4452" s="7">
        <f t="shared" si="6890"/>
        <v>0.2441989</v>
      </c>
      <c r="L4452" s="7">
        <f t="shared" si="6990"/>
        <v>0.084</v>
      </c>
      <c r="M4452" s="10">
        <f t="shared" si="229"/>
        <v>-0.1601989</v>
      </c>
      <c r="N4452" s="11">
        <f t="shared" si="3612"/>
        <v>34.39818934</v>
      </c>
      <c r="O4452" s="10">
        <f t="shared" si="6891"/>
        <v>0.3291389</v>
      </c>
      <c r="P4452" s="10">
        <f t="shared" si="6991"/>
        <v>0.162988</v>
      </c>
      <c r="Q4452" s="10">
        <f t="shared" si="232"/>
        <v>-0.1661509</v>
      </c>
      <c r="R4452" s="11">
        <f t="shared" si="233"/>
        <v>49.51951896</v>
      </c>
      <c r="S4452" s="42"/>
      <c r="T4452" s="42"/>
      <c r="U4452" s="20"/>
      <c r="V4452" s="14"/>
      <c r="W4452" s="14"/>
      <c r="X4452" s="26">
        <f t="shared" si="314"/>
        <v>0</v>
      </c>
      <c r="Y4452" s="29"/>
      <c r="Z4452" s="29"/>
      <c r="AA4452" s="29"/>
      <c r="AB4452" s="29"/>
      <c r="AC4452" s="29"/>
    </row>
    <row r="4453">
      <c r="A4453" s="58">
        <v>45765.0</v>
      </c>
      <c r="B4453" s="5" t="s">
        <v>33</v>
      </c>
      <c r="C4453" s="6" t="s">
        <v>26</v>
      </c>
      <c r="D4453" s="5" t="s">
        <v>30</v>
      </c>
      <c r="E4453" s="7">
        <v>0.0</v>
      </c>
      <c r="F4453" s="7">
        <v>0.0</v>
      </c>
      <c r="G4453" s="7">
        <v>0.0</v>
      </c>
      <c r="H4453" s="40">
        <v>0.0</v>
      </c>
      <c r="I4453" s="10">
        <f t="shared" si="6988"/>
        <v>0</v>
      </c>
      <c r="J4453" s="11">
        <f t="shared" si="6989"/>
        <v>0</v>
      </c>
      <c r="K4453" s="7">
        <f t="shared" si="6890"/>
        <v>0</v>
      </c>
      <c r="L4453" s="7">
        <f t="shared" si="6990"/>
        <v>0</v>
      </c>
      <c r="M4453" s="10">
        <f t="shared" si="229"/>
        <v>0</v>
      </c>
      <c r="N4453" s="11">
        <f t="shared" si="3612"/>
        <v>0</v>
      </c>
      <c r="O4453" s="10">
        <f t="shared" si="6891"/>
        <v>0</v>
      </c>
      <c r="P4453" s="10">
        <f t="shared" si="6991"/>
        <v>0</v>
      </c>
      <c r="Q4453" s="10">
        <f t="shared" si="232"/>
        <v>0</v>
      </c>
      <c r="R4453" s="11">
        <f t="shared" si="233"/>
        <v>0</v>
      </c>
      <c r="S4453" s="42"/>
      <c r="T4453" s="42"/>
      <c r="U4453" s="20"/>
      <c r="V4453" s="14"/>
      <c r="W4453" s="14"/>
      <c r="X4453" s="26">
        <f t="shared" si="314"/>
        <v>0</v>
      </c>
      <c r="Y4453" s="29"/>
      <c r="Z4453" s="29"/>
      <c r="AA4453" s="29"/>
      <c r="AB4453" s="29"/>
      <c r="AC4453" s="29"/>
    </row>
    <row r="4454">
      <c r="A4454" s="58">
        <v>45765.0</v>
      </c>
      <c r="B4454" s="5" t="s">
        <v>34</v>
      </c>
      <c r="C4454" s="6" t="s">
        <v>26</v>
      </c>
      <c r="D4454" s="5" t="s">
        <v>27</v>
      </c>
      <c r="E4454" s="7">
        <v>14.3</v>
      </c>
      <c r="F4454" s="7">
        <v>0.0</v>
      </c>
      <c r="G4454" s="7">
        <v>0.04</v>
      </c>
      <c r="H4454" s="40">
        <v>0.04</v>
      </c>
      <c r="I4454" s="10">
        <f t="shared" si="6988"/>
        <v>0</v>
      </c>
      <c r="J4454" s="11">
        <f t="shared" si="6989"/>
        <v>100</v>
      </c>
      <c r="K4454" s="7">
        <f t="shared" si="6890"/>
        <v>3.219985</v>
      </c>
      <c r="L4454" s="7">
        <f t="shared" si="6990"/>
        <v>3.281</v>
      </c>
      <c r="M4454" s="10">
        <f t="shared" si="229"/>
        <v>0.061015</v>
      </c>
      <c r="N4454" s="11">
        <f t="shared" si="3612"/>
        <v>101.8948846</v>
      </c>
      <c r="O4454" s="10">
        <f t="shared" si="6891"/>
        <v>4.519815</v>
      </c>
      <c r="P4454" s="10">
        <f t="shared" si="6991"/>
        <v>4.824986</v>
      </c>
      <c r="Q4454" s="10">
        <f t="shared" si="232"/>
        <v>0.305171</v>
      </c>
      <c r="R4454" s="11">
        <f t="shared" si="233"/>
        <v>106.7518471</v>
      </c>
      <c r="S4454" s="41">
        <f>T4414</f>
        <v>0.331</v>
      </c>
      <c r="T4454" s="41">
        <f>H4454+T4414-H4455-U4454-H4456</f>
        <v>0.178</v>
      </c>
      <c r="U4454" s="13">
        <v>0.0</v>
      </c>
      <c r="V4454" s="14"/>
      <c r="W4454" s="14"/>
      <c r="X4454" s="26">
        <f t="shared" si="314"/>
        <v>0.05</v>
      </c>
      <c r="Y4454" s="29"/>
      <c r="Z4454" s="29"/>
      <c r="AA4454" s="29"/>
      <c r="AB4454" s="29"/>
      <c r="AC4454" s="29"/>
    </row>
    <row r="4455">
      <c r="A4455" s="58">
        <v>45765.0</v>
      </c>
      <c r="B4455" s="5" t="s">
        <v>34</v>
      </c>
      <c r="C4455" s="6" t="s">
        <v>26</v>
      </c>
      <c r="D4455" s="5" t="s">
        <v>28</v>
      </c>
      <c r="E4455" s="7">
        <v>14.3</v>
      </c>
      <c r="F4455" s="7">
        <v>0.0</v>
      </c>
      <c r="G4455" s="7">
        <v>0.039166</v>
      </c>
      <c r="H4455" s="40">
        <v>0.193</v>
      </c>
      <c r="I4455" s="10">
        <f t="shared" si="6988"/>
        <v>0.153834</v>
      </c>
      <c r="J4455" s="11">
        <f t="shared" si="6989"/>
        <v>492.7743451</v>
      </c>
      <c r="K4455" s="7">
        <f t="shared" si="6890"/>
        <v>3.156987</v>
      </c>
      <c r="L4455" s="7">
        <f t="shared" si="6990"/>
        <v>3.306</v>
      </c>
      <c r="M4455" s="10">
        <f t="shared" si="229"/>
        <v>0.149013</v>
      </c>
      <c r="N4455" s="11">
        <f t="shared" si="3612"/>
        <v>104.7201018</v>
      </c>
      <c r="O4455" s="10">
        <f t="shared" si="6891"/>
        <v>4.431986</v>
      </c>
      <c r="P4455" s="10">
        <f t="shared" si="6991"/>
        <v>4.70999</v>
      </c>
      <c r="Q4455" s="10">
        <f t="shared" si="232"/>
        <v>0.278004</v>
      </c>
      <c r="R4455" s="11">
        <f t="shared" si="233"/>
        <v>106.2726732</v>
      </c>
      <c r="S4455" s="42"/>
      <c r="T4455" s="42"/>
      <c r="U4455" s="20"/>
      <c r="V4455" s="14"/>
      <c r="W4455" s="14"/>
      <c r="X4455" s="26">
        <f t="shared" si="314"/>
        <v>0.128</v>
      </c>
      <c r="Y4455" s="29"/>
      <c r="Z4455" s="29"/>
      <c r="AA4455" s="29"/>
      <c r="AB4455" s="29"/>
      <c r="AC4455" s="29"/>
    </row>
    <row r="4456">
      <c r="A4456" s="58">
        <v>45765.0</v>
      </c>
      <c r="B4456" s="5" t="s">
        <v>34</v>
      </c>
      <c r="C4456" s="6" t="s">
        <v>26</v>
      </c>
      <c r="D4456" s="5" t="s">
        <v>29</v>
      </c>
      <c r="E4456" s="7">
        <v>0.0</v>
      </c>
      <c r="F4456" s="7">
        <v>0.0</v>
      </c>
      <c r="G4456" s="7">
        <v>0.0</v>
      </c>
      <c r="H4456" s="40">
        <v>0.0</v>
      </c>
      <c r="I4456" s="10">
        <f t="shared" si="6988"/>
        <v>0</v>
      </c>
      <c r="J4456" s="11">
        <f t="shared" si="6989"/>
        <v>0</v>
      </c>
      <c r="K4456" s="7">
        <f t="shared" si="6890"/>
        <v>0</v>
      </c>
      <c r="L4456" s="7">
        <f t="shared" si="6990"/>
        <v>0</v>
      </c>
      <c r="M4456" s="10">
        <f t="shared" si="229"/>
        <v>0</v>
      </c>
      <c r="N4456" s="11">
        <f t="shared" si="3612"/>
        <v>0</v>
      </c>
      <c r="O4456" s="10">
        <f t="shared" si="6891"/>
        <v>0</v>
      </c>
      <c r="P4456" s="10">
        <f t="shared" si="6991"/>
        <v>0</v>
      </c>
      <c r="Q4456" s="10">
        <f t="shared" si="232"/>
        <v>0</v>
      </c>
      <c r="R4456" s="11">
        <f t="shared" si="233"/>
        <v>0</v>
      </c>
      <c r="S4456" s="42"/>
      <c r="T4456" s="42"/>
      <c r="U4456" s="20"/>
      <c r="V4456" s="14"/>
      <c r="W4456" s="14"/>
      <c r="X4456" s="26">
        <f t="shared" si="314"/>
        <v>0</v>
      </c>
      <c r="Y4456" s="29"/>
      <c r="Z4456" s="29"/>
      <c r="AA4456" s="29"/>
      <c r="AB4456" s="29"/>
      <c r="AC4456" s="29"/>
    </row>
    <row r="4457">
      <c r="A4457" s="58">
        <v>45765.0</v>
      </c>
      <c r="B4457" s="5" t="s">
        <v>34</v>
      </c>
      <c r="C4457" s="6" t="s">
        <v>26</v>
      </c>
      <c r="D4457" s="5" t="s">
        <v>30</v>
      </c>
      <c r="E4457" s="7">
        <v>0.0</v>
      </c>
      <c r="F4457" s="7">
        <v>0.0</v>
      </c>
      <c r="G4457" s="7">
        <v>0.0</v>
      </c>
      <c r="H4457" s="40">
        <v>0.0</v>
      </c>
      <c r="I4457" s="10">
        <f t="shared" si="6988"/>
        <v>0</v>
      </c>
      <c r="J4457" s="11">
        <f t="shared" si="6989"/>
        <v>0</v>
      </c>
      <c r="K4457" s="7">
        <f t="shared" si="6890"/>
        <v>0</v>
      </c>
      <c r="L4457" s="7">
        <f t="shared" si="6990"/>
        <v>0</v>
      </c>
      <c r="M4457" s="10">
        <f t="shared" si="229"/>
        <v>0</v>
      </c>
      <c r="N4457" s="11">
        <f t="shared" si="3612"/>
        <v>0</v>
      </c>
      <c r="O4457" s="10">
        <f t="shared" si="6891"/>
        <v>0</v>
      </c>
      <c r="P4457" s="10">
        <f t="shared" si="6991"/>
        <v>0</v>
      </c>
      <c r="Q4457" s="10">
        <f t="shared" si="232"/>
        <v>0</v>
      </c>
      <c r="R4457" s="11">
        <f t="shared" si="233"/>
        <v>0</v>
      </c>
      <c r="S4457" s="42"/>
      <c r="T4457" s="42"/>
      <c r="U4457" s="20"/>
      <c r="V4457" s="14"/>
      <c r="W4457" s="14"/>
      <c r="X4457" s="26">
        <f t="shared" si="314"/>
        <v>0</v>
      </c>
      <c r="Y4457" s="29"/>
      <c r="Z4457" s="29"/>
      <c r="AA4457" s="29"/>
      <c r="AB4457" s="29"/>
      <c r="AC4457" s="29"/>
    </row>
    <row r="4458">
      <c r="A4458" s="58">
        <v>45765.0</v>
      </c>
      <c r="B4458" s="5" t="s">
        <v>35</v>
      </c>
      <c r="C4458" s="6" t="s">
        <v>26</v>
      </c>
      <c r="D4458" s="5" t="s">
        <v>27</v>
      </c>
      <c r="E4458" s="7">
        <v>16.6</v>
      </c>
      <c r="F4458" s="7">
        <v>0.06</v>
      </c>
      <c r="G4458" s="7">
        <v>0.0566</v>
      </c>
      <c r="H4458" s="40">
        <v>0.152</v>
      </c>
      <c r="I4458" s="10">
        <f t="shared" si="6988"/>
        <v>0.0954</v>
      </c>
      <c r="J4458" s="11">
        <f t="shared" si="6989"/>
        <v>268.5512367</v>
      </c>
      <c r="K4458" s="7">
        <f t="shared" si="6890"/>
        <v>3.418797</v>
      </c>
      <c r="L4458" s="7">
        <f t="shared" si="6990"/>
        <v>5.171</v>
      </c>
      <c r="M4458" s="10">
        <f t="shared" si="229"/>
        <v>1.752203</v>
      </c>
      <c r="N4458" s="11">
        <f t="shared" si="3612"/>
        <v>151.252034</v>
      </c>
      <c r="O4458" s="10">
        <f t="shared" si="6891"/>
        <v>3.418797</v>
      </c>
      <c r="P4458" s="10">
        <f t="shared" si="6991"/>
        <v>5.171</v>
      </c>
      <c r="Q4458" s="10">
        <f t="shared" si="232"/>
        <v>1.752203</v>
      </c>
      <c r="R4458" s="11">
        <f t="shared" si="233"/>
        <v>151.252034</v>
      </c>
      <c r="S4458" s="41">
        <f>T4418</f>
        <v>0.827</v>
      </c>
      <c r="T4458" s="41">
        <f>H4458+T4418-H4459-U4458-H4460</f>
        <v>0.672</v>
      </c>
      <c r="U4458" s="13">
        <v>0.0</v>
      </c>
      <c r="V4458" s="14"/>
      <c r="W4458" s="14"/>
      <c r="X4458" s="26">
        <f t="shared" si="314"/>
        <v>0.148</v>
      </c>
      <c r="Y4458" s="29"/>
      <c r="Z4458" s="29"/>
      <c r="AA4458" s="29"/>
      <c r="AB4458" s="29"/>
      <c r="AC4458" s="29"/>
    </row>
    <row r="4459">
      <c r="A4459" s="58">
        <v>45765.0</v>
      </c>
      <c r="B4459" s="5" t="s">
        <v>35</v>
      </c>
      <c r="C4459" s="6" t="s">
        <v>26</v>
      </c>
      <c r="D4459" s="5" t="s">
        <v>28</v>
      </c>
      <c r="E4459" s="7">
        <v>0.0</v>
      </c>
      <c r="F4459" s="7">
        <v>0.0</v>
      </c>
      <c r="G4459" s="7">
        <v>0.0</v>
      </c>
      <c r="H4459" s="40">
        <v>0.0</v>
      </c>
      <c r="I4459" s="10">
        <f t="shared" si="6988"/>
        <v>0</v>
      </c>
      <c r="J4459" s="11">
        <f t="shared" si="6989"/>
        <v>0</v>
      </c>
      <c r="K4459" s="7">
        <f t="shared" si="6890"/>
        <v>0</v>
      </c>
      <c r="L4459" s="7">
        <f t="shared" si="6990"/>
        <v>0</v>
      </c>
      <c r="M4459" s="10">
        <f t="shared" si="229"/>
        <v>0</v>
      </c>
      <c r="N4459" s="11">
        <f t="shared" si="3612"/>
        <v>0</v>
      </c>
      <c r="O4459" s="10">
        <f t="shared" si="6891"/>
        <v>0</v>
      </c>
      <c r="P4459" s="10">
        <f t="shared" si="6991"/>
        <v>0</v>
      </c>
      <c r="Q4459" s="10">
        <f t="shared" si="232"/>
        <v>0</v>
      </c>
      <c r="R4459" s="11">
        <f t="shared" si="233"/>
        <v>0</v>
      </c>
      <c r="S4459" s="43"/>
      <c r="T4459" s="43"/>
      <c r="U4459" s="20"/>
      <c r="V4459" s="14"/>
      <c r="W4459" s="14"/>
      <c r="X4459" s="26">
        <f t="shared" si="314"/>
        <v>0</v>
      </c>
      <c r="Y4459" s="29"/>
      <c r="Z4459" s="29"/>
      <c r="AA4459" s="29"/>
      <c r="AB4459" s="29"/>
      <c r="AC4459" s="29"/>
    </row>
    <row r="4460">
      <c r="A4460" s="58">
        <v>45765.0</v>
      </c>
      <c r="B4460" s="5" t="s">
        <v>35</v>
      </c>
      <c r="C4460" s="6" t="s">
        <v>26</v>
      </c>
      <c r="D4460" s="5" t="s">
        <v>29</v>
      </c>
      <c r="E4460" s="7">
        <v>16.6</v>
      </c>
      <c r="F4460" s="7">
        <v>0.0</v>
      </c>
      <c r="G4460" s="7">
        <v>0.05666</v>
      </c>
      <c r="H4460" s="40">
        <v>0.307</v>
      </c>
      <c r="I4460" s="10">
        <f t="shared" si="6988"/>
        <v>0.25034</v>
      </c>
      <c r="J4460" s="11">
        <f t="shared" si="6989"/>
        <v>541.8284504</v>
      </c>
      <c r="K4460" s="7">
        <f t="shared" si="6890"/>
        <v>3.419877</v>
      </c>
      <c r="L4460" s="7">
        <f t="shared" si="6990"/>
        <v>4.499</v>
      </c>
      <c r="M4460" s="10">
        <f t="shared" si="229"/>
        <v>1.079123</v>
      </c>
      <c r="N4460" s="11">
        <f t="shared" si="3612"/>
        <v>131.5544389</v>
      </c>
      <c r="O4460" s="10">
        <f t="shared" si="6891"/>
        <v>3.419877</v>
      </c>
      <c r="P4460" s="10">
        <f t="shared" si="6991"/>
        <v>4.731996</v>
      </c>
      <c r="Q4460" s="10">
        <f t="shared" si="232"/>
        <v>1.312119</v>
      </c>
      <c r="R4460" s="11">
        <f t="shared" si="233"/>
        <v>138.3674325</v>
      </c>
      <c r="S4460" s="43"/>
      <c r="T4460" s="43"/>
      <c r="U4460" s="20"/>
      <c r="V4460" s="14"/>
      <c r="W4460" s="14"/>
      <c r="X4460" s="26">
        <f t="shared" si="314"/>
        <v>0.181</v>
      </c>
      <c r="Y4460" s="29"/>
      <c r="Z4460" s="29"/>
      <c r="AA4460" s="29"/>
      <c r="AB4460" s="29"/>
      <c r="AC4460" s="29"/>
    </row>
    <row r="4461">
      <c r="A4461" s="58">
        <v>45765.0</v>
      </c>
      <c r="B4461" s="5" t="s">
        <v>35</v>
      </c>
      <c r="C4461" s="6" t="s">
        <v>26</v>
      </c>
      <c r="D4461" s="5" t="s">
        <v>30</v>
      </c>
      <c r="E4461" s="7">
        <v>0.0</v>
      </c>
      <c r="F4461" s="7">
        <v>0.0</v>
      </c>
      <c r="G4461" s="7">
        <v>0.0</v>
      </c>
      <c r="H4461" s="40">
        <v>0.0</v>
      </c>
      <c r="I4461" s="10">
        <f t="shared" si="6988"/>
        <v>0</v>
      </c>
      <c r="J4461" s="11">
        <f t="shared" si="6989"/>
        <v>0</v>
      </c>
      <c r="K4461" s="7">
        <f t="shared" si="6890"/>
        <v>0</v>
      </c>
      <c r="L4461" s="7">
        <f t="shared" si="6990"/>
        <v>0</v>
      </c>
      <c r="M4461" s="10">
        <f t="shared" si="229"/>
        <v>0</v>
      </c>
      <c r="N4461" s="11">
        <f t="shared" si="3612"/>
        <v>0</v>
      </c>
      <c r="O4461" s="10">
        <f t="shared" si="6891"/>
        <v>0</v>
      </c>
      <c r="P4461" s="10">
        <f t="shared" si="6991"/>
        <v>0</v>
      </c>
      <c r="Q4461" s="10">
        <f t="shared" si="232"/>
        <v>0</v>
      </c>
      <c r="R4461" s="11">
        <f t="shared" si="233"/>
        <v>0</v>
      </c>
      <c r="S4461" s="43"/>
      <c r="T4461" s="43"/>
      <c r="U4461" s="20"/>
      <c r="V4461" s="14"/>
      <c r="W4461" s="14"/>
      <c r="X4461" s="26">
        <f t="shared" si="314"/>
        <v>0</v>
      </c>
      <c r="Y4461" s="29"/>
      <c r="Z4461" s="29"/>
      <c r="AA4461" s="29"/>
      <c r="AB4461" s="29"/>
      <c r="AC4461" s="29"/>
    </row>
    <row r="4462">
      <c r="A4462" s="58">
        <v>45765.0</v>
      </c>
      <c r="B4462" s="5" t="s">
        <v>36</v>
      </c>
      <c r="C4462" s="6" t="s">
        <v>37</v>
      </c>
      <c r="D4462" s="5" t="s">
        <v>27</v>
      </c>
      <c r="E4462" s="7">
        <v>174.0</v>
      </c>
      <c r="F4462" s="25">
        <v>0.525</v>
      </c>
      <c r="G4462" s="7">
        <v>0.51</v>
      </c>
      <c r="H4462" s="24">
        <v>0.61</v>
      </c>
      <c r="I4462" s="10">
        <f t="shared" si="6988"/>
        <v>0.1</v>
      </c>
      <c r="J4462" s="11">
        <f t="shared" si="6989"/>
        <v>119.6078431</v>
      </c>
      <c r="K4462" s="7">
        <f t="shared" si="6890"/>
        <v>41.3799976</v>
      </c>
      <c r="L4462" s="7">
        <f t="shared" si="6990"/>
        <v>45.805</v>
      </c>
      <c r="M4462" s="10">
        <f t="shared" si="229"/>
        <v>4.4250024</v>
      </c>
      <c r="N4462" s="11">
        <f t="shared" si="3612"/>
        <v>110.6935782</v>
      </c>
      <c r="O4462" s="10">
        <f t="shared" si="6891"/>
        <v>58.4799696</v>
      </c>
      <c r="P4462" s="10">
        <f t="shared" si="6991"/>
        <v>64.38082</v>
      </c>
      <c r="Q4462" s="10">
        <f t="shared" si="232"/>
        <v>5.9008504</v>
      </c>
      <c r="R4462" s="11">
        <f t="shared" si="233"/>
        <v>110.0903787</v>
      </c>
      <c r="S4462" s="41">
        <f>T4422</f>
        <v>-0.3367142857</v>
      </c>
      <c r="T4462" s="41">
        <f>H4462+T4422-H4463-U4462-H4464</f>
        <v>-0.308</v>
      </c>
      <c r="U4462" s="13">
        <f>0.008/28</f>
        <v>0.0002857142857</v>
      </c>
      <c r="V4462" s="14"/>
      <c r="W4462" s="14"/>
      <c r="X4462" s="26">
        <f t="shared" si="314"/>
        <v>0.61</v>
      </c>
      <c r="Y4462" s="29"/>
      <c r="Z4462" s="29"/>
      <c r="AA4462" s="29"/>
      <c r="AB4462" s="29"/>
      <c r="AC4462" s="29"/>
    </row>
    <row r="4463">
      <c r="A4463" s="58">
        <v>45765.0</v>
      </c>
      <c r="B4463" s="5" t="s">
        <v>36</v>
      </c>
      <c r="C4463" s="6" t="s">
        <v>37</v>
      </c>
      <c r="D4463" s="5" t="s">
        <v>28</v>
      </c>
      <c r="E4463" s="7">
        <v>45.1</v>
      </c>
      <c r="F4463" s="25">
        <v>0.0</v>
      </c>
      <c r="G4463" s="7">
        <v>0.48333</v>
      </c>
      <c r="H4463" s="24">
        <v>0.0</v>
      </c>
      <c r="I4463" s="10">
        <f t="shared" si="6988"/>
        <v>-0.48333</v>
      </c>
      <c r="J4463" s="11">
        <f t="shared" si="6989"/>
        <v>0</v>
      </c>
      <c r="K4463" s="7">
        <f t="shared" si="6890"/>
        <v>38.2979387</v>
      </c>
      <c r="L4463" s="7">
        <f t="shared" si="6990"/>
        <v>12.569</v>
      </c>
      <c r="M4463" s="10">
        <f t="shared" si="229"/>
        <v>-25.7289387</v>
      </c>
      <c r="N4463" s="11">
        <f t="shared" si="3612"/>
        <v>32.81899869</v>
      </c>
      <c r="O4463" s="10">
        <f t="shared" si="6891"/>
        <v>53.8168487</v>
      </c>
      <c r="P4463" s="10">
        <f t="shared" si="6991"/>
        <v>18.16698</v>
      </c>
      <c r="Q4463" s="10">
        <f t="shared" si="232"/>
        <v>-35.6498687</v>
      </c>
      <c r="R4463" s="11">
        <f t="shared" si="233"/>
        <v>33.75704903</v>
      </c>
      <c r="S4463" s="43"/>
      <c r="T4463" s="43"/>
      <c r="U4463" s="20"/>
      <c r="V4463" s="14"/>
      <c r="W4463" s="14"/>
      <c r="X4463" s="26">
        <f t="shared" si="314"/>
        <v>0</v>
      </c>
      <c r="Y4463" s="29"/>
      <c r="Z4463" s="29"/>
      <c r="AA4463" s="29"/>
      <c r="AB4463" s="29"/>
      <c r="AC4463" s="29"/>
    </row>
    <row r="4464">
      <c r="A4464" s="58">
        <v>45765.0</v>
      </c>
      <c r="B4464" s="5" t="s">
        <v>36</v>
      </c>
      <c r="C4464" s="6" t="s">
        <v>37</v>
      </c>
      <c r="D4464" s="5" t="s">
        <v>29</v>
      </c>
      <c r="E4464" s="7">
        <f>E4462-E4463</f>
        <v>128.9</v>
      </c>
      <c r="F4464" s="25">
        <v>0.596</v>
      </c>
      <c r="G4464" s="7">
        <v>0.0</v>
      </c>
      <c r="H4464" s="24">
        <v>0.581</v>
      </c>
      <c r="I4464" s="10">
        <f t="shared" si="6988"/>
        <v>0.581</v>
      </c>
      <c r="J4464" s="11">
        <f t="shared" si="6989"/>
        <v>0</v>
      </c>
      <c r="K4464" s="7">
        <f t="shared" si="6890"/>
        <v>2.58895994</v>
      </c>
      <c r="L4464" s="7">
        <f t="shared" si="6990"/>
        <v>33.522</v>
      </c>
      <c r="M4464" s="10">
        <f t="shared" si="229"/>
        <v>30.93304006</v>
      </c>
      <c r="N4464" s="11">
        <f t="shared" si="3612"/>
        <v>1294.805666</v>
      </c>
      <c r="O4464" s="10">
        <f t="shared" si="6891"/>
        <v>4.16282994</v>
      </c>
      <c r="P4464" s="10">
        <f t="shared" si="6991"/>
        <v>47.14371</v>
      </c>
      <c r="Q4464" s="10">
        <f t="shared" si="232"/>
        <v>42.98088006</v>
      </c>
      <c r="R4464" s="11">
        <f t="shared" si="233"/>
        <v>1132.491855</v>
      </c>
      <c r="S4464" s="43"/>
      <c r="T4464" s="43"/>
      <c r="U4464" s="20"/>
      <c r="V4464" s="14"/>
      <c r="W4464" s="14"/>
      <c r="X4464" s="26">
        <f t="shared" si="314"/>
        <v>0.631</v>
      </c>
      <c r="Y4464" s="29"/>
      <c r="Z4464" s="29"/>
      <c r="AA4464" s="29"/>
      <c r="AB4464" s="29"/>
      <c r="AC4464" s="29"/>
    </row>
    <row r="4465">
      <c r="A4465" s="58">
        <v>45765.0</v>
      </c>
      <c r="B4465" s="5" t="s">
        <v>36</v>
      </c>
      <c r="C4465" s="6" t="s">
        <v>37</v>
      </c>
      <c r="D4465" s="5" t="s">
        <v>30</v>
      </c>
      <c r="E4465" s="7">
        <v>0.0</v>
      </c>
      <c r="F4465" s="25">
        <v>0.0</v>
      </c>
      <c r="G4465" s="7">
        <v>0.0</v>
      </c>
      <c r="H4465" s="24">
        <v>0.0</v>
      </c>
      <c r="I4465" s="10">
        <f t="shared" si="6988"/>
        <v>0</v>
      </c>
      <c r="J4465" s="11">
        <f t="shared" si="6989"/>
        <v>0</v>
      </c>
      <c r="K4465" s="7">
        <f t="shared" si="6890"/>
        <v>0</v>
      </c>
      <c r="L4465" s="7">
        <f t="shared" si="6990"/>
        <v>0</v>
      </c>
      <c r="M4465" s="10">
        <f t="shared" si="229"/>
        <v>0</v>
      </c>
      <c r="N4465" s="11">
        <f t="shared" si="3612"/>
        <v>0</v>
      </c>
      <c r="O4465" s="10">
        <f t="shared" si="6891"/>
        <v>0</v>
      </c>
      <c r="P4465" s="10">
        <f t="shared" si="6991"/>
        <v>0</v>
      </c>
      <c r="Q4465" s="10">
        <f t="shared" si="232"/>
        <v>0</v>
      </c>
      <c r="R4465" s="11">
        <f t="shared" si="233"/>
        <v>0</v>
      </c>
      <c r="S4465" s="43"/>
      <c r="T4465" s="43"/>
      <c r="U4465" s="20"/>
      <c r="V4465" s="14"/>
      <c r="W4465" s="14"/>
      <c r="X4465" s="26">
        <f t="shared" si="314"/>
        <v>0</v>
      </c>
      <c r="Y4465" s="29"/>
      <c r="Z4465" s="29"/>
      <c r="AA4465" s="29"/>
      <c r="AB4465" s="29"/>
      <c r="AC4465" s="29"/>
    </row>
    <row r="4466">
      <c r="A4466" s="58">
        <v>45765.0</v>
      </c>
      <c r="B4466" s="5" t="s">
        <v>38</v>
      </c>
      <c r="C4466" s="6" t="s">
        <v>37</v>
      </c>
      <c r="D4466" s="5" t="s">
        <v>27</v>
      </c>
      <c r="E4466" s="7">
        <v>40.1</v>
      </c>
      <c r="F4466" s="25">
        <v>0.104</v>
      </c>
      <c r="G4466" s="7">
        <v>0.09999999999999999</v>
      </c>
      <c r="H4466" s="24">
        <v>0.175</v>
      </c>
      <c r="I4466" s="10">
        <f t="shared" si="6988"/>
        <v>0.075</v>
      </c>
      <c r="J4466" s="11">
        <f t="shared" si="6989"/>
        <v>175</v>
      </c>
      <c r="K4466" s="7">
        <f t="shared" si="6890"/>
        <v>7.7</v>
      </c>
      <c r="L4466" s="7">
        <f t="shared" si="6990"/>
        <v>13.541</v>
      </c>
      <c r="M4466" s="10">
        <f t="shared" si="229"/>
        <v>5.841</v>
      </c>
      <c r="N4466" s="11">
        <f t="shared" si="3612"/>
        <v>175.8571429</v>
      </c>
      <c r="O4466" s="10">
        <f t="shared" si="6891"/>
        <v>10.8</v>
      </c>
      <c r="P4466" s="10">
        <f t="shared" si="6991"/>
        <v>19.464976</v>
      </c>
      <c r="Q4466" s="10">
        <f t="shared" si="232"/>
        <v>8.664976</v>
      </c>
      <c r="R4466" s="11">
        <f t="shared" si="233"/>
        <v>180.2312593</v>
      </c>
      <c r="S4466" s="41">
        <f>T4426</f>
        <v>7.619285714</v>
      </c>
      <c r="T4466" s="41">
        <f>H4466+T4426-H4467-U4466-H4468</f>
        <v>7.70825</v>
      </c>
      <c r="U4466" s="13">
        <f>0.001/28</f>
        <v>0.00003571428571</v>
      </c>
      <c r="V4466" s="14"/>
      <c r="W4466" s="14"/>
      <c r="X4466" s="26">
        <f t="shared" si="314"/>
        <v>0.175</v>
      </c>
      <c r="Y4466" s="29"/>
      <c r="Z4466" s="29"/>
      <c r="AA4466" s="29"/>
      <c r="AB4466" s="29"/>
      <c r="AC4466" s="29"/>
    </row>
    <row r="4467">
      <c r="A4467" s="58">
        <v>45765.0</v>
      </c>
      <c r="B4467" s="5" t="s">
        <v>38</v>
      </c>
      <c r="C4467" s="6" t="s">
        <v>37</v>
      </c>
      <c r="D4467" s="5" t="s">
        <v>28</v>
      </c>
      <c r="E4467" s="7">
        <v>0.0</v>
      </c>
      <c r="F4467" s="7">
        <v>0.0</v>
      </c>
      <c r="G4467" s="7">
        <v>0.0</v>
      </c>
      <c r="H4467" s="24">
        <v>0.0</v>
      </c>
      <c r="I4467" s="10">
        <f t="shared" si="6988"/>
        <v>0</v>
      </c>
      <c r="J4467" s="11">
        <f t="shared" si="6989"/>
        <v>0</v>
      </c>
      <c r="K4467" s="7">
        <f t="shared" si="6890"/>
        <v>0</v>
      </c>
      <c r="L4467" s="7">
        <f t="shared" si="6990"/>
        <v>0</v>
      </c>
      <c r="M4467" s="10">
        <f t="shared" si="229"/>
        <v>0</v>
      </c>
      <c r="N4467" s="11">
        <f t="shared" si="3612"/>
        <v>0</v>
      </c>
      <c r="O4467" s="10">
        <f t="shared" si="6891"/>
        <v>0</v>
      </c>
      <c r="P4467" s="10">
        <f t="shared" si="6991"/>
        <v>0</v>
      </c>
      <c r="Q4467" s="10">
        <f t="shared" si="232"/>
        <v>0</v>
      </c>
      <c r="R4467" s="11">
        <f t="shared" si="233"/>
        <v>0</v>
      </c>
      <c r="S4467" s="43"/>
      <c r="T4467" s="43"/>
      <c r="U4467" s="20"/>
      <c r="V4467" s="14"/>
      <c r="W4467" s="14"/>
      <c r="X4467" s="26">
        <f t="shared" si="314"/>
        <v>0</v>
      </c>
      <c r="Y4467" s="29"/>
      <c r="Z4467" s="29"/>
      <c r="AA4467" s="29"/>
      <c r="AB4467" s="29"/>
      <c r="AC4467" s="29"/>
    </row>
    <row r="4468">
      <c r="A4468" s="58">
        <v>45765.0</v>
      </c>
      <c r="B4468" s="5" t="s">
        <v>38</v>
      </c>
      <c r="C4468" s="6" t="s">
        <v>37</v>
      </c>
      <c r="D4468" s="5" t="s">
        <v>29</v>
      </c>
      <c r="E4468" s="7">
        <v>40.1</v>
      </c>
      <c r="F4468" s="7">
        <v>0.172</v>
      </c>
      <c r="G4468" s="7">
        <v>0.09996</v>
      </c>
      <c r="H4468" s="24">
        <v>0.086</v>
      </c>
      <c r="I4468" s="10">
        <f t="shared" si="6988"/>
        <v>-0.01396</v>
      </c>
      <c r="J4468" s="11">
        <f t="shared" si="6989"/>
        <v>86.03441377</v>
      </c>
      <c r="K4468" s="7">
        <f t="shared" si="6890"/>
        <v>7.687057</v>
      </c>
      <c r="L4468" s="7">
        <f t="shared" si="6990"/>
        <v>7.602</v>
      </c>
      <c r="M4468" s="10">
        <f t="shared" si="229"/>
        <v>-0.085057</v>
      </c>
      <c r="N4468" s="11">
        <f t="shared" si="3612"/>
        <v>98.89350372</v>
      </c>
      <c r="O4468" s="10">
        <f t="shared" si="6891"/>
        <v>10.785817</v>
      </c>
      <c r="P4468" s="10">
        <f t="shared" si="6991"/>
        <v>13.43093</v>
      </c>
      <c r="Q4468" s="10">
        <f t="shared" si="232"/>
        <v>2.645113</v>
      </c>
      <c r="R4468" s="11">
        <f t="shared" si="233"/>
        <v>124.5239929</v>
      </c>
      <c r="S4468" s="43"/>
      <c r="T4468" s="43"/>
      <c r="U4468" s="20"/>
      <c r="V4468" s="14"/>
      <c r="W4468" s="14"/>
      <c r="X4468" s="26">
        <f t="shared" si="314"/>
        <v>0.07</v>
      </c>
      <c r="Y4468" s="29"/>
      <c r="Z4468" s="29"/>
      <c r="AA4468" s="29"/>
      <c r="AB4468" s="29"/>
      <c r="AC4468" s="29"/>
    </row>
    <row r="4469">
      <c r="A4469" s="58">
        <v>45765.0</v>
      </c>
      <c r="B4469" s="5" t="s">
        <v>38</v>
      </c>
      <c r="C4469" s="6" t="s">
        <v>37</v>
      </c>
      <c r="D4469" s="5" t="s">
        <v>30</v>
      </c>
      <c r="E4469" s="7">
        <v>0.0</v>
      </c>
      <c r="F4469" s="7">
        <v>0.0</v>
      </c>
      <c r="G4469" s="7">
        <v>0.0</v>
      </c>
      <c r="H4469" s="24">
        <v>0.0</v>
      </c>
      <c r="I4469" s="10">
        <f t="shared" si="6988"/>
        <v>0</v>
      </c>
      <c r="J4469" s="11">
        <f t="shared" si="6989"/>
        <v>0</v>
      </c>
      <c r="K4469" s="7">
        <f t="shared" si="6890"/>
        <v>0</v>
      </c>
      <c r="L4469" s="7">
        <f t="shared" si="6990"/>
        <v>0</v>
      </c>
      <c r="M4469" s="10">
        <f t="shared" si="229"/>
        <v>0</v>
      </c>
      <c r="N4469" s="11">
        <f t="shared" si="3612"/>
        <v>0</v>
      </c>
      <c r="O4469" s="10">
        <f t="shared" si="6891"/>
        <v>0</v>
      </c>
      <c r="P4469" s="10">
        <f t="shared" si="6991"/>
        <v>0</v>
      </c>
      <c r="Q4469" s="10">
        <f t="shared" si="232"/>
        <v>0</v>
      </c>
      <c r="R4469" s="11">
        <f t="shared" si="233"/>
        <v>0</v>
      </c>
      <c r="S4469" s="43"/>
      <c r="T4469" s="43"/>
      <c r="U4469" s="20"/>
      <c r="V4469" s="14"/>
      <c r="W4469" s="14"/>
      <c r="X4469" s="26">
        <f t="shared" si="314"/>
        <v>0</v>
      </c>
      <c r="Y4469" s="29"/>
      <c r="Z4469" s="29"/>
      <c r="AA4469" s="29"/>
      <c r="AB4469" s="29"/>
      <c r="AC4469" s="29"/>
    </row>
    <row r="4470">
      <c r="A4470" s="58">
        <v>45765.0</v>
      </c>
      <c r="B4470" s="5" t="s">
        <v>39</v>
      </c>
      <c r="C4470" s="6" t="s">
        <v>37</v>
      </c>
      <c r="D4470" s="5" t="s">
        <v>27</v>
      </c>
      <c r="E4470" s="7">
        <v>9.6</v>
      </c>
      <c r="F4470" s="7">
        <v>0.016</v>
      </c>
      <c r="G4470" s="7">
        <v>0.033</v>
      </c>
      <c r="H4470" s="24">
        <v>0.017</v>
      </c>
      <c r="I4470" s="10">
        <f t="shared" si="6988"/>
        <v>-0.016</v>
      </c>
      <c r="J4470" s="11">
        <f t="shared" si="6989"/>
        <v>51.51515152</v>
      </c>
      <c r="K4470" s="7">
        <f t="shared" si="6890"/>
        <v>2.293998</v>
      </c>
      <c r="L4470" s="7">
        <f t="shared" si="6990"/>
        <v>0.643</v>
      </c>
      <c r="M4470" s="10">
        <f t="shared" si="229"/>
        <v>-1.650998</v>
      </c>
      <c r="N4470" s="11">
        <f t="shared" si="3612"/>
        <v>28.02966698</v>
      </c>
      <c r="O4470" s="10">
        <f t="shared" si="6891"/>
        <v>3.193928</v>
      </c>
      <c r="P4470" s="10">
        <f t="shared" si="6991"/>
        <v>1.52774</v>
      </c>
      <c r="Q4470" s="10">
        <f t="shared" si="232"/>
        <v>-1.666188</v>
      </c>
      <c r="R4470" s="11">
        <f t="shared" si="233"/>
        <v>47.83263743</v>
      </c>
      <c r="S4470" s="41">
        <f>T4430</f>
        <v>0.111</v>
      </c>
      <c r="T4470" s="41">
        <f>H4470+T4430-H4471-U4470-H4472</f>
        <v>0.128</v>
      </c>
      <c r="U4470" s="13">
        <v>0.0</v>
      </c>
      <c r="V4470" s="14"/>
      <c r="W4470" s="14"/>
      <c r="X4470" s="26">
        <f t="shared" si="314"/>
        <v>0.035</v>
      </c>
      <c r="Y4470" s="29"/>
      <c r="Z4470" s="29"/>
      <c r="AA4470" s="29"/>
      <c r="AB4470" s="29"/>
      <c r="AC4470" s="29"/>
    </row>
    <row r="4471">
      <c r="A4471" s="58">
        <v>45765.0</v>
      </c>
      <c r="B4471" s="5" t="s">
        <v>39</v>
      </c>
      <c r="C4471" s="6" t="s">
        <v>37</v>
      </c>
      <c r="D4471" s="5" t="s">
        <v>28</v>
      </c>
      <c r="E4471" s="7">
        <v>0.0</v>
      </c>
      <c r="F4471" s="7">
        <v>0.0</v>
      </c>
      <c r="G4471" s="7">
        <v>0.0</v>
      </c>
      <c r="H4471" s="24">
        <v>0.0</v>
      </c>
      <c r="I4471" s="10">
        <f t="shared" si="6988"/>
        <v>0</v>
      </c>
      <c r="J4471" s="11">
        <f t="shared" si="6989"/>
        <v>0</v>
      </c>
      <c r="K4471" s="7">
        <f t="shared" si="6890"/>
        <v>0</v>
      </c>
      <c r="L4471" s="7">
        <f t="shared" si="6990"/>
        <v>0</v>
      </c>
      <c r="M4471" s="10">
        <f t="shared" si="229"/>
        <v>0</v>
      </c>
      <c r="N4471" s="11">
        <f t="shared" si="3612"/>
        <v>0</v>
      </c>
      <c r="O4471" s="10">
        <f t="shared" si="6891"/>
        <v>0</v>
      </c>
      <c r="P4471" s="10">
        <f t="shared" si="6991"/>
        <v>0</v>
      </c>
      <c r="Q4471" s="10">
        <f t="shared" si="232"/>
        <v>0</v>
      </c>
      <c r="R4471" s="11">
        <f t="shared" si="233"/>
        <v>0</v>
      </c>
      <c r="S4471" s="43"/>
      <c r="T4471" s="43"/>
      <c r="U4471" s="20"/>
      <c r="V4471" s="14"/>
      <c r="W4471" s="14"/>
      <c r="X4471" s="26">
        <f t="shared" si="314"/>
        <v>0</v>
      </c>
      <c r="Y4471" s="29"/>
      <c r="Z4471" s="29"/>
      <c r="AA4471" s="29"/>
      <c r="AB4471" s="29"/>
      <c r="AC4471" s="29"/>
    </row>
    <row r="4472">
      <c r="A4472" s="58">
        <v>45765.0</v>
      </c>
      <c r="B4472" s="5" t="s">
        <v>39</v>
      </c>
      <c r="C4472" s="6" t="s">
        <v>37</v>
      </c>
      <c r="D4472" s="5" t="s">
        <v>29</v>
      </c>
      <c r="E4472" s="7">
        <v>9.3</v>
      </c>
      <c r="F4472" s="7">
        <v>0.024</v>
      </c>
      <c r="G4472" s="7">
        <v>0.0330666</v>
      </c>
      <c r="H4472" s="24">
        <v>0.0</v>
      </c>
      <c r="I4472" s="10">
        <f t="shared" si="6988"/>
        <v>-0.0330666</v>
      </c>
      <c r="J4472" s="11">
        <f t="shared" si="6989"/>
        <v>0</v>
      </c>
      <c r="K4472" s="7">
        <f t="shared" si="6890"/>
        <v>2.2790788</v>
      </c>
      <c r="L4472" s="7">
        <f t="shared" si="6990"/>
        <v>0.598</v>
      </c>
      <c r="M4472" s="10">
        <f t="shared" si="229"/>
        <v>-1.6810788</v>
      </c>
      <c r="N4472" s="11">
        <f t="shared" si="3612"/>
        <v>26.23867152</v>
      </c>
      <c r="O4472" s="10">
        <f t="shared" si="6891"/>
        <v>3.1710728</v>
      </c>
      <c r="P4472" s="10">
        <f t="shared" si="6991"/>
        <v>1.45794</v>
      </c>
      <c r="Q4472" s="10">
        <f t="shared" si="232"/>
        <v>-1.7131328</v>
      </c>
      <c r="R4472" s="11">
        <f t="shared" si="233"/>
        <v>45.9762387</v>
      </c>
      <c r="S4472" s="43"/>
      <c r="T4472" s="43"/>
      <c r="U4472" s="20"/>
      <c r="V4472" s="14"/>
      <c r="W4472" s="14"/>
      <c r="X4472" s="26">
        <f t="shared" si="314"/>
        <v>0</v>
      </c>
      <c r="Y4472" s="29"/>
      <c r="Z4472" s="29"/>
      <c r="AA4472" s="29"/>
      <c r="AB4472" s="29"/>
      <c r="AC4472" s="29"/>
    </row>
    <row r="4473">
      <c r="A4473" s="58">
        <v>45765.0</v>
      </c>
      <c r="B4473" s="5" t="s">
        <v>39</v>
      </c>
      <c r="C4473" s="6" t="s">
        <v>37</v>
      </c>
      <c r="D4473" s="5" t="s">
        <v>30</v>
      </c>
      <c r="E4473" s="7">
        <v>0.0</v>
      </c>
      <c r="F4473" s="7">
        <v>0.0</v>
      </c>
      <c r="G4473" s="7">
        <v>0.0</v>
      </c>
      <c r="H4473" s="24">
        <v>0.0</v>
      </c>
      <c r="I4473" s="10">
        <f t="shared" si="6988"/>
        <v>0</v>
      </c>
      <c r="J4473" s="11">
        <f t="shared" si="6989"/>
        <v>0</v>
      </c>
      <c r="K4473" s="7">
        <f t="shared" si="6890"/>
        <v>0</v>
      </c>
      <c r="L4473" s="7">
        <f t="shared" si="6990"/>
        <v>0</v>
      </c>
      <c r="M4473" s="10">
        <f t="shared" si="229"/>
        <v>0</v>
      </c>
      <c r="N4473" s="11">
        <f t="shared" si="3612"/>
        <v>0</v>
      </c>
      <c r="O4473" s="10">
        <f t="shared" si="6891"/>
        <v>0</v>
      </c>
      <c r="P4473" s="10">
        <f t="shared" si="6991"/>
        <v>0</v>
      </c>
      <c r="Q4473" s="10">
        <f t="shared" si="232"/>
        <v>0</v>
      </c>
      <c r="R4473" s="11">
        <f t="shared" si="233"/>
        <v>0</v>
      </c>
      <c r="S4473" s="43"/>
      <c r="T4473" s="43"/>
      <c r="U4473" s="20"/>
      <c r="V4473" s="14"/>
      <c r="W4473" s="14"/>
      <c r="X4473" s="26">
        <f t="shared" si="314"/>
        <v>0</v>
      </c>
      <c r="Y4473" s="29"/>
      <c r="Z4473" s="29"/>
      <c r="AA4473" s="29"/>
      <c r="AB4473" s="29"/>
      <c r="AC4473" s="29"/>
    </row>
    <row r="4474">
      <c r="A4474" s="58">
        <v>45765.0</v>
      </c>
      <c r="B4474" s="5" t="s">
        <v>40</v>
      </c>
      <c r="C4474" s="6" t="s">
        <v>37</v>
      </c>
      <c r="D4474" s="5" t="s">
        <v>27</v>
      </c>
      <c r="E4474" s="7">
        <v>26.3</v>
      </c>
      <c r="F4474" s="7">
        <v>0.0</v>
      </c>
      <c r="G4474" s="7">
        <v>0.07333</v>
      </c>
      <c r="H4474" s="24">
        <v>0.033</v>
      </c>
      <c r="I4474" s="10">
        <f t="shared" si="6988"/>
        <v>-0.04033</v>
      </c>
      <c r="J4474" s="11">
        <f t="shared" si="6989"/>
        <v>45.00204555</v>
      </c>
      <c r="K4474" s="7">
        <f t="shared" si="6890"/>
        <v>5.5199387</v>
      </c>
      <c r="L4474" s="7">
        <f t="shared" si="6990"/>
        <v>2.609</v>
      </c>
      <c r="M4474" s="10">
        <f t="shared" si="229"/>
        <v>-2.9109387</v>
      </c>
      <c r="N4474" s="11">
        <f t="shared" si="3612"/>
        <v>47.26501764</v>
      </c>
      <c r="O4474" s="10">
        <f t="shared" si="6891"/>
        <v>7.734224414</v>
      </c>
      <c r="P4474" s="10">
        <f t="shared" si="6991"/>
        <v>3.7219</v>
      </c>
      <c r="Q4474" s="10">
        <f t="shared" si="232"/>
        <v>-4.012324414</v>
      </c>
      <c r="R4474" s="11">
        <f t="shared" si="233"/>
        <v>48.12247228</v>
      </c>
      <c r="S4474" s="13">
        <f>T4434</f>
        <v>1.745015714</v>
      </c>
      <c r="T4474" s="13">
        <f>H4474+S4474-H4475-U4474-H4476</f>
        <v>1.7778975</v>
      </c>
      <c r="U4474" s="13">
        <f>0.00331/28</f>
        <v>0.0001182142857</v>
      </c>
      <c r="V4474" s="14"/>
      <c r="W4474" s="14"/>
      <c r="X4474" s="26">
        <f t="shared" si="314"/>
        <v>0.033</v>
      </c>
      <c r="Y4474" s="29"/>
      <c r="Z4474" s="29"/>
      <c r="AA4474" s="29"/>
      <c r="AB4474" s="29"/>
      <c r="AC4474" s="29"/>
    </row>
    <row r="4475">
      <c r="A4475" s="58">
        <v>45765.0</v>
      </c>
      <c r="B4475" s="5" t="s">
        <v>40</v>
      </c>
      <c r="C4475" s="6" t="s">
        <v>37</v>
      </c>
      <c r="D4475" s="5" t="s">
        <v>28</v>
      </c>
      <c r="E4475" s="7">
        <v>0.0</v>
      </c>
      <c r="F4475" s="7">
        <v>0.0</v>
      </c>
      <c r="G4475" s="7">
        <v>0.0</v>
      </c>
      <c r="H4475" s="40">
        <v>0.0</v>
      </c>
      <c r="I4475" s="10">
        <f t="shared" si="6988"/>
        <v>0</v>
      </c>
      <c r="J4475" s="11">
        <f t="shared" si="6989"/>
        <v>0</v>
      </c>
      <c r="K4475" s="7">
        <f t="shared" si="6890"/>
        <v>0</v>
      </c>
      <c r="L4475" s="7">
        <f t="shared" si="6990"/>
        <v>0</v>
      </c>
      <c r="M4475" s="10">
        <f t="shared" si="229"/>
        <v>0</v>
      </c>
      <c r="N4475" s="11">
        <f t="shared" si="3612"/>
        <v>0</v>
      </c>
      <c r="O4475" s="10">
        <f t="shared" si="6891"/>
        <v>0</v>
      </c>
      <c r="P4475" s="10">
        <f t="shared" si="6991"/>
        <v>0</v>
      </c>
      <c r="Q4475" s="10">
        <f t="shared" si="232"/>
        <v>0</v>
      </c>
      <c r="R4475" s="11">
        <f t="shared" si="233"/>
        <v>0</v>
      </c>
      <c r="S4475" s="14"/>
      <c r="T4475" s="14"/>
      <c r="U4475" s="14"/>
      <c r="V4475" s="14"/>
      <c r="W4475" s="14"/>
      <c r="X4475" s="26">
        <f t="shared" si="314"/>
        <v>0</v>
      </c>
      <c r="Y4475" s="29"/>
      <c r="Z4475" s="29"/>
      <c r="AA4475" s="29"/>
      <c r="AB4475" s="29"/>
      <c r="AC4475" s="29"/>
    </row>
    <row r="4476">
      <c r="A4476" s="58">
        <v>45765.0</v>
      </c>
      <c r="B4476" s="5" t="s">
        <v>40</v>
      </c>
      <c r="C4476" s="6" t="s">
        <v>37</v>
      </c>
      <c r="D4476" s="5" t="s">
        <v>29</v>
      </c>
      <c r="E4476" s="7">
        <v>26.1</v>
      </c>
      <c r="F4476" s="7">
        <v>0.0</v>
      </c>
      <c r="G4476" s="7">
        <v>0.07333</v>
      </c>
      <c r="H4476" s="40">
        <v>0.0</v>
      </c>
      <c r="I4476" s="10">
        <f t="shared" si="6988"/>
        <v>-0.07333</v>
      </c>
      <c r="J4476" s="11">
        <f t="shared" si="6989"/>
        <v>0</v>
      </c>
      <c r="K4476" s="7">
        <f t="shared" si="6890"/>
        <v>5.534225714</v>
      </c>
      <c r="L4476" s="7">
        <f t="shared" si="6990"/>
        <v>2.156</v>
      </c>
      <c r="M4476" s="10">
        <f t="shared" si="229"/>
        <v>-3.378225714</v>
      </c>
      <c r="N4476" s="11">
        <f t="shared" si="3612"/>
        <v>38.95757259</v>
      </c>
      <c r="O4476" s="10">
        <f t="shared" si="6891"/>
        <v>7.748511429</v>
      </c>
      <c r="P4476" s="10">
        <f t="shared" si="6991"/>
        <v>2.66998</v>
      </c>
      <c r="Q4476" s="10">
        <f t="shared" si="232"/>
        <v>-5.078531429</v>
      </c>
      <c r="R4476" s="11">
        <f t="shared" si="233"/>
        <v>34.45797331</v>
      </c>
      <c r="S4476" s="14"/>
      <c r="T4476" s="14"/>
      <c r="U4476" s="14"/>
      <c r="V4476" s="14"/>
      <c r="W4476" s="14"/>
      <c r="X4476" s="26">
        <f t="shared" si="314"/>
        <v>0.029</v>
      </c>
      <c r="Y4476" s="29"/>
      <c r="Z4476" s="29"/>
      <c r="AA4476" s="29"/>
      <c r="AB4476" s="29"/>
      <c r="AC4476" s="29"/>
    </row>
    <row r="4477">
      <c r="A4477" s="58">
        <v>45765.0</v>
      </c>
      <c r="B4477" s="5" t="s">
        <v>40</v>
      </c>
      <c r="C4477" s="6" t="s">
        <v>37</v>
      </c>
      <c r="D4477" s="5" t="s">
        <v>30</v>
      </c>
      <c r="E4477" s="7">
        <v>0.0</v>
      </c>
      <c r="F4477" s="7">
        <v>0.0</v>
      </c>
      <c r="G4477" s="7">
        <v>0.0</v>
      </c>
      <c r="H4477" s="40">
        <v>0.0</v>
      </c>
      <c r="I4477" s="10">
        <f t="shared" si="6988"/>
        <v>0</v>
      </c>
      <c r="J4477" s="11">
        <f t="shared" si="6989"/>
        <v>0</v>
      </c>
      <c r="K4477" s="7">
        <f t="shared" si="6890"/>
        <v>0</v>
      </c>
      <c r="L4477" s="7">
        <f t="shared" si="6990"/>
        <v>0.127</v>
      </c>
      <c r="M4477" s="10">
        <f t="shared" si="229"/>
        <v>0.127</v>
      </c>
      <c r="N4477" s="11">
        <f t="shared" si="3612"/>
        <v>0</v>
      </c>
      <c r="O4477" s="10">
        <f t="shared" si="6891"/>
        <v>0</v>
      </c>
      <c r="P4477" s="10">
        <f t="shared" si="6991"/>
        <v>0.127</v>
      </c>
      <c r="Q4477" s="10">
        <f t="shared" si="232"/>
        <v>0.127</v>
      </c>
      <c r="R4477" s="11">
        <f t="shared" si="233"/>
        <v>0</v>
      </c>
      <c r="S4477" s="14"/>
      <c r="T4477" s="14"/>
      <c r="U4477" s="14"/>
      <c r="V4477" s="14"/>
      <c r="W4477" s="14"/>
      <c r="X4477" s="26">
        <f t="shared" si="314"/>
        <v>0</v>
      </c>
      <c r="Y4477" s="29"/>
      <c r="Z4477" s="29"/>
      <c r="AA4477" s="29"/>
      <c r="AB4477" s="29"/>
      <c r="AC4477" s="29"/>
    </row>
    <row r="4478">
      <c r="A4478" s="58">
        <v>45766.0</v>
      </c>
      <c r="B4478" s="59" t="s">
        <v>25</v>
      </c>
      <c r="C4478" s="60" t="s">
        <v>26</v>
      </c>
      <c r="D4478" s="59" t="s">
        <v>27</v>
      </c>
      <c r="E4478" s="25">
        <v>140.3</v>
      </c>
      <c r="F4478" s="8">
        <v>0.48</v>
      </c>
      <c r="G4478" s="25">
        <v>0.393333</v>
      </c>
      <c r="H4478" s="47">
        <v>0.461</v>
      </c>
      <c r="I4478" s="61">
        <f t="shared" si="6988"/>
        <v>0.067667</v>
      </c>
      <c r="J4478" s="62">
        <f t="shared" si="6989"/>
        <v>117.2034892</v>
      </c>
      <c r="K4478" s="25">
        <f t="shared" si="6890"/>
        <v>31.873207</v>
      </c>
      <c r="L4478" s="25">
        <f t="shared" si="6990"/>
        <v>34.309</v>
      </c>
      <c r="M4478" s="61">
        <f t="shared" si="229"/>
        <v>2.435793</v>
      </c>
      <c r="N4478" s="62">
        <f t="shared" si="3612"/>
        <v>107.6421334</v>
      </c>
      <c r="O4478" s="61">
        <f t="shared" si="6891"/>
        <v>44.772927</v>
      </c>
      <c r="P4478" s="61">
        <f t="shared" si="6991"/>
        <v>48.030995</v>
      </c>
      <c r="Q4478" s="61">
        <f t="shared" si="232"/>
        <v>3.258068</v>
      </c>
      <c r="R4478" s="62">
        <f t="shared" si="233"/>
        <v>107.2768707</v>
      </c>
      <c r="S4478" s="41">
        <f>T4438</f>
        <v>0.08575</v>
      </c>
      <c r="T4478" s="41">
        <f>H4478+T4438-H4479-U4478-H4480</f>
        <v>0.05864285714</v>
      </c>
      <c r="U4478" s="63">
        <f>0.003/28</f>
        <v>0.0001071428571</v>
      </c>
      <c r="V4478" s="64"/>
      <c r="W4478" s="64"/>
      <c r="X4478" s="65">
        <f t="shared" si="314"/>
        <v>0.455</v>
      </c>
      <c r="Y4478" s="66"/>
      <c r="Z4478" s="66"/>
      <c r="AA4478" s="66"/>
      <c r="AB4478" s="66"/>
      <c r="AC4478" s="66"/>
    </row>
    <row r="4479">
      <c r="A4479" s="58">
        <v>45766.0</v>
      </c>
      <c r="B4479" s="5" t="s">
        <v>25</v>
      </c>
      <c r="C4479" s="6" t="s">
        <v>26</v>
      </c>
      <c r="D4479" s="5" t="s">
        <v>28</v>
      </c>
      <c r="E4479" s="7">
        <v>165.12</v>
      </c>
      <c r="F4479" s="7">
        <v>0.241</v>
      </c>
      <c r="G4479" s="7">
        <v>0.3568</v>
      </c>
      <c r="H4479" s="24">
        <v>0.488</v>
      </c>
      <c r="I4479" s="10">
        <f t="shared" si="6988"/>
        <v>0.1312</v>
      </c>
      <c r="J4479" s="11">
        <f t="shared" si="6989"/>
        <v>136.7713004</v>
      </c>
      <c r="K4479" s="7">
        <f t="shared" si="6890"/>
        <v>30.4906</v>
      </c>
      <c r="L4479" s="7">
        <f t="shared" si="6990"/>
        <v>34.373</v>
      </c>
      <c r="M4479" s="10">
        <f t="shared" si="229"/>
        <v>3.8824</v>
      </c>
      <c r="N4479" s="11">
        <f t="shared" si="3612"/>
        <v>112.7331046</v>
      </c>
      <c r="O4479" s="10">
        <f t="shared" si="6891"/>
        <v>42.7914</v>
      </c>
      <c r="P4479" s="10">
        <f t="shared" si="6991"/>
        <v>47.59388</v>
      </c>
      <c r="Q4479" s="10">
        <f t="shared" si="232"/>
        <v>4.80248</v>
      </c>
      <c r="R4479" s="11">
        <f t="shared" si="233"/>
        <v>111.2230028</v>
      </c>
      <c r="S4479" s="42"/>
      <c r="T4479" s="42"/>
      <c r="U4479" s="16"/>
      <c r="V4479" s="14"/>
      <c r="W4479" s="14"/>
      <c r="X4479" s="26">
        <f t="shared" si="314"/>
        <v>0.746</v>
      </c>
      <c r="Y4479" s="29"/>
      <c r="Z4479" s="29"/>
      <c r="AA4479" s="29"/>
      <c r="AB4479" s="29"/>
      <c r="AC4479" s="29"/>
    </row>
    <row r="4480">
      <c r="A4480" s="58">
        <v>45766.0</v>
      </c>
      <c r="B4480" s="5" t="s">
        <v>25</v>
      </c>
      <c r="C4480" s="6" t="s">
        <v>26</v>
      </c>
      <c r="D4480" s="5" t="s">
        <v>29</v>
      </c>
      <c r="E4480" s="7">
        <v>0.0</v>
      </c>
      <c r="F4480" s="7">
        <v>0.0</v>
      </c>
      <c r="G4480" s="7">
        <v>0.0</v>
      </c>
      <c r="H4480" s="24">
        <v>0.0</v>
      </c>
      <c r="I4480" s="10">
        <f t="shared" si="6988"/>
        <v>0</v>
      </c>
      <c r="J4480" s="11">
        <f t="shared" si="6989"/>
        <v>0</v>
      </c>
      <c r="K4480" s="7">
        <f t="shared" si="6890"/>
        <v>0</v>
      </c>
      <c r="L4480" s="7">
        <f t="shared" si="6990"/>
        <v>0.003</v>
      </c>
      <c r="M4480" s="10">
        <f t="shared" si="229"/>
        <v>0.003</v>
      </c>
      <c r="N4480" s="11">
        <f t="shared" si="3612"/>
        <v>0</v>
      </c>
      <c r="O4480" s="10">
        <f t="shared" si="6891"/>
        <v>0</v>
      </c>
      <c r="P4480" s="10">
        <f t="shared" si="6991"/>
        <v>0.003</v>
      </c>
      <c r="Q4480" s="10">
        <f t="shared" si="232"/>
        <v>0.003</v>
      </c>
      <c r="R4480" s="11">
        <f t="shared" si="233"/>
        <v>0</v>
      </c>
      <c r="S4480" s="42"/>
      <c r="T4480" s="42"/>
      <c r="U4480" s="16"/>
      <c r="V4480" s="14"/>
      <c r="W4480" s="14"/>
      <c r="X4480" s="26">
        <f t="shared" si="314"/>
        <v>0</v>
      </c>
      <c r="Y4480" s="29"/>
      <c r="Z4480" s="29"/>
      <c r="AA4480" s="29"/>
      <c r="AB4480" s="29"/>
      <c r="AC4480" s="29"/>
    </row>
    <row r="4481">
      <c r="A4481" s="58">
        <v>45766.0</v>
      </c>
      <c r="B4481" s="5" t="s">
        <v>25</v>
      </c>
      <c r="C4481" s="6" t="s">
        <v>26</v>
      </c>
      <c r="D4481" s="5" t="s">
        <v>30</v>
      </c>
      <c r="E4481" s="7">
        <v>0.0</v>
      </c>
      <c r="F4481" s="7">
        <v>0.0</v>
      </c>
      <c r="G4481" s="7">
        <v>0.0</v>
      </c>
      <c r="H4481" s="24">
        <v>0.0</v>
      </c>
      <c r="I4481" s="10">
        <f t="shared" si="6988"/>
        <v>0</v>
      </c>
      <c r="J4481" s="11">
        <f t="shared" si="6989"/>
        <v>0</v>
      </c>
      <c r="K4481" s="7">
        <f t="shared" si="6890"/>
        <v>0</v>
      </c>
      <c r="L4481" s="7">
        <f t="shared" si="6990"/>
        <v>0</v>
      </c>
      <c r="M4481" s="10">
        <f t="shared" si="229"/>
        <v>0</v>
      </c>
      <c r="N4481" s="11">
        <f t="shared" si="3612"/>
        <v>0</v>
      </c>
      <c r="O4481" s="10">
        <f t="shared" si="6891"/>
        <v>0</v>
      </c>
      <c r="P4481" s="10">
        <f t="shared" si="6991"/>
        <v>0</v>
      </c>
      <c r="Q4481" s="10">
        <f t="shared" si="232"/>
        <v>0</v>
      </c>
      <c r="R4481" s="11">
        <f t="shared" si="233"/>
        <v>0</v>
      </c>
      <c r="S4481" s="42"/>
      <c r="T4481" s="42"/>
      <c r="U4481" s="16"/>
      <c r="V4481" s="14"/>
      <c r="W4481" s="14"/>
      <c r="X4481" s="26">
        <f t="shared" si="314"/>
        <v>0</v>
      </c>
      <c r="Y4481" s="29"/>
      <c r="Z4481" s="29"/>
      <c r="AA4481" s="29"/>
      <c r="AB4481" s="29"/>
      <c r="AC4481" s="29"/>
    </row>
    <row r="4482">
      <c r="A4482" s="58">
        <v>45766.0</v>
      </c>
      <c r="B4482" s="5" t="s">
        <v>31</v>
      </c>
      <c r="C4482" s="6" t="s">
        <v>26</v>
      </c>
      <c r="D4482" s="5" t="s">
        <v>27</v>
      </c>
      <c r="E4482" s="7">
        <v>180.7</v>
      </c>
      <c r="F4482" s="7">
        <v>0.672</v>
      </c>
      <c r="G4482" s="7">
        <v>0.43666</v>
      </c>
      <c r="H4482" s="24">
        <v>0.542</v>
      </c>
      <c r="I4482" s="10">
        <f t="shared" si="6988"/>
        <v>0.10534</v>
      </c>
      <c r="J4482" s="11">
        <f t="shared" si="6989"/>
        <v>124.1240324</v>
      </c>
      <c r="K4482" s="7">
        <f t="shared" si="6890"/>
        <v>38.496527</v>
      </c>
      <c r="L4482" s="7">
        <f t="shared" si="6990"/>
        <v>43.232</v>
      </c>
      <c r="M4482" s="10">
        <f t="shared" si="229"/>
        <v>4.735473</v>
      </c>
      <c r="N4482" s="11">
        <f t="shared" si="3612"/>
        <v>112.3010395</v>
      </c>
      <c r="O4482" s="10">
        <f t="shared" si="6891"/>
        <v>54.496526</v>
      </c>
      <c r="P4482" s="10">
        <f t="shared" si="6991"/>
        <v>62.20586</v>
      </c>
      <c r="Q4482" s="10">
        <f t="shared" si="232"/>
        <v>7.709334</v>
      </c>
      <c r="R4482" s="11">
        <f t="shared" si="233"/>
        <v>114.1464687</v>
      </c>
      <c r="S4482" s="41">
        <f>T4442</f>
        <v>1.062</v>
      </c>
      <c r="T4482" s="41">
        <f>H4482+T4442-H4483-U4482-H4484</f>
        <v>0.8688571429</v>
      </c>
      <c r="U4482" s="13">
        <f>0.004/28</f>
        <v>0.0001428571429</v>
      </c>
      <c r="V4482" s="14"/>
      <c r="W4482" s="14"/>
      <c r="X4482" s="26">
        <f t="shared" si="314"/>
        <v>0.532</v>
      </c>
      <c r="Y4482" s="29"/>
      <c r="Z4482" s="29"/>
      <c r="AA4482" s="29"/>
      <c r="AB4482" s="29"/>
      <c r="AC4482" s="29"/>
    </row>
    <row r="4483">
      <c r="A4483" s="58">
        <v>45766.0</v>
      </c>
      <c r="B4483" s="5" t="s">
        <v>31</v>
      </c>
      <c r="C4483" s="6" t="s">
        <v>26</v>
      </c>
      <c r="D4483" s="5" t="s">
        <v>28</v>
      </c>
      <c r="E4483" s="7">
        <v>180.1</v>
      </c>
      <c r="F4483" s="7">
        <v>0.658</v>
      </c>
      <c r="G4483" s="7">
        <v>0.432466</v>
      </c>
      <c r="H4483" s="24">
        <v>0.735</v>
      </c>
      <c r="I4483" s="10">
        <f t="shared" si="6988"/>
        <v>0.302534</v>
      </c>
      <c r="J4483" s="11">
        <f t="shared" si="6989"/>
        <v>169.9555572</v>
      </c>
      <c r="K4483" s="7">
        <f t="shared" si="6890"/>
        <v>38.169734</v>
      </c>
      <c r="L4483" s="7">
        <f t="shared" si="6990"/>
        <v>43.956</v>
      </c>
      <c r="M4483" s="10">
        <f t="shared" si="229"/>
        <v>5.786266</v>
      </c>
      <c r="N4483" s="11">
        <f t="shared" si="3612"/>
        <v>115.159304</v>
      </c>
      <c r="O4483" s="10">
        <f t="shared" si="6891"/>
        <v>54.039564</v>
      </c>
      <c r="P4483" s="10">
        <f t="shared" si="6991"/>
        <v>62.95373</v>
      </c>
      <c r="Q4483" s="10">
        <f t="shared" si="232"/>
        <v>8.914166</v>
      </c>
      <c r="R4483" s="11">
        <f t="shared" si="233"/>
        <v>116.495629</v>
      </c>
      <c r="S4483" s="42"/>
      <c r="T4483" s="42"/>
      <c r="U4483" s="20"/>
      <c r="V4483" s="14"/>
      <c r="W4483" s="14"/>
      <c r="X4483" s="26">
        <f t="shared" si="314"/>
        <v>0.476</v>
      </c>
      <c r="Y4483" s="29"/>
      <c r="Z4483" s="29"/>
      <c r="AA4483" s="29"/>
      <c r="AB4483" s="29"/>
      <c r="AC4483" s="29"/>
    </row>
    <row r="4484">
      <c r="A4484" s="58">
        <v>45766.0</v>
      </c>
      <c r="B4484" s="5" t="s">
        <v>31</v>
      </c>
      <c r="C4484" s="6" t="s">
        <v>26</v>
      </c>
      <c r="D4484" s="5" t="s">
        <v>29</v>
      </c>
      <c r="E4484" s="7">
        <v>0.0</v>
      </c>
      <c r="F4484" s="7">
        <v>0.016</v>
      </c>
      <c r="G4484" s="7">
        <v>0.0</v>
      </c>
      <c r="H4484" s="24">
        <v>0.0</v>
      </c>
      <c r="I4484" s="10">
        <f t="shared" si="6988"/>
        <v>0</v>
      </c>
      <c r="J4484" s="11">
        <f t="shared" si="6989"/>
        <v>0</v>
      </c>
      <c r="K4484" s="7">
        <f t="shared" si="6890"/>
        <v>0</v>
      </c>
      <c r="L4484" s="7">
        <f t="shared" si="6990"/>
        <v>0</v>
      </c>
      <c r="M4484" s="10">
        <f t="shared" si="229"/>
        <v>0</v>
      </c>
      <c r="N4484" s="11">
        <f t="shared" si="3612"/>
        <v>0</v>
      </c>
      <c r="O4484" s="10">
        <f t="shared" si="6891"/>
        <v>0</v>
      </c>
      <c r="P4484" s="10">
        <f t="shared" si="6991"/>
        <v>0</v>
      </c>
      <c r="Q4484" s="10">
        <f t="shared" si="232"/>
        <v>0</v>
      </c>
      <c r="R4484" s="11">
        <f t="shared" si="233"/>
        <v>0</v>
      </c>
      <c r="S4484" s="42"/>
      <c r="T4484" s="42"/>
      <c r="U4484" s="20"/>
      <c r="V4484" s="14"/>
      <c r="W4484" s="14"/>
      <c r="X4484" s="26">
        <f t="shared" si="314"/>
        <v>0</v>
      </c>
      <c r="Y4484" s="29"/>
      <c r="Z4484" s="29"/>
      <c r="AA4484" s="29"/>
      <c r="AB4484" s="29"/>
      <c r="AC4484" s="29"/>
    </row>
    <row r="4485">
      <c r="A4485" s="58">
        <v>45766.0</v>
      </c>
      <c r="B4485" s="5" t="s">
        <v>31</v>
      </c>
      <c r="C4485" s="6" t="s">
        <v>26</v>
      </c>
      <c r="D4485" s="5" t="s">
        <v>30</v>
      </c>
      <c r="E4485" s="7">
        <v>0.0</v>
      </c>
      <c r="F4485" s="7">
        <v>0.0</v>
      </c>
      <c r="G4485" s="7">
        <v>0.0</v>
      </c>
      <c r="H4485" s="24">
        <v>0.0</v>
      </c>
      <c r="I4485" s="10">
        <f t="shared" si="6988"/>
        <v>0</v>
      </c>
      <c r="J4485" s="11">
        <f t="shared" si="6989"/>
        <v>0</v>
      </c>
      <c r="K4485" s="7">
        <f t="shared" si="6890"/>
        <v>0</v>
      </c>
      <c r="L4485" s="7">
        <f t="shared" si="6990"/>
        <v>0</v>
      </c>
      <c r="M4485" s="10">
        <f t="shared" si="229"/>
        <v>0</v>
      </c>
      <c r="N4485" s="11">
        <f t="shared" si="3612"/>
        <v>0</v>
      </c>
      <c r="O4485" s="10">
        <f t="shared" si="6891"/>
        <v>0</v>
      </c>
      <c r="P4485" s="10">
        <f t="shared" si="6991"/>
        <v>0</v>
      </c>
      <c r="Q4485" s="10">
        <f t="shared" si="232"/>
        <v>0</v>
      </c>
      <c r="R4485" s="11">
        <f t="shared" si="233"/>
        <v>0</v>
      </c>
      <c r="S4485" s="42"/>
      <c r="T4485" s="42"/>
      <c r="U4485" s="20"/>
      <c r="V4485" s="14"/>
      <c r="W4485" s="14"/>
      <c r="X4485" s="26">
        <f t="shared" si="314"/>
        <v>0</v>
      </c>
      <c r="Y4485" s="29"/>
      <c r="Z4485" s="29"/>
      <c r="AA4485" s="29"/>
      <c r="AB4485" s="29"/>
      <c r="AC4485" s="29"/>
    </row>
    <row r="4486">
      <c r="A4486" s="58">
        <v>45766.0</v>
      </c>
      <c r="B4486" s="5" t="s">
        <v>32</v>
      </c>
      <c r="C4486" s="6" t="s">
        <v>26</v>
      </c>
      <c r="D4486" s="5" t="s">
        <v>27</v>
      </c>
      <c r="E4486" s="7">
        <v>78.6</v>
      </c>
      <c r="F4486" s="7">
        <v>0.203</v>
      </c>
      <c r="G4486" s="7">
        <v>0.19333</v>
      </c>
      <c r="H4486" s="40">
        <v>0.13</v>
      </c>
      <c r="I4486" s="10">
        <f t="shared" si="6988"/>
        <v>-0.06333</v>
      </c>
      <c r="J4486" s="11">
        <f t="shared" si="6989"/>
        <v>67.24253866</v>
      </c>
      <c r="K4486" s="7">
        <f t="shared" si="6890"/>
        <v>16.87325</v>
      </c>
      <c r="L4486" s="7">
        <f t="shared" si="6990"/>
        <v>18.157</v>
      </c>
      <c r="M4486" s="10">
        <f t="shared" si="229"/>
        <v>1.28375</v>
      </c>
      <c r="N4486" s="11">
        <f t="shared" si="3612"/>
        <v>107.6081964</v>
      </c>
      <c r="O4486" s="10">
        <f t="shared" si="6891"/>
        <v>23.873236</v>
      </c>
      <c r="P4486" s="10">
        <f t="shared" si="6991"/>
        <v>25.29382</v>
      </c>
      <c r="Q4486" s="10">
        <f t="shared" si="232"/>
        <v>1.420584</v>
      </c>
      <c r="R4486" s="11">
        <f t="shared" si="233"/>
        <v>105.9505297</v>
      </c>
      <c r="S4486" s="41" t="str">
        <f>T4446</f>
        <v>#REF!</v>
      </c>
      <c r="T4486" s="41" t="str">
        <f>H4486+T4446-#REF!-U4486-H4487</f>
        <v>#REF!</v>
      </c>
      <c r="U4486" s="13">
        <f>0.00378/28</f>
        <v>0.000135</v>
      </c>
      <c r="V4486" s="14"/>
      <c r="W4486" s="14"/>
      <c r="X4486" s="26">
        <f t="shared" si="314"/>
        <v>0.156</v>
      </c>
      <c r="Y4486" s="29"/>
      <c r="Z4486" s="29"/>
      <c r="AA4486" s="29"/>
      <c r="AB4486" s="29"/>
      <c r="AC4486" s="29"/>
    </row>
    <row r="4487">
      <c r="A4487" s="58">
        <v>45766.0</v>
      </c>
      <c r="B4487" s="5" t="s">
        <v>32</v>
      </c>
      <c r="C4487" s="6" t="s">
        <v>26</v>
      </c>
      <c r="D4487" s="5" t="s">
        <v>28</v>
      </c>
      <c r="E4487" s="7">
        <v>78.7</v>
      </c>
      <c r="F4487" s="7">
        <v>0.204</v>
      </c>
      <c r="G4487" s="7">
        <v>0.192966</v>
      </c>
      <c r="H4487" s="40">
        <v>0.132</v>
      </c>
      <c r="I4487" s="10">
        <f t="shared" si="6988"/>
        <v>-0.060966</v>
      </c>
      <c r="J4487" s="11">
        <f>IFERROR(#REF!/G4487*100,0)</f>
        <v>0</v>
      </c>
      <c r="K4487" s="7">
        <f t="shared" si="6890"/>
        <v>16.844554</v>
      </c>
      <c r="L4487" s="7">
        <f>IFERROR(#REF!+L4447,0)</f>
        <v>0</v>
      </c>
      <c r="M4487" s="10">
        <f t="shared" si="229"/>
        <v>-16.844554</v>
      </c>
      <c r="N4487" s="11">
        <f t="shared" si="3612"/>
        <v>0</v>
      </c>
      <c r="O4487" s="10">
        <f t="shared" si="6891"/>
        <v>23.833504</v>
      </c>
      <c r="P4487" s="10">
        <f>IFERROR(#REF!+P4447,0)</f>
        <v>0</v>
      </c>
      <c r="Q4487" s="10">
        <f t="shared" si="232"/>
        <v>-23.833504</v>
      </c>
      <c r="R4487" s="11">
        <f t="shared" si="233"/>
        <v>0</v>
      </c>
      <c r="S4487" s="42"/>
      <c r="T4487" s="42"/>
      <c r="U4487" s="20"/>
      <c r="V4487" s="14"/>
      <c r="W4487" s="14"/>
      <c r="X4487" s="26">
        <f t="shared" si="314"/>
        <v>0.107</v>
      </c>
      <c r="Y4487" s="29"/>
      <c r="Z4487" s="29"/>
      <c r="AA4487" s="29"/>
      <c r="AB4487" s="29"/>
      <c r="AC4487" s="29"/>
    </row>
    <row r="4488">
      <c r="A4488" s="58">
        <v>45766.0</v>
      </c>
      <c r="B4488" s="5" t="s">
        <v>32</v>
      </c>
      <c r="C4488" s="6" t="s">
        <v>26</v>
      </c>
      <c r="D4488" s="5" t="s">
        <v>29</v>
      </c>
      <c r="E4488" s="7">
        <v>0.0</v>
      </c>
      <c r="F4488" s="7">
        <v>0.0</v>
      </c>
      <c r="G4488" s="7">
        <v>0.0</v>
      </c>
      <c r="H4488" s="40">
        <v>0.0</v>
      </c>
      <c r="I4488" s="10">
        <f>H4487-G4488</f>
        <v>0.132</v>
      </c>
      <c r="J4488" s="11">
        <f>IFERROR(H4487/G4488*100,0)</f>
        <v>0</v>
      </c>
      <c r="K4488" s="7">
        <f t="shared" si="6890"/>
        <v>0</v>
      </c>
      <c r="L4488" s="7">
        <f>IFERROR(H4487+L4448,0)</f>
        <v>5.853</v>
      </c>
      <c r="M4488" s="10">
        <f t="shared" si="229"/>
        <v>5.853</v>
      </c>
      <c r="N4488" s="11">
        <f t="shared" si="3612"/>
        <v>0</v>
      </c>
      <c r="O4488" s="10">
        <f t="shared" si="6891"/>
        <v>0</v>
      </c>
      <c r="P4488" s="10">
        <f>IFERROR(H4487+P4448,0)</f>
        <v>5.853</v>
      </c>
      <c r="Q4488" s="10">
        <f t="shared" si="232"/>
        <v>5.853</v>
      </c>
      <c r="R4488" s="11">
        <f t="shared" si="233"/>
        <v>0</v>
      </c>
      <c r="S4488" s="42"/>
      <c r="T4488" s="42"/>
      <c r="U4488" s="20"/>
      <c r="V4488" s="14"/>
      <c r="W4488" s="14"/>
      <c r="X4488" s="26">
        <f t="shared" si="314"/>
        <v>0</v>
      </c>
      <c r="Y4488" s="29"/>
      <c r="Z4488" s="29"/>
      <c r="AA4488" s="29"/>
      <c r="AB4488" s="29"/>
      <c r="AC4488" s="29"/>
    </row>
    <row r="4489">
      <c r="A4489" s="58">
        <v>45766.0</v>
      </c>
      <c r="B4489" s="5" t="s">
        <v>32</v>
      </c>
      <c r="C4489" s="6" t="s">
        <v>26</v>
      </c>
      <c r="D4489" s="5" t="s">
        <v>30</v>
      </c>
      <c r="E4489" s="7">
        <v>0.0</v>
      </c>
      <c r="F4489" s="7">
        <v>0.0</v>
      </c>
      <c r="G4489" s="7">
        <v>0.0</v>
      </c>
      <c r="H4489" s="40">
        <v>0.0</v>
      </c>
      <c r="I4489" s="10">
        <f t="shared" ref="I4489:I4527" si="6992">H4489-G4489</f>
        <v>0</v>
      </c>
      <c r="J4489" s="11">
        <f t="shared" ref="J4489:J4526" si="6993">IFERROR(H4489/G4489*100,0)</f>
        <v>0</v>
      </c>
      <c r="K4489" s="7">
        <f t="shared" si="6890"/>
        <v>0</v>
      </c>
      <c r="L4489" s="7">
        <f t="shared" ref="L4489:L4526" si="6994">IFERROR(H4489+L4449,0)</f>
        <v>0</v>
      </c>
      <c r="M4489" s="10">
        <f t="shared" si="229"/>
        <v>0</v>
      </c>
      <c r="N4489" s="11">
        <f t="shared" si="3612"/>
        <v>0</v>
      </c>
      <c r="O4489" s="10">
        <f t="shared" si="6891"/>
        <v>0</v>
      </c>
      <c r="P4489" s="10">
        <f t="shared" ref="P4489:P4526" si="6995">IFERROR(H4489+P4449,0)</f>
        <v>0</v>
      </c>
      <c r="Q4489" s="10">
        <f t="shared" si="232"/>
        <v>0</v>
      </c>
      <c r="R4489" s="11">
        <f t="shared" si="233"/>
        <v>0</v>
      </c>
      <c r="S4489" s="42"/>
      <c r="T4489" s="42"/>
      <c r="U4489" s="20"/>
      <c r="V4489" s="14"/>
      <c r="W4489" s="14"/>
      <c r="X4489" s="26">
        <f t="shared" si="314"/>
        <v>0</v>
      </c>
      <c r="Y4489" s="29"/>
      <c r="Z4489" s="29"/>
      <c r="AA4489" s="29"/>
      <c r="AB4489" s="29"/>
      <c r="AC4489" s="29"/>
    </row>
    <row r="4490">
      <c r="A4490" s="58">
        <v>45766.0</v>
      </c>
      <c r="B4490" s="5" t="s">
        <v>33</v>
      </c>
      <c r="C4490" s="6" t="s">
        <v>26</v>
      </c>
      <c r="D4490" s="5" t="s">
        <v>27</v>
      </c>
      <c r="E4490" s="7">
        <v>110.0</v>
      </c>
      <c r="F4490" s="7">
        <v>0.365</v>
      </c>
      <c r="G4490" s="7">
        <v>0.33</v>
      </c>
      <c r="H4490" s="40">
        <v>0.364</v>
      </c>
      <c r="I4490" s="10">
        <f t="shared" si="6992"/>
        <v>0.034</v>
      </c>
      <c r="J4490" s="11">
        <f t="shared" si="6993"/>
        <v>110.3030303</v>
      </c>
      <c r="K4490" s="7">
        <f t="shared" si="6890"/>
        <v>25.669992</v>
      </c>
      <c r="L4490" s="7">
        <f t="shared" si="6994"/>
        <v>29.162</v>
      </c>
      <c r="M4490" s="10">
        <f t="shared" si="229"/>
        <v>3.492008</v>
      </c>
      <c r="N4490" s="11">
        <f t="shared" si="3612"/>
        <v>113.6034635</v>
      </c>
      <c r="O4490" s="10">
        <f t="shared" si="6891"/>
        <v>35.869922</v>
      </c>
      <c r="P4490" s="10">
        <f t="shared" si="6995"/>
        <v>40.65773</v>
      </c>
      <c r="Q4490" s="10">
        <f t="shared" si="232"/>
        <v>4.787808</v>
      </c>
      <c r="R4490" s="11">
        <f t="shared" si="233"/>
        <v>113.3476956</v>
      </c>
      <c r="S4490" s="41">
        <f>T4450</f>
        <v>0.5221475</v>
      </c>
      <c r="T4490" s="41">
        <f>H4490+T4450-H4491-U4490-H4492</f>
        <v>0.4609935714</v>
      </c>
      <c r="U4490" s="13">
        <f>0.00431/28</f>
        <v>0.0001539285714</v>
      </c>
      <c r="V4490" s="14"/>
      <c r="W4490" s="14"/>
      <c r="X4490" s="26">
        <f t="shared" si="314"/>
        <v>0.365</v>
      </c>
      <c r="Y4490" s="29"/>
      <c r="Z4490" s="29"/>
      <c r="AA4490" s="29"/>
      <c r="AB4490" s="29"/>
      <c r="AC4490" s="29"/>
    </row>
    <row r="4491">
      <c r="A4491" s="58">
        <v>45766.0</v>
      </c>
      <c r="B4491" s="5" t="s">
        <v>33</v>
      </c>
      <c r="C4491" s="6" t="s">
        <v>26</v>
      </c>
      <c r="D4491" s="5" t="s">
        <v>28</v>
      </c>
      <c r="E4491" s="7">
        <v>108.2</v>
      </c>
      <c r="F4491" s="7">
        <v>0.453</v>
      </c>
      <c r="G4491" s="7">
        <v>0.2917333</v>
      </c>
      <c r="H4491" s="40">
        <v>0.425</v>
      </c>
      <c r="I4491" s="10">
        <f t="shared" si="6992"/>
        <v>0.1332667</v>
      </c>
      <c r="J4491" s="11">
        <f t="shared" si="6993"/>
        <v>145.6810038</v>
      </c>
      <c r="K4491" s="7">
        <f t="shared" si="6890"/>
        <v>24.6519087</v>
      </c>
      <c r="L4491" s="7">
        <f t="shared" si="6994"/>
        <v>30.043</v>
      </c>
      <c r="M4491" s="10">
        <f t="shared" si="229"/>
        <v>5.3910913</v>
      </c>
      <c r="N4491" s="11">
        <f t="shared" si="3612"/>
        <v>121.8688596</v>
      </c>
      <c r="O4491" s="10">
        <f t="shared" si="6891"/>
        <v>34.6959087</v>
      </c>
      <c r="P4491" s="10">
        <f t="shared" si="6995"/>
        <v>40.93795</v>
      </c>
      <c r="Q4491" s="10">
        <f t="shared" si="232"/>
        <v>6.2420413</v>
      </c>
      <c r="R4491" s="11">
        <f t="shared" si="233"/>
        <v>117.9907128</v>
      </c>
      <c r="S4491" s="42"/>
      <c r="T4491" s="42"/>
      <c r="U4491" s="20"/>
      <c r="V4491" s="14"/>
      <c r="W4491" s="14"/>
      <c r="X4491" s="26">
        <f t="shared" si="314"/>
        <v>0.187</v>
      </c>
      <c r="Y4491" s="29"/>
      <c r="Z4491" s="29"/>
      <c r="AA4491" s="29"/>
      <c r="AB4491" s="29"/>
      <c r="AC4491" s="29"/>
    </row>
    <row r="4492">
      <c r="A4492" s="58">
        <v>45766.0</v>
      </c>
      <c r="B4492" s="5" t="s">
        <v>33</v>
      </c>
      <c r="C4492" s="6" t="s">
        <v>26</v>
      </c>
      <c r="D4492" s="5" t="s">
        <v>29</v>
      </c>
      <c r="E4492" s="7">
        <v>1.0</v>
      </c>
      <c r="F4492" s="7">
        <v>0.021</v>
      </c>
      <c r="G4492" s="7">
        <v>0.0044</v>
      </c>
      <c r="H4492" s="40">
        <v>0.0</v>
      </c>
      <c r="I4492" s="10">
        <f t="shared" si="6992"/>
        <v>-0.0044</v>
      </c>
      <c r="J4492" s="11">
        <f t="shared" si="6993"/>
        <v>0</v>
      </c>
      <c r="K4492" s="7">
        <f t="shared" si="6890"/>
        <v>0.2485989</v>
      </c>
      <c r="L4492" s="7">
        <f t="shared" si="6994"/>
        <v>0.084</v>
      </c>
      <c r="M4492" s="10">
        <f t="shared" si="229"/>
        <v>-0.1645989</v>
      </c>
      <c r="N4492" s="11">
        <f t="shared" si="3612"/>
        <v>33.78936914</v>
      </c>
      <c r="O4492" s="10">
        <f t="shared" si="6891"/>
        <v>0.3335389</v>
      </c>
      <c r="P4492" s="10">
        <f t="shared" si="6995"/>
        <v>0.162988</v>
      </c>
      <c r="Q4492" s="10">
        <f t="shared" si="232"/>
        <v>-0.1705509</v>
      </c>
      <c r="R4492" s="11">
        <f t="shared" si="233"/>
        <v>48.86626417</v>
      </c>
      <c r="S4492" s="42"/>
      <c r="T4492" s="42"/>
      <c r="U4492" s="20"/>
      <c r="V4492" s="14"/>
      <c r="W4492" s="14"/>
      <c r="X4492" s="26">
        <f t="shared" si="314"/>
        <v>0</v>
      </c>
      <c r="Y4492" s="29"/>
      <c r="Z4492" s="29"/>
      <c r="AA4492" s="29"/>
      <c r="AB4492" s="29"/>
      <c r="AC4492" s="29"/>
    </row>
    <row r="4493">
      <c r="A4493" s="58">
        <v>45766.0</v>
      </c>
      <c r="B4493" s="5" t="s">
        <v>33</v>
      </c>
      <c r="C4493" s="6" t="s">
        <v>26</v>
      </c>
      <c r="D4493" s="5" t="s">
        <v>30</v>
      </c>
      <c r="E4493" s="7">
        <v>0.0</v>
      </c>
      <c r="F4493" s="7">
        <v>0.0</v>
      </c>
      <c r="G4493" s="7">
        <v>0.0</v>
      </c>
      <c r="H4493" s="40">
        <v>0.0</v>
      </c>
      <c r="I4493" s="10">
        <f t="shared" si="6992"/>
        <v>0</v>
      </c>
      <c r="J4493" s="11">
        <f t="shared" si="6993"/>
        <v>0</v>
      </c>
      <c r="K4493" s="7">
        <f t="shared" si="6890"/>
        <v>0</v>
      </c>
      <c r="L4493" s="7">
        <f t="shared" si="6994"/>
        <v>0</v>
      </c>
      <c r="M4493" s="10">
        <f t="shared" si="229"/>
        <v>0</v>
      </c>
      <c r="N4493" s="11">
        <f t="shared" si="3612"/>
        <v>0</v>
      </c>
      <c r="O4493" s="10">
        <f t="shared" si="6891"/>
        <v>0</v>
      </c>
      <c r="P4493" s="10">
        <f t="shared" si="6995"/>
        <v>0</v>
      </c>
      <c r="Q4493" s="10">
        <f t="shared" si="232"/>
        <v>0</v>
      </c>
      <c r="R4493" s="11">
        <f t="shared" si="233"/>
        <v>0</v>
      </c>
      <c r="S4493" s="42"/>
      <c r="T4493" s="42"/>
      <c r="U4493" s="20"/>
      <c r="V4493" s="14"/>
      <c r="W4493" s="14"/>
      <c r="X4493" s="26">
        <f t="shared" si="314"/>
        <v>0</v>
      </c>
      <c r="Y4493" s="29"/>
      <c r="Z4493" s="29"/>
      <c r="AA4493" s="29"/>
      <c r="AB4493" s="29"/>
      <c r="AC4493" s="29"/>
    </row>
    <row r="4494">
      <c r="A4494" s="58">
        <v>45766.0</v>
      </c>
      <c r="B4494" s="5" t="s">
        <v>34</v>
      </c>
      <c r="C4494" s="6" t="s">
        <v>26</v>
      </c>
      <c r="D4494" s="5" t="s">
        <v>27</v>
      </c>
      <c r="E4494" s="7">
        <v>14.3</v>
      </c>
      <c r="F4494" s="7">
        <v>0.035</v>
      </c>
      <c r="G4494" s="7">
        <v>0.04</v>
      </c>
      <c r="H4494" s="40">
        <v>0.045</v>
      </c>
      <c r="I4494" s="10">
        <f t="shared" si="6992"/>
        <v>0.005</v>
      </c>
      <c r="J4494" s="11">
        <f t="shared" si="6993"/>
        <v>112.5</v>
      </c>
      <c r="K4494" s="7">
        <f t="shared" si="6890"/>
        <v>3.259985</v>
      </c>
      <c r="L4494" s="7">
        <f t="shared" si="6994"/>
        <v>3.326</v>
      </c>
      <c r="M4494" s="10">
        <f t="shared" si="229"/>
        <v>0.066015</v>
      </c>
      <c r="N4494" s="11">
        <f t="shared" si="3612"/>
        <v>102.0250093</v>
      </c>
      <c r="O4494" s="10">
        <f t="shared" si="6891"/>
        <v>4.559815</v>
      </c>
      <c r="P4494" s="10">
        <f t="shared" si="6995"/>
        <v>4.869986</v>
      </c>
      <c r="Q4494" s="10">
        <f t="shared" si="232"/>
        <v>0.310171</v>
      </c>
      <c r="R4494" s="11">
        <f t="shared" si="233"/>
        <v>106.8022716</v>
      </c>
      <c r="S4494" s="41">
        <f>T4454</f>
        <v>0.178</v>
      </c>
      <c r="T4494" s="41">
        <f>H4494+T4454-H4495-U4494-H4496</f>
        <v>0.159</v>
      </c>
      <c r="U4494" s="13">
        <v>0.0</v>
      </c>
      <c r="V4494" s="14"/>
      <c r="W4494" s="14"/>
      <c r="X4494" s="26">
        <f t="shared" si="314"/>
        <v>0.04</v>
      </c>
      <c r="Y4494" s="29"/>
      <c r="Z4494" s="29"/>
      <c r="AA4494" s="29"/>
      <c r="AB4494" s="29"/>
      <c r="AC4494" s="29"/>
    </row>
    <row r="4495">
      <c r="A4495" s="58">
        <v>45766.0</v>
      </c>
      <c r="B4495" s="5" t="s">
        <v>34</v>
      </c>
      <c r="C4495" s="6" t="s">
        <v>26</v>
      </c>
      <c r="D4495" s="5" t="s">
        <v>28</v>
      </c>
      <c r="E4495" s="7">
        <v>14.3</v>
      </c>
      <c r="F4495" s="7">
        <v>0.0</v>
      </c>
      <c r="G4495" s="7">
        <v>0.039166</v>
      </c>
      <c r="H4495" s="40">
        <v>0.064</v>
      </c>
      <c r="I4495" s="10">
        <f t="shared" si="6992"/>
        <v>0.024834</v>
      </c>
      <c r="J4495" s="11">
        <f t="shared" si="6993"/>
        <v>163.4070367</v>
      </c>
      <c r="K4495" s="7">
        <f t="shared" si="6890"/>
        <v>3.196153</v>
      </c>
      <c r="L4495" s="7">
        <f t="shared" si="6994"/>
        <v>3.37</v>
      </c>
      <c r="M4495" s="10">
        <f t="shared" si="229"/>
        <v>0.173847</v>
      </c>
      <c r="N4495" s="11">
        <f t="shared" si="3612"/>
        <v>105.4392578</v>
      </c>
      <c r="O4495" s="10">
        <f t="shared" si="6891"/>
        <v>4.471152</v>
      </c>
      <c r="P4495" s="10">
        <f t="shared" si="6995"/>
        <v>4.77399</v>
      </c>
      <c r="Q4495" s="10">
        <f t="shared" si="232"/>
        <v>0.302838</v>
      </c>
      <c r="R4495" s="11">
        <f t="shared" si="233"/>
        <v>106.7731538</v>
      </c>
      <c r="S4495" s="42"/>
      <c r="T4495" s="42"/>
      <c r="U4495" s="20"/>
      <c r="V4495" s="14"/>
      <c r="W4495" s="14"/>
      <c r="X4495" s="26">
        <f t="shared" si="314"/>
        <v>0.193</v>
      </c>
      <c r="Y4495" s="29"/>
      <c r="Z4495" s="29"/>
      <c r="AA4495" s="29"/>
      <c r="AB4495" s="29"/>
      <c r="AC4495" s="29"/>
    </row>
    <row r="4496">
      <c r="A4496" s="58">
        <v>45766.0</v>
      </c>
      <c r="B4496" s="5" t="s">
        <v>34</v>
      </c>
      <c r="C4496" s="6" t="s">
        <v>26</v>
      </c>
      <c r="D4496" s="5" t="s">
        <v>29</v>
      </c>
      <c r="E4496" s="7">
        <v>0.0</v>
      </c>
      <c r="F4496" s="7">
        <v>0.0</v>
      </c>
      <c r="G4496" s="7">
        <v>0.0</v>
      </c>
      <c r="H4496" s="40">
        <v>0.0</v>
      </c>
      <c r="I4496" s="10">
        <f t="shared" si="6992"/>
        <v>0</v>
      </c>
      <c r="J4496" s="11">
        <f t="shared" si="6993"/>
        <v>0</v>
      </c>
      <c r="K4496" s="7">
        <f t="shared" si="6890"/>
        <v>0</v>
      </c>
      <c r="L4496" s="7">
        <f t="shared" si="6994"/>
        <v>0</v>
      </c>
      <c r="M4496" s="10">
        <f t="shared" si="229"/>
        <v>0</v>
      </c>
      <c r="N4496" s="11">
        <f t="shared" si="3612"/>
        <v>0</v>
      </c>
      <c r="O4496" s="10">
        <f t="shared" si="6891"/>
        <v>0</v>
      </c>
      <c r="P4496" s="10">
        <f t="shared" si="6995"/>
        <v>0</v>
      </c>
      <c r="Q4496" s="10">
        <f t="shared" si="232"/>
        <v>0</v>
      </c>
      <c r="R4496" s="11">
        <f t="shared" si="233"/>
        <v>0</v>
      </c>
      <c r="S4496" s="42"/>
      <c r="T4496" s="42"/>
      <c r="U4496" s="20"/>
      <c r="V4496" s="14"/>
      <c r="W4496" s="14"/>
      <c r="X4496" s="26">
        <f t="shared" si="314"/>
        <v>0</v>
      </c>
      <c r="Y4496" s="29"/>
      <c r="Z4496" s="29"/>
      <c r="AA4496" s="29"/>
      <c r="AB4496" s="29"/>
      <c r="AC4496" s="29"/>
    </row>
    <row r="4497">
      <c r="A4497" s="58">
        <v>45766.0</v>
      </c>
      <c r="B4497" s="5" t="s">
        <v>34</v>
      </c>
      <c r="C4497" s="6" t="s">
        <v>26</v>
      </c>
      <c r="D4497" s="5" t="s">
        <v>30</v>
      </c>
      <c r="E4497" s="7">
        <v>0.0</v>
      </c>
      <c r="F4497" s="7">
        <v>0.0</v>
      </c>
      <c r="G4497" s="7">
        <v>0.0</v>
      </c>
      <c r="H4497" s="40">
        <v>0.0</v>
      </c>
      <c r="I4497" s="10">
        <f t="shared" si="6992"/>
        <v>0</v>
      </c>
      <c r="J4497" s="11">
        <f t="shared" si="6993"/>
        <v>0</v>
      </c>
      <c r="K4497" s="7">
        <f t="shared" si="6890"/>
        <v>0</v>
      </c>
      <c r="L4497" s="7">
        <f t="shared" si="6994"/>
        <v>0</v>
      </c>
      <c r="M4497" s="10">
        <f t="shared" si="229"/>
        <v>0</v>
      </c>
      <c r="N4497" s="11">
        <f t="shared" si="3612"/>
        <v>0</v>
      </c>
      <c r="O4497" s="10">
        <f t="shared" si="6891"/>
        <v>0</v>
      </c>
      <c r="P4497" s="10">
        <f t="shared" si="6995"/>
        <v>0</v>
      </c>
      <c r="Q4497" s="10">
        <f t="shared" si="232"/>
        <v>0</v>
      </c>
      <c r="R4497" s="11">
        <f t="shared" si="233"/>
        <v>0</v>
      </c>
      <c r="S4497" s="42"/>
      <c r="T4497" s="42"/>
      <c r="U4497" s="20"/>
      <c r="V4497" s="14"/>
      <c r="W4497" s="14"/>
      <c r="X4497" s="26">
        <f t="shared" si="314"/>
        <v>0</v>
      </c>
      <c r="Y4497" s="29"/>
      <c r="Z4497" s="29"/>
      <c r="AA4497" s="29"/>
      <c r="AB4497" s="29"/>
      <c r="AC4497" s="29"/>
    </row>
    <row r="4498">
      <c r="A4498" s="58">
        <v>45766.0</v>
      </c>
      <c r="B4498" s="5" t="s">
        <v>35</v>
      </c>
      <c r="C4498" s="6" t="s">
        <v>26</v>
      </c>
      <c r="D4498" s="5" t="s">
        <v>27</v>
      </c>
      <c r="E4498" s="7">
        <v>16.6</v>
      </c>
      <c r="F4498" s="7">
        <v>0.067</v>
      </c>
      <c r="G4498" s="7">
        <v>0.0566</v>
      </c>
      <c r="H4498" s="40">
        <v>0.142</v>
      </c>
      <c r="I4498" s="10">
        <f t="shared" si="6992"/>
        <v>0.0854</v>
      </c>
      <c r="J4498" s="11">
        <f t="shared" si="6993"/>
        <v>250.8833922</v>
      </c>
      <c r="K4498" s="7">
        <f t="shared" si="6890"/>
        <v>3.475397</v>
      </c>
      <c r="L4498" s="7">
        <f t="shared" si="6994"/>
        <v>5.313</v>
      </c>
      <c r="M4498" s="10">
        <f t="shared" si="229"/>
        <v>1.837603</v>
      </c>
      <c r="N4498" s="11">
        <f t="shared" si="3612"/>
        <v>152.8746212</v>
      </c>
      <c r="O4498" s="10">
        <f t="shared" si="6891"/>
        <v>3.475397</v>
      </c>
      <c r="P4498" s="10">
        <f t="shared" si="6995"/>
        <v>5.313</v>
      </c>
      <c r="Q4498" s="10">
        <f t="shared" si="232"/>
        <v>1.837603</v>
      </c>
      <c r="R4498" s="11">
        <f t="shared" si="233"/>
        <v>152.8746212</v>
      </c>
      <c r="S4498" s="41">
        <f>T4458</f>
        <v>0.672</v>
      </c>
      <c r="T4498" s="41">
        <f>H4498+T4458-H4499-U4498-H4500</f>
        <v>0.653</v>
      </c>
      <c r="U4498" s="13">
        <v>0.0</v>
      </c>
      <c r="V4498" s="14"/>
      <c r="W4498" s="14"/>
      <c r="X4498" s="26">
        <f t="shared" si="314"/>
        <v>0.152</v>
      </c>
      <c r="Y4498" s="29"/>
      <c r="Z4498" s="29"/>
      <c r="AA4498" s="29"/>
      <c r="AB4498" s="29"/>
      <c r="AC4498" s="29"/>
    </row>
    <row r="4499">
      <c r="A4499" s="58">
        <v>45766.0</v>
      </c>
      <c r="B4499" s="5" t="s">
        <v>35</v>
      </c>
      <c r="C4499" s="6" t="s">
        <v>26</v>
      </c>
      <c r="D4499" s="5" t="s">
        <v>28</v>
      </c>
      <c r="E4499" s="7">
        <v>0.0</v>
      </c>
      <c r="F4499" s="7">
        <v>0.0</v>
      </c>
      <c r="G4499" s="7">
        <v>0.0</v>
      </c>
      <c r="H4499" s="40">
        <v>0.0</v>
      </c>
      <c r="I4499" s="10">
        <f t="shared" si="6992"/>
        <v>0</v>
      </c>
      <c r="J4499" s="11">
        <f t="shared" si="6993"/>
        <v>0</v>
      </c>
      <c r="K4499" s="7">
        <f t="shared" si="6890"/>
        <v>0</v>
      </c>
      <c r="L4499" s="7">
        <f t="shared" si="6994"/>
        <v>0</v>
      </c>
      <c r="M4499" s="10">
        <f t="shared" si="229"/>
        <v>0</v>
      </c>
      <c r="N4499" s="11">
        <f t="shared" si="3612"/>
        <v>0</v>
      </c>
      <c r="O4499" s="10">
        <f t="shared" si="6891"/>
        <v>0</v>
      </c>
      <c r="P4499" s="10">
        <f t="shared" si="6995"/>
        <v>0</v>
      </c>
      <c r="Q4499" s="10">
        <f t="shared" si="232"/>
        <v>0</v>
      </c>
      <c r="R4499" s="11">
        <f t="shared" si="233"/>
        <v>0</v>
      </c>
      <c r="S4499" s="43"/>
      <c r="T4499" s="43"/>
      <c r="U4499" s="20"/>
      <c r="V4499" s="14"/>
      <c r="W4499" s="14"/>
      <c r="X4499" s="26">
        <f t="shared" si="314"/>
        <v>0</v>
      </c>
      <c r="Y4499" s="29"/>
      <c r="Z4499" s="29"/>
      <c r="AA4499" s="29"/>
      <c r="AB4499" s="29"/>
      <c r="AC4499" s="29"/>
    </row>
    <row r="4500">
      <c r="A4500" s="58">
        <v>45766.0</v>
      </c>
      <c r="B4500" s="5" t="s">
        <v>35</v>
      </c>
      <c r="C4500" s="6" t="s">
        <v>26</v>
      </c>
      <c r="D4500" s="5" t="s">
        <v>29</v>
      </c>
      <c r="E4500" s="7">
        <v>16.6</v>
      </c>
      <c r="F4500" s="7">
        <v>0.0</v>
      </c>
      <c r="G4500" s="7">
        <v>0.05666</v>
      </c>
      <c r="H4500" s="40">
        <v>0.161</v>
      </c>
      <c r="I4500" s="10">
        <f t="shared" si="6992"/>
        <v>0.10434</v>
      </c>
      <c r="J4500" s="11">
        <f t="shared" si="6993"/>
        <v>284.1510766</v>
      </c>
      <c r="K4500" s="7">
        <f t="shared" si="6890"/>
        <v>3.476537</v>
      </c>
      <c r="L4500" s="7">
        <f t="shared" si="6994"/>
        <v>4.66</v>
      </c>
      <c r="M4500" s="10">
        <f t="shared" si="229"/>
        <v>1.183463</v>
      </c>
      <c r="N4500" s="11">
        <f t="shared" si="3612"/>
        <v>134.0414326</v>
      </c>
      <c r="O4500" s="10">
        <f t="shared" si="6891"/>
        <v>3.476537</v>
      </c>
      <c r="P4500" s="10">
        <f t="shared" si="6995"/>
        <v>4.892996</v>
      </c>
      <c r="Q4500" s="10">
        <f t="shared" si="232"/>
        <v>1.416459</v>
      </c>
      <c r="R4500" s="11">
        <f t="shared" si="233"/>
        <v>140.7433892</v>
      </c>
      <c r="S4500" s="43"/>
      <c r="T4500" s="43"/>
      <c r="U4500" s="20"/>
      <c r="V4500" s="14"/>
      <c r="W4500" s="14"/>
      <c r="X4500" s="26">
        <f t="shared" si="314"/>
        <v>0.307</v>
      </c>
      <c r="Y4500" s="29"/>
      <c r="Z4500" s="29"/>
      <c r="AA4500" s="29"/>
      <c r="AB4500" s="29"/>
      <c r="AC4500" s="29"/>
    </row>
    <row r="4501">
      <c r="A4501" s="58">
        <v>45766.0</v>
      </c>
      <c r="B4501" s="5" t="s">
        <v>35</v>
      </c>
      <c r="C4501" s="6" t="s">
        <v>26</v>
      </c>
      <c r="D4501" s="5" t="s">
        <v>30</v>
      </c>
      <c r="E4501" s="7">
        <v>0.0</v>
      </c>
      <c r="F4501" s="7">
        <v>0.0</v>
      </c>
      <c r="G4501" s="7">
        <v>0.0</v>
      </c>
      <c r="H4501" s="40">
        <v>0.0</v>
      </c>
      <c r="I4501" s="10">
        <f t="shared" si="6992"/>
        <v>0</v>
      </c>
      <c r="J4501" s="11">
        <f t="shared" si="6993"/>
        <v>0</v>
      </c>
      <c r="K4501" s="7">
        <f t="shared" si="6890"/>
        <v>0</v>
      </c>
      <c r="L4501" s="7">
        <f t="shared" si="6994"/>
        <v>0</v>
      </c>
      <c r="M4501" s="10">
        <f t="shared" si="229"/>
        <v>0</v>
      </c>
      <c r="N4501" s="11">
        <f t="shared" si="3612"/>
        <v>0</v>
      </c>
      <c r="O4501" s="10">
        <f t="shared" si="6891"/>
        <v>0</v>
      </c>
      <c r="P4501" s="10">
        <f t="shared" si="6995"/>
        <v>0</v>
      </c>
      <c r="Q4501" s="10">
        <f t="shared" si="232"/>
        <v>0</v>
      </c>
      <c r="R4501" s="11">
        <f t="shared" si="233"/>
        <v>0</v>
      </c>
      <c r="S4501" s="43"/>
      <c r="T4501" s="43"/>
      <c r="U4501" s="20"/>
      <c r="V4501" s="14"/>
      <c r="W4501" s="14"/>
      <c r="X4501" s="26">
        <f t="shared" si="314"/>
        <v>0</v>
      </c>
      <c r="Y4501" s="29"/>
      <c r="Z4501" s="29"/>
      <c r="AA4501" s="29"/>
      <c r="AB4501" s="29"/>
      <c r="AC4501" s="29"/>
    </row>
    <row r="4502">
      <c r="A4502" s="58">
        <v>45766.0</v>
      </c>
      <c r="B4502" s="5" t="s">
        <v>36</v>
      </c>
      <c r="C4502" s="6" t="s">
        <v>37</v>
      </c>
      <c r="D4502" s="5" t="s">
        <v>27</v>
      </c>
      <c r="E4502" s="7">
        <v>174.0</v>
      </c>
      <c r="F4502" s="25">
        <v>0.525</v>
      </c>
      <c r="G4502" s="7">
        <v>0.51</v>
      </c>
      <c r="H4502" s="24">
        <v>0.61</v>
      </c>
      <c r="I4502" s="10">
        <f t="shared" si="6992"/>
        <v>0.1</v>
      </c>
      <c r="J4502" s="11">
        <f t="shared" si="6993"/>
        <v>119.6078431</v>
      </c>
      <c r="K4502" s="7">
        <f t="shared" si="6890"/>
        <v>41.8899976</v>
      </c>
      <c r="L4502" s="7">
        <f t="shared" si="6994"/>
        <v>46.415</v>
      </c>
      <c r="M4502" s="10">
        <f t="shared" si="229"/>
        <v>4.5250024</v>
      </c>
      <c r="N4502" s="11">
        <f t="shared" si="3612"/>
        <v>110.8021071</v>
      </c>
      <c r="O4502" s="10">
        <f t="shared" si="6891"/>
        <v>58.9899696</v>
      </c>
      <c r="P4502" s="10">
        <f t="shared" si="6995"/>
        <v>64.99082</v>
      </c>
      <c r="Q4502" s="10">
        <f t="shared" si="232"/>
        <v>6.0008504</v>
      </c>
      <c r="R4502" s="11">
        <f t="shared" si="233"/>
        <v>110.1726623</v>
      </c>
      <c r="S4502" s="41">
        <f>T4462</f>
        <v>-0.308</v>
      </c>
      <c r="T4502" s="41">
        <f>H4502+T4462-H4503-U4502-H4504</f>
        <v>-0.2232857143</v>
      </c>
      <c r="U4502" s="13">
        <f>0.008/28</f>
        <v>0.0002857142857</v>
      </c>
      <c r="V4502" s="14"/>
      <c r="W4502" s="14"/>
      <c r="X4502" s="26">
        <f t="shared" si="314"/>
        <v>0.61</v>
      </c>
      <c r="Y4502" s="29"/>
      <c r="Z4502" s="29"/>
      <c r="AA4502" s="29"/>
      <c r="AB4502" s="29"/>
      <c r="AC4502" s="29"/>
    </row>
    <row r="4503">
      <c r="A4503" s="58">
        <v>45766.0</v>
      </c>
      <c r="B4503" s="5" t="s">
        <v>36</v>
      </c>
      <c r="C4503" s="6" t="s">
        <v>37</v>
      </c>
      <c r="D4503" s="5" t="s">
        <v>28</v>
      </c>
      <c r="E4503" s="7">
        <v>45.1</v>
      </c>
      <c r="F4503" s="25">
        <v>0.0</v>
      </c>
      <c r="G4503" s="7">
        <v>0.48333</v>
      </c>
      <c r="H4503" s="24">
        <v>0.0</v>
      </c>
      <c r="I4503" s="10">
        <f t="shared" si="6992"/>
        <v>-0.48333</v>
      </c>
      <c r="J4503" s="11">
        <f t="shared" si="6993"/>
        <v>0</v>
      </c>
      <c r="K4503" s="7">
        <f t="shared" si="6890"/>
        <v>38.7812687</v>
      </c>
      <c r="L4503" s="7">
        <f t="shared" si="6994"/>
        <v>12.569</v>
      </c>
      <c r="M4503" s="10">
        <f t="shared" si="229"/>
        <v>-26.2122687</v>
      </c>
      <c r="N4503" s="11">
        <f t="shared" si="3612"/>
        <v>32.40997631</v>
      </c>
      <c r="O4503" s="10">
        <f t="shared" si="6891"/>
        <v>54.3001787</v>
      </c>
      <c r="P4503" s="10">
        <f t="shared" si="6995"/>
        <v>18.16698</v>
      </c>
      <c r="Q4503" s="10">
        <f t="shared" si="232"/>
        <v>-36.1331987</v>
      </c>
      <c r="R4503" s="11">
        <f t="shared" si="233"/>
        <v>33.45657498</v>
      </c>
      <c r="S4503" s="43"/>
      <c r="T4503" s="43"/>
      <c r="U4503" s="20"/>
      <c r="V4503" s="14"/>
      <c r="W4503" s="14"/>
      <c r="X4503" s="26">
        <f t="shared" si="314"/>
        <v>0</v>
      </c>
      <c r="Y4503" s="29"/>
      <c r="Z4503" s="29"/>
      <c r="AA4503" s="29"/>
      <c r="AB4503" s="29"/>
      <c r="AC4503" s="29"/>
    </row>
    <row r="4504">
      <c r="A4504" s="58">
        <v>45766.0</v>
      </c>
      <c r="B4504" s="5" t="s">
        <v>36</v>
      </c>
      <c r="C4504" s="6" t="s">
        <v>37</v>
      </c>
      <c r="D4504" s="5" t="s">
        <v>29</v>
      </c>
      <c r="E4504" s="7">
        <f>E4502-E4503</f>
        <v>128.9</v>
      </c>
      <c r="F4504" s="25">
        <v>0.836</v>
      </c>
      <c r="G4504" s="7">
        <v>0.0</v>
      </c>
      <c r="H4504" s="24">
        <v>0.525</v>
      </c>
      <c r="I4504" s="10">
        <f t="shared" si="6992"/>
        <v>0.525</v>
      </c>
      <c r="J4504" s="11">
        <f t="shared" si="6993"/>
        <v>0</v>
      </c>
      <c r="K4504" s="7">
        <f t="shared" si="6890"/>
        <v>2.58895994</v>
      </c>
      <c r="L4504" s="7">
        <f t="shared" si="6994"/>
        <v>34.047</v>
      </c>
      <c r="M4504" s="10">
        <f t="shared" si="229"/>
        <v>31.45804006</v>
      </c>
      <c r="N4504" s="11">
        <f t="shared" si="3612"/>
        <v>1315.08408</v>
      </c>
      <c r="O4504" s="10">
        <f t="shared" si="6891"/>
        <v>4.16282994</v>
      </c>
      <c r="P4504" s="10">
        <f t="shared" si="6995"/>
        <v>47.66871</v>
      </c>
      <c r="Q4504" s="10">
        <f t="shared" si="232"/>
        <v>43.50588006</v>
      </c>
      <c r="R4504" s="11">
        <f t="shared" si="233"/>
        <v>1145.103468</v>
      </c>
      <c r="S4504" s="43"/>
      <c r="T4504" s="43"/>
      <c r="U4504" s="20"/>
      <c r="V4504" s="14"/>
      <c r="W4504" s="14"/>
      <c r="X4504" s="26">
        <f t="shared" si="314"/>
        <v>0.581</v>
      </c>
      <c r="Y4504" s="29"/>
      <c r="Z4504" s="29"/>
      <c r="AA4504" s="29"/>
      <c r="AB4504" s="29"/>
      <c r="AC4504" s="29"/>
    </row>
    <row r="4505">
      <c r="A4505" s="58">
        <v>45766.0</v>
      </c>
      <c r="B4505" s="5" t="s">
        <v>36</v>
      </c>
      <c r="C4505" s="6" t="s">
        <v>37</v>
      </c>
      <c r="D4505" s="5" t="s">
        <v>30</v>
      </c>
      <c r="E4505" s="7">
        <v>0.0</v>
      </c>
      <c r="F4505" s="25">
        <v>0.0</v>
      </c>
      <c r="G4505" s="7">
        <v>0.0</v>
      </c>
      <c r="H4505" s="24">
        <v>0.0</v>
      </c>
      <c r="I4505" s="10">
        <f t="shared" si="6992"/>
        <v>0</v>
      </c>
      <c r="J4505" s="11">
        <f t="shared" si="6993"/>
        <v>0</v>
      </c>
      <c r="K4505" s="7">
        <f t="shared" si="6890"/>
        <v>0</v>
      </c>
      <c r="L4505" s="7">
        <f t="shared" si="6994"/>
        <v>0</v>
      </c>
      <c r="M4505" s="10">
        <f t="shared" si="229"/>
        <v>0</v>
      </c>
      <c r="N4505" s="11">
        <f t="shared" si="3612"/>
        <v>0</v>
      </c>
      <c r="O4505" s="10">
        <f t="shared" si="6891"/>
        <v>0</v>
      </c>
      <c r="P4505" s="10">
        <f t="shared" si="6995"/>
        <v>0</v>
      </c>
      <c r="Q4505" s="10">
        <f t="shared" si="232"/>
        <v>0</v>
      </c>
      <c r="R4505" s="11">
        <f t="shared" si="233"/>
        <v>0</v>
      </c>
      <c r="S4505" s="43"/>
      <c r="T4505" s="43"/>
      <c r="U4505" s="20"/>
      <c r="V4505" s="14"/>
      <c r="W4505" s="14"/>
      <c r="X4505" s="26">
        <f t="shared" si="314"/>
        <v>0</v>
      </c>
      <c r="Y4505" s="29"/>
      <c r="Z4505" s="29"/>
      <c r="AA4505" s="29"/>
      <c r="AB4505" s="29"/>
      <c r="AC4505" s="29"/>
    </row>
    <row r="4506">
      <c r="A4506" s="58">
        <v>45766.0</v>
      </c>
      <c r="B4506" s="5" t="s">
        <v>38</v>
      </c>
      <c r="C4506" s="6" t="s">
        <v>37</v>
      </c>
      <c r="D4506" s="5" t="s">
        <v>27</v>
      </c>
      <c r="E4506" s="7">
        <v>40.1</v>
      </c>
      <c r="F4506" s="25">
        <v>0.103</v>
      </c>
      <c r="G4506" s="7">
        <v>0.09999999999999999</v>
      </c>
      <c r="H4506" s="24">
        <v>0.175</v>
      </c>
      <c r="I4506" s="10">
        <f t="shared" si="6992"/>
        <v>0.075</v>
      </c>
      <c r="J4506" s="11">
        <f t="shared" si="6993"/>
        <v>175</v>
      </c>
      <c r="K4506" s="7">
        <f t="shared" si="6890"/>
        <v>7.8</v>
      </c>
      <c r="L4506" s="7">
        <f t="shared" si="6994"/>
        <v>13.716</v>
      </c>
      <c r="M4506" s="10">
        <f t="shared" si="229"/>
        <v>5.916</v>
      </c>
      <c r="N4506" s="11">
        <f t="shared" si="3612"/>
        <v>175.8461538</v>
      </c>
      <c r="O4506" s="10">
        <f t="shared" si="6891"/>
        <v>10.9</v>
      </c>
      <c r="P4506" s="10">
        <f t="shared" si="6995"/>
        <v>19.639976</v>
      </c>
      <c r="Q4506" s="10">
        <f t="shared" si="232"/>
        <v>8.739976</v>
      </c>
      <c r="R4506" s="11">
        <f t="shared" si="233"/>
        <v>180.1832661</v>
      </c>
      <c r="S4506" s="41">
        <f>T4466</f>
        <v>7.70825</v>
      </c>
      <c r="T4506" s="41">
        <f>H4506+T4466-H4507-U4506-H4508</f>
        <v>7.867214286</v>
      </c>
      <c r="U4506" s="13">
        <f>0.001/28</f>
        <v>0.00003571428571</v>
      </c>
      <c r="V4506" s="14"/>
      <c r="W4506" s="14"/>
      <c r="X4506" s="26">
        <f t="shared" si="314"/>
        <v>0.175</v>
      </c>
      <c r="Y4506" s="29"/>
      <c r="Z4506" s="29"/>
      <c r="AA4506" s="29"/>
      <c r="AB4506" s="29"/>
      <c r="AC4506" s="29"/>
    </row>
    <row r="4507">
      <c r="A4507" s="58">
        <v>45766.0</v>
      </c>
      <c r="B4507" s="5" t="s">
        <v>38</v>
      </c>
      <c r="C4507" s="6" t="s">
        <v>37</v>
      </c>
      <c r="D4507" s="5" t="s">
        <v>28</v>
      </c>
      <c r="E4507" s="7">
        <v>0.0</v>
      </c>
      <c r="F4507" s="7">
        <v>0.0</v>
      </c>
      <c r="G4507" s="7">
        <v>0.0</v>
      </c>
      <c r="H4507" s="24">
        <v>0.0</v>
      </c>
      <c r="I4507" s="10">
        <f t="shared" si="6992"/>
        <v>0</v>
      </c>
      <c r="J4507" s="11">
        <f t="shared" si="6993"/>
        <v>0</v>
      </c>
      <c r="K4507" s="7">
        <f t="shared" si="6890"/>
        <v>0</v>
      </c>
      <c r="L4507" s="7">
        <f t="shared" si="6994"/>
        <v>0</v>
      </c>
      <c r="M4507" s="10">
        <f t="shared" si="229"/>
        <v>0</v>
      </c>
      <c r="N4507" s="11">
        <f t="shared" si="3612"/>
        <v>0</v>
      </c>
      <c r="O4507" s="10">
        <f t="shared" si="6891"/>
        <v>0</v>
      </c>
      <c r="P4507" s="10">
        <f t="shared" si="6995"/>
        <v>0</v>
      </c>
      <c r="Q4507" s="10">
        <f t="shared" si="232"/>
        <v>0</v>
      </c>
      <c r="R4507" s="11">
        <f t="shared" si="233"/>
        <v>0</v>
      </c>
      <c r="S4507" s="43"/>
      <c r="T4507" s="43"/>
      <c r="U4507" s="20"/>
      <c r="V4507" s="14"/>
      <c r="W4507" s="14"/>
      <c r="X4507" s="26">
        <f t="shared" si="314"/>
        <v>0</v>
      </c>
      <c r="Y4507" s="29"/>
      <c r="Z4507" s="29"/>
      <c r="AA4507" s="29"/>
      <c r="AB4507" s="29"/>
      <c r="AC4507" s="29"/>
    </row>
    <row r="4508">
      <c r="A4508" s="58">
        <v>45766.0</v>
      </c>
      <c r="B4508" s="5" t="s">
        <v>38</v>
      </c>
      <c r="C4508" s="6" t="s">
        <v>37</v>
      </c>
      <c r="D4508" s="5" t="s">
        <v>29</v>
      </c>
      <c r="E4508" s="7">
        <v>40.1</v>
      </c>
      <c r="F4508" s="7">
        <v>0.245</v>
      </c>
      <c r="G4508" s="7">
        <v>0.09996</v>
      </c>
      <c r="H4508" s="24">
        <v>0.016</v>
      </c>
      <c r="I4508" s="10">
        <f t="shared" si="6992"/>
        <v>-0.08396</v>
      </c>
      <c r="J4508" s="11">
        <f t="shared" si="6993"/>
        <v>16.00640256</v>
      </c>
      <c r="K4508" s="7">
        <f t="shared" si="6890"/>
        <v>7.787017</v>
      </c>
      <c r="L4508" s="7">
        <f t="shared" si="6994"/>
        <v>7.618</v>
      </c>
      <c r="M4508" s="10">
        <f t="shared" si="229"/>
        <v>-0.169017</v>
      </c>
      <c r="N4508" s="11">
        <f t="shared" si="3612"/>
        <v>97.82950262</v>
      </c>
      <c r="O4508" s="10">
        <f t="shared" si="6891"/>
        <v>10.885777</v>
      </c>
      <c r="P4508" s="10">
        <f t="shared" si="6995"/>
        <v>13.44693</v>
      </c>
      <c r="Q4508" s="10">
        <f t="shared" si="232"/>
        <v>2.561153</v>
      </c>
      <c r="R4508" s="11">
        <f t="shared" si="233"/>
        <v>123.5275167</v>
      </c>
      <c r="S4508" s="43"/>
      <c r="T4508" s="43"/>
      <c r="U4508" s="20"/>
      <c r="V4508" s="14"/>
      <c r="W4508" s="14"/>
      <c r="X4508" s="26">
        <f t="shared" si="314"/>
        <v>0.086</v>
      </c>
      <c r="Y4508" s="29"/>
      <c r="Z4508" s="29"/>
      <c r="AA4508" s="29"/>
      <c r="AB4508" s="29"/>
      <c r="AC4508" s="29"/>
    </row>
    <row r="4509">
      <c r="A4509" s="58">
        <v>45766.0</v>
      </c>
      <c r="B4509" s="5" t="s">
        <v>38</v>
      </c>
      <c r="C4509" s="6" t="s">
        <v>37</v>
      </c>
      <c r="D4509" s="5" t="s">
        <v>30</v>
      </c>
      <c r="E4509" s="7">
        <v>0.0</v>
      </c>
      <c r="F4509" s="7">
        <v>0.0</v>
      </c>
      <c r="G4509" s="7">
        <v>0.0</v>
      </c>
      <c r="H4509" s="24">
        <v>0.0</v>
      </c>
      <c r="I4509" s="10">
        <f t="shared" si="6992"/>
        <v>0</v>
      </c>
      <c r="J4509" s="11">
        <f t="shared" si="6993"/>
        <v>0</v>
      </c>
      <c r="K4509" s="7">
        <f t="shared" si="6890"/>
        <v>0</v>
      </c>
      <c r="L4509" s="7">
        <f t="shared" si="6994"/>
        <v>0</v>
      </c>
      <c r="M4509" s="10">
        <f t="shared" si="229"/>
        <v>0</v>
      </c>
      <c r="N4509" s="11">
        <f t="shared" si="3612"/>
        <v>0</v>
      </c>
      <c r="O4509" s="10">
        <f t="shared" si="6891"/>
        <v>0</v>
      </c>
      <c r="P4509" s="10">
        <f t="shared" si="6995"/>
        <v>0</v>
      </c>
      <c r="Q4509" s="10">
        <f t="shared" si="232"/>
        <v>0</v>
      </c>
      <c r="R4509" s="11">
        <f t="shared" si="233"/>
        <v>0</v>
      </c>
      <c r="S4509" s="43"/>
      <c r="T4509" s="43"/>
      <c r="U4509" s="20"/>
      <c r="V4509" s="14"/>
      <c r="W4509" s="14"/>
      <c r="X4509" s="26">
        <f t="shared" si="314"/>
        <v>0</v>
      </c>
      <c r="Y4509" s="29"/>
      <c r="Z4509" s="29"/>
      <c r="AA4509" s="29"/>
      <c r="AB4509" s="29"/>
      <c r="AC4509" s="29"/>
    </row>
    <row r="4510">
      <c r="A4510" s="58">
        <v>45766.0</v>
      </c>
      <c r="B4510" s="5" t="s">
        <v>39</v>
      </c>
      <c r="C4510" s="6" t="s">
        <v>37</v>
      </c>
      <c r="D4510" s="5" t="s">
        <v>27</v>
      </c>
      <c r="E4510" s="7">
        <v>9.6</v>
      </c>
      <c r="F4510" s="7">
        <v>0.036</v>
      </c>
      <c r="G4510" s="7">
        <v>0.033</v>
      </c>
      <c r="H4510" s="24">
        <v>0.053</v>
      </c>
      <c r="I4510" s="10">
        <f t="shared" si="6992"/>
        <v>0.02</v>
      </c>
      <c r="J4510" s="11">
        <f t="shared" si="6993"/>
        <v>160.6060606</v>
      </c>
      <c r="K4510" s="7">
        <f t="shared" si="6890"/>
        <v>2.326998</v>
      </c>
      <c r="L4510" s="7">
        <f t="shared" si="6994"/>
        <v>0.696</v>
      </c>
      <c r="M4510" s="10">
        <f t="shared" si="229"/>
        <v>-1.630998</v>
      </c>
      <c r="N4510" s="11">
        <f t="shared" si="3612"/>
        <v>29.90978076</v>
      </c>
      <c r="O4510" s="10">
        <f t="shared" si="6891"/>
        <v>3.226928</v>
      </c>
      <c r="P4510" s="10">
        <f t="shared" si="6995"/>
        <v>1.58074</v>
      </c>
      <c r="Q4510" s="10">
        <f t="shared" si="232"/>
        <v>-1.646188</v>
      </c>
      <c r="R4510" s="11">
        <f t="shared" si="233"/>
        <v>48.98590858</v>
      </c>
      <c r="S4510" s="41">
        <f>T4470</f>
        <v>0.128</v>
      </c>
      <c r="T4510" s="41">
        <f>H4510+T4470-H4511-U4510-H4512</f>
        <v>0.181</v>
      </c>
      <c r="U4510" s="13">
        <v>0.0</v>
      </c>
      <c r="V4510" s="14"/>
      <c r="W4510" s="14"/>
      <c r="X4510" s="26">
        <f t="shared" si="314"/>
        <v>0.017</v>
      </c>
      <c r="Y4510" s="29"/>
      <c r="Z4510" s="29"/>
      <c r="AA4510" s="29"/>
      <c r="AB4510" s="29"/>
      <c r="AC4510" s="29"/>
    </row>
    <row r="4511">
      <c r="A4511" s="58">
        <v>45766.0</v>
      </c>
      <c r="B4511" s="5" t="s">
        <v>39</v>
      </c>
      <c r="C4511" s="6" t="s">
        <v>37</v>
      </c>
      <c r="D4511" s="5" t="s">
        <v>28</v>
      </c>
      <c r="E4511" s="7">
        <v>0.0</v>
      </c>
      <c r="F4511" s="7">
        <v>0.0</v>
      </c>
      <c r="G4511" s="7">
        <v>0.0</v>
      </c>
      <c r="H4511" s="24">
        <v>0.0</v>
      </c>
      <c r="I4511" s="10">
        <f t="shared" si="6992"/>
        <v>0</v>
      </c>
      <c r="J4511" s="11">
        <f t="shared" si="6993"/>
        <v>0</v>
      </c>
      <c r="K4511" s="7">
        <f t="shared" si="6890"/>
        <v>0</v>
      </c>
      <c r="L4511" s="7">
        <f t="shared" si="6994"/>
        <v>0</v>
      </c>
      <c r="M4511" s="10">
        <f t="shared" si="229"/>
        <v>0</v>
      </c>
      <c r="N4511" s="11">
        <f t="shared" si="3612"/>
        <v>0</v>
      </c>
      <c r="O4511" s="10">
        <f t="shared" si="6891"/>
        <v>0</v>
      </c>
      <c r="P4511" s="10">
        <f t="shared" si="6995"/>
        <v>0</v>
      </c>
      <c r="Q4511" s="10">
        <f t="shared" si="232"/>
        <v>0</v>
      </c>
      <c r="R4511" s="11">
        <f t="shared" si="233"/>
        <v>0</v>
      </c>
      <c r="S4511" s="43"/>
      <c r="T4511" s="43"/>
      <c r="U4511" s="20"/>
      <c r="V4511" s="14"/>
      <c r="W4511" s="14"/>
      <c r="X4511" s="26">
        <f t="shared" si="314"/>
        <v>0</v>
      </c>
      <c r="Y4511" s="29"/>
      <c r="Z4511" s="29"/>
      <c r="AA4511" s="29"/>
      <c r="AB4511" s="29"/>
      <c r="AC4511" s="29"/>
    </row>
    <row r="4512">
      <c r="A4512" s="58">
        <v>45766.0</v>
      </c>
      <c r="B4512" s="5" t="s">
        <v>39</v>
      </c>
      <c r="C4512" s="6" t="s">
        <v>37</v>
      </c>
      <c r="D4512" s="5" t="s">
        <v>29</v>
      </c>
      <c r="E4512" s="7">
        <v>9.3</v>
      </c>
      <c r="F4512" s="7">
        <v>0.02</v>
      </c>
      <c r="G4512" s="7">
        <v>0.0330666</v>
      </c>
      <c r="H4512" s="24">
        <v>0.0</v>
      </c>
      <c r="I4512" s="10">
        <f t="shared" si="6992"/>
        <v>-0.0330666</v>
      </c>
      <c r="J4512" s="11">
        <f t="shared" si="6993"/>
        <v>0</v>
      </c>
      <c r="K4512" s="7">
        <f t="shared" si="6890"/>
        <v>2.3121454</v>
      </c>
      <c r="L4512" s="7">
        <f t="shared" si="6994"/>
        <v>0.598</v>
      </c>
      <c r="M4512" s="10">
        <f t="shared" si="229"/>
        <v>-1.7141454</v>
      </c>
      <c r="N4512" s="11">
        <f t="shared" si="3612"/>
        <v>25.86342537</v>
      </c>
      <c r="O4512" s="10">
        <f t="shared" si="6891"/>
        <v>3.2041394</v>
      </c>
      <c r="P4512" s="10">
        <f t="shared" si="6995"/>
        <v>1.45794</v>
      </c>
      <c r="Q4512" s="10">
        <f t="shared" si="232"/>
        <v>-1.7461994</v>
      </c>
      <c r="R4512" s="11">
        <f t="shared" si="233"/>
        <v>45.50176562</v>
      </c>
      <c r="S4512" s="43"/>
      <c r="T4512" s="43"/>
      <c r="U4512" s="20"/>
      <c r="V4512" s="14"/>
      <c r="W4512" s="14"/>
      <c r="X4512" s="26">
        <f t="shared" si="314"/>
        <v>0</v>
      </c>
      <c r="Y4512" s="29"/>
      <c r="Z4512" s="29"/>
      <c r="AA4512" s="29"/>
      <c r="AB4512" s="29"/>
      <c r="AC4512" s="29"/>
    </row>
    <row r="4513">
      <c r="A4513" s="58">
        <v>45766.0</v>
      </c>
      <c r="B4513" s="5" t="s">
        <v>39</v>
      </c>
      <c r="C4513" s="6" t="s">
        <v>37</v>
      </c>
      <c r="D4513" s="5" t="s">
        <v>30</v>
      </c>
      <c r="E4513" s="7">
        <v>0.0</v>
      </c>
      <c r="F4513" s="7">
        <v>0.0</v>
      </c>
      <c r="G4513" s="7">
        <v>0.0</v>
      </c>
      <c r="H4513" s="24">
        <v>0.0</v>
      </c>
      <c r="I4513" s="10">
        <f t="shared" si="6992"/>
        <v>0</v>
      </c>
      <c r="J4513" s="11">
        <f t="shared" si="6993"/>
        <v>0</v>
      </c>
      <c r="K4513" s="7">
        <f t="shared" si="6890"/>
        <v>0</v>
      </c>
      <c r="L4513" s="7">
        <f t="shared" si="6994"/>
        <v>0</v>
      </c>
      <c r="M4513" s="10">
        <f t="shared" si="229"/>
        <v>0</v>
      </c>
      <c r="N4513" s="11">
        <f t="shared" si="3612"/>
        <v>0</v>
      </c>
      <c r="O4513" s="10">
        <f t="shared" si="6891"/>
        <v>0</v>
      </c>
      <c r="P4513" s="10">
        <f t="shared" si="6995"/>
        <v>0</v>
      </c>
      <c r="Q4513" s="10">
        <f t="shared" si="232"/>
        <v>0</v>
      </c>
      <c r="R4513" s="11">
        <f t="shared" si="233"/>
        <v>0</v>
      </c>
      <c r="S4513" s="43"/>
      <c r="T4513" s="43"/>
      <c r="U4513" s="20"/>
      <c r="V4513" s="14"/>
      <c r="W4513" s="14"/>
      <c r="X4513" s="26">
        <f t="shared" si="314"/>
        <v>0</v>
      </c>
      <c r="Y4513" s="29"/>
      <c r="Z4513" s="29"/>
      <c r="AA4513" s="29"/>
      <c r="AB4513" s="29"/>
      <c r="AC4513" s="29"/>
    </row>
    <row r="4514">
      <c r="A4514" s="58">
        <v>45766.0</v>
      </c>
      <c r="B4514" s="5" t="s">
        <v>40</v>
      </c>
      <c r="C4514" s="6" t="s">
        <v>37</v>
      </c>
      <c r="D4514" s="5" t="s">
        <v>27</v>
      </c>
      <c r="E4514" s="7">
        <v>26.3</v>
      </c>
      <c r="F4514" s="7">
        <v>0.0</v>
      </c>
      <c r="G4514" s="7">
        <v>0.07333</v>
      </c>
      <c r="H4514" s="24">
        <v>0.033</v>
      </c>
      <c r="I4514" s="10">
        <f t="shared" si="6992"/>
        <v>-0.04033</v>
      </c>
      <c r="J4514" s="11">
        <f t="shared" si="6993"/>
        <v>45.00204555</v>
      </c>
      <c r="K4514" s="7">
        <f t="shared" si="6890"/>
        <v>5.5932687</v>
      </c>
      <c r="L4514" s="7">
        <f t="shared" si="6994"/>
        <v>2.642</v>
      </c>
      <c r="M4514" s="10">
        <f t="shared" si="229"/>
        <v>-2.9512687</v>
      </c>
      <c r="N4514" s="11">
        <f t="shared" si="3612"/>
        <v>47.23534916</v>
      </c>
      <c r="O4514" s="10">
        <f t="shared" si="6891"/>
        <v>7.807554414</v>
      </c>
      <c r="P4514" s="10">
        <f t="shared" si="6995"/>
        <v>3.7549</v>
      </c>
      <c r="Q4514" s="10">
        <f t="shared" si="232"/>
        <v>-4.052654414</v>
      </c>
      <c r="R4514" s="11">
        <f t="shared" si="233"/>
        <v>48.09316466</v>
      </c>
      <c r="S4514" s="13">
        <f>T4474</f>
        <v>1.7778975</v>
      </c>
      <c r="T4514" s="13">
        <f>H4514+S4514-H4515-U4514-H4516</f>
        <v>1.752779286</v>
      </c>
      <c r="U4514" s="13">
        <f>0.00331/28</f>
        <v>0.0001182142857</v>
      </c>
      <c r="V4514" s="14"/>
      <c r="W4514" s="14"/>
      <c r="X4514" s="26">
        <f t="shared" si="314"/>
        <v>0.033</v>
      </c>
      <c r="Y4514" s="29"/>
      <c r="Z4514" s="29"/>
      <c r="AA4514" s="29"/>
      <c r="AB4514" s="29"/>
      <c r="AC4514" s="29"/>
    </row>
    <row r="4515">
      <c r="A4515" s="58">
        <v>45766.0</v>
      </c>
      <c r="B4515" s="5" t="s">
        <v>40</v>
      </c>
      <c r="C4515" s="6" t="s">
        <v>37</v>
      </c>
      <c r="D4515" s="5" t="s">
        <v>28</v>
      </c>
      <c r="E4515" s="7">
        <v>0.0</v>
      </c>
      <c r="F4515" s="7">
        <v>0.0</v>
      </c>
      <c r="G4515" s="7">
        <v>0.0</v>
      </c>
      <c r="H4515" s="40">
        <v>0.0</v>
      </c>
      <c r="I4515" s="10">
        <f t="shared" si="6992"/>
        <v>0</v>
      </c>
      <c r="J4515" s="11">
        <f t="shared" si="6993"/>
        <v>0</v>
      </c>
      <c r="K4515" s="7">
        <f t="shared" si="6890"/>
        <v>0</v>
      </c>
      <c r="L4515" s="7">
        <f t="shared" si="6994"/>
        <v>0</v>
      </c>
      <c r="M4515" s="10">
        <f t="shared" si="229"/>
        <v>0</v>
      </c>
      <c r="N4515" s="11">
        <f t="shared" si="3612"/>
        <v>0</v>
      </c>
      <c r="O4515" s="10">
        <f t="shared" si="6891"/>
        <v>0</v>
      </c>
      <c r="P4515" s="10">
        <f t="shared" si="6995"/>
        <v>0</v>
      </c>
      <c r="Q4515" s="10">
        <f t="shared" si="232"/>
        <v>0</v>
      </c>
      <c r="R4515" s="11">
        <f t="shared" si="233"/>
        <v>0</v>
      </c>
      <c r="S4515" s="14"/>
      <c r="T4515" s="14"/>
      <c r="U4515" s="14"/>
      <c r="V4515" s="14"/>
      <c r="W4515" s="14"/>
      <c r="X4515" s="26">
        <f t="shared" si="314"/>
        <v>0</v>
      </c>
      <c r="Y4515" s="29"/>
      <c r="Z4515" s="29"/>
      <c r="AA4515" s="29"/>
      <c r="AB4515" s="29"/>
      <c r="AC4515" s="29"/>
    </row>
    <row r="4516">
      <c r="A4516" s="58">
        <v>45766.0</v>
      </c>
      <c r="B4516" s="5" t="s">
        <v>40</v>
      </c>
      <c r="C4516" s="6" t="s">
        <v>37</v>
      </c>
      <c r="D4516" s="5" t="s">
        <v>29</v>
      </c>
      <c r="E4516" s="7">
        <v>26.1</v>
      </c>
      <c r="F4516" s="7">
        <v>0.0</v>
      </c>
      <c r="G4516" s="7">
        <v>0.07333</v>
      </c>
      <c r="H4516" s="40">
        <v>0.058</v>
      </c>
      <c r="I4516" s="10">
        <f t="shared" si="6992"/>
        <v>-0.01533</v>
      </c>
      <c r="J4516" s="11">
        <f t="shared" si="6993"/>
        <v>79.0945043</v>
      </c>
      <c r="K4516" s="7">
        <f t="shared" si="6890"/>
        <v>5.607555714</v>
      </c>
      <c r="L4516" s="7">
        <f t="shared" si="6994"/>
        <v>2.214</v>
      </c>
      <c r="M4516" s="10">
        <f t="shared" si="229"/>
        <v>-3.393555714</v>
      </c>
      <c r="N4516" s="11">
        <f t="shared" si="3612"/>
        <v>39.4824432</v>
      </c>
      <c r="O4516" s="10">
        <f t="shared" si="6891"/>
        <v>7.821841429</v>
      </c>
      <c r="P4516" s="10">
        <f t="shared" si="6995"/>
        <v>2.72798</v>
      </c>
      <c r="Q4516" s="10">
        <f t="shared" si="232"/>
        <v>-5.093861429</v>
      </c>
      <c r="R4516" s="11">
        <f t="shared" si="233"/>
        <v>34.87644214</v>
      </c>
      <c r="S4516" s="14"/>
      <c r="T4516" s="14"/>
      <c r="U4516" s="14"/>
      <c r="V4516" s="14"/>
      <c r="W4516" s="14"/>
      <c r="X4516" s="26">
        <f t="shared" si="314"/>
        <v>0</v>
      </c>
      <c r="Y4516" s="29"/>
      <c r="Z4516" s="29"/>
      <c r="AA4516" s="29"/>
      <c r="AB4516" s="29"/>
      <c r="AC4516" s="29"/>
    </row>
    <row r="4517">
      <c r="A4517" s="58">
        <v>45766.0</v>
      </c>
      <c r="B4517" s="5" t="s">
        <v>40</v>
      </c>
      <c r="C4517" s="6" t="s">
        <v>37</v>
      </c>
      <c r="D4517" s="5" t="s">
        <v>30</v>
      </c>
      <c r="E4517" s="7">
        <v>0.0</v>
      </c>
      <c r="F4517" s="7">
        <v>0.0</v>
      </c>
      <c r="G4517" s="7">
        <v>0.0</v>
      </c>
      <c r="H4517" s="40">
        <v>0.0</v>
      </c>
      <c r="I4517" s="10">
        <f t="shared" si="6992"/>
        <v>0</v>
      </c>
      <c r="J4517" s="11">
        <f t="shared" si="6993"/>
        <v>0</v>
      </c>
      <c r="K4517" s="7">
        <f t="shared" si="6890"/>
        <v>0</v>
      </c>
      <c r="L4517" s="7">
        <f t="shared" si="6994"/>
        <v>0.127</v>
      </c>
      <c r="M4517" s="10">
        <f t="shared" si="229"/>
        <v>0.127</v>
      </c>
      <c r="N4517" s="11">
        <f t="shared" si="3612"/>
        <v>0</v>
      </c>
      <c r="O4517" s="10">
        <f t="shared" si="6891"/>
        <v>0</v>
      </c>
      <c r="P4517" s="10">
        <f t="shared" si="6995"/>
        <v>0.127</v>
      </c>
      <c r="Q4517" s="10">
        <f t="shared" si="232"/>
        <v>0.127</v>
      </c>
      <c r="R4517" s="11">
        <f t="shared" si="233"/>
        <v>0</v>
      </c>
      <c r="S4517" s="14"/>
      <c r="T4517" s="14"/>
      <c r="U4517" s="14"/>
      <c r="V4517" s="14"/>
      <c r="W4517" s="14"/>
      <c r="X4517" s="26">
        <f t="shared" si="314"/>
        <v>0</v>
      </c>
      <c r="Y4517" s="29"/>
      <c r="Z4517" s="29"/>
      <c r="AA4517" s="29"/>
      <c r="AB4517" s="29"/>
      <c r="AC4517" s="29"/>
    </row>
    <row r="4518">
      <c r="A4518" s="58">
        <v>45767.0</v>
      </c>
      <c r="B4518" s="59" t="s">
        <v>25</v>
      </c>
      <c r="C4518" s="60" t="s">
        <v>26</v>
      </c>
      <c r="D4518" s="59" t="s">
        <v>27</v>
      </c>
      <c r="E4518" s="25">
        <v>140.3</v>
      </c>
      <c r="F4518" s="8">
        <v>0.456</v>
      </c>
      <c r="G4518" s="25">
        <v>0.393333</v>
      </c>
      <c r="H4518" s="47">
        <v>0.434</v>
      </c>
      <c r="I4518" s="61">
        <f t="shared" si="6992"/>
        <v>0.040667</v>
      </c>
      <c r="J4518" s="62">
        <f t="shared" si="6993"/>
        <v>110.3390766</v>
      </c>
      <c r="K4518" s="25">
        <f t="shared" si="6890"/>
        <v>32.26654</v>
      </c>
      <c r="L4518" s="25">
        <f t="shared" si="6994"/>
        <v>34.743</v>
      </c>
      <c r="M4518" s="61">
        <f t="shared" si="229"/>
        <v>2.47646</v>
      </c>
      <c r="N4518" s="62">
        <f t="shared" si="3612"/>
        <v>107.6750095</v>
      </c>
      <c r="O4518" s="61">
        <f t="shared" si="6891"/>
        <v>45.16626</v>
      </c>
      <c r="P4518" s="61">
        <f t="shared" si="6995"/>
        <v>48.464995</v>
      </c>
      <c r="Q4518" s="61">
        <f t="shared" si="232"/>
        <v>3.298735</v>
      </c>
      <c r="R4518" s="62">
        <f t="shared" si="233"/>
        <v>107.3035381</v>
      </c>
      <c r="S4518" s="41">
        <f>T4478</f>
        <v>0.05864285714</v>
      </c>
      <c r="T4518" s="41">
        <f>H4518+T4478-H4519-U4518-H4520</f>
        <v>-0.2984642857</v>
      </c>
      <c r="U4518" s="63">
        <f>0.003/28</f>
        <v>0.0001071428571</v>
      </c>
      <c r="V4518" s="64"/>
      <c r="W4518" s="64"/>
      <c r="X4518" s="65">
        <f t="shared" si="314"/>
        <v>0.461</v>
      </c>
      <c r="Y4518" s="66"/>
      <c r="Z4518" s="66"/>
      <c r="AA4518" s="66"/>
      <c r="AB4518" s="66"/>
      <c r="AC4518" s="66"/>
    </row>
    <row r="4519">
      <c r="A4519" s="58">
        <v>45767.0</v>
      </c>
      <c r="B4519" s="5" t="s">
        <v>25</v>
      </c>
      <c r="C4519" s="6" t="s">
        <v>26</v>
      </c>
      <c r="D4519" s="5" t="s">
        <v>28</v>
      </c>
      <c r="E4519" s="7">
        <v>165.12</v>
      </c>
      <c r="F4519" s="7">
        <v>0.309</v>
      </c>
      <c r="G4519" s="7">
        <v>0.3568</v>
      </c>
      <c r="H4519" s="24">
        <v>0.791</v>
      </c>
      <c r="I4519" s="10">
        <f t="shared" si="6992"/>
        <v>0.4342</v>
      </c>
      <c r="J4519" s="11">
        <f t="shared" si="6993"/>
        <v>221.6928251</v>
      </c>
      <c r="K4519" s="7">
        <f t="shared" si="6890"/>
        <v>30.8474</v>
      </c>
      <c r="L4519" s="7">
        <f t="shared" si="6994"/>
        <v>35.164</v>
      </c>
      <c r="M4519" s="10">
        <f t="shared" si="229"/>
        <v>4.3166</v>
      </c>
      <c r="N4519" s="11">
        <f t="shared" si="3612"/>
        <v>113.9933998</v>
      </c>
      <c r="O4519" s="10">
        <f t="shared" si="6891"/>
        <v>43.1482</v>
      </c>
      <c r="P4519" s="10">
        <f t="shared" si="6995"/>
        <v>48.38488</v>
      </c>
      <c r="Q4519" s="10">
        <f t="shared" si="232"/>
        <v>5.23668</v>
      </c>
      <c r="R4519" s="11">
        <f t="shared" si="233"/>
        <v>112.136497</v>
      </c>
      <c r="S4519" s="42"/>
      <c r="T4519" s="42"/>
      <c r="U4519" s="16"/>
      <c r="V4519" s="14"/>
      <c r="W4519" s="14"/>
      <c r="X4519" s="26">
        <f t="shared" si="314"/>
        <v>0.488</v>
      </c>
      <c r="Y4519" s="29"/>
      <c r="Z4519" s="29"/>
      <c r="AA4519" s="29"/>
      <c r="AB4519" s="29"/>
      <c r="AC4519" s="29"/>
    </row>
    <row r="4520">
      <c r="A4520" s="58">
        <v>45767.0</v>
      </c>
      <c r="B4520" s="5" t="s">
        <v>25</v>
      </c>
      <c r="C4520" s="6" t="s">
        <v>26</v>
      </c>
      <c r="D4520" s="5" t="s">
        <v>29</v>
      </c>
      <c r="E4520" s="7">
        <v>0.0</v>
      </c>
      <c r="F4520" s="7">
        <v>0.0</v>
      </c>
      <c r="G4520" s="7">
        <v>0.0</v>
      </c>
      <c r="H4520" s="24">
        <v>0.0</v>
      </c>
      <c r="I4520" s="10">
        <f t="shared" si="6992"/>
        <v>0</v>
      </c>
      <c r="J4520" s="11">
        <f t="shared" si="6993"/>
        <v>0</v>
      </c>
      <c r="K4520" s="7">
        <f t="shared" si="6890"/>
        <v>0</v>
      </c>
      <c r="L4520" s="7">
        <f t="shared" si="6994"/>
        <v>0.003</v>
      </c>
      <c r="M4520" s="10">
        <f t="shared" si="229"/>
        <v>0.003</v>
      </c>
      <c r="N4520" s="11">
        <f t="shared" si="3612"/>
        <v>0</v>
      </c>
      <c r="O4520" s="10">
        <f t="shared" si="6891"/>
        <v>0</v>
      </c>
      <c r="P4520" s="10">
        <f t="shared" si="6995"/>
        <v>0.003</v>
      </c>
      <c r="Q4520" s="10">
        <f t="shared" si="232"/>
        <v>0.003</v>
      </c>
      <c r="R4520" s="11">
        <f t="shared" si="233"/>
        <v>0</v>
      </c>
      <c r="S4520" s="42"/>
      <c r="T4520" s="42"/>
      <c r="U4520" s="16"/>
      <c r="V4520" s="14"/>
      <c r="W4520" s="14"/>
      <c r="X4520" s="26">
        <f t="shared" si="314"/>
        <v>0</v>
      </c>
      <c r="Y4520" s="29"/>
      <c r="Z4520" s="29"/>
      <c r="AA4520" s="29"/>
      <c r="AB4520" s="29"/>
      <c r="AC4520" s="29"/>
    </row>
    <row r="4521">
      <c r="A4521" s="58">
        <v>45767.0</v>
      </c>
      <c r="B4521" s="5" t="s">
        <v>25</v>
      </c>
      <c r="C4521" s="6" t="s">
        <v>26</v>
      </c>
      <c r="D4521" s="5" t="s">
        <v>30</v>
      </c>
      <c r="E4521" s="7">
        <v>0.0</v>
      </c>
      <c r="F4521" s="7">
        <v>0.0</v>
      </c>
      <c r="G4521" s="7">
        <v>0.0</v>
      </c>
      <c r="H4521" s="24">
        <v>0.0</v>
      </c>
      <c r="I4521" s="10">
        <f t="shared" si="6992"/>
        <v>0</v>
      </c>
      <c r="J4521" s="11">
        <f t="shared" si="6993"/>
        <v>0</v>
      </c>
      <c r="K4521" s="7">
        <f t="shared" si="6890"/>
        <v>0</v>
      </c>
      <c r="L4521" s="7">
        <f t="shared" si="6994"/>
        <v>0</v>
      </c>
      <c r="M4521" s="10">
        <f t="shared" si="229"/>
        <v>0</v>
      </c>
      <c r="N4521" s="11">
        <f t="shared" si="3612"/>
        <v>0</v>
      </c>
      <c r="O4521" s="10">
        <f t="shared" si="6891"/>
        <v>0</v>
      </c>
      <c r="P4521" s="10">
        <f t="shared" si="6995"/>
        <v>0</v>
      </c>
      <c r="Q4521" s="10">
        <f t="shared" si="232"/>
        <v>0</v>
      </c>
      <c r="R4521" s="11">
        <f t="shared" si="233"/>
        <v>0</v>
      </c>
      <c r="S4521" s="42"/>
      <c r="T4521" s="42"/>
      <c r="U4521" s="16"/>
      <c r="V4521" s="14"/>
      <c r="W4521" s="14"/>
      <c r="X4521" s="26">
        <f t="shared" si="314"/>
        <v>0</v>
      </c>
      <c r="Y4521" s="29"/>
      <c r="Z4521" s="29"/>
      <c r="AA4521" s="29"/>
      <c r="AB4521" s="29"/>
      <c r="AC4521" s="29"/>
    </row>
    <row r="4522">
      <c r="A4522" s="58">
        <v>45767.0</v>
      </c>
      <c r="B4522" s="5" t="s">
        <v>31</v>
      </c>
      <c r="C4522" s="6" t="s">
        <v>26</v>
      </c>
      <c r="D4522" s="5" t="s">
        <v>27</v>
      </c>
      <c r="E4522" s="7">
        <v>180.7</v>
      </c>
      <c r="F4522" s="7">
        <v>0.67</v>
      </c>
      <c r="G4522" s="7">
        <v>0.43666</v>
      </c>
      <c r="H4522" s="24">
        <v>0.536</v>
      </c>
      <c r="I4522" s="10">
        <f t="shared" si="6992"/>
        <v>0.09934</v>
      </c>
      <c r="J4522" s="11">
        <f t="shared" si="6993"/>
        <v>122.7499656</v>
      </c>
      <c r="K4522" s="7">
        <f t="shared" si="6890"/>
        <v>38.933187</v>
      </c>
      <c r="L4522" s="7">
        <f t="shared" si="6994"/>
        <v>43.768</v>
      </c>
      <c r="M4522" s="10">
        <f t="shared" si="229"/>
        <v>4.834813</v>
      </c>
      <c r="N4522" s="11">
        <f t="shared" si="3612"/>
        <v>112.4182308</v>
      </c>
      <c r="O4522" s="10">
        <f t="shared" si="6891"/>
        <v>54.933186</v>
      </c>
      <c r="P4522" s="10">
        <f t="shared" si="6995"/>
        <v>62.74186</v>
      </c>
      <c r="Q4522" s="10">
        <f t="shared" si="232"/>
        <v>7.808674</v>
      </c>
      <c r="R4522" s="11">
        <f t="shared" si="233"/>
        <v>114.2148573</v>
      </c>
      <c r="S4522" s="41">
        <f>T4482</f>
        <v>0.8688571429</v>
      </c>
      <c r="T4522" s="41">
        <f>H4522+T4482-H4523-U4522-H4524</f>
        <v>0.7037142857</v>
      </c>
      <c r="U4522" s="13">
        <f>0.004/28</f>
        <v>0.0001428571429</v>
      </c>
      <c r="V4522" s="14"/>
      <c r="W4522" s="14"/>
      <c r="X4522" s="26">
        <f t="shared" si="314"/>
        <v>0.542</v>
      </c>
      <c r="Y4522" s="29"/>
      <c r="Z4522" s="29"/>
      <c r="AA4522" s="29"/>
      <c r="AB4522" s="29"/>
      <c r="AC4522" s="29"/>
    </row>
    <row r="4523">
      <c r="A4523" s="58">
        <v>45767.0</v>
      </c>
      <c r="B4523" s="5" t="s">
        <v>31</v>
      </c>
      <c r="C4523" s="6" t="s">
        <v>26</v>
      </c>
      <c r="D4523" s="5" t="s">
        <v>28</v>
      </c>
      <c r="E4523" s="7">
        <v>180.1</v>
      </c>
      <c r="F4523" s="7">
        <v>0.752</v>
      </c>
      <c r="G4523" s="7">
        <v>0.432466</v>
      </c>
      <c r="H4523" s="24">
        <v>0.701</v>
      </c>
      <c r="I4523" s="10">
        <f t="shared" si="6992"/>
        <v>0.268534</v>
      </c>
      <c r="J4523" s="11">
        <f t="shared" si="6993"/>
        <v>162.0936675</v>
      </c>
      <c r="K4523" s="7">
        <f t="shared" si="6890"/>
        <v>38.6022</v>
      </c>
      <c r="L4523" s="7">
        <f t="shared" si="6994"/>
        <v>44.657</v>
      </c>
      <c r="M4523" s="10">
        <f t="shared" si="229"/>
        <v>6.0548</v>
      </c>
      <c r="N4523" s="11">
        <f t="shared" si="3612"/>
        <v>115.6851164</v>
      </c>
      <c r="O4523" s="10">
        <f t="shared" si="6891"/>
        <v>54.47203</v>
      </c>
      <c r="P4523" s="10">
        <f t="shared" si="6995"/>
        <v>63.65473</v>
      </c>
      <c r="Q4523" s="10">
        <f t="shared" si="232"/>
        <v>9.1827</v>
      </c>
      <c r="R4523" s="11">
        <f t="shared" si="233"/>
        <v>116.8576424</v>
      </c>
      <c r="S4523" s="42"/>
      <c r="T4523" s="42"/>
      <c r="U4523" s="20"/>
      <c r="V4523" s="14"/>
      <c r="W4523" s="14"/>
      <c r="X4523" s="26">
        <f t="shared" si="314"/>
        <v>0.735</v>
      </c>
      <c r="Y4523" s="29"/>
      <c r="Z4523" s="29"/>
      <c r="AA4523" s="29"/>
      <c r="AB4523" s="29"/>
      <c r="AC4523" s="29"/>
    </row>
    <row r="4524">
      <c r="A4524" s="58">
        <v>45767.0</v>
      </c>
      <c r="B4524" s="5" t="s">
        <v>31</v>
      </c>
      <c r="C4524" s="6" t="s">
        <v>26</v>
      </c>
      <c r="D4524" s="5" t="s">
        <v>29</v>
      </c>
      <c r="E4524" s="7">
        <v>0.0</v>
      </c>
      <c r="F4524" s="7">
        <v>0.046</v>
      </c>
      <c r="G4524" s="7">
        <v>0.0</v>
      </c>
      <c r="H4524" s="24">
        <v>0.0</v>
      </c>
      <c r="I4524" s="10">
        <f t="shared" si="6992"/>
        <v>0</v>
      </c>
      <c r="J4524" s="11">
        <f t="shared" si="6993"/>
        <v>0</v>
      </c>
      <c r="K4524" s="7">
        <f t="shared" si="6890"/>
        <v>0</v>
      </c>
      <c r="L4524" s="7">
        <f t="shared" si="6994"/>
        <v>0</v>
      </c>
      <c r="M4524" s="10">
        <f t="shared" si="229"/>
        <v>0</v>
      </c>
      <c r="N4524" s="11">
        <f t="shared" si="3612"/>
        <v>0</v>
      </c>
      <c r="O4524" s="10">
        <f t="shared" si="6891"/>
        <v>0</v>
      </c>
      <c r="P4524" s="10">
        <f t="shared" si="6995"/>
        <v>0</v>
      </c>
      <c r="Q4524" s="10">
        <f t="shared" si="232"/>
        <v>0</v>
      </c>
      <c r="R4524" s="11">
        <f t="shared" si="233"/>
        <v>0</v>
      </c>
      <c r="S4524" s="42"/>
      <c r="T4524" s="42"/>
      <c r="U4524" s="20"/>
      <c r="V4524" s="14"/>
      <c r="W4524" s="14"/>
      <c r="X4524" s="26">
        <f t="shared" si="314"/>
        <v>0</v>
      </c>
      <c r="Y4524" s="29"/>
      <c r="Z4524" s="29"/>
      <c r="AA4524" s="29"/>
      <c r="AB4524" s="29"/>
      <c r="AC4524" s="29"/>
    </row>
    <row r="4525">
      <c r="A4525" s="58">
        <v>45767.0</v>
      </c>
      <c r="B4525" s="5" t="s">
        <v>31</v>
      </c>
      <c r="C4525" s="6" t="s">
        <v>26</v>
      </c>
      <c r="D4525" s="5" t="s">
        <v>30</v>
      </c>
      <c r="E4525" s="7">
        <v>0.0</v>
      </c>
      <c r="F4525" s="7">
        <v>0.0</v>
      </c>
      <c r="G4525" s="7">
        <v>0.0</v>
      </c>
      <c r="H4525" s="24">
        <v>0.0</v>
      </c>
      <c r="I4525" s="10">
        <f t="shared" si="6992"/>
        <v>0</v>
      </c>
      <c r="J4525" s="11">
        <f t="shared" si="6993"/>
        <v>0</v>
      </c>
      <c r="K4525" s="7">
        <f t="shared" si="6890"/>
        <v>0</v>
      </c>
      <c r="L4525" s="7">
        <f t="shared" si="6994"/>
        <v>0</v>
      </c>
      <c r="M4525" s="10">
        <f t="shared" si="229"/>
        <v>0</v>
      </c>
      <c r="N4525" s="11">
        <f t="shared" si="3612"/>
        <v>0</v>
      </c>
      <c r="O4525" s="10">
        <f t="shared" si="6891"/>
        <v>0</v>
      </c>
      <c r="P4525" s="10">
        <f t="shared" si="6995"/>
        <v>0</v>
      </c>
      <c r="Q4525" s="10">
        <f t="shared" si="232"/>
        <v>0</v>
      </c>
      <c r="R4525" s="11">
        <f t="shared" si="233"/>
        <v>0</v>
      </c>
      <c r="S4525" s="42"/>
      <c r="T4525" s="42"/>
      <c r="U4525" s="20"/>
      <c r="V4525" s="14"/>
      <c r="W4525" s="14"/>
      <c r="X4525" s="26">
        <f t="shared" si="314"/>
        <v>0</v>
      </c>
      <c r="Y4525" s="29"/>
      <c r="Z4525" s="29"/>
      <c r="AA4525" s="29"/>
      <c r="AB4525" s="29"/>
      <c r="AC4525" s="29"/>
    </row>
    <row r="4526">
      <c r="A4526" s="58">
        <v>45767.0</v>
      </c>
      <c r="B4526" s="5" t="s">
        <v>32</v>
      </c>
      <c r="C4526" s="6" t="s">
        <v>26</v>
      </c>
      <c r="D4526" s="5" t="s">
        <v>27</v>
      </c>
      <c r="E4526" s="7">
        <v>78.6</v>
      </c>
      <c r="F4526" s="7">
        <v>0.203</v>
      </c>
      <c r="G4526" s="7">
        <v>0.19333</v>
      </c>
      <c r="H4526" s="24">
        <v>0.142</v>
      </c>
      <c r="I4526" s="10">
        <f t="shared" si="6992"/>
        <v>-0.05133</v>
      </c>
      <c r="J4526" s="11">
        <f t="shared" si="6993"/>
        <v>73.44954223</v>
      </c>
      <c r="K4526" s="7">
        <f t="shared" si="6890"/>
        <v>17.06658</v>
      </c>
      <c r="L4526" s="7">
        <f t="shared" si="6994"/>
        <v>18.299</v>
      </c>
      <c r="M4526" s="10">
        <f t="shared" si="229"/>
        <v>1.23242</v>
      </c>
      <c r="N4526" s="11">
        <f t="shared" si="3612"/>
        <v>107.2212476</v>
      </c>
      <c r="O4526" s="10">
        <f t="shared" si="6891"/>
        <v>24.066566</v>
      </c>
      <c r="P4526" s="10">
        <f t="shared" si="6995"/>
        <v>25.43582</v>
      </c>
      <c r="Q4526" s="10">
        <f t="shared" si="232"/>
        <v>1.369254</v>
      </c>
      <c r="R4526" s="11">
        <f t="shared" si="233"/>
        <v>105.6894449</v>
      </c>
      <c r="S4526" s="41" t="str">
        <f>T4486</f>
        <v>#REF!</v>
      </c>
      <c r="T4526" s="41" t="str">
        <f>H4526+T4486-#REF!-U4526-H4527</f>
        <v>#REF!</v>
      </c>
      <c r="U4526" s="13">
        <f>0.00378/28</f>
        <v>0.000135</v>
      </c>
      <c r="V4526" s="14"/>
      <c r="W4526" s="14"/>
      <c r="X4526" s="26">
        <f t="shared" si="314"/>
        <v>0.13</v>
      </c>
      <c r="Y4526" s="29"/>
      <c r="Z4526" s="29"/>
      <c r="AA4526" s="29"/>
      <c r="AB4526" s="29"/>
      <c r="AC4526" s="29"/>
    </row>
    <row r="4527">
      <c r="A4527" s="58">
        <v>45767.0</v>
      </c>
      <c r="B4527" s="5" t="s">
        <v>32</v>
      </c>
      <c r="C4527" s="6" t="s">
        <v>26</v>
      </c>
      <c r="D4527" s="5" t="s">
        <v>28</v>
      </c>
      <c r="E4527" s="7">
        <v>78.7</v>
      </c>
      <c r="F4527" s="7">
        <v>0.23</v>
      </c>
      <c r="G4527" s="7">
        <v>0.192966</v>
      </c>
      <c r="H4527" s="24">
        <v>0.101</v>
      </c>
      <c r="I4527" s="10">
        <f t="shared" si="6992"/>
        <v>-0.091966</v>
      </c>
      <c r="J4527" s="11">
        <f>IFERROR(#REF!/G4527*100,0)</f>
        <v>0</v>
      </c>
      <c r="K4527" s="7">
        <f t="shared" si="6890"/>
        <v>17.03752</v>
      </c>
      <c r="L4527" s="7">
        <f>IFERROR(#REF!+L4487,0)</f>
        <v>0</v>
      </c>
      <c r="M4527" s="10">
        <f t="shared" si="229"/>
        <v>-17.03752</v>
      </c>
      <c r="N4527" s="11">
        <f t="shared" si="3612"/>
        <v>0</v>
      </c>
      <c r="O4527" s="10">
        <f t="shared" si="6891"/>
        <v>24.02647</v>
      </c>
      <c r="P4527" s="10">
        <f>IFERROR(#REF!+P4487,0)</f>
        <v>0</v>
      </c>
      <c r="Q4527" s="10">
        <f t="shared" si="232"/>
        <v>-24.02647</v>
      </c>
      <c r="R4527" s="11">
        <f t="shared" si="233"/>
        <v>0</v>
      </c>
      <c r="S4527" s="42"/>
      <c r="T4527" s="42"/>
      <c r="U4527" s="20"/>
      <c r="V4527" s="14"/>
      <c r="W4527" s="14"/>
      <c r="X4527" s="26">
        <f t="shared" si="314"/>
        <v>0.132</v>
      </c>
      <c r="Y4527" s="29"/>
      <c r="Z4527" s="29"/>
      <c r="AA4527" s="29"/>
      <c r="AB4527" s="29"/>
      <c r="AC4527" s="29"/>
    </row>
    <row r="4528">
      <c r="A4528" s="58">
        <v>45767.0</v>
      </c>
      <c r="B4528" s="5" t="s">
        <v>32</v>
      </c>
      <c r="C4528" s="6" t="s">
        <v>26</v>
      </c>
      <c r="D4528" s="5" t="s">
        <v>29</v>
      </c>
      <c r="E4528" s="7">
        <v>0.0</v>
      </c>
      <c r="F4528" s="7">
        <v>0.0</v>
      </c>
      <c r="G4528" s="7">
        <v>0.0</v>
      </c>
      <c r="H4528" s="24">
        <v>0.0</v>
      </c>
      <c r="I4528" s="10">
        <f>H4527-G4528</f>
        <v>0.101</v>
      </c>
      <c r="J4528" s="11">
        <f>IFERROR(H4527/G4528*100,0)</f>
        <v>0</v>
      </c>
      <c r="K4528" s="7">
        <f t="shared" si="6890"/>
        <v>0</v>
      </c>
      <c r="L4528" s="7">
        <f>IFERROR(H4527+L4488,0)</f>
        <v>5.954</v>
      </c>
      <c r="M4528" s="10">
        <f t="shared" si="229"/>
        <v>5.954</v>
      </c>
      <c r="N4528" s="11">
        <f t="shared" si="3612"/>
        <v>0</v>
      </c>
      <c r="O4528" s="10">
        <f t="shared" si="6891"/>
        <v>0</v>
      </c>
      <c r="P4528" s="10">
        <f>IFERROR(H4527+P4488,0)</f>
        <v>5.954</v>
      </c>
      <c r="Q4528" s="10">
        <f t="shared" si="232"/>
        <v>5.954</v>
      </c>
      <c r="R4528" s="11">
        <f t="shared" si="233"/>
        <v>0</v>
      </c>
      <c r="S4528" s="42"/>
      <c r="T4528" s="42"/>
      <c r="U4528" s="20"/>
      <c r="V4528" s="14"/>
      <c r="W4528" s="14"/>
      <c r="X4528" s="26">
        <f t="shared" si="314"/>
        <v>0</v>
      </c>
      <c r="Y4528" s="29"/>
      <c r="Z4528" s="29"/>
      <c r="AA4528" s="29"/>
      <c r="AB4528" s="29"/>
      <c r="AC4528" s="29"/>
    </row>
    <row r="4529">
      <c r="A4529" s="58">
        <v>45767.0</v>
      </c>
      <c r="B4529" s="5" t="s">
        <v>32</v>
      </c>
      <c r="C4529" s="6" t="s">
        <v>26</v>
      </c>
      <c r="D4529" s="5" t="s">
        <v>30</v>
      </c>
      <c r="E4529" s="7">
        <v>0.0</v>
      </c>
      <c r="F4529" s="7">
        <v>0.0</v>
      </c>
      <c r="G4529" s="7">
        <v>0.0</v>
      </c>
      <c r="H4529" s="24">
        <v>0.0</v>
      </c>
      <c r="I4529" s="10">
        <f t="shared" ref="I4529:I4567" si="6996">H4529-G4529</f>
        <v>0</v>
      </c>
      <c r="J4529" s="11">
        <f t="shared" ref="J4529:J4566" si="6997">IFERROR(H4529/G4529*100,0)</f>
        <v>0</v>
      </c>
      <c r="K4529" s="7">
        <f t="shared" si="6890"/>
        <v>0</v>
      </c>
      <c r="L4529" s="7">
        <f t="shared" ref="L4529:L4566" si="6998">IFERROR(H4529+L4489,0)</f>
        <v>0</v>
      </c>
      <c r="M4529" s="10">
        <f t="shared" si="229"/>
        <v>0</v>
      </c>
      <c r="N4529" s="11">
        <f t="shared" si="3612"/>
        <v>0</v>
      </c>
      <c r="O4529" s="10">
        <f t="shared" si="6891"/>
        <v>0</v>
      </c>
      <c r="P4529" s="10">
        <f t="shared" ref="P4529:P4566" si="6999">IFERROR(H4529+P4489,0)</f>
        <v>0</v>
      </c>
      <c r="Q4529" s="10">
        <f t="shared" si="232"/>
        <v>0</v>
      </c>
      <c r="R4529" s="11">
        <f t="shared" si="233"/>
        <v>0</v>
      </c>
      <c r="S4529" s="42"/>
      <c r="T4529" s="42"/>
      <c r="U4529" s="20"/>
      <c r="V4529" s="14"/>
      <c r="W4529" s="14"/>
      <c r="X4529" s="26">
        <f t="shared" si="314"/>
        <v>0</v>
      </c>
      <c r="Y4529" s="29"/>
      <c r="Z4529" s="29"/>
      <c r="AA4529" s="29"/>
      <c r="AB4529" s="29"/>
      <c r="AC4529" s="29"/>
    </row>
    <row r="4530">
      <c r="A4530" s="58">
        <v>45767.0</v>
      </c>
      <c r="B4530" s="5" t="s">
        <v>33</v>
      </c>
      <c r="C4530" s="6" t="s">
        <v>26</v>
      </c>
      <c r="D4530" s="5" t="s">
        <v>27</v>
      </c>
      <c r="E4530" s="7">
        <v>110.0</v>
      </c>
      <c r="F4530" s="7">
        <v>0.37</v>
      </c>
      <c r="G4530" s="7">
        <v>0.33</v>
      </c>
      <c r="H4530" s="24">
        <v>0.361</v>
      </c>
      <c r="I4530" s="10">
        <f t="shared" si="6996"/>
        <v>0.031</v>
      </c>
      <c r="J4530" s="11">
        <f t="shared" si="6997"/>
        <v>109.3939394</v>
      </c>
      <c r="K4530" s="7">
        <f t="shared" si="6890"/>
        <v>25.999992</v>
      </c>
      <c r="L4530" s="7">
        <f t="shared" si="6998"/>
        <v>29.523</v>
      </c>
      <c r="M4530" s="10">
        <f t="shared" si="229"/>
        <v>3.523008</v>
      </c>
      <c r="N4530" s="11">
        <f t="shared" si="3612"/>
        <v>113.5500349</v>
      </c>
      <c r="O4530" s="10">
        <f t="shared" si="6891"/>
        <v>36.199922</v>
      </c>
      <c r="P4530" s="10">
        <f t="shared" si="6999"/>
        <v>41.01873</v>
      </c>
      <c r="Q4530" s="10">
        <f t="shared" si="232"/>
        <v>4.818808</v>
      </c>
      <c r="R4530" s="11">
        <f t="shared" si="233"/>
        <v>113.311653</v>
      </c>
      <c r="S4530" s="41">
        <f>T4490</f>
        <v>0.4609935714</v>
      </c>
      <c r="T4530" s="41">
        <f>H4530+T4490-H4531-U4530-H4532</f>
        <v>0.3428396429</v>
      </c>
      <c r="U4530" s="13">
        <f>0.00431/28</f>
        <v>0.0001539285714</v>
      </c>
      <c r="V4530" s="14"/>
      <c r="W4530" s="14"/>
      <c r="X4530" s="26">
        <f t="shared" si="314"/>
        <v>0.364</v>
      </c>
      <c r="Y4530" s="29"/>
      <c r="Z4530" s="29"/>
      <c r="AA4530" s="29"/>
      <c r="AB4530" s="29"/>
      <c r="AC4530" s="29"/>
    </row>
    <row r="4531">
      <c r="A4531" s="58">
        <v>45767.0</v>
      </c>
      <c r="B4531" s="5" t="s">
        <v>33</v>
      </c>
      <c r="C4531" s="6" t="s">
        <v>26</v>
      </c>
      <c r="D4531" s="5" t="s">
        <v>28</v>
      </c>
      <c r="E4531" s="7">
        <v>108.2</v>
      </c>
      <c r="F4531" s="7">
        <v>0.232</v>
      </c>
      <c r="G4531" s="7">
        <v>0.2917333</v>
      </c>
      <c r="H4531" s="24">
        <v>0.479</v>
      </c>
      <c r="I4531" s="10">
        <f t="shared" si="6996"/>
        <v>0.1872667</v>
      </c>
      <c r="J4531" s="11">
        <f t="shared" si="6997"/>
        <v>164.1910608</v>
      </c>
      <c r="K4531" s="7">
        <f t="shared" si="6890"/>
        <v>24.943642</v>
      </c>
      <c r="L4531" s="7">
        <f t="shared" si="6998"/>
        <v>30.522</v>
      </c>
      <c r="M4531" s="10">
        <f t="shared" si="229"/>
        <v>5.578358</v>
      </c>
      <c r="N4531" s="11">
        <f t="shared" si="3612"/>
        <v>122.3638473</v>
      </c>
      <c r="O4531" s="10">
        <f t="shared" si="6891"/>
        <v>34.987642</v>
      </c>
      <c r="P4531" s="10">
        <f t="shared" si="6999"/>
        <v>41.41695</v>
      </c>
      <c r="Q4531" s="10">
        <f t="shared" si="232"/>
        <v>6.429308</v>
      </c>
      <c r="R4531" s="11">
        <f t="shared" si="233"/>
        <v>118.3759397</v>
      </c>
      <c r="S4531" s="42"/>
      <c r="T4531" s="42"/>
      <c r="U4531" s="20"/>
      <c r="V4531" s="14"/>
      <c r="W4531" s="14"/>
      <c r="X4531" s="26">
        <f t="shared" si="314"/>
        <v>0.425</v>
      </c>
      <c r="Y4531" s="29"/>
      <c r="Z4531" s="29"/>
      <c r="AA4531" s="29"/>
      <c r="AB4531" s="29"/>
      <c r="AC4531" s="29"/>
    </row>
    <row r="4532">
      <c r="A4532" s="58">
        <v>45767.0</v>
      </c>
      <c r="B4532" s="5" t="s">
        <v>33</v>
      </c>
      <c r="C4532" s="6" t="s">
        <v>26</v>
      </c>
      <c r="D4532" s="5" t="s">
        <v>29</v>
      </c>
      <c r="E4532" s="7">
        <v>1.0</v>
      </c>
      <c r="F4532" s="7">
        <v>0.0</v>
      </c>
      <c r="G4532" s="7">
        <v>0.0044</v>
      </c>
      <c r="H4532" s="24">
        <v>0.0</v>
      </c>
      <c r="I4532" s="10">
        <f t="shared" si="6996"/>
        <v>-0.0044</v>
      </c>
      <c r="J4532" s="11">
        <f t="shared" si="6997"/>
        <v>0</v>
      </c>
      <c r="K4532" s="7">
        <f t="shared" si="6890"/>
        <v>0.2529989</v>
      </c>
      <c r="L4532" s="7">
        <f t="shared" si="6998"/>
        <v>0.084</v>
      </c>
      <c r="M4532" s="10">
        <f t="shared" si="229"/>
        <v>-0.1689989</v>
      </c>
      <c r="N4532" s="11">
        <f t="shared" si="3612"/>
        <v>33.20172538</v>
      </c>
      <c r="O4532" s="10">
        <f t="shared" si="6891"/>
        <v>0.3379389</v>
      </c>
      <c r="P4532" s="10">
        <f t="shared" si="6999"/>
        <v>0.162988</v>
      </c>
      <c r="Q4532" s="10">
        <f t="shared" si="232"/>
        <v>-0.1749509</v>
      </c>
      <c r="R4532" s="11">
        <f t="shared" si="233"/>
        <v>48.23002028</v>
      </c>
      <c r="S4532" s="42"/>
      <c r="T4532" s="42"/>
      <c r="U4532" s="20"/>
      <c r="V4532" s="14"/>
      <c r="W4532" s="14"/>
      <c r="X4532" s="26">
        <f t="shared" si="314"/>
        <v>0</v>
      </c>
      <c r="Y4532" s="29"/>
      <c r="Z4532" s="29"/>
      <c r="AA4532" s="29"/>
      <c r="AB4532" s="29"/>
      <c r="AC4532" s="29"/>
    </row>
    <row r="4533">
      <c r="A4533" s="58">
        <v>45767.0</v>
      </c>
      <c r="B4533" s="5" t="s">
        <v>33</v>
      </c>
      <c r="C4533" s="6" t="s">
        <v>26</v>
      </c>
      <c r="D4533" s="5" t="s">
        <v>30</v>
      </c>
      <c r="E4533" s="7">
        <v>0.0</v>
      </c>
      <c r="F4533" s="7">
        <v>0.0</v>
      </c>
      <c r="G4533" s="7">
        <v>0.0</v>
      </c>
      <c r="H4533" s="24">
        <v>0.0</v>
      </c>
      <c r="I4533" s="10">
        <f t="shared" si="6996"/>
        <v>0</v>
      </c>
      <c r="J4533" s="11">
        <f t="shared" si="6997"/>
        <v>0</v>
      </c>
      <c r="K4533" s="7">
        <f t="shared" si="6890"/>
        <v>0</v>
      </c>
      <c r="L4533" s="7">
        <f t="shared" si="6998"/>
        <v>0</v>
      </c>
      <c r="M4533" s="10">
        <f t="shared" si="229"/>
        <v>0</v>
      </c>
      <c r="N4533" s="11">
        <f t="shared" si="3612"/>
        <v>0</v>
      </c>
      <c r="O4533" s="10">
        <f t="shared" si="6891"/>
        <v>0</v>
      </c>
      <c r="P4533" s="10">
        <f t="shared" si="6999"/>
        <v>0</v>
      </c>
      <c r="Q4533" s="10">
        <f t="shared" si="232"/>
        <v>0</v>
      </c>
      <c r="R4533" s="11">
        <f t="shared" si="233"/>
        <v>0</v>
      </c>
      <c r="S4533" s="42"/>
      <c r="T4533" s="42"/>
      <c r="U4533" s="20"/>
      <c r="V4533" s="14"/>
      <c r="W4533" s="14"/>
      <c r="X4533" s="26">
        <f t="shared" si="314"/>
        <v>0</v>
      </c>
      <c r="Y4533" s="29"/>
      <c r="Z4533" s="29"/>
      <c r="AA4533" s="29"/>
      <c r="AB4533" s="29"/>
      <c r="AC4533" s="29"/>
    </row>
    <row r="4534">
      <c r="A4534" s="58">
        <v>45767.0</v>
      </c>
      <c r="B4534" s="5" t="s">
        <v>34</v>
      </c>
      <c r="C4534" s="6" t="s">
        <v>26</v>
      </c>
      <c r="D4534" s="5" t="s">
        <v>27</v>
      </c>
      <c r="E4534" s="7">
        <v>14.3</v>
      </c>
      <c r="F4534" s="7">
        <v>0.035</v>
      </c>
      <c r="G4534" s="7">
        <v>0.04</v>
      </c>
      <c r="H4534" s="24">
        <v>0.051</v>
      </c>
      <c r="I4534" s="10">
        <f t="shared" si="6996"/>
        <v>0.011</v>
      </c>
      <c r="J4534" s="11">
        <f t="shared" si="6997"/>
        <v>127.5</v>
      </c>
      <c r="K4534" s="7">
        <f t="shared" si="6890"/>
        <v>3.299985</v>
      </c>
      <c r="L4534" s="7">
        <f t="shared" si="6998"/>
        <v>3.377</v>
      </c>
      <c r="M4534" s="10">
        <f t="shared" si="229"/>
        <v>0.077015</v>
      </c>
      <c r="N4534" s="11">
        <f t="shared" si="3612"/>
        <v>102.3337985</v>
      </c>
      <c r="O4534" s="10">
        <f t="shared" si="6891"/>
        <v>4.599815</v>
      </c>
      <c r="P4534" s="10">
        <f t="shared" si="6999"/>
        <v>4.920986</v>
      </c>
      <c r="Q4534" s="10">
        <f t="shared" si="232"/>
        <v>0.321171</v>
      </c>
      <c r="R4534" s="11">
        <f t="shared" si="233"/>
        <v>106.9822591</v>
      </c>
      <c r="S4534" s="41">
        <f>T4494</f>
        <v>0.159</v>
      </c>
      <c r="T4534" s="41">
        <f>H4534+T4494-H4535-U4534-H4536</f>
        <v>0.21</v>
      </c>
      <c r="U4534" s="13">
        <v>0.0</v>
      </c>
      <c r="V4534" s="14"/>
      <c r="W4534" s="14"/>
      <c r="X4534" s="26">
        <f t="shared" si="314"/>
        <v>0.045</v>
      </c>
      <c r="Y4534" s="29"/>
      <c r="Z4534" s="29"/>
      <c r="AA4534" s="29"/>
      <c r="AB4534" s="29"/>
      <c r="AC4534" s="29"/>
    </row>
    <row r="4535">
      <c r="A4535" s="58">
        <v>45767.0</v>
      </c>
      <c r="B4535" s="5" t="s">
        <v>34</v>
      </c>
      <c r="C4535" s="6" t="s">
        <v>26</v>
      </c>
      <c r="D4535" s="5" t="s">
        <v>28</v>
      </c>
      <c r="E4535" s="7">
        <v>14.3</v>
      </c>
      <c r="F4535" s="7">
        <v>0.193</v>
      </c>
      <c r="G4535" s="7">
        <v>0.039166</v>
      </c>
      <c r="H4535" s="24">
        <v>0.0</v>
      </c>
      <c r="I4535" s="10">
        <f t="shared" si="6996"/>
        <v>-0.039166</v>
      </c>
      <c r="J4535" s="11">
        <f t="shared" si="6997"/>
        <v>0</v>
      </c>
      <c r="K4535" s="7">
        <f t="shared" si="6890"/>
        <v>3.235319</v>
      </c>
      <c r="L4535" s="7">
        <f t="shared" si="6998"/>
        <v>3.37</v>
      </c>
      <c r="M4535" s="10">
        <f t="shared" si="229"/>
        <v>0.134681</v>
      </c>
      <c r="N4535" s="11">
        <f t="shared" si="3612"/>
        <v>104.1628353</v>
      </c>
      <c r="O4535" s="10">
        <f t="shared" si="6891"/>
        <v>4.510318</v>
      </c>
      <c r="P4535" s="10">
        <f t="shared" si="6999"/>
        <v>4.77399</v>
      </c>
      <c r="Q4535" s="10">
        <f t="shared" si="232"/>
        <v>0.263672</v>
      </c>
      <c r="R4535" s="11">
        <f t="shared" si="233"/>
        <v>105.8459736</v>
      </c>
      <c r="S4535" s="42"/>
      <c r="T4535" s="42"/>
      <c r="U4535" s="20"/>
      <c r="V4535" s="14"/>
      <c r="W4535" s="14"/>
      <c r="X4535" s="26">
        <f t="shared" si="314"/>
        <v>0.064</v>
      </c>
      <c r="Y4535" s="29"/>
      <c r="Z4535" s="29"/>
      <c r="AA4535" s="29"/>
      <c r="AB4535" s="29"/>
      <c r="AC4535" s="29"/>
    </row>
    <row r="4536">
      <c r="A4536" s="58">
        <v>45767.0</v>
      </c>
      <c r="B4536" s="5" t="s">
        <v>34</v>
      </c>
      <c r="C4536" s="6" t="s">
        <v>26</v>
      </c>
      <c r="D4536" s="5" t="s">
        <v>29</v>
      </c>
      <c r="E4536" s="7">
        <v>0.0</v>
      </c>
      <c r="F4536" s="7">
        <v>0.0</v>
      </c>
      <c r="G4536" s="7">
        <v>0.0</v>
      </c>
      <c r="H4536" s="24">
        <v>0.0</v>
      </c>
      <c r="I4536" s="10">
        <f t="shared" si="6996"/>
        <v>0</v>
      </c>
      <c r="J4536" s="11">
        <f t="shared" si="6997"/>
        <v>0</v>
      </c>
      <c r="K4536" s="7">
        <f t="shared" si="6890"/>
        <v>0</v>
      </c>
      <c r="L4536" s="7">
        <f t="shared" si="6998"/>
        <v>0</v>
      </c>
      <c r="M4536" s="10">
        <f t="shared" si="229"/>
        <v>0</v>
      </c>
      <c r="N4536" s="11">
        <f t="shared" si="3612"/>
        <v>0</v>
      </c>
      <c r="O4536" s="10">
        <f t="shared" si="6891"/>
        <v>0</v>
      </c>
      <c r="P4536" s="10">
        <f t="shared" si="6999"/>
        <v>0</v>
      </c>
      <c r="Q4536" s="10">
        <f t="shared" si="232"/>
        <v>0</v>
      </c>
      <c r="R4536" s="11">
        <f t="shared" si="233"/>
        <v>0</v>
      </c>
      <c r="S4536" s="42"/>
      <c r="T4536" s="42"/>
      <c r="U4536" s="20"/>
      <c r="V4536" s="14"/>
      <c r="W4536" s="14"/>
      <c r="X4536" s="26">
        <f t="shared" si="314"/>
        <v>0</v>
      </c>
      <c r="Y4536" s="29"/>
      <c r="Z4536" s="29"/>
      <c r="AA4536" s="29"/>
      <c r="AB4536" s="29"/>
      <c r="AC4536" s="29"/>
    </row>
    <row r="4537">
      <c r="A4537" s="58">
        <v>45767.0</v>
      </c>
      <c r="B4537" s="5" t="s">
        <v>34</v>
      </c>
      <c r="C4537" s="6" t="s">
        <v>26</v>
      </c>
      <c r="D4537" s="5" t="s">
        <v>30</v>
      </c>
      <c r="E4537" s="7">
        <v>0.0</v>
      </c>
      <c r="F4537" s="7">
        <v>0.0</v>
      </c>
      <c r="G4537" s="7">
        <v>0.0</v>
      </c>
      <c r="H4537" s="24">
        <v>0.0</v>
      </c>
      <c r="I4537" s="10">
        <f t="shared" si="6996"/>
        <v>0</v>
      </c>
      <c r="J4537" s="11">
        <f t="shared" si="6997"/>
        <v>0</v>
      </c>
      <c r="K4537" s="7">
        <f t="shared" si="6890"/>
        <v>0</v>
      </c>
      <c r="L4537" s="7">
        <f t="shared" si="6998"/>
        <v>0</v>
      </c>
      <c r="M4537" s="10">
        <f t="shared" si="229"/>
        <v>0</v>
      </c>
      <c r="N4537" s="11">
        <f t="shared" si="3612"/>
        <v>0</v>
      </c>
      <c r="O4537" s="10">
        <f t="shared" si="6891"/>
        <v>0</v>
      </c>
      <c r="P4537" s="10">
        <f t="shared" si="6999"/>
        <v>0</v>
      </c>
      <c r="Q4537" s="10">
        <f t="shared" si="232"/>
        <v>0</v>
      </c>
      <c r="R4537" s="11">
        <f t="shared" si="233"/>
        <v>0</v>
      </c>
      <c r="S4537" s="42"/>
      <c r="T4537" s="42"/>
      <c r="U4537" s="20"/>
      <c r="V4537" s="14"/>
      <c r="W4537" s="14"/>
      <c r="X4537" s="26">
        <f t="shared" si="314"/>
        <v>0</v>
      </c>
      <c r="Y4537" s="29"/>
      <c r="Z4537" s="29"/>
      <c r="AA4537" s="29"/>
      <c r="AB4537" s="29"/>
      <c r="AC4537" s="29"/>
    </row>
    <row r="4538">
      <c r="A4538" s="58">
        <v>45767.0</v>
      </c>
      <c r="B4538" s="5" t="s">
        <v>35</v>
      </c>
      <c r="C4538" s="6" t="s">
        <v>26</v>
      </c>
      <c r="D4538" s="5" t="s">
        <v>27</v>
      </c>
      <c r="E4538" s="7">
        <v>16.6</v>
      </c>
      <c r="F4538" s="7">
        <v>0.067</v>
      </c>
      <c r="G4538" s="7">
        <v>0.0566</v>
      </c>
      <c r="H4538" s="24">
        <v>0.127</v>
      </c>
      <c r="I4538" s="10">
        <f t="shared" si="6996"/>
        <v>0.0704</v>
      </c>
      <c r="J4538" s="11">
        <f t="shared" si="6997"/>
        <v>224.3816254</v>
      </c>
      <c r="K4538" s="7">
        <f t="shared" si="6890"/>
        <v>3.531997</v>
      </c>
      <c r="L4538" s="7">
        <f t="shared" si="6998"/>
        <v>5.44</v>
      </c>
      <c r="M4538" s="10">
        <f t="shared" si="229"/>
        <v>1.908003</v>
      </c>
      <c r="N4538" s="11">
        <f t="shared" si="3612"/>
        <v>154.0205159</v>
      </c>
      <c r="O4538" s="10">
        <f t="shared" si="6891"/>
        <v>3.531997</v>
      </c>
      <c r="P4538" s="10">
        <f t="shared" si="6999"/>
        <v>5.44</v>
      </c>
      <c r="Q4538" s="10">
        <f t="shared" si="232"/>
        <v>1.908003</v>
      </c>
      <c r="R4538" s="11">
        <f t="shared" si="233"/>
        <v>154.0205159</v>
      </c>
      <c r="S4538" s="41">
        <f>T4498</f>
        <v>0.653</v>
      </c>
      <c r="T4538" s="41">
        <f>H4538+T4498-H4539-U4538-H4540</f>
        <v>0.759</v>
      </c>
      <c r="U4538" s="13">
        <v>0.0</v>
      </c>
      <c r="V4538" s="14"/>
      <c r="W4538" s="14"/>
      <c r="X4538" s="26">
        <f t="shared" si="314"/>
        <v>0.142</v>
      </c>
      <c r="Y4538" s="29"/>
      <c r="Z4538" s="29"/>
      <c r="AA4538" s="29"/>
      <c r="AB4538" s="29"/>
      <c r="AC4538" s="29"/>
    </row>
    <row r="4539">
      <c r="A4539" s="58">
        <v>45767.0</v>
      </c>
      <c r="B4539" s="5" t="s">
        <v>35</v>
      </c>
      <c r="C4539" s="6" t="s">
        <v>26</v>
      </c>
      <c r="D4539" s="5" t="s">
        <v>28</v>
      </c>
      <c r="E4539" s="7">
        <v>0.0</v>
      </c>
      <c r="F4539" s="7">
        <v>0.0</v>
      </c>
      <c r="G4539" s="7">
        <v>0.0</v>
      </c>
      <c r="H4539" s="24">
        <v>0.0</v>
      </c>
      <c r="I4539" s="10">
        <f t="shared" si="6996"/>
        <v>0</v>
      </c>
      <c r="J4539" s="11">
        <f t="shared" si="6997"/>
        <v>0</v>
      </c>
      <c r="K4539" s="7">
        <f t="shared" si="6890"/>
        <v>0</v>
      </c>
      <c r="L4539" s="7">
        <f t="shared" si="6998"/>
        <v>0</v>
      </c>
      <c r="M4539" s="10">
        <f t="shared" si="229"/>
        <v>0</v>
      </c>
      <c r="N4539" s="11">
        <f t="shared" si="3612"/>
        <v>0</v>
      </c>
      <c r="O4539" s="10">
        <f t="shared" si="6891"/>
        <v>0</v>
      </c>
      <c r="P4539" s="10">
        <f t="shared" si="6999"/>
        <v>0</v>
      </c>
      <c r="Q4539" s="10">
        <f t="shared" si="232"/>
        <v>0</v>
      </c>
      <c r="R4539" s="11">
        <f t="shared" si="233"/>
        <v>0</v>
      </c>
      <c r="S4539" s="43"/>
      <c r="T4539" s="43"/>
      <c r="U4539" s="20"/>
      <c r="V4539" s="14"/>
      <c r="W4539" s="14"/>
      <c r="X4539" s="26">
        <f t="shared" si="314"/>
        <v>0</v>
      </c>
      <c r="Y4539" s="29"/>
      <c r="Z4539" s="29"/>
      <c r="AA4539" s="29"/>
      <c r="AB4539" s="29"/>
      <c r="AC4539" s="29"/>
    </row>
    <row r="4540">
      <c r="A4540" s="58">
        <v>45767.0</v>
      </c>
      <c r="B4540" s="5" t="s">
        <v>35</v>
      </c>
      <c r="C4540" s="6" t="s">
        <v>26</v>
      </c>
      <c r="D4540" s="5" t="s">
        <v>29</v>
      </c>
      <c r="E4540" s="7">
        <v>16.6</v>
      </c>
      <c r="F4540" s="7">
        <v>0.0</v>
      </c>
      <c r="G4540" s="7">
        <v>0.05666</v>
      </c>
      <c r="H4540" s="24">
        <v>0.021</v>
      </c>
      <c r="I4540" s="10">
        <f t="shared" si="6996"/>
        <v>-0.03566</v>
      </c>
      <c r="J4540" s="11">
        <f t="shared" si="6997"/>
        <v>37.0631839</v>
      </c>
      <c r="K4540" s="7">
        <f t="shared" si="6890"/>
        <v>3.533197</v>
      </c>
      <c r="L4540" s="7">
        <f t="shared" si="6998"/>
        <v>4.681</v>
      </c>
      <c r="M4540" s="10">
        <f t="shared" si="229"/>
        <v>1.147803</v>
      </c>
      <c r="N4540" s="11">
        <f t="shared" si="3612"/>
        <v>132.486244</v>
      </c>
      <c r="O4540" s="10">
        <f t="shared" si="6891"/>
        <v>3.533197</v>
      </c>
      <c r="P4540" s="10">
        <f t="shared" si="6999"/>
        <v>4.913996</v>
      </c>
      <c r="Q4540" s="10">
        <f t="shared" si="232"/>
        <v>1.380799</v>
      </c>
      <c r="R4540" s="11">
        <f t="shared" si="233"/>
        <v>139.0807249</v>
      </c>
      <c r="S4540" s="43"/>
      <c r="T4540" s="43"/>
      <c r="U4540" s="20"/>
      <c r="V4540" s="14"/>
      <c r="W4540" s="14"/>
      <c r="X4540" s="26">
        <f t="shared" si="314"/>
        <v>0.161</v>
      </c>
      <c r="Y4540" s="29"/>
      <c r="Z4540" s="29"/>
      <c r="AA4540" s="29"/>
      <c r="AB4540" s="29"/>
      <c r="AC4540" s="29"/>
    </row>
    <row r="4541">
      <c r="A4541" s="58">
        <v>45767.0</v>
      </c>
      <c r="B4541" s="5" t="s">
        <v>35</v>
      </c>
      <c r="C4541" s="6" t="s">
        <v>26</v>
      </c>
      <c r="D4541" s="5" t="s">
        <v>30</v>
      </c>
      <c r="E4541" s="7">
        <v>0.0</v>
      </c>
      <c r="F4541" s="7">
        <v>0.0</v>
      </c>
      <c r="G4541" s="7">
        <v>0.0</v>
      </c>
      <c r="H4541" s="24">
        <v>0.0</v>
      </c>
      <c r="I4541" s="10">
        <f t="shared" si="6996"/>
        <v>0</v>
      </c>
      <c r="J4541" s="11">
        <f t="shared" si="6997"/>
        <v>0</v>
      </c>
      <c r="K4541" s="7">
        <f t="shared" si="6890"/>
        <v>0</v>
      </c>
      <c r="L4541" s="7">
        <f t="shared" si="6998"/>
        <v>0</v>
      </c>
      <c r="M4541" s="10">
        <f t="shared" si="229"/>
        <v>0</v>
      </c>
      <c r="N4541" s="11">
        <f t="shared" si="3612"/>
        <v>0</v>
      </c>
      <c r="O4541" s="10">
        <f t="shared" si="6891"/>
        <v>0</v>
      </c>
      <c r="P4541" s="10">
        <f t="shared" si="6999"/>
        <v>0</v>
      </c>
      <c r="Q4541" s="10">
        <f t="shared" si="232"/>
        <v>0</v>
      </c>
      <c r="R4541" s="11">
        <f t="shared" si="233"/>
        <v>0</v>
      </c>
      <c r="S4541" s="43"/>
      <c r="T4541" s="43"/>
      <c r="U4541" s="20"/>
      <c r="V4541" s="14"/>
      <c r="W4541" s="14"/>
      <c r="X4541" s="26">
        <f t="shared" si="314"/>
        <v>0</v>
      </c>
      <c r="Y4541" s="29"/>
      <c r="Z4541" s="29"/>
      <c r="AA4541" s="29"/>
      <c r="AB4541" s="29"/>
      <c r="AC4541" s="29"/>
    </row>
    <row r="4542">
      <c r="A4542" s="58">
        <v>45767.0</v>
      </c>
      <c r="B4542" s="5" t="s">
        <v>36</v>
      </c>
      <c r="C4542" s="6" t="s">
        <v>37</v>
      </c>
      <c r="D4542" s="5" t="s">
        <v>27</v>
      </c>
      <c r="E4542" s="7">
        <v>174.0</v>
      </c>
      <c r="F4542" s="25">
        <v>0.526</v>
      </c>
      <c r="G4542" s="7">
        <v>0.51</v>
      </c>
      <c r="H4542" s="24">
        <v>0.61</v>
      </c>
      <c r="I4542" s="10">
        <f t="shared" si="6996"/>
        <v>0.1</v>
      </c>
      <c r="J4542" s="11">
        <f t="shared" si="6997"/>
        <v>119.6078431</v>
      </c>
      <c r="K4542" s="7">
        <f t="shared" si="6890"/>
        <v>42.3999976</v>
      </c>
      <c r="L4542" s="7">
        <f t="shared" si="6998"/>
        <v>47.025</v>
      </c>
      <c r="M4542" s="10">
        <f t="shared" si="229"/>
        <v>4.6250024</v>
      </c>
      <c r="N4542" s="11">
        <f t="shared" si="3612"/>
        <v>110.9080251</v>
      </c>
      <c r="O4542" s="10">
        <f t="shared" si="6891"/>
        <v>59.4999696</v>
      </c>
      <c r="P4542" s="10">
        <f t="shared" si="6999"/>
        <v>65.60082</v>
      </c>
      <c r="Q4542" s="10">
        <f t="shared" si="232"/>
        <v>6.1008504</v>
      </c>
      <c r="R4542" s="11">
        <f t="shared" si="233"/>
        <v>110.2535353</v>
      </c>
      <c r="S4542" s="41">
        <f>T4502</f>
        <v>-0.2232857143</v>
      </c>
      <c r="T4542" s="41">
        <f>H4542+T4502-H4543-U4542-H4544</f>
        <v>0.1534285714</v>
      </c>
      <c r="U4542" s="13">
        <f>0.008/28</f>
        <v>0.0002857142857</v>
      </c>
      <c r="V4542" s="14"/>
      <c r="W4542" s="14"/>
      <c r="X4542" s="26">
        <f t="shared" si="314"/>
        <v>0.61</v>
      </c>
      <c r="Y4542" s="29"/>
      <c r="Z4542" s="29"/>
      <c r="AA4542" s="29"/>
      <c r="AB4542" s="29"/>
      <c r="AC4542" s="29"/>
    </row>
    <row r="4543">
      <c r="A4543" s="58">
        <v>45767.0</v>
      </c>
      <c r="B4543" s="5" t="s">
        <v>36</v>
      </c>
      <c r="C4543" s="6" t="s">
        <v>37</v>
      </c>
      <c r="D4543" s="5" t="s">
        <v>28</v>
      </c>
      <c r="E4543" s="7">
        <v>45.1</v>
      </c>
      <c r="F4543" s="25">
        <v>0.0</v>
      </c>
      <c r="G4543" s="7">
        <v>0.48333</v>
      </c>
      <c r="H4543" s="24">
        <v>0.0</v>
      </c>
      <c r="I4543" s="10">
        <f t="shared" si="6996"/>
        <v>-0.48333</v>
      </c>
      <c r="J4543" s="11">
        <f t="shared" si="6997"/>
        <v>0</v>
      </c>
      <c r="K4543" s="7">
        <f t="shared" si="6890"/>
        <v>39.2645987</v>
      </c>
      <c r="L4543" s="7">
        <f t="shared" si="6998"/>
        <v>12.569</v>
      </c>
      <c r="M4543" s="10">
        <f t="shared" si="229"/>
        <v>-26.6955987</v>
      </c>
      <c r="N4543" s="11">
        <f t="shared" si="3612"/>
        <v>32.01102371</v>
      </c>
      <c r="O4543" s="10">
        <f t="shared" si="6891"/>
        <v>54.7835087</v>
      </c>
      <c r="P4543" s="10">
        <f t="shared" si="6999"/>
        <v>18.16698</v>
      </c>
      <c r="Q4543" s="10">
        <f t="shared" si="232"/>
        <v>-36.6165287</v>
      </c>
      <c r="R4543" s="11">
        <f t="shared" si="233"/>
        <v>33.16140282</v>
      </c>
      <c r="S4543" s="43"/>
      <c r="T4543" s="43"/>
      <c r="U4543" s="20"/>
      <c r="V4543" s="14"/>
      <c r="W4543" s="14"/>
      <c r="X4543" s="26">
        <f t="shared" si="314"/>
        <v>0</v>
      </c>
      <c r="Y4543" s="29"/>
      <c r="Z4543" s="29"/>
      <c r="AA4543" s="29"/>
      <c r="AB4543" s="29"/>
      <c r="AC4543" s="29"/>
    </row>
    <row r="4544">
      <c r="A4544" s="58">
        <v>45767.0</v>
      </c>
      <c r="B4544" s="5" t="s">
        <v>36</v>
      </c>
      <c r="C4544" s="6" t="s">
        <v>37</v>
      </c>
      <c r="D4544" s="5" t="s">
        <v>29</v>
      </c>
      <c r="E4544" s="7">
        <f>E4542-E4543</f>
        <v>128.9</v>
      </c>
      <c r="F4544" s="25">
        <v>0.605</v>
      </c>
      <c r="G4544" s="7">
        <v>0.0</v>
      </c>
      <c r="H4544" s="24">
        <v>0.233</v>
      </c>
      <c r="I4544" s="10">
        <f t="shared" si="6996"/>
        <v>0.233</v>
      </c>
      <c r="J4544" s="11">
        <f t="shared" si="6997"/>
        <v>0</v>
      </c>
      <c r="K4544" s="7">
        <f t="shared" si="6890"/>
        <v>2.58895994</v>
      </c>
      <c r="L4544" s="7">
        <f t="shared" si="6998"/>
        <v>34.28</v>
      </c>
      <c r="M4544" s="10">
        <f t="shared" si="229"/>
        <v>31.69104006</v>
      </c>
      <c r="N4544" s="11">
        <f t="shared" si="3612"/>
        <v>1324.083833</v>
      </c>
      <c r="O4544" s="10">
        <f t="shared" si="6891"/>
        <v>4.16282994</v>
      </c>
      <c r="P4544" s="10">
        <f t="shared" si="6999"/>
        <v>47.90171</v>
      </c>
      <c r="Q4544" s="10">
        <f t="shared" si="232"/>
        <v>43.73888006</v>
      </c>
      <c r="R4544" s="11">
        <f t="shared" si="233"/>
        <v>1150.700622</v>
      </c>
      <c r="S4544" s="43"/>
      <c r="T4544" s="43"/>
      <c r="U4544" s="20"/>
      <c r="V4544" s="14"/>
      <c r="W4544" s="14"/>
      <c r="X4544" s="26">
        <f t="shared" si="314"/>
        <v>0.525</v>
      </c>
      <c r="Y4544" s="29"/>
      <c r="Z4544" s="29"/>
      <c r="AA4544" s="29"/>
      <c r="AB4544" s="29"/>
      <c r="AC4544" s="29"/>
    </row>
    <row r="4545">
      <c r="A4545" s="58">
        <v>45767.0</v>
      </c>
      <c r="B4545" s="5" t="s">
        <v>36</v>
      </c>
      <c r="C4545" s="6" t="s">
        <v>37</v>
      </c>
      <c r="D4545" s="5" t="s">
        <v>30</v>
      </c>
      <c r="E4545" s="7">
        <v>0.0</v>
      </c>
      <c r="F4545" s="25">
        <v>0.0</v>
      </c>
      <c r="G4545" s="7">
        <v>0.0</v>
      </c>
      <c r="H4545" s="24">
        <v>0.0</v>
      </c>
      <c r="I4545" s="10">
        <f t="shared" si="6996"/>
        <v>0</v>
      </c>
      <c r="J4545" s="11">
        <f t="shared" si="6997"/>
        <v>0</v>
      </c>
      <c r="K4545" s="7">
        <f t="shared" si="6890"/>
        <v>0</v>
      </c>
      <c r="L4545" s="7">
        <f t="shared" si="6998"/>
        <v>0</v>
      </c>
      <c r="M4545" s="10">
        <f t="shared" si="229"/>
        <v>0</v>
      </c>
      <c r="N4545" s="11">
        <f t="shared" si="3612"/>
        <v>0</v>
      </c>
      <c r="O4545" s="10">
        <f t="shared" si="6891"/>
        <v>0</v>
      </c>
      <c r="P4545" s="10">
        <f t="shared" si="6999"/>
        <v>0</v>
      </c>
      <c r="Q4545" s="10">
        <f t="shared" si="232"/>
        <v>0</v>
      </c>
      <c r="R4545" s="11">
        <f t="shared" si="233"/>
        <v>0</v>
      </c>
      <c r="S4545" s="43"/>
      <c r="T4545" s="43"/>
      <c r="U4545" s="20"/>
      <c r="V4545" s="14"/>
      <c r="W4545" s="14"/>
      <c r="X4545" s="26">
        <f t="shared" si="314"/>
        <v>0</v>
      </c>
      <c r="Y4545" s="29"/>
      <c r="Z4545" s="29"/>
      <c r="AA4545" s="29"/>
      <c r="AB4545" s="29"/>
      <c r="AC4545" s="29"/>
    </row>
    <row r="4546">
      <c r="A4546" s="58">
        <v>45767.0</v>
      </c>
      <c r="B4546" s="5" t="s">
        <v>38</v>
      </c>
      <c r="C4546" s="6" t="s">
        <v>37</v>
      </c>
      <c r="D4546" s="5" t="s">
        <v>27</v>
      </c>
      <c r="E4546" s="7">
        <v>40.1</v>
      </c>
      <c r="F4546" s="25">
        <v>0.102</v>
      </c>
      <c r="G4546" s="7">
        <v>0.09999999999999999</v>
      </c>
      <c r="H4546" s="24">
        <v>0.175</v>
      </c>
      <c r="I4546" s="10">
        <f t="shared" si="6996"/>
        <v>0.075</v>
      </c>
      <c r="J4546" s="11">
        <f t="shared" si="6997"/>
        <v>175</v>
      </c>
      <c r="K4546" s="7">
        <f t="shared" si="6890"/>
        <v>7.9</v>
      </c>
      <c r="L4546" s="7">
        <f t="shared" si="6998"/>
        <v>13.891</v>
      </c>
      <c r="M4546" s="10">
        <f t="shared" si="229"/>
        <v>5.991</v>
      </c>
      <c r="N4546" s="11">
        <f t="shared" si="3612"/>
        <v>175.835443</v>
      </c>
      <c r="O4546" s="10">
        <f t="shared" si="6891"/>
        <v>11</v>
      </c>
      <c r="P4546" s="10">
        <f t="shared" si="6999"/>
        <v>19.814976</v>
      </c>
      <c r="Q4546" s="10">
        <f t="shared" si="232"/>
        <v>8.814976</v>
      </c>
      <c r="R4546" s="11">
        <f t="shared" si="233"/>
        <v>180.1361455</v>
      </c>
      <c r="S4546" s="41">
        <f>T4506</f>
        <v>7.867214286</v>
      </c>
      <c r="T4546" s="41">
        <f>H4546+T4506-H4547-U4546-H4548</f>
        <v>7.983178571</v>
      </c>
      <c r="U4546" s="13">
        <f>0.001/28</f>
        <v>0.00003571428571</v>
      </c>
      <c r="V4546" s="14"/>
      <c r="W4546" s="14"/>
      <c r="X4546" s="26">
        <f t="shared" si="314"/>
        <v>0.175</v>
      </c>
      <c r="Y4546" s="29"/>
      <c r="Z4546" s="29"/>
      <c r="AA4546" s="29"/>
      <c r="AB4546" s="29"/>
      <c r="AC4546" s="29"/>
    </row>
    <row r="4547">
      <c r="A4547" s="58">
        <v>45767.0</v>
      </c>
      <c r="B4547" s="5" t="s">
        <v>38</v>
      </c>
      <c r="C4547" s="6" t="s">
        <v>37</v>
      </c>
      <c r="D4547" s="5" t="s">
        <v>28</v>
      </c>
      <c r="E4547" s="7">
        <v>0.0</v>
      </c>
      <c r="F4547" s="7">
        <v>0.0</v>
      </c>
      <c r="G4547" s="7">
        <v>0.0</v>
      </c>
      <c r="H4547" s="24">
        <v>0.0</v>
      </c>
      <c r="I4547" s="10">
        <f t="shared" si="6996"/>
        <v>0</v>
      </c>
      <c r="J4547" s="11">
        <f t="shared" si="6997"/>
        <v>0</v>
      </c>
      <c r="K4547" s="7">
        <f t="shared" si="6890"/>
        <v>0</v>
      </c>
      <c r="L4547" s="7">
        <f t="shared" si="6998"/>
        <v>0</v>
      </c>
      <c r="M4547" s="10">
        <f t="shared" si="229"/>
        <v>0</v>
      </c>
      <c r="N4547" s="11">
        <f t="shared" si="3612"/>
        <v>0</v>
      </c>
      <c r="O4547" s="10">
        <f t="shared" si="6891"/>
        <v>0</v>
      </c>
      <c r="P4547" s="10">
        <f t="shared" si="6999"/>
        <v>0</v>
      </c>
      <c r="Q4547" s="10">
        <f t="shared" si="232"/>
        <v>0</v>
      </c>
      <c r="R4547" s="11">
        <f t="shared" si="233"/>
        <v>0</v>
      </c>
      <c r="S4547" s="43"/>
      <c r="T4547" s="43"/>
      <c r="U4547" s="20"/>
      <c r="V4547" s="14"/>
      <c r="W4547" s="14"/>
      <c r="X4547" s="26">
        <f t="shared" si="314"/>
        <v>0</v>
      </c>
      <c r="Y4547" s="29"/>
      <c r="Z4547" s="29"/>
      <c r="AA4547" s="29"/>
      <c r="AB4547" s="29"/>
      <c r="AC4547" s="29"/>
    </row>
    <row r="4548">
      <c r="A4548" s="58">
        <v>45767.0</v>
      </c>
      <c r="B4548" s="5" t="s">
        <v>38</v>
      </c>
      <c r="C4548" s="6" t="s">
        <v>37</v>
      </c>
      <c r="D4548" s="5" t="s">
        <v>29</v>
      </c>
      <c r="E4548" s="7">
        <v>40.1</v>
      </c>
      <c r="F4548" s="7">
        <v>0.186</v>
      </c>
      <c r="G4548" s="7">
        <v>0.09996</v>
      </c>
      <c r="H4548" s="24">
        <v>0.059</v>
      </c>
      <c r="I4548" s="10">
        <f t="shared" si="6996"/>
        <v>-0.04096</v>
      </c>
      <c r="J4548" s="11">
        <f t="shared" si="6997"/>
        <v>59.02360944</v>
      </c>
      <c r="K4548" s="7">
        <f t="shared" si="6890"/>
        <v>7.886977</v>
      </c>
      <c r="L4548" s="7">
        <f t="shared" si="6998"/>
        <v>7.677</v>
      </c>
      <c r="M4548" s="10">
        <f t="shared" si="229"/>
        <v>-0.209977</v>
      </c>
      <c r="N4548" s="11">
        <f t="shared" si="3612"/>
        <v>97.3376745</v>
      </c>
      <c r="O4548" s="10">
        <f t="shared" si="6891"/>
        <v>10.985737</v>
      </c>
      <c r="P4548" s="10">
        <f t="shared" si="6999"/>
        <v>13.50593</v>
      </c>
      <c r="Q4548" s="10">
        <f t="shared" si="232"/>
        <v>2.520193</v>
      </c>
      <c r="R4548" s="11">
        <f t="shared" si="233"/>
        <v>122.9405911</v>
      </c>
      <c r="S4548" s="43"/>
      <c r="T4548" s="43"/>
      <c r="U4548" s="20"/>
      <c r="V4548" s="14"/>
      <c r="W4548" s="14"/>
      <c r="X4548" s="26">
        <f t="shared" si="314"/>
        <v>0.016</v>
      </c>
      <c r="Y4548" s="29"/>
      <c r="Z4548" s="29"/>
      <c r="AA4548" s="29"/>
      <c r="AB4548" s="29"/>
      <c r="AC4548" s="29"/>
    </row>
    <row r="4549">
      <c r="A4549" s="58">
        <v>45767.0</v>
      </c>
      <c r="B4549" s="5" t="s">
        <v>38</v>
      </c>
      <c r="C4549" s="6" t="s">
        <v>37</v>
      </c>
      <c r="D4549" s="5" t="s">
        <v>30</v>
      </c>
      <c r="E4549" s="7">
        <v>0.0</v>
      </c>
      <c r="F4549" s="7">
        <v>0.0</v>
      </c>
      <c r="G4549" s="7">
        <v>0.0</v>
      </c>
      <c r="H4549" s="24">
        <v>0.0</v>
      </c>
      <c r="I4549" s="10">
        <f t="shared" si="6996"/>
        <v>0</v>
      </c>
      <c r="J4549" s="11">
        <f t="shared" si="6997"/>
        <v>0</v>
      </c>
      <c r="K4549" s="7">
        <f t="shared" si="6890"/>
        <v>0</v>
      </c>
      <c r="L4549" s="7">
        <f t="shared" si="6998"/>
        <v>0</v>
      </c>
      <c r="M4549" s="10">
        <f t="shared" si="229"/>
        <v>0</v>
      </c>
      <c r="N4549" s="11">
        <f t="shared" si="3612"/>
        <v>0</v>
      </c>
      <c r="O4549" s="10">
        <f t="shared" si="6891"/>
        <v>0</v>
      </c>
      <c r="P4549" s="10">
        <f t="shared" si="6999"/>
        <v>0</v>
      </c>
      <c r="Q4549" s="10">
        <f t="shared" si="232"/>
        <v>0</v>
      </c>
      <c r="R4549" s="11">
        <f t="shared" si="233"/>
        <v>0</v>
      </c>
      <c r="S4549" s="43"/>
      <c r="T4549" s="43"/>
      <c r="U4549" s="20"/>
      <c r="V4549" s="14"/>
      <c r="W4549" s="14"/>
      <c r="X4549" s="26">
        <f t="shared" si="314"/>
        <v>0</v>
      </c>
      <c r="Y4549" s="29"/>
      <c r="Z4549" s="29"/>
      <c r="AA4549" s="29"/>
      <c r="AB4549" s="29"/>
      <c r="AC4549" s="29"/>
    </row>
    <row r="4550">
      <c r="A4550" s="58">
        <v>45767.0</v>
      </c>
      <c r="B4550" s="5" t="s">
        <v>39</v>
      </c>
      <c r="C4550" s="6" t="s">
        <v>37</v>
      </c>
      <c r="D4550" s="5" t="s">
        <v>27</v>
      </c>
      <c r="E4550" s="7">
        <v>9.6</v>
      </c>
      <c r="F4550" s="7">
        <v>0.033</v>
      </c>
      <c r="G4550" s="7">
        <v>0.033</v>
      </c>
      <c r="H4550" s="24">
        <v>0.026</v>
      </c>
      <c r="I4550" s="10">
        <f t="shared" si="6996"/>
        <v>-0.007</v>
      </c>
      <c r="J4550" s="11">
        <f t="shared" si="6997"/>
        <v>78.78787879</v>
      </c>
      <c r="K4550" s="7">
        <f t="shared" si="6890"/>
        <v>2.359998</v>
      </c>
      <c r="L4550" s="7">
        <f t="shared" si="6998"/>
        <v>0.722</v>
      </c>
      <c r="M4550" s="10">
        <f t="shared" si="229"/>
        <v>-1.637998</v>
      </c>
      <c r="N4550" s="11">
        <f t="shared" si="3612"/>
        <v>30.59324627</v>
      </c>
      <c r="O4550" s="10">
        <f t="shared" si="6891"/>
        <v>3.259928</v>
      </c>
      <c r="P4550" s="10">
        <f t="shared" si="6999"/>
        <v>1.60674</v>
      </c>
      <c r="Q4550" s="10">
        <f t="shared" si="232"/>
        <v>-1.653188</v>
      </c>
      <c r="R4550" s="11">
        <f t="shared" si="233"/>
        <v>49.28759163</v>
      </c>
      <c r="S4550" s="41">
        <f>T4510</f>
        <v>0.181</v>
      </c>
      <c r="T4550" s="41">
        <f>H4550+T4510-H4551-U4550-H4552</f>
        <v>0.207</v>
      </c>
      <c r="U4550" s="13">
        <v>0.0</v>
      </c>
      <c r="V4550" s="14"/>
      <c r="W4550" s="14"/>
      <c r="X4550" s="26">
        <f t="shared" si="314"/>
        <v>0.053</v>
      </c>
      <c r="Y4550" s="29"/>
      <c r="Z4550" s="29"/>
      <c r="AA4550" s="29"/>
      <c r="AB4550" s="29"/>
      <c r="AC4550" s="29"/>
    </row>
    <row r="4551">
      <c r="A4551" s="58">
        <v>45767.0</v>
      </c>
      <c r="B4551" s="5" t="s">
        <v>39</v>
      </c>
      <c r="C4551" s="6" t="s">
        <v>37</v>
      </c>
      <c r="D4551" s="5" t="s">
        <v>28</v>
      </c>
      <c r="E4551" s="7">
        <v>0.0</v>
      </c>
      <c r="F4551" s="7">
        <v>0.0</v>
      </c>
      <c r="G4551" s="7">
        <v>0.0</v>
      </c>
      <c r="H4551" s="24">
        <v>0.0</v>
      </c>
      <c r="I4551" s="10">
        <f t="shared" si="6996"/>
        <v>0</v>
      </c>
      <c r="J4551" s="11">
        <f t="shared" si="6997"/>
        <v>0</v>
      </c>
      <c r="K4551" s="7">
        <f t="shared" si="6890"/>
        <v>0</v>
      </c>
      <c r="L4551" s="7">
        <f t="shared" si="6998"/>
        <v>0</v>
      </c>
      <c r="M4551" s="10">
        <f t="shared" si="229"/>
        <v>0</v>
      </c>
      <c r="N4551" s="11">
        <f t="shared" si="3612"/>
        <v>0</v>
      </c>
      <c r="O4551" s="10">
        <f t="shared" si="6891"/>
        <v>0</v>
      </c>
      <c r="P4551" s="10">
        <f t="shared" si="6999"/>
        <v>0</v>
      </c>
      <c r="Q4551" s="10">
        <f t="shared" si="232"/>
        <v>0</v>
      </c>
      <c r="R4551" s="11">
        <f t="shared" si="233"/>
        <v>0</v>
      </c>
      <c r="S4551" s="43"/>
      <c r="T4551" s="43"/>
      <c r="U4551" s="20"/>
      <c r="V4551" s="14"/>
      <c r="W4551" s="14"/>
      <c r="X4551" s="26">
        <f t="shared" si="314"/>
        <v>0</v>
      </c>
      <c r="Y4551" s="29"/>
      <c r="Z4551" s="29"/>
      <c r="AA4551" s="29"/>
      <c r="AB4551" s="29"/>
      <c r="AC4551" s="29"/>
    </row>
    <row r="4552">
      <c r="A4552" s="58">
        <v>45767.0</v>
      </c>
      <c r="B4552" s="5" t="s">
        <v>39</v>
      </c>
      <c r="C4552" s="6" t="s">
        <v>37</v>
      </c>
      <c r="D4552" s="5" t="s">
        <v>29</v>
      </c>
      <c r="E4552" s="7">
        <v>9.3</v>
      </c>
      <c r="F4552" s="7">
        <v>0.0</v>
      </c>
      <c r="G4552" s="7">
        <v>0.0330666</v>
      </c>
      <c r="H4552" s="24">
        <v>0.0</v>
      </c>
      <c r="I4552" s="10">
        <f t="shared" si="6996"/>
        <v>-0.0330666</v>
      </c>
      <c r="J4552" s="11">
        <f t="shared" si="6997"/>
        <v>0</v>
      </c>
      <c r="K4552" s="7">
        <f t="shared" si="6890"/>
        <v>2.345212</v>
      </c>
      <c r="L4552" s="7">
        <f t="shared" si="6998"/>
        <v>0.598</v>
      </c>
      <c r="M4552" s="10">
        <f t="shared" si="229"/>
        <v>-1.747212</v>
      </c>
      <c r="N4552" s="11">
        <f t="shared" si="3612"/>
        <v>25.49876088</v>
      </c>
      <c r="O4552" s="10">
        <f t="shared" si="6891"/>
        <v>3.237206</v>
      </c>
      <c r="P4552" s="10">
        <f t="shared" si="6999"/>
        <v>1.45794</v>
      </c>
      <c r="Q4552" s="10">
        <f t="shared" si="232"/>
        <v>-1.779266</v>
      </c>
      <c r="R4552" s="11">
        <f t="shared" si="233"/>
        <v>45.0369856</v>
      </c>
      <c r="S4552" s="43"/>
      <c r="T4552" s="43"/>
      <c r="U4552" s="20"/>
      <c r="V4552" s="14"/>
      <c r="W4552" s="14"/>
      <c r="X4552" s="26">
        <f t="shared" si="314"/>
        <v>0</v>
      </c>
      <c r="Y4552" s="29"/>
      <c r="Z4552" s="29"/>
      <c r="AA4552" s="29"/>
      <c r="AB4552" s="29"/>
      <c r="AC4552" s="29"/>
    </row>
    <row r="4553">
      <c r="A4553" s="58">
        <v>45767.0</v>
      </c>
      <c r="B4553" s="5" t="s">
        <v>39</v>
      </c>
      <c r="C4553" s="6" t="s">
        <v>37</v>
      </c>
      <c r="D4553" s="5" t="s">
        <v>30</v>
      </c>
      <c r="E4553" s="7">
        <v>0.0</v>
      </c>
      <c r="F4553" s="7">
        <v>0.0</v>
      </c>
      <c r="G4553" s="7">
        <v>0.0</v>
      </c>
      <c r="H4553" s="24">
        <v>0.0</v>
      </c>
      <c r="I4553" s="10">
        <f t="shared" si="6996"/>
        <v>0</v>
      </c>
      <c r="J4553" s="11">
        <f t="shared" si="6997"/>
        <v>0</v>
      </c>
      <c r="K4553" s="7">
        <f t="shared" si="6890"/>
        <v>0</v>
      </c>
      <c r="L4553" s="7">
        <f t="shared" si="6998"/>
        <v>0</v>
      </c>
      <c r="M4553" s="10">
        <f t="shared" si="229"/>
        <v>0</v>
      </c>
      <c r="N4553" s="11">
        <f t="shared" si="3612"/>
        <v>0</v>
      </c>
      <c r="O4553" s="10">
        <f t="shared" si="6891"/>
        <v>0</v>
      </c>
      <c r="P4553" s="10">
        <f t="shared" si="6999"/>
        <v>0</v>
      </c>
      <c r="Q4553" s="10">
        <f t="shared" si="232"/>
        <v>0</v>
      </c>
      <c r="R4553" s="11">
        <f t="shared" si="233"/>
        <v>0</v>
      </c>
      <c r="S4553" s="43"/>
      <c r="T4553" s="43"/>
      <c r="U4553" s="20"/>
      <c r="V4553" s="14"/>
      <c r="W4553" s="14"/>
      <c r="X4553" s="26">
        <f t="shared" si="314"/>
        <v>0</v>
      </c>
      <c r="Y4553" s="29"/>
      <c r="Z4553" s="29"/>
      <c r="AA4553" s="29"/>
      <c r="AB4553" s="29"/>
      <c r="AC4553" s="29"/>
    </row>
    <row r="4554">
      <c r="A4554" s="58">
        <v>45767.0</v>
      </c>
      <c r="B4554" s="5" t="s">
        <v>40</v>
      </c>
      <c r="C4554" s="6" t="s">
        <v>37</v>
      </c>
      <c r="D4554" s="5" t="s">
        <v>27</v>
      </c>
      <c r="E4554" s="7">
        <v>26.3</v>
      </c>
      <c r="F4554" s="7">
        <v>0.0</v>
      </c>
      <c r="G4554" s="7">
        <v>0.07333</v>
      </c>
      <c r="H4554" s="24">
        <v>0.033</v>
      </c>
      <c r="I4554" s="10">
        <f t="shared" si="6996"/>
        <v>-0.04033</v>
      </c>
      <c r="J4554" s="11">
        <f t="shared" si="6997"/>
        <v>45.00204555</v>
      </c>
      <c r="K4554" s="7">
        <f t="shared" si="6890"/>
        <v>5.6665987</v>
      </c>
      <c r="L4554" s="7">
        <f t="shared" si="6998"/>
        <v>2.675</v>
      </c>
      <c r="M4554" s="10">
        <f t="shared" si="229"/>
        <v>-2.9915987</v>
      </c>
      <c r="N4554" s="11">
        <f t="shared" si="3612"/>
        <v>47.20644855</v>
      </c>
      <c r="O4554" s="10">
        <f t="shared" si="6891"/>
        <v>7.880884414</v>
      </c>
      <c r="P4554" s="10">
        <f t="shared" si="6999"/>
        <v>3.7879</v>
      </c>
      <c r="Q4554" s="10">
        <f t="shared" si="232"/>
        <v>-4.092984414</v>
      </c>
      <c r="R4554" s="11">
        <f t="shared" si="233"/>
        <v>48.06440243</v>
      </c>
      <c r="S4554" s="13">
        <f>T4514</f>
        <v>1.752779286</v>
      </c>
      <c r="T4554" s="13">
        <f>H4554+S4554-H4555-U4554-H4556</f>
        <v>1.785661071</v>
      </c>
      <c r="U4554" s="13">
        <f>0.00331/28</f>
        <v>0.0001182142857</v>
      </c>
      <c r="V4554" s="14"/>
      <c r="W4554" s="14"/>
      <c r="X4554" s="26">
        <f t="shared" si="314"/>
        <v>0.033</v>
      </c>
      <c r="Y4554" s="29"/>
      <c r="Z4554" s="29"/>
      <c r="AA4554" s="29"/>
      <c r="AB4554" s="29"/>
      <c r="AC4554" s="29"/>
    </row>
    <row r="4555">
      <c r="A4555" s="58">
        <v>45767.0</v>
      </c>
      <c r="B4555" s="5" t="s">
        <v>40</v>
      </c>
      <c r="C4555" s="6" t="s">
        <v>37</v>
      </c>
      <c r="D4555" s="5" t="s">
        <v>28</v>
      </c>
      <c r="E4555" s="7">
        <v>0.0</v>
      </c>
      <c r="F4555" s="7">
        <v>0.0</v>
      </c>
      <c r="G4555" s="7">
        <v>0.0</v>
      </c>
      <c r="H4555" s="24">
        <v>0.0</v>
      </c>
      <c r="I4555" s="10">
        <f t="shared" si="6996"/>
        <v>0</v>
      </c>
      <c r="J4555" s="11">
        <f t="shared" si="6997"/>
        <v>0</v>
      </c>
      <c r="K4555" s="7">
        <f t="shared" si="6890"/>
        <v>0</v>
      </c>
      <c r="L4555" s="7">
        <f t="shared" si="6998"/>
        <v>0</v>
      </c>
      <c r="M4555" s="10">
        <f t="shared" si="229"/>
        <v>0</v>
      </c>
      <c r="N4555" s="11">
        <f t="shared" si="3612"/>
        <v>0</v>
      </c>
      <c r="O4555" s="10">
        <f t="shared" si="6891"/>
        <v>0</v>
      </c>
      <c r="P4555" s="10">
        <f t="shared" si="6999"/>
        <v>0</v>
      </c>
      <c r="Q4555" s="10">
        <f t="shared" si="232"/>
        <v>0</v>
      </c>
      <c r="R4555" s="11">
        <f t="shared" si="233"/>
        <v>0</v>
      </c>
      <c r="S4555" s="14"/>
      <c r="T4555" s="14"/>
      <c r="U4555" s="14"/>
      <c r="V4555" s="14"/>
      <c r="W4555" s="14"/>
      <c r="X4555" s="26">
        <f t="shared" si="314"/>
        <v>0</v>
      </c>
      <c r="Y4555" s="29"/>
      <c r="Z4555" s="29"/>
      <c r="AA4555" s="29"/>
      <c r="AB4555" s="29"/>
      <c r="AC4555" s="29"/>
    </row>
    <row r="4556">
      <c r="A4556" s="58">
        <v>45767.0</v>
      </c>
      <c r="B4556" s="5" t="s">
        <v>40</v>
      </c>
      <c r="C4556" s="6" t="s">
        <v>37</v>
      </c>
      <c r="D4556" s="5" t="s">
        <v>29</v>
      </c>
      <c r="E4556" s="7">
        <v>26.1</v>
      </c>
      <c r="F4556" s="7">
        <v>0.0</v>
      </c>
      <c r="G4556" s="7">
        <v>0.07333</v>
      </c>
      <c r="H4556" s="24">
        <v>0.0</v>
      </c>
      <c r="I4556" s="10">
        <f t="shared" si="6996"/>
        <v>-0.07333</v>
      </c>
      <c r="J4556" s="11">
        <f t="shared" si="6997"/>
        <v>0</v>
      </c>
      <c r="K4556" s="7">
        <f t="shared" si="6890"/>
        <v>5.680885714</v>
      </c>
      <c r="L4556" s="7">
        <f t="shared" si="6998"/>
        <v>2.214</v>
      </c>
      <c r="M4556" s="10">
        <f t="shared" si="229"/>
        <v>-3.466885714</v>
      </c>
      <c r="N4556" s="11">
        <f t="shared" si="3612"/>
        <v>38.97279599</v>
      </c>
      <c r="O4556" s="10">
        <f t="shared" si="6891"/>
        <v>7.895171429</v>
      </c>
      <c r="P4556" s="10">
        <f t="shared" si="6999"/>
        <v>2.72798</v>
      </c>
      <c r="Q4556" s="10">
        <f t="shared" si="232"/>
        <v>-5.167191429</v>
      </c>
      <c r="R4556" s="11">
        <f t="shared" si="233"/>
        <v>34.5525113</v>
      </c>
      <c r="S4556" s="14"/>
      <c r="T4556" s="14"/>
      <c r="U4556" s="14"/>
      <c r="V4556" s="14"/>
      <c r="W4556" s="14"/>
      <c r="X4556" s="26">
        <f t="shared" si="314"/>
        <v>0.058</v>
      </c>
      <c r="Y4556" s="29"/>
      <c r="Z4556" s="29"/>
      <c r="AA4556" s="29"/>
      <c r="AB4556" s="29"/>
      <c r="AC4556" s="29"/>
    </row>
    <row r="4557">
      <c r="A4557" s="58">
        <v>45767.0</v>
      </c>
      <c r="B4557" s="5" t="s">
        <v>40</v>
      </c>
      <c r="C4557" s="6" t="s">
        <v>37</v>
      </c>
      <c r="D4557" s="5" t="s">
        <v>30</v>
      </c>
      <c r="E4557" s="7">
        <v>0.0</v>
      </c>
      <c r="F4557" s="7">
        <v>0.0</v>
      </c>
      <c r="G4557" s="7">
        <v>0.0</v>
      </c>
      <c r="H4557" s="24">
        <v>0.0</v>
      </c>
      <c r="I4557" s="10">
        <f t="shared" si="6996"/>
        <v>0</v>
      </c>
      <c r="J4557" s="11">
        <f t="shared" si="6997"/>
        <v>0</v>
      </c>
      <c r="K4557" s="7">
        <f t="shared" si="6890"/>
        <v>0</v>
      </c>
      <c r="L4557" s="7">
        <f t="shared" si="6998"/>
        <v>0.127</v>
      </c>
      <c r="M4557" s="10">
        <f t="shared" si="229"/>
        <v>0.127</v>
      </c>
      <c r="N4557" s="11">
        <f t="shared" si="3612"/>
        <v>0</v>
      </c>
      <c r="O4557" s="10">
        <f t="shared" si="6891"/>
        <v>0</v>
      </c>
      <c r="P4557" s="10">
        <f t="shared" si="6999"/>
        <v>0.127</v>
      </c>
      <c r="Q4557" s="10">
        <f t="shared" si="232"/>
        <v>0.127</v>
      </c>
      <c r="R4557" s="11">
        <f t="shared" si="233"/>
        <v>0</v>
      </c>
      <c r="S4557" s="14"/>
      <c r="T4557" s="14"/>
      <c r="U4557" s="14"/>
      <c r="V4557" s="14"/>
      <c r="W4557" s="14"/>
      <c r="X4557" s="26">
        <f t="shared" si="314"/>
        <v>0</v>
      </c>
      <c r="Y4557" s="29"/>
      <c r="Z4557" s="29"/>
      <c r="AA4557" s="29"/>
      <c r="AB4557" s="29"/>
      <c r="AC4557" s="29"/>
    </row>
    <row r="4558">
      <c r="A4558" s="58">
        <v>45768.0</v>
      </c>
      <c r="B4558" s="59" t="s">
        <v>25</v>
      </c>
      <c r="C4558" s="60" t="s">
        <v>26</v>
      </c>
      <c r="D4558" s="59" t="s">
        <v>27</v>
      </c>
      <c r="E4558" s="25">
        <v>140.3</v>
      </c>
      <c r="F4558" s="8">
        <v>0.453</v>
      </c>
      <c r="G4558" s="25">
        <v>0.393333</v>
      </c>
      <c r="H4558" s="47">
        <v>0.42</v>
      </c>
      <c r="I4558" s="61">
        <f t="shared" si="6996"/>
        <v>0.026667</v>
      </c>
      <c r="J4558" s="62">
        <f t="shared" si="6997"/>
        <v>106.7797515</v>
      </c>
      <c r="K4558" s="25">
        <f t="shared" si="6890"/>
        <v>32.659873</v>
      </c>
      <c r="L4558" s="25">
        <f t="shared" si="6998"/>
        <v>35.163</v>
      </c>
      <c r="M4558" s="61">
        <f t="shared" si="229"/>
        <v>2.503127</v>
      </c>
      <c r="N4558" s="62">
        <f t="shared" si="3612"/>
        <v>107.6642276</v>
      </c>
      <c r="O4558" s="61">
        <f t="shared" si="6891"/>
        <v>45.559593</v>
      </c>
      <c r="P4558" s="61">
        <f t="shared" si="6999"/>
        <v>48.884995</v>
      </c>
      <c r="Q4558" s="61">
        <f t="shared" si="232"/>
        <v>3.325402</v>
      </c>
      <c r="R4558" s="62">
        <f t="shared" si="233"/>
        <v>107.299016</v>
      </c>
      <c r="S4558" s="41">
        <f>T4518</f>
        <v>-0.2984642857</v>
      </c>
      <c r="T4558" s="41">
        <f>H4558+T4518-H4559-U4558-H4560</f>
        <v>-0.4185714286</v>
      </c>
      <c r="U4558" s="63">
        <f>0.003/28</f>
        <v>0.0001071428571</v>
      </c>
      <c r="V4558" s="64"/>
      <c r="W4558" s="64"/>
      <c r="X4558" s="65">
        <f t="shared" si="314"/>
        <v>0.434</v>
      </c>
      <c r="Y4558" s="29"/>
      <c r="Z4558" s="29"/>
      <c r="AA4558" s="29"/>
      <c r="AB4558" s="29"/>
      <c r="AC4558" s="29"/>
    </row>
    <row r="4559">
      <c r="A4559" s="58">
        <v>45768.0</v>
      </c>
      <c r="B4559" s="5" t="s">
        <v>25</v>
      </c>
      <c r="C4559" s="6" t="s">
        <v>26</v>
      </c>
      <c r="D4559" s="5" t="s">
        <v>28</v>
      </c>
      <c r="E4559" s="7">
        <v>165.12</v>
      </c>
      <c r="F4559" s="7">
        <v>0.367</v>
      </c>
      <c r="G4559" s="7">
        <v>0.3568</v>
      </c>
      <c r="H4559" s="24">
        <v>0.54</v>
      </c>
      <c r="I4559" s="10">
        <f t="shared" si="6996"/>
        <v>0.1832</v>
      </c>
      <c r="J4559" s="11">
        <f t="shared" si="6997"/>
        <v>151.3452915</v>
      </c>
      <c r="K4559" s="7">
        <f t="shared" si="6890"/>
        <v>31.2042</v>
      </c>
      <c r="L4559" s="7">
        <f t="shared" si="6998"/>
        <v>35.704</v>
      </c>
      <c r="M4559" s="10">
        <f t="shared" si="229"/>
        <v>4.4998</v>
      </c>
      <c r="N4559" s="11">
        <f t="shared" si="3612"/>
        <v>114.4204947</v>
      </c>
      <c r="O4559" s="10">
        <f t="shared" si="6891"/>
        <v>43.505</v>
      </c>
      <c r="P4559" s="10">
        <f t="shared" si="6999"/>
        <v>48.92488</v>
      </c>
      <c r="Q4559" s="10">
        <f t="shared" si="232"/>
        <v>5.41988</v>
      </c>
      <c r="R4559" s="11">
        <f t="shared" si="233"/>
        <v>112.4580623</v>
      </c>
      <c r="S4559" s="42"/>
      <c r="T4559" s="42"/>
      <c r="U4559" s="16"/>
      <c r="V4559" s="14"/>
      <c r="W4559" s="14"/>
      <c r="X4559" s="26">
        <f t="shared" si="314"/>
        <v>0.791</v>
      </c>
      <c r="Y4559" s="29"/>
      <c r="Z4559" s="29"/>
      <c r="AA4559" s="29"/>
      <c r="AB4559" s="29"/>
      <c r="AC4559" s="29"/>
    </row>
    <row r="4560">
      <c r="A4560" s="58">
        <v>45768.0</v>
      </c>
      <c r="B4560" s="5" t="s">
        <v>25</v>
      </c>
      <c r="C4560" s="6" t="s">
        <v>26</v>
      </c>
      <c r="D4560" s="5" t="s">
        <v>29</v>
      </c>
      <c r="E4560" s="7">
        <v>0.0</v>
      </c>
      <c r="F4560" s="7">
        <v>0.0</v>
      </c>
      <c r="G4560" s="7">
        <v>0.0</v>
      </c>
      <c r="H4560" s="24">
        <v>0.0</v>
      </c>
      <c r="I4560" s="10">
        <f t="shared" si="6996"/>
        <v>0</v>
      </c>
      <c r="J4560" s="11">
        <f t="shared" si="6997"/>
        <v>0</v>
      </c>
      <c r="K4560" s="7">
        <f t="shared" si="6890"/>
        <v>0</v>
      </c>
      <c r="L4560" s="7">
        <f t="shared" si="6998"/>
        <v>0.003</v>
      </c>
      <c r="M4560" s="10">
        <f t="shared" si="229"/>
        <v>0.003</v>
      </c>
      <c r="N4560" s="11">
        <f t="shared" si="3612"/>
        <v>0</v>
      </c>
      <c r="O4560" s="10">
        <f t="shared" si="6891"/>
        <v>0</v>
      </c>
      <c r="P4560" s="10">
        <f t="shared" si="6999"/>
        <v>0.003</v>
      </c>
      <c r="Q4560" s="10">
        <f t="shared" si="232"/>
        <v>0.003</v>
      </c>
      <c r="R4560" s="11">
        <f t="shared" si="233"/>
        <v>0</v>
      </c>
      <c r="S4560" s="42"/>
      <c r="T4560" s="42"/>
      <c r="U4560" s="16"/>
      <c r="V4560" s="14"/>
      <c r="W4560" s="14"/>
      <c r="X4560" s="26">
        <f t="shared" si="314"/>
        <v>0</v>
      </c>
      <c r="Y4560" s="29"/>
      <c r="Z4560" s="29"/>
      <c r="AA4560" s="29"/>
      <c r="AB4560" s="29"/>
      <c r="AC4560" s="29"/>
    </row>
    <row r="4561">
      <c r="A4561" s="58">
        <v>45768.0</v>
      </c>
      <c r="B4561" s="5" t="s">
        <v>25</v>
      </c>
      <c r="C4561" s="6" t="s">
        <v>26</v>
      </c>
      <c r="D4561" s="5" t="s">
        <v>30</v>
      </c>
      <c r="E4561" s="7">
        <v>0.0</v>
      </c>
      <c r="F4561" s="7">
        <v>0.0</v>
      </c>
      <c r="G4561" s="7">
        <v>0.0</v>
      </c>
      <c r="H4561" s="24">
        <v>0.0</v>
      </c>
      <c r="I4561" s="10">
        <f t="shared" si="6996"/>
        <v>0</v>
      </c>
      <c r="J4561" s="11">
        <f t="shared" si="6997"/>
        <v>0</v>
      </c>
      <c r="K4561" s="7">
        <f t="shared" si="6890"/>
        <v>0</v>
      </c>
      <c r="L4561" s="7">
        <f t="shared" si="6998"/>
        <v>0</v>
      </c>
      <c r="M4561" s="10">
        <f t="shared" si="229"/>
        <v>0</v>
      </c>
      <c r="N4561" s="11">
        <f t="shared" si="3612"/>
        <v>0</v>
      </c>
      <c r="O4561" s="10">
        <f t="shared" si="6891"/>
        <v>0</v>
      </c>
      <c r="P4561" s="10">
        <f t="shared" si="6999"/>
        <v>0</v>
      </c>
      <c r="Q4561" s="10">
        <f t="shared" si="232"/>
        <v>0</v>
      </c>
      <c r="R4561" s="11">
        <f t="shared" si="233"/>
        <v>0</v>
      </c>
      <c r="S4561" s="42"/>
      <c r="T4561" s="42"/>
      <c r="U4561" s="16"/>
      <c r="V4561" s="14"/>
      <c r="W4561" s="14"/>
      <c r="X4561" s="26">
        <f t="shared" si="314"/>
        <v>0</v>
      </c>
      <c r="Y4561" s="29"/>
      <c r="Z4561" s="29"/>
      <c r="AA4561" s="29"/>
      <c r="AB4561" s="29"/>
      <c r="AC4561" s="29"/>
    </row>
    <row r="4562">
      <c r="A4562" s="58">
        <v>45768.0</v>
      </c>
      <c r="B4562" s="5" t="s">
        <v>31</v>
      </c>
      <c r="C4562" s="6" t="s">
        <v>26</v>
      </c>
      <c r="D4562" s="5" t="s">
        <v>27</v>
      </c>
      <c r="E4562" s="7">
        <v>180.7</v>
      </c>
      <c r="F4562" s="7">
        <v>0.672</v>
      </c>
      <c r="G4562" s="7">
        <v>0.43666</v>
      </c>
      <c r="H4562" s="24">
        <v>0.53</v>
      </c>
      <c r="I4562" s="10">
        <f t="shared" si="6996"/>
        <v>0.09334</v>
      </c>
      <c r="J4562" s="11">
        <f t="shared" si="6997"/>
        <v>121.3758989</v>
      </c>
      <c r="K4562" s="7">
        <f t="shared" si="6890"/>
        <v>39.369847</v>
      </c>
      <c r="L4562" s="7">
        <f t="shared" si="6998"/>
        <v>44.298</v>
      </c>
      <c r="M4562" s="10">
        <f t="shared" si="229"/>
        <v>4.928153</v>
      </c>
      <c r="N4562" s="11">
        <f t="shared" si="3612"/>
        <v>112.5175823</v>
      </c>
      <c r="O4562" s="10">
        <f t="shared" si="6891"/>
        <v>55.369846</v>
      </c>
      <c r="P4562" s="10">
        <f t="shared" si="6999"/>
        <v>63.27186</v>
      </c>
      <c r="Q4562" s="10">
        <f t="shared" si="232"/>
        <v>7.902014</v>
      </c>
      <c r="R4562" s="11">
        <f t="shared" si="233"/>
        <v>114.271331</v>
      </c>
      <c r="S4562" s="41">
        <f>T4522</f>
        <v>0.7037142857</v>
      </c>
      <c r="T4562" s="41">
        <f>H4562+T4522-H4563-U4562-H4564</f>
        <v>0.7555714286</v>
      </c>
      <c r="U4562" s="13">
        <f>0.004/28</f>
        <v>0.0001428571429</v>
      </c>
      <c r="V4562" s="14"/>
      <c r="W4562" s="14"/>
      <c r="X4562" s="26">
        <f t="shared" si="314"/>
        <v>0.536</v>
      </c>
      <c r="Y4562" s="29"/>
      <c r="Z4562" s="29"/>
      <c r="AA4562" s="29"/>
      <c r="AB4562" s="29"/>
      <c r="AC4562" s="29"/>
    </row>
    <row r="4563">
      <c r="A4563" s="58">
        <v>45768.0</v>
      </c>
      <c r="B4563" s="5" t="s">
        <v>31</v>
      </c>
      <c r="C4563" s="6" t="s">
        <v>26</v>
      </c>
      <c r="D4563" s="5" t="s">
        <v>28</v>
      </c>
      <c r="E4563" s="7">
        <v>180.1</v>
      </c>
      <c r="F4563" s="7">
        <v>0.7</v>
      </c>
      <c r="G4563" s="7">
        <v>0.432466</v>
      </c>
      <c r="H4563" s="24">
        <v>0.478</v>
      </c>
      <c r="I4563" s="10">
        <f t="shared" si="6996"/>
        <v>0.045534</v>
      </c>
      <c r="J4563" s="11">
        <f t="shared" si="6997"/>
        <v>110.5289202</v>
      </c>
      <c r="K4563" s="7">
        <f t="shared" si="6890"/>
        <v>39.034666</v>
      </c>
      <c r="L4563" s="7">
        <f t="shared" si="6998"/>
        <v>45.135</v>
      </c>
      <c r="M4563" s="10">
        <f t="shared" si="229"/>
        <v>6.100334</v>
      </c>
      <c r="N4563" s="11">
        <f t="shared" si="3612"/>
        <v>115.6279908</v>
      </c>
      <c r="O4563" s="10">
        <f t="shared" si="6891"/>
        <v>54.904496</v>
      </c>
      <c r="P4563" s="10">
        <f t="shared" si="6999"/>
        <v>64.13273</v>
      </c>
      <c r="Q4563" s="10">
        <f t="shared" si="232"/>
        <v>9.228234</v>
      </c>
      <c r="R4563" s="11">
        <f t="shared" si="233"/>
        <v>116.8077929</v>
      </c>
      <c r="S4563" s="42"/>
      <c r="T4563" s="42"/>
      <c r="U4563" s="20"/>
      <c r="V4563" s="14"/>
      <c r="W4563" s="14"/>
      <c r="X4563" s="26">
        <f t="shared" si="314"/>
        <v>0.701</v>
      </c>
      <c r="Y4563" s="29"/>
      <c r="Z4563" s="29"/>
      <c r="AA4563" s="29"/>
      <c r="AB4563" s="29"/>
      <c r="AC4563" s="29"/>
    </row>
    <row r="4564">
      <c r="A4564" s="58">
        <v>45768.0</v>
      </c>
      <c r="B4564" s="5" t="s">
        <v>31</v>
      </c>
      <c r="C4564" s="6" t="s">
        <v>26</v>
      </c>
      <c r="D4564" s="5" t="s">
        <v>29</v>
      </c>
      <c r="E4564" s="7">
        <v>0.0</v>
      </c>
      <c r="F4564" s="7">
        <v>0.0</v>
      </c>
      <c r="G4564" s="7">
        <v>0.0</v>
      </c>
      <c r="H4564" s="24">
        <v>0.0</v>
      </c>
      <c r="I4564" s="10">
        <f t="shared" si="6996"/>
        <v>0</v>
      </c>
      <c r="J4564" s="11">
        <f t="shared" si="6997"/>
        <v>0</v>
      </c>
      <c r="K4564" s="7">
        <f t="shared" si="6890"/>
        <v>0</v>
      </c>
      <c r="L4564" s="7">
        <f t="shared" si="6998"/>
        <v>0</v>
      </c>
      <c r="M4564" s="10">
        <f t="shared" si="229"/>
        <v>0</v>
      </c>
      <c r="N4564" s="11">
        <f t="shared" si="3612"/>
        <v>0</v>
      </c>
      <c r="O4564" s="10">
        <f t="shared" si="6891"/>
        <v>0</v>
      </c>
      <c r="P4564" s="10">
        <f t="shared" si="6999"/>
        <v>0</v>
      </c>
      <c r="Q4564" s="10">
        <f t="shared" si="232"/>
        <v>0</v>
      </c>
      <c r="R4564" s="11">
        <f t="shared" si="233"/>
        <v>0</v>
      </c>
      <c r="S4564" s="42"/>
      <c r="T4564" s="42"/>
      <c r="U4564" s="20"/>
      <c r="V4564" s="14"/>
      <c r="W4564" s="14"/>
      <c r="X4564" s="26">
        <f t="shared" si="314"/>
        <v>0</v>
      </c>
      <c r="Y4564" s="29"/>
      <c r="Z4564" s="29"/>
      <c r="AA4564" s="29"/>
      <c r="AB4564" s="29"/>
      <c r="AC4564" s="29"/>
    </row>
    <row r="4565">
      <c r="A4565" s="58">
        <v>45768.0</v>
      </c>
      <c r="B4565" s="5" t="s">
        <v>31</v>
      </c>
      <c r="C4565" s="6" t="s">
        <v>26</v>
      </c>
      <c r="D4565" s="5" t="s">
        <v>30</v>
      </c>
      <c r="E4565" s="7">
        <v>0.0</v>
      </c>
      <c r="F4565" s="7">
        <v>0.0</v>
      </c>
      <c r="G4565" s="7">
        <v>0.0</v>
      </c>
      <c r="H4565" s="24">
        <v>0.0</v>
      </c>
      <c r="I4565" s="10">
        <f t="shared" si="6996"/>
        <v>0</v>
      </c>
      <c r="J4565" s="11">
        <f t="shared" si="6997"/>
        <v>0</v>
      </c>
      <c r="K4565" s="7">
        <f t="shared" si="6890"/>
        <v>0</v>
      </c>
      <c r="L4565" s="7">
        <f t="shared" si="6998"/>
        <v>0</v>
      </c>
      <c r="M4565" s="10">
        <f t="shared" si="229"/>
        <v>0</v>
      </c>
      <c r="N4565" s="11">
        <f t="shared" si="3612"/>
        <v>0</v>
      </c>
      <c r="O4565" s="10">
        <f t="shared" si="6891"/>
        <v>0</v>
      </c>
      <c r="P4565" s="10">
        <f t="shared" si="6999"/>
        <v>0</v>
      </c>
      <c r="Q4565" s="10">
        <f t="shared" si="232"/>
        <v>0</v>
      </c>
      <c r="R4565" s="11">
        <f t="shared" si="233"/>
        <v>0</v>
      </c>
      <c r="S4565" s="42"/>
      <c r="T4565" s="42"/>
      <c r="U4565" s="20"/>
      <c r="V4565" s="14"/>
      <c r="W4565" s="14"/>
      <c r="X4565" s="26">
        <f t="shared" si="314"/>
        <v>0</v>
      </c>
      <c r="Y4565" s="29"/>
      <c r="Z4565" s="29"/>
      <c r="AA4565" s="29"/>
      <c r="AB4565" s="29"/>
      <c r="AC4565" s="29"/>
    </row>
    <row r="4566">
      <c r="A4566" s="58">
        <v>45768.0</v>
      </c>
      <c r="B4566" s="5" t="s">
        <v>32</v>
      </c>
      <c r="C4566" s="6" t="s">
        <v>26</v>
      </c>
      <c r="D4566" s="5" t="s">
        <v>27</v>
      </c>
      <c r="E4566" s="7">
        <v>78.6</v>
      </c>
      <c r="F4566" s="7">
        <v>0.198</v>
      </c>
      <c r="G4566" s="7">
        <v>0.19333</v>
      </c>
      <c r="H4566" s="24">
        <v>0.133</v>
      </c>
      <c r="I4566" s="10">
        <f t="shared" si="6996"/>
        <v>-0.06033</v>
      </c>
      <c r="J4566" s="11">
        <f t="shared" si="6997"/>
        <v>68.79428956</v>
      </c>
      <c r="K4566" s="7">
        <f t="shared" si="6890"/>
        <v>17.25991</v>
      </c>
      <c r="L4566" s="7">
        <f t="shared" si="6998"/>
        <v>18.432</v>
      </c>
      <c r="M4566" s="10">
        <f t="shared" si="229"/>
        <v>1.17209</v>
      </c>
      <c r="N4566" s="11">
        <f t="shared" si="3612"/>
        <v>106.7908234</v>
      </c>
      <c r="O4566" s="10">
        <f t="shared" si="6891"/>
        <v>24.259896</v>
      </c>
      <c r="P4566" s="10">
        <f t="shared" si="6999"/>
        <v>25.56882</v>
      </c>
      <c r="Q4566" s="10">
        <f t="shared" si="232"/>
        <v>1.308924</v>
      </c>
      <c r="R4566" s="11">
        <f t="shared" si="233"/>
        <v>105.395423</v>
      </c>
      <c r="S4566" s="41" t="str">
        <f>T4526</f>
        <v>#REF!</v>
      </c>
      <c r="T4566" s="41" t="str">
        <f>H4566+T4526-#REF!-U4566-H4567</f>
        <v>#REF!</v>
      </c>
      <c r="U4566" s="13">
        <f>0.00378/28</f>
        <v>0.000135</v>
      </c>
      <c r="V4566" s="14"/>
      <c r="W4566" s="14"/>
      <c r="X4566" s="26">
        <f t="shared" si="314"/>
        <v>0.142</v>
      </c>
      <c r="Y4566" s="29"/>
      <c r="Z4566" s="29"/>
      <c r="AA4566" s="29"/>
      <c r="AB4566" s="29"/>
      <c r="AC4566" s="29"/>
    </row>
    <row r="4567">
      <c r="A4567" s="58">
        <v>45768.0</v>
      </c>
      <c r="B4567" s="5" t="s">
        <v>32</v>
      </c>
      <c r="C4567" s="6" t="s">
        <v>26</v>
      </c>
      <c r="D4567" s="5" t="s">
        <v>28</v>
      </c>
      <c r="E4567" s="7">
        <v>78.7</v>
      </c>
      <c r="F4567" s="7">
        <v>0.158</v>
      </c>
      <c r="G4567" s="7">
        <v>0.192966</v>
      </c>
      <c r="H4567" s="24">
        <v>0.125</v>
      </c>
      <c r="I4567" s="10">
        <f t="shared" si="6996"/>
        <v>-0.067966</v>
      </c>
      <c r="J4567" s="11">
        <f>IFERROR(#REF!/G4567*100,0)</f>
        <v>0</v>
      </c>
      <c r="K4567" s="7">
        <f t="shared" si="6890"/>
        <v>17.230486</v>
      </c>
      <c r="L4567" s="7">
        <f>IFERROR(#REF!+L4527,0)</f>
        <v>0</v>
      </c>
      <c r="M4567" s="10">
        <f t="shared" si="229"/>
        <v>-17.230486</v>
      </c>
      <c r="N4567" s="11">
        <f t="shared" si="3612"/>
        <v>0</v>
      </c>
      <c r="O4567" s="10">
        <f t="shared" si="6891"/>
        <v>24.219436</v>
      </c>
      <c r="P4567" s="10">
        <f>IFERROR(#REF!+P4527,0)</f>
        <v>0</v>
      </c>
      <c r="Q4567" s="10">
        <f t="shared" si="232"/>
        <v>-24.219436</v>
      </c>
      <c r="R4567" s="11">
        <f t="shared" si="233"/>
        <v>0</v>
      </c>
      <c r="S4567" s="42"/>
      <c r="T4567" s="42"/>
      <c r="U4567" s="20"/>
      <c r="V4567" s="14"/>
      <c r="W4567" s="14"/>
      <c r="X4567" s="26">
        <f t="shared" si="314"/>
        <v>0.101</v>
      </c>
      <c r="Y4567" s="29"/>
      <c r="Z4567" s="29"/>
      <c r="AA4567" s="29"/>
      <c r="AB4567" s="29"/>
      <c r="AC4567" s="29"/>
    </row>
    <row r="4568">
      <c r="A4568" s="58">
        <v>45768.0</v>
      </c>
      <c r="B4568" s="5" t="s">
        <v>32</v>
      </c>
      <c r="C4568" s="6" t="s">
        <v>26</v>
      </c>
      <c r="D4568" s="5" t="s">
        <v>29</v>
      </c>
      <c r="E4568" s="7">
        <v>0.0</v>
      </c>
      <c r="F4568" s="7">
        <v>0.0</v>
      </c>
      <c r="G4568" s="7">
        <v>0.0</v>
      </c>
      <c r="H4568" s="24">
        <v>0.0</v>
      </c>
      <c r="I4568" s="10">
        <f>H4567-G4568</f>
        <v>0.125</v>
      </c>
      <c r="J4568" s="11">
        <f>IFERROR(H4567/G4568*100,0)</f>
        <v>0</v>
      </c>
      <c r="K4568" s="7">
        <f t="shared" si="6890"/>
        <v>0</v>
      </c>
      <c r="L4568" s="7">
        <f>IFERROR(H4567+L4528,0)</f>
        <v>6.079</v>
      </c>
      <c r="M4568" s="10">
        <f t="shared" si="229"/>
        <v>6.079</v>
      </c>
      <c r="N4568" s="11">
        <f t="shared" si="3612"/>
        <v>0</v>
      </c>
      <c r="O4568" s="10">
        <f t="shared" si="6891"/>
        <v>0</v>
      </c>
      <c r="P4568" s="10">
        <f>IFERROR(H4567+P4528,0)</f>
        <v>6.079</v>
      </c>
      <c r="Q4568" s="10">
        <f t="shared" si="232"/>
        <v>6.079</v>
      </c>
      <c r="R4568" s="11">
        <f t="shared" si="233"/>
        <v>0</v>
      </c>
      <c r="S4568" s="42"/>
      <c r="T4568" s="42"/>
      <c r="U4568" s="20"/>
      <c r="V4568" s="14"/>
      <c r="W4568" s="14"/>
      <c r="X4568" s="26">
        <f t="shared" si="314"/>
        <v>0</v>
      </c>
      <c r="Y4568" s="29"/>
      <c r="Z4568" s="29"/>
      <c r="AA4568" s="29"/>
      <c r="AB4568" s="29"/>
      <c r="AC4568" s="29"/>
    </row>
    <row r="4569">
      <c r="A4569" s="58">
        <v>45768.0</v>
      </c>
      <c r="B4569" s="5" t="s">
        <v>32</v>
      </c>
      <c r="C4569" s="6" t="s">
        <v>26</v>
      </c>
      <c r="D4569" s="5" t="s">
        <v>30</v>
      </c>
      <c r="E4569" s="7">
        <v>0.0</v>
      </c>
      <c r="F4569" s="7">
        <v>0.0</v>
      </c>
      <c r="G4569" s="7">
        <v>0.0</v>
      </c>
      <c r="H4569" s="24">
        <v>0.0</v>
      </c>
      <c r="I4569" s="10">
        <f t="shared" ref="I4569:I4607" si="7000">H4569-G4569</f>
        <v>0</v>
      </c>
      <c r="J4569" s="11">
        <f t="shared" ref="J4569:J4606" si="7001">IFERROR(H4569/G4569*100,0)</f>
        <v>0</v>
      </c>
      <c r="K4569" s="7">
        <f t="shared" si="6890"/>
        <v>0</v>
      </c>
      <c r="L4569" s="7">
        <f t="shared" ref="L4569:L4606" si="7002">IFERROR(H4569+L4529,0)</f>
        <v>0</v>
      </c>
      <c r="M4569" s="10">
        <f t="shared" si="229"/>
        <v>0</v>
      </c>
      <c r="N4569" s="11">
        <f t="shared" si="3612"/>
        <v>0</v>
      </c>
      <c r="O4569" s="10">
        <f t="shared" si="6891"/>
        <v>0</v>
      </c>
      <c r="P4569" s="10">
        <f t="shared" ref="P4569:P4606" si="7003">IFERROR(H4569+P4529,0)</f>
        <v>0</v>
      </c>
      <c r="Q4569" s="10">
        <f t="shared" si="232"/>
        <v>0</v>
      </c>
      <c r="R4569" s="11">
        <f t="shared" si="233"/>
        <v>0</v>
      </c>
      <c r="S4569" s="42"/>
      <c r="T4569" s="42"/>
      <c r="U4569" s="20"/>
      <c r="V4569" s="14"/>
      <c r="W4569" s="14"/>
      <c r="X4569" s="26">
        <f t="shared" si="314"/>
        <v>0</v>
      </c>
      <c r="Y4569" s="29"/>
      <c r="Z4569" s="29"/>
      <c r="AA4569" s="29"/>
      <c r="AB4569" s="29"/>
      <c r="AC4569" s="29"/>
    </row>
    <row r="4570">
      <c r="A4570" s="58">
        <v>45768.0</v>
      </c>
      <c r="B4570" s="5" t="s">
        <v>33</v>
      </c>
      <c r="C4570" s="6" t="s">
        <v>26</v>
      </c>
      <c r="D4570" s="5" t="s">
        <v>27</v>
      </c>
      <c r="E4570" s="7">
        <v>110.0</v>
      </c>
      <c r="F4570" s="7">
        <v>0.365</v>
      </c>
      <c r="G4570" s="7">
        <v>0.33</v>
      </c>
      <c r="H4570" s="24">
        <v>0.37</v>
      </c>
      <c r="I4570" s="10">
        <f t="shared" si="7000"/>
        <v>0.04</v>
      </c>
      <c r="J4570" s="11">
        <f t="shared" si="7001"/>
        <v>112.1212121</v>
      </c>
      <c r="K4570" s="7">
        <f t="shared" si="6890"/>
        <v>26.329992</v>
      </c>
      <c r="L4570" s="7">
        <f t="shared" si="7002"/>
        <v>29.893</v>
      </c>
      <c r="M4570" s="10">
        <f t="shared" si="229"/>
        <v>3.563008</v>
      </c>
      <c r="N4570" s="11">
        <f t="shared" si="3612"/>
        <v>113.5321272</v>
      </c>
      <c r="O4570" s="10">
        <f t="shared" si="6891"/>
        <v>36.529922</v>
      </c>
      <c r="P4570" s="10">
        <f t="shared" si="7003"/>
        <v>41.38873</v>
      </c>
      <c r="Q4570" s="10">
        <f t="shared" si="232"/>
        <v>4.858808</v>
      </c>
      <c r="R4570" s="11">
        <f t="shared" si="233"/>
        <v>113.3008989</v>
      </c>
      <c r="S4570" s="41">
        <f>T4530</f>
        <v>0.3428396429</v>
      </c>
      <c r="T4570" s="41">
        <f>H4570+T4530-H4571-U4570-H4572</f>
        <v>0.4606857143</v>
      </c>
      <c r="U4570" s="13">
        <f>0.00431/28</f>
        <v>0.0001539285714</v>
      </c>
      <c r="V4570" s="14"/>
      <c r="W4570" s="14"/>
      <c r="X4570" s="26">
        <f t="shared" si="314"/>
        <v>0.361</v>
      </c>
      <c r="Y4570" s="29"/>
      <c r="Z4570" s="29"/>
      <c r="AA4570" s="29"/>
      <c r="AB4570" s="29"/>
      <c r="AC4570" s="29"/>
    </row>
    <row r="4571">
      <c r="A4571" s="58">
        <v>45768.0</v>
      </c>
      <c r="B4571" s="5" t="s">
        <v>33</v>
      </c>
      <c r="C4571" s="6" t="s">
        <v>26</v>
      </c>
      <c r="D4571" s="5" t="s">
        <v>28</v>
      </c>
      <c r="E4571" s="7">
        <v>108.2</v>
      </c>
      <c r="F4571" s="7">
        <v>0.097</v>
      </c>
      <c r="G4571" s="7">
        <v>0.2917333</v>
      </c>
      <c r="H4571" s="24">
        <v>0.252</v>
      </c>
      <c r="I4571" s="10">
        <f t="shared" si="7000"/>
        <v>-0.0397333</v>
      </c>
      <c r="J4571" s="11">
        <f t="shared" si="7001"/>
        <v>86.38026581</v>
      </c>
      <c r="K4571" s="7">
        <f t="shared" si="6890"/>
        <v>25.2353753</v>
      </c>
      <c r="L4571" s="7">
        <f t="shared" si="7002"/>
        <v>30.774</v>
      </c>
      <c r="M4571" s="10">
        <f t="shared" si="229"/>
        <v>5.5386247</v>
      </c>
      <c r="N4571" s="11">
        <f t="shared" si="3612"/>
        <v>121.9478594</v>
      </c>
      <c r="O4571" s="10">
        <f t="shared" si="6891"/>
        <v>35.2793753</v>
      </c>
      <c r="P4571" s="10">
        <f t="shared" si="7003"/>
        <v>41.66895</v>
      </c>
      <c r="Q4571" s="10">
        <f t="shared" si="232"/>
        <v>6.3895747</v>
      </c>
      <c r="R4571" s="11">
        <f t="shared" si="233"/>
        <v>118.1113601</v>
      </c>
      <c r="S4571" s="42"/>
      <c r="T4571" s="42"/>
      <c r="U4571" s="20"/>
      <c r="V4571" s="14"/>
      <c r="W4571" s="14"/>
      <c r="X4571" s="26">
        <f t="shared" si="314"/>
        <v>0.479</v>
      </c>
      <c r="Y4571" s="29"/>
      <c r="Z4571" s="29"/>
      <c r="AA4571" s="29"/>
      <c r="AB4571" s="29"/>
      <c r="AC4571" s="29"/>
    </row>
    <row r="4572">
      <c r="A4572" s="58">
        <v>45768.0</v>
      </c>
      <c r="B4572" s="5" t="s">
        <v>33</v>
      </c>
      <c r="C4572" s="6" t="s">
        <v>26</v>
      </c>
      <c r="D4572" s="5" t="s">
        <v>29</v>
      </c>
      <c r="E4572" s="7">
        <v>1.0</v>
      </c>
      <c r="F4572" s="7">
        <v>0.0</v>
      </c>
      <c r="G4572" s="7">
        <v>0.0044</v>
      </c>
      <c r="H4572" s="24">
        <v>0.0</v>
      </c>
      <c r="I4572" s="10">
        <f t="shared" si="7000"/>
        <v>-0.0044</v>
      </c>
      <c r="J4572" s="11">
        <f t="shared" si="7001"/>
        <v>0</v>
      </c>
      <c r="K4572" s="7">
        <f t="shared" si="6890"/>
        <v>0.2573989</v>
      </c>
      <c r="L4572" s="7">
        <f t="shared" si="7002"/>
        <v>0.084</v>
      </c>
      <c r="M4572" s="10">
        <f t="shared" si="229"/>
        <v>-0.1733989</v>
      </c>
      <c r="N4572" s="11">
        <f t="shared" si="3612"/>
        <v>32.6341721</v>
      </c>
      <c r="O4572" s="10">
        <f t="shared" si="6891"/>
        <v>0.3423389</v>
      </c>
      <c r="P4572" s="10">
        <f t="shared" si="7003"/>
        <v>0.162988</v>
      </c>
      <c r="Q4572" s="10">
        <f t="shared" si="232"/>
        <v>-0.1793509</v>
      </c>
      <c r="R4572" s="11">
        <f t="shared" si="233"/>
        <v>47.61013136</v>
      </c>
      <c r="S4572" s="42"/>
      <c r="T4572" s="42"/>
      <c r="U4572" s="20"/>
      <c r="V4572" s="14"/>
      <c r="W4572" s="14"/>
      <c r="X4572" s="26">
        <f t="shared" si="314"/>
        <v>0</v>
      </c>
      <c r="Y4572" s="29"/>
      <c r="Z4572" s="29"/>
      <c r="AA4572" s="29"/>
      <c r="AB4572" s="29"/>
      <c r="AC4572" s="29"/>
    </row>
    <row r="4573">
      <c r="A4573" s="58">
        <v>45768.0</v>
      </c>
      <c r="B4573" s="5" t="s">
        <v>33</v>
      </c>
      <c r="C4573" s="6" t="s">
        <v>26</v>
      </c>
      <c r="D4573" s="5" t="s">
        <v>30</v>
      </c>
      <c r="E4573" s="7">
        <v>0.0</v>
      </c>
      <c r="F4573" s="7">
        <v>0.0</v>
      </c>
      <c r="G4573" s="7">
        <v>0.0</v>
      </c>
      <c r="H4573" s="24">
        <v>0.0</v>
      </c>
      <c r="I4573" s="10">
        <f t="shared" si="7000"/>
        <v>0</v>
      </c>
      <c r="J4573" s="11">
        <f t="shared" si="7001"/>
        <v>0</v>
      </c>
      <c r="K4573" s="7">
        <f t="shared" si="6890"/>
        <v>0</v>
      </c>
      <c r="L4573" s="7">
        <f t="shared" si="7002"/>
        <v>0</v>
      </c>
      <c r="M4573" s="10">
        <f t="shared" si="229"/>
        <v>0</v>
      </c>
      <c r="N4573" s="11">
        <f t="shared" si="3612"/>
        <v>0</v>
      </c>
      <c r="O4573" s="10">
        <f t="shared" si="6891"/>
        <v>0</v>
      </c>
      <c r="P4573" s="10">
        <f t="shared" si="7003"/>
        <v>0</v>
      </c>
      <c r="Q4573" s="10">
        <f t="shared" si="232"/>
        <v>0</v>
      </c>
      <c r="R4573" s="11">
        <f t="shared" si="233"/>
        <v>0</v>
      </c>
      <c r="S4573" s="42"/>
      <c r="T4573" s="42"/>
      <c r="U4573" s="20"/>
      <c r="V4573" s="14"/>
      <c r="W4573" s="14"/>
      <c r="X4573" s="26">
        <f t="shared" si="314"/>
        <v>0</v>
      </c>
      <c r="Y4573" s="29"/>
      <c r="Z4573" s="29"/>
      <c r="AA4573" s="29"/>
      <c r="AB4573" s="29"/>
      <c r="AC4573" s="29"/>
    </row>
    <row r="4574">
      <c r="A4574" s="58">
        <v>45768.0</v>
      </c>
      <c r="B4574" s="5" t="s">
        <v>34</v>
      </c>
      <c r="C4574" s="6" t="s">
        <v>26</v>
      </c>
      <c r="D4574" s="5" t="s">
        <v>27</v>
      </c>
      <c r="E4574" s="7">
        <v>14.3</v>
      </c>
      <c r="F4574" s="7">
        <v>0.033</v>
      </c>
      <c r="G4574" s="7">
        <v>0.04</v>
      </c>
      <c r="H4574" s="24">
        <v>0.051</v>
      </c>
      <c r="I4574" s="10">
        <f t="shared" si="7000"/>
        <v>0.011</v>
      </c>
      <c r="J4574" s="11">
        <f t="shared" si="7001"/>
        <v>127.5</v>
      </c>
      <c r="K4574" s="7">
        <f t="shared" si="6890"/>
        <v>3.339985</v>
      </c>
      <c r="L4574" s="7">
        <f t="shared" si="7002"/>
        <v>3.428</v>
      </c>
      <c r="M4574" s="10">
        <f t="shared" si="229"/>
        <v>0.088015</v>
      </c>
      <c r="N4574" s="11">
        <f t="shared" si="3612"/>
        <v>102.6351915</v>
      </c>
      <c r="O4574" s="10">
        <f t="shared" si="6891"/>
        <v>4.639815</v>
      </c>
      <c r="P4574" s="10">
        <f t="shared" si="7003"/>
        <v>4.971986</v>
      </c>
      <c r="Q4574" s="10">
        <f t="shared" si="232"/>
        <v>0.332171</v>
      </c>
      <c r="R4574" s="11">
        <f t="shared" si="233"/>
        <v>107.1591432</v>
      </c>
      <c r="S4574" s="41">
        <f>T4534</f>
        <v>0.21</v>
      </c>
      <c r="T4574" s="41">
        <f>H4574+T4534-H4575-U4574-H4576</f>
        <v>0.261</v>
      </c>
      <c r="U4574" s="13">
        <v>0.0</v>
      </c>
      <c r="V4574" s="14"/>
      <c r="W4574" s="14"/>
      <c r="X4574" s="26">
        <f t="shared" si="314"/>
        <v>0.051</v>
      </c>
      <c r="Y4574" s="29"/>
      <c r="Z4574" s="29"/>
      <c r="AA4574" s="29"/>
      <c r="AB4574" s="29"/>
      <c r="AC4574" s="29"/>
    </row>
    <row r="4575">
      <c r="A4575" s="58">
        <v>45768.0</v>
      </c>
      <c r="B4575" s="5" t="s">
        <v>34</v>
      </c>
      <c r="C4575" s="6" t="s">
        <v>26</v>
      </c>
      <c r="D4575" s="5" t="s">
        <v>28</v>
      </c>
      <c r="E4575" s="7">
        <v>14.3</v>
      </c>
      <c r="F4575" s="7">
        <v>0.0</v>
      </c>
      <c r="G4575" s="7">
        <v>0.039166</v>
      </c>
      <c r="H4575" s="24">
        <v>0.0</v>
      </c>
      <c r="I4575" s="10">
        <f t="shared" si="7000"/>
        <v>-0.039166</v>
      </c>
      <c r="J4575" s="11">
        <f t="shared" si="7001"/>
        <v>0</v>
      </c>
      <c r="K4575" s="7">
        <f t="shared" si="6890"/>
        <v>3.274485</v>
      </c>
      <c r="L4575" s="7">
        <f t="shared" si="7002"/>
        <v>3.37</v>
      </c>
      <c r="M4575" s="10">
        <f t="shared" si="229"/>
        <v>0.095515</v>
      </c>
      <c r="N4575" s="11">
        <f t="shared" si="3612"/>
        <v>102.9169472</v>
      </c>
      <c r="O4575" s="10">
        <f t="shared" si="6891"/>
        <v>4.549484</v>
      </c>
      <c r="P4575" s="10">
        <f t="shared" si="7003"/>
        <v>4.77399</v>
      </c>
      <c r="Q4575" s="10">
        <f t="shared" si="232"/>
        <v>0.224506</v>
      </c>
      <c r="R4575" s="11">
        <f t="shared" si="233"/>
        <v>104.9347574</v>
      </c>
      <c r="S4575" s="42"/>
      <c r="T4575" s="42"/>
      <c r="U4575" s="20"/>
      <c r="V4575" s="14"/>
      <c r="W4575" s="14"/>
      <c r="X4575" s="26">
        <f t="shared" si="314"/>
        <v>0</v>
      </c>
      <c r="Y4575" s="29"/>
      <c r="Z4575" s="29"/>
      <c r="AA4575" s="29"/>
      <c r="AB4575" s="29"/>
      <c r="AC4575" s="29"/>
    </row>
    <row r="4576">
      <c r="A4576" s="58">
        <v>45768.0</v>
      </c>
      <c r="B4576" s="5" t="s">
        <v>34</v>
      </c>
      <c r="C4576" s="6" t="s">
        <v>26</v>
      </c>
      <c r="D4576" s="5" t="s">
        <v>29</v>
      </c>
      <c r="E4576" s="7">
        <v>0.0</v>
      </c>
      <c r="F4576" s="7">
        <v>0.0</v>
      </c>
      <c r="G4576" s="7">
        <v>0.0</v>
      </c>
      <c r="H4576" s="24">
        <v>0.0</v>
      </c>
      <c r="I4576" s="10">
        <f t="shared" si="7000"/>
        <v>0</v>
      </c>
      <c r="J4576" s="11">
        <f t="shared" si="7001"/>
        <v>0</v>
      </c>
      <c r="K4576" s="7">
        <f t="shared" si="6890"/>
        <v>0</v>
      </c>
      <c r="L4576" s="7">
        <f t="shared" si="7002"/>
        <v>0</v>
      </c>
      <c r="M4576" s="10">
        <f t="shared" si="229"/>
        <v>0</v>
      </c>
      <c r="N4576" s="11">
        <f t="shared" si="3612"/>
        <v>0</v>
      </c>
      <c r="O4576" s="10">
        <f t="shared" si="6891"/>
        <v>0</v>
      </c>
      <c r="P4576" s="10">
        <f t="shared" si="7003"/>
        <v>0</v>
      </c>
      <c r="Q4576" s="10">
        <f t="shared" si="232"/>
        <v>0</v>
      </c>
      <c r="R4576" s="11">
        <f t="shared" si="233"/>
        <v>0</v>
      </c>
      <c r="S4576" s="42"/>
      <c r="T4576" s="42"/>
      <c r="U4576" s="20"/>
      <c r="V4576" s="14"/>
      <c r="W4576" s="14"/>
      <c r="X4576" s="26">
        <f t="shared" si="314"/>
        <v>0</v>
      </c>
      <c r="Y4576" s="29"/>
      <c r="Z4576" s="29"/>
      <c r="AA4576" s="29"/>
      <c r="AB4576" s="29"/>
      <c r="AC4576" s="29"/>
    </row>
    <row r="4577">
      <c r="A4577" s="58">
        <v>45768.0</v>
      </c>
      <c r="B4577" s="5" t="s">
        <v>34</v>
      </c>
      <c r="C4577" s="6" t="s">
        <v>26</v>
      </c>
      <c r="D4577" s="5" t="s">
        <v>30</v>
      </c>
      <c r="E4577" s="7">
        <v>0.0</v>
      </c>
      <c r="F4577" s="7">
        <v>0.0</v>
      </c>
      <c r="G4577" s="7">
        <v>0.0</v>
      </c>
      <c r="H4577" s="24">
        <v>0.0</v>
      </c>
      <c r="I4577" s="10">
        <f t="shared" si="7000"/>
        <v>0</v>
      </c>
      <c r="J4577" s="11">
        <f t="shared" si="7001"/>
        <v>0</v>
      </c>
      <c r="K4577" s="7">
        <f t="shared" si="6890"/>
        <v>0</v>
      </c>
      <c r="L4577" s="7">
        <f t="shared" si="7002"/>
        <v>0</v>
      </c>
      <c r="M4577" s="10">
        <f t="shared" si="229"/>
        <v>0</v>
      </c>
      <c r="N4577" s="11">
        <f t="shared" si="3612"/>
        <v>0</v>
      </c>
      <c r="O4577" s="10">
        <f t="shared" si="6891"/>
        <v>0</v>
      </c>
      <c r="P4577" s="10">
        <f t="shared" si="7003"/>
        <v>0</v>
      </c>
      <c r="Q4577" s="10">
        <f t="shared" si="232"/>
        <v>0</v>
      </c>
      <c r="R4577" s="11">
        <f t="shared" si="233"/>
        <v>0</v>
      </c>
      <c r="S4577" s="42"/>
      <c r="T4577" s="42"/>
      <c r="U4577" s="20"/>
      <c r="V4577" s="14"/>
      <c r="W4577" s="14"/>
      <c r="X4577" s="26">
        <f t="shared" si="314"/>
        <v>0</v>
      </c>
      <c r="Y4577" s="29"/>
      <c r="Z4577" s="29"/>
      <c r="AA4577" s="29"/>
      <c r="AB4577" s="29"/>
      <c r="AC4577" s="29"/>
    </row>
    <row r="4578">
      <c r="A4578" s="58">
        <v>45768.0</v>
      </c>
      <c r="B4578" s="5" t="s">
        <v>35</v>
      </c>
      <c r="C4578" s="6" t="s">
        <v>26</v>
      </c>
      <c r="D4578" s="5" t="s">
        <v>27</v>
      </c>
      <c r="E4578" s="7">
        <v>16.6</v>
      </c>
      <c r="F4578" s="7">
        <v>0.043</v>
      </c>
      <c r="G4578" s="7">
        <v>0.0566</v>
      </c>
      <c r="H4578" s="24">
        <v>0.124</v>
      </c>
      <c r="I4578" s="10">
        <f t="shared" si="7000"/>
        <v>0.0674</v>
      </c>
      <c r="J4578" s="11">
        <f t="shared" si="7001"/>
        <v>219.0812721</v>
      </c>
      <c r="K4578" s="7">
        <f t="shared" si="6890"/>
        <v>3.588597</v>
      </c>
      <c r="L4578" s="7">
        <f t="shared" si="7002"/>
        <v>5.564</v>
      </c>
      <c r="M4578" s="10">
        <f t="shared" si="229"/>
        <v>1.975403</v>
      </c>
      <c r="N4578" s="11">
        <f t="shared" si="3612"/>
        <v>155.0466659</v>
      </c>
      <c r="O4578" s="10">
        <f t="shared" si="6891"/>
        <v>3.588597</v>
      </c>
      <c r="P4578" s="10">
        <f t="shared" si="7003"/>
        <v>5.564</v>
      </c>
      <c r="Q4578" s="10">
        <f t="shared" si="232"/>
        <v>1.975403</v>
      </c>
      <c r="R4578" s="11">
        <f t="shared" si="233"/>
        <v>155.0466659</v>
      </c>
      <c r="S4578" s="41">
        <f>T4538</f>
        <v>0.759</v>
      </c>
      <c r="T4578" s="41">
        <f>H4578+T4538-H4579-U4578-H4580</f>
        <v>0.63</v>
      </c>
      <c r="U4578" s="13">
        <v>0.0</v>
      </c>
      <c r="V4578" s="14"/>
      <c r="W4578" s="14"/>
      <c r="X4578" s="26">
        <f t="shared" si="314"/>
        <v>0.127</v>
      </c>
      <c r="Y4578" s="29"/>
      <c r="Z4578" s="29"/>
      <c r="AA4578" s="29"/>
      <c r="AB4578" s="29"/>
      <c r="AC4578" s="29"/>
    </row>
    <row r="4579">
      <c r="A4579" s="58">
        <v>45768.0</v>
      </c>
      <c r="B4579" s="5" t="s">
        <v>35</v>
      </c>
      <c r="C4579" s="6" t="s">
        <v>26</v>
      </c>
      <c r="D4579" s="5" t="s">
        <v>28</v>
      </c>
      <c r="E4579" s="7">
        <v>0.0</v>
      </c>
      <c r="F4579" s="7">
        <v>0.0</v>
      </c>
      <c r="G4579" s="7">
        <v>0.0</v>
      </c>
      <c r="H4579" s="24">
        <v>0.0</v>
      </c>
      <c r="I4579" s="10">
        <f t="shared" si="7000"/>
        <v>0</v>
      </c>
      <c r="J4579" s="11">
        <f t="shared" si="7001"/>
        <v>0</v>
      </c>
      <c r="K4579" s="7">
        <f t="shared" si="6890"/>
        <v>0</v>
      </c>
      <c r="L4579" s="7">
        <f t="shared" si="7002"/>
        <v>0</v>
      </c>
      <c r="M4579" s="10">
        <f t="shared" si="229"/>
        <v>0</v>
      </c>
      <c r="N4579" s="11">
        <f t="shared" si="3612"/>
        <v>0</v>
      </c>
      <c r="O4579" s="10">
        <f t="shared" si="6891"/>
        <v>0</v>
      </c>
      <c r="P4579" s="10">
        <f t="shared" si="7003"/>
        <v>0</v>
      </c>
      <c r="Q4579" s="10">
        <f t="shared" si="232"/>
        <v>0</v>
      </c>
      <c r="R4579" s="11">
        <f t="shared" si="233"/>
        <v>0</v>
      </c>
      <c r="S4579" s="43"/>
      <c r="T4579" s="43"/>
      <c r="U4579" s="20"/>
      <c r="V4579" s="14"/>
      <c r="W4579" s="14"/>
      <c r="X4579" s="26">
        <f t="shared" si="314"/>
        <v>0</v>
      </c>
      <c r="Y4579" s="29"/>
      <c r="Z4579" s="29"/>
      <c r="AA4579" s="29"/>
      <c r="AB4579" s="29"/>
      <c r="AC4579" s="29"/>
    </row>
    <row r="4580">
      <c r="A4580" s="58">
        <v>45768.0</v>
      </c>
      <c r="B4580" s="5" t="s">
        <v>35</v>
      </c>
      <c r="C4580" s="6" t="s">
        <v>26</v>
      </c>
      <c r="D4580" s="5" t="s">
        <v>29</v>
      </c>
      <c r="E4580" s="7">
        <v>16.6</v>
      </c>
      <c r="F4580" s="7">
        <v>0.0</v>
      </c>
      <c r="G4580" s="7">
        <v>0.05666</v>
      </c>
      <c r="H4580" s="24">
        <v>0.253</v>
      </c>
      <c r="I4580" s="10">
        <f t="shared" si="7000"/>
        <v>0.19634</v>
      </c>
      <c r="J4580" s="11">
        <f t="shared" si="7001"/>
        <v>446.5231204</v>
      </c>
      <c r="K4580" s="7">
        <f t="shared" si="6890"/>
        <v>3.589857</v>
      </c>
      <c r="L4580" s="7">
        <f t="shared" si="7002"/>
        <v>4.934</v>
      </c>
      <c r="M4580" s="10">
        <f t="shared" si="229"/>
        <v>1.344143</v>
      </c>
      <c r="N4580" s="11">
        <f t="shared" si="3612"/>
        <v>137.4428006</v>
      </c>
      <c r="O4580" s="10">
        <f t="shared" si="6891"/>
        <v>3.589857</v>
      </c>
      <c r="P4580" s="10">
        <f t="shared" si="7003"/>
        <v>5.166996</v>
      </c>
      <c r="Q4580" s="10">
        <f t="shared" si="232"/>
        <v>1.577139</v>
      </c>
      <c r="R4580" s="11">
        <f t="shared" si="233"/>
        <v>143.9331985</v>
      </c>
      <c r="S4580" s="43"/>
      <c r="T4580" s="43"/>
      <c r="U4580" s="20"/>
      <c r="V4580" s="14"/>
      <c r="W4580" s="14"/>
      <c r="X4580" s="26">
        <f t="shared" si="314"/>
        <v>0.021</v>
      </c>
      <c r="Y4580" s="29"/>
      <c r="Z4580" s="29"/>
      <c r="AA4580" s="29"/>
      <c r="AB4580" s="29"/>
      <c r="AC4580" s="29"/>
    </row>
    <row r="4581">
      <c r="A4581" s="58">
        <v>45768.0</v>
      </c>
      <c r="B4581" s="5" t="s">
        <v>35</v>
      </c>
      <c r="C4581" s="6" t="s">
        <v>26</v>
      </c>
      <c r="D4581" s="5" t="s">
        <v>30</v>
      </c>
      <c r="E4581" s="7">
        <v>0.0</v>
      </c>
      <c r="F4581" s="7">
        <v>0.0</v>
      </c>
      <c r="G4581" s="7">
        <v>0.0</v>
      </c>
      <c r="H4581" s="24">
        <v>0.0</v>
      </c>
      <c r="I4581" s="10">
        <f t="shared" si="7000"/>
        <v>0</v>
      </c>
      <c r="J4581" s="11">
        <f t="shared" si="7001"/>
        <v>0</v>
      </c>
      <c r="K4581" s="7">
        <f t="shared" si="6890"/>
        <v>0</v>
      </c>
      <c r="L4581" s="7">
        <f t="shared" si="7002"/>
        <v>0</v>
      </c>
      <c r="M4581" s="10">
        <f t="shared" si="229"/>
        <v>0</v>
      </c>
      <c r="N4581" s="11">
        <f t="shared" si="3612"/>
        <v>0</v>
      </c>
      <c r="O4581" s="10">
        <f t="shared" si="6891"/>
        <v>0</v>
      </c>
      <c r="P4581" s="10">
        <f t="shared" si="7003"/>
        <v>0</v>
      </c>
      <c r="Q4581" s="10">
        <f t="shared" si="232"/>
        <v>0</v>
      </c>
      <c r="R4581" s="11">
        <f t="shared" si="233"/>
        <v>0</v>
      </c>
      <c r="S4581" s="43"/>
      <c r="T4581" s="43"/>
      <c r="U4581" s="20"/>
      <c r="V4581" s="14"/>
      <c r="W4581" s="14"/>
      <c r="X4581" s="26">
        <f t="shared" si="314"/>
        <v>0</v>
      </c>
      <c r="Y4581" s="29"/>
      <c r="Z4581" s="29"/>
      <c r="AA4581" s="29"/>
      <c r="AB4581" s="29"/>
      <c r="AC4581" s="29"/>
    </row>
    <row r="4582">
      <c r="A4582" s="58">
        <v>45768.0</v>
      </c>
      <c r="B4582" s="5" t="s">
        <v>36</v>
      </c>
      <c r="C4582" s="6" t="s">
        <v>37</v>
      </c>
      <c r="D4582" s="5" t="s">
        <v>27</v>
      </c>
      <c r="E4582" s="7">
        <v>174.0</v>
      </c>
      <c r="F4582" s="25">
        <v>0.527</v>
      </c>
      <c r="G4582" s="7">
        <v>0.51</v>
      </c>
      <c r="H4582" s="24">
        <v>0.605</v>
      </c>
      <c r="I4582" s="10">
        <f t="shared" si="7000"/>
        <v>0.095</v>
      </c>
      <c r="J4582" s="11">
        <f t="shared" si="7001"/>
        <v>118.627451</v>
      </c>
      <c r="K4582" s="7">
        <f t="shared" si="6890"/>
        <v>42.9099976</v>
      </c>
      <c r="L4582" s="7">
        <f t="shared" si="7002"/>
        <v>47.63</v>
      </c>
      <c r="M4582" s="10">
        <f t="shared" si="229"/>
        <v>4.7200024</v>
      </c>
      <c r="N4582" s="11">
        <f t="shared" si="3612"/>
        <v>110.9997732</v>
      </c>
      <c r="O4582" s="10">
        <f t="shared" si="6891"/>
        <v>60.0099696</v>
      </c>
      <c r="P4582" s="10">
        <f t="shared" si="7003"/>
        <v>66.20582</v>
      </c>
      <c r="Q4582" s="10">
        <f t="shared" si="232"/>
        <v>6.1958504</v>
      </c>
      <c r="R4582" s="11">
        <f t="shared" si="233"/>
        <v>110.3247018</v>
      </c>
      <c r="S4582" s="41">
        <f>T4542</f>
        <v>0.1534285714</v>
      </c>
      <c r="T4582" s="41">
        <f>H4582+T4542-H4583-U4582-H4584</f>
        <v>0.1591428571</v>
      </c>
      <c r="U4582" s="13">
        <f>0.008/28</f>
        <v>0.0002857142857</v>
      </c>
      <c r="V4582" s="14"/>
      <c r="W4582" s="14"/>
      <c r="X4582" s="26">
        <f t="shared" si="314"/>
        <v>0.61</v>
      </c>
      <c r="Y4582" s="29"/>
      <c r="Z4582" s="29"/>
      <c r="AA4582" s="29"/>
      <c r="AB4582" s="29"/>
      <c r="AC4582" s="29"/>
    </row>
    <row r="4583">
      <c r="A4583" s="58">
        <v>45768.0</v>
      </c>
      <c r="B4583" s="5" t="s">
        <v>36</v>
      </c>
      <c r="C4583" s="6" t="s">
        <v>37</v>
      </c>
      <c r="D4583" s="5" t="s">
        <v>28</v>
      </c>
      <c r="E4583" s="7">
        <v>45.1</v>
      </c>
      <c r="F4583" s="25">
        <v>0.0</v>
      </c>
      <c r="G4583" s="7">
        <v>0.48333</v>
      </c>
      <c r="H4583" s="24">
        <v>0.0</v>
      </c>
      <c r="I4583" s="10">
        <f t="shared" si="7000"/>
        <v>-0.48333</v>
      </c>
      <c r="J4583" s="11">
        <f t="shared" si="7001"/>
        <v>0</v>
      </c>
      <c r="K4583" s="7">
        <f t="shared" si="6890"/>
        <v>39.7479287</v>
      </c>
      <c r="L4583" s="7">
        <f t="shared" si="7002"/>
        <v>12.569</v>
      </c>
      <c r="M4583" s="10">
        <f t="shared" si="229"/>
        <v>-27.1789287</v>
      </c>
      <c r="N4583" s="11">
        <f t="shared" si="3612"/>
        <v>31.62177354</v>
      </c>
      <c r="O4583" s="10">
        <f t="shared" si="6891"/>
        <v>55.2668387</v>
      </c>
      <c r="P4583" s="10">
        <f t="shared" si="7003"/>
        <v>18.16698</v>
      </c>
      <c r="Q4583" s="10">
        <f t="shared" si="232"/>
        <v>-37.0998587</v>
      </c>
      <c r="R4583" s="11">
        <f t="shared" si="233"/>
        <v>32.87139346</v>
      </c>
      <c r="S4583" s="43"/>
      <c r="T4583" s="43"/>
      <c r="U4583" s="20"/>
      <c r="V4583" s="14"/>
      <c r="W4583" s="14"/>
      <c r="X4583" s="26">
        <f t="shared" si="314"/>
        <v>0</v>
      </c>
      <c r="Y4583" s="29"/>
      <c r="Z4583" s="29"/>
      <c r="AA4583" s="29"/>
      <c r="AB4583" s="29"/>
      <c r="AC4583" s="29"/>
    </row>
    <row r="4584">
      <c r="A4584" s="58">
        <v>45768.0</v>
      </c>
      <c r="B4584" s="5" t="s">
        <v>36</v>
      </c>
      <c r="C4584" s="6" t="s">
        <v>37</v>
      </c>
      <c r="D4584" s="5" t="s">
        <v>29</v>
      </c>
      <c r="E4584" s="7">
        <f>E4582-E4583</f>
        <v>128.9</v>
      </c>
      <c r="F4584" s="25">
        <v>0.374</v>
      </c>
      <c r="G4584" s="7">
        <v>0.0</v>
      </c>
      <c r="H4584" s="24">
        <v>0.599</v>
      </c>
      <c r="I4584" s="10">
        <f t="shared" si="7000"/>
        <v>0.599</v>
      </c>
      <c r="J4584" s="11">
        <f t="shared" si="7001"/>
        <v>0</v>
      </c>
      <c r="K4584" s="7">
        <f t="shared" si="6890"/>
        <v>2.58895994</v>
      </c>
      <c r="L4584" s="7">
        <f t="shared" si="7002"/>
        <v>34.879</v>
      </c>
      <c r="M4584" s="10">
        <f t="shared" si="229"/>
        <v>32.29004006</v>
      </c>
      <c r="N4584" s="11">
        <f t="shared" si="3612"/>
        <v>1347.220537</v>
      </c>
      <c r="O4584" s="10">
        <f t="shared" si="6891"/>
        <v>4.16282994</v>
      </c>
      <c r="P4584" s="10">
        <f t="shared" si="7003"/>
        <v>48.50071</v>
      </c>
      <c r="Q4584" s="10">
        <f t="shared" si="232"/>
        <v>44.33788006</v>
      </c>
      <c r="R4584" s="11">
        <f t="shared" si="233"/>
        <v>1165.089872</v>
      </c>
      <c r="S4584" s="43"/>
      <c r="T4584" s="43"/>
      <c r="U4584" s="20"/>
      <c r="V4584" s="14"/>
      <c r="W4584" s="14"/>
      <c r="X4584" s="26">
        <f t="shared" si="314"/>
        <v>0.233</v>
      </c>
      <c r="Y4584" s="29"/>
      <c r="Z4584" s="29"/>
      <c r="AA4584" s="29"/>
      <c r="AB4584" s="29"/>
      <c r="AC4584" s="29"/>
    </row>
    <row r="4585">
      <c r="A4585" s="58">
        <v>45768.0</v>
      </c>
      <c r="B4585" s="5" t="s">
        <v>36</v>
      </c>
      <c r="C4585" s="6" t="s">
        <v>37</v>
      </c>
      <c r="D4585" s="5" t="s">
        <v>30</v>
      </c>
      <c r="E4585" s="7">
        <v>0.0</v>
      </c>
      <c r="F4585" s="25">
        <v>0.0</v>
      </c>
      <c r="G4585" s="7">
        <v>0.0</v>
      </c>
      <c r="H4585" s="24">
        <v>0.0</v>
      </c>
      <c r="I4585" s="10">
        <f t="shared" si="7000"/>
        <v>0</v>
      </c>
      <c r="J4585" s="11">
        <f t="shared" si="7001"/>
        <v>0</v>
      </c>
      <c r="K4585" s="7">
        <f t="shared" si="6890"/>
        <v>0</v>
      </c>
      <c r="L4585" s="7">
        <f t="shared" si="7002"/>
        <v>0</v>
      </c>
      <c r="M4585" s="10">
        <f t="shared" si="229"/>
        <v>0</v>
      </c>
      <c r="N4585" s="11">
        <f t="shared" si="3612"/>
        <v>0</v>
      </c>
      <c r="O4585" s="10">
        <f t="shared" si="6891"/>
        <v>0</v>
      </c>
      <c r="P4585" s="10">
        <f t="shared" si="7003"/>
        <v>0</v>
      </c>
      <c r="Q4585" s="10">
        <f t="shared" si="232"/>
        <v>0</v>
      </c>
      <c r="R4585" s="11">
        <f t="shared" si="233"/>
        <v>0</v>
      </c>
      <c r="S4585" s="43"/>
      <c r="T4585" s="43"/>
      <c r="U4585" s="20"/>
      <c r="V4585" s="14"/>
      <c r="W4585" s="14"/>
      <c r="X4585" s="26">
        <f t="shared" si="314"/>
        <v>0</v>
      </c>
      <c r="Y4585" s="29"/>
      <c r="Z4585" s="29"/>
      <c r="AA4585" s="29"/>
      <c r="AB4585" s="29"/>
      <c r="AC4585" s="29"/>
    </row>
    <row r="4586">
      <c r="A4586" s="58">
        <v>45768.0</v>
      </c>
      <c r="B4586" s="5" t="s">
        <v>38</v>
      </c>
      <c r="C4586" s="6" t="s">
        <v>37</v>
      </c>
      <c r="D4586" s="5" t="s">
        <v>27</v>
      </c>
      <c r="E4586" s="7">
        <v>40.1</v>
      </c>
      <c r="F4586" s="25">
        <v>0.102</v>
      </c>
      <c r="G4586" s="7">
        <v>0.09999999999999999</v>
      </c>
      <c r="H4586" s="24">
        <v>0.17</v>
      </c>
      <c r="I4586" s="10">
        <f t="shared" si="7000"/>
        <v>0.07</v>
      </c>
      <c r="J4586" s="11">
        <f t="shared" si="7001"/>
        <v>170</v>
      </c>
      <c r="K4586" s="7">
        <f t="shared" si="6890"/>
        <v>8</v>
      </c>
      <c r="L4586" s="7">
        <f t="shared" si="7002"/>
        <v>14.061</v>
      </c>
      <c r="M4586" s="10">
        <f t="shared" si="229"/>
        <v>6.061</v>
      </c>
      <c r="N4586" s="11">
        <f t="shared" si="3612"/>
        <v>175.7625</v>
      </c>
      <c r="O4586" s="10">
        <f t="shared" si="6891"/>
        <v>11.1</v>
      </c>
      <c r="P4586" s="10">
        <f t="shared" si="7003"/>
        <v>19.984976</v>
      </c>
      <c r="Q4586" s="10">
        <f t="shared" si="232"/>
        <v>8.884976</v>
      </c>
      <c r="R4586" s="11">
        <f t="shared" si="233"/>
        <v>180.0448288</v>
      </c>
      <c r="S4586" s="41">
        <f>T4546</f>
        <v>7.983178571</v>
      </c>
      <c r="T4586" s="41">
        <f>H4586+T4546-H4587-U4586-H4588</f>
        <v>8.083142857</v>
      </c>
      <c r="U4586" s="13">
        <f>0.001/28</f>
        <v>0.00003571428571</v>
      </c>
      <c r="V4586" s="14"/>
      <c r="W4586" s="14"/>
      <c r="X4586" s="26">
        <f t="shared" si="314"/>
        <v>0.175</v>
      </c>
      <c r="Y4586" s="29"/>
      <c r="Z4586" s="29"/>
      <c r="AA4586" s="29"/>
      <c r="AB4586" s="29"/>
      <c r="AC4586" s="29"/>
    </row>
    <row r="4587">
      <c r="A4587" s="58">
        <v>45768.0</v>
      </c>
      <c r="B4587" s="5" t="s">
        <v>38</v>
      </c>
      <c r="C4587" s="6" t="s">
        <v>37</v>
      </c>
      <c r="D4587" s="5" t="s">
        <v>28</v>
      </c>
      <c r="E4587" s="7">
        <v>0.0</v>
      </c>
      <c r="F4587" s="7">
        <v>0.0</v>
      </c>
      <c r="G4587" s="7">
        <v>0.0</v>
      </c>
      <c r="H4587" s="24">
        <v>0.0</v>
      </c>
      <c r="I4587" s="10">
        <f t="shared" si="7000"/>
        <v>0</v>
      </c>
      <c r="J4587" s="11">
        <f t="shared" si="7001"/>
        <v>0</v>
      </c>
      <c r="K4587" s="7">
        <f t="shared" si="6890"/>
        <v>0</v>
      </c>
      <c r="L4587" s="7">
        <f t="shared" si="7002"/>
        <v>0</v>
      </c>
      <c r="M4587" s="10">
        <f t="shared" si="229"/>
        <v>0</v>
      </c>
      <c r="N4587" s="11">
        <f t="shared" si="3612"/>
        <v>0</v>
      </c>
      <c r="O4587" s="10">
        <f t="shared" si="6891"/>
        <v>0</v>
      </c>
      <c r="P4587" s="10">
        <f t="shared" si="7003"/>
        <v>0</v>
      </c>
      <c r="Q4587" s="10">
        <f t="shared" si="232"/>
        <v>0</v>
      </c>
      <c r="R4587" s="11">
        <f t="shared" si="233"/>
        <v>0</v>
      </c>
      <c r="S4587" s="43"/>
      <c r="T4587" s="43"/>
      <c r="U4587" s="20"/>
      <c r="V4587" s="14"/>
      <c r="W4587" s="14"/>
      <c r="X4587" s="26">
        <f t="shared" si="314"/>
        <v>0</v>
      </c>
      <c r="Y4587" s="29"/>
      <c r="Z4587" s="29"/>
      <c r="AA4587" s="29"/>
      <c r="AB4587" s="29"/>
      <c r="AC4587" s="29"/>
    </row>
    <row r="4588">
      <c r="A4588" s="58">
        <v>45768.0</v>
      </c>
      <c r="B4588" s="5" t="s">
        <v>38</v>
      </c>
      <c r="C4588" s="6" t="s">
        <v>37</v>
      </c>
      <c r="D4588" s="5" t="s">
        <v>29</v>
      </c>
      <c r="E4588" s="7">
        <v>40.1</v>
      </c>
      <c r="F4588" s="7">
        <v>0.0</v>
      </c>
      <c r="G4588" s="7">
        <v>0.09996</v>
      </c>
      <c r="H4588" s="24">
        <v>0.07</v>
      </c>
      <c r="I4588" s="10">
        <f t="shared" si="7000"/>
        <v>-0.02996</v>
      </c>
      <c r="J4588" s="11">
        <f t="shared" si="7001"/>
        <v>70.0280112</v>
      </c>
      <c r="K4588" s="7">
        <f t="shared" si="6890"/>
        <v>7.986937</v>
      </c>
      <c r="L4588" s="7">
        <f t="shared" si="7002"/>
        <v>7.747</v>
      </c>
      <c r="M4588" s="10">
        <f t="shared" si="229"/>
        <v>-0.239937</v>
      </c>
      <c r="N4588" s="11">
        <f t="shared" si="3612"/>
        <v>96.99588215</v>
      </c>
      <c r="O4588" s="10">
        <f t="shared" si="6891"/>
        <v>11.085697</v>
      </c>
      <c r="P4588" s="10">
        <f t="shared" si="7003"/>
        <v>13.57593</v>
      </c>
      <c r="Q4588" s="10">
        <f t="shared" si="232"/>
        <v>2.490233</v>
      </c>
      <c r="R4588" s="11">
        <f t="shared" si="233"/>
        <v>122.463477</v>
      </c>
      <c r="S4588" s="43"/>
      <c r="T4588" s="43"/>
      <c r="U4588" s="20"/>
      <c r="V4588" s="14"/>
      <c r="W4588" s="14"/>
      <c r="X4588" s="26">
        <f t="shared" si="314"/>
        <v>0.059</v>
      </c>
      <c r="Y4588" s="29"/>
      <c r="Z4588" s="29"/>
      <c r="AA4588" s="29"/>
      <c r="AB4588" s="29"/>
      <c r="AC4588" s="29"/>
    </row>
    <row r="4589">
      <c r="A4589" s="58">
        <v>45768.0</v>
      </c>
      <c r="B4589" s="5" t="s">
        <v>38</v>
      </c>
      <c r="C4589" s="6" t="s">
        <v>37</v>
      </c>
      <c r="D4589" s="5" t="s">
        <v>30</v>
      </c>
      <c r="E4589" s="7">
        <v>0.0</v>
      </c>
      <c r="F4589" s="7">
        <v>0.0</v>
      </c>
      <c r="G4589" s="7">
        <v>0.0</v>
      </c>
      <c r="H4589" s="24">
        <v>0.0</v>
      </c>
      <c r="I4589" s="10">
        <f t="shared" si="7000"/>
        <v>0</v>
      </c>
      <c r="J4589" s="11">
        <f t="shared" si="7001"/>
        <v>0</v>
      </c>
      <c r="K4589" s="7">
        <f t="shared" si="6890"/>
        <v>0</v>
      </c>
      <c r="L4589" s="7">
        <f t="shared" si="7002"/>
        <v>0</v>
      </c>
      <c r="M4589" s="10">
        <f t="shared" si="229"/>
        <v>0</v>
      </c>
      <c r="N4589" s="11">
        <f t="shared" si="3612"/>
        <v>0</v>
      </c>
      <c r="O4589" s="10">
        <f t="shared" si="6891"/>
        <v>0</v>
      </c>
      <c r="P4589" s="10">
        <f t="shared" si="7003"/>
        <v>0</v>
      </c>
      <c r="Q4589" s="10">
        <f t="shared" si="232"/>
        <v>0</v>
      </c>
      <c r="R4589" s="11">
        <f t="shared" si="233"/>
        <v>0</v>
      </c>
      <c r="S4589" s="43"/>
      <c r="T4589" s="43"/>
      <c r="U4589" s="20"/>
      <c r="V4589" s="14"/>
      <c r="W4589" s="14"/>
      <c r="X4589" s="26">
        <f t="shared" si="314"/>
        <v>0</v>
      </c>
      <c r="Y4589" s="29"/>
      <c r="Z4589" s="29"/>
      <c r="AA4589" s="29"/>
      <c r="AB4589" s="29"/>
      <c r="AC4589" s="29"/>
    </row>
    <row r="4590">
      <c r="A4590" s="58">
        <v>45768.0</v>
      </c>
      <c r="B4590" s="5" t="s">
        <v>39</v>
      </c>
      <c r="C4590" s="6" t="s">
        <v>37</v>
      </c>
      <c r="D4590" s="5" t="s">
        <v>27</v>
      </c>
      <c r="E4590" s="7">
        <v>9.6</v>
      </c>
      <c r="F4590" s="7">
        <v>0.013</v>
      </c>
      <c r="G4590" s="7">
        <v>0.033</v>
      </c>
      <c r="H4590" s="24">
        <v>0.012</v>
      </c>
      <c r="I4590" s="10">
        <f t="shared" si="7000"/>
        <v>-0.021</v>
      </c>
      <c r="J4590" s="11">
        <f t="shared" si="7001"/>
        <v>36.36363636</v>
      </c>
      <c r="K4590" s="7">
        <f t="shared" si="6890"/>
        <v>2.392998</v>
      </c>
      <c r="L4590" s="7">
        <f t="shared" si="7002"/>
        <v>0.734</v>
      </c>
      <c r="M4590" s="10">
        <f t="shared" si="229"/>
        <v>-1.658998</v>
      </c>
      <c r="N4590" s="11">
        <f t="shared" si="3612"/>
        <v>30.67282129</v>
      </c>
      <c r="O4590" s="10">
        <f t="shared" si="6891"/>
        <v>3.292928</v>
      </c>
      <c r="P4590" s="10">
        <f t="shared" si="7003"/>
        <v>1.61874</v>
      </c>
      <c r="Q4590" s="10">
        <f t="shared" si="232"/>
        <v>-1.674188</v>
      </c>
      <c r="R4590" s="11">
        <f t="shared" si="233"/>
        <v>49.15807452</v>
      </c>
      <c r="S4590" s="41">
        <f>T4550</f>
        <v>0.207</v>
      </c>
      <c r="T4590" s="41">
        <f>H4590+T4550-H4591-U4590-H4592</f>
        <v>0.219</v>
      </c>
      <c r="U4590" s="13">
        <v>0.0</v>
      </c>
      <c r="V4590" s="14"/>
      <c r="W4590" s="14"/>
      <c r="X4590" s="26">
        <f t="shared" si="314"/>
        <v>0.026</v>
      </c>
      <c r="Y4590" s="29"/>
      <c r="Z4590" s="29"/>
      <c r="AA4590" s="29"/>
      <c r="AB4590" s="29"/>
      <c r="AC4590" s="29"/>
    </row>
    <row r="4591">
      <c r="A4591" s="58">
        <v>45768.0</v>
      </c>
      <c r="B4591" s="5" t="s">
        <v>39</v>
      </c>
      <c r="C4591" s="6" t="s">
        <v>37</v>
      </c>
      <c r="D4591" s="5" t="s">
        <v>28</v>
      </c>
      <c r="E4591" s="7">
        <v>0.0</v>
      </c>
      <c r="F4591" s="7">
        <v>0.0</v>
      </c>
      <c r="G4591" s="7">
        <v>0.0</v>
      </c>
      <c r="H4591" s="24">
        <v>0.0</v>
      </c>
      <c r="I4591" s="10">
        <f t="shared" si="7000"/>
        <v>0</v>
      </c>
      <c r="J4591" s="11">
        <f t="shared" si="7001"/>
        <v>0</v>
      </c>
      <c r="K4591" s="7">
        <f t="shared" si="6890"/>
        <v>0</v>
      </c>
      <c r="L4591" s="7">
        <f t="shared" si="7002"/>
        <v>0</v>
      </c>
      <c r="M4591" s="10">
        <f t="shared" si="229"/>
        <v>0</v>
      </c>
      <c r="N4591" s="11">
        <f t="shared" si="3612"/>
        <v>0</v>
      </c>
      <c r="O4591" s="10">
        <f t="shared" si="6891"/>
        <v>0</v>
      </c>
      <c r="P4591" s="10">
        <f t="shared" si="7003"/>
        <v>0</v>
      </c>
      <c r="Q4591" s="10">
        <f t="shared" si="232"/>
        <v>0</v>
      </c>
      <c r="R4591" s="11">
        <f t="shared" si="233"/>
        <v>0</v>
      </c>
      <c r="S4591" s="43"/>
      <c r="T4591" s="43"/>
      <c r="U4591" s="20"/>
      <c r="V4591" s="14"/>
      <c r="W4591" s="14"/>
      <c r="X4591" s="26">
        <f t="shared" si="314"/>
        <v>0</v>
      </c>
      <c r="Y4591" s="29"/>
      <c r="Z4591" s="29"/>
      <c r="AA4591" s="29"/>
      <c r="AB4591" s="29"/>
      <c r="AC4591" s="29"/>
    </row>
    <row r="4592">
      <c r="A4592" s="58">
        <v>45768.0</v>
      </c>
      <c r="B4592" s="5" t="s">
        <v>39</v>
      </c>
      <c r="C4592" s="6" t="s">
        <v>37</v>
      </c>
      <c r="D4592" s="5" t="s">
        <v>29</v>
      </c>
      <c r="E4592" s="7">
        <v>9.3</v>
      </c>
      <c r="F4592" s="7">
        <v>0.0</v>
      </c>
      <c r="G4592" s="7">
        <v>0.0330666</v>
      </c>
      <c r="H4592" s="24">
        <v>0.0</v>
      </c>
      <c r="I4592" s="10">
        <f t="shared" si="7000"/>
        <v>-0.0330666</v>
      </c>
      <c r="J4592" s="11">
        <f t="shared" si="7001"/>
        <v>0</v>
      </c>
      <c r="K4592" s="7">
        <f t="shared" si="6890"/>
        <v>2.3782786</v>
      </c>
      <c r="L4592" s="7">
        <f t="shared" si="7002"/>
        <v>0.598</v>
      </c>
      <c r="M4592" s="10">
        <f t="shared" si="229"/>
        <v>-1.7802786</v>
      </c>
      <c r="N4592" s="11">
        <f t="shared" si="3612"/>
        <v>25.14423668</v>
      </c>
      <c r="O4592" s="10">
        <f t="shared" si="6891"/>
        <v>3.2702726</v>
      </c>
      <c r="P4592" s="10">
        <f t="shared" si="7003"/>
        <v>1.45794</v>
      </c>
      <c r="Q4592" s="10">
        <f t="shared" si="232"/>
        <v>-1.8123326</v>
      </c>
      <c r="R4592" s="11">
        <f t="shared" si="233"/>
        <v>44.5816046</v>
      </c>
      <c r="S4592" s="43"/>
      <c r="T4592" s="43"/>
      <c r="U4592" s="20"/>
      <c r="V4592" s="14"/>
      <c r="W4592" s="14"/>
      <c r="X4592" s="26">
        <f t="shared" si="314"/>
        <v>0</v>
      </c>
      <c r="Y4592" s="29"/>
      <c r="Z4592" s="29"/>
      <c r="AA4592" s="29"/>
      <c r="AB4592" s="29"/>
      <c r="AC4592" s="29"/>
    </row>
    <row r="4593">
      <c r="A4593" s="58">
        <v>45768.0</v>
      </c>
      <c r="B4593" s="5" t="s">
        <v>39</v>
      </c>
      <c r="C4593" s="6" t="s">
        <v>37</v>
      </c>
      <c r="D4593" s="5" t="s">
        <v>30</v>
      </c>
      <c r="E4593" s="7">
        <v>0.0</v>
      </c>
      <c r="F4593" s="7">
        <v>0.0</v>
      </c>
      <c r="G4593" s="7">
        <v>0.0</v>
      </c>
      <c r="H4593" s="24">
        <v>0.0</v>
      </c>
      <c r="I4593" s="10">
        <f t="shared" si="7000"/>
        <v>0</v>
      </c>
      <c r="J4593" s="11">
        <f t="shared" si="7001"/>
        <v>0</v>
      </c>
      <c r="K4593" s="7">
        <f t="shared" si="6890"/>
        <v>0</v>
      </c>
      <c r="L4593" s="7">
        <f t="shared" si="7002"/>
        <v>0</v>
      </c>
      <c r="M4593" s="10">
        <f t="shared" si="229"/>
        <v>0</v>
      </c>
      <c r="N4593" s="11">
        <f t="shared" si="3612"/>
        <v>0</v>
      </c>
      <c r="O4593" s="10">
        <f t="shared" si="6891"/>
        <v>0</v>
      </c>
      <c r="P4593" s="10">
        <f t="shared" si="7003"/>
        <v>0</v>
      </c>
      <c r="Q4593" s="10">
        <f t="shared" si="232"/>
        <v>0</v>
      </c>
      <c r="R4593" s="11">
        <f t="shared" si="233"/>
        <v>0</v>
      </c>
      <c r="S4593" s="43"/>
      <c r="T4593" s="43"/>
      <c r="U4593" s="20"/>
      <c r="V4593" s="14"/>
      <c r="W4593" s="14"/>
      <c r="X4593" s="26">
        <f t="shared" si="314"/>
        <v>0</v>
      </c>
      <c r="Y4593" s="29"/>
      <c r="Z4593" s="29"/>
      <c r="AA4593" s="29"/>
      <c r="AB4593" s="29"/>
      <c r="AC4593" s="29"/>
    </row>
    <row r="4594">
      <c r="A4594" s="58">
        <v>45768.0</v>
      </c>
      <c r="B4594" s="5" t="s">
        <v>40</v>
      </c>
      <c r="C4594" s="6" t="s">
        <v>37</v>
      </c>
      <c r="D4594" s="5" t="s">
        <v>27</v>
      </c>
      <c r="E4594" s="7">
        <v>26.3</v>
      </c>
      <c r="F4594" s="7">
        <v>0.0</v>
      </c>
      <c r="G4594" s="7">
        <v>0.07333</v>
      </c>
      <c r="H4594" s="24">
        <v>0.033</v>
      </c>
      <c r="I4594" s="10">
        <f t="shared" si="7000"/>
        <v>-0.04033</v>
      </c>
      <c r="J4594" s="11">
        <f t="shared" si="7001"/>
        <v>45.00204555</v>
      </c>
      <c r="K4594" s="7">
        <f t="shared" si="6890"/>
        <v>5.7399287</v>
      </c>
      <c r="L4594" s="7">
        <f t="shared" si="7002"/>
        <v>2.708</v>
      </c>
      <c r="M4594" s="10">
        <f t="shared" si="229"/>
        <v>-3.0319287</v>
      </c>
      <c r="N4594" s="11">
        <f t="shared" si="3612"/>
        <v>47.17828638</v>
      </c>
      <c r="O4594" s="10">
        <f t="shared" si="6891"/>
        <v>7.954214414</v>
      </c>
      <c r="P4594" s="10">
        <f t="shared" si="7003"/>
        <v>3.8209</v>
      </c>
      <c r="Q4594" s="10">
        <f t="shared" si="232"/>
        <v>-4.133314414</v>
      </c>
      <c r="R4594" s="11">
        <f t="shared" si="233"/>
        <v>48.03617053</v>
      </c>
      <c r="S4594" s="13">
        <f>T4554</f>
        <v>1.785661071</v>
      </c>
      <c r="T4594" s="13">
        <f>H4594+S4594-H4595-U4594-H4596</f>
        <v>1.818542857</v>
      </c>
      <c r="U4594" s="13">
        <f>0.00331/28</f>
        <v>0.0001182142857</v>
      </c>
      <c r="V4594" s="14"/>
      <c r="W4594" s="14"/>
      <c r="X4594" s="26">
        <f t="shared" si="314"/>
        <v>0.033</v>
      </c>
      <c r="Y4594" s="29"/>
      <c r="Z4594" s="29"/>
      <c r="AA4594" s="29"/>
      <c r="AB4594" s="29"/>
      <c r="AC4594" s="29"/>
    </row>
    <row r="4595">
      <c r="A4595" s="58">
        <v>45768.0</v>
      </c>
      <c r="B4595" s="5" t="s">
        <v>40</v>
      </c>
      <c r="C4595" s="6" t="s">
        <v>37</v>
      </c>
      <c r="D4595" s="5" t="s">
        <v>28</v>
      </c>
      <c r="E4595" s="7">
        <v>0.0</v>
      </c>
      <c r="F4595" s="7">
        <v>0.0</v>
      </c>
      <c r="G4595" s="7">
        <v>0.0</v>
      </c>
      <c r="H4595" s="24">
        <v>0.0</v>
      </c>
      <c r="I4595" s="10">
        <f t="shared" si="7000"/>
        <v>0</v>
      </c>
      <c r="J4595" s="11">
        <f t="shared" si="7001"/>
        <v>0</v>
      </c>
      <c r="K4595" s="7">
        <f t="shared" si="6890"/>
        <v>0</v>
      </c>
      <c r="L4595" s="7">
        <f t="shared" si="7002"/>
        <v>0</v>
      </c>
      <c r="M4595" s="10">
        <f t="shared" si="229"/>
        <v>0</v>
      </c>
      <c r="N4595" s="11">
        <f t="shared" si="3612"/>
        <v>0</v>
      </c>
      <c r="O4595" s="10">
        <f t="shared" si="6891"/>
        <v>0</v>
      </c>
      <c r="P4595" s="10">
        <f t="shared" si="7003"/>
        <v>0</v>
      </c>
      <c r="Q4595" s="10">
        <f t="shared" si="232"/>
        <v>0</v>
      </c>
      <c r="R4595" s="11">
        <f t="shared" si="233"/>
        <v>0</v>
      </c>
      <c r="S4595" s="14"/>
      <c r="T4595" s="14"/>
      <c r="U4595" s="14"/>
      <c r="V4595" s="14"/>
      <c r="W4595" s="14"/>
      <c r="X4595" s="26">
        <f t="shared" si="314"/>
        <v>0</v>
      </c>
      <c r="Y4595" s="29"/>
      <c r="Z4595" s="29"/>
      <c r="AA4595" s="29"/>
      <c r="AB4595" s="29"/>
      <c r="AC4595" s="29"/>
    </row>
    <row r="4596">
      <c r="A4596" s="58">
        <v>45768.0</v>
      </c>
      <c r="B4596" s="5" t="s">
        <v>40</v>
      </c>
      <c r="C4596" s="6" t="s">
        <v>37</v>
      </c>
      <c r="D4596" s="5" t="s">
        <v>29</v>
      </c>
      <c r="E4596" s="7">
        <v>26.1</v>
      </c>
      <c r="F4596" s="7">
        <v>0.0</v>
      </c>
      <c r="G4596" s="7">
        <v>0.07333</v>
      </c>
      <c r="H4596" s="24">
        <v>0.0</v>
      </c>
      <c r="I4596" s="10">
        <f t="shared" si="7000"/>
        <v>-0.07333</v>
      </c>
      <c r="J4596" s="11">
        <f t="shared" si="7001"/>
        <v>0</v>
      </c>
      <c r="K4596" s="7">
        <f t="shared" si="6890"/>
        <v>5.754215714</v>
      </c>
      <c r="L4596" s="7">
        <f t="shared" si="7002"/>
        <v>2.214</v>
      </c>
      <c r="M4596" s="10">
        <f t="shared" si="229"/>
        <v>-3.540215714</v>
      </c>
      <c r="N4596" s="11">
        <f t="shared" si="3612"/>
        <v>38.47613836</v>
      </c>
      <c r="O4596" s="10">
        <f t="shared" si="6891"/>
        <v>7.968501429</v>
      </c>
      <c r="P4596" s="10">
        <f t="shared" si="7003"/>
        <v>2.72798</v>
      </c>
      <c r="Q4596" s="10">
        <f t="shared" si="232"/>
        <v>-5.240521429</v>
      </c>
      <c r="R4596" s="11">
        <f t="shared" si="233"/>
        <v>34.2345424</v>
      </c>
      <c r="S4596" s="14"/>
      <c r="T4596" s="14"/>
      <c r="U4596" s="14"/>
      <c r="V4596" s="14"/>
      <c r="W4596" s="14"/>
      <c r="X4596" s="26">
        <f t="shared" si="314"/>
        <v>0</v>
      </c>
      <c r="Y4596" s="29"/>
      <c r="Z4596" s="29"/>
      <c r="AA4596" s="29"/>
      <c r="AB4596" s="29"/>
      <c r="AC4596" s="29"/>
    </row>
    <row r="4597">
      <c r="A4597" s="58">
        <v>45768.0</v>
      </c>
      <c r="B4597" s="5" t="s">
        <v>40</v>
      </c>
      <c r="C4597" s="6" t="s">
        <v>37</v>
      </c>
      <c r="D4597" s="5" t="s">
        <v>30</v>
      </c>
      <c r="E4597" s="7">
        <v>0.0</v>
      </c>
      <c r="F4597" s="7">
        <v>0.0</v>
      </c>
      <c r="G4597" s="7">
        <v>0.0</v>
      </c>
      <c r="H4597" s="24">
        <v>0.0</v>
      </c>
      <c r="I4597" s="10">
        <f t="shared" si="7000"/>
        <v>0</v>
      </c>
      <c r="J4597" s="11">
        <f t="shared" si="7001"/>
        <v>0</v>
      </c>
      <c r="K4597" s="7">
        <f t="shared" si="6890"/>
        <v>0</v>
      </c>
      <c r="L4597" s="7">
        <f t="shared" si="7002"/>
        <v>0.127</v>
      </c>
      <c r="M4597" s="10">
        <f t="shared" si="229"/>
        <v>0.127</v>
      </c>
      <c r="N4597" s="11">
        <f t="shared" si="3612"/>
        <v>0</v>
      </c>
      <c r="O4597" s="10">
        <f t="shared" si="6891"/>
        <v>0</v>
      </c>
      <c r="P4597" s="10">
        <f t="shared" si="7003"/>
        <v>0.127</v>
      </c>
      <c r="Q4597" s="10">
        <f t="shared" si="232"/>
        <v>0.127</v>
      </c>
      <c r="R4597" s="11">
        <f t="shared" si="233"/>
        <v>0</v>
      </c>
      <c r="S4597" s="14"/>
      <c r="T4597" s="14"/>
      <c r="U4597" s="14"/>
      <c r="V4597" s="14"/>
      <c r="W4597" s="14"/>
      <c r="X4597" s="26">
        <f t="shared" si="314"/>
        <v>0</v>
      </c>
      <c r="Y4597" s="29"/>
      <c r="Z4597" s="29"/>
      <c r="AA4597" s="29"/>
      <c r="AB4597" s="29"/>
      <c r="AC4597" s="29"/>
    </row>
    <row r="4598">
      <c r="A4598" s="58">
        <v>45769.0</v>
      </c>
      <c r="B4598" s="59" t="s">
        <v>25</v>
      </c>
      <c r="C4598" s="60" t="s">
        <v>26</v>
      </c>
      <c r="D4598" s="59" t="s">
        <v>27</v>
      </c>
      <c r="E4598" s="25">
        <v>140.3</v>
      </c>
      <c r="F4598" s="8">
        <v>0.42</v>
      </c>
      <c r="G4598" s="25">
        <v>0.393333</v>
      </c>
      <c r="H4598" s="47">
        <v>0.416</v>
      </c>
      <c r="I4598" s="61">
        <f t="shared" si="7000"/>
        <v>0.022667</v>
      </c>
      <c r="J4598" s="62">
        <f t="shared" si="7001"/>
        <v>105.7628015</v>
      </c>
      <c r="K4598" s="25">
        <f t="shared" si="6890"/>
        <v>33.053206</v>
      </c>
      <c r="L4598" s="25">
        <f t="shared" si="7002"/>
        <v>35.579</v>
      </c>
      <c r="M4598" s="61">
        <f t="shared" si="229"/>
        <v>2.525794</v>
      </c>
      <c r="N4598" s="62">
        <f t="shared" si="3612"/>
        <v>107.6416006</v>
      </c>
      <c r="O4598" s="61">
        <f t="shared" si="6891"/>
        <v>45.952926</v>
      </c>
      <c r="P4598" s="61">
        <f t="shared" si="7003"/>
        <v>49.300995</v>
      </c>
      <c r="Q4598" s="61">
        <f t="shared" si="232"/>
        <v>3.348069</v>
      </c>
      <c r="R4598" s="62">
        <f t="shared" si="233"/>
        <v>107.2858668</v>
      </c>
      <c r="S4598" s="41">
        <f>T4558</f>
        <v>-0.4185714286</v>
      </c>
      <c r="T4598" s="41">
        <f>H4598+T4558-H4599-U4598-H4600</f>
        <v>-0.4736785714</v>
      </c>
      <c r="U4598" s="63">
        <f>0.003/28</f>
        <v>0.0001071428571</v>
      </c>
      <c r="V4598" s="64"/>
      <c r="W4598" s="64"/>
      <c r="X4598" s="65">
        <f t="shared" si="314"/>
        <v>0.42</v>
      </c>
      <c r="Y4598" s="29"/>
      <c r="Z4598" s="29"/>
      <c r="AA4598" s="29"/>
      <c r="AB4598" s="29"/>
      <c r="AC4598" s="29"/>
    </row>
    <row r="4599">
      <c r="A4599" s="58">
        <v>45769.0</v>
      </c>
      <c r="B4599" s="5" t="s">
        <v>25</v>
      </c>
      <c r="C4599" s="6" t="s">
        <v>26</v>
      </c>
      <c r="D4599" s="5" t="s">
        <v>28</v>
      </c>
      <c r="E4599" s="7">
        <v>165.12</v>
      </c>
      <c r="F4599" s="7">
        <v>0.341</v>
      </c>
      <c r="G4599" s="7">
        <v>0.3568</v>
      </c>
      <c r="H4599" s="24">
        <v>0.471</v>
      </c>
      <c r="I4599" s="10">
        <f t="shared" si="7000"/>
        <v>0.1142</v>
      </c>
      <c r="J4599" s="11">
        <f t="shared" si="7001"/>
        <v>132.0067265</v>
      </c>
      <c r="K4599" s="7">
        <f t="shared" si="6890"/>
        <v>31.561</v>
      </c>
      <c r="L4599" s="7">
        <f t="shared" si="7002"/>
        <v>36.175</v>
      </c>
      <c r="M4599" s="10">
        <f t="shared" si="229"/>
        <v>4.614</v>
      </c>
      <c r="N4599" s="11">
        <f t="shared" si="3612"/>
        <v>114.6193086</v>
      </c>
      <c r="O4599" s="10">
        <f t="shared" si="6891"/>
        <v>43.8618</v>
      </c>
      <c r="P4599" s="10">
        <f t="shared" si="7003"/>
        <v>49.39588</v>
      </c>
      <c r="Q4599" s="10">
        <f t="shared" si="232"/>
        <v>5.53408</v>
      </c>
      <c r="R4599" s="11">
        <f t="shared" si="233"/>
        <v>112.6170837</v>
      </c>
      <c r="S4599" s="42"/>
      <c r="T4599" s="42"/>
      <c r="U4599" s="16"/>
      <c r="V4599" s="14"/>
      <c r="W4599" s="14"/>
      <c r="X4599" s="26">
        <f t="shared" si="314"/>
        <v>0.54</v>
      </c>
      <c r="Y4599" s="29"/>
      <c r="Z4599" s="29"/>
      <c r="AA4599" s="29"/>
      <c r="AB4599" s="29"/>
      <c r="AC4599" s="29"/>
    </row>
    <row r="4600">
      <c r="A4600" s="58">
        <v>45769.0</v>
      </c>
      <c r="B4600" s="5" t="s">
        <v>25</v>
      </c>
      <c r="C4600" s="6" t="s">
        <v>26</v>
      </c>
      <c r="D4600" s="5" t="s">
        <v>29</v>
      </c>
      <c r="E4600" s="7">
        <v>0.0</v>
      </c>
      <c r="F4600" s="7">
        <v>0.0</v>
      </c>
      <c r="G4600" s="7">
        <v>0.0</v>
      </c>
      <c r="H4600" s="24">
        <v>0.0</v>
      </c>
      <c r="I4600" s="10">
        <f t="shared" si="7000"/>
        <v>0</v>
      </c>
      <c r="J4600" s="11">
        <f t="shared" si="7001"/>
        <v>0</v>
      </c>
      <c r="K4600" s="7">
        <f t="shared" si="6890"/>
        <v>0</v>
      </c>
      <c r="L4600" s="7">
        <f t="shared" si="7002"/>
        <v>0.003</v>
      </c>
      <c r="M4600" s="10">
        <f t="shared" si="229"/>
        <v>0.003</v>
      </c>
      <c r="N4600" s="11">
        <f t="shared" si="3612"/>
        <v>0</v>
      </c>
      <c r="O4600" s="10">
        <f t="shared" si="6891"/>
        <v>0</v>
      </c>
      <c r="P4600" s="10">
        <f t="shared" si="7003"/>
        <v>0.003</v>
      </c>
      <c r="Q4600" s="10">
        <f t="shared" si="232"/>
        <v>0.003</v>
      </c>
      <c r="R4600" s="11">
        <f t="shared" si="233"/>
        <v>0</v>
      </c>
      <c r="S4600" s="42"/>
      <c r="T4600" s="42"/>
      <c r="U4600" s="16"/>
      <c r="V4600" s="14"/>
      <c r="W4600" s="14"/>
      <c r="X4600" s="26">
        <f t="shared" si="314"/>
        <v>0</v>
      </c>
      <c r="Y4600" s="29"/>
      <c r="Z4600" s="29"/>
      <c r="AA4600" s="29"/>
      <c r="AB4600" s="29"/>
      <c r="AC4600" s="29"/>
    </row>
    <row r="4601">
      <c r="A4601" s="58">
        <v>45769.0</v>
      </c>
      <c r="B4601" s="5" t="s">
        <v>25</v>
      </c>
      <c r="C4601" s="6" t="s">
        <v>26</v>
      </c>
      <c r="D4601" s="5" t="s">
        <v>30</v>
      </c>
      <c r="E4601" s="7">
        <v>0.0</v>
      </c>
      <c r="F4601" s="7">
        <v>0.0</v>
      </c>
      <c r="G4601" s="7">
        <v>0.0</v>
      </c>
      <c r="H4601" s="24">
        <v>0.0</v>
      </c>
      <c r="I4601" s="10">
        <f t="shared" si="7000"/>
        <v>0</v>
      </c>
      <c r="J4601" s="11">
        <f t="shared" si="7001"/>
        <v>0</v>
      </c>
      <c r="K4601" s="7">
        <f t="shared" si="6890"/>
        <v>0</v>
      </c>
      <c r="L4601" s="7">
        <f t="shared" si="7002"/>
        <v>0</v>
      </c>
      <c r="M4601" s="10">
        <f t="shared" si="229"/>
        <v>0</v>
      </c>
      <c r="N4601" s="11">
        <f t="shared" si="3612"/>
        <v>0</v>
      </c>
      <c r="O4601" s="10">
        <f t="shared" si="6891"/>
        <v>0</v>
      </c>
      <c r="P4601" s="10">
        <f t="shared" si="7003"/>
        <v>0</v>
      </c>
      <c r="Q4601" s="10">
        <f t="shared" si="232"/>
        <v>0</v>
      </c>
      <c r="R4601" s="11">
        <f t="shared" si="233"/>
        <v>0</v>
      </c>
      <c r="S4601" s="42"/>
      <c r="T4601" s="42"/>
      <c r="U4601" s="16"/>
      <c r="V4601" s="14"/>
      <c r="W4601" s="14"/>
      <c r="X4601" s="26">
        <f t="shared" si="314"/>
        <v>0</v>
      </c>
      <c r="Y4601" s="29"/>
      <c r="Z4601" s="29"/>
      <c r="AA4601" s="29"/>
      <c r="AB4601" s="29"/>
      <c r="AC4601" s="29"/>
    </row>
    <row r="4602">
      <c r="A4602" s="58">
        <v>45769.0</v>
      </c>
      <c r="B4602" s="5" t="s">
        <v>31</v>
      </c>
      <c r="C4602" s="6" t="s">
        <v>26</v>
      </c>
      <c r="D4602" s="5" t="s">
        <v>27</v>
      </c>
      <c r="E4602" s="7">
        <v>180.7</v>
      </c>
      <c r="F4602" s="7">
        <v>0.665</v>
      </c>
      <c r="G4602" s="7">
        <v>0.43666</v>
      </c>
      <c r="H4602" s="24">
        <v>0.527</v>
      </c>
      <c r="I4602" s="10">
        <f t="shared" si="7000"/>
        <v>0.09034</v>
      </c>
      <c r="J4602" s="11">
        <f t="shared" si="7001"/>
        <v>120.6888655</v>
      </c>
      <c r="K4602" s="7">
        <f t="shared" si="6890"/>
        <v>39.806507</v>
      </c>
      <c r="L4602" s="7">
        <f t="shared" si="7002"/>
        <v>44.825</v>
      </c>
      <c r="M4602" s="10">
        <f t="shared" si="229"/>
        <v>5.018493</v>
      </c>
      <c r="N4602" s="11">
        <f t="shared" si="3612"/>
        <v>112.6072177</v>
      </c>
      <c r="O4602" s="10">
        <f t="shared" si="6891"/>
        <v>55.806506</v>
      </c>
      <c r="P4602" s="10">
        <f t="shared" si="7003"/>
        <v>63.79886</v>
      </c>
      <c r="Q4602" s="10">
        <f t="shared" si="232"/>
        <v>7.992354</v>
      </c>
      <c r="R4602" s="11">
        <f t="shared" si="233"/>
        <v>114.3215452</v>
      </c>
      <c r="S4602" s="41">
        <f>T4562</f>
        <v>0.7555714286</v>
      </c>
      <c r="T4602" s="41">
        <f>H4602+T4562-H4603-U4602-H4604</f>
        <v>0.8524285714</v>
      </c>
      <c r="U4602" s="13">
        <f>0.004/28</f>
        <v>0.0001428571429</v>
      </c>
      <c r="V4602" s="14"/>
      <c r="W4602" s="14"/>
      <c r="X4602" s="26">
        <f t="shared" si="314"/>
        <v>0.53</v>
      </c>
      <c r="Y4602" s="29"/>
      <c r="Z4602" s="29"/>
      <c r="AA4602" s="29"/>
      <c r="AB4602" s="29"/>
      <c r="AC4602" s="29"/>
    </row>
    <row r="4603">
      <c r="A4603" s="58">
        <v>45769.0</v>
      </c>
      <c r="B4603" s="5" t="s">
        <v>31</v>
      </c>
      <c r="C4603" s="6" t="s">
        <v>26</v>
      </c>
      <c r="D4603" s="5" t="s">
        <v>28</v>
      </c>
      <c r="E4603" s="7">
        <v>180.1</v>
      </c>
      <c r="F4603" s="7">
        <v>0.795</v>
      </c>
      <c r="G4603" s="7">
        <v>0.432466</v>
      </c>
      <c r="H4603" s="24">
        <v>0.43</v>
      </c>
      <c r="I4603" s="10">
        <f t="shared" si="7000"/>
        <v>-0.002466</v>
      </c>
      <c r="J4603" s="11">
        <f t="shared" si="7001"/>
        <v>99.42978176</v>
      </c>
      <c r="K4603" s="7">
        <f t="shared" si="6890"/>
        <v>39.467132</v>
      </c>
      <c r="L4603" s="7">
        <f t="shared" si="7002"/>
        <v>45.565</v>
      </c>
      <c r="M4603" s="10">
        <f t="shared" si="229"/>
        <v>6.097868</v>
      </c>
      <c r="N4603" s="11">
        <f t="shared" si="3612"/>
        <v>115.4504969</v>
      </c>
      <c r="O4603" s="10">
        <f t="shared" si="6891"/>
        <v>55.336962</v>
      </c>
      <c r="P4603" s="10">
        <f t="shared" si="7003"/>
        <v>64.56273</v>
      </c>
      <c r="Q4603" s="10">
        <f t="shared" si="232"/>
        <v>9.225768</v>
      </c>
      <c r="R4603" s="11">
        <f t="shared" si="233"/>
        <v>116.6719814</v>
      </c>
      <c r="S4603" s="42"/>
      <c r="T4603" s="42"/>
      <c r="U4603" s="20"/>
      <c r="V4603" s="14"/>
      <c r="W4603" s="14"/>
      <c r="X4603" s="26">
        <f t="shared" si="314"/>
        <v>0.478</v>
      </c>
      <c r="Y4603" s="29"/>
      <c r="Z4603" s="29"/>
      <c r="AA4603" s="29"/>
      <c r="AB4603" s="29"/>
      <c r="AC4603" s="29"/>
    </row>
    <row r="4604">
      <c r="A4604" s="58">
        <v>45769.0</v>
      </c>
      <c r="B4604" s="5" t="s">
        <v>31</v>
      </c>
      <c r="C4604" s="6" t="s">
        <v>26</v>
      </c>
      <c r="D4604" s="5" t="s">
        <v>29</v>
      </c>
      <c r="E4604" s="7">
        <v>0.0</v>
      </c>
      <c r="F4604" s="7">
        <v>0.055</v>
      </c>
      <c r="G4604" s="7">
        <v>0.0</v>
      </c>
      <c r="H4604" s="24">
        <v>0.0</v>
      </c>
      <c r="I4604" s="10">
        <f t="shared" si="7000"/>
        <v>0</v>
      </c>
      <c r="J4604" s="11">
        <f t="shared" si="7001"/>
        <v>0</v>
      </c>
      <c r="K4604" s="7">
        <f t="shared" si="6890"/>
        <v>0</v>
      </c>
      <c r="L4604" s="7">
        <f t="shared" si="7002"/>
        <v>0</v>
      </c>
      <c r="M4604" s="10">
        <f t="shared" si="229"/>
        <v>0</v>
      </c>
      <c r="N4604" s="11">
        <f t="shared" si="3612"/>
        <v>0</v>
      </c>
      <c r="O4604" s="10">
        <f t="shared" si="6891"/>
        <v>0</v>
      </c>
      <c r="P4604" s="10">
        <f t="shared" si="7003"/>
        <v>0</v>
      </c>
      <c r="Q4604" s="10">
        <f t="shared" si="232"/>
        <v>0</v>
      </c>
      <c r="R4604" s="11">
        <f t="shared" si="233"/>
        <v>0</v>
      </c>
      <c r="S4604" s="42"/>
      <c r="T4604" s="42"/>
      <c r="U4604" s="20"/>
      <c r="V4604" s="14"/>
      <c r="W4604" s="14"/>
      <c r="X4604" s="26">
        <f t="shared" si="314"/>
        <v>0</v>
      </c>
      <c r="Y4604" s="29"/>
      <c r="Z4604" s="29"/>
      <c r="AA4604" s="29"/>
      <c r="AB4604" s="29"/>
      <c r="AC4604" s="29"/>
    </row>
    <row r="4605">
      <c r="A4605" s="58">
        <v>45769.0</v>
      </c>
      <c r="B4605" s="5" t="s">
        <v>31</v>
      </c>
      <c r="C4605" s="6" t="s">
        <v>26</v>
      </c>
      <c r="D4605" s="5" t="s">
        <v>30</v>
      </c>
      <c r="E4605" s="7">
        <v>0.0</v>
      </c>
      <c r="F4605" s="7">
        <v>0.0</v>
      </c>
      <c r="G4605" s="7">
        <v>0.0</v>
      </c>
      <c r="H4605" s="24">
        <v>0.0</v>
      </c>
      <c r="I4605" s="10">
        <f t="shared" si="7000"/>
        <v>0</v>
      </c>
      <c r="J4605" s="11">
        <f t="shared" si="7001"/>
        <v>0</v>
      </c>
      <c r="K4605" s="7">
        <f t="shared" si="6890"/>
        <v>0</v>
      </c>
      <c r="L4605" s="7">
        <f t="shared" si="7002"/>
        <v>0</v>
      </c>
      <c r="M4605" s="10">
        <f t="shared" si="229"/>
        <v>0</v>
      </c>
      <c r="N4605" s="11">
        <f t="shared" si="3612"/>
        <v>0</v>
      </c>
      <c r="O4605" s="10">
        <f t="shared" si="6891"/>
        <v>0</v>
      </c>
      <c r="P4605" s="10">
        <f t="shared" si="7003"/>
        <v>0</v>
      </c>
      <c r="Q4605" s="10">
        <f t="shared" si="232"/>
        <v>0</v>
      </c>
      <c r="R4605" s="11">
        <f t="shared" si="233"/>
        <v>0</v>
      </c>
      <c r="S4605" s="42"/>
      <c r="T4605" s="42"/>
      <c r="U4605" s="20"/>
      <c r="V4605" s="14"/>
      <c r="W4605" s="14"/>
      <c r="X4605" s="26">
        <f t="shared" si="314"/>
        <v>0</v>
      </c>
      <c r="Y4605" s="29"/>
      <c r="Z4605" s="29"/>
      <c r="AA4605" s="29"/>
      <c r="AB4605" s="29"/>
      <c r="AC4605" s="29"/>
    </row>
    <row r="4606">
      <c r="A4606" s="58">
        <v>45769.0</v>
      </c>
      <c r="B4606" s="5" t="s">
        <v>32</v>
      </c>
      <c r="C4606" s="6" t="s">
        <v>26</v>
      </c>
      <c r="D4606" s="5" t="s">
        <v>27</v>
      </c>
      <c r="E4606" s="7">
        <v>78.6</v>
      </c>
      <c r="F4606" s="7">
        <v>0.161</v>
      </c>
      <c r="G4606" s="7">
        <v>0.19333</v>
      </c>
      <c r="H4606" s="24">
        <v>0.135</v>
      </c>
      <c r="I4606" s="10">
        <f t="shared" si="7000"/>
        <v>-0.05833</v>
      </c>
      <c r="J4606" s="11">
        <f t="shared" si="7001"/>
        <v>69.82879015</v>
      </c>
      <c r="K4606" s="7">
        <f t="shared" si="6890"/>
        <v>17.45324</v>
      </c>
      <c r="L4606" s="7">
        <f t="shared" si="7002"/>
        <v>18.567</v>
      </c>
      <c r="M4606" s="10">
        <f t="shared" si="229"/>
        <v>1.11376</v>
      </c>
      <c r="N4606" s="11">
        <f t="shared" si="3612"/>
        <v>106.3813939</v>
      </c>
      <c r="O4606" s="10">
        <f t="shared" si="6891"/>
        <v>24.453226</v>
      </c>
      <c r="P4606" s="10">
        <f t="shared" si="7003"/>
        <v>25.70382</v>
      </c>
      <c r="Q4606" s="10">
        <f t="shared" si="232"/>
        <v>1.250594</v>
      </c>
      <c r="R4606" s="11">
        <f t="shared" si="233"/>
        <v>105.1142291</v>
      </c>
      <c r="S4606" s="41" t="str">
        <f>T4566</f>
        <v>#REF!</v>
      </c>
      <c r="T4606" s="41" t="str">
        <f>H4606+T4566-#REF!-U4606-H4607</f>
        <v>#REF!</v>
      </c>
      <c r="U4606" s="13">
        <f>0.00378/28</f>
        <v>0.000135</v>
      </c>
      <c r="V4606" s="14"/>
      <c r="W4606" s="14"/>
      <c r="X4606" s="26">
        <f t="shared" si="314"/>
        <v>0.133</v>
      </c>
      <c r="Y4606" s="29"/>
      <c r="Z4606" s="29"/>
      <c r="AA4606" s="29"/>
      <c r="AB4606" s="29"/>
      <c r="AC4606" s="29"/>
    </row>
    <row r="4607">
      <c r="A4607" s="58">
        <v>45769.0</v>
      </c>
      <c r="B4607" s="5" t="s">
        <v>32</v>
      </c>
      <c r="C4607" s="6" t="s">
        <v>26</v>
      </c>
      <c r="D4607" s="5" t="s">
        <v>28</v>
      </c>
      <c r="E4607" s="7">
        <v>78.7</v>
      </c>
      <c r="F4607" s="7">
        <v>0.236</v>
      </c>
      <c r="G4607" s="7">
        <v>0.192966</v>
      </c>
      <c r="H4607" s="24">
        <v>0.125</v>
      </c>
      <c r="I4607" s="10">
        <f t="shared" si="7000"/>
        <v>-0.067966</v>
      </c>
      <c r="J4607" s="11">
        <f>IFERROR(#REF!/G4607*100,0)</f>
        <v>0</v>
      </c>
      <c r="K4607" s="7">
        <f t="shared" si="6890"/>
        <v>17.423452</v>
      </c>
      <c r="L4607" s="7">
        <f>IFERROR(#REF!+L4567,0)</f>
        <v>0</v>
      </c>
      <c r="M4607" s="10">
        <f t="shared" si="229"/>
        <v>-17.423452</v>
      </c>
      <c r="N4607" s="11">
        <f t="shared" si="3612"/>
        <v>0</v>
      </c>
      <c r="O4607" s="10">
        <f t="shared" si="6891"/>
        <v>24.412402</v>
      </c>
      <c r="P4607" s="10">
        <f>IFERROR(#REF!+P4567,0)</f>
        <v>0</v>
      </c>
      <c r="Q4607" s="10">
        <f t="shared" si="232"/>
        <v>-24.412402</v>
      </c>
      <c r="R4607" s="11">
        <f t="shared" si="233"/>
        <v>0</v>
      </c>
      <c r="S4607" s="42"/>
      <c r="T4607" s="42"/>
      <c r="U4607" s="20"/>
      <c r="V4607" s="14"/>
      <c r="W4607" s="14"/>
      <c r="X4607" s="26">
        <f t="shared" si="314"/>
        <v>0.125</v>
      </c>
      <c r="Y4607" s="29"/>
      <c r="Z4607" s="29"/>
      <c r="AA4607" s="29"/>
      <c r="AB4607" s="29"/>
      <c r="AC4607" s="29"/>
    </row>
    <row r="4608">
      <c r="A4608" s="58">
        <v>45769.0</v>
      </c>
      <c r="B4608" s="5" t="s">
        <v>32</v>
      </c>
      <c r="C4608" s="6" t="s">
        <v>26</v>
      </c>
      <c r="D4608" s="5" t="s">
        <v>29</v>
      </c>
      <c r="E4608" s="7">
        <v>0.0</v>
      </c>
      <c r="F4608" s="7">
        <v>0.0</v>
      </c>
      <c r="G4608" s="7">
        <v>0.0</v>
      </c>
      <c r="H4608" s="24">
        <v>0.0</v>
      </c>
      <c r="I4608" s="10">
        <f>H4607-G4608</f>
        <v>0.125</v>
      </c>
      <c r="J4608" s="11">
        <f>IFERROR(H4607/G4608*100,0)</f>
        <v>0</v>
      </c>
      <c r="K4608" s="7">
        <f t="shared" si="6890"/>
        <v>0</v>
      </c>
      <c r="L4608" s="7">
        <f>IFERROR(H4607+L4568,0)</f>
        <v>6.204</v>
      </c>
      <c r="M4608" s="10">
        <f t="shared" si="229"/>
        <v>6.204</v>
      </c>
      <c r="N4608" s="11">
        <f t="shared" si="3612"/>
        <v>0</v>
      </c>
      <c r="O4608" s="10">
        <f t="shared" si="6891"/>
        <v>0</v>
      </c>
      <c r="P4608" s="10">
        <f>IFERROR(H4607+P4568,0)</f>
        <v>6.204</v>
      </c>
      <c r="Q4608" s="10">
        <f t="shared" si="232"/>
        <v>6.204</v>
      </c>
      <c r="R4608" s="11">
        <f t="shared" si="233"/>
        <v>0</v>
      </c>
      <c r="S4608" s="42"/>
      <c r="T4608" s="42"/>
      <c r="U4608" s="20"/>
      <c r="V4608" s="14"/>
      <c r="W4608" s="14"/>
      <c r="X4608" s="26">
        <f t="shared" si="314"/>
        <v>0</v>
      </c>
      <c r="Y4608" s="29"/>
      <c r="Z4608" s="29"/>
      <c r="AA4608" s="29"/>
      <c r="AB4608" s="29"/>
      <c r="AC4608" s="29"/>
    </row>
    <row r="4609">
      <c r="A4609" s="58">
        <v>45769.0</v>
      </c>
      <c r="B4609" s="5" t="s">
        <v>32</v>
      </c>
      <c r="C4609" s="6" t="s">
        <v>26</v>
      </c>
      <c r="D4609" s="5" t="s">
        <v>30</v>
      </c>
      <c r="E4609" s="7">
        <v>0.0</v>
      </c>
      <c r="F4609" s="7">
        <v>0.0</v>
      </c>
      <c r="G4609" s="7">
        <v>0.0</v>
      </c>
      <c r="H4609" s="24">
        <v>0.0</v>
      </c>
      <c r="I4609" s="10">
        <f t="shared" ref="I4609:I4647" si="7004">H4609-G4609</f>
        <v>0</v>
      </c>
      <c r="J4609" s="11">
        <f t="shared" ref="J4609:J4646" si="7005">IFERROR(H4609/G4609*100,0)</f>
        <v>0</v>
      </c>
      <c r="K4609" s="7">
        <f t="shared" si="6890"/>
        <v>0</v>
      </c>
      <c r="L4609" s="7">
        <f t="shared" ref="L4609:L4646" si="7006">IFERROR(H4609+L4569,0)</f>
        <v>0</v>
      </c>
      <c r="M4609" s="10">
        <f t="shared" si="229"/>
        <v>0</v>
      </c>
      <c r="N4609" s="11">
        <f t="shared" si="3612"/>
        <v>0</v>
      </c>
      <c r="O4609" s="10">
        <f t="shared" si="6891"/>
        <v>0</v>
      </c>
      <c r="P4609" s="10">
        <f t="shared" ref="P4609:P4646" si="7007">IFERROR(H4609+P4569,0)</f>
        <v>0</v>
      </c>
      <c r="Q4609" s="10">
        <f t="shared" si="232"/>
        <v>0</v>
      </c>
      <c r="R4609" s="11">
        <f t="shared" si="233"/>
        <v>0</v>
      </c>
      <c r="S4609" s="42"/>
      <c r="T4609" s="42"/>
      <c r="U4609" s="20"/>
      <c r="V4609" s="14"/>
      <c r="W4609" s="14"/>
      <c r="X4609" s="26">
        <f t="shared" si="314"/>
        <v>0</v>
      </c>
      <c r="Y4609" s="29"/>
      <c r="Z4609" s="29"/>
      <c r="AA4609" s="29"/>
      <c r="AB4609" s="29"/>
      <c r="AC4609" s="29"/>
    </row>
    <row r="4610">
      <c r="A4610" s="58">
        <v>45769.0</v>
      </c>
      <c r="B4610" s="5" t="s">
        <v>33</v>
      </c>
      <c r="C4610" s="6" t="s">
        <v>26</v>
      </c>
      <c r="D4610" s="5" t="s">
        <v>27</v>
      </c>
      <c r="E4610" s="7">
        <v>110.0</v>
      </c>
      <c r="F4610" s="7">
        <v>0.368</v>
      </c>
      <c r="G4610" s="7">
        <v>0.33</v>
      </c>
      <c r="H4610" s="24">
        <v>0.375</v>
      </c>
      <c r="I4610" s="10">
        <f t="shared" si="7004"/>
        <v>0.045</v>
      </c>
      <c r="J4610" s="11">
        <f t="shared" si="7005"/>
        <v>113.6363636</v>
      </c>
      <c r="K4610" s="7">
        <f t="shared" si="6890"/>
        <v>26.659992</v>
      </c>
      <c r="L4610" s="7">
        <f t="shared" si="7006"/>
        <v>30.268</v>
      </c>
      <c r="M4610" s="10">
        <f t="shared" si="229"/>
        <v>3.608008</v>
      </c>
      <c r="N4610" s="11">
        <f t="shared" si="3612"/>
        <v>113.5334174</v>
      </c>
      <c r="O4610" s="10">
        <f t="shared" si="6891"/>
        <v>36.859922</v>
      </c>
      <c r="P4610" s="10">
        <f t="shared" si="7007"/>
        <v>41.76373</v>
      </c>
      <c r="Q4610" s="10">
        <f t="shared" si="232"/>
        <v>4.903808</v>
      </c>
      <c r="R4610" s="11">
        <f t="shared" si="233"/>
        <v>113.3039023</v>
      </c>
      <c r="S4610" s="41">
        <f>T4570</f>
        <v>0.4606857143</v>
      </c>
      <c r="T4610" s="41">
        <f>H4610+T4570-H4611-U4610-H4612</f>
        <v>0.5185317857</v>
      </c>
      <c r="U4610" s="13">
        <f>0.00431/28</f>
        <v>0.0001539285714</v>
      </c>
      <c r="V4610" s="14"/>
      <c r="W4610" s="14"/>
      <c r="X4610" s="26">
        <f t="shared" si="314"/>
        <v>0.37</v>
      </c>
      <c r="Y4610" s="29"/>
      <c r="Z4610" s="29"/>
      <c r="AA4610" s="29"/>
      <c r="AB4610" s="29"/>
      <c r="AC4610" s="29"/>
    </row>
    <row r="4611">
      <c r="A4611" s="58">
        <v>45769.0</v>
      </c>
      <c r="B4611" s="5" t="s">
        <v>33</v>
      </c>
      <c r="C4611" s="6" t="s">
        <v>26</v>
      </c>
      <c r="D4611" s="5" t="s">
        <v>28</v>
      </c>
      <c r="E4611" s="7">
        <v>108.2</v>
      </c>
      <c r="F4611" s="7">
        <v>0.634</v>
      </c>
      <c r="G4611" s="7">
        <v>0.2917333</v>
      </c>
      <c r="H4611" s="24">
        <v>0.317</v>
      </c>
      <c r="I4611" s="10">
        <f t="shared" si="7004"/>
        <v>0.0252667</v>
      </c>
      <c r="J4611" s="11">
        <f t="shared" si="7005"/>
        <v>108.6608899</v>
      </c>
      <c r="K4611" s="7">
        <f t="shared" si="6890"/>
        <v>25.5271086</v>
      </c>
      <c r="L4611" s="7">
        <f t="shared" si="7006"/>
        <v>31.091</v>
      </c>
      <c r="M4611" s="10">
        <f t="shared" si="229"/>
        <v>5.5638914</v>
      </c>
      <c r="N4611" s="11">
        <f t="shared" si="3612"/>
        <v>121.796011</v>
      </c>
      <c r="O4611" s="10">
        <f t="shared" si="6891"/>
        <v>35.5711086</v>
      </c>
      <c r="P4611" s="10">
        <f t="shared" si="7007"/>
        <v>41.98595</v>
      </c>
      <c r="Q4611" s="10">
        <f t="shared" si="232"/>
        <v>6.4148414</v>
      </c>
      <c r="R4611" s="11">
        <f t="shared" si="233"/>
        <v>118.0338529</v>
      </c>
      <c r="S4611" s="42"/>
      <c r="T4611" s="42"/>
      <c r="U4611" s="20"/>
      <c r="V4611" s="14"/>
      <c r="W4611" s="14"/>
      <c r="X4611" s="26">
        <f t="shared" si="314"/>
        <v>0.252</v>
      </c>
      <c r="Y4611" s="29"/>
      <c r="Z4611" s="29"/>
      <c r="AA4611" s="29"/>
      <c r="AB4611" s="29"/>
      <c r="AC4611" s="29"/>
    </row>
    <row r="4612">
      <c r="A4612" s="58">
        <v>45769.0</v>
      </c>
      <c r="B4612" s="5" t="s">
        <v>33</v>
      </c>
      <c r="C4612" s="6" t="s">
        <v>26</v>
      </c>
      <c r="D4612" s="5" t="s">
        <v>29</v>
      </c>
      <c r="E4612" s="7">
        <v>1.0</v>
      </c>
      <c r="F4612" s="7">
        <v>0.021</v>
      </c>
      <c r="G4612" s="7">
        <v>0.0044</v>
      </c>
      <c r="H4612" s="24">
        <v>0.0</v>
      </c>
      <c r="I4612" s="10">
        <f t="shared" si="7004"/>
        <v>-0.0044</v>
      </c>
      <c r="J4612" s="11">
        <f t="shared" si="7005"/>
        <v>0</v>
      </c>
      <c r="K4612" s="7">
        <f t="shared" si="6890"/>
        <v>0.2617989</v>
      </c>
      <c r="L4612" s="7">
        <f t="shared" si="7006"/>
        <v>0.084</v>
      </c>
      <c r="M4612" s="10">
        <f t="shared" si="229"/>
        <v>-0.1777989</v>
      </c>
      <c r="N4612" s="11">
        <f t="shared" si="3612"/>
        <v>32.08569631</v>
      </c>
      <c r="O4612" s="10">
        <f t="shared" si="6891"/>
        <v>0.3467389</v>
      </c>
      <c r="P4612" s="10">
        <f t="shared" si="7007"/>
        <v>0.162988</v>
      </c>
      <c r="Q4612" s="10">
        <f t="shared" si="232"/>
        <v>-0.1837509</v>
      </c>
      <c r="R4612" s="11">
        <f t="shared" si="233"/>
        <v>47.00597481</v>
      </c>
      <c r="S4612" s="42"/>
      <c r="T4612" s="42"/>
      <c r="U4612" s="20"/>
      <c r="V4612" s="14"/>
      <c r="W4612" s="14"/>
      <c r="X4612" s="26">
        <f t="shared" si="314"/>
        <v>0</v>
      </c>
      <c r="Y4612" s="29"/>
      <c r="Z4612" s="29"/>
      <c r="AA4612" s="29"/>
      <c r="AB4612" s="29"/>
      <c r="AC4612" s="29"/>
    </row>
    <row r="4613">
      <c r="A4613" s="58">
        <v>45769.0</v>
      </c>
      <c r="B4613" s="5" t="s">
        <v>33</v>
      </c>
      <c r="C4613" s="6" t="s">
        <v>26</v>
      </c>
      <c r="D4613" s="5" t="s">
        <v>30</v>
      </c>
      <c r="E4613" s="7">
        <v>0.0</v>
      </c>
      <c r="F4613" s="7">
        <v>0.0</v>
      </c>
      <c r="G4613" s="7">
        <v>0.0</v>
      </c>
      <c r="H4613" s="24">
        <v>0.0</v>
      </c>
      <c r="I4613" s="10">
        <f t="shared" si="7004"/>
        <v>0</v>
      </c>
      <c r="J4613" s="11">
        <f t="shared" si="7005"/>
        <v>0</v>
      </c>
      <c r="K4613" s="7">
        <f t="shared" si="6890"/>
        <v>0</v>
      </c>
      <c r="L4613" s="7">
        <f t="shared" si="7006"/>
        <v>0</v>
      </c>
      <c r="M4613" s="10">
        <f t="shared" si="229"/>
        <v>0</v>
      </c>
      <c r="N4613" s="11">
        <f t="shared" si="3612"/>
        <v>0</v>
      </c>
      <c r="O4613" s="10">
        <f t="shared" si="6891"/>
        <v>0</v>
      </c>
      <c r="P4613" s="10">
        <f t="shared" si="7007"/>
        <v>0</v>
      </c>
      <c r="Q4613" s="10">
        <f t="shared" si="232"/>
        <v>0</v>
      </c>
      <c r="R4613" s="11">
        <f t="shared" si="233"/>
        <v>0</v>
      </c>
      <c r="S4613" s="42"/>
      <c r="T4613" s="42"/>
      <c r="U4613" s="20"/>
      <c r="V4613" s="14"/>
      <c r="W4613" s="14"/>
      <c r="X4613" s="26">
        <f t="shared" si="314"/>
        <v>0</v>
      </c>
      <c r="Y4613" s="29"/>
      <c r="Z4613" s="29"/>
      <c r="AA4613" s="29"/>
      <c r="AB4613" s="29"/>
      <c r="AC4613" s="29"/>
    </row>
    <row r="4614">
      <c r="A4614" s="58">
        <v>45769.0</v>
      </c>
      <c r="B4614" s="5" t="s">
        <v>34</v>
      </c>
      <c r="C4614" s="6" t="s">
        <v>26</v>
      </c>
      <c r="D4614" s="5" t="s">
        <v>27</v>
      </c>
      <c r="E4614" s="7">
        <v>14.3</v>
      </c>
      <c r="F4614" s="7">
        <v>0.031</v>
      </c>
      <c r="G4614" s="7">
        <v>0.04</v>
      </c>
      <c r="H4614" s="24">
        <v>0.051</v>
      </c>
      <c r="I4614" s="10">
        <f t="shared" si="7004"/>
        <v>0.011</v>
      </c>
      <c r="J4614" s="11">
        <f t="shared" si="7005"/>
        <v>127.5</v>
      </c>
      <c r="K4614" s="7">
        <f t="shared" si="6890"/>
        <v>3.379985</v>
      </c>
      <c r="L4614" s="7">
        <f t="shared" si="7006"/>
        <v>3.479</v>
      </c>
      <c r="M4614" s="10">
        <f t="shared" si="229"/>
        <v>0.099015</v>
      </c>
      <c r="N4614" s="11">
        <f t="shared" si="3612"/>
        <v>102.9294509</v>
      </c>
      <c r="O4614" s="10">
        <f t="shared" si="6891"/>
        <v>4.679815</v>
      </c>
      <c r="P4614" s="10">
        <f t="shared" si="7007"/>
        <v>5.022986</v>
      </c>
      <c r="Q4614" s="10">
        <f t="shared" si="232"/>
        <v>0.343171</v>
      </c>
      <c r="R4614" s="11">
        <f t="shared" si="233"/>
        <v>107.3330035</v>
      </c>
      <c r="S4614" s="41">
        <f>T4574</f>
        <v>0.261</v>
      </c>
      <c r="T4614" s="41">
        <f>H4614+T4574-H4615-U4614-H4616</f>
        <v>0.25</v>
      </c>
      <c r="U4614" s="13">
        <v>0.0</v>
      </c>
      <c r="V4614" s="14"/>
      <c r="W4614" s="14"/>
      <c r="X4614" s="26">
        <f t="shared" si="314"/>
        <v>0.051</v>
      </c>
      <c r="Y4614" s="29"/>
      <c r="Z4614" s="29"/>
      <c r="AA4614" s="29"/>
      <c r="AB4614" s="29"/>
      <c r="AC4614" s="29"/>
    </row>
    <row r="4615">
      <c r="A4615" s="58">
        <v>45769.0</v>
      </c>
      <c r="B4615" s="5" t="s">
        <v>34</v>
      </c>
      <c r="C4615" s="6" t="s">
        <v>26</v>
      </c>
      <c r="D4615" s="5" t="s">
        <v>28</v>
      </c>
      <c r="E4615" s="7">
        <v>14.3</v>
      </c>
      <c r="F4615" s="7">
        <v>0.0</v>
      </c>
      <c r="G4615" s="7">
        <v>0.039166</v>
      </c>
      <c r="H4615" s="24">
        <v>0.062</v>
      </c>
      <c r="I4615" s="10">
        <f t="shared" si="7004"/>
        <v>0.022834</v>
      </c>
      <c r="J4615" s="11">
        <f t="shared" si="7005"/>
        <v>158.3005668</v>
      </c>
      <c r="K4615" s="7">
        <f t="shared" si="6890"/>
        <v>3.313651</v>
      </c>
      <c r="L4615" s="7">
        <f t="shared" si="7006"/>
        <v>3.432</v>
      </c>
      <c r="M4615" s="10">
        <f t="shared" si="229"/>
        <v>0.118349</v>
      </c>
      <c r="N4615" s="11">
        <f t="shared" si="3612"/>
        <v>103.571559</v>
      </c>
      <c r="O4615" s="10">
        <f t="shared" si="6891"/>
        <v>4.58865</v>
      </c>
      <c r="P4615" s="10">
        <f t="shared" si="7007"/>
        <v>4.83599</v>
      </c>
      <c r="Q4615" s="10">
        <f t="shared" si="232"/>
        <v>0.24734</v>
      </c>
      <c r="R4615" s="11">
        <f t="shared" si="233"/>
        <v>105.3902564</v>
      </c>
      <c r="S4615" s="42"/>
      <c r="T4615" s="42"/>
      <c r="U4615" s="20"/>
      <c r="V4615" s="14"/>
      <c r="W4615" s="14"/>
      <c r="X4615" s="26">
        <f t="shared" si="314"/>
        <v>0</v>
      </c>
      <c r="Y4615" s="29"/>
      <c r="Z4615" s="29"/>
      <c r="AA4615" s="29"/>
      <c r="AB4615" s="29"/>
      <c r="AC4615" s="29"/>
    </row>
    <row r="4616">
      <c r="A4616" s="58">
        <v>45769.0</v>
      </c>
      <c r="B4616" s="5" t="s">
        <v>34</v>
      </c>
      <c r="C4616" s="6" t="s">
        <v>26</v>
      </c>
      <c r="D4616" s="5" t="s">
        <v>29</v>
      </c>
      <c r="E4616" s="7">
        <v>0.0</v>
      </c>
      <c r="F4616" s="7">
        <v>0.0</v>
      </c>
      <c r="G4616" s="7">
        <v>0.0</v>
      </c>
      <c r="H4616" s="24">
        <v>0.0</v>
      </c>
      <c r="I4616" s="10">
        <f t="shared" si="7004"/>
        <v>0</v>
      </c>
      <c r="J4616" s="11">
        <f t="shared" si="7005"/>
        <v>0</v>
      </c>
      <c r="K4616" s="7">
        <f t="shared" si="6890"/>
        <v>0</v>
      </c>
      <c r="L4616" s="7">
        <f t="shared" si="7006"/>
        <v>0</v>
      </c>
      <c r="M4616" s="10">
        <f t="shared" si="229"/>
        <v>0</v>
      </c>
      <c r="N4616" s="11">
        <f t="shared" si="3612"/>
        <v>0</v>
      </c>
      <c r="O4616" s="10">
        <f t="shared" si="6891"/>
        <v>0</v>
      </c>
      <c r="P4616" s="10">
        <f t="shared" si="7007"/>
        <v>0</v>
      </c>
      <c r="Q4616" s="10">
        <f t="shared" si="232"/>
        <v>0</v>
      </c>
      <c r="R4616" s="11">
        <f t="shared" si="233"/>
        <v>0</v>
      </c>
      <c r="S4616" s="42"/>
      <c r="T4616" s="42"/>
      <c r="U4616" s="20"/>
      <c r="V4616" s="14"/>
      <c r="W4616" s="14"/>
      <c r="X4616" s="26">
        <f t="shared" si="314"/>
        <v>0</v>
      </c>
      <c r="Y4616" s="29"/>
      <c r="Z4616" s="29"/>
      <c r="AA4616" s="29"/>
      <c r="AB4616" s="29"/>
      <c r="AC4616" s="29"/>
    </row>
    <row r="4617">
      <c r="A4617" s="58">
        <v>45769.0</v>
      </c>
      <c r="B4617" s="5" t="s">
        <v>34</v>
      </c>
      <c r="C4617" s="6" t="s">
        <v>26</v>
      </c>
      <c r="D4617" s="5" t="s">
        <v>30</v>
      </c>
      <c r="E4617" s="7">
        <v>0.0</v>
      </c>
      <c r="F4617" s="7">
        <v>0.0</v>
      </c>
      <c r="G4617" s="7">
        <v>0.0</v>
      </c>
      <c r="H4617" s="24">
        <v>0.0</v>
      </c>
      <c r="I4617" s="10">
        <f t="shared" si="7004"/>
        <v>0</v>
      </c>
      <c r="J4617" s="11">
        <f t="shared" si="7005"/>
        <v>0</v>
      </c>
      <c r="K4617" s="7">
        <f t="shared" si="6890"/>
        <v>0</v>
      </c>
      <c r="L4617" s="7">
        <f t="shared" si="7006"/>
        <v>0</v>
      </c>
      <c r="M4617" s="10">
        <f t="shared" si="229"/>
        <v>0</v>
      </c>
      <c r="N4617" s="11">
        <f t="shared" si="3612"/>
        <v>0</v>
      </c>
      <c r="O4617" s="10">
        <f t="shared" si="6891"/>
        <v>0</v>
      </c>
      <c r="P4617" s="10">
        <f t="shared" si="7007"/>
        <v>0</v>
      </c>
      <c r="Q4617" s="10">
        <f t="shared" si="232"/>
        <v>0</v>
      </c>
      <c r="R4617" s="11">
        <f t="shared" si="233"/>
        <v>0</v>
      </c>
      <c r="S4617" s="42"/>
      <c r="T4617" s="42"/>
      <c r="U4617" s="20"/>
      <c r="V4617" s="14"/>
      <c r="W4617" s="14"/>
      <c r="X4617" s="26">
        <f t="shared" si="314"/>
        <v>0</v>
      </c>
      <c r="Y4617" s="29"/>
      <c r="Z4617" s="29"/>
      <c r="AA4617" s="29"/>
      <c r="AB4617" s="29"/>
      <c r="AC4617" s="29"/>
    </row>
    <row r="4618">
      <c r="A4618" s="58">
        <v>45769.0</v>
      </c>
      <c r="B4618" s="5" t="s">
        <v>35</v>
      </c>
      <c r="C4618" s="6" t="s">
        <v>26</v>
      </c>
      <c r="D4618" s="5" t="s">
        <v>27</v>
      </c>
      <c r="E4618" s="7">
        <v>16.6</v>
      </c>
      <c r="F4618" s="7">
        <v>0.004</v>
      </c>
      <c r="G4618" s="7">
        <v>0.0566</v>
      </c>
      <c r="H4618" s="24">
        <v>0.13</v>
      </c>
      <c r="I4618" s="10">
        <f t="shared" si="7004"/>
        <v>0.0734</v>
      </c>
      <c r="J4618" s="11">
        <f t="shared" si="7005"/>
        <v>229.6819788</v>
      </c>
      <c r="K4618" s="7">
        <f t="shared" si="6890"/>
        <v>3.645197</v>
      </c>
      <c r="L4618" s="7">
        <f t="shared" si="7006"/>
        <v>5.694</v>
      </c>
      <c r="M4618" s="10">
        <f t="shared" si="229"/>
        <v>2.048803</v>
      </c>
      <c r="N4618" s="11">
        <f t="shared" si="3612"/>
        <v>156.2055494</v>
      </c>
      <c r="O4618" s="10">
        <f t="shared" si="6891"/>
        <v>3.645197</v>
      </c>
      <c r="P4618" s="10">
        <f t="shared" si="7007"/>
        <v>5.694</v>
      </c>
      <c r="Q4618" s="10">
        <f t="shared" si="232"/>
        <v>2.048803</v>
      </c>
      <c r="R4618" s="11">
        <f t="shared" si="233"/>
        <v>156.2055494</v>
      </c>
      <c r="S4618" s="41">
        <f>T4578</f>
        <v>0.63</v>
      </c>
      <c r="T4618" s="41">
        <f>H4618+T4578-H4619-U4618-H4620</f>
        <v>0.607</v>
      </c>
      <c r="U4618" s="13">
        <v>0.0</v>
      </c>
      <c r="V4618" s="14"/>
      <c r="W4618" s="14"/>
      <c r="X4618" s="26">
        <f t="shared" si="314"/>
        <v>0.124</v>
      </c>
      <c r="Y4618" s="29"/>
      <c r="Z4618" s="29"/>
      <c r="AA4618" s="29"/>
      <c r="AB4618" s="29"/>
      <c r="AC4618" s="29"/>
    </row>
    <row r="4619">
      <c r="A4619" s="58">
        <v>45769.0</v>
      </c>
      <c r="B4619" s="5" t="s">
        <v>35</v>
      </c>
      <c r="C4619" s="6" t="s">
        <v>26</v>
      </c>
      <c r="D4619" s="5" t="s">
        <v>28</v>
      </c>
      <c r="E4619" s="7">
        <v>0.0</v>
      </c>
      <c r="F4619" s="7">
        <v>0.0</v>
      </c>
      <c r="G4619" s="7">
        <v>0.0</v>
      </c>
      <c r="H4619" s="24">
        <v>0.0</v>
      </c>
      <c r="I4619" s="10">
        <f t="shared" si="7004"/>
        <v>0</v>
      </c>
      <c r="J4619" s="11">
        <f t="shared" si="7005"/>
        <v>0</v>
      </c>
      <c r="K4619" s="7">
        <f t="shared" si="6890"/>
        <v>0</v>
      </c>
      <c r="L4619" s="7">
        <f t="shared" si="7006"/>
        <v>0</v>
      </c>
      <c r="M4619" s="10">
        <f t="shared" si="229"/>
        <v>0</v>
      </c>
      <c r="N4619" s="11">
        <f t="shared" si="3612"/>
        <v>0</v>
      </c>
      <c r="O4619" s="10">
        <f t="shared" si="6891"/>
        <v>0</v>
      </c>
      <c r="P4619" s="10">
        <f t="shared" si="7007"/>
        <v>0</v>
      </c>
      <c r="Q4619" s="10">
        <f t="shared" si="232"/>
        <v>0</v>
      </c>
      <c r="R4619" s="11">
        <f t="shared" si="233"/>
        <v>0</v>
      </c>
      <c r="S4619" s="43"/>
      <c r="T4619" s="43"/>
      <c r="U4619" s="20"/>
      <c r="V4619" s="14"/>
      <c r="W4619" s="14"/>
      <c r="X4619" s="26">
        <f t="shared" si="314"/>
        <v>0</v>
      </c>
      <c r="Y4619" s="29"/>
      <c r="Z4619" s="29"/>
      <c r="AA4619" s="29"/>
      <c r="AB4619" s="29"/>
      <c r="AC4619" s="29"/>
    </row>
    <row r="4620">
      <c r="A4620" s="58">
        <v>45769.0</v>
      </c>
      <c r="B4620" s="5" t="s">
        <v>35</v>
      </c>
      <c r="C4620" s="6" t="s">
        <v>26</v>
      </c>
      <c r="D4620" s="5" t="s">
        <v>29</v>
      </c>
      <c r="E4620" s="7">
        <v>16.6</v>
      </c>
      <c r="F4620" s="7">
        <v>0.044</v>
      </c>
      <c r="G4620" s="7">
        <v>0.05666</v>
      </c>
      <c r="H4620" s="24">
        <v>0.153</v>
      </c>
      <c r="I4620" s="10">
        <f t="shared" si="7004"/>
        <v>0.09634</v>
      </c>
      <c r="J4620" s="11">
        <f t="shared" si="7005"/>
        <v>270.0317684</v>
      </c>
      <c r="K4620" s="7">
        <f t="shared" si="6890"/>
        <v>3.646517</v>
      </c>
      <c r="L4620" s="7">
        <f t="shared" si="7006"/>
        <v>5.087</v>
      </c>
      <c r="M4620" s="10">
        <f t="shared" si="229"/>
        <v>1.440483</v>
      </c>
      <c r="N4620" s="11">
        <f t="shared" si="3612"/>
        <v>139.5029833</v>
      </c>
      <c r="O4620" s="10">
        <f t="shared" si="6891"/>
        <v>3.646517</v>
      </c>
      <c r="P4620" s="10">
        <f t="shared" si="7007"/>
        <v>5.319996</v>
      </c>
      <c r="Q4620" s="10">
        <f t="shared" si="232"/>
        <v>1.673479</v>
      </c>
      <c r="R4620" s="11">
        <f t="shared" si="233"/>
        <v>145.8925325</v>
      </c>
      <c r="S4620" s="43"/>
      <c r="T4620" s="43"/>
      <c r="U4620" s="20"/>
      <c r="V4620" s="14"/>
      <c r="W4620" s="14"/>
      <c r="X4620" s="26">
        <f t="shared" si="314"/>
        <v>0.253</v>
      </c>
      <c r="Y4620" s="29"/>
      <c r="Z4620" s="29"/>
      <c r="AA4620" s="29"/>
      <c r="AB4620" s="29"/>
      <c r="AC4620" s="29"/>
    </row>
    <row r="4621">
      <c r="A4621" s="58">
        <v>45769.0</v>
      </c>
      <c r="B4621" s="5" t="s">
        <v>35</v>
      </c>
      <c r="C4621" s="6" t="s">
        <v>26</v>
      </c>
      <c r="D4621" s="5" t="s">
        <v>30</v>
      </c>
      <c r="E4621" s="7">
        <v>0.0</v>
      </c>
      <c r="F4621" s="7">
        <v>0.0</v>
      </c>
      <c r="G4621" s="7">
        <v>0.0</v>
      </c>
      <c r="H4621" s="24">
        <v>0.0</v>
      </c>
      <c r="I4621" s="10">
        <f t="shared" si="7004"/>
        <v>0</v>
      </c>
      <c r="J4621" s="11">
        <f t="shared" si="7005"/>
        <v>0</v>
      </c>
      <c r="K4621" s="7">
        <f t="shared" si="6890"/>
        <v>0</v>
      </c>
      <c r="L4621" s="7">
        <f t="shared" si="7006"/>
        <v>0</v>
      </c>
      <c r="M4621" s="10">
        <f t="shared" si="229"/>
        <v>0</v>
      </c>
      <c r="N4621" s="11">
        <f t="shared" si="3612"/>
        <v>0</v>
      </c>
      <c r="O4621" s="10">
        <f t="shared" si="6891"/>
        <v>0</v>
      </c>
      <c r="P4621" s="10">
        <f t="shared" si="7007"/>
        <v>0</v>
      </c>
      <c r="Q4621" s="10">
        <f t="shared" si="232"/>
        <v>0</v>
      </c>
      <c r="R4621" s="11">
        <f t="shared" si="233"/>
        <v>0</v>
      </c>
      <c r="S4621" s="43"/>
      <c r="T4621" s="43"/>
      <c r="U4621" s="20"/>
      <c r="V4621" s="14"/>
      <c r="W4621" s="14"/>
      <c r="X4621" s="26">
        <f t="shared" si="314"/>
        <v>0</v>
      </c>
      <c r="Y4621" s="29"/>
      <c r="Z4621" s="29"/>
      <c r="AA4621" s="29"/>
      <c r="AB4621" s="29"/>
      <c r="AC4621" s="29"/>
    </row>
    <row r="4622">
      <c r="A4622" s="58">
        <v>45769.0</v>
      </c>
      <c r="B4622" s="5" t="s">
        <v>36</v>
      </c>
      <c r="C4622" s="6" t="s">
        <v>37</v>
      </c>
      <c r="D4622" s="5" t="s">
        <v>27</v>
      </c>
      <c r="E4622" s="7">
        <v>174.0</v>
      </c>
      <c r="F4622" s="25">
        <v>0.525</v>
      </c>
      <c r="G4622" s="7">
        <v>0.51</v>
      </c>
      <c r="H4622" s="24">
        <v>0.605</v>
      </c>
      <c r="I4622" s="10">
        <f t="shared" si="7004"/>
        <v>0.095</v>
      </c>
      <c r="J4622" s="11">
        <f t="shared" si="7005"/>
        <v>118.627451</v>
      </c>
      <c r="K4622" s="7">
        <f t="shared" si="6890"/>
        <v>43.4199976</v>
      </c>
      <c r="L4622" s="7">
        <f t="shared" si="7006"/>
        <v>48.235</v>
      </c>
      <c r="M4622" s="10">
        <f t="shared" si="229"/>
        <v>4.8150024</v>
      </c>
      <c r="N4622" s="11">
        <f t="shared" si="3612"/>
        <v>111.0893659</v>
      </c>
      <c r="O4622" s="10">
        <f t="shared" si="6891"/>
        <v>60.5199696</v>
      </c>
      <c r="P4622" s="10">
        <f t="shared" si="7007"/>
        <v>66.81082</v>
      </c>
      <c r="Q4622" s="10">
        <f t="shared" si="232"/>
        <v>6.2908504</v>
      </c>
      <c r="R4622" s="11">
        <f t="shared" si="233"/>
        <v>110.3946688</v>
      </c>
      <c r="S4622" s="41">
        <f>T4582</f>
        <v>0.1591428571</v>
      </c>
      <c r="T4622" s="41">
        <f>H4622+T4582-H4623-U4622-H4624</f>
        <v>-0.05314285714</v>
      </c>
      <c r="U4622" s="13">
        <f>0.008/28</f>
        <v>0.0002857142857</v>
      </c>
      <c r="V4622" s="14"/>
      <c r="W4622" s="14"/>
      <c r="X4622" s="26">
        <f t="shared" si="314"/>
        <v>0.605</v>
      </c>
      <c r="Y4622" s="29"/>
      <c r="Z4622" s="29"/>
      <c r="AA4622" s="29"/>
      <c r="AB4622" s="29"/>
      <c r="AC4622" s="29"/>
    </row>
    <row r="4623">
      <c r="A4623" s="58">
        <v>45769.0</v>
      </c>
      <c r="B4623" s="5" t="s">
        <v>36</v>
      </c>
      <c r="C4623" s="6" t="s">
        <v>37</v>
      </c>
      <c r="D4623" s="5" t="s">
        <v>28</v>
      </c>
      <c r="E4623" s="7">
        <v>45.1</v>
      </c>
      <c r="F4623" s="25">
        <v>0.0</v>
      </c>
      <c r="G4623" s="7">
        <v>0.48333</v>
      </c>
      <c r="H4623" s="24">
        <v>0.0</v>
      </c>
      <c r="I4623" s="10">
        <f t="shared" si="7004"/>
        <v>-0.48333</v>
      </c>
      <c r="J4623" s="11">
        <f t="shared" si="7005"/>
        <v>0</v>
      </c>
      <c r="K4623" s="7">
        <f t="shared" si="6890"/>
        <v>40.2312587</v>
      </c>
      <c r="L4623" s="7">
        <f t="shared" si="7006"/>
        <v>12.569</v>
      </c>
      <c r="M4623" s="10">
        <f t="shared" si="229"/>
        <v>-27.6622587</v>
      </c>
      <c r="N4623" s="11">
        <f t="shared" si="3612"/>
        <v>31.24187611</v>
      </c>
      <c r="O4623" s="10">
        <f t="shared" si="6891"/>
        <v>55.7501687</v>
      </c>
      <c r="P4623" s="10">
        <f t="shared" si="7007"/>
        <v>18.16698</v>
      </c>
      <c r="Q4623" s="10">
        <f t="shared" si="232"/>
        <v>-37.5831887</v>
      </c>
      <c r="R4623" s="11">
        <f t="shared" si="233"/>
        <v>32.5864126</v>
      </c>
      <c r="S4623" s="43"/>
      <c r="T4623" s="43"/>
      <c r="U4623" s="20"/>
      <c r="V4623" s="14"/>
      <c r="W4623" s="14"/>
      <c r="X4623" s="26">
        <f t="shared" si="314"/>
        <v>0</v>
      </c>
      <c r="Y4623" s="29"/>
      <c r="Z4623" s="29"/>
      <c r="AA4623" s="29"/>
      <c r="AB4623" s="29"/>
      <c r="AC4623" s="29"/>
    </row>
    <row r="4624">
      <c r="A4624" s="58">
        <v>45769.0</v>
      </c>
      <c r="B4624" s="5" t="s">
        <v>36</v>
      </c>
      <c r="C4624" s="6" t="s">
        <v>37</v>
      </c>
      <c r="D4624" s="5" t="s">
        <v>29</v>
      </c>
      <c r="E4624" s="7">
        <f>E4622-E4623</f>
        <v>128.9</v>
      </c>
      <c r="F4624" s="25">
        <v>0.656</v>
      </c>
      <c r="G4624" s="7">
        <v>0.0</v>
      </c>
      <c r="H4624" s="24">
        <v>0.817</v>
      </c>
      <c r="I4624" s="10">
        <f t="shared" si="7004"/>
        <v>0.817</v>
      </c>
      <c r="J4624" s="11">
        <f t="shared" si="7005"/>
        <v>0</v>
      </c>
      <c r="K4624" s="7">
        <f t="shared" si="6890"/>
        <v>2.58895994</v>
      </c>
      <c r="L4624" s="7">
        <f t="shared" si="7006"/>
        <v>35.696</v>
      </c>
      <c r="M4624" s="10">
        <f t="shared" si="229"/>
        <v>33.10704006</v>
      </c>
      <c r="N4624" s="11">
        <f t="shared" si="3612"/>
        <v>1378.777611</v>
      </c>
      <c r="O4624" s="10">
        <f t="shared" si="6891"/>
        <v>4.16282994</v>
      </c>
      <c r="P4624" s="10">
        <f t="shared" si="7007"/>
        <v>49.31771</v>
      </c>
      <c r="Q4624" s="10">
        <f t="shared" si="232"/>
        <v>45.15488006</v>
      </c>
      <c r="R4624" s="11">
        <f t="shared" si="233"/>
        <v>1184.715944</v>
      </c>
      <c r="S4624" s="43"/>
      <c r="T4624" s="43"/>
      <c r="U4624" s="20"/>
      <c r="V4624" s="14"/>
      <c r="W4624" s="14"/>
      <c r="X4624" s="26">
        <f t="shared" si="314"/>
        <v>0.599</v>
      </c>
      <c r="Y4624" s="29"/>
      <c r="Z4624" s="29"/>
      <c r="AA4624" s="29"/>
      <c r="AB4624" s="29"/>
      <c r="AC4624" s="29"/>
    </row>
    <row r="4625">
      <c r="A4625" s="58">
        <v>45769.0</v>
      </c>
      <c r="B4625" s="5" t="s">
        <v>36</v>
      </c>
      <c r="C4625" s="6" t="s">
        <v>37</v>
      </c>
      <c r="D4625" s="5" t="s">
        <v>30</v>
      </c>
      <c r="E4625" s="7">
        <v>0.0</v>
      </c>
      <c r="F4625" s="25">
        <v>0.0</v>
      </c>
      <c r="G4625" s="7">
        <v>0.0</v>
      </c>
      <c r="H4625" s="24">
        <v>0.0</v>
      </c>
      <c r="I4625" s="10">
        <f t="shared" si="7004"/>
        <v>0</v>
      </c>
      <c r="J4625" s="11">
        <f t="shared" si="7005"/>
        <v>0</v>
      </c>
      <c r="K4625" s="7">
        <f t="shared" si="6890"/>
        <v>0</v>
      </c>
      <c r="L4625" s="7">
        <f t="shared" si="7006"/>
        <v>0</v>
      </c>
      <c r="M4625" s="10">
        <f t="shared" si="229"/>
        <v>0</v>
      </c>
      <c r="N4625" s="11">
        <f t="shared" si="3612"/>
        <v>0</v>
      </c>
      <c r="O4625" s="10">
        <f t="shared" si="6891"/>
        <v>0</v>
      </c>
      <c r="P4625" s="10">
        <f t="shared" si="7007"/>
        <v>0</v>
      </c>
      <c r="Q4625" s="10">
        <f t="shared" si="232"/>
        <v>0</v>
      </c>
      <c r="R4625" s="11">
        <f t="shared" si="233"/>
        <v>0</v>
      </c>
      <c r="S4625" s="43"/>
      <c r="T4625" s="43"/>
      <c r="U4625" s="20"/>
      <c r="V4625" s="14"/>
      <c r="W4625" s="14"/>
      <c r="X4625" s="26">
        <f t="shared" si="314"/>
        <v>0</v>
      </c>
      <c r="Y4625" s="29"/>
      <c r="Z4625" s="29"/>
      <c r="AA4625" s="29"/>
      <c r="AB4625" s="29"/>
      <c r="AC4625" s="29"/>
    </row>
    <row r="4626">
      <c r="A4626" s="58">
        <v>45769.0</v>
      </c>
      <c r="B4626" s="5" t="s">
        <v>38</v>
      </c>
      <c r="C4626" s="6" t="s">
        <v>37</v>
      </c>
      <c r="D4626" s="5" t="s">
        <v>27</v>
      </c>
      <c r="E4626" s="7">
        <v>40.1</v>
      </c>
      <c r="F4626" s="25">
        <v>0.118</v>
      </c>
      <c r="G4626" s="7">
        <v>0.09999999999999999</v>
      </c>
      <c r="H4626" s="24">
        <v>0.17</v>
      </c>
      <c r="I4626" s="10">
        <f t="shared" si="7004"/>
        <v>0.07</v>
      </c>
      <c r="J4626" s="11">
        <f t="shared" si="7005"/>
        <v>170</v>
      </c>
      <c r="K4626" s="7">
        <f t="shared" si="6890"/>
        <v>8.1</v>
      </c>
      <c r="L4626" s="7">
        <f t="shared" si="7006"/>
        <v>14.231</v>
      </c>
      <c r="M4626" s="10">
        <f t="shared" si="229"/>
        <v>6.131</v>
      </c>
      <c r="N4626" s="11">
        <f t="shared" si="3612"/>
        <v>175.691358</v>
      </c>
      <c r="O4626" s="10">
        <f t="shared" si="6891"/>
        <v>11.2</v>
      </c>
      <c r="P4626" s="10">
        <f t="shared" si="7007"/>
        <v>20.154976</v>
      </c>
      <c r="Q4626" s="10">
        <f t="shared" si="232"/>
        <v>8.954976</v>
      </c>
      <c r="R4626" s="11">
        <f t="shared" si="233"/>
        <v>179.9551429</v>
      </c>
      <c r="S4626" s="41">
        <f>T4586</f>
        <v>8.083142857</v>
      </c>
      <c r="T4626" s="41">
        <f>H4626+T4586-H4627-U4626-H4628</f>
        <v>8.218107143</v>
      </c>
      <c r="U4626" s="13">
        <f>0.001/28</f>
        <v>0.00003571428571</v>
      </c>
      <c r="V4626" s="14"/>
      <c r="W4626" s="14"/>
      <c r="X4626" s="26">
        <f t="shared" si="314"/>
        <v>0.17</v>
      </c>
      <c r="Y4626" s="29"/>
      <c r="Z4626" s="29"/>
      <c r="AA4626" s="29"/>
      <c r="AB4626" s="29"/>
      <c r="AC4626" s="29"/>
    </row>
    <row r="4627">
      <c r="A4627" s="58">
        <v>45769.0</v>
      </c>
      <c r="B4627" s="5" t="s">
        <v>38</v>
      </c>
      <c r="C4627" s="6" t="s">
        <v>37</v>
      </c>
      <c r="D4627" s="5" t="s">
        <v>28</v>
      </c>
      <c r="E4627" s="7">
        <v>0.0</v>
      </c>
      <c r="F4627" s="7">
        <v>0.0</v>
      </c>
      <c r="G4627" s="7">
        <v>0.0</v>
      </c>
      <c r="H4627" s="24">
        <v>0.0</v>
      </c>
      <c r="I4627" s="10">
        <f t="shared" si="7004"/>
        <v>0</v>
      </c>
      <c r="J4627" s="11">
        <f t="shared" si="7005"/>
        <v>0</v>
      </c>
      <c r="K4627" s="7">
        <f t="shared" si="6890"/>
        <v>0</v>
      </c>
      <c r="L4627" s="7">
        <f t="shared" si="7006"/>
        <v>0</v>
      </c>
      <c r="M4627" s="10">
        <f t="shared" si="229"/>
        <v>0</v>
      </c>
      <c r="N4627" s="11">
        <f t="shared" si="3612"/>
        <v>0</v>
      </c>
      <c r="O4627" s="10">
        <f t="shared" si="6891"/>
        <v>0</v>
      </c>
      <c r="P4627" s="10">
        <f t="shared" si="7007"/>
        <v>0</v>
      </c>
      <c r="Q4627" s="10">
        <f t="shared" si="232"/>
        <v>0</v>
      </c>
      <c r="R4627" s="11">
        <f t="shared" si="233"/>
        <v>0</v>
      </c>
      <c r="S4627" s="43"/>
      <c r="T4627" s="43"/>
      <c r="U4627" s="20"/>
      <c r="V4627" s="14"/>
      <c r="W4627" s="14"/>
      <c r="X4627" s="26">
        <f t="shared" si="314"/>
        <v>0</v>
      </c>
      <c r="Y4627" s="29"/>
      <c r="Z4627" s="29"/>
      <c r="AA4627" s="29"/>
      <c r="AB4627" s="29"/>
      <c r="AC4627" s="29"/>
    </row>
    <row r="4628">
      <c r="A4628" s="58">
        <v>45769.0</v>
      </c>
      <c r="B4628" s="5" t="s">
        <v>38</v>
      </c>
      <c r="C4628" s="6" t="s">
        <v>37</v>
      </c>
      <c r="D4628" s="5" t="s">
        <v>29</v>
      </c>
      <c r="E4628" s="7">
        <v>40.1</v>
      </c>
      <c r="F4628" s="7">
        <v>0.144</v>
      </c>
      <c r="G4628" s="7">
        <v>0.09996</v>
      </c>
      <c r="H4628" s="24">
        <v>0.035</v>
      </c>
      <c r="I4628" s="10">
        <f t="shared" si="7004"/>
        <v>-0.06496</v>
      </c>
      <c r="J4628" s="11">
        <f t="shared" si="7005"/>
        <v>35.0140056</v>
      </c>
      <c r="K4628" s="7">
        <f t="shared" si="6890"/>
        <v>8.086897</v>
      </c>
      <c r="L4628" s="7">
        <f t="shared" si="7006"/>
        <v>7.782</v>
      </c>
      <c r="M4628" s="10">
        <f t="shared" si="229"/>
        <v>-0.304897</v>
      </c>
      <c r="N4628" s="11">
        <f t="shared" si="3612"/>
        <v>96.22974053</v>
      </c>
      <c r="O4628" s="10">
        <f t="shared" si="6891"/>
        <v>11.185657</v>
      </c>
      <c r="P4628" s="10">
        <f t="shared" si="7007"/>
        <v>13.61093</v>
      </c>
      <c r="Q4628" s="10">
        <f t="shared" si="232"/>
        <v>2.425273</v>
      </c>
      <c r="R4628" s="11">
        <f t="shared" si="233"/>
        <v>121.6819897</v>
      </c>
      <c r="S4628" s="43"/>
      <c r="T4628" s="43"/>
      <c r="U4628" s="20"/>
      <c r="V4628" s="14"/>
      <c r="W4628" s="14"/>
      <c r="X4628" s="26">
        <f t="shared" si="314"/>
        <v>0.07</v>
      </c>
      <c r="Y4628" s="29"/>
      <c r="Z4628" s="29"/>
      <c r="AA4628" s="29"/>
      <c r="AB4628" s="29"/>
      <c r="AC4628" s="29"/>
    </row>
    <row r="4629">
      <c r="A4629" s="58">
        <v>45769.0</v>
      </c>
      <c r="B4629" s="5" t="s">
        <v>38</v>
      </c>
      <c r="C4629" s="6" t="s">
        <v>37</v>
      </c>
      <c r="D4629" s="5" t="s">
        <v>30</v>
      </c>
      <c r="E4629" s="7">
        <v>0.0</v>
      </c>
      <c r="F4629" s="7">
        <v>0.0</v>
      </c>
      <c r="G4629" s="7">
        <v>0.0</v>
      </c>
      <c r="H4629" s="24">
        <v>0.0</v>
      </c>
      <c r="I4629" s="10">
        <f t="shared" si="7004"/>
        <v>0</v>
      </c>
      <c r="J4629" s="11">
        <f t="shared" si="7005"/>
        <v>0</v>
      </c>
      <c r="K4629" s="7">
        <f t="shared" si="6890"/>
        <v>0</v>
      </c>
      <c r="L4629" s="7">
        <f t="shared" si="7006"/>
        <v>0</v>
      </c>
      <c r="M4629" s="10">
        <f t="shared" si="229"/>
        <v>0</v>
      </c>
      <c r="N4629" s="11">
        <f t="shared" si="3612"/>
        <v>0</v>
      </c>
      <c r="O4629" s="10">
        <f t="shared" si="6891"/>
        <v>0</v>
      </c>
      <c r="P4629" s="10">
        <f t="shared" si="7007"/>
        <v>0</v>
      </c>
      <c r="Q4629" s="10">
        <f t="shared" si="232"/>
        <v>0</v>
      </c>
      <c r="R4629" s="11">
        <f t="shared" si="233"/>
        <v>0</v>
      </c>
      <c r="S4629" s="43"/>
      <c r="T4629" s="43"/>
      <c r="U4629" s="20"/>
      <c r="V4629" s="14"/>
      <c r="W4629" s="14"/>
      <c r="X4629" s="26">
        <f t="shared" si="314"/>
        <v>0</v>
      </c>
      <c r="Y4629" s="29"/>
      <c r="Z4629" s="29"/>
      <c r="AA4629" s="29"/>
      <c r="AB4629" s="29"/>
      <c r="AC4629" s="29"/>
    </row>
    <row r="4630">
      <c r="A4630" s="58">
        <v>45769.0</v>
      </c>
      <c r="B4630" s="5" t="s">
        <v>39</v>
      </c>
      <c r="C4630" s="6" t="s">
        <v>37</v>
      </c>
      <c r="D4630" s="5" t="s">
        <v>27</v>
      </c>
      <c r="E4630" s="7">
        <v>9.6</v>
      </c>
      <c r="F4630" s="7">
        <v>0.0</v>
      </c>
      <c r="G4630" s="7">
        <v>0.033</v>
      </c>
      <c r="H4630" s="24">
        <v>0.031</v>
      </c>
      <c r="I4630" s="10">
        <f t="shared" si="7004"/>
        <v>-0.002</v>
      </c>
      <c r="J4630" s="11">
        <f t="shared" si="7005"/>
        <v>93.93939394</v>
      </c>
      <c r="K4630" s="7">
        <f t="shared" si="6890"/>
        <v>2.425998</v>
      </c>
      <c r="L4630" s="7">
        <f t="shared" si="7006"/>
        <v>0.765</v>
      </c>
      <c r="M4630" s="10">
        <f t="shared" si="229"/>
        <v>-1.660998</v>
      </c>
      <c r="N4630" s="11">
        <f t="shared" si="3612"/>
        <v>31.53341429</v>
      </c>
      <c r="O4630" s="10">
        <f t="shared" si="6891"/>
        <v>3.325928</v>
      </c>
      <c r="P4630" s="10">
        <f t="shared" si="7007"/>
        <v>1.64974</v>
      </c>
      <c r="Q4630" s="10">
        <f t="shared" si="232"/>
        <v>-1.676188</v>
      </c>
      <c r="R4630" s="11">
        <f t="shared" si="233"/>
        <v>49.60239668</v>
      </c>
      <c r="S4630" s="41">
        <f>T4590</f>
        <v>0.219</v>
      </c>
      <c r="T4630" s="41">
        <f>H4630+T4590-H4631-U4630-H4632</f>
        <v>0.25</v>
      </c>
      <c r="U4630" s="13">
        <v>0.0</v>
      </c>
      <c r="V4630" s="14"/>
      <c r="W4630" s="14"/>
      <c r="X4630" s="26">
        <f t="shared" si="314"/>
        <v>0.012</v>
      </c>
      <c r="Y4630" s="29"/>
      <c r="Z4630" s="29"/>
      <c r="AA4630" s="29"/>
      <c r="AB4630" s="29"/>
      <c r="AC4630" s="29"/>
    </row>
    <row r="4631">
      <c r="A4631" s="58">
        <v>45769.0</v>
      </c>
      <c r="B4631" s="5" t="s">
        <v>39</v>
      </c>
      <c r="C4631" s="6" t="s">
        <v>37</v>
      </c>
      <c r="D4631" s="5" t="s">
        <v>28</v>
      </c>
      <c r="E4631" s="7">
        <v>0.0</v>
      </c>
      <c r="F4631" s="7">
        <v>0.0</v>
      </c>
      <c r="G4631" s="7">
        <v>0.0</v>
      </c>
      <c r="H4631" s="24">
        <v>0.0</v>
      </c>
      <c r="I4631" s="10">
        <f t="shared" si="7004"/>
        <v>0</v>
      </c>
      <c r="J4631" s="11">
        <f t="shared" si="7005"/>
        <v>0</v>
      </c>
      <c r="K4631" s="7">
        <f t="shared" si="6890"/>
        <v>0</v>
      </c>
      <c r="L4631" s="7">
        <f t="shared" si="7006"/>
        <v>0</v>
      </c>
      <c r="M4631" s="10">
        <f t="shared" si="229"/>
        <v>0</v>
      </c>
      <c r="N4631" s="11">
        <f t="shared" si="3612"/>
        <v>0</v>
      </c>
      <c r="O4631" s="10">
        <f t="shared" si="6891"/>
        <v>0</v>
      </c>
      <c r="P4631" s="10">
        <f t="shared" si="7007"/>
        <v>0</v>
      </c>
      <c r="Q4631" s="10">
        <f t="shared" si="232"/>
        <v>0</v>
      </c>
      <c r="R4631" s="11">
        <f t="shared" si="233"/>
        <v>0</v>
      </c>
      <c r="S4631" s="43"/>
      <c r="T4631" s="43"/>
      <c r="U4631" s="20"/>
      <c r="V4631" s="14"/>
      <c r="W4631" s="14"/>
      <c r="X4631" s="26">
        <f t="shared" si="314"/>
        <v>0</v>
      </c>
      <c r="Y4631" s="29"/>
      <c r="Z4631" s="29"/>
      <c r="AA4631" s="29"/>
      <c r="AB4631" s="29"/>
      <c r="AC4631" s="29"/>
    </row>
    <row r="4632">
      <c r="A4632" s="58">
        <v>45769.0</v>
      </c>
      <c r="B4632" s="5" t="s">
        <v>39</v>
      </c>
      <c r="C4632" s="6" t="s">
        <v>37</v>
      </c>
      <c r="D4632" s="5" t="s">
        <v>29</v>
      </c>
      <c r="E4632" s="7">
        <v>9.3</v>
      </c>
      <c r="F4632" s="7">
        <v>0.0</v>
      </c>
      <c r="G4632" s="7">
        <v>0.0330666</v>
      </c>
      <c r="H4632" s="24">
        <v>0.0</v>
      </c>
      <c r="I4632" s="10">
        <f t="shared" si="7004"/>
        <v>-0.0330666</v>
      </c>
      <c r="J4632" s="11">
        <f t="shared" si="7005"/>
        <v>0</v>
      </c>
      <c r="K4632" s="7">
        <f t="shared" si="6890"/>
        <v>2.4113452</v>
      </c>
      <c r="L4632" s="7">
        <f t="shared" si="7006"/>
        <v>0.598</v>
      </c>
      <c r="M4632" s="10">
        <f t="shared" si="229"/>
        <v>-1.8133452</v>
      </c>
      <c r="N4632" s="11">
        <f t="shared" si="3612"/>
        <v>24.7994356</v>
      </c>
      <c r="O4632" s="10">
        <f t="shared" si="6891"/>
        <v>3.3033392</v>
      </c>
      <c r="P4632" s="10">
        <f t="shared" si="7007"/>
        <v>1.45794</v>
      </c>
      <c r="Q4632" s="10">
        <f t="shared" si="232"/>
        <v>-1.8453992</v>
      </c>
      <c r="R4632" s="11">
        <f t="shared" si="233"/>
        <v>44.13534039</v>
      </c>
      <c r="S4632" s="43"/>
      <c r="T4632" s="43"/>
      <c r="U4632" s="20"/>
      <c r="V4632" s="14"/>
      <c r="W4632" s="14"/>
      <c r="X4632" s="26">
        <f t="shared" si="314"/>
        <v>0</v>
      </c>
      <c r="Y4632" s="29"/>
      <c r="Z4632" s="29"/>
      <c r="AA4632" s="29"/>
      <c r="AB4632" s="29"/>
      <c r="AC4632" s="29"/>
    </row>
    <row r="4633">
      <c r="A4633" s="58">
        <v>45769.0</v>
      </c>
      <c r="B4633" s="5" t="s">
        <v>39</v>
      </c>
      <c r="C4633" s="6" t="s">
        <v>37</v>
      </c>
      <c r="D4633" s="5" t="s">
        <v>30</v>
      </c>
      <c r="E4633" s="7">
        <v>0.0</v>
      </c>
      <c r="F4633" s="7">
        <v>0.0</v>
      </c>
      <c r="G4633" s="7">
        <v>0.0</v>
      </c>
      <c r="H4633" s="24">
        <v>0.0</v>
      </c>
      <c r="I4633" s="10">
        <f t="shared" si="7004"/>
        <v>0</v>
      </c>
      <c r="J4633" s="11">
        <f t="shared" si="7005"/>
        <v>0</v>
      </c>
      <c r="K4633" s="7">
        <f t="shared" si="6890"/>
        <v>0</v>
      </c>
      <c r="L4633" s="7">
        <f t="shared" si="7006"/>
        <v>0</v>
      </c>
      <c r="M4633" s="10">
        <f t="shared" si="229"/>
        <v>0</v>
      </c>
      <c r="N4633" s="11">
        <f t="shared" si="3612"/>
        <v>0</v>
      </c>
      <c r="O4633" s="10">
        <f t="shared" si="6891"/>
        <v>0</v>
      </c>
      <c r="P4633" s="10">
        <f t="shared" si="7007"/>
        <v>0</v>
      </c>
      <c r="Q4633" s="10">
        <f t="shared" si="232"/>
        <v>0</v>
      </c>
      <c r="R4633" s="11">
        <f t="shared" si="233"/>
        <v>0</v>
      </c>
      <c r="S4633" s="43"/>
      <c r="T4633" s="43"/>
      <c r="U4633" s="20"/>
      <c r="V4633" s="14"/>
      <c r="W4633" s="14"/>
      <c r="X4633" s="26">
        <f t="shared" si="314"/>
        <v>0</v>
      </c>
      <c r="Y4633" s="29"/>
      <c r="Z4633" s="29"/>
      <c r="AA4633" s="29"/>
      <c r="AB4633" s="29"/>
      <c r="AC4633" s="29"/>
    </row>
    <row r="4634">
      <c r="A4634" s="58">
        <v>45769.0</v>
      </c>
      <c r="B4634" s="5" t="s">
        <v>40</v>
      </c>
      <c r="C4634" s="6" t="s">
        <v>37</v>
      </c>
      <c r="D4634" s="5" t="s">
        <v>27</v>
      </c>
      <c r="E4634" s="7">
        <v>26.3</v>
      </c>
      <c r="F4634" s="7">
        <v>0.0</v>
      </c>
      <c r="G4634" s="7">
        <v>0.07333</v>
      </c>
      <c r="H4634" s="24">
        <v>0.032</v>
      </c>
      <c r="I4634" s="10">
        <f t="shared" si="7004"/>
        <v>-0.04133</v>
      </c>
      <c r="J4634" s="11">
        <f t="shared" si="7005"/>
        <v>43.6383472</v>
      </c>
      <c r="K4634" s="7">
        <f t="shared" si="6890"/>
        <v>5.8132587</v>
      </c>
      <c r="L4634" s="7">
        <f t="shared" si="7006"/>
        <v>2.74</v>
      </c>
      <c r="M4634" s="10">
        <f t="shared" si="229"/>
        <v>-3.0732587</v>
      </c>
      <c r="N4634" s="11">
        <f t="shared" si="3612"/>
        <v>47.13363264</v>
      </c>
      <c r="O4634" s="10">
        <f t="shared" si="6891"/>
        <v>8.027544414</v>
      </c>
      <c r="P4634" s="10">
        <f t="shared" si="7007"/>
        <v>3.8529</v>
      </c>
      <c r="Q4634" s="10">
        <f t="shared" si="232"/>
        <v>-4.174644414</v>
      </c>
      <c r="R4634" s="11">
        <f t="shared" si="233"/>
        <v>47.9959973</v>
      </c>
      <c r="S4634" s="13">
        <f>T4594</f>
        <v>1.818542857</v>
      </c>
      <c r="T4634" s="13">
        <f>H4634+S4634-H4635-U4634-H4636</f>
        <v>1.850424643</v>
      </c>
      <c r="U4634" s="13">
        <f>0.00331/28</f>
        <v>0.0001182142857</v>
      </c>
      <c r="V4634" s="14"/>
      <c r="W4634" s="14"/>
      <c r="X4634" s="26">
        <f t="shared" si="314"/>
        <v>0.033</v>
      </c>
      <c r="Y4634" s="29"/>
      <c r="Z4634" s="29"/>
      <c r="AA4634" s="29"/>
      <c r="AB4634" s="29"/>
      <c r="AC4634" s="29"/>
    </row>
    <row r="4635">
      <c r="A4635" s="58">
        <v>45769.0</v>
      </c>
      <c r="B4635" s="5" t="s">
        <v>40</v>
      </c>
      <c r="C4635" s="6" t="s">
        <v>37</v>
      </c>
      <c r="D4635" s="5" t="s">
        <v>28</v>
      </c>
      <c r="E4635" s="7">
        <v>0.0</v>
      </c>
      <c r="F4635" s="7">
        <v>0.0</v>
      </c>
      <c r="G4635" s="7">
        <v>0.0</v>
      </c>
      <c r="H4635" s="24">
        <v>0.0</v>
      </c>
      <c r="I4635" s="10">
        <f t="shared" si="7004"/>
        <v>0</v>
      </c>
      <c r="J4635" s="11">
        <f t="shared" si="7005"/>
        <v>0</v>
      </c>
      <c r="K4635" s="7">
        <f t="shared" si="6890"/>
        <v>0</v>
      </c>
      <c r="L4635" s="7">
        <f t="shared" si="7006"/>
        <v>0</v>
      </c>
      <c r="M4635" s="10">
        <f t="shared" si="229"/>
        <v>0</v>
      </c>
      <c r="N4635" s="11">
        <f t="shared" si="3612"/>
        <v>0</v>
      </c>
      <c r="O4635" s="10">
        <f t="shared" si="6891"/>
        <v>0</v>
      </c>
      <c r="P4635" s="10">
        <f t="shared" si="7007"/>
        <v>0</v>
      </c>
      <c r="Q4635" s="10">
        <f t="shared" si="232"/>
        <v>0</v>
      </c>
      <c r="R4635" s="11">
        <f t="shared" si="233"/>
        <v>0</v>
      </c>
      <c r="S4635" s="14"/>
      <c r="T4635" s="14"/>
      <c r="U4635" s="14"/>
      <c r="V4635" s="14"/>
      <c r="W4635" s="14"/>
      <c r="X4635" s="26">
        <f t="shared" si="314"/>
        <v>0</v>
      </c>
      <c r="Y4635" s="29"/>
      <c r="Z4635" s="29"/>
      <c r="AA4635" s="29"/>
      <c r="AB4635" s="29"/>
      <c r="AC4635" s="29"/>
    </row>
    <row r="4636">
      <c r="A4636" s="58">
        <v>45769.0</v>
      </c>
      <c r="B4636" s="5" t="s">
        <v>40</v>
      </c>
      <c r="C4636" s="6" t="s">
        <v>37</v>
      </c>
      <c r="D4636" s="5" t="s">
        <v>29</v>
      </c>
      <c r="E4636" s="7">
        <v>26.1</v>
      </c>
      <c r="F4636" s="7">
        <v>0.0</v>
      </c>
      <c r="G4636" s="7">
        <v>0.07333</v>
      </c>
      <c r="H4636" s="24">
        <v>0.0</v>
      </c>
      <c r="I4636" s="10">
        <f t="shared" si="7004"/>
        <v>-0.07333</v>
      </c>
      <c r="J4636" s="11">
        <f t="shared" si="7005"/>
        <v>0</v>
      </c>
      <c r="K4636" s="7">
        <f t="shared" si="6890"/>
        <v>5.827545714</v>
      </c>
      <c r="L4636" s="7">
        <f t="shared" si="7006"/>
        <v>2.214</v>
      </c>
      <c r="M4636" s="10">
        <f t="shared" si="229"/>
        <v>-3.613545714</v>
      </c>
      <c r="N4636" s="11">
        <f t="shared" si="3612"/>
        <v>37.99197996</v>
      </c>
      <c r="O4636" s="10">
        <f t="shared" si="6891"/>
        <v>8.041831429</v>
      </c>
      <c r="P4636" s="10">
        <f t="shared" si="7007"/>
        <v>2.72798</v>
      </c>
      <c r="Q4636" s="10">
        <f t="shared" si="232"/>
        <v>-5.313851429</v>
      </c>
      <c r="R4636" s="11">
        <f t="shared" si="233"/>
        <v>33.92237234</v>
      </c>
      <c r="S4636" s="14"/>
      <c r="T4636" s="14"/>
      <c r="U4636" s="14"/>
      <c r="V4636" s="14"/>
      <c r="W4636" s="14"/>
      <c r="X4636" s="26">
        <f t="shared" si="314"/>
        <v>0</v>
      </c>
      <c r="Y4636" s="29"/>
      <c r="Z4636" s="29"/>
      <c r="AA4636" s="29"/>
      <c r="AB4636" s="29"/>
      <c r="AC4636" s="29"/>
    </row>
    <row r="4637">
      <c r="A4637" s="58">
        <v>45769.0</v>
      </c>
      <c r="B4637" s="5" t="s">
        <v>40</v>
      </c>
      <c r="C4637" s="6" t="s">
        <v>37</v>
      </c>
      <c r="D4637" s="5" t="s">
        <v>30</v>
      </c>
      <c r="E4637" s="7">
        <v>0.0</v>
      </c>
      <c r="F4637" s="7">
        <v>0.0</v>
      </c>
      <c r="G4637" s="7">
        <v>0.0</v>
      </c>
      <c r="H4637" s="24">
        <v>0.0</v>
      </c>
      <c r="I4637" s="10">
        <f t="shared" si="7004"/>
        <v>0</v>
      </c>
      <c r="J4637" s="11">
        <f t="shared" si="7005"/>
        <v>0</v>
      </c>
      <c r="K4637" s="7">
        <f t="shared" si="6890"/>
        <v>0</v>
      </c>
      <c r="L4637" s="7">
        <f t="shared" si="7006"/>
        <v>0.127</v>
      </c>
      <c r="M4637" s="10">
        <f t="shared" si="229"/>
        <v>0.127</v>
      </c>
      <c r="N4637" s="11">
        <f t="shared" si="3612"/>
        <v>0</v>
      </c>
      <c r="O4637" s="10">
        <f t="shared" si="6891"/>
        <v>0</v>
      </c>
      <c r="P4637" s="10">
        <f t="shared" si="7007"/>
        <v>0.127</v>
      </c>
      <c r="Q4637" s="10">
        <f t="shared" si="232"/>
        <v>0.127</v>
      </c>
      <c r="R4637" s="11">
        <f t="shared" si="233"/>
        <v>0</v>
      </c>
      <c r="S4637" s="14"/>
      <c r="T4637" s="14"/>
      <c r="U4637" s="14"/>
      <c r="V4637" s="14"/>
      <c r="W4637" s="14"/>
      <c r="X4637" s="26">
        <f t="shared" si="314"/>
        <v>0</v>
      </c>
      <c r="Y4637" s="29"/>
      <c r="Z4637" s="29"/>
      <c r="AA4637" s="29"/>
      <c r="AB4637" s="29"/>
      <c r="AC4637" s="29"/>
    </row>
    <row r="4638">
      <c r="A4638" s="58">
        <v>45770.0</v>
      </c>
      <c r="B4638" s="59" t="s">
        <v>25</v>
      </c>
      <c r="C4638" s="60" t="s">
        <v>26</v>
      </c>
      <c r="D4638" s="59" t="s">
        <v>27</v>
      </c>
      <c r="E4638" s="25">
        <v>140.3</v>
      </c>
      <c r="F4638" s="39">
        <v>0.389</v>
      </c>
      <c r="G4638" s="25">
        <v>0.393333</v>
      </c>
      <c r="H4638" s="47">
        <v>0.409</v>
      </c>
      <c r="I4638" s="61">
        <f t="shared" si="7004"/>
        <v>0.015667</v>
      </c>
      <c r="J4638" s="62">
        <f t="shared" si="7005"/>
        <v>103.983139</v>
      </c>
      <c r="K4638" s="25">
        <f t="shared" si="6890"/>
        <v>33.446539</v>
      </c>
      <c r="L4638" s="25">
        <f t="shared" si="7006"/>
        <v>35.988</v>
      </c>
      <c r="M4638" s="61">
        <f t="shared" si="229"/>
        <v>2.541461</v>
      </c>
      <c r="N4638" s="62">
        <f t="shared" si="3612"/>
        <v>107.5985769</v>
      </c>
      <c r="O4638" s="61">
        <f t="shared" si="6891"/>
        <v>46.346259</v>
      </c>
      <c r="P4638" s="61">
        <f t="shared" si="7007"/>
        <v>49.709995</v>
      </c>
      <c r="Q4638" s="61">
        <f t="shared" si="232"/>
        <v>3.363736</v>
      </c>
      <c r="R4638" s="62">
        <f t="shared" si="233"/>
        <v>107.2578371</v>
      </c>
      <c r="S4638" s="41">
        <f>T4598</f>
        <v>-0.4736785714</v>
      </c>
      <c r="T4638" s="41">
        <f>H4638+T4598-H4639-U4638-H4640</f>
        <v>-0.3197857143</v>
      </c>
      <c r="U4638" s="63">
        <f>0.003/28</f>
        <v>0.0001071428571</v>
      </c>
      <c r="V4638" s="64"/>
      <c r="W4638" s="64"/>
      <c r="X4638" s="65">
        <f t="shared" si="314"/>
        <v>0.416</v>
      </c>
      <c r="Y4638" s="29"/>
      <c r="Z4638" s="29"/>
      <c r="AA4638" s="29"/>
      <c r="AB4638" s="29"/>
      <c r="AC4638" s="29"/>
    </row>
    <row r="4639">
      <c r="A4639" s="58">
        <v>45770.0</v>
      </c>
      <c r="B4639" s="5" t="s">
        <v>25</v>
      </c>
      <c r="C4639" s="6" t="s">
        <v>26</v>
      </c>
      <c r="D4639" s="5" t="s">
        <v>28</v>
      </c>
      <c r="E4639" s="7">
        <v>165.12</v>
      </c>
      <c r="F4639" s="7">
        <v>0.433</v>
      </c>
      <c r="G4639" s="7">
        <v>0.3568</v>
      </c>
      <c r="H4639" s="24">
        <v>0.255</v>
      </c>
      <c r="I4639" s="10">
        <f t="shared" si="7004"/>
        <v>-0.1018</v>
      </c>
      <c r="J4639" s="11">
        <f t="shared" si="7005"/>
        <v>71.46860987</v>
      </c>
      <c r="K4639" s="7">
        <f t="shared" si="6890"/>
        <v>31.9178</v>
      </c>
      <c r="L4639" s="7">
        <f t="shared" si="7006"/>
        <v>36.43</v>
      </c>
      <c r="M4639" s="10">
        <f t="shared" si="229"/>
        <v>4.5122</v>
      </c>
      <c r="N4639" s="11">
        <f t="shared" si="3612"/>
        <v>114.1369393</v>
      </c>
      <c r="O4639" s="10">
        <f t="shared" si="6891"/>
        <v>44.2186</v>
      </c>
      <c r="P4639" s="10">
        <f t="shared" si="7007"/>
        <v>49.65088</v>
      </c>
      <c r="Q4639" s="10">
        <f t="shared" si="232"/>
        <v>5.43228</v>
      </c>
      <c r="R4639" s="11">
        <f t="shared" si="233"/>
        <v>112.2850565</v>
      </c>
      <c r="S4639" s="42"/>
      <c r="T4639" s="42"/>
      <c r="U4639" s="16"/>
      <c r="V4639" s="14"/>
      <c r="W4639" s="14"/>
      <c r="X4639" s="26">
        <f t="shared" si="314"/>
        <v>0.471</v>
      </c>
      <c r="Y4639" s="29"/>
      <c r="Z4639" s="29"/>
      <c r="AA4639" s="29"/>
      <c r="AB4639" s="29"/>
      <c r="AC4639" s="29"/>
    </row>
    <row r="4640">
      <c r="A4640" s="58">
        <v>45770.0</v>
      </c>
      <c r="B4640" s="5" t="s">
        <v>25</v>
      </c>
      <c r="C4640" s="6" t="s">
        <v>26</v>
      </c>
      <c r="D4640" s="5" t="s">
        <v>29</v>
      </c>
      <c r="E4640" s="7">
        <v>0.0</v>
      </c>
      <c r="F4640" s="7">
        <v>0.0</v>
      </c>
      <c r="G4640" s="7">
        <v>0.0</v>
      </c>
      <c r="H4640" s="24">
        <v>0.0</v>
      </c>
      <c r="I4640" s="10">
        <f t="shared" si="7004"/>
        <v>0</v>
      </c>
      <c r="J4640" s="11">
        <f t="shared" si="7005"/>
        <v>0</v>
      </c>
      <c r="K4640" s="7">
        <f t="shared" si="6890"/>
        <v>0</v>
      </c>
      <c r="L4640" s="7">
        <f t="shared" si="7006"/>
        <v>0.003</v>
      </c>
      <c r="M4640" s="10">
        <f t="shared" si="229"/>
        <v>0.003</v>
      </c>
      <c r="N4640" s="11">
        <f t="shared" si="3612"/>
        <v>0</v>
      </c>
      <c r="O4640" s="10">
        <f t="shared" si="6891"/>
        <v>0</v>
      </c>
      <c r="P4640" s="10">
        <f t="shared" si="7007"/>
        <v>0.003</v>
      </c>
      <c r="Q4640" s="10">
        <f t="shared" si="232"/>
        <v>0.003</v>
      </c>
      <c r="R4640" s="11">
        <f t="shared" si="233"/>
        <v>0</v>
      </c>
      <c r="S4640" s="42"/>
      <c r="T4640" s="42"/>
      <c r="U4640" s="16"/>
      <c r="V4640" s="14"/>
      <c r="W4640" s="14"/>
      <c r="X4640" s="26">
        <f t="shared" si="314"/>
        <v>0</v>
      </c>
      <c r="Y4640" s="29"/>
      <c r="Z4640" s="29"/>
      <c r="AA4640" s="29"/>
      <c r="AB4640" s="29"/>
      <c r="AC4640" s="29"/>
    </row>
    <row r="4641">
      <c r="A4641" s="58">
        <v>45770.0</v>
      </c>
      <c r="B4641" s="5" t="s">
        <v>25</v>
      </c>
      <c r="C4641" s="6" t="s">
        <v>26</v>
      </c>
      <c r="D4641" s="5" t="s">
        <v>30</v>
      </c>
      <c r="E4641" s="7">
        <v>0.0</v>
      </c>
      <c r="F4641" s="7">
        <v>0.0</v>
      </c>
      <c r="G4641" s="7">
        <v>0.0</v>
      </c>
      <c r="H4641" s="24">
        <v>0.0</v>
      </c>
      <c r="I4641" s="10">
        <f t="shared" si="7004"/>
        <v>0</v>
      </c>
      <c r="J4641" s="11">
        <f t="shared" si="7005"/>
        <v>0</v>
      </c>
      <c r="K4641" s="7">
        <f t="shared" si="6890"/>
        <v>0</v>
      </c>
      <c r="L4641" s="7">
        <f t="shared" si="7006"/>
        <v>0</v>
      </c>
      <c r="M4641" s="10">
        <f t="shared" si="229"/>
        <v>0</v>
      </c>
      <c r="N4641" s="11">
        <f t="shared" si="3612"/>
        <v>0</v>
      </c>
      <c r="O4641" s="10">
        <f t="shared" si="6891"/>
        <v>0</v>
      </c>
      <c r="P4641" s="10">
        <f t="shared" si="7007"/>
        <v>0</v>
      </c>
      <c r="Q4641" s="10">
        <f t="shared" si="232"/>
        <v>0</v>
      </c>
      <c r="R4641" s="11">
        <f t="shared" si="233"/>
        <v>0</v>
      </c>
      <c r="S4641" s="42"/>
      <c r="T4641" s="42"/>
      <c r="U4641" s="16"/>
      <c r="V4641" s="14"/>
      <c r="W4641" s="14"/>
      <c r="X4641" s="26">
        <f t="shared" si="314"/>
        <v>0</v>
      </c>
      <c r="Y4641" s="29"/>
      <c r="Z4641" s="29"/>
      <c r="AA4641" s="29"/>
      <c r="AB4641" s="29"/>
      <c r="AC4641" s="29"/>
    </row>
    <row r="4642">
      <c r="A4642" s="58">
        <v>45770.0</v>
      </c>
      <c r="B4642" s="5" t="s">
        <v>31</v>
      </c>
      <c r="C4642" s="6" t="s">
        <v>26</v>
      </c>
      <c r="D4642" s="5" t="s">
        <v>27</v>
      </c>
      <c r="E4642" s="7">
        <v>180.7</v>
      </c>
      <c r="F4642" s="7">
        <v>0.668</v>
      </c>
      <c r="G4642" s="7">
        <v>0.43666</v>
      </c>
      <c r="H4642" s="24">
        <v>0.522</v>
      </c>
      <c r="I4642" s="10">
        <f t="shared" si="7004"/>
        <v>0.08534</v>
      </c>
      <c r="J4642" s="11">
        <f t="shared" si="7005"/>
        <v>119.5438098</v>
      </c>
      <c r="K4642" s="7">
        <f t="shared" si="6890"/>
        <v>40.243167</v>
      </c>
      <c r="L4642" s="7">
        <f t="shared" si="7006"/>
        <v>45.347</v>
      </c>
      <c r="M4642" s="10">
        <f t="shared" si="229"/>
        <v>5.103833</v>
      </c>
      <c r="N4642" s="11">
        <f t="shared" si="3612"/>
        <v>112.6824835</v>
      </c>
      <c r="O4642" s="10">
        <f t="shared" si="6891"/>
        <v>56.243166</v>
      </c>
      <c r="P4642" s="10">
        <f t="shared" si="7007"/>
        <v>64.32086</v>
      </c>
      <c r="Q4642" s="10">
        <f t="shared" si="232"/>
        <v>8.077694</v>
      </c>
      <c r="R4642" s="11">
        <f t="shared" si="233"/>
        <v>114.3620898</v>
      </c>
      <c r="S4642" s="41">
        <f>T4602</f>
        <v>0.8524285714</v>
      </c>
      <c r="T4642" s="41">
        <f>H4642+T4602-H4643-U4642-H4644</f>
        <v>0.9192857143</v>
      </c>
      <c r="U4642" s="13">
        <f>0.004/28</f>
        <v>0.0001428571429</v>
      </c>
      <c r="V4642" s="14"/>
      <c r="W4642" s="14"/>
      <c r="X4642" s="26">
        <f t="shared" si="314"/>
        <v>0.527</v>
      </c>
      <c r="Y4642" s="29"/>
      <c r="Z4642" s="29"/>
      <c r="AA4642" s="29"/>
      <c r="AB4642" s="29"/>
      <c r="AC4642" s="29"/>
    </row>
    <row r="4643">
      <c r="A4643" s="58">
        <v>45770.0</v>
      </c>
      <c r="B4643" s="5" t="s">
        <v>31</v>
      </c>
      <c r="C4643" s="6" t="s">
        <v>26</v>
      </c>
      <c r="D4643" s="5" t="s">
        <v>28</v>
      </c>
      <c r="E4643" s="7">
        <v>180.1</v>
      </c>
      <c r="F4643" s="7">
        <v>0.74</v>
      </c>
      <c r="G4643" s="7">
        <v>0.432466</v>
      </c>
      <c r="H4643" s="24">
        <v>0.455</v>
      </c>
      <c r="I4643" s="10">
        <f t="shared" si="7004"/>
        <v>0.022534</v>
      </c>
      <c r="J4643" s="11">
        <f t="shared" si="7005"/>
        <v>105.210583</v>
      </c>
      <c r="K4643" s="7">
        <f t="shared" si="6890"/>
        <v>39.899598</v>
      </c>
      <c r="L4643" s="7">
        <f t="shared" si="7006"/>
        <v>46.02</v>
      </c>
      <c r="M4643" s="10">
        <f t="shared" si="229"/>
        <v>6.120402</v>
      </c>
      <c r="N4643" s="11">
        <f t="shared" si="3612"/>
        <v>115.3395079</v>
      </c>
      <c r="O4643" s="10">
        <f t="shared" si="6891"/>
        <v>55.769428</v>
      </c>
      <c r="P4643" s="10">
        <f t="shared" si="7007"/>
        <v>65.01773</v>
      </c>
      <c r="Q4643" s="10">
        <f t="shared" si="232"/>
        <v>9.248302</v>
      </c>
      <c r="R4643" s="11">
        <f t="shared" si="233"/>
        <v>116.5831036</v>
      </c>
      <c r="S4643" s="42"/>
      <c r="T4643" s="42"/>
      <c r="U4643" s="20"/>
      <c r="V4643" s="14"/>
      <c r="W4643" s="14"/>
      <c r="X4643" s="26">
        <f t="shared" si="314"/>
        <v>0.43</v>
      </c>
      <c r="Y4643" s="29"/>
      <c r="Z4643" s="29"/>
      <c r="AA4643" s="29"/>
      <c r="AB4643" s="29"/>
      <c r="AC4643" s="29"/>
    </row>
    <row r="4644">
      <c r="A4644" s="58">
        <v>45770.0</v>
      </c>
      <c r="B4644" s="5" t="s">
        <v>31</v>
      </c>
      <c r="C4644" s="6" t="s">
        <v>26</v>
      </c>
      <c r="D4644" s="5" t="s">
        <v>29</v>
      </c>
      <c r="E4644" s="7">
        <v>0.0</v>
      </c>
      <c r="F4644" s="7">
        <v>0.13</v>
      </c>
      <c r="G4644" s="7">
        <v>0.0</v>
      </c>
      <c r="H4644" s="24">
        <v>0.0</v>
      </c>
      <c r="I4644" s="10">
        <f t="shared" si="7004"/>
        <v>0</v>
      </c>
      <c r="J4644" s="11">
        <f t="shared" si="7005"/>
        <v>0</v>
      </c>
      <c r="K4644" s="7">
        <f t="shared" si="6890"/>
        <v>0</v>
      </c>
      <c r="L4644" s="7">
        <f t="shared" si="7006"/>
        <v>0</v>
      </c>
      <c r="M4644" s="10">
        <f t="shared" si="229"/>
        <v>0</v>
      </c>
      <c r="N4644" s="11">
        <f t="shared" si="3612"/>
        <v>0</v>
      </c>
      <c r="O4644" s="10">
        <f t="shared" si="6891"/>
        <v>0</v>
      </c>
      <c r="P4644" s="10">
        <f t="shared" si="7007"/>
        <v>0</v>
      </c>
      <c r="Q4644" s="10">
        <f t="shared" si="232"/>
        <v>0</v>
      </c>
      <c r="R4644" s="11">
        <f t="shared" si="233"/>
        <v>0</v>
      </c>
      <c r="S4644" s="42"/>
      <c r="T4644" s="42"/>
      <c r="U4644" s="20"/>
      <c r="V4644" s="14"/>
      <c r="W4644" s="14"/>
      <c r="X4644" s="26">
        <f t="shared" si="314"/>
        <v>0</v>
      </c>
      <c r="Y4644" s="29"/>
      <c r="Z4644" s="29"/>
      <c r="AA4644" s="29"/>
      <c r="AB4644" s="29"/>
      <c r="AC4644" s="29"/>
    </row>
    <row r="4645">
      <c r="A4645" s="58">
        <v>45770.0</v>
      </c>
      <c r="B4645" s="5" t="s">
        <v>31</v>
      </c>
      <c r="C4645" s="6" t="s">
        <v>26</v>
      </c>
      <c r="D4645" s="5" t="s">
        <v>30</v>
      </c>
      <c r="E4645" s="7">
        <v>0.0</v>
      </c>
      <c r="F4645" s="7">
        <v>0.0</v>
      </c>
      <c r="G4645" s="7">
        <v>0.0</v>
      </c>
      <c r="H4645" s="24">
        <v>0.0</v>
      </c>
      <c r="I4645" s="10">
        <f t="shared" si="7004"/>
        <v>0</v>
      </c>
      <c r="J4645" s="11">
        <f t="shared" si="7005"/>
        <v>0</v>
      </c>
      <c r="K4645" s="7">
        <f t="shared" si="6890"/>
        <v>0</v>
      </c>
      <c r="L4645" s="7">
        <f t="shared" si="7006"/>
        <v>0</v>
      </c>
      <c r="M4645" s="10">
        <f t="shared" si="229"/>
        <v>0</v>
      </c>
      <c r="N4645" s="11">
        <f t="shared" si="3612"/>
        <v>0</v>
      </c>
      <c r="O4645" s="10">
        <f t="shared" si="6891"/>
        <v>0</v>
      </c>
      <c r="P4645" s="10">
        <f t="shared" si="7007"/>
        <v>0</v>
      </c>
      <c r="Q4645" s="10">
        <f t="shared" si="232"/>
        <v>0</v>
      </c>
      <c r="R4645" s="11">
        <f t="shared" si="233"/>
        <v>0</v>
      </c>
      <c r="S4645" s="42"/>
      <c r="T4645" s="42"/>
      <c r="U4645" s="20"/>
      <c r="V4645" s="14"/>
      <c r="W4645" s="14"/>
      <c r="X4645" s="26">
        <f t="shared" si="314"/>
        <v>0</v>
      </c>
      <c r="Y4645" s="29"/>
      <c r="Z4645" s="29"/>
      <c r="AA4645" s="29"/>
      <c r="AB4645" s="29"/>
      <c r="AC4645" s="29"/>
    </row>
    <row r="4646">
      <c r="A4646" s="58">
        <v>45770.0</v>
      </c>
      <c r="B4646" s="5" t="s">
        <v>32</v>
      </c>
      <c r="C4646" s="6" t="s">
        <v>26</v>
      </c>
      <c r="D4646" s="5" t="s">
        <v>27</v>
      </c>
      <c r="E4646" s="7">
        <v>78.6</v>
      </c>
      <c r="F4646" s="7">
        <v>0.122</v>
      </c>
      <c r="G4646" s="7">
        <v>0.19333</v>
      </c>
      <c r="H4646" s="24">
        <v>0.137</v>
      </c>
      <c r="I4646" s="10">
        <f t="shared" si="7004"/>
        <v>-0.05633</v>
      </c>
      <c r="J4646" s="11">
        <f t="shared" si="7005"/>
        <v>70.86329075</v>
      </c>
      <c r="K4646" s="7">
        <f t="shared" si="6890"/>
        <v>17.64657</v>
      </c>
      <c r="L4646" s="7">
        <f t="shared" si="7006"/>
        <v>18.704</v>
      </c>
      <c r="M4646" s="10">
        <f t="shared" si="229"/>
        <v>1.05743</v>
      </c>
      <c r="N4646" s="11">
        <f t="shared" si="3612"/>
        <v>105.9922693</v>
      </c>
      <c r="O4646" s="10">
        <f t="shared" si="6891"/>
        <v>24.646556</v>
      </c>
      <c r="P4646" s="10">
        <f t="shared" si="7007"/>
        <v>25.84082</v>
      </c>
      <c r="Q4646" s="10">
        <f t="shared" si="232"/>
        <v>1.194264</v>
      </c>
      <c r="R4646" s="11">
        <f t="shared" si="233"/>
        <v>104.8455614</v>
      </c>
      <c r="S4646" s="41" t="str">
        <f>T4606</f>
        <v>#REF!</v>
      </c>
      <c r="T4646" s="41" t="str">
        <f>H4646+T4606-#REF!-U4646-H4647</f>
        <v>#REF!</v>
      </c>
      <c r="U4646" s="13">
        <f>0.00378/28</f>
        <v>0.000135</v>
      </c>
      <c r="V4646" s="14"/>
      <c r="W4646" s="14"/>
      <c r="X4646" s="26">
        <f t="shared" si="314"/>
        <v>0.135</v>
      </c>
      <c r="Y4646" s="29"/>
      <c r="Z4646" s="29"/>
      <c r="AA4646" s="29"/>
      <c r="AB4646" s="29"/>
      <c r="AC4646" s="29"/>
    </row>
    <row r="4647">
      <c r="A4647" s="58">
        <v>45770.0</v>
      </c>
      <c r="B4647" s="5" t="s">
        <v>32</v>
      </c>
      <c r="C4647" s="6" t="s">
        <v>26</v>
      </c>
      <c r="D4647" s="5" t="s">
        <v>28</v>
      </c>
      <c r="E4647" s="7">
        <v>78.7</v>
      </c>
      <c r="F4647" s="7">
        <v>0.151</v>
      </c>
      <c r="G4647" s="7">
        <v>0.192966</v>
      </c>
      <c r="H4647" s="24">
        <v>0.133</v>
      </c>
      <c r="I4647" s="10">
        <f t="shared" si="7004"/>
        <v>-0.059966</v>
      </c>
      <c r="J4647" s="11">
        <f>IFERROR(#REF!/G4647*100,0)</f>
        <v>0</v>
      </c>
      <c r="K4647" s="7">
        <f t="shared" si="6890"/>
        <v>17.616418</v>
      </c>
      <c r="L4647" s="7">
        <f>IFERROR(#REF!+L4607,0)</f>
        <v>0</v>
      </c>
      <c r="M4647" s="10">
        <f t="shared" si="229"/>
        <v>-17.616418</v>
      </c>
      <c r="N4647" s="11">
        <f t="shared" si="3612"/>
        <v>0</v>
      </c>
      <c r="O4647" s="10">
        <f t="shared" si="6891"/>
        <v>24.605368</v>
      </c>
      <c r="P4647" s="10">
        <f>IFERROR(#REF!+P4607,0)</f>
        <v>0</v>
      </c>
      <c r="Q4647" s="10">
        <f t="shared" si="232"/>
        <v>-24.605368</v>
      </c>
      <c r="R4647" s="11">
        <f t="shared" si="233"/>
        <v>0</v>
      </c>
      <c r="S4647" s="42"/>
      <c r="T4647" s="42"/>
      <c r="U4647" s="20"/>
      <c r="V4647" s="14"/>
      <c r="W4647" s="14"/>
      <c r="X4647" s="26">
        <f t="shared" si="314"/>
        <v>0.125</v>
      </c>
      <c r="Y4647" s="29"/>
      <c r="Z4647" s="29"/>
      <c r="AA4647" s="29"/>
      <c r="AB4647" s="29"/>
      <c r="AC4647" s="29"/>
    </row>
    <row r="4648">
      <c r="A4648" s="58">
        <v>45770.0</v>
      </c>
      <c r="B4648" s="5" t="s">
        <v>32</v>
      </c>
      <c r="C4648" s="6" t="s">
        <v>26</v>
      </c>
      <c r="D4648" s="5" t="s">
        <v>29</v>
      </c>
      <c r="E4648" s="7">
        <v>0.0</v>
      </c>
      <c r="F4648" s="7">
        <v>0.0</v>
      </c>
      <c r="G4648" s="7">
        <v>0.0</v>
      </c>
      <c r="H4648" s="24">
        <v>0.0</v>
      </c>
      <c r="I4648" s="10">
        <f>H4647-G4648</f>
        <v>0.133</v>
      </c>
      <c r="J4648" s="11">
        <f>IFERROR(H4647/G4648*100,0)</f>
        <v>0</v>
      </c>
      <c r="K4648" s="7">
        <f t="shared" si="6890"/>
        <v>0</v>
      </c>
      <c r="L4648" s="7">
        <f>IFERROR(H4647+L4608,0)</f>
        <v>6.337</v>
      </c>
      <c r="M4648" s="10">
        <f t="shared" si="229"/>
        <v>6.337</v>
      </c>
      <c r="N4648" s="11">
        <f t="shared" si="3612"/>
        <v>0</v>
      </c>
      <c r="O4648" s="10">
        <f t="shared" si="6891"/>
        <v>0</v>
      </c>
      <c r="P4648" s="10">
        <f>IFERROR(H4647+P4608,0)</f>
        <v>6.337</v>
      </c>
      <c r="Q4648" s="10">
        <f t="shared" si="232"/>
        <v>6.337</v>
      </c>
      <c r="R4648" s="11">
        <f t="shared" si="233"/>
        <v>0</v>
      </c>
      <c r="S4648" s="42"/>
      <c r="T4648" s="42"/>
      <c r="U4648" s="20"/>
      <c r="V4648" s="14"/>
      <c r="W4648" s="14"/>
      <c r="X4648" s="26">
        <f t="shared" si="314"/>
        <v>0</v>
      </c>
      <c r="Y4648" s="29"/>
      <c r="Z4648" s="29"/>
      <c r="AA4648" s="29"/>
      <c r="AB4648" s="29"/>
      <c r="AC4648" s="29"/>
    </row>
    <row r="4649">
      <c r="A4649" s="58">
        <v>45770.0</v>
      </c>
      <c r="B4649" s="5" t="s">
        <v>32</v>
      </c>
      <c r="C4649" s="6" t="s">
        <v>26</v>
      </c>
      <c r="D4649" s="5" t="s">
        <v>30</v>
      </c>
      <c r="E4649" s="7">
        <v>0.0</v>
      </c>
      <c r="F4649" s="7">
        <v>0.0</v>
      </c>
      <c r="G4649" s="7">
        <v>0.0</v>
      </c>
      <c r="H4649" s="24">
        <v>0.0</v>
      </c>
      <c r="I4649" s="10">
        <f t="shared" ref="I4649:I4687" si="7008">H4649-G4649</f>
        <v>0</v>
      </c>
      <c r="J4649" s="11">
        <f t="shared" ref="J4649:J4686" si="7009">IFERROR(H4649/G4649*100,0)</f>
        <v>0</v>
      </c>
      <c r="K4649" s="7">
        <f t="shared" si="6890"/>
        <v>0</v>
      </c>
      <c r="L4649" s="7">
        <f t="shared" ref="L4649:L4686" si="7010">IFERROR(H4649+L4609,0)</f>
        <v>0</v>
      </c>
      <c r="M4649" s="10">
        <f t="shared" si="229"/>
        <v>0</v>
      </c>
      <c r="N4649" s="11">
        <f t="shared" si="3612"/>
        <v>0</v>
      </c>
      <c r="O4649" s="10">
        <f t="shared" si="6891"/>
        <v>0</v>
      </c>
      <c r="P4649" s="10">
        <f t="shared" ref="P4649:P4686" si="7011">IFERROR(H4649+P4609,0)</f>
        <v>0</v>
      </c>
      <c r="Q4649" s="10">
        <f t="shared" si="232"/>
        <v>0</v>
      </c>
      <c r="R4649" s="11">
        <f t="shared" si="233"/>
        <v>0</v>
      </c>
      <c r="S4649" s="42"/>
      <c r="T4649" s="42"/>
      <c r="U4649" s="20"/>
      <c r="V4649" s="14"/>
      <c r="W4649" s="14"/>
      <c r="X4649" s="26">
        <f t="shared" si="314"/>
        <v>0</v>
      </c>
      <c r="Y4649" s="29"/>
      <c r="Z4649" s="29"/>
      <c r="AA4649" s="29"/>
      <c r="AB4649" s="29"/>
      <c r="AC4649" s="29"/>
    </row>
    <row r="4650">
      <c r="A4650" s="58">
        <v>45770.0</v>
      </c>
      <c r="B4650" s="5" t="s">
        <v>33</v>
      </c>
      <c r="C4650" s="6" t="s">
        <v>26</v>
      </c>
      <c r="D4650" s="5" t="s">
        <v>27</v>
      </c>
      <c r="E4650" s="7">
        <v>110.0</v>
      </c>
      <c r="F4650" s="7">
        <v>0.365</v>
      </c>
      <c r="G4650" s="7">
        <v>0.33</v>
      </c>
      <c r="H4650" s="24">
        <v>0.368</v>
      </c>
      <c r="I4650" s="10">
        <f t="shared" si="7008"/>
        <v>0.038</v>
      </c>
      <c r="J4650" s="11">
        <f t="shared" si="7009"/>
        <v>111.5151515</v>
      </c>
      <c r="K4650" s="7">
        <f t="shared" si="6890"/>
        <v>26.989992</v>
      </c>
      <c r="L4650" s="7">
        <f t="shared" si="7010"/>
        <v>30.636</v>
      </c>
      <c r="M4650" s="10">
        <f t="shared" si="229"/>
        <v>3.646008</v>
      </c>
      <c r="N4650" s="11">
        <f t="shared" si="3612"/>
        <v>113.5087406</v>
      </c>
      <c r="O4650" s="10">
        <f t="shared" si="6891"/>
        <v>37.189922</v>
      </c>
      <c r="P4650" s="10">
        <f t="shared" si="7011"/>
        <v>42.13173</v>
      </c>
      <c r="Q4650" s="10">
        <f t="shared" si="232"/>
        <v>4.941808</v>
      </c>
      <c r="R4650" s="11">
        <f t="shared" si="233"/>
        <v>113.28803</v>
      </c>
      <c r="S4650" s="41">
        <f>T4610</f>
        <v>0.5185317857</v>
      </c>
      <c r="T4650" s="41">
        <f>H4650+T4610-H4651-U4650-H4652</f>
        <v>0.5333778571</v>
      </c>
      <c r="U4650" s="13">
        <f>0.00431/28</f>
        <v>0.0001539285714</v>
      </c>
      <c r="V4650" s="14"/>
      <c r="W4650" s="14"/>
      <c r="X4650" s="26">
        <f t="shared" si="314"/>
        <v>0.375</v>
      </c>
      <c r="Y4650" s="29"/>
      <c r="Z4650" s="29"/>
      <c r="AA4650" s="29"/>
      <c r="AB4650" s="29"/>
      <c r="AC4650" s="29"/>
    </row>
    <row r="4651">
      <c r="A4651" s="58">
        <v>45770.0</v>
      </c>
      <c r="B4651" s="5" t="s">
        <v>33</v>
      </c>
      <c r="C4651" s="6" t="s">
        <v>26</v>
      </c>
      <c r="D4651" s="5" t="s">
        <v>28</v>
      </c>
      <c r="E4651" s="7">
        <v>108.2</v>
      </c>
      <c r="F4651" s="7">
        <v>0.105</v>
      </c>
      <c r="G4651" s="7">
        <v>0.2917333</v>
      </c>
      <c r="H4651" s="24">
        <v>0.353</v>
      </c>
      <c r="I4651" s="10">
        <f t="shared" si="7008"/>
        <v>0.0612667</v>
      </c>
      <c r="J4651" s="11">
        <f t="shared" si="7009"/>
        <v>121.0009279</v>
      </c>
      <c r="K4651" s="7">
        <f t="shared" si="6890"/>
        <v>25.8188419</v>
      </c>
      <c r="L4651" s="7">
        <f t="shared" si="7010"/>
        <v>31.444</v>
      </c>
      <c r="M4651" s="10">
        <f t="shared" si="229"/>
        <v>5.6251581</v>
      </c>
      <c r="N4651" s="11">
        <f t="shared" si="3612"/>
        <v>121.7870272</v>
      </c>
      <c r="O4651" s="10">
        <f t="shared" si="6891"/>
        <v>35.8628419</v>
      </c>
      <c r="P4651" s="10">
        <f t="shared" si="7011"/>
        <v>42.33895</v>
      </c>
      <c r="Q4651" s="10">
        <f t="shared" si="232"/>
        <v>6.4761081</v>
      </c>
      <c r="R4651" s="11">
        <f t="shared" si="233"/>
        <v>118.0579892</v>
      </c>
      <c r="S4651" s="42"/>
      <c r="T4651" s="42"/>
      <c r="U4651" s="20"/>
      <c r="V4651" s="14"/>
      <c r="W4651" s="14"/>
      <c r="X4651" s="26">
        <f t="shared" si="314"/>
        <v>0.317</v>
      </c>
      <c r="Y4651" s="29"/>
      <c r="Z4651" s="29"/>
      <c r="AA4651" s="29"/>
      <c r="AB4651" s="29"/>
      <c r="AC4651" s="29"/>
    </row>
    <row r="4652">
      <c r="A4652" s="58">
        <v>45770.0</v>
      </c>
      <c r="B4652" s="5" t="s">
        <v>33</v>
      </c>
      <c r="C4652" s="6" t="s">
        <v>26</v>
      </c>
      <c r="D4652" s="5" t="s">
        <v>29</v>
      </c>
      <c r="E4652" s="7">
        <v>1.0</v>
      </c>
      <c r="F4652" s="7">
        <v>0.021</v>
      </c>
      <c r="G4652" s="7">
        <v>0.0044</v>
      </c>
      <c r="H4652" s="24">
        <v>0.0</v>
      </c>
      <c r="I4652" s="10">
        <f t="shared" si="7008"/>
        <v>-0.0044</v>
      </c>
      <c r="J4652" s="11">
        <f t="shared" si="7009"/>
        <v>0</v>
      </c>
      <c r="K4652" s="7">
        <f t="shared" si="6890"/>
        <v>0.2661989</v>
      </c>
      <c r="L4652" s="7">
        <f t="shared" si="7010"/>
        <v>0.084</v>
      </c>
      <c r="M4652" s="10">
        <f t="shared" si="229"/>
        <v>-0.1821989</v>
      </c>
      <c r="N4652" s="11">
        <f t="shared" si="3612"/>
        <v>31.55535203</v>
      </c>
      <c r="O4652" s="10">
        <f t="shared" si="6891"/>
        <v>0.3511389</v>
      </c>
      <c r="P4652" s="10">
        <f t="shared" si="7011"/>
        <v>0.162988</v>
      </c>
      <c r="Q4652" s="10">
        <f t="shared" si="232"/>
        <v>-0.1881509</v>
      </c>
      <c r="R4652" s="11">
        <f t="shared" si="233"/>
        <v>46.41695921</v>
      </c>
      <c r="S4652" s="42"/>
      <c r="T4652" s="42"/>
      <c r="U4652" s="20"/>
      <c r="V4652" s="14"/>
      <c r="W4652" s="14"/>
      <c r="X4652" s="26">
        <f t="shared" si="314"/>
        <v>0</v>
      </c>
      <c r="Y4652" s="29"/>
      <c r="Z4652" s="29"/>
      <c r="AA4652" s="29"/>
      <c r="AB4652" s="29"/>
      <c r="AC4652" s="29"/>
    </row>
    <row r="4653">
      <c r="A4653" s="58">
        <v>45770.0</v>
      </c>
      <c r="B4653" s="5" t="s">
        <v>33</v>
      </c>
      <c r="C4653" s="6" t="s">
        <v>26</v>
      </c>
      <c r="D4653" s="5" t="s">
        <v>30</v>
      </c>
      <c r="E4653" s="7">
        <v>0.0</v>
      </c>
      <c r="F4653" s="7">
        <v>0.0</v>
      </c>
      <c r="G4653" s="7">
        <v>0.0</v>
      </c>
      <c r="H4653" s="24">
        <v>0.0</v>
      </c>
      <c r="I4653" s="10">
        <f t="shared" si="7008"/>
        <v>0</v>
      </c>
      <c r="J4653" s="11">
        <f t="shared" si="7009"/>
        <v>0</v>
      </c>
      <c r="K4653" s="7">
        <f t="shared" si="6890"/>
        <v>0</v>
      </c>
      <c r="L4653" s="7">
        <f t="shared" si="7010"/>
        <v>0</v>
      </c>
      <c r="M4653" s="10">
        <f t="shared" si="229"/>
        <v>0</v>
      </c>
      <c r="N4653" s="11">
        <f t="shared" si="3612"/>
        <v>0</v>
      </c>
      <c r="O4653" s="10">
        <f t="shared" si="6891"/>
        <v>0</v>
      </c>
      <c r="P4653" s="10">
        <f t="shared" si="7011"/>
        <v>0</v>
      </c>
      <c r="Q4653" s="10">
        <f t="shared" si="232"/>
        <v>0</v>
      </c>
      <c r="R4653" s="11">
        <f t="shared" si="233"/>
        <v>0</v>
      </c>
      <c r="S4653" s="42"/>
      <c r="T4653" s="42"/>
      <c r="U4653" s="20"/>
      <c r="V4653" s="14"/>
      <c r="W4653" s="14"/>
      <c r="X4653" s="26">
        <f t="shared" si="314"/>
        <v>0</v>
      </c>
      <c r="Y4653" s="29"/>
      <c r="Z4653" s="29"/>
      <c r="AA4653" s="29"/>
      <c r="AB4653" s="29"/>
      <c r="AC4653" s="29"/>
    </row>
    <row r="4654">
      <c r="A4654" s="58">
        <v>45770.0</v>
      </c>
      <c r="B4654" s="5" t="s">
        <v>34</v>
      </c>
      <c r="C4654" s="6" t="s">
        <v>26</v>
      </c>
      <c r="D4654" s="5" t="s">
        <v>27</v>
      </c>
      <c r="E4654" s="7">
        <v>14.3</v>
      </c>
      <c r="F4654" s="7">
        <v>0.046</v>
      </c>
      <c r="G4654" s="7">
        <v>0.04</v>
      </c>
      <c r="H4654" s="24">
        <v>0.051</v>
      </c>
      <c r="I4654" s="10">
        <f t="shared" si="7008"/>
        <v>0.011</v>
      </c>
      <c r="J4654" s="11">
        <f t="shared" si="7009"/>
        <v>127.5</v>
      </c>
      <c r="K4654" s="7">
        <f t="shared" si="6890"/>
        <v>3.419985</v>
      </c>
      <c r="L4654" s="7">
        <f t="shared" si="7010"/>
        <v>3.53</v>
      </c>
      <c r="M4654" s="10">
        <f t="shared" si="229"/>
        <v>0.110015</v>
      </c>
      <c r="N4654" s="11">
        <f t="shared" si="3612"/>
        <v>103.216827</v>
      </c>
      <c r="O4654" s="10">
        <f t="shared" si="6891"/>
        <v>4.719815</v>
      </c>
      <c r="P4654" s="10">
        <f t="shared" si="7011"/>
        <v>5.073986</v>
      </c>
      <c r="Q4654" s="10">
        <f t="shared" si="232"/>
        <v>0.354171</v>
      </c>
      <c r="R4654" s="11">
        <f t="shared" si="233"/>
        <v>107.503917</v>
      </c>
      <c r="S4654" s="41">
        <f>T4614</f>
        <v>0.25</v>
      </c>
      <c r="T4654" s="41">
        <f>H4654+T4614-H4655-U4654-H4656</f>
        <v>0.236</v>
      </c>
      <c r="U4654" s="13">
        <v>0.0</v>
      </c>
      <c r="V4654" s="14"/>
      <c r="W4654" s="14"/>
      <c r="X4654" s="26">
        <f t="shared" si="314"/>
        <v>0.051</v>
      </c>
      <c r="Y4654" s="29"/>
      <c r="Z4654" s="29"/>
      <c r="AA4654" s="29"/>
      <c r="AB4654" s="29"/>
      <c r="AC4654" s="29"/>
    </row>
    <row r="4655">
      <c r="A4655" s="58">
        <v>45770.0</v>
      </c>
      <c r="B4655" s="5" t="s">
        <v>34</v>
      </c>
      <c r="C4655" s="6" t="s">
        <v>26</v>
      </c>
      <c r="D4655" s="5" t="s">
        <v>28</v>
      </c>
      <c r="E4655" s="7">
        <v>14.3</v>
      </c>
      <c r="F4655" s="7">
        <v>0.0</v>
      </c>
      <c r="G4655" s="7">
        <v>0.039166</v>
      </c>
      <c r="H4655" s="24">
        <v>0.065</v>
      </c>
      <c r="I4655" s="10">
        <f t="shared" si="7008"/>
        <v>0.025834</v>
      </c>
      <c r="J4655" s="11">
        <f t="shared" si="7009"/>
        <v>165.9602717</v>
      </c>
      <c r="K4655" s="7">
        <f t="shared" si="6890"/>
        <v>3.352817</v>
      </c>
      <c r="L4655" s="7">
        <f t="shared" si="7010"/>
        <v>3.497</v>
      </c>
      <c r="M4655" s="10">
        <f t="shared" si="229"/>
        <v>0.144183</v>
      </c>
      <c r="N4655" s="11">
        <f t="shared" si="3612"/>
        <v>104.300354</v>
      </c>
      <c r="O4655" s="10">
        <f t="shared" si="6891"/>
        <v>4.627816</v>
      </c>
      <c r="P4655" s="10">
        <f t="shared" si="7011"/>
        <v>4.90099</v>
      </c>
      <c r="Q4655" s="10">
        <f t="shared" si="232"/>
        <v>0.273174</v>
      </c>
      <c r="R4655" s="11">
        <f t="shared" si="233"/>
        <v>105.9028708</v>
      </c>
      <c r="S4655" s="42"/>
      <c r="T4655" s="42"/>
      <c r="U4655" s="20"/>
      <c r="V4655" s="14"/>
      <c r="W4655" s="14"/>
      <c r="X4655" s="26">
        <f t="shared" si="314"/>
        <v>0.062</v>
      </c>
      <c r="Y4655" s="29"/>
      <c r="Z4655" s="29"/>
      <c r="AA4655" s="29"/>
      <c r="AB4655" s="29"/>
      <c r="AC4655" s="29"/>
    </row>
    <row r="4656">
      <c r="A4656" s="58">
        <v>45770.0</v>
      </c>
      <c r="B4656" s="5" t="s">
        <v>34</v>
      </c>
      <c r="C4656" s="6" t="s">
        <v>26</v>
      </c>
      <c r="D4656" s="5" t="s">
        <v>29</v>
      </c>
      <c r="E4656" s="7">
        <v>0.0</v>
      </c>
      <c r="F4656" s="7">
        <v>0.0</v>
      </c>
      <c r="G4656" s="7">
        <v>0.0</v>
      </c>
      <c r="H4656" s="24">
        <v>0.0</v>
      </c>
      <c r="I4656" s="10">
        <f t="shared" si="7008"/>
        <v>0</v>
      </c>
      <c r="J4656" s="11">
        <f t="shared" si="7009"/>
        <v>0</v>
      </c>
      <c r="K4656" s="7">
        <f t="shared" si="6890"/>
        <v>0</v>
      </c>
      <c r="L4656" s="7">
        <f t="shared" si="7010"/>
        <v>0</v>
      </c>
      <c r="M4656" s="10">
        <f t="shared" si="229"/>
        <v>0</v>
      </c>
      <c r="N4656" s="11">
        <f t="shared" si="3612"/>
        <v>0</v>
      </c>
      <c r="O4656" s="10">
        <f t="shared" si="6891"/>
        <v>0</v>
      </c>
      <c r="P4656" s="10">
        <f t="shared" si="7011"/>
        <v>0</v>
      </c>
      <c r="Q4656" s="10">
        <f t="shared" si="232"/>
        <v>0</v>
      </c>
      <c r="R4656" s="11">
        <f t="shared" si="233"/>
        <v>0</v>
      </c>
      <c r="S4656" s="42"/>
      <c r="T4656" s="42"/>
      <c r="U4656" s="20"/>
      <c r="V4656" s="14"/>
      <c r="W4656" s="14"/>
      <c r="X4656" s="26">
        <f t="shared" si="314"/>
        <v>0</v>
      </c>
      <c r="Y4656" s="29"/>
      <c r="Z4656" s="29"/>
      <c r="AA4656" s="29"/>
      <c r="AB4656" s="29"/>
      <c r="AC4656" s="29"/>
    </row>
    <row r="4657">
      <c r="A4657" s="58">
        <v>45770.0</v>
      </c>
      <c r="B4657" s="5" t="s">
        <v>34</v>
      </c>
      <c r="C4657" s="6" t="s">
        <v>26</v>
      </c>
      <c r="D4657" s="5" t="s">
        <v>30</v>
      </c>
      <c r="E4657" s="7">
        <v>0.0</v>
      </c>
      <c r="F4657" s="7">
        <v>0.0</v>
      </c>
      <c r="G4657" s="7">
        <v>0.0</v>
      </c>
      <c r="H4657" s="24">
        <v>0.0</v>
      </c>
      <c r="I4657" s="10">
        <f t="shared" si="7008"/>
        <v>0</v>
      </c>
      <c r="J4657" s="11">
        <f t="shared" si="7009"/>
        <v>0</v>
      </c>
      <c r="K4657" s="7">
        <f t="shared" si="6890"/>
        <v>0</v>
      </c>
      <c r="L4657" s="7">
        <f t="shared" si="7010"/>
        <v>0</v>
      </c>
      <c r="M4657" s="10">
        <f t="shared" si="229"/>
        <v>0</v>
      </c>
      <c r="N4657" s="11">
        <f t="shared" si="3612"/>
        <v>0</v>
      </c>
      <c r="O4657" s="10">
        <f t="shared" si="6891"/>
        <v>0</v>
      </c>
      <c r="P4657" s="10">
        <f t="shared" si="7011"/>
        <v>0</v>
      </c>
      <c r="Q4657" s="10">
        <f t="shared" si="232"/>
        <v>0</v>
      </c>
      <c r="R4657" s="11">
        <f t="shared" si="233"/>
        <v>0</v>
      </c>
      <c r="S4657" s="42"/>
      <c r="T4657" s="42"/>
      <c r="U4657" s="20"/>
      <c r="V4657" s="14"/>
      <c r="W4657" s="14"/>
      <c r="X4657" s="26">
        <f t="shared" si="314"/>
        <v>0</v>
      </c>
      <c r="Y4657" s="29"/>
      <c r="Z4657" s="29"/>
      <c r="AA4657" s="29"/>
      <c r="AB4657" s="29"/>
      <c r="AC4657" s="29"/>
    </row>
    <row r="4658">
      <c r="A4658" s="58">
        <v>45770.0</v>
      </c>
      <c r="B4658" s="5" t="s">
        <v>35</v>
      </c>
      <c r="C4658" s="6" t="s">
        <v>26</v>
      </c>
      <c r="D4658" s="5" t="s">
        <v>27</v>
      </c>
      <c r="E4658" s="7">
        <v>16.6</v>
      </c>
      <c r="F4658" s="7">
        <v>0.02</v>
      </c>
      <c r="G4658" s="7">
        <v>0.0566</v>
      </c>
      <c r="H4658" s="24">
        <v>0.133</v>
      </c>
      <c r="I4658" s="10">
        <f t="shared" si="7008"/>
        <v>0.0764</v>
      </c>
      <c r="J4658" s="11">
        <f t="shared" si="7009"/>
        <v>234.9823322</v>
      </c>
      <c r="K4658" s="7">
        <f t="shared" si="6890"/>
        <v>3.701797</v>
      </c>
      <c r="L4658" s="7">
        <f t="shared" si="7010"/>
        <v>5.827</v>
      </c>
      <c r="M4658" s="10">
        <f t="shared" si="229"/>
        <v>2.125203</v>
      </c>
      <c r="N4658" s="11">
        <f t="shared" si="3612"/>
        <v>157.4100363</v>
      </c>
      <c r="O4658" s="10">
        <f t="shared" si="6891"/>
        <v>3.701797</v>
      </c>
      <c r="P4658" s="10">
        <f t="shared" si="7011"/>
        <v>5.827</v>
      </c>
      <c r="Q4658" s="10">
        <f t="shared" si="232"/>
        <v>2.125203</v>
      </c>
      <c r="R4658" s="11">
        <f t="shared" si="233"/>
        <v>157.4100363</v>
      </c>
      <c r="S4658" s="41">
        <f>T4618</f>
        <v>0.607</v>
      </c>
      <c r="T4658" s="41">
        <f>H4658+T4618-H4659-U4658-H4660</f>
        <v>0.587</v>
      </c>
      <c r="U4658" s="13">
        <v>0.0</v>
      </c>
      <c r="V4658" s="14"/>
      <c r="W4658" s="14"/>
      <c r="X4658" s="26">
        <f t="shared" si="314"/>
        <v>0.13</v>
      </c>
      <c r="Y4658" s="29"/>
      <c r="Z4658" s="29"/>
      <c r="AA4658" s="29"/>
      <c r="AB4658" s="29"/>
      <c r="AC4658" s="29"/>
    </row>
    <row r="4659">
      <c r="A4659" s="58">
        <v>45770.0</v>
      </c>
      <c r="B4659" s="5" t="s">
        <v>35</v>
      </c>
      <c r="C4659" s="6" t="s">
        <v>26</v>
      </c>
      <c r="D4659" s="5" t="s">
        <v>28</v>
      </c>
      <c r="E4659" s="7">
        <v>0.0</v>
      </c>
      <c r="F4659" s="7">
        <v>0.0</v>
      </c>
      <c r="G4659" s="7">
        <v>0.0</v>
      </c>
      <c r="H4659" s="24">
        <v>0.0</v>
      </c>
      <c r="I4659" s="10">
        <f t="shared" si="7008"/>
        <v>0</v>
      </c>
      <c r="J4659" s="11">
        <f t="shared" si="7009"/>
        <v>0</v>
      </c>
      <c r="K4659" s="7">
        <f t="shared" si="6890"/>
        <v>0</v>
      </c>
      <c r="L4659" s="7">
        <f t="shared" si="7010"/>
        <v>0</v>
      </c>
      <c r="M4659" s="10">
        <f t="shared" si="229"/>
        <v>0</v>
      </c>
      <c r="N4659" s="11">
        <f t="shared" si="3612"/>
        <v>0</v>
      </c>
      <c r="O4659" s="10">
        <f t="shared" si="6891"/>
        <v>0</v>
      </c>
      <c r="P4659" s="10">
        <f t="shared" si="7011"/>
        <v>0</v>
      </c>
      <c r="Q4659" s="10">
        <f t="shared" si="232"/>
        <v>0</v>
      </c>
      <c r="R4659" s="11">
        <f t="shared" si="233"/>
        <v>0</v>
      </c>
      <c r="S4659" s="43"/>
      <c r="T4659" s="43"/>
      <c r="U4659" s="20"/>
      <c r="V4659" s="14"/>
      <c r="W4659" s="14"/>
      <c r="X4659" s="26">
        <f t="shared" si="314"/>
        <v>0</v>
      </c>
      <c r="Y4659" s="29"/>
      <c r="Z4659" s="29"/>
      <c r="AA4659" s="29"/>
      <c r="AB4659" s="29"/>
      <c r="AC4659" s="29"/>
    </row>
    <row r="4660">
      <c r="A4660" s="58">
        <v>45770.0</v>
      </c>
      <c r="B4660" s="5" t="s">
        <v>35</v>
      </c>
      <c r="C4660" s="6" t="s">
        <v>26</v>
      </c>
      <c r="D4660" s="5" t="s">
        <v>29</v>
      </c>
      <c r="E4660" s="7">
        <v>16.6</v>
      </c>
      <c r="F4660" s="7">
        <v>0.042</v>
      </c>
      <c r="G4660" s="7">
        <v>0.05666</v>
      </c>
      <c r="H4660" s="24">
        <v>0.153</v>
      </c>
      <c r="I4660" s="10">
        <f t="shared" si="7008"/>
        <v>0.09634</v>
      </c>
      <c r="J4660" s="11">
        <f t="shared" si="7009"/>
        <v>270.0317684</v>
      </c>
      <c r="K4660" s="7">
        <f t="shared" si="6890"/>
        <v>3.703177</v>
      </c>
      <c r="L4660" s="7">
        <f t="shared" si="7010"/>
        <v>5.24</v>
      </c>
      <c r="M4660" s="10">
        <f t="shared" si="229"/>
        <v>1.536823</v>
      </c>
      <c r="N4660" s="11">
        <f t="shared" si="3612"/>
        <v>141.5001227</v>
      </c>
      <c r="O4660" s="10">
        <f t="shared" si="6891"/>
        <v>3.703177</v>
      </c>
      <c r="P4660" s="10">
        <f t="shared" si="7011"/>
        <v>5.472996</v>
      </c>
      <c r="Q4660" s="10">
        <f t="shared" si="232"/>
        <v>1.769819</v>
      </c>
      <c r="R4660" s="11">
        <f t="shared" si="233"/>
        <v>147.7919095</v>
      </c>
      <c r="S4660" s="43"/>
      <c r="T4660" s="43"/>
      <c r="U4660" s="20"/>
      <c r="V4660" s="14"/>
      <c r="W4660" s="14"/>
      <c r="X4660" s="26">
        <f t="shared" si="314"/>
        <v>0.153</v>
      </c>
      <c r="Y4660" s="29"/>
      <c r="Z4660" s="29"/>
      <c r="AA4660" s="29"/>
      <c r="AB4660" s="29"/>
      <c r="AC4660" s="29"/>
    </row>
    <row r="4661">
      <c r="A4661" s="58">
        <v>45770.0</v>
      </c>
      <c r="B4661" s="5" t="s">
        <v>35</v>
      </c>
      <c r="C4661" s="6" t="s">
        <v>26</v>
      </c>
      <c r="D4661" s="5" t="s">
        <v>30</v>
      </c>
      <c r="E4661" s="7">
        <v>0.0</v>
      </c>
      <c r="F4661" s="25">
        <v>0.0</v>
      </c>
      <c r="G4661" s="7">
        <v>0.0</v>
      </c>
      <c r="H4661" s="24">
        <v>0.0</v>
      </c>
      <c r="I4661" s="10">
        <f t="shared" si="7008"/>
        <v>0</v>
      </c>
      <c r="J4661" s="11">
        <f t="shared" si="7009"/>
        <v>0</v>
      </c>
      <c r="K4661" s="7">
        <f t="shared" si="6890"/>
        <v>0</v>
      </c>
      <c r="L4661" s="7">
        <f t="shared" si="7010"/>
        <v>0</v>
      </c>
      <c r="M4661" s="10">
        <f t="shared" si="229"/>
        <v>0</v>
      </c>
      <c r="N4661" s="11">
        <f t="shared" si="3612"/>
        <v>0</v>
      </c>
      <c r="O4661" s="10">
        <f t="shared" si="6891"/>
        <v>0</v>
      </c>
      <c r="P4661" s="10">
        <f t="shared" si="7011"/>
        <v>0</v>
      </c>
      <c r="Q4661" s="10">
        <f t="shared" si="232"/>
        <v>0</v>
      </c>
      <c r="R4661" s="11">
        <f t="shared" si="233"/>
        <v>0</v>
      </c>
      <c r="S4661" s="43"/>
      <c r="T4661" s="43"/>
      <c r="U4661" s="20"/>
      <c r="V4661" s="14"/>
      <c r="W4661" s="14"/>
      <c r="X4661" s="26">
        <f t="shared" si="314"/>
        <v>0</v>
      </c>
      <c r="Y4661" s="29"/>
      <c r="Z4661" s="29"/>
      <c r="AA4661" s="29"/>
      <c r="AB4661" s="29"/>
      <c r="AC4661" s="29"/>
    </row>
    <row r="4662">
      <c r="A4662" s="58">
        <v>45770.0</v>
      </c>
      <c r="B4662" s="5" t="s">
        <v>36</v>
      </c>
      <c r="C4662" s="6" t="s">
        <v>37</v>
      </c>
      <c r="D4662" s="5" t="s">
        <v>27</v>
      </c>
      <c r="E4662" s="7">
        <v>174.0</v>
      </c>
      <c r="F4662" s="25">
        <v>0.525</v>
      </c>
      <c r="G4662" s="7">
        <v>0.51</v>
      </c>
      <c r="H4662" s="24">
        <v>0.605</v>
      </c>
      <c r="I4662" s="10">
        <f t="shared" si="7008"/>
        <v>0.095</v>
      </c>
      <c r="J4662" s="11">
        <f t="shared" si="7009"/>
        <v>118.627451</v>
      </c>
      <c r="K4662" s="7">
        <f t="shared" si="6890"/>
        <v>43.9299976</v>
      </c>
      <c r="L4662" s="7">
        <f t="shared" si="7010"/>
        <v>48.84</v>
      </c>
      <c r="M4662" s="10">
        <f t="shared" si="229"/>
        <v>4.9100024</v>
      </c>
      <c r="N4662" s="11">
        <f t="shared" si="3612"/>
        <v>111.1768784</v>
      </c>
      <c r="O4662" s="10">
        <f t="shared" si="6891"/>
        <v>61.0299696</v>
      </c>
      <c r="P4662" s="10">
        <f t="shared" si="7011"/>
        <v>67.41582</v>
      </c>
      <c r="Q4662" s="10">
        <f t="shared" si="232"/>
        <v>6.3858504</v>
      </c>
      <c r="R4662" s="11">
        <f t="shared" si="233"/>
        <v>110.4634665</v>
      </c>
      <c r="S4662" s="41">
        <f>T4622</f>
        <v>-0.05314285714</v>
      </c>
      <c r="T4662" s="41">
        <f>H4662+T4622-H4663-U4662-H4664</f>
        <v>-0.1044285714</v>
      </c>
      <c r="U4662" s="13">
        <f>0.008/28</f>
        <v>0.0002857142857</v>
      </c>
      <c r="V4662" s="14"/>
      <c r="W4662" s="14"/>
      <c r="X4662" s="26">
        <f t="shared" si="314"/>
        <v>0.605</v>
      </c>
      <c r="Y4662" s="29"/>
      <c r="Z4662" s="29"/>
      <c r="AA4662" s="29"/>
      <c r="AB4662" s="29"/>
      <c r="AC4662" s="29"/>
    </row>
    <row r="4663">
      <c r="A4663" s="58">
        <v>45770.0</v>
      </c>
      <c r="B4663" s="5" t="s">
        <v>36</v>
      </c>
      <c r="C4663" s="6" t="s">
        <v>37</v>
      </c>
      <c r="D4663" s="5" t="s">
        <v>28</v>
      </c>
      <c r="E4663" s="7">
        <v>45.1</v>
      </c>
      <c r="F4663" s="25">
        <v>0.0</v>
      </c>
      <c r="G4663" s="7">
        <v>0.48333</v>
      </c>
      <c r="H4663" s="24">
        <v>0.0</v>
      </c>
      <c r="I4663" s="10">
        <f t="shared" si="7008"/>
        <v>-0.48333</v>
      </c>
      <c r="J4663" s="11">
        <f t="shared" si="7009"/>
        <v>0</v>
      </c>
      <c r="K4663" s="7">
        <f t="shared" si="6890"/>
        <v>40.7145887</v>
      </c>
      <c r="L4663" s="7">
        <f t="shared" si="7010"/>
        <v>12.569</v>
      </c>
      <c r="M4663" s="10">
        <f t="shared" si="229"/>
        <v>-28.1455887</v>
      </c>
      <c r="N4663" s="11">
        <f t="shared" si="3612"/>
        <v>30.87099834</v>
      </c>
      <c r="O4663" s="10">
        <f t="shared" si="6891"/>
        <v>56.2334987</v>
      </c>
      <c r="P4663" s="10">
        <f t="shared" si="7011"/>
        <v>18.16698</v>
      </c>
      <c r="Q4663" s="10">
        <f t="shared" si="232"/>
        <v>-38.0665187</v>
      </c>
      <c r="R4663" s="11">
        <f t="shared" si="233"/>
        <v>32.3063306</v>
      </c>
      <c r="S4663" s="43"/>
      <c r="T4663" s="43"/>
      <c r="U4663" s="20"/>
      <c r="V4663" s="14"/>
      <c r="W4663" s="14"/>
      <c r="X4663" s="26">
        <f t="shared" si="314"/>
        <v>0</v>
      </c>
      <c r="Y4663" s="29"/>
      <c r="Z4663" s="29"/>
      <c r="AA4663" s="29"/>
      <c r="AB4663" s="29"/>
      <c r="AC4663" s="29"/>
    </row>
    <row r="4664">
      <c r="A4664" s="58">
        <v>45770.0</v>
      </c>
      <c r="B4664" s="5" t="s">
        <v>36</v>
      </c>
      <c r="C4664" s="6" t="s">
        <v>37</v>
      </c>
      <c r="D4664" s="5" t="s">
        <v>29</v>
      </c>
      <c r="E4664" s="7">
        <f>E4662-E4663</f>
        <v>128.9</v>
      </c>
      <c r="F4664" s="25">
        <v>0.509</v>
      </c>
      <c r="G4664" s="7">
        <v>0.0</v>
      </c>
      <c r="H4664" s="24">
        <v>0.656</v>
      </c>
      <c r="I4664" s="10">
        <f t="shared" si="7008"/>
        <v>0.656</v>
      </c>
      <c r="J4664" s="11">
        <f t="shared" si="7009"/>
        <v>0</v>
      </c>
      <c r="K4664" s="7">
        <f t="shared" si="6890"/>
        <v>2.58895994</v>
      </c>
      <c r="L4664" s="7">
        <f t="shared" si="7010"/>
        <v>36.352</v>
      </c>
      <c r="M4664" s="10">
        <f t="shared" si="229"/>
        <v>33.76304006</v>
      </c>
      <c r="N4664" s="11">
        <f t="shared" si="3612"/>
        <v>1404.115971</v>
      </c>
      <c r="O4664" s="10">
        <f t="shared" si="6891"/>
        <v>4.16282994</v>
      </c>
      <c r="P4664" s="10">
        <f t="shared" si="7011"/>
        <v>49.97371</v>
      </c>
      <c r="Q4664" s="10">
        <f t="shared" si="232"/>
        <v>45.81088006</v>
      </c>
      <c r="R4664" s="11">
        <f t="shared" si="233"/>
        <v>1200.474454</v>
      </c>
      <c r="S4664" s="43"/>
      <c r="T4664" s="43"/>
      <c r="U4664" s="20"/>
      <c r="V4664" s="14"/>
      <c r="W4664" s="14"/>
      <c r="X4664" s="26">
        <f t="shared" si="314"/>
        <v>0.817</v>
      </c>
      <c r="Y4664" s="29"/>
      <c r="Z4664" s="29"/>
      <c r="AA4664" s="29"/>
      <c r="AB4664" s="29"/>
      <c r="AC4664" s="29"/>
    </row>
    <row r="4665">
      <c r="A4665" s="58">
        <v>45770.0</v>
      </c>
      <c r="B4665" s="5" t="s">
        <v>36</v>
      </c>
      <c r="C4665" s="6" t="s">
        <v>37</v>
      </c>
      <c r="D4665" s="5" t="s">
        <v>30</v>
      </c>
      <c r="E4665" s="7">
        <v>0.0</v>
      </c>
      <c r="F4665" s="25">
        <v>0.0</v>
      </c>
      <c r="G4665" s="7">
        <v>0.0</v>
      </c>
      <c r="H4665" s="24">
        <v>0.0</v>
      </c>
      <c r="I4665" s="10">
        <f t="shared" si="7008"/>
        <v>0</v>
      </c>
      <c r="J4665" s="11">
        <f t="shared" si="7009"/>
        <v>0</v>
      </c>
      <c r="K4665" s="7">
        <f t="shared" si="6890"/>
        <v>0</v>
      </c>
      <c r="L4665" s="7">
        <f t="shared" si="7010"/>
        <v>0</v>
      </c>
      <c r="M4665" s="10">
        <f t="shared" si="229"/>
        <v>0</v>
      </c>
      <c r="N4665" s="11">
        <f t="shared" si="3612"/>
        <v>0</v>
      </c>
      <c r="O4665" s="10">
        <f t="shared" si="6891"/>
        <v>0</v>
      </c>
      <c r="P4665" s="10">
        <f t="shared" si="7011"/>
        <v>0</v>
      </c>
      <c r="Q4665" s="10">
        <f t="shared" si="232"/>
        <v>0</v>
      </c>
      <c r="R4665" s="11">
        <f t="shared" si="233"/>
        <v>0</v>
      </c>
      <c r="S4665" s="43"/>
      <c r="T4665" s="43"/>
      <c r="U4665" s="20"/>
      <c r="V4665" s="14"/>
      <c r="W4665" s="14"/>
      <c r="X4665" s="26">
        <f t="shared" si="314"/>
        <v>0</v>
      </c>
      <c r="Y4665" s="29"/>
      <c r="Z4665" s="29"/>
      <c r="AA4665" s="29"/>
      <c r="AB4665" s="29"/>
      <c r="AC4665" s="29"/>
    </row>
    <row r="4666">
      <c r="A4666" s="58">
        <v>45770.0</v>
      </c>
      <c r="B4666" s="5" t="s">
        <v>38</v>
      </c>
      <c r="C4666" s="6" t="s">
        <v>37</v>
      </c>
      <c r="D4666" s="5" t="s">
        <v>27</v>
      </c>
      <c r="E4666" s="7">
        <v>40.1</v>
      </c>
      <c r="F4666" s="25">
        <v>0.121</v>
      </c>
      <c r="G4666" s="7">
        <v>0.09999999999999999</v>
      </c>
      <c r="H4666" s="24">
        <v>0.17</v>
      </c>
      <c r="I4666" s="10">
        <f t="shared" si="7008"/>
        <v>0.07</v>
      </c>
      <c r="J4666" s="11">
        <f t="shared" si="7009"/>
        <v>170</v>
      </c>
      <c r="K4666" s="7">
        <f t="shared" si="6890"/>
        <v>8.2</v>
      </c>
      <c r="L4666" s="7">
        <f t="shared" si="7010"/>
        <v>14.401</v>
      </c>
      <c r="M4666" s="10">
        <f t="shared" si="229"/>
        <v>6.201</v>
      </c>
      <c r="N4666" s="11">
        <f t="shared" si="3612"/>
        <v>175.6219512</v>
      </c>
      <c r="O4666" s="10">
        <f t="shared" si="6891"/>
        <v>11.3</v>
      </c>
      <c r="P4666" s="10">
        <f t="shared" si="7011"/>
        <v>20.324976</v>
      </c>
      <c r="Q4666" s="10">
        <f t="shared" si="232"/>
        <v>9.024976</v>
      </c>
      <c r="R4666" s="11">
        <f t="shared" si="233"/>
        <v>179.8670442</v>
      </c>
      <c r="S4666" s="41">
        <f>T4626</f>
        <v>8.218107143</v>
      </c>
      <c r="T4666" s="41">
        <f>H4666+T4626-H4667-U4666-H4668</f>
        <v>8.272071429</v>
      </c>
      <c r="U4666" s="13">
        <f>0.001/28</f>
        <v>0.00003571428571</v>
      </c>
      <c r="V4666" s="14"/>
      <c r="W4666" s="14"/>
      <c r="X4666" s="26">
        <f t="shared" si="314"/>
        <v>0.17</v>
      </c>
      <c r="Y4666" s="29"/>
      <c r="Z4666" s="29"/>
      <c r="AA4666" s="29"/>
      <c r="AB4666" s="29"/>
      <c r="AC4666" s="29"/>
    </row>
    <row r="4667">
      <c r="A4667" s="58">
        <v>45770.0</v>
      </c>
      <c r="B4667" s="5" t="s">
        <v>38</v>
      </c>
      <c r="C4667" s="6" t="s">
        <v>37</v>
      </c>
      <c r="D4667" s="5" t="s">
        <v>28</v>
      </c>
      <c r="E4667" s="7">
        <v>0.0</v>
      </c>
      <c r="F4667" s="7">
        <v>0.0</v>
      </c>
      <c r="G4667" s="7">
        <v>0.0</v>
      </c>
      <c r="H4667" s="24">
        <v>0.0</v>
      </c>
      <c r="I4667" s="10">
        <f t="shared" si="7008"/>
        <v>0</v>
      </c>
      <c r="J4667" s="11">
        <f t="shared" si="7009"/>
        <v>0</v>
      </c>
      <c r="K4667" s="7">
        <f t="shared" si="6890"/>
        <v>0</v>
      </c>
      <c r="L4667" s="7">
        <f t="shared" si="7010"/>
        <v>0</v>
      </c>
      <c r="M4667" s="10">
        <f t="shared" si="229"/>
        <v>0</v>
      </c>
      <c r="N4667" s="11">
        <f t="shared" si="3612"/>
        <v>0</v>
      </c>
      <c r="O4667" s="10">
        <f t="shared" si="6891"/>
        <v>0</v>
      </c>
      <c r="P4667" s="10">
        <f t="shared" si="7011"/>
        <v>0</v>
      </c>
      <c r="Q4667" s="10">
        <f t="shared" si="232"/>
        <v>0</v>
      </c>
      <c r="R4667" s="11">
        <f t="shared" si="233"/>
        <v>0</v>
      </c>
      <c r="S4667" s="43"/>
      <c r="T4667" s="43"/>
      <c r="U4667" s="20"/>
      <c r="V4667" s="14"/>
      <c r="W4667" s="14"/>
      <c r="X4667" s="26">
        <f t="shared" si="314"/>
        <v>0</v>
      </c>
      <c r="Y4667" s="29"/>
      <c r="Z4667" s="29"/>
      <c r="AA4667" s="29"/>
      <c r="AB4667" s="29"/>
      <c r="AC4667" s="29"/>
    </row>
    <row r="4668">
      <c r="A4668" s="58">
        <v>45770.0</v>
      </c>
      <c r="B4668" s="5" t="s">
        <v>38</v>
      </c>
      <c r="C4668" s="6" t="s">
        <v>37</v>
      </c>
      <c r="D4668" s="5" t="s">
        <v>29</v>
      </c>
      <c r="E4668" s="7">
        <v>40.1</v>
      </c>
      <c r="F4668" s="7">
        <v>0.233</v>
      </c>
      <c r="G4668" s="7">
        <v>0.09996</v>
      </c>
      <c r="H4668" s="24">
        <v>0.116</v>
      </c>
      <c r="I4668" s="10">
        <f t="shared" si="7008"/>
        <v>0.01604</v>
      </c>
      <c r="J4668" s="11">
        <f t="shared" si="7009"/>
        <v>116.0464186</v>
      </c>
      <c r="K4668" s="7">
        <f t="shared" si="6890"/>
        <v>8.186857</v>
      </c>
      <c r="L4668" s="7">
        <f t="shared" si="7010"/>
        <v>7.898</v>
      </c>
      <c r="M4668" s="10">
        <f t="shared" si="229"/>
        <v>-0.288857</v>
      </c>
      <c r="N4668" s="11">
        <f t="shared" si="3612"/>
        <v>96.47169848</v>
      </c>
      <c r="O4668" s="10">
        <f t="shared" si="6891"/>
        <v>11.285617</v>
      </c>
      <c r="P4668" s="10">
        <f t="shared" si="7011"/>
        <v>13.72693</v>
      </c>
      <c r="Q4668" s="10">
        <f t="shared" si="232"/>
        <v>2.441313</v>
      </c>
      <c r="R4668" s="11">
        <f t="shared" si="233"/>
        <v>121.6320738</v>
      </c>
      <c r="S4668" s="43"/>
      <c r="T4668" s="43"/>
      <c r="U4668" s="20"/>
      <c r="V4668" s="14"/>
      <c r="W4668" s="14"/>
      <c r="X4668" s="26">
        <f t="shared" si="314"/>
        <v>0.035</v>
      </c>
      <c r="Y4668" s="29"/>
      <c r="Z4668" s="29"/>
      <c r="AA4668" s="29"/>
      <c r="AB4668" s="29"/>
      <c r="AC4668" s="29"/>
    </row>
    <row r="4669">
      <c r="A4669" s="58">
        <v>45770.0</v>
      </c>
      <c r="B4669" s="5" t="s">
        <v>38</v>
      </c>
      <c r="C4669" s="6" t="s">
        <v>37</v>
      </c>
      <c r="D4669" s="5" t="s">
        <v>30</v>
      </c>
      <c r="E4669" s="7">
        <v>0.0</v>
      </c>
      <c r="F4669" s="7">
        <v>0.0</v>
      </c>
      <c r="G4669" s="7">
        <v>0.0</v>
      </c>
      <c r="H4669" s="24">
        <v>0.0</v>
      </c>
      <c r="I4669" s="10">
        <f t="shared" si="7008"/>
        <v>0</v>
      </c>
      <c r="J4669" s="11">
        <f t="shared" si="7009"/>
        <v>0</v>
      </c>
      <c r="K4669" s="7">
        <f t="shared" si="6890"/>
        <v>0</v>
      </c>
      <c r="L4669" s="7">
        <f t="shared" si="7010"/>
        <v>0</v>
      </c>
      <c r="M4669" s="10">
        <f t="shared" si="229"/>
        <v>0</v>
      </c>
      <c r="N4669" s="11">
        <f t="shared" si="3612"/>
        <v>0</v>
      </c>
      <c r="O4669" s="10">
        <f t="shared" si="6891"/>
        <v>0</v>
      </c>
      <c r="P4669" s="10">
        <f t="shared" si="7011"/>
        <v>0</v>
      </c>
      <c r="Q4669" s="10">
        <f t="shared" si="232"/>
        <v>0</v>
      </c>
      <c r="R4669" s="11">
        <f t="shared" si="233"/>
        <v>0</v>
      </c>
      <c r="S4669" s="43"/>
      <c r="T4669" s="43"/>
      <c r="U4669" s="20"/>
      <c r="V4669" s="14"/>
      <c r="W4669" s="14"/>
      <c r="X4669" s="26">
        <f t="shared" si="314"/>
        <v>0</v>
      </c>
      <c r="Y4669" s="29"/>
      <c r="Z4669" s="29"/>
      <c r="AA4669" s="29"/>
      <c r="AB4669" s="29"/>
      <c r="AC4669" s="29"/>
    </row>
    <row r="4670">
      <c r="A4670" s="58">
        <v>45770.0</v>
      </c>
      <c r="B4670" s="5" t="s">
        <v>39</v>
      </c>
      <c r="C4670" s="6" t="s">
        <v>37</v>
      </c>
      <c r="D4670" s="5" t="s">
        <v>27</v>
      </c>
      <c r="E4670" s="7">
        <v>9.6</v>
      </c>
      <c r="F4670" s="7">
        <v>0.015</v>
      </c>
      <c r="G4670" s="7">
        <v>0.033</v>
      </c>
      <c r="H4670" s="24">
        <v>0.011</v>
      </c>
      <c r="I4670" s="10">
        <f t="shared" si="7008"/>
        <v>-0.022</v>
      </c>
      <c r="J4670" s="11">
        <f t="shared" si="7009"/>
        <v>33.33333333</v>
      </c>
      <c r="K4670" s="7">
        <f t="shared" si="6890"/>
        <v>2.458998</v>
      </c>
      <c r="L4670" s="7">
        <f t="shared" si="7010"/>
        <v>0.776</v>
      </c>
      <c r="M4670" s="10">
        <f t="shared" si="229"/>
        <v>-1.682998</v>
      </c>
      <c r="N4670" s="11">
        <f t="shared" si="3612"/>
        <v>31.55756938</v>
      </c>
      <c r="O4670" s="10">
        <f t="shared" si="6891"/>
        <v>3.358928</v>
      </c>
      <c r="P4670" s="10">
        <f t="shared" si="7011"/>
        <v>1.66074</v>
      </c>
      <c r="Q4670" s="10">
        <f t="shared" si="232"/>
        <v>-1.698188</v>
      </c>
      <c r="R4670" s="11">
        <f t="shared" si="233"/>
        <v>49.44256025</v>
      </c>
      <c r="S4670" s="41">
        <f>T4630</f>
        <v>0.25</v>
      </c>
      <c r="T4670" s="41">
        <f>H4670+T4630-H4671-U4670-H4672</f>
        <v>0.221</v>
      </c>
      <c r="U4670" s="13">
        <v>0.0</v>
      </c>
      <c r="V4670" s="14"/>
      <c r="W4670" s="14"/>
      <c r="X4670" s="26">
        <f t="shared" si="314"/>
        <v>0.031</v>
      </c>
      <c r="Y4670" s="29"/>
      <c r="Z4670" s="29"/>
      <c r="AA4670" s="29"/>
      <c r="AB4670" s="29"/>
      <c r="AC4670" s="29"/>
    </row>
    <row r="4671">
      <c r="A4671" s="58">
        <v>45770.0</v>
      </c>
      <c r="B4671" s="5" t="s">
        <v>39</v>
      </c>
      <c r="C4671" s="6" t="s">
        <v>37</v>
      </c>
      <c r="D4671" s="5" t="s">
        <v>28</v>
      </c>
      <c r="E4671" s="7">
        <v>0.0</v>
      </c>
      <c r="F4671" s="7">
        <v>0.0</v>
      </c>
      <c r="G4671" s="7">
        <v>0.0</v>
      </c>
      <c r="H4671" s="24">
        <v>0.0</v>
      </c>
      <c r="I4671" s="10">
        <f t="shared" si="7008"/>
        <v>0</v>
      </c>
      <c r="J4671" s="11">
        <f t="shared" si="7009"/>
        <v>0</v>
      </c>
      <c r="K4671" s="7">
        <f t="shared" si="6890"/>
        <v>0</v>
      </c>
      <c r="L4671" s="7">
        <f t="shared" si="7010"/>
        <v>0</v>
      </c>
      <c r="M4671" s="10">
        <f t="shared" si="229"/>
        <v>0</v>
      </c>
      <c r="N4671" s="11">
        <f t="shared" si="3612"/>
        <v>0</v>
      </c>
      <c r="O4671" s="10">
        <f t="shared" si="6891"/>
        <v>0</v>
      </c>
      <c r="P4671" s="10">
        <f t="shared" si="7011"/>
        <v>0</v>
      </c>
      <c r="Q4671" s="10">
        <f t="shared" si="232"/>
        <v>0</v>
      </c>
      <c r="R4671" s="11">
        <f t="shared" si="233"/>
        <v>0</v>
      </c>
      <c r="S4671" s="43"/>
      <c r="T4671" s="43"/>
      <c r="U4671" s="20"/>
      <c r="V4671" s="14"/>
      <c r="W4671" s="14"/>
      <c r="X4671" s="26">
        <f t="shared" si="314"/>
        <v>0</v>
      </c>
      <c r="Y4671" s="29"/>
      <c r="Z4671" s="29"/>
      <c r="AA4671" s="29"/>
      <c r="AB4671" s="29"/>
      <c r="AC4671" s="29"/>
    </row>
    <row r="4672">
      <c r="A4672" s="58">
        <v>45770.0</v>
      </c>
      <c r="B4672" s="5" t="s">
        <v>39</v>
      </c>
      <c r="C4672" s="6" t="s">
        <v>37</v>
      </c>
      <c r="D4672" s="5" t="s">
        <v>29</v>
      </c>
      <c r="E4672" s="7">
        <v>9.3</v>
      </c>
      <c r="F4672" s="7">
        <v>0.01</v>
      </c>
      <c r="G4672" s="7">
        <v>0.0330666</v>
      </c>
      <c r="H4672" s="24">
        <v>0.04</v>
      </c>
      <c r="I4672" s="10">
        <f t="shared" si="7008"/>
        <v>0.0069334</v>
      </c>
      <c r="J4672" s="11">
        <f t="shared" si="7009"/>
        <v>120.9679858</v>
      </c>
      <c r="K4672" s="7">
        <f t="shared" si="6890"/>
        <v>2.4444118</v>
      </c>
      <c r="L4672" s="7">
        <f t="shared" si="7010"/>
        <v>0.638</v>
      </c>
      <c r="M4672" s="10">
        <f t="shared" si="229"/>
        <v>-1.8064118</v>
      </c>
      <c r="N4672" s="11">
        <f t="shared" si="3612"/>
        <v>26.10034856</v>
      </c>
      <c r="O4672" s="10">
        <f t="shared" si="6891"/>
        <v>3.3364058</v>
      </c>
      <c r="P4672" s="10">
        <f t="shared" si="7011"/>
        <v>1.49794</v>
      </c>
      <c r="Q4672" s="10">
        <f t="shared" si="232"/>
        <v>-1.8384658</v>
      </c>
      <c r="R4672" s="11">
        <f t="shared" si="233"/>
        <v>44.89681681</v>
      </c>
      <c r="S4672" s="43"/>
      <c r="T4672" s="43"/>
      <c r="U4672" s="20"/>
      <c r="V4672" s="14"/>
      <c r="W4672" s="14"/>
      <c r="X4672" s="26">
        <f t="shared" si="314"/>
        <v>0</v>
      </c>
      <c r="Y4672" s="29"/>
      <c r="Z4672" s="29"/>
      <c r="AA4672" s="29"/>
      <c r="AB4672" s="29"/>
      <c r="AC4672" s="29"/>
    </row>
    <row r="4673">
      <c r="A4673" s="58">
        <v>45770.0</v>
      </c>
      <c r="B4673" s="5" t="s">
        <v>39</v>
      </c>
      <c r="C4673" s="6" t="s">
        <v>37</v>
      </c>
      <c r="D4673" s="5" t="s">
        <v>30</v>
      </c>
      <c r="E4673" s="7">
        <v>0.0</v>
      </c>
      <c r="F4673" s="7">
        <v>0.0</v>
      </c>
      <c r="G4673" s="7">
        <v>0.0</v>
      </c>
      <c r="H4673" s="24">
        <v>0.0</v>
      </c>
      <c r="I4673" s="10">
        <f t="shared" si="7008"/>
        <v>0</v>
      </c>
      <c r="J4673" s="11">
        <f t="shared" si="7009"/>
        <v>0</v>
      </c>
      <c r="K4673" s="7">
        <f t="shared" si="6890"/>
        <v>0</v>
      </c>
      <c r="L4673" s="7">
        <f t="shared" si="7010"/>
        <v>0</v>
      </c>
      <c r="M4673" s="10">
        <f t="shared" si="229"/>
        <v>0</v>
      </c>
      <c r="N4673" s="11">
        <f t="shared" si="3612"/>
        <v>0</v>
      </c>
      <c r="O4673" s="10">
        <f t="shared" si="6891"/>
        <v>0</v>
      </c>
      <c r="P4673" s="10">
        <f t="shared" si="7011"/>
        <v>0</v>
      </c>
      <c r="Q4673" s="10">
        <f t="shared" si="232"/>
        <v>0</v>
      </c>
      <c r="R4673" s="11">
        <f t="shared" si="233"/>
        <v>0</v>
      </c>
      <c r="S4673" s="43"/>
      <c r="T4673" s="43"/>
      <c r="U4673" s="20"/>
      <c r="V4673" s="14"/>
      <c r="W4673" s="14"/>
      <c r="X4673" s="26">
        <f t="shared" si="314"/>
        <v>0</v>
      </c>
      <c r="Y4673" s="29"/>
      <c r="Z4673" s="29"/>
      <c r="AA4673" s="29"/>
      <c r="AB4673" s="29"/>
      <c r="AC4673" s="29"/>
    </row>
    <row r="4674">
      <c r="A4674" s="58">
        <v>45770.0</v>
      </c>
      <c r="B4674" s="5" t="s">
        <v>40</v>
      </c>
      <c r="C4674" s="6" t="s">
        <v>37</v>
      </c>
      <c r="D4674" s="5" t="s">
        <v>27</v>
      </c>
      <c r="E4674" s="7">
        <v>26.3</v>
      </c>
      <c r="F4674" s="7">
        <v>0.0</v>
      </c>
      <c r="G4674" s="7">
        <v>0.07333</v>
      </c>
      <c r="H4674" s="24">
        <v>0.032</v>
      </c>
      <c r="I4674" s="10">
        <f t="shared" si="7008"/>
        <v>-0.04133</v>
      </c>
      <c r="J4674" s="11">
        <f t="shared" si="7009"/>
        <v>43.6383472</v>
      </c>
      <c r="K4674" s="7">
        <f t="shared" si="6890"/>
        <v>5.8865887</v>
      </c>
      <c r="L4674" s="7">
        <f t="shared" si="7010"/>
        <v>2.772</v>
      </c>
      <c r="M4674" s="10">
        <f t="shared" si="229"/>
        <v>-3.1145887</v>
      </c>
      <c r="N4674" s="11">
        <f t="shared" si="3612"/>
        <v>47.09009141</v>
      </c>
      <c r="O4674" s="10">
        <f t="shared" si="6891"/>
        <v>8.100874414</v>
      </c>
      <c r="P4674" s="10">
        <f t="shared" si="7011"/>
        <v>3.8849</v>
      </c>
      <c r="Q4674" s="10">
        <f t="shared" si="232"/>
        <v>-4.215974414</v>
      </c>
      <c r="R4674" s="11">
        <f t="shared" si="233"/>
        <v>47.95655137</v>
      </c>
      <c r="S4674" s="13">
        <f>T4634</f>
        <v>1.850424643</v>
      </c>
      <c r="T4674" s="13">
        <f>H4674+S4674-H4675-U4674-H4676</f>
        <v>1.882306429</v>
      </c>
      <c r="U4674" s="13">
        <f>0.00331/28</f>
        <v>0.0001182142857</v>
      </c>
      <c r="V4674" s="14"/>
      <c r="W4674" s="14"/>
      <c r="X4674" s="26">
        <f t="shared" si="314"/>
        <v>0.032</v>
      </c>
      <c r="Y4674" s="29"/>
      <c r="Z4674" s="29"/>
      <c r="AA4674" s="29"/>
      <c r="AB4674" s="29"/>
      <c r="AC4674" s="29"/>
    </row>
    <row r="4675">
      <c r="A4675" s="58">
        <v>45770.0</v>
      </c>
      <c r="B4675" s="5" t="s">
        <v>40</v>
      </c>
      <c r="C4675" s="6" t="s">
        <v>37</v>
      </c>
      <c r="D4675" s="5" t="s">
        <v>28</v>
      </c>
      <c r="E4675" s="7">
        <v>0.0</v>
      </c>
      <c r="F4675" s="7">
        <v>0.0</v>
      </c>
      <c r="G4675" s="7">
        <v>0.0</v>
      </c>
      <c r="H4675" s="24">
        <v>0.0</v>
      </c>
      <c r="I4675" s="10">
        <f t="shared" si="7008"/>
        <v>0</v>
      </c>
      <c r="J4675" s="11">
        <f t="shared" si="7009"/>
        <v>0</v>
      </c>
      <c r="K4675" s="7">
        <f t="shared" si="6890"/>
        <v>0</v>
      </c>
      <c r="L4675" s="7">
        <f t="shared" si="7010"/>
        <v>0</v>
      </c>
      <c r="M4675" s="10">
        <f t="shared" si="229"/>
        <v>0</v>
      </c>
      <c r="N4675" s="11">
        <f t="shared" si="3612"/>
        <v>0</v>
      </c>
      <c r="O4675" s="10">
        <f t="shared" si="6891"/>
        <v>0</v>
      </c>
      <c r="P4675" s="10">
        <f t="shared" si="7011"/>
        <v>0</v>
      </c>
      <c r="Q4675" s="10">
        <f t="shared" si="232"/>
        <v>0</v>
      </c>
      <c r="R4675" s="11">
        <f t="shared" si="233"/>
        <v>0</v>
      </c>
      <c r="S4675" s="14"/>
      <c r="T4675" s="14"/>
      <c r="U4675" s="14"/>
      <c r="V4675" s="14"/>
      <c r="W4675" s="14"/>
      <c r="X4675" s="26">
        <f t="shared" si="314"/>
        <v>0</v>
      </c>
      <c r="Y4675" s="29"/>
      <c r="Z4675" s="29"/>
      <c r="AA4675" s="29"/>
      <c r="AB4675" s="29"/>
      <c r="AC4675" s="29"/>
    </row>
    <row r="4676">
      <c r="A4676" s="58">
        <v>45770.0</v>
      </c>
      <c r="B4676" s="5" t="s">
        <v>40</v>
      </c>
      <c r="C4676" s="6" t="s">
        <v>37</v>
      </c>
      <c r="D4676" s="5" t="s">
        <v>29</v>
      </c>
      <c r="E4676" s="7">
        <v>26.1</v>
      </c>
      <c r="F4676" s="7">
        <v>0.0</v>
      </c>
      <c r="G4676" s="7">
        <v>0.07333</v>
      </c>
      <c r="H4676" s="24">
        <v>0.0</v>
      </c>
      <c r="I4676" s="10">
        <f t="shared" si="7008"/>
        <v>-0.07333</v>
      </c>
      <c r="J4676" s="11">
        <f t="shared" si="7009"/>
        <v>0</v>
      </c>
      <c r="K4676" s="7">
        <f t="shared" si="6890"/>
        <v>5.900875714</v>
      </c>
      <c r="L4676" s="7">
        <f t="shared" si="7010"/>
        <v>2.214</v>
      </c>
      <c r="M4676" s="10">
        <f t="shared" si="229"/>
        <v>-3.686875714</v>
      </c>
      <c r="N4676" s="11">
        <f t="shared" si="3612"/>
        <v>37.5198548</v>
      </c>
      <c r="O4676" s="10">
        <f t="shared" si="6891"/>
        <v>8.115161429</v>
      </c>
      <c r="P4676" s="10">
        <f t="shared" si="7011"/>
        <v>2.72798</v>
      </c>
      <c r="Q4676" s="10">
        <f t="shared" si="232"/>
        <v>-5.387181429</v>
      </c>
      <c r="R4676" s="11">
        <f t="shared" si="233"/>
        <v>33.61584392</v>
      </c>
      <c r="S4676" s="14"/>
      <c r="T4676" s="14"/>
      <c r="U4676" s="14"/>
      <c r="V4676" s="14"/>
      <c r="W4676" s="14"/>
      <c r="X4676" s="26">
        <f t="shared" si="314"/>
        <v>0</v>
      </c>
      <c r="Y4676" s="29"/>
      <c r="Z4676" s="29"/>
      <c r="AA4676" s="29"/>
      <c r="AB4676" s="29"/>
      <c r="AC4676" s="29"/>
    </row>
    <row r="4677">
      <c r="A4677" s="58">
        <v>45770.0</v>
      </c>
      <c r="B4677" s="5" t="s">
        <v>40</v>
      </c>
      <c r="C4677" s="6" t="s">
        <v>37</v>
      </c>
      <c r="D4677" s="5" t="s">
        <v>30</v>
      </c>
      <c r="E4677" s="7">
        <v>0.0</v>
      </c>
      <c r="F4677" s="7">
        <v>0.0</v>
      </c>
      <c r="G4677" s="7">
        <v>0.0</v>
      </c>
      <c r="H4677" s="24">
        <v>0.0</v>
      </c>
      <c r="I4677" s="10">
        <f t="shared" si="7008"/>
        <v>0</v>
      </c>
      <c r="J4677" s="11">
        <f t="shared" si="7009"/>
        <v>0</v>
      </c>
      <c r="K4677" s="7">
        <f t="shared" si="6890"/>
        <v>0</v>
      </c>
      <c r="L4677" s="7">
        <f t="shared" si="7010"/>
        <v>0.127</v>
      </c>
      <c r="M4677" s="10">
        <f t="shared" si="229"/>
        <v>0.127</v>
      </c>
      <c r="N4677" s="11">
        <f t="shared" si="3612"/>
        <v>0</v>
      </c>
      <c r="O4677" s="10">
        <f t="shared" si="6891"/>
        <v>0</v>
      </c>
      <c r="P4677" s="10">
        <f t="shared" si="7011"/>
        <v>0.127</v>
      </c>
      <c r="Q4677" s="10">
        <f t="shared" si="232"/>
        <v>0.127</v>
      </c>
      <c r="R4677" s="11">
        <f t="shared" si="233"/>
        <v>0</v>
      </c>
      <c r="S4677" s="14"/>
      <c r="T4677" s="14"/>
      <c r="U4677" s="14"/>
      <c r="V4677" s="14"/>
      <c r="W4677" s="14"/>
      <c r="X4677" s="26">
        <f t="shared" si="314"/>
        <v>0</v>
      </c>
      <c r="Y4677" s="29"/>
      <c r="Z4677" s="29"/>
      <c r="AA4677" s="29"/>
      <c r="AB4677" s="29"/>
      <c r="AC4677" s="29"/>
    </row>
    <row r="4678">
      <c r="A4678" s="58">
        <v>45771.0</v>
      </c>
      <c r="B4678" s="59" t="s">
        <v>25</v>
      </c>
      <c r="C4678" s="60" t="s">
        <v>26</v>
      </c>
      <c r="D4678" s="59" t="s">
        <v>27</v>
      </c>
      <c r="E4678" s="25">
        <v>140.3</v>
      </c>
      <c r="F4678" s="39">
        <v>0.413</v>
      </c>
      <c r="G4678" s="25">
        <v>0.393333</v>
      </c>
      <c r="H4678" s="47">
        <v>0.414</v>
      </c>
      <c r="I4678" s="61">
        <f t="shared" si="7008"/>
        <v>0.020667</v>
      </c>
      <c r="J4678" s="62">
        <f t="shared" si="7009"/>
        <v>105.2543265</v>
      </c>
      <c r="K4678" s="25">
        <f t="shared" si="6890"/>
        <v>33.839872</v>
      </c>
      <c r="L4678" s="25">
        <f t="shared" si="7010"/>
        <v>36.402</v>
      </c>
      <c r="M4678" s="61">
        <f t="shared" si="229"/>
        <v>2.562128</v>
      </c>
      <c r="N4678" s="62">
        <f t="shared" si="3612"/>
        <v>107.5713289</v>
      </c>
      <c r="O4678" s="61">
        <f t="shared" si="6891"/>
        <v>46.739592</v>
      </c>
      <c r="P4678" s="61">
        <f t="shared" si="7011"/>
        <v>50.123995</v>
      </c>
      <c r="Q4678" s="61">
        <f t="shared" si="232"/>
        <v>3.384403</v>
      </c>
      <c r="R4678" s="62">
        <f t="shared" si="233"/>
        <v>107.2409768</v>
      </c>
      <c r="S4678" s="41">
        <f>T4638</f>
        <v>-0.3197857143</v>
      </c>
      <c r="T4678" s="41">
        <f>H4678+T4638-H4679-U4678-H4680</f>
        <v>-0.6368928571</v>
      </c>
      <c r="U4678" s="63">
        <f>0.003/28</f>
        <v>0.0001071428571</v>
      </c>
      <c r="V4678" s="64"/>
      <c r="W4678" s="64"/>
      <c r="X4678" s="65">
        <f t="shared" si="314"/>
        <v>0.409</v>
      </c>
      <c r="Y4678" s="29"/>
      <c r="Z4678" s="29"/>
      <c r="AA4678" s="29"/>
      <c r="AB4678" s="29"/>
      <c r="AC4678" s="29"/>
    </row>
    <row r="4679">
      <c r="A4679" s="58">
        <v>45771.0</v>
      </c>
      <c r="B4679" s="5" t="s">
        <v>25</v>
      </c>
      <c r="C4679" s="6" t="s">
        <v>26</v>
      </c>
      <c r="D4679" s="5" t="s">
        <v>28</v>
      </c>
      <c r="E4679" s="7">
        <v>165.12</v>
      </c>
      <c r="F4679" s="7">
        <v>0.385</v>
      </c>
      <c r="G4679" s="7">
        <v>0.3568</v>
      </c>
      <c r="H4679" s="24">
        <v>0.731</v>
      </c>
      <c r="I4679" s="10">
        <f t="shared" si="7008"/>
        <v>0.3742</v>
      </c>
      <c r="J4679" s="11">
        <f t="shared" si="7009"/>
        <v>204.8766816</v>
      </c>
      <c r="K4679" s="7">
        <f t="shared" si="6890"/>
        <v>32.2746</v>
      </c>
      <c r="L4679" s="7">
        <f t="shared" si="7010"/>
        <v>37.161</v>
      </c>
      <c r="M4679" s="10">
        <f t="shared" si="229"/>
        <v>4.8864</v>
      </c>
      <c r="N4679" s="11">
        <f t="shared" si="3612"/>
        <v>115.1400792</v>
      </c>
      <c r="O4679" s="10">
        <f t="shared" si="6891"/>
        <v>44.5754</v>
      </c>
      <c r="P4679" s="10">
        <f t="shared" si="7011"/>
        <v>50.38188</v>
      </c>
      <c r="Q4679" s="10">
        <f t="shared" si="232"/>
        <v>5.80648</v>
      </c>
      <c r="R4679" s="11">
        <f t="shared" si="233"/>
        <v>113.0261983</v>
      </c>
      <c r="S4679" s="42"/>
      <c r="T4679" s="42"/>
      <c r="U4679" s="16"/>
      <c r="V4679" s="14"/>
      <c r="W4679" s="14"/>
      <c r="X4679" s="26">
        <f t="shared" si="314"/>
        <v>0.255</v>
      </c>
      <c r="Y4679" s="29"/>
      <c r="Z4679" s="29"/>
      <c r="AA4679" s="29"/>
      <c r="AB4679" s="29"/>
      <c r="AC4679" s="29"/>
    </row>
    <row r="4680">
      <c r="A4680" s="58">
        <v>45771.0</v>
      </c>
      <c r="B4680" s="5" t="s">
        <v>25</v>
      </c>
      <c r="C4680" s="6" t="s">
        <v>26</v>
      </c>
      <c r="D4680" s="5" t="s">
        <v>29</v>
      </c>
      <c r="E4680" s="7">
        <v>0.0</v>
      </c>
      <c r="F4680" s="7">
        <v>0.0</v>
      </c>
      <c r="G4680" s="7">
        <v>0.0</v>
      </c>
      <c r="H4680" s="24">
        <v>0.0</v>
      </c>
      <c r="I4680" s="10">
        <f t="shared" si="7008"/>
        <v>0</v>
      </c>
      <c r="J4680" s="11">
        <f t="shared" si="7009"/>
        <v>0</v>
      </c>
      <c r="K4680" s="7">
        <f t="shared" si="6890"/>
        <v>0</v>
      </c>
      <c r="L4680" s="7">
        <f t="shared" si="7010"/>
        <v>0.003</v>
      </c>
      <c r="M4680" s="10">
        <f t="shared" si="229"/>
        <v>0.003</v>
      </c>
      <c r="N4680" s="11">
        <f t="shared" si="3612"/>
        <v>0</v>
      </c>
      <c r="O4680" s="10">
        <f t="shared" si="6891"/>
        <v>0</v>
      </c>
      <c r="P4680" s="10">
        <f t="shared" si="7011"/>
        <v>0.003</v>
      </c>
      <c r="Q4680" s="10">
        <f t="shared" si="232"/>
        <v>0.003</v>
      </c>
      <c r="R4680" s="11">
        <f t="shared" si="233"/>
        <v>0</v>
      </c>
      <c r="S4680" s="42"/>
      <c r="T4680" s="42"/>
      <c r="U4680" s="16"/>
      <c r="V4680" s="14"/>
      <c r="W4680" s="14"/>
      <c r="X4680" s="26">
        <f t="shared" si="314"/>
        <v>0</v>
      </c>
      <c r="Y4680" s="29"/>
      <c r="Z4680" s="29"/>
      <c r="AA4680" s="29"/>
      <c r="AB4680" s="29"/>
      <c r="AC4680" s="29"/>
    </row>
    <row r="4681">
      <c r="A4681" s="58">
        <v>45771.0</v>
      </c>
      <c r="B4681" s="5" t="s">
        <v>25</v>
      </c>
      <c r="C4681" s="6" t="s">
        <v>26</v>
      </c>
      <c r="D4681" s="5" t="s">
        <v>30</v>
      </c>
      <c r="E4681" s="7">
        <v>0.0</v>
      </c>
      <c r="F4681" s="7">
        <v>0.0</v>
      </c>
      <c r="G4681" s="7">
        <v>0.0</v>
      </c>
      <c r="H4681" s="24">
        <v>0.0</v>
      </c>
      <c r="I4681" s="10">
        <f t="shared" si="7008"/>
        <v>0</v>
      </c>
      <c r="J4681" s="11">
        <f t="shared" si="7009"/>
        <v>0</v>
      </c>
      <c r="K4681" s="7">
        <f t="shared" si="6890"/>
        <v>0</v>
      </c>
      <c r="L4681" s="7">
        <f t="shared" si="7010"/>
        <v>0</v>
      </c>
      <c r="M4681" s="10">
        <f t="shared" si="229"/>
        <v>0</v>
      </c>
      <c r="N4681" s="11">
        <f t="shared" si="3612"/>
        <v>0</v>
      </c>
      <c r="O4681" s="10">
        <f t="shared" si="6891"/>
        <v>0</v>
      </c>
      <c r="P4681" s="10">
        <f t="shared" si="7011"/>
        <v>0</v>
      </c>
      <c r="Q4681" s="10">
        <f t="shared" si="232"/>
        <v>0</v>
      </c>
      <c r="R4681" s="11">
        <f t="shared" si="233"/>
        <v>0</v>
      </c>
      <c r="S4681" s="42"/>
      <c r="T4681" s="42"/>
      <c r="U4681" s="16"/>
      <c r="V4681" s="14"/>
      <c r="W4681" s="14"/>
      <c r="X4681" s="26">
        <f t="shared" si="314"/>
        <v>0</v>
      </c>
      <c r="Y4681" s="29"/>
      <c r="Z4681" s="29"/>
      <c r="AA4681" s="29"/>
      <c r="AB4681" s="29"/>
      <c r="AC4681" s="29"/>
    </row>
    <row r="4682">
      <c r="A4682" s="58">
        <v>45771.0</v>
      </c>
      <c r="B4682" s="5" t="s">
        <v>31</v>
      </c>
      <c r="C4682" s="6" t="s">
        <v>26</v>
      </c>
      <c r="D4682" s="5" t="s">
        <v>27</v>
      </c>
      <c r="E4682" s="7">
        <v>180.7</v>
      </c>
      <c r="F4682" s="7">
        <v>0.666</v>
      </c>
      <c r="G4682" s="7">
        <v>0.43666</v>
      </c>
      <c r="H4682" s="24">
        <v>0.53</v>
      </c>
      <c r="I4682" s="10">
        <f t="shared" si="7008"/>
        <v>0.09334</v>
      </c>
      <c r="J4682" s="11">
        <f t="shared" si="7009"/>
        <v>121.3758989</v>
      </c>
      <c r="K4682" s="7">
        <f t="shared" si="6890"/>
        <v>40.679827</v>
      </c>
      <c r="L4682" s="7">
        <f t="shared" si="7010"/>
        <v>45.877</v>
      </c>
      <c r="M4682" s="10">
        <f t="shared" si="229"/>
        <v>5.197173</v>
      </c>
      <c r="N4682" s="11">
        <f t="shared" si="3612"/>
        <v>112.7757992</v>
      </c>
      <c r="O4682" s="10">
        <f t="shared" si="6891"/>
        <v>56.679826</v>
      </c>
      <c r="P4682" s="10">
        <f t="shared" si="7011"/>
        <v>64.85086</v>
      </c>
      <c r="Q4682" s="10">
        <f t="shared" si="232"/>
        <v>8.171034</v>
      </c>
      <c r="R4682" s="11">
        <f t="shared" si="233"/>
        <v>114.416124</v>
      </c>
      <c r="S4682" s="41">
        <f>T4642</f>
        <v>0.9192857143</v>
      </c>
      <c r="T4682" s="41">
        <f>H4682+T4642-H4683-U4682-H4684</f>
        <v>1.030142857</v>
      </c>
      <c r="U4682" s="13">
        <f>0.004/28</f>
        <v>0.0001428571429</v>
      </c>
      <c r="V4682" s="14"/>
      <c r="W4682" s="14"/>
      <c r="X4682" s="26">
        <f t="shared" si="314"/>
        <v>0.522</v>
      </c>
      <c r="Y4682" s="29"/>
      <c r="Z4682" s="29"/>
      <c r="AA4682" s="29"/>
      <c r="AB4682" s="29"/>
      <c r="AC4682" s="29"/>
    </row>
    <row r="4683">
      <c r="A4683" s="58">
        <v>45771.0</v>
      </c>
      <c r="B4683" s="5" t="s">
        <v>31</v>
      </c>
      <c r="C4683" s="6" t="s">
        <v>26</v>
      </c>
      <c r="D4683" s="5" t="s">
        <v>28</v>
      </c>
      <c r="E4683" s="7">
        <v>180.1</v>
      </c>
      <c r="F4683" s="7">
        <v>0.762</v>
      </c>
      <c r="G4683" s="7">
        <v>0.432466</v>
      </c>
      <c r="H4683" s="24">
        <v>0.419</v>
      </c>
      <c r="I4683" s="10">
        <f t="shared" si="7008"/>
        <v>-0.013466</v>
      </c>
      <c r="J4683" s="11">
        <f t="shared" si="7009"/>
        <v>96.88622921</v>
      </c>
      <c r="K4683" s="7">
        <f t="shared" si="6890"/>
        <v>40.332064</v>
      </c>
      <c r="L4683" s="7">
        <f t="shared" si="7010"/>
        <v>46.439</v>
      </c>
      <c r="M4683" s="10">
        <f t="shared" si="229"/>
        <v>6.106936</v>
      </c>
      <c r="N4683" s="11">
        <f t="shared" si="3612"/>
        <v>115.1416402</v>
      </c>
      <c r="O4683" s="10">
        <f t="shared" si="6891"/>
        <v>56.201894</v>
      </c>
      <c r="P4683" s="10">
        <f t="shared" si="7011"/>
        <v>65.43673</v>
      </c>
      <c r="Q4683" s="10">
        <f t="shared" si="232"/>
        <v>9.234836</v>
      </c>
      <c r="R4683" s="11">
        <f t="shared" si="233"/>
        <v>116.4315388</v>
      </c>
      <c r="S4683" s="42"/>
      <c r="T4683" s="42"/>
      <c r="U4683" s="20"/>
      <c r="V4683" s="14"/>
      <c r="W4683" s="14"/>
      <c r="X4683" s="26">
        <f t="shared" si="314"/>
        <v>0.455</v>
      </c>
      <c r="Y4683" s="29"/>
      <c r="Z4683" s="29"/>
      <c r="AA4683" s="29"/>
      <c r="AB4683" s="29"/>
      <c r="AC4683" s="29"/>
    </row>
    <row r="4684">
      <c r="A4684" s="58">
        <v>45771.0</v>
      </c>
      <c r="B4684" s="5" t="s">
        <v>31</v>
      </c>
      <c r="C4684" s="6" t="s">
        <v>26</v>
      </c>
      <c r="D4684" s="5" t="s">
        <v>29</v>
      </c>
      <c r="E4684" s="7">
        <v>0.0</v>
      </c>
      <c r="F4684" s="7">
        <v>0.149</v>
      </c>
      <c r="G4684" s="7">
        <v>0.0</v>
      </c>
      <c r="H4684" s="24">
        <v>0.0</v>
      </c>
      <c r="I4684" s="10">
        <f t="shared" si="7008"/>
        <v>0</v>
      </c>
      <c r="J4684" s="11">
        <f t="shared" si="7009"/>
        <v>0</v>
      </c>
      <c r="K4684" s="7">
        <f t="shared" si="6890"/>
        <v>0</v>
      </c>
      <c r="L4684" s="7">
        <f t="shared" si="7010"/>
        <v>0</v>
      </c>
      <c r="M4684" s="10">
        <f t="shared" si="229"/>
        <v>0</v>
      </c>
      <c r="N4684" s="11">
        <f t="shared" si="3612"/>
        <v>0</v>
      </c>
      <c r="O4684" s="10">
        <f t="shared" si="6891"/>
        <v>0</v>
      </c>
      <c r="P4684" s="10">
        <f t="shared" si="7011"/>
        <v>0</v>
      </c>
      <c r="Q4684" s="10">
        <f t="shared" si="232"/>
        <v>0</v>
      </c>
      <c r="R4684" s="11">
        <f t="shared" si="233"/>
        <v>0</v>
      </c>
      <c r="S4684" s="42"/>
      <c r="T4684" s="42"/>
      <c r="U4684" s="20"/>
      <c r="V4684" s="14"/>
      <c r="W4684" s="14"/>
      <c r="X4684" s="26">
        <f t="shared" si="314"/>
        <v>0</v>
      </c>
      <c r="Y4684" s="29"/>
      <c r="Z4684" s="29"/>
      <c r="AA4684" s="29"/>
      <c r="AB4684" s="29"/>
      <c r="AC4684" s="29"/>
    </row>
    <row r="4685">
      <c r="A4685" s="58">
        <v>45771.0</v>
      </c>
      <c r="B4685" s="5" t="s">
        <v>31</v>
      </c>
      <c r="C4685" s="6" t="s">
        <v>26</v>
      </c>
      <c r="D4685" s="5" t="s">
        <v>30</v>
      </c>
      <c r="E4685" s="7">
        <v>0.0</v>
      </c>
      <c r="F4685" s="7">
        <v>0.0</v>
      </c>
      <c r="G4685" s="7">
        <v>0.0</v>
      </c>
      <c r="H4685" s="24">
        <v>0.0</v>
      </c>
      <c r="I4685" s="10">
        <f t="shared" si="7008"/>
        <v>0</v>
      </c>
      <c r="J4685" s="11">
        <f t="shared" si="7009"/>
        <v>0</v>
      </c>
      <c r="K4685" s="7">
        <f t="shared" si="6890"/>
        <v>0</v>
      </c>
      <c r="L4685" s="7">
        <f t="shared" si="7010"/>
        <v>0</v>
      </c>
      <c r="M4685" s="10">
        <f t="shared" si="229"/>
        <v>0</v>
      </c>
      <c r="N4685" s="11">
        <f t="shared" si="3612"/>
        <v>0</v>
      </c>
      <c r="O4685" s="10">
        <f t="shared" si="6891"/>
        <v>0</v>
      </c>
      <c r="P4685" s="10">
        <f t="shared" si="7011"/>
        <v>0</v>
      </c>
      <c r="Q4685" s="10">
        <f t="shared" si="232"/>
        <v>0</v>
      </c>
      <c r="R4685" s="11">
        <f t="shared" si="233"/>
        <v>0</v>
      </c>
      <c r="S4685" s="42"/>
      <c r="T4685" s="42"/>
      <c r="U4685" s="20"/>
      <c r="V4685" s="14"/>
      <c r="W4685" s="14"/>
      <c r="X4685" s="26">
        <f t="shared" si="314"/>
        <v>0</v>
      </c>
      <c r="Y4685" s="29"/>
      <c r="Z4685" s="29"/>
      <c r="AA4685" s="29"/>
      <c r="AB4685" s="29"/>
      <c r="AC4685" s="29"/>
    </row>
    <row r="4686">
      <c r="A4686" s="58">
        <v>45771.0</v>
      </c>
      <c r="B4686" s="5" t="s">
        <v>32</v>
      </c>
      <c r="C4686" s="6" t="s">
        <v>26</v>
      </c>
      <c r="D4686" s="5" t="s">
        <v>27</v>
      </c>
      <c r="E4686" s="7">
        <v>78.6</v>
      </c>
      <c r="F4686" s="7">
        <v>0.119</v>
      </c>
      <c r="G4686" s="7">
        <v>0.19333</v>
      </c>
      <c r="H4686" s="24">
        <v>0.14</v>
      </c>
      <c r="I4686" s="10">
        <f t="shared" si="7008"/>
        <v>-0.05333</v>
      </c>
      <c r="J4686" s="11">
        <f t="shared" si="7009"/>
        <v>72.41504164</v>
      </c>
      <c r="K4686" s="7">
        <f t="shared" si="6890"/>
        <v>17.8399</v>
      </c>
      <c r="L4686" s="7">
        <f t="shared" si="7010"/>
        <v>18.844</v>
      </c>
      <c r="M4686" s="10">
        <f t="shared" si="229"/>
        <v>1.0041</v>
      </c>
      <c r="N4686" s="11">
        <f t="shared" si="3612"/>
        <v>105.6283948</v>
      </c>
      <c r="O4686" s="10">
        <f t="shared" si="6891"/>
        <v>24.839886</v>
      </c>
      <c r="P4686" s="10">
        <f t="shared" si="7011"/>
        <v>25.98082</v>
      </c>
      <c r="Q4686" s="10">
        <f t="shared" si="232"/>
        <v>1.140934</v>
      </c>
      <c r="R4686" s="11">
        <f t="shared" si="233"/>
        <v>104.5931531</v>
      </c>
      <c r="S4686" s="41" t="str">
        <f>T4646</f>
        <v>#REF!</v>
      </c>
      <c r="T4686" s="41" t="str">
        <f>H4686+T4646-#REF!-U4686-H4687</f>
        <v>#REF!</v>
      </c>
      <c r="U4686" s="13">
        <f>0.00378/28</f>
        <v>0.000135</v>
      </c>
      <c r="V4686" s="14"/>
      <c r="W4686" s="14"/>
      <c r="X4686" s="26">
        <f t="shared" si="314"/>
        <v>0.137</v>
      </c>
      <c r="Y4686" s="29"/>
      <c r="Z4686" s="29"/>
      <c r="AA4686" s="29"/>
      <c r="AB4686" s="29"/>
      <c r="AC4686" s="29"/>
    </row>
    <row r="4687">
      <c r="A4687" s="58">
        <v>45771.0</v>
      </c>
      <c r="B4687" s="5" t="s">
        <v>32</v>
      </c>
      <c r="C4687" s="6" t="s">
        <v>26</v>
      </c>
      <c r="D4687" s="5" t="s">
        <v>28</v>
      </c>
      <c r="E4687" s="7">
        <v>78.7</v>
      </c>
      <c r="F4687" s="7">
        <v>0.177</v>
      </c>
      <c r="G4687" s="7">
        <v>0.192966</v>
      </c>
      <c r="H4687" s="24">
        <v>0.124</v>
      </c>
      <c r="I4687" s="10">
        <f t="shared" si="7008"/>
        <v>-0.068966</v>
      </c>
      <c r="J4687" s="11">
        <f>IFERROR(#REF!/G4687*100,0)</f>
        <v>0</v>
      </c>
      <c r="K4687" s="7">
        <f t="shared" si="6890"/>
        <v>17.809384</v>
      </c>
      <c r="L4687" s="7">
        <f>IFERROR(#REF!+L4647,0)</f>
        <v>0</v>
      </c>
      <c r="M4687" s="10">
        <f t="shared" si="229"/>
        <v>-17.809384</v>
      </c>
      <c r="N4687" s="11">
        <f t="shared" si="3612"/>
        <v>0</v>
      </c>
      <c r="O4687" s="10">
        <f t="shared" si="6891"/>
        <v>24.798334</v>
      </c>
      <c r="P4687" s="10">
        <f>IFERROR(#REF!+P4647,0)</f>
        <v>0</v>
      </c>
      <c r="Q4687" s="10">
        <f t="shared" si="232"/>
        <v>-24.798334</v>
      </c>
      <c r="R4687" s="11">
        <f t="shared" si="233"/>
        <v>0</v>
      </c>
      <c r="S4687" s="42"/>
      <c r="T4687" s="42"/>
      <c r="U4687" s="20"/>
      <c r="V4687" s="14"/>
      <c r="W4687" s="14"/>
      <c r="X4687" s="26">
        <f t="shared" si="314"/>
        <v>0.133</v>
      </c>
      <c r="Y4687" s="29"/>
      <c r="Z4687" s="29"/>
      <c r="AA4687" s="29"/>
      <c r="AB4687" s="29"/>
      <c r="AC4687" s="29"/>
    </row>
    <row r="4688">
      <c r="A4688" s="58">
        <v>45771.0</v>
      </c>
      <c r="B4688" s="5" t="s">
        <v>32</v>
      </c>
      <c r="C4688" s="6" t="s">
        <v>26</v>
      </c>
      <c r="D4688" s="5" t="s">
        <v>29</v>
      </c>
      <c r="E4688" s="7">
        <v>0.0</v>
      </c>
      <c r="F4688" s="7">
        <v>0.0</v>
      </c>
      <c r="G4688" s="7">
        <v>0.0</v>
      </c>
      <c r="H4688" s="24">
        <v>0.0</v>
      </c>
      <c r="I4688" s="10">
        <f>H4687-G4688</f>
        <v>0.124</v>
      </c>
      <c r="J4688" s="11">
        <f>IFERROR(H4687/G4688*100,0)</f>
        <v>0</v>
      </c>
      <c r="K4688" s="7">
        <f t="shared" si="6890"/>
        <v>0</v>
      </c>
      <c r="L4688" s="7">
        <f>IFERROR(H4687+L4648,0)</f>
        <v>6.461</v>
      </c>
      <c r="M4688" s="10">
        <f t="shared" si="229"/>
        <v>6.461</v>
      </c>
      <c r="N4688" s="11">
        <f t="shared" si="3612"/>
        <v>0</v>
      </c>
      <c r="O4688" s="10">
        <f t="shared" si="6891"/>
        <v>0</v>
      </c>
      <c r="P4688" s="10">
        <f>IFERROR(H4687+P4648,0)</f>
        <v>6.461</v>
      </c>
      <c r="Q4688" s="10">
        <f t="shared" si="232"/>
        <v>6.461</v>
      </c>
      <c r="R4688" s="11">
        <f t="shared" si="233"/>
        <v>0</v>
      </c>
      <c r="S4688" s="42"/>
      <c r="T4688" s="42"/>
      <c r="U4688" s="20"/>
      <c r="V4688" s="14"/>
      <c r="W4688" s="14"/>
      <c r="X4688" s="26">
        <f t="shared" si="314"/>
        <v>0</v>
      </c>
      <c r="Y4688" s="29"/>
      <c r="Z4688" s="29"/>
      <c r="AA4688" s="29"/>
      <c r="AB4688" s="29"/>
      <c r="AC4688" s="29"/>
    </row>
    <row r="4689">
      <c r="A4689" s="58">
        <v>45771.0</v>
      </c>
      <c r="B4689" s="5" t="s">
        <v>32</v>
      </c>
      <c r="C4689" s="6" t="s">
        <v>26</v>
      </c>
      <c r="D4689" s="5" t="s">
        <v>30</v>
      </c>
      <c r="E4689" s="7">
        <v>0.0</v>
      </c>
      <c r="F4689" s="7">
        <v>0.0</v>
      </c>
      <c r="G4689" s="7">
        <v>0.0</v>
      </c>
      <c r="H4689" s="24">
        <v>0.0</v>
      </c>
      <c r="I4689" s="10">
        <f t="shared" ref="I4689:I4727" si="7012">H4689-G4689</f>
        <v>0</v>
      </c>
      <c r="J4689" s="11">
        <f t="shared" ref="J4689:J4726" si="7013">IFERROR(H4689/G4689*100,0)</f>
        <v>0</v>
      </c>
      <c r="K4689" s="7">
        <f t="shared" si="6890"/>
        <v>0</v>
      </c>
      <c r="L4689" s="7">
        <f t="shared" ref="L4689:L4726" si="7014">IFERROR(H4689+L4649,0)</f>
        <v>0</v>
      </c>
      <c r="M4689" s="10">
        <f t="shared" si="229"/>
        <v>0</v>
      </c>
      <c r="N4689" s="11">
        <f t="shared" si="3612"/>
        <v>0</v>
      </c>
      <c r="O4689" s="10">
        <f t="shared" si="6891"/>
        <v>0</v>
      </c>
      <c r="P4689" s="10">
        <f t="shared" ref="P4689:P4726" si="7015">IFERROR(H4689+P4649,0)</f>
        <v>0</v>
      </c>
      <c r="Q4689" s="10">
        <f t="shared" si="232"/>
        <v>0</v>
      </c>
      <c r="R4689" s="11">
        <f t="shared" si="233"/>
        <v>0</v>
      </c>
      <c r="S4689" s="42"/>
      <c r="T4689" s="42"/>
      <c r="U4689" s="20"/>
      <c r="V4689" s="14"/>
      <c r="W4689" s="14"/>
      <c r="X4689" s="26">
        <f t="shared" si="314"/>
        <v>0</v>
      </c>
      <c r="Y4689" s="29"/>
      <c r="Z4689" s="29"/>
      <c r="AA4689" s="29"/>
      <c r="AB4689" s="29"/>
      <c r="AC4689" s="29"/>
    </row>
    <row r="4690">
      <c r="A4690" s="58">
        <v>45771.0</v>
      </c>
      <c r="B4690" s="5" t="s">
        <v>33</v>
      </c>
      <c r="C4690" s="6" t="s">
        <v>26</v>
      </c>
      <c r="D4690" s="5" t="s">
        <v>27</v>
      </c>
      <c r="E4690" s="7">
        <v>110.0</v>
      </c>
      <c r="F4690" s="7">
        <v>0.36</v>
      </c>
      <c r="G4690" s="7">
        <v>0.33</v>
      </c>
      <c r="H4690" s="24">
        <v>0.364</v>
      </c>
      <c r="I4690" s="10">
        <f t="shared" si="7012"/>
        <v>0.034</v>
      </c>
      <c r="J4690" s="11">
        <f t="shared" si="7013"/>
        <v>110.3030303</v>
      </c>
      <c r="K4690" s="7">
        <f t="shared" si="6890"/>
        <v>27.319992</v>
      </c>
      <c r="L4690" s="7">
        <f t="shared" si="7014"/>
        <v>31</v>
      </c>
      <c r="M4690" s="10">
        <f t="shared" si="229"/>
        <v>3.680008</v>
      </c>
      <c r="N4690" s="11">
        <f t="shared" si="3612"/>
        <v>113.4700186</v>
      </c>
      <c r="O4690" s="10">
        <f t="shared" si="6891"/>
        <v>37.519922</v>
      </c>
      <c r="P4690" s="10">
        <f t="shared" si="7015"/>
        <v>42.49573</v>
      </c>
      <c r="Q4690" s="10">
        <f t="shared" si="232"/>
        <v>4.975808</v>
      </c>
      <c r="R4690" s="11">
        <f t="shared" si="233"/>
        <v>113.261776</v>
      </c>
      <c r="S4690" s="41">
        <f>T4650</f>
        <v>0.5333778571</v>
      </c>
      <c r="T4690" s="41">
        <f>H4690+T4650-H4691-U4690-H4692</f>
        <v>0.5832239286</v>
      </c>
      <c r="U4690" s="13">
        <f>0.00431/28</f>
        <v>0.0001539285714</v>
      </c>
      <c r="V4690" s="14"/>
      <c r="W4690" s="14"/>
      <c r="X4690" s="26">
        <f t="shared" si="314"/>
        <v>0.368</v>
      </c>
      <c r="Y4690" s="29"/>
      <c r="Z4690" s="29"/>
      <c r="AA4690" s="29"/>
      <c r="AB4690" s="29"/>
      <c r="AC4690" s="29"/>
    </row>
    <row r="4691">
      <c r="A4691" s="58">
        <v>45771.0</v>
      </c>
      <c r="B4691" s="5" t="s">
        <v>33</v>
      </c>
      <c r="C4691" s="6" t="s">
        <v>26</v>
      </c>
      <c r="D4691" s="5" t="s">
        <v>28</v>
      </c>
      <c r="E4691" s="7">
        <v>108.2</v>
      </c>
      <c r="F4691" s="7">
        <v>0.599</v>
      </c>
      <c r="G4691" s="7">
        <v>0.2917333</v>
      </c>
      <c r="H4691" s="24">
        <v>0.314</v>
      </c>
      <c r="I4691" s="10">
        <f t="shared" si="7012"/>
        <v>0.0222667</v>
      </c>
      <c r="J4691" s="11">
        <f t="shared" si="7013"/>
        <v>107.6325534</v>
      </c>
      <c r="K4691" s="7">
        <f t="shared" si="6890"/>
        <v>26.1105752</v>
      </c>
      <c r="L4691" s="7">
        <f t="shared" si="7014"/>
        <v>31.758</v>
      </c>
      <c r="M4691" s="10">
        <f t="shared" si="229"/>
        <v>5.6474248</v>
      </c>
      <c r="N4691" s="11">
        <f t="shared" si="3612"/>
        <v>121.6288793</v>
      </c>
      <c r="O4691" s="10">
        <f t="shared" si="6891"/>
        <v>36.1545752</v>
      </c>
      <c r="P4691" s="10">
        <f t="shared" si="7015"/>
        <v>42.65295</v>
      </c>
      <c r="Q4691" s="10">
        <f t="shared" si="232"/>
        <v>6.4983748</v>
      </c>
      <c r="R4691" s="11">
        <f t="shared" si="233"/>
        <v>117.9738657</v>
      </c>
      <c r="S4691" s="42"/>
      <c r="T4691" s="42"/>
      <c r="U4691" s="20"/>
      <c r="V4691" s="14"/>
      <c r="W4691" s="14"/>
      <c r="X4691" s="26">
        <f t="shared" si="314"/>
        <v>0.353</v>
      </c>
      <c r="Y4691" s="29"/>
      <c r="Z4691" s="29"/>
      <c r="AA4691" s="29"/>
      <c r="AB4691" s="29"/>
      <c r="AC4691" s="29"/>
    </row>
    <row r="4692">
      <c r="A4692" s="58">
        <v>45771.0</v>
      </c>
      <c r="B4692" s="5" t="s">
        <v>33</v>
      </c>
      <c r="C4692" s="6" t="s">
        <v>26</v>
      </c>
      <c r="D4692" s="5" t="s">
        <v>29</v>
      </c>
      <c r="E4692" s="7">
        <v>1.0</v>
      </c>
      <c r="F4692" s="7">
        <v>0.0</v>
      </c>
      <c r="G4692" s="7">
        <v>0.0044</v>
      </c>
      <c r="H4692" s="24">
        <v>0.0</v>
      </c>
      <c r="I4692" s="10">
        <f t="shared" si="7012"/>
        <v>-0.0044</v>
      </c>
      <c r="J4692" s="11">
        <f t="shared" si="7013"/>
        <v>0</v>
      </c>
      <c r="K4692" s="7">
        <f t="shared" si="6890"/>
        <v>0.2705989</v>
      </c>
      <c r="L4692" s="7">
        <f t="shared" si="7014"/>
        <v>0.084</v>
      </c>
      <c r="M4692" s="10">
        <f t="shared" si="229"/>
        <v>-0.1865989</v>
      </c>
      <c r="N4692" s="11">
        <f t="shared" si="3612"/>
        <v>31.04225479</v>
      </c>
      <c r="O4692" s="10">
        <f t="shared" si="6891"/>
        <v>0.3555389</v>
      </c>
      <c r="P4692" s="10">
        <f t="shared" si="7015"/>
        <v>0.162988</v>
      </c>
      <c r="Q4692" s="10">
        <f t="shared" si="232"/>
        <v>-0.1925509</v>
      </c>
      <c r="R4692" s="11">
        <f t="shared" si="233"/>
        <v>45.84252244</v>
      </c>
      <c r="S4692" s="42"/>
      <c r="T4692" s="42"/>
      <c r="U4692" s="20"/>
      <c r="V4692" s="14"/>
      <c r="W4692" s="14"/>
      <c r="X4692" s="26">
        <f t="shared" si="314"/>
        <v>0</v>
      </c>
      <c r="Y4692" s="29"/>
      <c r="Z4692" s="29"/>
      <c r="AA4692" s="29"/>
      <c r="AB4692" s="29"/>
      <c r="AC4692" s="29"/>
    </row>
    <row r="4693">
      <c r="A4693" s="58">
        <v>45771.0</v>
      </c>
      <c r="B4693" s="5" t="s">
        <v>33</v>
      </c>
      <c r="C4693" s="6" t="s">
        <v>26</v>
      </c>
      <c r="D4693" s="5" t="s">
        <v>30</v>
      </c>
      <c r="E4693" s="7">
        <v>0.0</v>
      </c>
      <c r="F4693" s="7">
        <v>0.0</v>
      </c>
      <c r="G4693" s="7">
        <v>0.0</v>
      </c>
      <c r="H4693" s="24">
        <v>0.0</v>
      </c>
      <c r="I4693" s="10">
        <f t="shared" si="7012"/>
        <v>0</v>
      </c>
      <c r="J4693" s="11">
        <f t="shared" si="7013"/>
        <v>0</v>
      </c>
      <c r="K4693" s="7">
        <f t="shared" si="6890"/>
        <v>0</v>
      </c>
      <c r="L4693" s="7">
        <f t="shared" si="7014"/>
        <v>0</v>
      </c>
      <c r="M4693" s="10">
        <f t="shared" si="229"/>
        <v>0</v>
      </c>
      <c r="N4693" s="11">
        <f t="shared" si="3612"/>
        <v>0</v>
      </c>
      <c r="O4693" s="10">
        <f t="shared" si="6891"/>
        <v>0</v>
      </c>
      <c r="P4693" s="10">
        <f t="shared" si="7015"/>
        <v>0</v>
      </c>
      <c r="Q4693" s="10">
        <f t="shared" si="232"/>
        <v>0</v>
      </c>
      <c r="R4693" s="11">
        <f t="shared" si="233"/>
        <v>0</v>
      </c>
      <c r="S4693" s="42"/>
      <c r="T4693" s="42"/>
      <c r="U4693" s="20"/>
      <c r="V4693" s="14"/>
      <c r="W4693" s="14"/>
      <c r="X4693" s="26">
        <f t="shared" si="314"/>
        <v>0</v>
      </c>
      <c r="Y4693" s="29"/>
      <c r="Z4693" s="29"/>
      <c r="AA4693" s="29"/>
      <c r="AB4693" s="29"/>
      <c r="AC4693" s="29"/>
    </row>
    <row r="4694">
      <c r="A4694" s="58">
        <v>45771.0</v>
      </c>
      <c r="B4694" s="5" t="s">
        <v>34</v>
      </c>
      <c r="C4694" s="6" t="s">
        <v>26</v>
      </c>
      <c r="D4694" s="5" t="s">
        <v>27</v>
      </c>
      <c r="E4694" s="7">
        <v>14.3</v>
      </c>
      <c r="F4694" s="7">
        <v>0.06</v>
      </c>
      <c r="G4694" s="7">
        <v>0.04</v>
      </c>
      <c r="H4694" s="24">
        <v>0.044</v>
      </c>
      <c r="I4694" s="10">
        <f t="shared" si="7012"/>
        <v>0.004</v>
      </c>
      <c r="J4694" s="11">
        <f t="shared" si="7013"/>
        <v>110</v>
      </c>
      <c r="K4694" s="7">
        <f t="shared" si="6890"/>
        <v>3.459985</v>
      </c>
      <c r="L4694" s="7">
        <f t="shared" si="7014"/>
        <v>3.574</v>
      </c>
      <c r="M4694" s="10">
        <f t="shared" si="229"/>
        <v>0.114015</v>
      </c>
      <c r="N4694" s="11">
        <f t="shared" si="3612"/>
        <v>103.2952455</v>
      </c>
      <c r="O4694" s="10">
        <f t="shared" si="6891"/>
        <v>4.759815</v>
      </c>
      <c r="P4694" s="10">
        <f t="shared" si="7015"/>
        <v>5.117986</v>
      </c>
      <c r="Q4694" s="10">
        <f t="shared" si="232"/>
        <v>0.358171</v>
      </c>
      <c r="R4694" s="11">
        <f t="shared" si="233"/>
        <v>107.5248933</v>
      </c>
      <c r="S4694" s="41">
        <f>T4654</f>
        <v>0.236</v>
      </c>
      <c r="T4694" s="41">
        <f>H4694+T4654-H4695-U4694-H4696</f>
        <v>0.28</v>
      </c>
      <c r="U4694" s="13">
        <v>0.0</v>
      </c>
      <c r="V4694" s="14"/>
      <c r="W4694" s="14"/>
      <c r="X4694" s="26">
        <f t="shared" si="314"/>
        <v>0.051</v>
      </c>
      <c r="Y4694" s="29"/>
      <c r="Z4694" s="29"/>
      <c r="AA4694" s="29"/>
      <c r="AB4694" s="29"/>
      <c r="AC4694" s="29"/>
    </row>
    <row r="4695">
      <c r="A4695" s="58">
        <v>45771.0</v>
      </c>
      <c r="B4695" s="5" t="s">
        <v>34</v>
      </c>
      <c r="C4695" s="6" t="s">
        <v>26</v>
      </c>
      <c r="D4695" s="5" t="s">
        <v>28</v>
      </c>
      <c r="E4695" s="7">
        <v>14.3</v>
      </c>
      <c r="F4695" s="7">
        <v>0.0</v>
      </c>
      <c r="G4695" s="7">
        <v>0.039166</v>
      </c>
      <c r="H4695" s="24">
        <v>0.0</v>
      </c>
      <c r="I4695" s="10">
        <f t="shared" si="7012"/>
        <v>-0.039166</v>
      </c>
      <c r="J4695" s="11">
        <f t="shared" si="7013"/>
        <v>0</v>
      </c>
      <c r="K4695" s="7">
        <f t="shared" si="6890"/>
        <v>3.391983</v>
      </c>
      <c r="L4695" s="7">
        <f t="shared" si="7014"/>
        <v>3.497</v>
      </c>
      <c r="M4695" s="10">
        <f t="shared" si="229"/>
        <v>0.105017</v>
      </c>
      <c r="N4695" s="11">
        <f t="shared" si="3612"/>
        <v>103.0960356</v>
      </c>
      <c r="O4695" s="10">
        <f t="shared" si="6891"/>
        <v>4.666982</v>
      </c>
      <c r="P4695" s="10">
        <f t="shared" si="7015"/>
        <v>4.90099</v>
      </c>
      <c r="Q4695" s="10">
        <f t="shared" si="232"/>
        <v>0.234008</v>
      </c>
      <c r="R4695" s="11">
        <f t="shared" si="233"/>
        <v>105.0141183</v>
      </c>
      <c r="S4695" s="42"/>
      <c r="T4695" s="42"/>
      <c r="U4695" s="20"/>
      <c r="V4695" s="14"/>
      <c r="W4695" s="14"/>
      <c r="X4695" s="26">
        <f t="shared" si="314"/>
        <v>0.065</v>
      </c>
      <c r="Y4695" s="29"/>
      <c r="Z4695" s="29"/>
      <c r="AA4695" s="29"/>
      <c r="AB4695" s="29"/>
      <c r="AC4695" s="29"/>
    </row>
    <row r="4696">
      <c r="A4696" s="58">
        <v>45771.0</v>
      </c>
      <c r="B4696" s="5" t="s">
        <v>34</v>
      </c>
      <c r="C4696" s="6" t="s">
        <v>26</v>
      </c>
      <c r="D4696" s="5" t="s">
        <v>29</v>
      </c>
      <c r="E4696" s="7">
        <v>0.0</v>
      </c>
      <c r="F4696" s="7">
        <v>0.01</v>
      </c>
      <c r="G4696" s="7">
        <v>0.0</v>
      </c>
      <c r="H4696" s="24">
        <v>0.0</v>
      </c>
      <c r="I4696" s="10">
        <f t="shared" si="7012"/>
        <v>0</v>
      </c>
      <c r="J4696" s="11">
        <f t="shared" si="7013"/>
        <v>0</v>
      </c>
      <c r="K4696" s="7">
        <f t="shared" si="6890"/>
        <v>0</v>
      </c>
      <c r="L4696" s="7">
        <f t="shared" si="7014"/>
        <v>0</v>
      </c>
      <c r="M4696" s="10">
        <f t="shared" si="229"/>
        <v>0</v>
      </c>
      <c r="N4696" s="11">
        <f t="shared" si="3612"/>
        <v>0</v>
      </c>
      <c r="O4696" s="10">
        <f t="shared" si="6891"/>
        <v>0</v>
      </c>
      <c r="P4696" s="10">
        <f t="shared" si="7015"/>
        <v>0</v>
      </c>
      <c r="Q4696" s="10">
        <f t="shared" si="232"/>
        <v>0</v>
      </c>
      <c r="R4696" s="11">
        <f t="shared" si="233"/>
        <v>0</v>
      </c>
      <c r="S4696" s="42"/>
      <c r="T4696" s="42"/>
      <c r="U4696" s="20"/>
      <c r="V4696" s="14"/>
      <c r="W4696" s="14"/>
      <c r="X4696" s="26">
        <f t="shared" si="314"/>
        <v>0</v>
      </c>
      <c r="Y4696" s="29"/>
      <c r="Z4696" s="29"/>
      <c r="AA4696" s="29"/>
      <c r="AB4696" s="29"/>
      <c r="AC4696" s="29"/>
    </row>
    <row r="4697">
      <c r="A4697" s="58">
        <v>45771.0</v>
      </c>
      <c r="B4697" s="5" t="s">
        <v>34</v>
      </c>
      <c r="C4697" s="6" t="s">
        <v>26</v>
      </c>
      <c r="D4697" s="5" t="s">
        <v>30</v>
      </c>
      <c r="E4697" s="7">
        <v>0.0</v>
      </c>
      <c r="F4697" s="7">
        <v>0.0</v>
      </c>
      <c r="G4697" s="7">
        <v>0.0</v>
      </c>
      <c r="H4697" s="24">
        <v>0.0</v>
      </c>
      <c r="I4697" s="10">
        <f t="shared" si="7012"/>
        <v>0</v>
      </c>
      <c r="J4697" s="11">
        <f t="shared" si="7013"/>
        <v>0</v>
      </c>
      <c r="K4697" s="7">
        <f t="shared" si="6890"/>
        <v>0</v>
      </c>
      <c r="L4697" s="7">
        <f t="shared" si="7014"/>
        <v>0</v>
      </c>
      <c r="M4697" s="10">
        <f t="shared" si="229"/>
        <v>0</v>
      </c>
      <c r="N4697" s="11">
        <f t="shared" si="3612"/>
        <v>0</v>
      </c>
      <c r="O4697" s="10">
        <f t="shared" si="6891"/>
        <v>0</v>
      </c>
      <c r="P4697" s="10">
        <f t="shared" si="7015"/>
        <v>0</v>
      </c>
      <c r="Q4697" s="10">
        <f t="shared" si="232"/>
        <v>0</v>
      </c>
      <c r="R4697" s="11">
        <f t="shared" si="233"/>
        <v>0</v>
      </c>
      <c r="S4697" s="42"/>
      <c r="T4697" s="42"/>
      <c r="U4697" s="20"/>
      <c r="V4697" s="14"/>
      <c r="W4697" s="14"/>
      <c r="X4697" s="26">
        <f t="shared" si="314"/>
        <v>0</v>
      </c>
      <c r="Y4697" s="29"/>
      <c r="Z4697" s="29"/>
      <c r="AA4697" s="29"/>
      <c r="AB4697" s="29"/>
      <c r="AC4697" s="29"/>
    </row>
    <row r="4698">
      <c r="A4698" s="58">
        <v>45771.0</v>
      </c>
      <c r="B4698" s="5" t="s">
        <v>35</v>
      </c>
      <c r="C4698" s="6" t="s">
        <v>26</v>
      </c>
      <c r="D4698" s="5" t="s">
        <v>27</v>
      </c>
      <c r="E4698" s="7">
        <v>16.6</v>
      </c>
      <c r="F4698" s="7">
        <v>0.032</v>
      </c>
      <c r="G4698" s="7">
        <v>0.0566</v>
      </c>
      <c r="H4698" s="24">
        <v>0.134</v>
      </c>
      <c r="I4698" s="10">
        <f t="shared" si="7012"/>
        <v>0.0774</v>
      </c>
      <c r="J4698" s="11">
        <f t="shared" si="7013"/>
        <v>236.7491166</v>
      </c>
      <c r="K4698" s="7">
        <f t="shared" si="6890"/>
        <v>3.758397</v>
      </c>
      <c r="L4698" s="7">
        <f t="shared" si="7014"/>
        <v>5.961</v>
      </c>
      <c r="M4698" s="10">
        <f t="shared" si="229"/>
        <v>2.202603</v>
      </c>
      <c r="N4698" s="11">
        <f t="shared" si="3612"/>
        <v>158.604852</v>
      </c>
      <c r="O4698" s="10">
        <f t="shared" si="6891"/>
        <v>3.758397</v>
      </c>
      <c r="P4698" s="10">
        <f t="shared" si="7015"/>
        <v>5.961</v>
      </c>
      <c r="Q4698" s="10">
        <f t="shared" si="232"/>
        <v>2.202603</v>
      </c>
      <c r="R4698" s="11">
        <f t="shared" si="233"/>
        <v>158.604852</v>
      </c>
      <c r="S4698" s="41">
        <f>T4658</f>
        <v>0.587</v>
      </c>
      <c r="T4698" s="41">
        <f>H4698+T4658-H4699-U4698-H4700</f>
        <v>0.634</v>
      </c>
      <c r="U4698" s="13">
        <v>0.0</v>
      </c>
      <c r="V4698" s="14"/>
      <c r="W4698" s="14"/>
      <c r="X4698" s="26">
        <f t="shared" si="314"/>
        <v>0.133</v>
      </c>
      <c r="Y4698" s="29"/>
      <c r="Z4698" s="29"/>
      <c r="AA4698" s="29"/>
      <c r="AB4698" s="29"/>
      <c r="AC4698" s="29"/>
    </row>
    <row r="4699">
      <c r="A4699" s="58">
        <v>45771.0</v>
      </c>
      <c r="B4699" s="5" t="s">
        <v>35</v>
      </c>
      <c r="C4699" s="6" t="s">
        <v>26</v>
      </c>
      <c r="D4699" s="5" t="s">
        <v>28</v>
      </c>
      <c r="E4699" s="7">
        <v>0.0</v>
      </c>
      <c r="F4699" s="7">
        <v>0.0</v>
      </c>
      <c r="G4699" s="7">
        <v>0.0</v>
      </c>
      <c r="H4699" s="24">
        <v>0.0</v>
      </c>
      <c r="I4699" s="10">
        <f t="shared" si="7012"/>
        <v>0</v>
      </c>
      <c r="J4699" s="11">
        <f t="shared" si="7013"/>
        <v>0</v>
      </c>
      <c r="K4699" s="7">
        <f t="shared" si="6890"/>
        <v>0</v>
      </c>
      <c r="L4699" s="7">
        <f t="shared" si="7014"/>
        <v>0</v>
      </c>
      <c r="M4699" s="10">
        <f t="shared" si="229"/>
        <v>0</v>
      </c>
      <c r="N4699" s="11">
        <f t="shared" si="3612"/>
        <v>0</v>
      </c>
      <c r="O4699" s="10">
        <f t="shared" si="6891"/>
        <v>0</v>
      </c>
      <c r="P4699" s="10">
        <f t="shared" si="7015"/>
        <v>0</v>
      </c>
      <c r="Q4699" s="10">
        <f t="shared" si="232"/>
        <v>0</v>
      </c>
      <c r="R4699" s="11">
        <f t="shared" si="233"/>
        <v>0</v>
      </c>
      <c r="S4699" s="43"/>
      <c r="T4699" s="43"/>
      <c r="U4699" s="20"/>
      <c r="V4699" s="14"/>
      <c r="W4699" s="14"/>
      <c r="X4699" s="26">
        <f t="shared" si="314"/>
        <v>0</v>
      </c>
      <c r="Y4699" s="29"/>
      <c r="Z4699" s="29"/>
      <c r="AA4699" s="29"/>
      <c r="AB4699" s="29"/>
      <c r="AC4699" s="29"/>
    </row>
    <row r="4700">
      <c r="A4700" s="58">
        <v>45771.0</v>
      </c>
      <c r="B4700" s="5" t="s">
        <v>35</v>
      </c>
      <c r="C4700" s="6" t="s">
        <v>26</v>
      </c>
      <c r="D4700" s="5" t="s">
        <v>29</v>
      </c>
      <c r="E4700" s="7">
        <v>16.6</v>
      </c>
      <c r="F4700" s="7">
        <v>0.083</v>
      </c>
      <c r="G4700" s="7">
        <v>0.05666</v>
      </c>
      <c r="H4700" s="24">
        <v>0.087</v>
      </c>
      <c r="I4700" s="10">
        <f t="shared" si="7012"/>
        <v>0.03034</v>
      </c>
      <c r="J4700" s="11">
        <f t="shared" si="7013"/>
        <v>153.5474762</v>
      </c>
      <c r="K4700" s="7">
        <f t="shared" si="6890"/>
        <v>3.759837</v>
      </c>
      <c r="L4700" s="7">
        <f t="shared" si="7014"/>
        <v>5.327</v>
      </c>
      <c r="M4700" s="10">
        <f t="shared" si="229"/>
        <v>1.567163</v>
      </c>
      <c r="N4700" s="11">
        <f t="shared" si="3612"/>
        <v>141.681674</v>
      </c>
      <c r="O4700" s="10">
        <f t="shared" si="6891"/>
        <v>3.759837</v>
      </c>
      <c r="P4700" s="10">
        <f t="shared" si="7015"/>
        <v>5.559996</v>
      </c>
      <c r="Q4700" s="10">
        <f t="shared" si="232"/>
        <v>1.800159</v>
      </c>
      <c r="R4700" s="11">
        <f t="shared" si="233"/>
        <v>147.8786447</v>
      </c>
      <c r="S4700" s="43"/>
      <c r="T4700" s="43"/>
      <c r="U4700" s="20"/>
      <c r="V4700" s="14"/>
      <c r="W4700" s="14"/>
      <c r="X4700" s="26">
        <f t="shared" si="314"/>
        <v>0.153</v>
      </c>
      <c r="Y4700" s="29"/>
      <c r="Z4700" s="29"/>
      <c r="AA4700" s="29"/>
      <c r="AB4700" s="29"/>
      <c r="AC4700" s="29"/>
    </row>
    <row r="4701">
      <c r="A4701" s="58">
        <v>45771.0</v>
      </c>
      <c r="B4701" s="5" t="s">
        <v>35</v>
      </c>
      <c r="C4701" s="6" t="s">
        <v>26</v>
      </c>
      <c r="D4701" s="5" t="s">
        <v>30</v>
      </c>
      <c r="E4701" s="7">
        <v>0.0</v>
      </c>
      <c r="F4701" s="25">
        <v>0.0</v>
      </c>
      <c r="G4701" s="7">
        <v>0.0</v>
      </c>
      <c r="H4701" s="24">
        <v>0.0</v>
      </c>
      <c r="I4701" s="10">
        <f t="shared" si="7012"/>
        <v>0</v>
      </c>
      <c r="J4701" s="11">
        <f t="shared" si="7013"/>
        <v>0</v>
      </c>
      <c r="K4701" s="7">
        <f t="shared" si="6890"/>
        <v>0</v>
      </c>
      <c r="L4701" s="7">
        <f t="shared" si="7014"/>
        <v>0</v>
      </c>
      <c r="M4701" s="10">
        <f t="shared" si="229"/>
        <v>0</v>
      </c>
      <c r="N4701" s="11">
        <f t="shared" si="3612"/>
        <v>0</v>
      </c>
      <c r="O4701" s="10">
        <f t="shared" si="6891"/>
        <v>0</v>
      </c>
      <c r="P4701" s="10">
        <f t="shared" si="7015"/>
        <v>0</v>
      </c>
      <c r="Q4701" s="10">
        <f t="shared" si="232"/>
        <v>0</v>
      </c>
      <c r="R4701" s="11">
        <f t="shared" si="233"/>
        <v>0</v>
      </c>
      <c r="S4701" s="43"/>
      <c r="T4701" s="43"/>
      <c r="U4701" s="20"/>
      <c r="V4701" s="14"/>
      <c r="W4701" s="14"/>
      <c r="X4701" s="26">
        <f t="shared" si="314"/>
        <v>0</v>
      </c>
      <c r="Y4701" s="29"/>
      <c r="Z4701" s="29"/>
      <c r="AA4701" s="29"/>
      <c r="AB4701" s="29"/>
      <c r="AC4701" s="29"/>
    </row>
    <row r="4702">
      <c r="A4702" s="58">
        <v>45771.0</v>
      </c>
      <c r="B4702" s="5" t="s">
        <v>36</v>
      </c>
      <c r="C4702" s="6" t="s">
        <v>37</v>
      </c>
      <c r="D4702" s="5" t="s">
        <v>27</v>
      </c>
      <c r="E4702" s="7">
        <v>174.0</v>
      </c>
      <c r="F4702" s="25">
        <v>0.527</v>
      </c>
      <c r="G4702" s="7">
        <v>0.51</v>
      </c>
      <c r="H4702" s="24">
        <v>0.605</v>
      </c>
      <c r="I4702" s="10">
        <f t="shared" si="7012"/>
        <v>0.095</v>
      </c>
      <c r="J4702" s="11">
        <f t="shared" si="7013"/>
        <v>118.627451</v>
      </c>
      <c r="K4702" s="7">
        <f t="shared" si="6890"/>
        <v>44.4399976</v>
      </c>
      <c r="L4702" s="7">
        <f t="shared" si="7014"/>
        <v>49.445</v>
      </c>
      <c r="M4702" s="10">
        <f t="shared" si="229"/>
        <v>5.0050024</v>
      </c>
      <c r="N4702" s="11">
        <f t="shared" si="3612"/>
        <v>111.2623822</v>
      </c>
      <c r="O4702" s="10">
        <f t="shared" si="6891"/>
        <v>61.5399696</v>
      </c>
      <c r="P4702" s="10">
        <f t="shared" si="7015"/>
        <v>68.02082</v>
      </c>
      <c r="Q4702" s="10">
        <f t="shared" si="232"/>
        <v>6.4808504</v>
      </c>
      <c r="R4702" s="11">
        <f t="shared" si="233"/>
        <v>110.5311238</v>
      </c>
      <c r="S4702" s="41">
        <f>T4662</f>
        <v>-0.1044285714</v>
      </c>
      <c r="T4702" s="41">
        <f>H4702+T4662-H4703-U4702-H4704</f>
        <v>-0.3077142857</v>
      </c>
      <c r="U4702" s="13">
        <f>0.008/28</f>
        <v>0.0002857142857</v>
      </c>
      <c r="V4702" s="14"/>
      <c r="W4702" s="14"/>
      <c r="X4702" s="26">
        <f t="shared" si="314"/>
        <v>0.605</v>
      </c>
      <c r="Y4702" s="29"/>
      <c r="Z4702" s="29"/>
      <c r="AA4702" s="29"/>
      <c r="AB4702" s="29"/>
      <c r="AC4702" s="29"/>
    </row>
    <row r="4703">
      <c r="A4703" s="58">
        <v>45771.0</v>
      </c>
      <c r="B4703" s="5" t="s">
        <v>36</v>
      </c>
      <c r="C4703" s="6" t="s">
        <v>37</v>
      </c>
      <c r="D4703" s="5" t="s">
        <v>28</v>
      </c>
      <c r="E4703" s="7">
        <v>45.1</v>
      </c>
      <c r="F4703" s="25">
        <v>0.0</v>
      </c>
      <c r="G4703" s="7">
        <v>0.48333</v>
      </c>
      <c r="H4703" s="24">
        <v>0.0</v>
      </c>
      <c r="I4703" s="10">
        <f t="shared" si="7012"/>
        <v>-0.48333</v>
      </c>
      <c r="J4703" s="11">
        <f t="shared" si="7013"/>
        <v>0</v>
      </c>
      <c r="K4703" s="7">
        <f t="shared" si="6890"/>
        <v>41.1979187</v>
      </c>
      <c r="L4703" s="7">
        <f t="shared" si="7014"/>
        <v>12.569</v>
      </c>
      <c r="M4703" s="10">
        <f t="shared" si="229"/>
        <v>-28.6289187</v>
      </c>
      <c r="N4703" s="11">
        <f t="shared" si="3612"/>
        <v>30.50882277</v>
      </c>
      <c r="O4703" s="10">
        <f t="shared" si="6891"/>
        <v>56.7168287</v>
      </c>
      <c r="P4703" s="10">
        <f t="shared" si="7015"/>
        <v>18.16698</v>
      </c>
      <c r="Q4703" s="10">
        <f t="shared" si="232"/>
        <v>-38.5498487</v>
      </c>
      <c r="R4703" s="11">
        <f t="shared" si="233"/>
        <v>32.03102221</v>
      </c>
      <c r="S4703" s="43"/>
      <c r="T4703" s="43"/>
      <c r="U4703" s="20"/>
      <c r="V4703" s="14"/>
      <c r="W4703" s="14"/>
      <c r="X4703" s="26">
        <f t="shared" si="314"/>
        <v>0</v>
      </c>
      <c r="Y4703" s="29"/>
      <c r="Z4703" s="29"/>
      <c r="AA4703" s="29"/>
      <c r="AB4703" s="29"/>
      <c r="AC4703" s="29"/>
    </row>
    <row r="4704">
      <c r="A4704" s="58">
        <v>45771.0</v>
      </c>
      <c r="B4704" s="5" t="s">
        <v>36</v>
      </c>
      <c r="C4704" s="6" t="s">
        <v>37</v>
      </c>
      <c r="D4704" s="5" t="s">
        <v>29</v>
      </c>
      <c r="E4704" s="7">
        <f>E4702-E4703</f>
        <v>128.9</v>
      </c>
      <c r="F4704" s="25">
        <v>0.515</v>
      </c>
      <c r="G4704" s="7">
        <v>0.0</v>
      </c>
      <c r="H4704" s="24">
        <v>0.808</v>
      </c>
      <c r="I4704" s="10">
        <f t="shared" si="7012"/>
        <v>0.808</v>
      </c>
      <c r="J4704" s="11">
        <f t="shared" si="7013"/>
        <v>0</v>
      </c>
      <c r="K4704" s="7">
        <f t="shared" si="6890"/>
        <v>2.58895994</v>
      </c>
      <c r="L4704" s="7">
        <f t="shared" si="7014"/>
        <v>37.16</v>
      </c>
      <c r="M4704" s="10">
        <f t="shared" si="229"/>
        <v>34.57104006</v>
      </c>
      <c r="N4704" s="11">
        <f t="shared" si="3612"/>
        <v>1435.325415</v>
      </c>
      <c r="O4704" s="10">
        <f t="shared" si="6891"/>
        <v>4.16282994</v>
      </c>
      <c r="P4704" s="10">
        <f t="shared" si="7015"/>
        <v>50.78171</v>
      </c>
      <c r="Q4704" s="10">
        <f t="shared" si="232"/>
        <v>46.61888006</v>
      </c>
      <c r="R4704" s="11">
        <f t="shared" si="233"/>
        <v>1219.884327</v>
      </c>
      <c r="S4704" s="43"/>
      <c r="T4704" s="43"/>
      <c r="U4704" s="20"/>
      <c r="V4704" s="14"/>
      <c r="W4704" s="14"/>
      <c r="X4704" s="26">
        <f t="shared" si="314"/>
        <v>0.656</v>
      </c>
      <c r="Y4704" s="29"/>
      <c r="Z4704" s="29"/>
      <c r="AA4704" s="29"/>
      <c r="AB4704" s="29"/>
      <c r="AC4704" s="29"/>
    </row>
    <row r="4705">
      <c r="A4705" s="58">
        <v>45771.0</v>
      </c>
      <c r="B4705" s="5" t="s">
        <v>36</v>
      </c>
      <c r="C4705" s="6" t="s">
        <v>37</v>
      </c>
      <c r="D4705" s="5" t="s">
        <v>30</v>
      </c>
      <c r="E4705" s="7">
        <v>0.0</v>
      </c>
      <c r="F4705" s="25">
        <v>0.0</v>
      </c>
      <c r="G4705" s="7">
        <v>0.0</v>
      </c>
      <c r="H4705" s="24">
        <v>0.0</v>
      </c>
      <c r="I4705" s="10">
        <f t="shared" si="7012"/>
        <v>0</v>
      </c>
      <c r="J4705" s="11">
        <f t="shared" si="7013"/>
        <v>0</v>
      </c>
      <c r="K4705" s="7">
        <f t="shared" si="6890"/>
        <v>0</v>
      </c>
      <c r="L4705" s="7">
        <f t="shared" si="7014"/>
        <v>0</v>
      </c>
      <c r="M4705" s="10">
        <f t="shared" si="229"/>
        <v>0</v>
      </c>
      <c r="N4705" s="11">
        <f t="shared" si="3612"/>
        <v>0</v>
      </c>
      <c r="O4705" s="10">
        <f t="shared" si="6891"/>
        <v>0</v>
      </c>
      <c r="P4705" s="10">
        <f t="shared" si="7015"/>
        <v>0</v>
      </c>
      <c r="Q4705" s="10">
        <f t="shared" si="232"/>
        <v>0</v>
      </c>
      <c r="R4705" s="11">
        <f t="shared" si="233"/>
        <v>0</v>
      </c>
      <c r="S4705" s="43"/>
      <c r="T4705" s="43"/>
      <c r="U4705" s="20"/>
      <c r="V4705" s="14"/>
      <c r="W4705" s="14"/>
      <c r="X4705" s="26">
        <f t="shared" si="314"/>
        <v>0</v>
      </c>
      <c r="Y4705" s="29"/>
      <c r="Z4705" s="29"/>
      <c r="AA4705" s="29"/>
      <c r="AB4705" s="29"/>
      <c r="AC4705" s="29"/>
    </row>
    <row r="4706">
      <c r="A4706" s="58">
        <v>45771.0</v>
      </c>
      <c r="B4706" s="5" t="s">
        <v>38</v>
      </c>
      <c r="C4706" s="6" t="s">
        <v>37</v>
      </c>
      <c r="D4706" s="5" t="s">
        <v>27</v>
      </c>
      <c r="E4706" s="7">
        <v>40.1</v>
      </c>
      <c r="F4706" s="25">
        <v>0.126</v>
      </c>
      <c r="G4706" s="7">
        <v>0.09999999999999999</v>
      </c>
      <c r="H4706" s="24">
        <v>0.17</v>
      </c>
      <c r="I4706" s="10">
        <f t="shared" si="7012"/>
        <v>0.07</v>
      </c>
      <c r="J4706" s="11">
        <f t="shared" si="7013"/>
        <v>170</v>
      </c>
      <c r="K4706" s="7">
        <f t="shared" si="6890"/>
        <v>8.3</v>
      </c>
      <c r="L4706" s="7">
        <f t="shared" si="7014"/>
        <v>14.571</v>
      </c>
      <c r="M4706" s="10">
        <f t="shared" si="229"/>
        <v>6.271</v>
      </c>
      <c r="N4706" s="11">
        <f t="shared" si="3612"/>
        <v>175.5542169</v>
      </c>
      <c r="O4706" s="10">
        <f t="shared" si="6891"/>
        <v>11.4</v>
      </c>
      <c r="P4706" s="10">
        <f t="shared" si="7015"/>
        <v>20.494976</v>
      </c>
      <c r="Q4706" s="10">
        <f t="shared" si="232"/>
        <v>9.094976</v>
      </c>
      <c r="R4706" s="11">
        <f t="shared" si="233"/>
        <v>179.7804912</v>
      </c>
      <c r="S4706" s="41">
        <f>T4666</f>
        <v>8.272071429</v>
      </c>
      <c r="T4706" s="41">
        <f>H4706+T4666-H4707-U4706-H4708</f>
        <v>8.348035714</v>
      </c>
      <c r="U4706" s="13">
        <f>0.001/28</f>
        <v>0.00003571428571</v>
      </c>
      <c r="V4706" s="14"/>
      <c r="W4706" s="14"/>
      <c r="X4706" s="26">
        <f t="shared" si="314"/>
        <v>0.17</v>
      </c>
      <c r="Y4706" s="29"/>
      <c r="Z4706" s="29"/>
      <c r="AA4706" s="29"/>
      <c r="AB4706" s="29"/>
      <c r="AC4706" s="29"/>
    </row>
    <row r="4707">
      <c r="A4707" s="58">
        <v>45771.0</v>
      </c>
      <c r="B4707" s="5" t="s">
        <v>38</v>
      </c>
      <c r="C4707" s="6" t="s">
        <v>37</v>
      </c>
      <c r="D4707" s="5" t="s">
        <v>28</v>
      </c>
      <c r="E4707" s="7">
        <v>0.0</v>
      </c>
      <c r="F4707" s="7">
        <v>0.0</v>
      </c>
      <c r="G4707" s="7">
        <v>0.0</v>
      </c>
      <c r="H4707" s="24">
        <v>0.0</v>
      </c>
      <c r="I4707" s="10">
        <f t="shared" si="7012"/>
        <v>0</v>
      </c>
      <c r="J4707" s="11">
        <f t="shared" si="7013"/>
        <v>0</v>
      </c>
      <c r="K4707" s="7">
        <f t="shared" si="6890"/>
        <v>0</v>
      </c>
      <c r="L4707" s="7">
        <f t="shared" si="7014"/>
        <v>0</v>
      </c>
      <c r="M4707" s="10">
        <f t="shared" si="229"/>
        <v>0</v>
      </c>
      <c r="N4707" s="11">
        <f t="shared" si="3612"/>
        <v>0</v>
      </c>
      <c r="O4707" s="10">
        <f t="shared" si="6891"/>
        <v>0</v>
      </c>
      <c r="P4707" s="10">
        <f t="shared" si="7015"/>
        <v>0</v>
      </c>
      <c r="Q4707" s="10">
        <f t="shared" si="232"/>
        <v>0</v>
      </c>
      <c r="R4707" s="11">
        <f t="shared" si="233"/>
        <v>0</v>
      </c>
      <c r="S4707" s="43"/>
      <c r="T4707" s="43"/>
      <c r="U4707" s="20"/>
      <c r="V4707" s="14"/>
      <c r="W4707" s="14"/>
      <c r="X4707" s="26">
        <f t="shared" si="314"/>
        <v>0</v>
      </c>
      <c r="Y4707" s="29"/>
      <c r="Z4707" s="29"/>
      <c r="AA4707" s="29"/>
      <c r="AB4707" s="29"/>
      <c r="AC4707" s="29"/>
    </row>
    <row r="4708">
      <c r="A4708" s="58">
        <v>45771.0</v>
      </c>
      <c r="B4708" s="5" t="s">
        <v>38</v>
      </c>
      <c r="C4708" s="6" t="s">
        <v>37</v>
      </c>
      <c r="D4708" s="5" t="s">
        <v>29</v>
      </c>
      <c r="E4708" s="7">
        <v>40.1</v>
      </c>
      <c r="F4708" s="7">
        <v>0.182</v>
      </c>
      <c r="G4708" s="7">
        <v>0.09996</v>
      </c>
      <c r="H4708" s="24">
        <v>0.094</v>
      </c>
      <c r="I4708" s="10">
        <f t="shared" si="7012"/>
        <v>-0.00596</v>
      </c>
      <c r="J4708" s="11">
        <f t="shared" si="7013"/>
        <v>94.03761505</v>
      </c>
      <c r="K4708" s="7">
        <f t="shared" si="6890"/>
        <v>8.286817</v>
      </c>
      <c r="L4708" s="7">
        <f t="shared" si="7014"/>
        <v>7.992</v>
      </c>
      <c r="M4708" s="10">
        <f t="shared" si="229"/>
        <v>-0.294817</v>
      </c>
      <c r="N4708" s="11">
        <f t="shared" si="3612"/>
        <v>96.44233727</v>
      </c>
      <c r="O4708" s="10">
        <f t="shared" si="6891"/>
        <v>11.385577</v>
      </c>
      <c r="P4708" s="10">
        <f t="shared" si="7015"/>
        <v>13.82093</v>
      </c>
      <c r="Q4708" s="10">
        <f t="shared" si="232"/>
        <v>2.435353</v>
      </c>
      <c r="R4708" s="11">
        <f t="shared" si="233"/>
        <v>121.3898075</v>
      </c>
      <c r="S4708" s="43"/>
      <c r="T4708" s="43"/>
      <c r="U4708" s="20"/>
      <c r="V4708" s="14"/>
      <c r="W4708" s="14"/>
      <c r="X4708" s="26">
        <f t="shared" si="314"/>
        <v>0.116</v>
      </c>
      <c r="Y4708" s="29"/>
      <c r="Z4708" s="29"/>
      <c r="AA4708" s="29"/>
      <c r="AB4708" s="29"/>
      <c r="AC4708" s="29"/>
    </row>
    <row r="4709">
      <c r="A4709" s="58">
        <v>45771.0</v>
      </c>
      <c r="B4709" s="5" t="s">
        <v>38</v>
      </c>
      <c r="C4709" s="6" t="s">
        <v>37</v>
      </c>
      <c r="D4709" s="5" t="s">
        <v>30</v>
      </c>
      <c r="E4709" s="7">
        <v>0.0</v>
      </c>
      <c r="F4709" s="7">
        <v>0.0</v>
      </c>
      <c r="G4709" s="7">
        <v>0.0</v>
      </c>
      <c r="H4709" s="24">
        <v>0.0</v>
      </c>
      <c r="I4709" s="10">
        <f t="shared" si="7012"/>
        <v>0</v>
      </c>
      <c r="J4709" s="11">
        <f t="shared" si="7013"/>
        <v>0</v>
      </c>
      <c r="K4709" s="7">
        <f t="shared" si="6890"/>
        <v>0</v>
      </c>
      <c r="L4709" s="7">
        <f t="shared" si="7014"/>
        <v>0</v>
      </c>
      <c r="M4709" s="10">
        <f t="shared" si="229"/>
        <v>0</v>
      </c>
      <c r="N4709" s="11">
        <f t="shared" si="3612"/>
        <v>0</v>
      </c>
      <c r="O4709" s="10">
        <f t="shared" si="6891"/>
        <v>0</v>
      </c>
      <c r="P4709" s="10">
        <f t="shared" si="7015"/>
        <v>0</v>
      </c>
      <c r="Q4709" s="10">
        <f t="shared" si="232"/>
        <v>0</v>
      </c>
      <c r="R4709" s="11">
        <f t="shared" si="233"/>
        <v>0</v>
      </c>
      <c r="S4709" s="43"/>
      <c r="T4709" s="43"/>
      <c r="U4709" s="20"/>
      <c r="V4709" s="14"/>
      <c r="W4709" s="14"/>
      <c r="X4709" s="26">
        <f t="shared" si="314"/>
        <v>0</v>
      </c>
      <c r="Y4709" s="29"/>
      <c r="Z4709" s="29"/>
      <c r="AA4709" s="29"/>
      <c r="AB4709" s="29"/>
      <c r="AC4709" s="29"/>
    </row>
    <row r="4710">
      <c r="A4710" s="58">
        <v>45771.0</v>
      </c>
      <c r="B4710" s="5" t="s">
        <v>39</v>
      </c>
      <c r="C4710" s="6" t="s">
        <v>37</v>
      </c>
      <c r="D4710" s="5" t="s">
        <v>27</v>
      </c>
      <c r="E4710" s="7">
        <v>9.6</v>
      </c>
      <c r="F4710" s="7">
        <v>0.025</v>
      </c>
      <c r="G4710" s="7">
        <v>0.033</v>
      </c>
      <c r="H4710" s="24">
        <v>0.029</v>
      </c>
      <c r="I4710" s="10">
        <f t="shared" si="7012"/>
        <v>-0.004</v>
      </c>
      <c r="J4710" s="11">
        <f t="shared" si="7013"/>
        <v>87.87878788</v>
      </c>
      <c r="K4710" s="7">
        <f t="shared" si="6890"/>
        <v>2.491998</v>
      </c>
      <c r="L4710" s="7">
        <f t="shared" si="7014"/>
        <v>0.805</v>
      </c>
      <c r="M4710" s="10">
        <f t="shared" si="229"/>
        <v>-1.686998</v>
      </c>
      <c r="N4710" s="11">
        <f t="shared" si="3612"/>
        <v>32.30339671</v>
      </c>
      <c r="O4710" s="10">
        <f t="shared" si="6891"/>
        <v>3.391928</v>
      </c>
      <c r="P4710" s="10">
        <f t="shared" si="7015"/>
        <v>1.68974</v>
      </c>
      <c r="Q4710" s="10">
        <f t="shared" si="232"/>
        <v>-1.702188</v>
      </c>
      <c r="R4710" s="11">
        <f t="shared" si="233"/>
        <v>49.81650554</v>
      </c>
      <c r="S4710" s="41">
        <f>T4670</f>
        <v>0.221</v>
      </c>
      <c r="T4710" s="41">
        <f>H4710+T4670-H4711-U4710-H4712</f>
        <v>0.23</v>
      </c>
      <c r="U4710" s="13">
        <v>0.0</v>
      </c>
      <c r="V4710" s="14"/>
      <c r="W4710" s="14"/>
      <c r="X4710" s="26">
        <f t="shared" si="314"/>
        <v>0.011</v>
      </c>
      <c r="Y4710" s="29"/>
      <c r="Z4710" s="29"/>
      <c r="AA4710" s="29"/>
      <c r="AB4710" s="29"/>
      <c r="AC4710" s="29"/>
    </row>
    <row r="4711">
      <c r="A4711" s="58">
        <v>45771.0</v>
      </c>
      <c r="B4711" s="5" t="s">
        <v>39</v>
      </c>
      <c r="C4711" s="6" t="s">
        <v>37</v>
      </c>
      <c r="D4711" s="5" t="s">
        <v>28</v>
      </c>
      <c r="E4711" s="7">
        <v>0.0</v>
      </c>
      <c r="F4711" s="7">
        <v>0.0</v>
      </c>
      <c r="G4711" s="7">
        <v>0.0</v>
      </c>
      <c r="H4711" s="24">
        <v>0.0</v>
      </c>
      <c r="I4711" s="10">
        <f t="shared" si="7012"/>
        <v>0</v>
      </c>
      <c r="J4711" s="11">
        <f t="shared" si="7013"/>
        <v>0</v>
      </c>
      <c r="K4711" s="7">
        <f t="shared" si="6890"/>
        <v>0</v>
      </c>
      <c r="L4711" s="7">
        <f t="shared" si="7014"/>
        <v>0</v>
      </c>
      <c r="M4711" s="10">
        <f t="shared" si="229"/>
        <v>0</v>
      </c>
      <c r="N4711" s="11">
        <f t="shared" si="3612"/>
        <v>0</v>
      </c>
      <c r="O4711" s="10">
        <f t="shared" si="6891"/>
        <v>0</v>
      </c>
      <c r="P4711" s="10">
        <f t="shared" si="7015"/>
        <v>0</v>
      </c>
      <c r="Q4711" s="10">
        <f t="shared" si="232"/>
        <v>0</v>
      </c>
      <c r="R4711" s="11">
        <f t="shared" si="233"/>
        <v>0</v>
      </c>
      <c r="S4711" s="43"/>
      <c r="T4711" s="43"/>
      <c r="U4711" s="20"/>
      <c r="V4711" s="14"/>
      <c r="W4711" s="14"/>
      <c r="X4711" s="26">
        <f t="shared" si="314"/>
        <v>0</v>
      </c>
      <c r="Y4711" s="29"/>
      <c r="Z4711" s="29"/>
      <c r="AA4711" s="29"/>
      <c r="AB4711" s="29"/>
      <c r="AC4711" s="29"/>
    </row>
    <row r="4712">
      <c r="A4712" s="58">
        <v>45771.0</v>
      </c>
      <c r="B4712" s="5" t="s">
        <v>39</v>
      </c>
      <c r="C4712" s="6" t="s">
        <v>37</v>
      </c>
      <c r="D4712" s="5" t="s">
        <v>29</v>
      </c>
      <c r="E4712" s="7">
        <v>9.3</v>
      </c>
      <c r="F4712" s="7">
        <v>0.041</v>
      </c>
      <c r="G4712" s="7">
        <v>0.0330666</v>
      </c>
      <c r="H4712" s="24">
        <v>0.02</v>
      </c>
      <c r="I4712" s="10">
        <f t="shared" si="7012"/>
        <v>-0.0130666</v>
      </c>
      <c r="J4712" s="11">
        <f t="shared" si="7013"/>
        <v>60.48399291</v>
      </c>
      <c r="K4712" s="7">
        <f t="shared" si="6890"/>
        <v>2.4774784</v>
      </c>
      <c r="L4712" s="7">
        <f t="shared" si="7014"/>
        <v>0.658</v>
      </c>
      <c r="M4712" s="10">
        <f t="shared" si="229"/>
        <v>-1.8194784</v>
      </c>
      <c r="N4712" s="11">
        <f t="shared" si="3612"/>
        <v>26.55926284</v>
      </c>
      <c r="O4712" s="10">
        <f t="shared" si="6891"/>
        <v>3.3694724</v>
      </c>
      <c r="P4712" s="10">
        <f t="shared" si="7015"/>
        <v>1.51794</v>
      </c>
      <c r="Q4712" s="10">
        <f t="shared" si="232"/>
        <v>-1.8515324</v>
      </c>
      <c r="R4712" s="11">
        <f t="shared" si="233"/>
        <v>45.04978287</v>
      </c>
      <c r="S4712" s="43"/>
      <c r="T4712" s="43"/>
      <c r="U4712" s="20"/>
      <c r="V4712" s="14"/>
      <c r="W4712" s="14"/>
      <c r="X4712" s="26">
        <f t="shared" si="314"/>
        <v>0.04</v>
      </c>
      <c r="Y4712" s="29"/>
      <c r="Z4712" s="29"/>
      <c r="AA4712" s="29"/>
      <c r="AB4712" s="29"/>
      <c r="AC4712" s="29"/>
    </row>
    <row r="4713">
      <c r="A4713" s="58">
        <v>45771.0</v>
      </c>
      <c r="B4713" s="5" t="s">
        <v>39</v>
      </c>
      <c r="C4713" s="6" t="s">
        <v>37</v>
      </c>
      <c r="D4713" s="5" t="s">
        <v>30</v>
      </c>
      <c r="E4713" s="7">
        <v>0.0</v>
      </c>
      <c r="F4713" s="7">
        <v>0.0</v>
      </c>
      <c r="G4713" s="7">
        <v>0.0</v>
      </c>
      <c r="H4713" s="24">
        <v>0.0</v>
      </c>
      <c r="I4713" s="10">
        <f t="shared" si="7012"/>
        <v>0</v>
      </c>
      <c r="J4713" s="11">
        <f t="shared" si="7013"/>
        <v>0</v>
      </c>
      <c r="K4713" s="7">
        <f t="shared" si="6890"/>
        <v>0</v>
      </c>
      <c r="L4713" s="7">
        <f t="shared" si="7014"/>
        <v>0</v>
      </c>
      <c r="M4713" s="10">
        <f t="shared" si="229"/>
        <v>0</v>
      </c>
      <c r="N4713" s="11">
        <f t="shared" si="3612"/>
        <v>0</v>
      </c>
      <c r="O4713" s="10">
        <f t="shared" si="6891"/>
        <v>0</v>
      </c>
      <c r="P4713" s="10">
        <f t="shared" si="7015"/>
        <v>0</v>
      </c>
      <c r="Q4713" s="10">
        <f t="shared" si="232"/>
        <v>0</v>
      </c>
      <c r="R4713" s="11">
        <f t="shared" si="233"/>
        <v>0</v>
      </c>
      <c r="S4713" s="43"/>
      <c r="T4713" s="43"/>
      <c r="U4713" s="20"/>
      <c r="V4713" s="14"/>
      <c r="W4713" s="14"/>
      <c r="X4713" s="26">
        <f t="shared" si="314"/>
        <v>0</v>
      </c>
      <c r="Y4713" s="29"/>
      <c r="Z4713" s="29"/>
      <c r="AA4713" s="29"/>
      <c r="AB4713" s="29"/>
      <c r="AC4713" s="29"/>
    </row>
    <row r="4714">
      <c r="A4714" s="58">
        <v>45771.0</v>
      </c>
      <c r="B4714" s="5" t="s">
        <v>40</v>
      </c>
      <c r="C4714" s="6" t="s">
        <v>37</v>
      </c>
      <c r="D4714" s="5" t="s">
        <v>27</v>
      </c>
      <c r="E4714" s="7">
        <v>26.3</v>
      </c>
      <c r="F4714" s="7">
        <v>0.0</v>
      </c>
      <c r="G4714" s="7">
        <v>0.07333</v>
      </c>
      <c r="H4714" s="24">
        <v>0.033</v>
      </c>
      <c r="I4714" s="10">
        <f t="shared" si="7012"/>
        <v>-0.04033</v>
      </c>
      <c r="J4714" s="11">
        <f t="shared" si="7013"/>
        <v>45.00204555</v>
      </c>
      <c r="K4714" s="7">
        <f t="shared" si="6890"/>
        <v>5.9599187</v>
      </c>
      <c r="L4714" s="7">
        <f t="shared" si="7014"/>
        <v>2.805</v>
      </c>
      <c r="M4714" s="10">
        <f t="shared" si="229"/>
        <v>-3.1549187</v>
      </c>
      <c r="N4714" s="11">
        <f t="shared" si="3612"/>
        <v>47.06440039</v>
      </c>
      <c r="O4714" s="10">
        <f t="shared" si="6891"/>
        <v>8.174204414</v>
      </c>
      <c r="P4714" s="10">
        <f t="shared" si="7015"/>
        <v>3.9179</v>
      </c>
      <c r="Q4714" s="10">
        <f t="shared" si="232"/>
        <v>-4.256304414</v>
      </c>
      <c r="R4714" s="11">
        <f t="shared" si="233"/>
        <v>47.93004678</v>
      </c>
      <c r="S4714" s="13">
        <f>T4674</f>
        <v>1.882306429</v>
      </c>
      <c r="T4714" s="13">
        <f>H4714+S4714-H4715-U4714-H4716</f>
        <v>1.915188214</v>
      </c>
      <c r="U4714" s="13">
        <f>0.00331/28</f>
        <v>0.0001182142857</v>
      </c>
      <c r="V4714" s="14"/>
      <c r="W4714" s="14"/>
      <c r="X4714" s="26">
        <f t="shared" si="314"/>
        <v>0.032</v>
      </c>
      <c r="Y4714" s="29"/>
      <c r="Z4714" s="29"/>
      <c r="AA4714" s="29"/>
      <c r="AB4714" s="29"/>
      <c r="AC4714" s="29"/>
    </row>
    <row r="4715">
      <c r="A4715" s="58">
        <v>45771.0</v>
      </c>
      <c r="B4715" s="5" t="s">
        <v>40</v>
      </c>
      <c r="C4715" s="6" t="s">
        <v>37</v>
      </c>
      <c r="D4715" s="5" t="s">
        <v>28</v>
      </c>
      <c r="E4715" s="7">
        <v>0.0</v>
      </c>
      <c r="F4715" s="7">
        <v>0.0</v>
      </c>
      <c r="G4715" s="7">
        <v>0.0</v>
      </c>
      <c r="H4715" s="24">
        <v>0.0</v>
      </c>
      <c r="I4715" s="10">
        <f t="shared" si="7012"/>
        <v>0</v>
      </c>
      <c r="J4715" s="11">
        <f t="shared" si="7013"/>
        <v>0</v>
      </c>
      <c r="K4715" s="7">
        <f t="shared" si="6890"/>
        <v>0</v>
      </c>
      <c r="L4715" s="7">
        <f t="shared" si="7014"/>
        <v>0</v>
      </c>
      <c r="M4715" s="10">
        <f t="shared" si="229"/>
        <v>0</v>
      </c>
      <c r="N4715" s="11">
        <f t="shared" si="3612"/>
        <v>0</v>
      </c>
      <c r="O4715" s="10">
        <f t="shared" si="6891"/>
        <v>0</v>
      </c>
      <c r="P4715" s="10">
        <f t="shared" si="7015"/>
        <v>0</v>
      </c>
      <c r="Q4715" s="10">
        <f t="shared" si="232"/>
        <v>0</v>
      </c>
      <c r="R4715" s="11">
        <f t="shared" si="233"/>
        <v>0</v>
      </c>
      <c r="S4715" s="14"/>
      <c r="T4715" s="14"/>
      <c r="U4715" s="14"/>
      <c r="V4715" s="14"/>
      <c r="W4715" s="14"/>
      <c r="X4715" s="26">
        <f t="shared" si="314"/>
        <v>0</v>
      </c>
      <c r="Y4715" s="29"/>
      <c r="Z4715" s="29"/>
      <c r="AA4715" s="29"/>
      <c r="AB4715" s="29"/>
      <c r="AC4715" s="29"/>
    </row>
    <row r="4716">
      <c r="A4716" s="58">
        <v>45771.0</v>
      </c>
      <c r="B4716" s="5" t="s">
        <v>40</v>
      </c>
      <c r="C4716" s="6" t="s">
        <v>37</v>
      </c>
      <c r="D4716" s="5" t="s">
        <v>29</v>
      </c>
      <c r="E4716" s="7">
        <v>26.1</v>
      </c>
      <c r="F4716" s="7">
        <v>0.0</v>
      </c>
      <c r="G4716" s="7">
        <v>0.07333</v>
      </c>
      <c r="H4716" s="24">
        <v>0.0</v>
      </c>
      <c r="I4716" s="10">
        <f t="shared" si="7012"/>
        <v>-0.07333</v>
      </c>
      <c r="J4716" s="11">
        <f t="shared" si="7013"/>
        <v>0</v>
      </c>
      <c r="K4716" s="7">
        <f t="shared" si="6890"/>
        <v>5.974205714</v>
      </c>
      <c r="L4716" s="7">
        <f t="shared" si="7014"/>
        <v>2.214</v>
      </c>
      <c r="M4716" s="10">
        <f t="shared" si="229"/>
        <v>-3.760205714</v>
      </c>
      <c r="N4716" s="11">
        <f t="shared" si="3612"/>
        <v>37.05931978</v>
      </c>
      <c r="O4716" s="10">
        <f t="shared" si="6891"/>
        <v>8.188491429</v>
      </c>
      <c r="P4716" s="10">
        <f t="shared" si="7015"/>
        <v>2.72798</v>
      </c>
      <c r="Q4716" s="10">
        <f t="shared" si="232"/>
        <v>-5.460511429</v>
      </c>
      <c r="R4716" s="11">
        <f t="shared" si="233"/>
        <v>33.31480559</v>
      </c>
      <c r="S4716" s="14"/>
      <c r="T4716" s="14"/>
      <c r="U4716" s="14"/>
      <c r="V4716" s="14"/>
      <c r="W4716" s="14"/>
      <c r="X4716" s="26">
        <f t="shared" si="314"/>
        <v>0</v>
      </c>
      <c r="Y4716" s="29"/>
      <c r="Z4716" s="29"/>
      <c r="AA4716" s="29"/>
      <c r="AB4716" s="29"/>
      <c r="AC4716" s="29"/>
    </row>
    <row r="4717">
      <c r="A4717" s="58">
        <v>45771.0</v>
      </c>
      <c r="B4717" s="5" t="s">
        <v>40</v>
      </c>
      <c r="C4717" s="6" t="s">
        <v>37</v>
      </c>
      <c r="D4717" s="5" t="s">
        <v>30</v>
      </c>
      <c r="E4717" s="7">
        <v>0.0</v>
      </c>
      <c r="F4717" s="7">
        <v>0.0</v>
      </c>
      <c r="G4717" s="7">
        <v>0.0</v>
      </c>
      <c r="H4717" s="24">
        <v>0.0</v>
      </c>
      <c r="I4717" s="10">
        <f t="shared" si="7012"/>
        <v>0</v>
      </c>
      <c r="J4717" s="11">
        <f t="shared" si="7013"/>
        <v>0</v>
      </c>
      <c r="K4717" s="7">
        <f t="shared" si="6890"/>
        <v>0</v>
      </c>
      <c r="L4717" s="7">
        <f t="shared" si="7014"/>
        <v>0.127</v>
      </c>
      <c r="M4717" s="10">
        <f t="shared" si="229"/>
        <v>0.127</v>
      </c>
      <c r="N4717" s="11">
        <f t="shared" si="3612"/>
        <v>0</v>
      </c>
      <c r="O4717" s="10">
        <f t="shared" si="6891"/>
        <v>0</v>
      </c>
      <c r="P4717" s="10">
        <f t="shared" si="7015"/>
        <v>0.127</v>
      </c>
      <c r="Q4717" s="10">
        <f t="shared" si="232"/>
        <v>0.127</v>
      </c>
      <c r="R4717" s="11">
        <f t="shared" si="233"/>
        <v>0</v>
      </c>
      <c r="S4717" s="14"/>
      <c r="T4717" s="14"/>
      <c r="U4717" s="14"/>
      <c r="V4717" s="14"/>
      <c r="W4717" s="14"/>
      <c r="X4717" s="26">
        <f t="shared" si="314"/>
        <v>0</v>
      </c>
      <c r="Y4717" s="29"/>
      <c r="Z4717" s="29"/>
      <c r="AA4717" s="29"/>
      <c r="AB4717" s="29"/>
      <c r="AC4717" s="29"/>
    </row>
    <row r="4718">
      <c r="A4718" s="58">
        <v>45772.0</v>
      </c>
      <c r="B4718" s="59" t="s">
        <v>25</v>
      </c>
      <c r="C4718" s="60" t="s">
        <v>26</v>
      </c>
      <c r="D4718" s="59" t="s">
        <v>27</v>
      </c>
      <c r="E4718" s="25">
        <v>140.3</v>
      </c>
      <c r="F4718" s="39">
        <v>0.452</v>
      </c>
      <c r="G4718" s="25">
        <v>0.393333</v>
      </c>
      <c r="H4718" s="47">
        <v>0.372</v>
      </c>
      <c r="I4718" s="61">
        <f t="shared" si="7012"/>
        <v>-0.021333</v>
      </c>
      <c r="J4718" s="62">
        <f t="shared" si="7013"/>
        <v>94.57635134</v>
      </c>
      <c r="K4718" s="25">
        <f t="shared" si="6890"/>
        <v>34.233205</v>
      </c>
      <c r="L4718" s="25">
        <f t="shared" si="7014"/>
        <v>36.774</v>
      </c>
      <c r="M4718" s="61">
        <f t="shared" si="229"/>
        <v>2.540795</v>
      </c>
      <c r="N4718" s="62">
        <f t="shared" si="3612"/>
        <v>107.4220191</v>
      </c>
      <c r="O4718" s="61">
        <f t="shared" si="6891"/>
        <v>47.132925</v>
      </c>
      <c r="P4718" s="61">
        <f t="shared" si="7015"/>
        <v>50.495995</v>
      </c>
      <c r="Q4718" s="61">
        <f t="shared" si="232"/>
        <v>3.36307</v>
      </c>
      <c r="R4718" s="62">
        <f t="shared" si="233"/>
        <v>107.1352881</v>
      </c>
      <c r="S4718" s="41">
        <f>T4678</f>
        <v>-0.6368928571</v>
      </c>
      <c r="T4718" s="41">
        <f>H4718+T4678-H4719-U4718-H4720</f>
        <v>-0.733</v>
      </c>
      <c r="U4718" s="63">
        <f>0.003/28</f>
        <v>0.0001071428571</v>
      </c>
      <c r="V4718" s="64"/>
      <c r="W4718" s="64"/>
      <c r="X4718" s="65">
        <f t="shared" si="314"/>
        <v>0.414</v>
      </c>
      <c r="Y4718" s="29"/>
      <c r="Z4718" s="29"/>
      <c r="AA4718" s="29"/>
      <c r="AB4718" s="29"/>
      <c r="AC4718" s="29"/>
    </row>
    <row r="4719">
      <c r="A4719" s="58">
        <v>45772.0</v>
      </c>
      <c r="B4719" s="5" t="s">
        <v>25</v>
      </c>
      <c r="C4719" s="6" t="s">
        <v>26</v>
      </c>
      <c r="D4719" s="5" t="s">
        <v>28</v>
      </c>
      <c r="E4719" s="7">
        <v>165.12</v>
      </c>
      <c r="F4719" s="7">
        <v>0.379</v>
      </c>
      <c r="G4719" s="7">
        <v>0.3568</v>
      </c>
      <c r="H4719" s="24">
        <v>0.468</v>
      </c>
      <c r="I4719" s="10">
        <f t="shared" si="7012"/>
        <v>0.1112</v>
      </c>
      <c r="J4719" s="11">
        <f t="shared" si="7013"/>
        <v>131.1659193</v>
      </c>
      <c r="K4719" s="7">
        <f t="shared" si="6890"/>
        <v>32.6314</v>
      </c>
      <c r="L4719" s="7">
        <f t="shared" si="7014"/>
        <v>37.629</v>
      </c>
      <c r="M4719" s="10">
        <f t="shared" si="229"/>
        <v>4.9976</v>
      </c>
      <c r="N4719" s="11">
        <f t="shared" si="3612"/>
        <v>115.3153098</v>
      </c>
      <c r="O4719" s="10">
        <f t="shared" si="6891"/>
        <v>44.9322</v>
      </c>
      <c r="P4719" s="10">
        <f t="shared" si="7015"/>
        <v>50.84988</v>
      </c>
      <c r="Q4719" s="10">
        <f t="shared" si="232"/>
        <v>5.91768</v>
      </c>
      <c r="R4719" s="11">
        <f t="shared" si="233"/>
        <v>113.1702432</v>
      </c>
      <c r="S4719" s="42"/>
      <c r="T4719" s="42"/>
      <c r="U4719" s="16"/>
      <c r="V4719" s="14"/>
      <c r="W4719" s="14"/>
      <c r="X4719" s="26">
        <f t="shared" si="314"/>
        <v>0.731</v>
      </c>
      <c r="Y4719" s="29"/>
      <c r="Z4719" s="29"/>
      <c r="AA4719" s="29"/>
      <c r="AB4719" s="29"/>
      <c r="AC4719" s="29"/>
    </row>
    <row r="4720">
      <c r="A4720" s="58">
        <v>45772.0</v>
      </c>
      <c r="B4720" s="5" t="s">
        <v>25</v>
      </c>
      <c r="C4720" s="6" t="s">
        <v>26</v>
      </c>
      <c r="D4720" s="5" t="s">
        <v>29</v>
      </c>
      <c r="E4720" s="7">
        <v>0.0</v>
      </c>
      <c r="F4720" s="7">
        <v>0.0</v>
      </c>
      <c r="G4720" s="7">
        <v>0.0</v>
      </c>
      <c r="H4720" s="24">
        <v>0.0</v>
      </c>
      <c r="I4720" s="10">
        <f t="shared" si="7012"/>
        <v>0</v>
      </c>
      <c r="J4720" s="11">
        <f t="shared" si="7013"/>
        <v>0</v>
      </c>
      <c r="K4720" s="7">
        <f t="shared" si="6890"/>
        <v>0</v>
      </c>
      <c r="L4720" s="7">
        <f t="shared" si="7014"/>
        <v>0.003</v>
      </c>
      <c r="M4720" s="10">
        <f t="shared" si="229"/>
        <v>0.003</v>
      </c>
      <c r="N4720" s="11">
        <f t="shared" si="3612"/>
        <v>0</v>
      </c>
      <c r="O4720" s="10">
        <f t="shared" si="6891"/>
        <v>0</v>
      </c>
      <c r="P4720" s="10">
        <f t="shared" si="7015"/>
        <v>0.003</v>
      </c>
      <c r="Q4720" s="10">
        <f t="shared" si="232"/>
        <v>0.003</v>
      </c>
      <c r="R4720" s="11">
        <f t="shared" si="233"/>
        <v>0</v>
      </c>
      <c r="S4720" s="42"/>
      <c r="T4720" s="42"/>
      <c r="U4720" s="16"/>
      <c r="V4720" s="14"/>
      <c r="W4720" s="14"/>
      <c r="X4720" s="26">
        <f t="shared" si="314"/>
        <v>0</v>
      </c>
      <c r="Y4720" s="29"/>
      <c r="Z4720" s="29"/>
      <c r="AA4720" s="29"/>
      <c r="AB4720" s="29"/>
      <c r="AC4720" s="29"/>
    </row>
    <row r="4721">
      <c r="A4721" s="58">
        <v>45772.0</v>
      </c>
      <c r="B4721" s="5" t="s">
        <v>25</v>
      </c>
      <c r="C4721" s="6" t="s">
        <v>26</v>
      </c>
      <c r="D4721" s="5" t="s">
        <v>30</v>
      </c>
      <c r="E4721" s="7">
        <v>0.0</v>
      </c>
      <c r="F4721" s="7">
        <v>0.0</v>
      </c>
      <c r="G4721" s="7">
        <v>0.0</v>
      </c>
      <c r="H4721" s="24">
        <v>0.0</v>
      </c>
      <c r="I4721" s="10">
        <f t="shared" si="7012"/>
        <v>0</v>
      </c>
      <c r="J4721" s="11">
        <f t="shared" si="7013"/>
        <v>0</v>
      </c>
      <c r="K4721" s="7">
        <f t="shared" si="6890"/>
        <v>0</v>
      </c>
      <c r="L4721" s="7">
        <f t="shared" si="7014"/>
        <v>0</v>
      </c>
      <c r="M4721" s="10">
        <f t="shared" si="229"/>
        <v>0</v>
      </c>
      <c r="N4721" s="11">
        <f t="shared" si="3612"/>
        <v>0</v>
      </c>
      <c r="O4721" s="10">
        <f t="shared" si="6891"/>
        <v>0</v>
      </c>
      <c r="P4721" s="10">
        <f t="shared" si="7015"/>
        <v>0</v>
      </c>
      <c r="Q4721" s="10">
        <f t="shared" si="232"/>
        <v>0</v>
      </c>
      <c r="R4721" s="11">
        <f t="shared" si="233"/>
        <v>0</v>
      </c>
      <c r="S4721" s="42"/>
      <c r="T4721" s="42"/>
      <c r="U4721" s="16"/>
      <c r="V4721" s="14"/>
      <c r="W4721" s="14"/>
      <c r="X4721" s="26">
        <f t="shared" si="314"/>
        <v>0</v>
      </c>
      <c r="Y4721" s="29"/>
      <c r="Z4721" s="29"/>
      <c r="AA4721" s="29"/>
      <c r="AB4721" s="29"/>
      <c r="AC4721" s="29"/>
    </row>
    <row r="4722">
      <c r="A4722" s="58">
        <v>45772.0</v>
      </c>
      <c r="B4722" s="5" t="s">
        <v>31</v>
      </c>
      <c r="C4722" s="6" t="s">
        <v>26</v>
      </c>
      <c r="D4722" s="5" t="s">
        <v>27</v>
      </c>
      <c r="E4722" s="7">
        <v>180.7</v>
      </c>
      <c r="F4722" s="7">
        <v>0.67</v>
      </c>
      <c r="G4722" s="7">
        <v>0.43666</v>
      </c>
      <c r="H4722" s="24">
        <v>0.533</v>
      </c>
      <c r="I4722" s="10">
        <f t="shared" si="7012"/>
        <v>0.09634</v>
      </c>
      <c r="J4722" s="11">
        <f t="shared" si="7013"/>
        <v>122.0629323</v>
      </c>
      <c r="K4722" s="7">
        <f t="shared" si="6890"/>
        <v>41.116487</v>
      </c>
      <c r="L4722" s="7">
        <f t="shared" si="7014"/>
        <v>46.41</v>
      </c>
      <c r="M4722" s="10">
        <f t="shared" si="229"/>
        <v>5.293513</v>
      </c>
      <c r="N4722" s="11">
        <f t="shared" si="3612"/>
        <v>112.8744292</v>
      </c>
      <c r="O4722" s="10">
        <f t="shared" si="6891"/>
        <v>57.116486</v>
      </c>
      <c r="P4722" s="10">
        <f t="shared" si="7015"/>
        <v>65.38386</v>
      </c>
      <c r="Q4722" s="10">
        <f t="shared" si="232"/>
        <v>8.267374</v>
      </c>
      <c r="R4722" s="11">
        <f t="shared" si="233"/>
        <v>114.4745844</v>
      </c>
      <c r="S4722" s="41">
        <f>T4682</f>
        <v>1.030142857</v>
      </c>
      <c r="T4722" s="41">
        <f>H4722+T4682-H4723-U4722-H4724</f>
        <v>1.1</v>
      </c>
      <c r="U4722" s="13">
        <f>0.004/28</f>
        <v>0.0001428571429</v>
      </c>
      <c r="V4722" s="14"/>
      <c r="W4722" s="14"/>
      <c r="X4722" s="26">
        <f t="shared" si="314"/>
        <v>0.53</v>
      </c>
      <c r="Y4722" s="29"/>
      <c r="Z4722" s="29"/>
      <c r="AA4722" s="29"/>
      <c r="AB4722" s="29"/>
      <c r="AC4722" s="29"/>
    </row>
    <row r="4723">
      <c r="A4723" s="58">
        <v>45772.0</v>
      </c>
      <c r="B4723" s="5" t="s">
        <v>31</v>
      </c>
      <c r="C4723" s="6" t="s">
        <v>26</v>
      </c>
      <c r="D4723" s="5" t="s">
        <v>28</v>
      </c>
      <c r="E4723" s="7">
        <v>180.1</v>
      </c>
      <c r="F4723" s="7">
        <v>0.87</v>
      </c>
      <c r="G4723" s="7">
        <v>0.432466</v>
      </c>
      <c r="H4723" s="24">
        <v>0.463</v>
      </c>
      <c r="I4723" s="10">
        <f t="shared" si="7012"/>
        <v>0.030534</v>
      </c>
      <c r="J4723" s="11">
        <f t="shared" si="7013"/>
        <v>107.0604394</v>
      </c>
      <c r="K4723" s="7">
        <f t="shared" si="6890"/>
        <v>40.76453</v>
      </c>
      <c r="L4723" s="7">
        <f t="shared" si="7014"/>
        <v>46.902</v>
      </c>
      <c r="M4723" s="10">
        <f t="shared" si="229"/>
        <v>6.13747</v>
      </c>
      <c r="N4723" s="11">
        <f t="shared" si="3612"/>
        <v>115.0559077</v>
      </c>
      <c r="O4723" s="10">
        <f t="shared" si="6891"/>
        <v>56.63436</v>
      </c>
      <c r="P4723" s="10">
        <f t="shared" si="7015"/>
        <v>65.89973</v>
      </c>
      <c r="Q4723" s="10">
        <f t="shared" si="232"/>
        <v>9.26537</v>
      </c>
      <c r="R4723" s="11">
        <f t="shared" si="233"/>
        <v>116.3599801</v>
      </c>
      <c r="S4723" s="42"/>
      <c r="T4723" s="42"/>
      <c r="U4723" s="20"/>
      <c r="V4723" s="14"/>
      <c r="W4723" s="14"/>
      <c r="X4723" s="26">
        <f t="shared" si="314"/>
        <v>0.419</v>
      </c>
      <c r="Y4723" s="29"/>
      <c r="Z4723" s="29"/>
      <c r="AA4723" s="29"/>
      <c r="AB4723" s="29"/>
      <c r="AC4723" s="29"/>
    </row>
    <row r="4724">
      <c r="A4724" s="58">
        <v>45772.0</v>
      </c>
      <c r="B4724" s="5" t="s">
        <v>31</v>
      </c>
      <c r="C4724" s="6" t="s">
        <v>26</v>
      </c>
      <c r="D4724" s="5" t="s">
        <v>29</v>
      </c>
      <c r="E4724" s="7">
        <v>0.0</v>
      </c>
      <c r="F4724" s="7">
        <v>0.186</v>
      </c>
      <c r="G4724" s="7">
        <v>0.0</v>
      </c>
      <c r="H4724" s="24">
        <v>0.0</v>
      </c>
      <c r="I4724" s="10">
        <f t="shared" si="7012"/>
        <v>0</v>
      </c>
      <c r="J4724" s="11">
        <f t="shared" si="7013"/>
        <v>0</v>
      </c>
      <c r="K4724" s="7">
        <f t="shared" si="6890"/>
        <v>0</v>
      </c>
      <c r="L4724" s="7">
        <f t="shared" si="7014"/>
        <v>0</v>
      </c>
      <c r="M4724" s="10">
        <f t="shared" si="229"/>
        <v>0</v>
      </c>
      <c r="N4724" s="11">
        <f t="shared" si="3612"/>
        <v>0</v>
      </c>
      <c r="O4724" s="10">
        <f t="shared" si="6891"/>
        <v>0</v>
      </c>
      <c r="P4724" s="10">
        <f t="shared" si="7015"/>
        <v>0</v>
      </c>
      <c r="Q4724" s="10">
        <f t="shared" si="232"/>
        <v>0</v>
      </c>
      <c r="R4724" s="11">
        <f t="shared" si="233"/>
        <v>0</v>
      </c>
      <c r="S4724" s="42"/>
      <c r="T4724" s="42"/>
      <c r="U4724" s="20"/>
      <c r="V4724" s="14"/>
      <c r="W4724" s="14"/>
      <c r="X4724" s="26">
        <f t="shared" si="314"/>
        <v>0</v>
      </c>
      <c r="Y4724" s="29"/>
      <c r="Z4724" s="29"/>
      <c r="AA4724" s="29"/>
      <c r="AB4724" s="29"/>
      <c r="AC4724" s="29"/>
    </row>
    <row r="4725">
      <c r="A4725" s="58">
        <v>45772.0</v>
      </c>
      <c r="B4725" s="5" t="s">
        <v>31</v>
      </c>
      <c r="C4725" s="6" t="s">
        <v>26</v>
      </c>
      <c r="D4725" s="5" t="s">
        <v>30</v>
      </c>
      <c r="E4725" s="7">
        <v>0.0</v>
      </c>
      <c r="F4725" s="7">
        <v>0.0</v>
      </c>
      <c r="G4725" s="7">
        <v>0.0</v>
      </c>
      <c r="H4725" s="24">
        <v>0.0</v>
      </c>
      <c r="I4725" s="10">
        <f t="shared" si="7012"/>
        <v>0</v>
      </c>
      <c r="J4725" s="11">
        <f t="shared" si="7013"/>
        <v>0</v>
      </c>
      <c r="K4725" s="7">
        <f t="shared" si="6890"/>
        <v>0</v>
      </c>
      <c r="L4725" s="7">
        <f t="shared" si="7014"/>
        <v>0</v>
      </c>
      <c r="M4725" s="10">
        <f t="shared" si="229"/>
        <v>0</v>
      </c>
      <c r="N4725" s="11">
        <f t="shared" si="3612"/>
        <v>0</v>
      </c>
      <c r="O4725" s="10">
        <f t="shared" si="6891"/>
        <v>0</v>
      </c>
      <c r="P4725" s="10">
        <f t="shared" si="7015"/>
        <v>0</v>
      </c>
      <c r="Q4725" s="10">
        <f t="shared" si="232"/>
        <v>0</v>
      </c>
      <c r="R4725" s="11">
        <f t="shared" si="233"/>
        <v>0</v>
      </c>
      <c r="S4725" s="42"/>
      <c r="T4725" s="42"/>
      <c r="U4725" s="20"/>
      <c r="V4725" s="14"/>
      <c r="W4725" s="14"/>
      <c r="X4725" s="26">
        <f t="shared" si="314"/>
        <v>0</v>
      </c>
      <c r="Y4725" s="29"/>
      <c r="Z4725" s="29"/>
      <c r="AA4725" s="29"/>
      <c r="AB4725" s="29"/>
      <c r="AC4725" s="29"/>
    </row>
    <row r="4726">
      <c r="A4726" s="58">
        <v>45772.0</v>
      </c>
      <c r="B4726" s="5" t="s">
        <v>32</v>
      </c>
      <c r="C4726" s="6" t="s">
        <v>26</v>
      </c>
      <c r="D4726" s="5" t="s">
        <v>27</v>
      </c>
      <c r="E4726" s="7">
        <v>78.6</v>
      </c>
      <c r="F4726" s="7">
        <v>0.126</v>
      </c>
      <c r="G4726" s="7">
        <v>0.19333</v>
      </c>
      <c r="H4726" s="24">
        <v>0.141</v>
      </c>
      <c r="I4726" s="10">
        <f t="shared" si="7012"/>
        <v>-0.05233</v>
      </c>
      <c r="J4726" s="11">
        <f t="shared" si="7013"/>
        <v>72.93229194</v>
      </c>
      <c r="K4726" s="7">
        <f t="shared" si="6890"/>
        <v>18.03323</v>
      </c>
      <c r="L4726" s="7">
        <f t="shared" si="7014"/>
        <v>18.985</v>
      </c>
      <c r="M4726" s="10">
        <f t="shared" si="229"/>
        <v>0.95177</v>
      </c>
      <c r="N4726" s="11">
        <f t="shared" si="3612"/>
        <v>105.2778676</v>
      </c>
      <c r="O4726" s="10">
        <f t="shared" si="6891"/>
        <v>25.033216</v>
      </c>
      <c r="P4726" s="10">
        <f t="shared" si="7015"/>
        <v>26.12182</v>
      </c>
      <c r="Q4726" s="10">
        <f t="shared" si="232"/>
        <v>1.088604</v>
      </c>
      <c r="R4726" s="11">
        <f t="shared" si="233"/>
        <v>104.3486382</v>
      </c>
      <c r="S4726" s="41" t="str">
        <f>T4686</f>
        <v>#REF!</v>
      </c>
      <c r="T4726" s="41" t="str">
        <f>H4726+T4686-#REF!-U4726-H4727</f>
        <v>#REF!</v>
      </c>
      <c r="U4726" s="13">
        <f>0.00378/28</f>
        <v>0.000135</v>
      </c>
      <c r="V4726" s="14"/>
      <c r="W4726" s="14"/>
      <c r="X4726" s="26">
        <f t="shared" si="314"/>
        <v>0.14</v>
      </c>
      <c r="Y4726" s="29"/>
      <c r="Z4726" s="29"/>
      <c r="AA4726" s="29"/>
      <c r="AB4726" s="29"/>
      <c r="AC4726" s="29"/>
    </row>
    <row r="4727">
      <c r="A4727" s="58">
        <v>45772.0</v>
      </c>
      <c r="B4727" s="5" t="s">
        <v>32</v>
      </c>
      <c r="C4727" s="6" t="s">
        <v>26</v>
      </c>
      <c r="D4727" s="5" t="s">
        <v>28</v>
      </c>
      <c r="E4727" s="7">
        <v>78.7</v>
      </c>
      <c r="F4727" s="7">
        <v>0.089</v>
      </c>
      <c r="G4727" s="7">
        <v>0.192966</v>
      </c>
      <c r="H4727" s="24">
        <v>0.136</v>
      </c>
      <c r="I4727" s="10">
        <f t="shared" si="7012"/>
        <v>-0.056966</v>
      </c>
      <c r="J4727" s="11">
        <f>IFERROR(#REF!/G4727*100,0)</f>
        <v>0</v>
      </c>
      <c r="K4727" s="7">
        <f t="shared" si="6890"/>
        <v>18.00235</v>
      </c>
      <c r="L4727" s="7">
        <f>IFERROR(#REF!+L4687,0)</f>
        <v>0</v>
      </c>
      <c r="M4727" s="10">
        <f t="shared" si="229"/>
        <v>-18.00235</v>
      </c>
      <c r="N4727" s="11">
        <f t="shared" si="3612"/>
        <v>0</v>
      </c>
      <c r="O4727" s="10">
        <f t="shared" si="6891"/>
        <v>24.9913</v>
      </c>
      <c r="P4727" s="10">
        <f>IFERROR(#REF!+P4687,0)</f>
        <v>0</v>
      </c>
      <c r="Q4727" s="10">
        <f t="shared" si="232"/>
        <v>-24.9913</v>
      </c>
      <c r="R4727" s="11">
        <f t="shared" si="233"/>
        <v>0</v>
      </c>
      <c r="S4727" s="42"/>
      <c r="T4727" s="42"/>
      <c r="U4727" s="20"/>
      <c r="V4727" s="14"/>
      <c r="W4727" s="14"/>
      <c r="X4727" s="26">
        <f t="shared" si="314"/>
        <v>0.124</v>
      </c>
      <c r="Y4727" s="29"/>
      <c r="Z4727" s="29"/>
      <c r="AA4727" s="29"/>
      <c r="AB4727" s="29"/>
      <c r="AC4727" s="29"/>
    </row>
    <row r="4728">
      <c r="A4728" s="58">
        <v>45772.0</v>
      </c>
      <c r="B4728" s="5" t="s">
        <v>32</v>
      </c>
      <c r="C4728" s="6" t="s">
        <v>26</v>
      </c>
      <c r="D4728" s="5" t="s">
        <v>29</v>
      </c>
      <c r="E4728" s="7">
        <v>0.0</v>
      </c>
      <c r="F4728" s="7">
        <v>0.0</v>
      </c>
      <c r="G4728" s="7">
        <v>0.0</v>
      </c>
      <c r="H4728" s="24">
        <v>0.0</v>
      </c>
      <c r="I4728" s="10">
        <f>H4727-G4728</f>
        <v>0.136</v>
      </c>
      <c r="J4728" s="11">
        <f>IFERROR(H4727/G4728*100,0)</f>
        <v>0</v>
      </c>
      <c r="K4728" s="7">
        <f t="shared" si="6890"/>
        <v>0</v>
      </c>
      <c r="L4728" s="7">
        <f>IFERROR(H4727+L4688,0)</f>
        <v>6.597</v>
      </c>
      <c r="M4728" s="10">
        <f t="shared" si="229"/>
        <v>6.597</v>
      </c>
      <c r="N4728" s="11">
        <f t="shared" si="3612"/>
        <v>0</v>
      </c>
      <c r="O4728" s="10">
        <f t="shared" si="6891"/>
        <v>0</v>
      </c>
      <c r="P4728" s="10">
        <f>IFERROR(H4727+P4688,0)</f>
        <v>6.597</v>
      </c>
      <c r="Q4728" s="10">
        <f t="shared" si="232"/>
        <v>6.597</v>
      </c>
      <c r="R4728" s="11">
        <f t="shared" si="233"/>
        <v>0</v>
      </c>
      <c r="S4728" s="42"/>
      <c r="T4728" s="42"/>
      <c r="U4728" s="20"/>
      <c r="V4728" s="14"/>
      <c r="W4728" s="14"/>
      <c r="X4728" s="26">
        <f t="shared" si="314"/>
        <v>0</v>
      </c>
      <c r="Y4728" s="29"/>
      <c r="Z4728" s="29"/>
      <c r="AA4728" s="29"/>
      <c r="AB4728" s="29"/>
      <c r="AC4728" s="29"/>
    </row>
    <row r="4729">
      <c r="A4729" s="58">
        <v>45772.0</v>
      </c>
      <c r="B4729" s="5" t="s">
        <v>32</v>
      </c>
      <c r="C4729" s="6" t="s">
        <v>26</v>
      </c>
      <c r="D4729" s="5" t="s">
        <v>30</v>
      </c>
      <c r="E4729" s="7">
        <v>0.0</v>
      </c>
      <c r="F4729" s="7">
        <v>0.0</v>
      </c>
      <c r="G4729" s="7">
        <v>0.0</v>
      </c>
      <c r="H4729" s="24">
        <v>0.0</v>
      </c>
      <c r="I4729" s="10">
        <f t="shared" ref="I4729:I4767" si="7016">H4729-G4729</f>
        <v>0</v>
      </c>
      <c r="J4729" s="11">
        <f t="shared" ref="J4729:J4766" si="7017">IFERROR(H4729/G4729*100,0)</f>
        <v>0</v>
      </c>
      <c r="K4729" s="7">
        <f t="shared" si="6890"/>
        <v>0</v>
      </c>
      <c r="L4729" s="7">
        <f t="shared" ref="L4729:L4766" si="7018">IFERROR(H4729+L4689,0)</f>
        <v>0</v>
      </c>
      <c r="M4729" s="10">
        <f t="shared" si="229"/>
        <v>0</v>
      </c>
      <c r="N4729" s="11">
        <f t="shared" si="3612"/>
        <v>0</v>
      </c>
      <c r="O4729" s="10">
        <f t="shared" si="6891"/>
        <v>0</v>
      </c>
      <c r="P4729" s="10">
        <f t="shared" ref="P4729:P4766" si="7019">IFERROR(H4729+P4689,0)</f>
        <v>0</v>
      </c>
      <c r="Q4729" s="10">
        <f t="shared" si="232"/>
        <v>0</v>
      </c>
      <c r="R4729" s="11">
        <f t="shared" si="233"/>
        <v>0</v>
      </c>
      <c r="S4729" s="42"/>
      <c r="T4729" s="42"/>
      <c r="U4729" s="20"/>
      <c r="V4729" s="14"/>
      <c r="W4729" s="14"/>
      <c r="X4729" s="26">
        <f t="shared" si="314"/>
        <v>0</v>
      </c>
      <c r="Y4729" s="29"/>
      <c r="Z4729" s="29"/>
      <c r="AA4729" s="29"/>
      <c r="AB4729" s="29"/>
      <c r="AC4729" s="29"/>
    </row>
    <row r="4730">
      <c r="A4730" s="58">
        <v>45772.0</v>
      </c>
      <c r="B4730" s="5" t="s">
        <v>33</v>
      </c>
      <c r="C4730" s="6" t="s">
        <v>26</v>
      </c>
      <c r="D4730" s="5" t="s">
        <v>27</v>
      </c>
      <c r="E4730" s="7">
        <v>110.0</v>
      </c>
      <c r="F4730" s="7">
        <v>0.355</v>
      </c>
      <c r="G4730" s="7">
        <v>0.33</v>
      </c>
      <c r="H4730" s="24">
        <v>0.361</v>
      </c>
      <c r="I4730" s="10">
        <f t="shared" si="7016"/>
        <v>0.031</v>
      </c>
      <c r="J4730" s="11">
        <f t="shared" si="7017"/>
        <v>109.3939394</v>
      </c>
      <c r="K4730" s="7">
        <f t="shared" si="6890"/>
        <v>27.649992</v>
      </c>
      <c r="L4730" s="7">
        <f t="shared" si="7018"/>
        <v>31.361</v>
      </c>
      <c r="M4730" s="10">
        <f t="shared" si="229"/>
        <v>3.711008</v>
      </c>
      <c r="N4730" s="11">
        <f t="shared" si="3612"/>
        <v>113.421371</v>
      </c>
      <c r="O4730" s="10">
        <f t="shared" si="6891"/>
        <v>37.849922</v>
      </c>
      <c r="P4730" s="10">
        <f t="shared" si="7019"/>
        <v>42.85673</v>
      </c>
      <c r="Q4730" s="10">
        <f t="shared" si="232"/>
        <v>5.006808</v>
      </c>
      <c r="R4730" s="11">
        <f t="shared" si="233"/>
        <v>113.2280537</v>
      </c>
      <c r="S4730" s="41">
        <f>T4690</f>
        <v>0.5832239286</v>
      </c>
      <c r="T4730" s="41">
        <f>H4730+T4690-H4731-U4730-H4732</f>
        <v>0.50907</v>
      </c>
      <c r="U4730" s="13">
        <f>0.00431/28</f>
        <v>0.0001539285714</v>
      </c>
      <c r="V4730" s="14"/>
      <c r="W4730" s="14"/>
      <c r="X4730" s="26">
        <f t="shared" si="314"/>
        <v>0.364</v>
      </c>
      <c r="Y4730" s="29"/>
      <c r="Z4730" s="29"/>
      <c r="AA4730" s="29"/>
      <c r="AB4730" s="29"/>
      <c r="AC4730" s="29"/>
    </row>
    <row r="4731">
      <c r="A4731" s="58">
        <v>45772.0</v>
      </c>
      <c r="B4731" s="5" t="s">
        <v>33</v>
      </c>
      <c r="C4731" s="6" t="s">
        <v>26</v>
      </c>
      <c r="D4731" s="5" t="s">
        <v>28</v>
      </c>
      <c r="E4731" s="7">
        <v>108.2</v>
      </c>
      <c r="F4731" s="7">
        <v>0.318</v>
      </c>
      <c r="G4731" s="7">
        <v>0.2917333</v>
      </c>
      <c r="H4731" s="24">
        <v>0.414</v>
      </c>
      <c r="I4731" s="10">
        <f t="shared" si="7016"/>
        <v>0.1222667</v>
      </c>
      <c r="J4731" s="11">
        <f t="shared" si="7017"/>
        <v>141.9104367</v>
      </c>
      <c r="K4731" s="7">
        <f t="shared" si="6890"/>
        <v>26.4023085</v>
      </c>
      <c r="L4731" s="7">
        <f t="shared" si="7018"/>
        <v>32.172</v>
      </c>
      <c r="M4731" s="10">
        <f t="shared" si="229"/>
        <v>5.7696915</v>
      </c>
      <c r="N4731" s="11">
        <f t="shared" si="3612"/>
        <v>121.8529812</v>
      </c>
      <c r="O4731" s="10">
        <f t="shared" si="6891"/>
        <v>36.4463085</v>
      </c>
      <c r="P4731" s="10">
        <f t="shared" si="7019"/>
        <v>43.06695</v>
      </c>
      <c r="Q4731" s="10">
        <f t="shared" si="232"/>
        <v>6.6206415</v>
      </c>
      <c r="R4731" s="11">
        <f t="shared" si="233"/>
        <v>118.1654652</v>
      </c>
      <c r="S4731" s="42"/>
      <c r="T4731" s="42"/>
      <c r="U4731" s="20"/>
      <c r="V4731" s="14"/>
      <c r="W4731" s="14"/>
      <c r="X4731" s="26">
        <f t="shared" si="314"/>
        <v>0.314</v>
      </c>
      <c r="Y4731" s="29"/>
      <c r="Z4731" s="29"/>
      <c r="AA4731" s="29"/>
      <c r="AB4731" s="29"/>
      <c r="AC4731" s="29"/>
    </row>
    <row r="4732">
      <c r="A4732" s="58">
        <v>45772.0</v>
      </c>
      <c r="B4732" s="5" t="s">
        <v>33</v>
      </c>
      <c r="C4732" s="6" t="s">
        <v>26</v>
      </c>
      <c r="D4732" s="5" t="s">
        <v>29</v>
      </c>
      <c r="E4732" s="7">
        <v>1.0</v>
      </c>
      <c r="F4732" s="7">
        <v>0.0</v>
      </c>
      <c r="G4732" s="7">
        <v>0.0044</v>
      </c>
      <c r="H4732" s="24">
        <v>0.021</v>
      </c>
      <c r="I4732" s="10">
        <f t="shared" si="7016"/>
        <v>0.0166</v>
      </c>
      <c r="J4732" s="11">
        <f t="shared" si="7017"/>
        <v>477.2727273</v>
      </c>
      <c r="K4732" s="7">
        <f t="shared" si="6890"/>
        <v>0.2749989</v>
      </c>
      <c r="L4732" s="7">
        <f t="shared" si="7018"/>
        <v>0.105</v>
      </c>
      <c r="M4732" s="10">
        <f t="shared" si="229"/>
        <v>-0.1699989</v>
      </c>
      <c r="N4732" s="11">
        <f t="shared" si="3612"/>
        <v>38.18197091</v>
      </c>
      <c r="O4732" s="10">
        <f t="shared" si="6891"/>
        <v>0.3599389</v>
      </c>
      <c r="P4732" s="10">
        <f t="shared" si="7019"/>
        <v>0.183988</v>
      </c>
      <c r="Q4732" s="10">
        <f t="shared" si="232"/>
        <v>-0.1759509</v>
      </c>
      <c r="R4732" s="11">
        <f t="shared" si="233"/>
        <v>51.11645338</v>
      </c>
      <c r="S4732" s="42"/>
      <c r="T4732" s="42"/>
      <c r="U4732" s="20"/>
      <c r="V4732" s="14"/>
      <c r="W4732" s="14"/>
      <c r="X4732" s="26">
        <f t="shared" si="314"/>
        <v>0</v>
      </c>
      <c r="Y4732" s="29"/>
      <c r="Z4732" s="29"/>
      <c r="AA4732" s="29"/>
      <c r="AB4732" s="29"/>
      <c r="AC4732" s="29"/>
    </row>
    <row r="4733">
      <c r="A4733" s="58">
        <v>45772.0</v>
      </c>
      <c r="B4733" s="5" t="s">
        <v>33</v>
      </c>
      <c r="C4733" s="6" t="s">
        <v>26</v>
      </c>
      <c r="D4733" s="5" t="s">
        <v>30</v>
      </c>
      <c r="E4733" s="7">
        <v>0.0</v>
      </c>
      <c r="F4733" s="7">
        <v>0.0</v>
      </c>
      <c r="G4733" s="7">
        <v>0.0</v>
      </c>
      <c r="H4733" s="24">
        <v>0.0</v>
      </c>
      <c r="I4733" s="10">
        <f t="shared" si="7016"/>
        <v>0</v>
      </c>
      <c r="J4733" s="11">
        <f t="shared" si="7017"/>
        <v>0</v>
      </c>
      <c r="K4733" s="7">
        <f t="shared" si="6890"/>
        <v>0</v>
      </c>
      <c r="L4733" s="7">
        <f t="shared" si="7018"/>
        <v>0</v>
      </c>
      <c r="M4733" s="10">
        <f t="shared" si="229"/>
        <v>0</v>
      </c>
      <c r="N4733" s="11">
        <f t="shared" si="3612"/>
        <v>0</v>
      </c>
      <c r="O4733" s="10">
        <f t="shared" si="6891"/>
        <v>0</v>
      </c>
      <c r="P4733" s="10">
        <f t="shared" si="7019"/>
        <v>0</v>
      </c>
      <c r="Q4733" s="10">
        <f t="shared" si="232"/>
        <v>0</v>
      </c>
      <c r="R4733" s="11">
        <f t="shared" si="233"/>
        <v>0</v>
      </c>
      <c r="S4733" s="42"/>
      <c r="T4733" s="42"/>
      <c r="U4733" s="20"/>
      <c r="V4733" s="14"/>
      <c r="W4733" s="14"/>
      <c r="X4733" s="26">
        <f t="shared" si="314"/>
        <v>0</v>
      </c>
      <c r="Y4733" s="29"/>
      <c r="Z4733" s="29"/>
      <c r="AA4733" s="29"/>
      <c r="AB4733" s="29"/>
      <c r="AC4733" s="29"/>
    </row>
    <row r="4734">
      <c r="A4734" s="58">
        <v>45772.0</v>
      </c>
      <c r="B4734" s="5" t="s">
        <v>34</v>
      </c>
      <c r="C4734" s="6" t="s">
        <v>26</v>
      </c>
      <c r="D4734" s="5" t="s">
        <v>27</v>
      </c>
      <c r="E4734" s="7">
        <v>14.3</v>
      </c>
      <c r="F4734" s="7">
        <v>0.06</v>
      </c>
      <c r="G4734" s="7">
        <v>0.04</v>
      </c>
      <c r="H4734" s="24">
        <v>0.035</v>
      </c>
      <c r="I4734" s="10">
        <f t="shared" si="7016"/>
        <v>-0.005</v>
      </c>
      <c r="J4734" s="11">
        <f t="shared" si="7017"/>
        <v>87.5</v>
      </c>
      <c r="K4734" s="7">
        <f t="shared" si="6890"/>
        <v>3.499985</v>
      </c>
      <c r="L4734" s="7">
        <f t="shared" si="7018"/>
        <v>3.609</v>
      </c>
      <c r="M4734" s="10">
        <f t="shared" si="229"/>
        <v>0.109015</v>
      </c>
      <c r="N4734" s="11">
        <f t="shared" si="3612"/>
        <v>103.1147276</v>
      </c>
      <c r="O4734" s="10">
        <f t="shared" si="6891"/>
        <v>4.799815</v>
      </c>
      <c r="P4734" s="10">
        <f t="shared" si="7019"/>
        <v>5.152986</v>
      </c>
      <c r="Q4734" s="10">
        <f t="shared" si="232"/>
        <v>0.353171</v>
      </c>
      <c r="R4734" s="11">
        <f t="shared" si="233"/>
        <v>107.3580128</v>
      </c>
      <c r="S4734" s="41">
        <f>T4694</f>
        <v>0.28</v>
      </c>
      <c r="T4734" s="41">
        <f>H4734+T4694-H4735-U4734-H4736</f>
        <v>0.251</v>
      </c>
      <c r="U4734" s="13">
        <v>0.0</v>
      </c>
      <c r="V4734" s="14"/>
      <c r="W4734" s="14"/>
      <c r="X4734" s="26">
        <f t="shared" si="314"/>
        <v>0.044</v>
      </c>
      <c r="Y4734" s="29"/>
      <c r="Z4734" s="29"/>
      <c r="AA4734" s="29"/>
      <c r="AB4734" s="29"/>
      <c r="AC4734" s="29"/>
    </row>
    <row r="4735">
      <c r="A4735" s="58">
        <v>45772.0</v>
      </c>
      <c r="B4735" s="5" t="s">
        <v>34</v>
      </c>
      <c r="C4735" s="6" t="s">
        <v>26</v>
      </c>
      <c r="D4735" s="5" t="s">
        <v>28</v>
      </c>
      <c r="E4735" s="7">
        <v>14.3</v>
      </c>
      <c r="F4735" s="7">
        <v>0.0</v>
      </c>
      <c r="G4735" s="7">
        <v>0.039166</v>
      </c>
      <c r="H4735" s="24">
        <v>0.064</v>
      </c>
      <c r="I4735" s="10">
        <f t="shared" si="7016"/>
        <v>0.024834</v>
      </c>
      <c r="J4735" s="11">
        <f t="shared" si="7017"/>
        <v>163.4070367</v>
      </c>
      <c r="K4735" s="7">
        <f t="shared" si="6890"/>
        <v>3.431149</v>
      </c>
      <c r="L4735" s="7">
        <f t="shared" si="7018"/>
        <v>3.561</v>
      </c>
      <c r="M4735" s="10">
        <f t="shared" si="229"/>
        <v>0.129851</v>
      </c>
      <c r="N4735" s="11">
        <f t="shared" si="3612"/>
        <v>103.7844757</v>
      </c>
      <c r="O4735" s="10">
        <f t="shared" si="6891"/>
        <v>4.706148</v>
      </c>
      <c r="P4735" s="10">
        <f t="shared" si="7019"/>
        <v>4.96499</v>
      </c>
      <c r="Q4735" s="10">
        <f t="shared" si="232"/>
        <v>0.258842</v>
      </c>
      <c r="R4735" s="11">
        <f t="shared" si="233"/>
        <v>105.500082</v>
      </c>
      <c r="S4735" s="42"/>
      <c r="T4735" s="42"/>
      <c r="U4735" s="20"/>
      <c r="V4735" s="14"/>
      <c r="W4735" s="14"/>
      <c r="X4735" s="26">
        <f t="shared" si="314"/>
        <v>0</v>
      </c>
      <c r="Y4735" s="29"/>
      <c r="Z4735" s="29"/>
      <c r="AA4735" s="29"/>
      <c r="AB4735" s="29"/>
      <c r="AC4735" s="29"/>
    </row>
    <row r="4736">
      <c r="A4736" s="58">
        <v>45772.0</v>
      </c>
      <c r="B4736" s="5" t="s">
        <v>34</v>
      </c>
      <c r="C4736" s="6" t="s">
        <v>26</v>
      </c>
      <c r="D4736" s="5" t="s">
        <v>29</v>
      </c>
      <c r="E4736" s="7">
        <v>0.0</v>
      </c>
      <c r="F4736" s="7">
        <v>0.0</v>
      </c>
      <c r="G4736" s="7">
        <v>0.0</v>
      </c>
      <c r="H4736" s="24">
        <v>0.0</v>
      </c>
      <c r="I4736" s="10">
        <f t="shared" si="7016"/>
        <v>0</v>
      </c>
      <c r="J4736" s="11">
        <f t="shared" si="7017"/>
        <v>0</v>
      </c>
      <c r="K4736" s="7">
        <f t="shared" si="6890"/>
        <v>0</v>
      </c>
      <c r="L4736" s="7">
        <f t="shared" si="7018"/>
        <v>0</v>
      </c>
      <c r="M4736" s="10">
        <f t="shared" si="229"/>
        <v>0</v>
      </c>
      <c r="N4736" s="11">
        <f t="shared" si="3612"/>
        <v>0</v>
      </c>
      <c r="O4736" s="10">
        <f t="shared" si="6891"/>
        <v>0</v>
      </c>
      <c r="P4736" s="10">
        <f t="shared" si="7019"/>
        <v>0</v>
      </c>
      <c r="Q4736" s="10">
        <f t="shared" si="232"/>
        <v>0</v>
      </c>
      <c r="R4736" s="11">
        <f t="shared" si="233"/>
        <v>0</v>
      </c>
      <c r="S4736" s="42"/>
      <c r="T4736" s="42"/>
      <c r="U4736" s="20"/>
      <c r="V4736" s="14"/>
      <c r="W4736" s="14"/>
      <c r="X4736" s="26">
        <f t="shared" si="314"/>
        <v>0</v>
      </c>
      <c r="Y4736" s="29"/>
      <c r="Z4736" s="29"/>
      <c r="AA4736" s="29"/>
      <c r="AB4736" s="29"/>
      <c r="AC4736" s="29"/>
    </row>
    <row r="4737">
      <c r="A4737" s="58">
        <v>45772.0</v>
      </c>
      <c r="B4737" s="5" t="s">
        <v>34</v>
      </c>
      <c r="C4737" s="6" t="s">
        <v>26</v>
      </c>
      <c r="D4737" s="5" t="s">
        <v>30</v>
      </c>
      <c r="E4737" s="7">
        <v>0.0</v>
      </c>
      <c r="F4737" s="7">
        <v>0.0</v>
      </c>
      <c r="G4737" s="7">
        <v>0.0</v>
      </c>
      <c r="H4737" s="24">
        <v>0.0</v>
      </c>
      <c r="I4737" s="10">
        <f t="shared" si="7016"/>
        <v>0</v>
      </c>
      <c r="J4737" s="11">
        <f t="shared" si="7017"/>
        <v>0</v>
      </c>
      <c r="K4737" s="7">
        <f t="shared" si="6890"/>
        <v>0</v>
      </c>
      <c r="L4737" s="7">
        <f t="shared" si="7018"/>
        <v>0</v>
      </c>
      <c r="M4737" s="10">
        <f t="shared" si="229"/>
        <v>0</v>
      </c>
      <c r="N4737" s="11">
        <f t="shared" si="3612"/>
        <v>0</v>
      </c>
      <c r="O4737" s="10">
        <f t="shared" si="6891"/>
        <v>0</v>
      </c>
      <c r="P4737" s="10">
        <f t="shared" si="7019"/>
        <v>0</v>
      </c>
      <c r="Q4737" s="10">
        <f t="shared" si="232"/>
        <v>0</v>
      </c>
      <c r="R4737" s="11">
        <f t="shared" si="233"/>
        <v>0</v>
      </c>
      <c r="S4737" s="42"/>
      <c r="T4737" s="42"/>
      <c r="U4737" s="20"/>
      <c r="V4737" s="14"/>
      <c r="W4737" s="14"/>
      <c r="X4737" s="26">
        <f t="shared" si="314"/>
        <v>0</v>
      </c>
      <c r="Y4737" s="29"/>
      <c r="Z4737" s="29"/>
      <c r="AA4737" s="29"/>
      <c r="AB4737" s="29"/>
      <c r="AC4737" s="29"/>
    </row>
    <row r="4738">
      <c r="A4738" s="58">
        <v>45772.0</v>
      </c>
      <c r="B4738" s="5" t="s">
        <v>35</v>
      </c>
      <c r="C4738" s="6" t="s">
        <v>26</v>
      </c>
      <c r="D4738" s="5" t="s">
        <v>27</v>
      </c>
      <c r="E4738" s="7">
        <v>16.6</v>
      </c>
      <c r="F4738" s="7">
        <v>0.06</v>
      </c>
      <c r="G4738" s="7">
        <v>0.0566</v>
      </c>
      <c r="H4738" s="24">
        <v>0.135</v>
      </c>
      <c r="I4738" s="10">
        <f t="shared" si="7016"/>
        <v>0.0784</v>
      </c>
      <c r="J4738" s="11">
        <f t="shared" si="7017"/>
        <v>238.5159011</v>
      </c>
      <c r="K4738" s="7">
        <f t="shared" si="6890"/>
        <v>3.814997</v>
      </c>
      <c r="L4738" s="7">
        <f t="shared" si="7018"/>
        <v>6.096</v>
      </c>
      <c r="M4738" s="10">
        <f t="shared" si="229"/>
        <v>2.281003</v>
      </c>
      <c r="N4738" s="11">
        <f t="shared" si="3612"/>
        <v>159.7904271</v>
      </c>
      <c r="O4738" s="10">
        <f t="shared" si="6891"/>
        <v>3.814997</v>
      </c>
      <c r="P4738" s="10">
        <f t="shared" si="7019"/>
        <v>6.096</v>
      </c>
      <c r="Q4738" s="10">
        <f t="shared" si="232"/>
        <v>2.281003</v>
      </c>
      <c r="R4738" s="11">
        <f t="shared" si="233"/>
        <v>159.7904271</v>
      </c>
      <c r="S4738" s="41">
        <f>T4698</f>
        <v>0.634</v>
      </c>
      <c r="T4738" s="41">
        <f>H4738+T4698-H4739-U4738-H4740</f>
        <v>0.726</v>
      </c>
      <c r="U4738" s="13">
        <v>0.0</v>
      </c>
      <c r="V4738" s="14"/>
      <c r="W4738" s="14"/>
      <c r="X4738" s="26">
        <f t="shared" si="314"/>
        <v>0.134</v>
      </c>
      <c r="Y4738" s="29"/>
      <c r="Z4738" s="29"/>
      <c r="AA4738" s="29"/>
      <c r="AB4738" s="29"/>
      <c r="AC4738" s="29"/>
    </row>
    <row r="4739">
      <c r="A4739" s="58">
        <v>45772.0</v>
      </c>
      <c r="B4739" s="5" t="s">
        <v>35</v>
      </c>
      <c r="C4739" s="6" t="s">
        <v>26</v>
      </c>
      <c r="D4739" s="5" t="s">
        <v>28</v>
      </c>
      <c r="E4739" s="7">
        <v>0.0</v>
      </c>
      <c r="F4739" s="7">
        <v>0.0</v>
      </c>
      <c r="G4739" s="7">
        <v>0.0</v>
      </c>
      <c r="H4739" s="24">
        <v>0.0</v>
      </c>
      <c r="I4739" s="10">
        <f t="shared" si="7016"/>
        <v>0</v>
      </c>
      <c r="J4739" s="11">
        <f t="shared" si="7017"/>
        <v>0</v>
      </c>
      <c r="K4739" s="7">
        <f t="shared" si="6890"/>
        <v>0</v>
      </c>
      <c r="L4739" s="7">
        <f t="shared" si="7018"/>
        <v>0</v>
      </c>
      <c r="M4739" s="10">
        <f t="shared" si="229"/>
        <v>0</v>
      </c>
      <c r="N4739" s="11">
        <f t="shared" si="3612"/>
        <v>0</v>
      </c>
      <c r="O4739" s="10">
        <f t="shared" si="6891"/>
        <v>0</v>
      </c>
      <c r="P4739" s="10">
        <f t="shared" si="7019"/>
        <v>0</v>
      </c>
      <c r="Q4739" s="10">
        <f t="shared" si="232"/>
        <v>0</v>
      </c>
      <c r="R4739" s="11">
        <f t="shared" si="233"/>
        <v>0</v>
      </c>
      <c r="S4739" s="43"/>
      <c r="T4739" s="43"/>
      <c r="U4739" s="20"/>
      <c r="V4739" s="14"/>
      <c r="W4739" s="14"/>
      <c r="X4739" s="26">
        <f t="shared" si="314"/>
        <v>0</v>
      </c>
      <c r="Y4739" s="29"/>
      <c r="Z4739" s="29"/>
      <c r="AA4739" s="29"/>
      <c r="AB4739" s="29"/>
      <c r="AC4739" s="29"/>
    </row>
    <row r="4740">
      <c r="A4740" s="58">
        <v>45772.0</v>
      </c>
      <c r="B4740" s="5" t="s">
        <v>35</v>
      </c>
      <c r="C4740" s="6" t="s">
        <v>26</v>
      </c>
      <c r="D4740" s="5" t="s">
        <v>29</v>
      </c>
      <c r="E4740" s="7">
        <v>16.6</v>
      </c>
      <c r="F4740" s="7">
        <v>0.043</v>
      </c>
      <c r="G4740" s="7">
        <v>0.05666</v>
      </c>
      <c r="H4740" s="24">
        <v>0.043</v>
      </c>
      <c r="I4740" s="10">
        <f t="shared" si="7016"/>
        <v>-0.01366</v>
      </c>
      <c r="J4740" s="11">
        <f t="shared" si="7017"/>
        <v>75.89128133</v>
      </c>
      <c r="K4740" s="7">
        <f t="shared" si="6890"/>
        <v>3.816497</v>
      </c>
      <c r="L4740" s="7">
        <f t="shared" si="7018"/>
        <v>5.37</v>
      </c>
      <c r="M4740" s="10">
        <f t="shared" si="229"/>
        <v>1.553503</v>
      </c>
      <c r="N4740" s="11">
        <f t="shared" si="3612"/>
        <v>140.7049449</v>
      </c>
      <c r="O4740" s="10">
        <f t="shared" si="6891"/>
        <v>3.816497</v>
      </c>
      <c r="P4740" s="10">
        <f t="shared" si="7019"/>
        <v>5.602996</v>
      </c>
      <c r="Q4740" s="10">
        <f t="shared" si="232"/>
        <v>1.786499</v>
      </c>
      <c r="R4740" s="11">
        <f t="shared" si="233"/>
        <v>146.809915</v>
      </c>
      <c r="S4740" s="43"/>
      <c r="T4740" s="43"/>
      <c r="U4740" s="20"/>
      <c r="V4740" s="14"/>
      <c r="W4740" s="14"/>
      <c r="X4740" s="26">
        <f t="shared" si="314"/>
        <v>0.087</v>
      </c>
      <c r="Y4740" s="29"/>
      <c r="Z4740" s="29"/>
      <c r="AA4740" s="29"/>
      <c r="AB4740" s="29"/>
      <c r="AC4740" s="29"/>
    </row>
    <row r="4741">
      <c r="A4741" s="58">
        <v>45772.0</v>
      </c>
      <c r="B4741" s="5" t="s">
        <v>35</v>
      </c>
      <c r="C4741" s="6" t="s">
        <v>26</v>
      </c>
      <c r="D4741" s="5" t="s">
        <v>30</v>
      </c>
      <c r="E4741" s="7">
        <v>0.0</v>
      </c>
      <c r="F4741" s="7">
        <v>0.0</v>
      </c>
      <c r="G4741" s="7">
        <v>0.0</v>
      </c>
      <c r="H4741" s="24">
        <v>0.0</v>
      </c>
      <c r="I4741" s="10">
        <f t="shared" si="7016"/>
        <v>0</v>
      </c>
      <c r="J4741" s="11">
        <f t="shared" si="7017"/>
        <v>0</v>
      </c>
      <c r="K4741" s="7">
        <f t="shared" si="6890"/>
        <v>0</v>
      </c>
      <c r="L4741" s="7">
        <f t="shared" si="7018"/>
        <v>0</v>
      </c>
      <c r="M4741" s="10">
        <f t="shared" si="229"/>
        <v>0</v>
      </c>
      <c r="N4741" s="11">
        <f t="shared" si="3612"/>
        <v>0</v>
      </c>
      <c r="O4741" s="10">
        <f t="shared" si="6891"/>
        <v>0</v>
      </c>
      <c r="P4741" s="10">
        <f t="shared" si="7019"/>
        <v>0</v>
      </c>
      <c r="Q4741" s="10">
        <f t="shared" si="232"/>
        <v>0</v>
      </c>
      <c r="R4741" s="11">
        <f t="shared" si="233"/>
        <v>0</v>
      </c>
      <c r="S4741" s="43"/>
      <c r="T4741" s="43"/>
      <c r="U4741" s="20"/>
      <c r="V4741" s="14"/>
      <c r="W4741" s="14"/>
      <c r="X4741" s="26">
        <f t="shared" si="314"/>
        <v>0</v>
      </c>
      <c r="Y4741" s="29"/>
      <c r="Z4741" s="29"/>
      <c r="AA4741" s="29"/>
      <c r="AB4741" s="29"/>
      <c r="AC4741" s="29"/>
    </row>
    <row r="4742">
      <c r="A4742" s="58">
        <v>45772.0</v>
      </c>
      <c r="B4742" s="5" t="s">
        <v>36</v>
      </c>
      <c r="C4742" s="6" t="s">
        <v>37</v>
      </c>
      <c r="D4742" s="5" t="s">
        <v>27</v>
      </c>
      <c r="E4742" s="7">
        <v>174.0</v>
      </c>
      <c r="F4742" s="25">
        <v>0.53</v>
      </c>
      <c r="G4742" s="7">
        <v>0.51</v>
      </c>
      <c r="H4742" s="24">
        <v>0.58</v>
      </c>
      <c r="I4742" s="10">
        <f t="shared" si="7016"/>
        <v>0.07</v>
      </c>
      <c r="J4742" s="11">
        <f t="shared" si="7017"/>
        <v>113.7254902</v>
      </c>
      <c r="K4742" s="7">
        <f t="shared" si="6890"/>
        <v>44.9499976</v>
      </c>
      <c r="L4742" s="7">
        <f t="shared" si="7018"/>
        <v>50.025</v>
      </c>
      <c r="M4742" s="10">
        <f t="shared" si="229"/>
        <v>5.0750024</v>
      </c>
      <c r="N4742" s="11">
        <f t="shared" si="3612"/>
        <v>111.2903285</v>
      </c>
      <c r="O4742" s="10">
        <f t="shared" si="6891"/>
        <v>62.0499696</v>
      </c>
      <c r="P4742" s="10">
        <f t="shared" si="7019"/>
        <v>68.60082</v>
      </c>
      <c r="Q4742" s="10">
        <f t="shared" si="232"/>
        <v>6.5508504</v>
      </c>
      <c r="R4742" s="11">
        <f t="shared" si="233"/>
        <v>110.5573789</v>
      </c>
      <c r="S4742" s="41">
        <f>T4702</f>
        <v>-0.3077142857</v>
      </c>
      <c r="T4742" s="41">
        <f>H4742+T4702-H4743-U4742-H4744</f>
        <v>-0.546</v>
      </c>
      <c r="U4742" s="13">
        <f>0.008/28</f>
        <v>0.0002857142857</v>
      </c>
      <c r="V4742" s="14"/>
      <c r="W4742" s="14"/>
      <c r="X4742" s="26">
        <f t="shared" si="314"/>
        <v>0.605</v>
      </c>
      <c r="Y4742" s="29"/>
      <c r="Z4742" s="29"/>
      <c r="AA4742" s="29"/>
      <c r="AB4742" s="29"/>
      <c r="AC4742" s="29"/>
    </row>
    <row r="4743">
      <c r="A4743" s="58">
        <v>45772.0</v>
      </c>
      <c r="B4743" s="5" t="s">
        <v>36</v>
      </c>
      <c r="C4743" s="6" t="s">
        <v>37</v>
      </c>
      <c r="D4743" s="5" t="s">
        <v>28</v>
      </c>
      <c r="E4743" s="7">
        <v>45.1</v>
      </c>
      <c r="F4743" s="25">
        <v>0.0</v>
      </c>
      <c r="G4743" s="7">
        <v>0.48333</v>
      </c>
      <c r="H4743" s="24">
        <v>0.0</v>
      </c>
      <c r="I4743" s="10">
        <f t="shared" si="7016"/>
        <v>-0.48333</v>
      </c>
      <c r="J4743" s="11">
        <f t="shared" si="7017"/>
        <v>0</v>
      </c>
      <c r="K4743" s="7">
        <f t="shared" si="6890"/>
        <v>41.6812487</v>
      </c>
      <c r="L4743" s="7">
        <f t="shared" si="7018"/>
        <v>12.569</v>
      </c>
      <c r="M4743" s="10">
        <f t="shared" si="229"/>
        <v>-29.1122487</v>
      </c>
      <c r="N4743" s="11">
        <f t="shared" si="3612"/>
        <v>30.15504667</v>
      </c>
      <c r="O4743" s="10">
        <f t="shared" si="6891"/>
        <v>57.2001587</v>
      </c>
      <c r="P4743" s="10">
        <f t="shared" si="7019"/>
        <v>18.16698</v>
      </c>
      <c r="Q4743" s="10">
        <f t="shared" si="232"/>
        <v>-39.0331787</v>
      </c>
      <c r="R4743" s="11">
        <f t="shared" si="233"/>
        <v>31.76036643</v>
      </c>
      <c r="S4743" s="43"/>
      <c r="T4743" s="43"/>
      <c r="U4743" s="20"/>
      <c r="V4743" s="14"/>
      <c r="W4743" s="14"/>
      <c r="X4743" s="26">
        <f t="shared" si="314"/>
        <v>0</v>
      </c>
      <c r="Y4743" s="29"/>
      <c r="Z4743" s="29"/>
      <c r="AA4743" s="29"/>
      <c r="AB4743" s="29"/>
      <c r="AC4743" s="29"/>
    </row>
    <row r="4744">
      <c r="A4744" s="58">
        <v>45772.0</v>
      </c>
      <c r="B4744" s="5" t="s">
        <v>36</v>
      </c>
      <c r="C4744" s="6" t="s">
        <v>37</v>
      </c>
      <c r="D4744" s="5" t="s">
        <v>29</v>
      </c>
      <c r="E4744" s="7">
        <f>E4742-E4743</f>
        <v>128.9</v>
      </c>
      <c r="F4744" s="25">
        <v>0.316</v>
      </c>
      <c r="G4744" s="7">
        <v>0.0</v>
      </c>
      <c r="H4744" s="24">
        <v>0.818</v>
      </c>
      <c r="I4744" s="10">
        <f t="shared" si="7016"/>
        <v>0.818</v>
      </c>
      <c r="J4744" s="11">
        <f t="shared" si="7017"/>
        <v>0</v>
      </c>
      <c r="K4744" s="7">
        <f t="shared" si="6890"/>
        <v>2.58895994</v>
      </c>
      <c r="L4744" s="7">
        <f t="shared" si="7018"/>
        <v>37.978</v>
      </c>
      <c r="M4744" s="10">
        <f t="shared" si="229"/>
        <v>35.38904006</v>
      </c>
      <c r="N4744" s="11">
        <f t="shared" si="3612"/>
        <v>1466.921114</v>
      </c>
      <c r="O4744" s="10">
        <f t="shared" si="6891"/>
        <v>4.16282994</v>
      </c>
      <c r="P4744" s="10">
        <f t="shared" si="7019"/>
        <v>51.59971</v>
      </c>
      <c r="Q4744" s="10">
        <f t="shared" si="232"/>
        <v>47.43688006</v>
      </c>
      <c r="R4744" s="11">
        <f t="shared" si="233"/>
        <v>1239.534421</v>
      </c>
      <c r="S4744" s="43"/>
      <c r="T4744" s="43"/>
      <c r="U4744" s="20"/>
      <c r="V4744" s="14"/>
      <c r="W4744" s="14"/>
      <c r="X4744" s="26">
        <f t="shared" si="314"/>
        <v>0.808</v>
      </c>
      <c r="Y4744" s="29"/>
      <c r="Z4744" s="29"/>
      <c r="AA4744" s="29"/>
      <c r="AB4744" s="29"/>
      <c r="AC4744" s="29"/>
    </row>
    <row r="4745">
      <c r="A4745" s="58">
        <v>45772.0</v>
      </c>
      <c r="B4745" s="5" t="s">
        <v>36</v>
      </c>
      <c r="C4745" s="6" t="s">
        <v>37</v>
      </c>
      <c r="D4745" s="5" t="s">
        <v>30</v>
      </c>
      <c r="E4745" s="7">
        <v>0.0</v>
      </c>
      <c r="F4745" s="25">
        <v>0.37</v>
      </c>
      <c r="G4745" s="7">
        <v>0.0</v>
      </c>
      <c r="H4745" s="24">
        <v>0.0</v>
      </c>
      <c r="I4745" s="10">
        <f t="shared" si="7016"/>
        <v>0</v>
      </c>
      <c r="J4745" s="11">
        <f t="shared" si="7017"/>
        <v>0</v>
      </c>
      <c r="K4745" s="7">
        <f t="shared" si="6890"/>
        <v>0</v>
      </c>
      <c r="L4745" s="7">
        <f t="shared" si="7018"/>
        <v>0</v>
      </c>
      <c r="M4745" s="10">
        <f t="shared" si="229"/>
        <v>0</v>
      </c>
      <c r="N4745" s="11">
        <f t="shared" si="3612"/>
        <v>0</v>
      </c>
      <c r="O4745" s="10">
        <f t="shared" si="6891"/>
        <v>0</v>
      </c>
      <c r="P4745" s="10">
        <f t="shared" si="7019"/>
        <v>0</v>
      </c>
      <c r="Q4745" s="10">
        <f t="shared" si="232"/>
        <v>0</v>
      </c>
      <c r="R4745" s="11">
        <f t="shared" si="233"/>
        <v>0</v>
      </c>
      <c r="S4745" s="43"/>
      <c r="T4745" s="43"/>
      <c r="U4745" s="20"/>
      <c r="V4745" s="14"/>
      <c r="W4745" s="14"/>
      <c r="X4745" s="26">
        <f t="shared" si="314"/>
        <v>0</v>
      </c>
      <c r="Y4745" s="29"/>
      <c r="Z4745" s="29"/>
      <c r="AA4745" s="29"/>
      <c r="AB4745" s="29"/>
      <c r="AC4745" s="29"/>
    </row>
    <row r="4746">
      <c r="A4746" s="58">
        <v>45772.0</v>
      </c>
      <c r="B4746" s="5" t="s">
        <v>38</v>
      </c>
      <c r="C4746" s="6" t="s">
        <v>37</v>
      </c>
      <c r="D4746" s="5" t="s">
        <v>27</v>
      </c>
      <c r="E4746" s="7">
        <v>40.1</v>
      </c>
      <c r="F4746" s="25">
        <v>0.13</v>
      </c>
      <c r="G4746" s="7">
        <v>0.09999999999999999</v>
      </c>
      <c r="H4746" s="24">
        <v>0.17</v>
      </c>
      <c r="I4746" s="10">
        <f t="shared" si="7016"/>
        <v>0.07</v>
      </c>
      <c r="J4746" s="11">
        <f t="shared" si="7017"/>
        <v>170</v>
      </c>
      <c r="K4746" s="7">
        <f t="shared" si="6890"/>
        <v>8.4</v>
      </c>
      <c r="L4746" s="7">
        <f t="shared" si="7018"/>
        <v>14.741</v>
      </c>
      <c r="M4746" s="10">
        <f t="shared" si="229"/>
        <v>6.341</v>
      </c>
      <c r="N4746" s="11">
        <f t="shared" si="3612"/>
        <v>175.4880952</v>
      </c>
      <c r="O4746" s="10">
        <f t="shared" si="6891"/>
        <v>11.5</v>
      </c>
      <c r="P4746" s="10">
        <f t="shared" si="7019"/>
        <v>20.664976</v>
      </c>
      <c r="Q4746" s="10">
        <f t="shared" si="232"/>
        <v>9.164976</v>
      </c>
      <c r="R4746" s="11">
        <f t="shared" si="233"/>
        <v>179.6954435</v>
      </c>
      <c r="S4746" s="41">
        <f>T4706</f>
        <v>8.348035714</v>
      </c>
      <c r="T4746" s="41">
        <f>H4746+T4706-H4747-U4746-H4748</f>
        <v>8.361</v>
      </c>
      <c r="U4746" s="13">
        <f>0.001/28</f>
        <v>0.00003571428571</v>
      </c>
      <c r="V4746" s="14"/>
      <c r="W4746" s="14"/>
      <c r="X4746" s="26">
        <f t="shared" si="314"/>
        <v>0.17</v>
      </c>
      <c r="Y4746" s="29"/>
      <c r="Z4746" s="29"/>
      <c r="AA4746" s="29"/>
      <c r="AB4746" s="29"/>
      <c r="AC4746" s="29"/>
    </row>
    <row r="4747">
      <c r="A4747" s="58">
        <v>45772.0</v>
      </c>
      <c r="B4747" s="5" t="s">
        <v>38</v>
      </c>
      <c r="C4747" s="6" t="s">
        <v>37</v>
      </c>
      <c r="D4747" s="5" t="s">
        <v>28</v>
      </c>
      <c r="E4747" s="7">
        <v>0.0</v>
      </c>
      <c r="F4747" s="7">
        <v>0.0</v>
      </c>
      <c r="G4747" s="7">
        <v>0.0</v>
      </c>
      <c r="H4747" s="24">
        <v>0.0</v>
      </c>
      <c r="I4747" s="10">
        <f t="shared" si="7016"/>
        <v>0</v>
      </c>
      <c r="J4747" s="11">
        <f t="shared" si="7017"/>
        <v>0</v>
      </c>
      <c r="K4747" s="7">
        <f t="shared" si="6890"/>
        <v>0</v>
      </c>
      <c r="L4747" s="7">
        <f t="shared" si="7018"/>
        <v>0</v>
      </c>
      <c r="M4747" s="10">
        <f t="shared" si="229"/>
        <v>0</v>
      </c>
      <c r="N4747" s="11">
        <f t="shared" si="3612"/>
        <v>0</v>
      </c>
      <c r="O4747" s="10">
        <f t="shared" si="6891"/>
        <v>0</v>
      </c>
      <c r="P4747" s="10">
        <f t="shared" si="7019"/>
        <v>0</v>
      </c>
      <c r="Q4747" s="10">
        <f t="shared" si="232"/>
        <v>0</v>
      </c>
      <c r="R4747" s="11">
        <f t="shared" si="233"/>
        <v>0</v>
      </c>
      <c r="S4747" s="43"/>
      <c r="T4747" s="43"/>
      <c r="U4747" s="20"/>
      <c r="V4747" s="14"/>
      <c r="W4747" s="14"/>
      <c r="X4747" s="26">
        <f t="shared" si="314"/>
        <v>0</v>
      </c>
      <c r="Y4747" s="29"/>
      <c r="Z4747" s="29"/>
      <c r="AA4747" s="29"/>
      <c r="AB4747" s="29"/>
      <c r="AC4747" s="29"/>
    </row>
    <row r="4748">
      <c r="A4748" s="58">
        <v>45772.0</v>
      </c>
      <c r="B4748" s="5" t="s">
        <v>38</v>
      </c>
      <c r="C4748" s="6" t="s">
        <v>37</v>
      </c>
      <c r="D4748" s="5" t="s">
        <v>29</v>
      </c>
      <c r="E4748" s="7">
        <v>40.1</v>
      </c>
      <c r="F4748" s="7">
        <v>0.167</v>
      </c>
      <c r="G4748" s="7">
        <v>0.09996</v>
      </c>
      <c r="H4748" s="24">
        <v>0.157</v>
      </c>
      <c r="I4748" s="10">
        <f t="shared" si="7016"/>
        <v>0.05704</v>
      </c>
      <c r="J4748" s="11">
        <f t="shared" si="7017"/>
        <v>157.0628251</v>
      </c>
      <c r="K4748" s="7">
        <f t="shared" si="6890"/>
        <v>8.386777</v>
      </c>
      <c r="L4748" s="7">
        <f t="shared" si="7018"/>
        <v>8.149</v>
      </c>
      <c r="M4748" s="10">
        <f t="shared" si="229"/>
        <v>-0.237777</v>
      </c>
      <c r="N4748" s="11">
        <f t="shared" si="3612"/>
        <v>97.16485844</v>
      </c>
      <c r="O4748" s="10">
        <f t="shared" si="6891"/>
        <v>11.485537</v>
      </c>
      <c r="P4748" s="10">
        <f t="shared" si="7019"/>
        <v>13.97793</v>
      </c>
      <c r="Q4748" s="10">
        <f t="shared" si="232"/>
        <v>2.492393</v>
      </c>
      <c r="R4748" s="11">
        <f t="shared" si="233"/>
        <v>121.700274</v>
      </c>
      <c r="S4748" s="43"/>
      <c r="T4748" s="43"/>
      <c r="U4748" s="20"/>
      <c r="V4748" s="14"/>
      <c r="W4748" s="14"/>
      <c r="X4748" s="26">
        <f t="shared" si="314"/>
        <v>0.094</v>
      </c>
      <c r="Y4748" s="29"/>
      <c r="Z4748" s="29"/>
      <c r="AA4748" s="29"/>
      <c r="AB4748" s="29"/>
      <c r="AC4748" s="29"/>
    </row>
    <row r="4749">
      <c r="A4749" s="58">
        <v>45772.0</v>
      </c>
      <c r="B4749" s="5" t="s">
        <v>38</v>
      </c>
      <c r="C4749" s="6" t="s">
        <v>37</v>
      </c>
      <c r="D4749" s="5" t="s">
        <v>30</v>
      </c>
      <c r="E4749" s="7">
        <v>0.0</v>
      </c>
      <c r="F4749" s="7">
        <v>0.0</v>
      </c>
      <c r="G4749" s="7">
        <v>0.0</v>
      </c>
      <c r="H4749" s="24">
        <v>0.0</v>
      </c>
      <c r="I4749" s="10">
        <f t="shared" si="7016"/>
        <v>0</v>
      </c>
      <c r="J4749" s="11">
        <f t="shared" si="7017"/>
        <v>0</v>
      </c>
      <c r="K4749" s="7">
        <f t="shared" si="6890"/>
        <v>0</v>
      </c>
      <c r="L4749" s="7">
        <f t="shared" si="7018"/>
        <v>0</v>
      </c>
      <c r="M4749" s="10">
        <f t="shared" si="229"/>
        <v>0</v>
      </c>
      <c r="N4749" s="11">
        <f t="shared" si="3612"/>
        <v>0</v>
      </c>
      <c r="O4749" s="10">
        <f t="shared" si="6891"/>
        <v>0</v>
      </c>
      <c r="P4749" s="10">
        <f t="shared" si="7019"/>
        <v>0</v>
      </c>
      <c r="Q4749" s="10">
        <f t="shared" si="232"/>
        <v>0</v>
      </c>
      <c r="R4749" s="11">
        <f t="shared" si="233"/>
        <v>0</v>
      </c>
      <c r="S4749" s="43"/>
      <c r="T4749" s="43"/>
      <c r="U4749" s="20"/>
      <c r="V4749" s="14"/>
      <c r="W4749" s="14"/>
      <c r="X4749" s="26">
        <f t="shared" si="314"/>
        <v>0</v>
      </c>
      <c r="Y4749" s="29"/>
      <c r="Z4749" s="29"/>
      <c r="AA4749" s="29"/>
      <c r="AB4749" s="29"/>
      <c r="AC4749" s="29"/>
    </row>
    <row r="4750">
      <c r="A4750" s="58">
        <v>45772.0</v>
      </c>
      <c r="B4750" s="5" t="s">
        <v>39</v>
      </c>
      <c r="C4750" s="6" t="s">
        <v>37</v>
      </c>
      <c r="D4750" s="5" t="s">
        <v>27</v>
      </c>
      <c r="E4750" s="7">
        <v>9.6</v>
      </c>
      <c r="F4750" s="7">
        <v>0.013</v>
      </c>
      <c r="G4750" s="7">
        <v>0.033</v>
      </c>
      <c r="H4750" s="24">
        <v>0.023</v>
      </c>
      <c r="I4750" s="10">
        <f t="shared" si="7016"/>
        <v>-0.01</v>
      </c>
      <c r="J4750" s="11">
        <f t="shared" si="7017"/>
        <v>69.6969697</v>
      </c>
      <c r="K4750" s="7">
        <f t="shared" si="6890"/>
        <v>2.524998</v>
      </c>
      <c r="L4750" s="7">
        <f t="shared" si="7018"/>
        <v>0.828</v>
      </c>
      <c r="M4750" s="10">
        <f t="shared" si="229"/>
        <v>-1.696998</v>
      </c>
      <c r="N4750" s="11">
        <f t="shared" si="3612"/>
        <v>32.79210518</v>
      </c>
      <c r="O4750" s="10">
        <f t="shared" si="6891"/>
        <v>3.424928</v>
      </c>
      <c r="P4750" s="10">
        <f t="shared" si="7019"/>
        <v>1.71274</v>
      </c>
      <c r="Q4750" s="10">
        <f t="shared" si="232"/>
        <v>-1.712188</v>
      </c>
      <c r="R4750" s="11">
        <f t="shared" si="233"/>
        <v>50.00805856</v>
      </c>
      <c r="S4750" s="41">
        <f>T4710</f>
        <v>0.23</v>
      </c>
      <c r="T4750" s="41">
        <f>H4750+T4710-H4751-U4750-H4752</f>
        <v>0.253</v>
      </c>
      <c r="U4750" s="13">
        <v>0.0</v>
      </c>
      <c r="V4750" s="14"/>
      <c r="W4750" s="14"/>
      <c r="X4750" s="26">
        <f t="shared" si="314"/>
        <v>0.029</v>
      </c>
      <c r="Y4750" s="29"/>
      <c r="Z4750" s="29"/>
      <c r="AA4750" s="29"/>
      <c r="AB4750" s="29"/>
      <c r="AC4750" s="29"/>
    </row>
    <row r="4751">
      <c r="A4751" s="58">
        <v>45772.0</v>
      </c>
      <c r="B4751" s="5" t="s">
        <v>39</v>
      </c>
      <c r="C4751" s="6" t="s">
        <v>37</v>
      </c>
      <c r="D4751" s="5" t="s">
        <v>28</v>
      </c>
      <c r="E4751" s="7">
        <v>0.0</v>
      </c>
      <c r="F4751" s="7">
        <v>0.0</v>
      </c>
      <c r="G4751" s="7">
        <v>0.0</v>
      </c>
      <c r="H4751" s="24">
        <v>0.0</v>
      </c>
      <c r="I4751" s="10">
        <f t="shared" si="7016"/>
        <v>0</v>
      </c>
      <c r="J4751" s="11">
        <f t="shared" si="7017"/>
        <v>0</v>
      </c>
      <c r="K4751" s="7">
        <f t="shared" si="6890"/>
        <v>0</v>
      </c>
      <c r="L4751" s="7">
        <f t="shared" si="7018"/>
        <v>0</v>
      </c>
      <c r="M4751" s="10">
        <f t="shared" si="229"/>
        <v>0</v>
      </c>
      <c r="N4751" s="11">
        <f t="shared" si="3612"/>
        <v>0</v>
      </c>
      <c r="O4751" s="10">
        <f t="shared" si="6891"/>
        <v>0</v>
      </c>
      <c r="P4751" s="10">
        <f t="shared" si="7019"/>
        <v>0</v>
      </c>
      <c r="Q4751" s="10">
        <f t="shared" si="232"/>
        <v>0</v>
      </c>
      <c r="R4751" s="11">
        <f t="shared" si="233"/>
        <v>0</v>
      </c>
      <c r="S4751" s="43"/>
      <c r="T4751" s="43"/>
      <c r="U4751" s="20"/>
      <c r="V4751" s="14"/>
      <c r="W4751" s="14"/>
      <c r="X4751" s="26">
        <f t="shared" si="314"/>
        <v>0</v>
      </c>
      <c r="Y4751" s="29"/>
      <c r="Z4751" s="29"/>
      <c r="AA4751" s="29"/>
      <c r="AB4751" s="29"/>
      <c r="AC4751" s="29"/>
    </row>
    <row r="4752">
      <c r="A4752" s="58">
        <v>45772.0</v>
      </c>
      <c r="B4752" s="5" t="s">
        <v>39</v>
      </c>
      <c r="C4752" s="6" t="s">
        <v>37</v>
      </c>
      <c r="D4752" s="5" t="s">
        <v>29</v>
      </c>
      <c r="E4752" s="7">
        <v>9.3</v>
      </c>
      <c r="F4752" s="7">
        <v>0.081</v>
      </c>
      <c r="G4752" s="7">
        <v>0.0330666</v>
      </c>
      <c r="H4752" s="24">
        <v>0.0</v>
      </c>
      <c r="I4752" s="10">
        <f t="shared" si="7016"/>
        <v>-0.0330666</v>
      </c>
      <c r="J4752" s="11">
        <f t="shared" si="7017"/>
        <v>0</v>
      </c>
      <c r="K4752" s="7">
        <f t="shared" si="6890"/>
        <v>2.510545</v>
      </c>
      <c r="L4752" s="7">
        <f t="shared" si="7018"/>
        <v>0.658</v>
      </c>
      <c r="M4752" s="10">
        <f t="shared" si="229"/>
        <v>-1.852545</v>
      </c>
      <c r="N4752" s="11">
        <f t="shared" si="3612"/>
        <v>26.20944855</v>
      </c>
      <c r="O4752" s="10">
        <f t="shared" si="6891"/>
        <v>3.402539</v>
      </c>
      <c r="P4752" s="10">
        <f t="shared" si="7019"/>
        <v>1.51794</v>
      </c>
      <c r="Q4752" s="10">
        <f t="shared" si="232"/>
        <v>-1.884599</v>
      </c>
      <c r="R4752" s="11">
        <f t="shared" si="233"/>
        <v>44.61197947</v>
      </c>
      <c r="S4752" s="43"/>
      <c r="T4752" s="43"/>
      <c r="U4752" s="20"/>
      <c r="V4752" s="14"/>
      <c r="W4752" s="14"/>
      <c r="X4752" s="26">
        <f t="shared" si="314"/>
        <v>0.02</v>
      </c>
      <c r="Y4752" s="29"/>
      <c r="Z4752" s="29"/>
      <c r="AA4752" s="29"/>
      <c r="AB4752" s="29"/>
      <c r="AC4752" s="29"/>
    </row>
    <row r="4753">
      <c r="A4753" s="58">
        <v>45772.0</v>
      </c>
      <c r="B4753" s="5" t="s">
        <v>39</v>
      </c>
      <c r="C4753" s="6" t="s">
        <v>37</v>
      </c>
      <c r="D4753" s="5" t="s">
        <v>30</v>
      </c>
      <c r="E4753" s="7">
        <v>0.0</v>
      </c>
      <c r="F4753" s="7">
        <v>0.0</v>
      </c>
      <c r="G4753" s="7">
        <v>0.0</v>
      </c>
      <c r="H4753" s="24">
        <v>0.0</v>
      </c>
      <c r="I4753" s="10">
        <f t="shared" si="7016"/>
        <v>0</v>
      </c>
      <c r="J4753" s="11">
        <f t="shared" si="7017"/>
        <v>0</v>
      </c>
      <c r="K4753" s="7">
        <f t="shared" si="6890"/>
        <v>0</v>
      </c>
      <c r="L4753" s="7">
        <f t="shared" si="7018"/>
        <v>0</v>
      </c>
      <c r="M4753" s="10">
        <f t="shared" si="229"/>
        <v>0</v>
      </c>
      <c r="N4753" s="11">
        <f t="shared" si="3612"/>
        <v>0</v>
      </c>
      <c r="O4753" s="10">
        <f t="shared" si="6891"/>
        <v>0</v>
      </c>
      <c r="P4753" s="10">
        <f t="shared" si="7019"/>
        <v>0</v>
      </c>
      <c r="Q4753" s="10">
        <f t="shared" si="232"/>
        <v>0</v>
      </c>
      <c r="R4753" s="11">
        <f t="shared" si="233"/>
        <v>0</v>
      </c>
      <c r="S4753" s="43"/>
      <c r="T4753" s="43"/>
      <c r="U4753" s="20"/>
      <c r="V4753" s="14"/>
      <c r="W4753" s="14"/>
      <c r="X4753" s="26">
        <f t="shared" si="314"/>
        <v>0</v>
      </c>
      <c r="Y4753" s="29"/>
      <c r="Z4753" s="29"/>
      <c r="AA4753" s="29"/>
      <c r="AB4753" s="29"/>
      <c r="AC4753" s="29"/>
    </row>
    <row r="4754">
      <c r="A4754" s="58">
        <v>45772.0</v>
      </c>
      <c r="B4754" s="5" t="s">
        <v>40</v>
      </c>
      <c r="C4754" s="6" t="s">
        <v>37</v>
      </c>
      <c r="D4754" s="5" t="s">
        <v>27</v>
      </c>
      <c r="E4754" s="7">
        <v>26.3</v>
      </c>
      <c r="F4754" s="7">
        <v>0.0</v>
      </c>
      <c r="G4754" s="7">
        <v>0.07333</v>
      </c>
      <c r="H4754" s="24">
        <v>0.033</v>
      </c>
      <c r="I4754" s="10">
        <f t="shared" si="7016"/>
        <v>-0.04033</v>
      </c>
      <c r="J4754" s="11">
        <f t="shared" si="7017"/>
        <v>45.00204555</v>
      </c>
      <c r="K4754" s="7">
        <f t="shared" si="6890"/>
        <v>6.0332487</v>
      </c>
      <c r="L4754" s="7">
        <f t="shared" si="7018"/>
        <v>2.838</v>
      </c>
      <c r="M4754" s="10">
        <f t="shared" si="229"/>
        <v>-3.1952487</v>
      </c>
      <c r="N4754" s="11">
        <f t="shared" si="3612"/>
        <v>47.03933388</v>
      </c>
      <c r="O4754" s="10">
        <f t="shared" si="6891"/>
        <v>8.247534414</v>
      </c>
      <c r="P4754" s="10">
        <f t="shared" si="7019"/>
        <v>3.9509</v>
      </c>
      <c r="Q4754" s="10">
        <f t="shared" si="232"/>
        <v>-4.296634414</v>
      </c>
      <c r="R4754" s="11">
        <f t="shared" si="233"/>
        <v>47.90401351</v>
      </c>
      <c r="S4754" s="13">
        <f>T4714</f>
        <v>1.915188214</v>
      </c>
      <c r="T4754" s="13">
        <f>H4754+S4754-H4755-U4754-H4756</f>
        <v>1.90407</v>
      </c>
      <c r="U4754" s="13">
        <f>0.00331/28</f>
        <v>0.0001182142857</v>
      </c>
      <c r="V4754" s="14"/>
      <c r="W4754" s="14"/>
      <c r="X4754" s="26">
        <f t="shared" si="314"/>
        <v>0.033</v>
      </c>
      <c r="Y4754" s="29"/>
      <c r="Z4754" s="29"/>
      <c r="AA4754" s="29"/>
      <c r="AB4754" s="29"/>
      <c r="AC4754" s="29"/>
    </row>
    <row r="4755">
      <c r="A4755" s="58">
        <v>45772.0</v>
      </c>
      <c r="B4755" s="5" t="s">
        <v>40</v>
      </c>
      <c r="C4755" s="6" t="s">
        <v>37</v>
      </c>
      <c r="D4755" s="5" t="s">
        <v>28</v>
      </c>
      <c r="E4755" s="7">
        <v>0.0</v>
      </c>
      <c r="F4755" s="7">
        <v>0.0</v>
      </c>
      <c r="G4755" s="7">
        <v>0.0</v>
      </c>
      <c r="H4755" s="24">
        <v>0.0</v>
      </c>
      <c r="I4755" s="10">
        <f t="shared" si="7016"/>
        <v>0</v>
      </c>
      <c r="J4755" s="11">
        <f t="shared" si="7017"/>
        <v>0</v>
      </c>
      <c r="K4755" s="7">
        <f t="shared" si="6890"/>
        <v>0</v>
      </c>
      <c r="L4755" s="7">
        <f t="shared" si="7018"/>
        <v>0</v>
      </c>
      <c r="M4755" s="10">
        <f t="shared" si="229"/>
        <v>0</v>
      </c>
      <c r="N4755" s="11">
        <f t="shared" si="3612"/>
        <v>0</v>
      </c>
      <c r="O4755" s="10">
        <f t="shared" si="6891"/>
        <v>0</v>
      </c>
      <c r="P4755" s="10">
        <f t="shared" si="7019"/>
        <v>0</v>
      </c>
      <c r="Q4755" s="10">
        <f t="shared" si="232"/>
        <v>0</v>
      </c>
      <c r="R4755" s="11">
        <f t="shared" si="233"/>
        <v>0</v>
      </c>
      <c r="S4755" s="14"/>
      <c r="T4755" s="14"/>
      <c r="U4755" s="14"/>
      <c r="V4755" s="14"/>
      <c r="W4755" s="14"/>
      <c r="X4755" s="26">
        <f t="shared" si="314"/>
        <v>0</v>
      </c>
      <c r="Y4755" s="29"/>
      <c r="Z4755" s="29"/>
      <c r="AA4755" s="29"/>
      <c r="AB4755" s="29"/>
      <c r="AC4755" s="29"/>
    </row>
    <row r="4756">
      <c r="A4756" s="58">
        <v>45772.0</v>
      </c>
      <c r="B4756" s="5" t="s">
        <v>40</v>
      </c>
      <c r="C4756" s="6" t="s">
        <v>37</v>
      </c>
      <c r="D4756" s="5" t="s">
        <v>29</v>
      </c>
      <c r="E4756" s="7">
        <v>26.1</v>
      </c>
      <c r="F4756" s="7">
        <v>0.0</v>
      </c>
      <c r="G4756" s="7">
        <v>0.07333</v>
      </c>
      <c r="H4756" s="24">
        <v>0.044</v>
      </c>
      <c r="I4756" s="10">
        <f t="shared" si="7016"/>
        <v>-0.02933</v>
      </c>
      <c r="J4756" s="11">
        <f t="shared" si="7017"/>
        <v>60.0027274</v>
      </c>
      <c r="K4756" s="7">
        <f t="shared" si="6890"/>
        <v>6.047535714</v>
      </c>
      <c r="L4756" s="7">
        <f t="shared" si="7018"/>
        <v>2.258</v>
      </c>
      <c r="M4756" s="10">
        <f t="shared" si="229"/>
        <v>-3.789535714</v>
      </c>
      <c r="N4756" s="11">
        <f t="shared" si="3612"/>
        <v>37.33752237</v>
      </c>
      <c r="O4756" s="10">
        <f t="shared" si="6891"/>
        <v>8.261821429</v>
      </c>
      <c r="P4756" s="10">
        <f t="shared" si="7019"/>
        <v>2.77198</v>
      </c>
      <c r="Q4756" s="10">
        <f t="shared" si="232"/>
        <v>-5.489841429</v>
      </c>
      <c r="R4756" s="11">
        <f t="shared" si="233"/>
        <v>33.55168136</v>
      </c>
      <c r="S4756" s="14"/>
      <c r="T4756" s="14"/>
      <c r="U4756" s="14"/>
      <c r="V4756" s="14"/>
      <c r="W4756" s="14"/>
      <c r="X4756" s="26">
        <f t="shared" si="314"/>
        <v>0</v>
      </c>
      <c r="Y4756" s="29"/>
      <c r="Z4756" s="29"/>
      <c r="AA4756" s="29"/>
      <c r="AB4756" s="29"/>
      <c r="AC4756" s="29"/>
    </row>
    <row r="4757">
      <c r="A4757" s="58">
        <v>45772.0</v>
      </c>
      <c r="B4757" s="5" t="s">
        <v>40</v>
      </c>
      <c r="C4757" s="6" t="s">
        <v>37</v>
      </c>
      <c r="D4757" s="5" t="s">
        <v>30</v>
      </c>
      <c r="E4757" s="7">
        <v>0.0</v>
      </c>
      <c r="F4757" s="7">
        <v>0.0</v>
      </c>
      <c r="G4757" s="7">
        <v>0.0</v>
      </c>
      <c r="H4757" s="24">
        <v>0.0</v>
      </c>
      <c r="I4757" s="10">
        <f t="shared" si="7016"/>
        <v>0</v>
      </c>
      <c r="J4757" s="11">
        <f t="shared" si="7017"/>
        <v>0</v>
      </c>
      <c r="K4757" s="7">
        <f t="shared" si="6890"/>
        <v>0</v>
      </c>
      <c r="L4757" s="7">
        <f t="shared" si="7018"/>
        <v>0.127</v>
      </c>
      <c r="M4757" s="10">
        <f t="shared" si="229"/>
        <v>0.127</v>
      </c>
      <c r="N4757" s="11">
        <f t="shared" si="3612"/>
        <v>0</v>
      </c>
      <c r="O4757" s="10">
        <f t="shared" si="6891"/>
        <v>0</v>
      </c>
      <c r="P4757" s="10">
        <f t="shared" si="7019"/>
        <v>0.127</v>
      </c>
      <c r="Q4757" s="10">
        <f t="shared" si="232"/>
        <v>0.127</v>
      </c>
      <c r="R4757" s="11">
        <f t="shared" si="233"/>
        <v>0</v>
      </c>
      <c r="S4757" s="14"/>
      <c r="T4757" s="14"/>
      <c r="U4757" s="14"/>
      <c r="V4757" s="14"/>
      <c r="W4757" s="14"/>
      <c r="X4757" s="26">
        <f t="shared" si="314"/>
        <v>0</v>
      </c>
      <c r="Y4757" s="29"/>
      <c r="Z4757" s="29"/>
      <c r="AA4757" s="29"/>
      <c r="AB4757" s="29"/>
      <c r="AC4757" s="29"/>
    </row>
    <row r="4758">
      <c r="A4758" s="58">
        <v>45773.0</v>
      </c>
      <c r="B4758" s="59" t="s">
        <v>25</v>
      </c>
      <c r="C4758" s="60" t="s">
        <v>26</v>
      </c>
      <c r="D4758" s="59" t="s">
        <v>27</v>
      </c>
      <c r="E4758" s="25">
        <v>140.3</v>
      </c>
      <c r="F4758" s="39">
        <v>0.481</v>
      </c>
      <c r="G4758" s="25">
        <v>0.393333</v>
      </c>
      <c r="H4758" s="47">
        <v>0.38</v>
      </c>
      <c r="I4758" s="61">
        <f t="shared" si="7016"/>
        <v>-0.013333</v>
      </c>
      <c r="J4758" s="62">
        <f t="shared" si="7017"/>
        <v>96.61025136</v>
      </c>
      <c r="K4758" s="25">
        <f t="shared" si="6890"/>
        <v>34.626538</v>
      </c>
      <c r="L4758" s="25">
        <f t="shared" si="7018"/>
        <v>37.154</v>
      </c>
      <c r="M4758" s="61">
        <f t="shared" si="229"/>
        <v>2.527462</v>
      </c>
      <c r="N4758" s="62">
        <f t="shared" si="3612"/>
        <v>107.299205</v>
      </c>
      <c r="O4758" s="61">
        <f t="shared" si="6891"/>
        <v>47.526258</v>
      </c>
      <c r="P4758" s="61">
        <f t="shared" si="7019"/>
        <v>50.875995</v>
      </c>
      <c r="Q4758" s="61">
        <f t="shared" si="232"/>
        <v>3.349737</v>
      </c>
      <c r="R4758" s="62">
        <f t="shared" si="233"/>
        <v>107.0481817</v>
      </c>
      <c r="S4758" s="41">
        <f>T4718</f>
        <v>-0.733</v>
      </c>
      <c r="T4758" s="41">
        <f>H4758+T4718-H4759-U4758-H4760</f>
        <v>-0.4841071429</v>
      </c>
      <c r="U4758" s="63">
        <f>0.003/28</f>
        <v>0.0001071428571</v>
      </c>
      <c r="V4758" s="64"/>
      <c r="W4758" s="64"/>
      <c r="X4758" s="65">
        <f t="shared" si="314"/>
        <v>0.372</v>
      </c>
      <c r="Y4758" s="29"/>
      <c r="Z4758" s="29"/>
      <c r="AA4758" s="29"/>
      <c r="AB4758" s="29"/>
      <c r="AC4758" s="29"/>
    </row>
    <row r="4759">
      <c r="A4759" s="58">
        <v>45773.0</v>
      </c>
      <c r="B4759" s="5" t="s">
        <v>25</v>
      </c>
      <c r="C4759" s="6" t="s">
        <v>26</v>
      </c>
      <c r="D4759" s="5" t="s">
        <v>28</v>
      </c>
      <c r="E4759" s="7">
        <v>165.12</v>
      </c>
      <c r="F4759" s="7">
        <v>0.377</v>
      </c>
      <c r="G4759" s="7">
        <v>0.3568</v>
      </c>
      <c r="H4759" s="24">
        <v>0.131</v>
      </c>
      <c r="I4759" s="10">
        <f t="shared" si="7016"/>
        <v>-0.2258</v>
      </c>
      <c r="J4759" s="11">
        <f t="shared" si="7017"/>
        <v>36.71524664</v>
      </c>
      <c r="K4759" s="7">
        <f t="shared" si="6890"/>
        <v>32.9882</v>
      </c>
      <c r="L4759" s="7">
        <f t="shared" si="7018"/>
        <v>37.76</v>
      </c>
      <c r="M4759" s="10">
        <f t="shared" si="229"/>
        <v>4.7718</v>
      </c>
      <c r="N4759" s="11">
        <f t="shared" si="3612"/>
        <v>114.4651724</v>
      </c>
      <c r="O4759" s="10">
        <f t="shared" si="6891"/>
        <v>45.289</v>
      </c>
      <c r="P4759" s="10">
        <f t="shared" si="7019"/>
        <v>50.98088</v>
      </c>
      <c r="Q4759" s="10">
        <f t="shared" si="232"/>
        <v>5.69188</v>
      </c>
      <c r="R4759" s="11">
        <f t="shared" si="233"/>
        <v>112.5679083</v>
      </c>
      <c r="S4759" s="42"/>
      <c r="T4759" s="42"/>
      <c r="U4759" s="16"/>
      <c r="V4759" s="14"/>
      <c r="W4759" s="14"/>
      <c r="X4759" s="26">
        <f t="shared" si="314"/>
        <v>0.468</v>
      </c>
      <c r="Y4759" s="29"/>
      <c r="Z4759" s="29"/>
      <c r="AA4759" s="29"/>
      <c r="AB4759" s="29"/>
      <c r="AC4759" s="29"/>
    </row>
    <row r="4760">
      <c r="A4760" s="58">
        <v>45773.0</v>
      </c>
      <c r="B4760" s="5" t="s">
        <v>25</v>
      </c>
      <c r="C4760" s="6" t="s">
        <v>26</v>
      </c>
      <c r="D4760" s="5" t="s">
        <v>29</v>
      </c>
      <c r="E4760" s="7">
        <v>0.0</v>
      </c>
      <c r="F4760" s="7">
        <v>0.0</v>
      </c>
      <c r="G4760" s="7">
        <v>0.0</v>
      </c>
      <c r="H4760" s="24">
        <v>0.0</v>
      </c>
      <c r="I4760" s="10">
        <f t="shared" si="7016"/>
        <v>0</v>
      </c>
      <c r="J4760" s="11">
        <f t="shared" si="7017"/>
        <v>0</v>
      </c>
      <c r="K4760" s="7">
        <f t="shared" si="6890"/>
        <v>0</v>
      </c>
      <c r="L4760" s="7">
        <f t="shared" si="7018"/>
        <v>0.003</v>
      </c>
      <c r="M4760" s="10">
        <f t="shared" si="229"/>
        <v>0.003</v>
      </c>
      <c r="N4760" s="11">
        <f t="shared" si="3612"/>
        <v>0</v>
      </c>
      <c r="O4760" s="10">
        <f t="shared" si="6891"/>
        <v>0</v>
      </c>
      <c r="P4760" s="10">
        <f t="shared" si="7019"/>
        <v>0.003</v>
      </c>
      <c r="Q4760" s="10">
        <f t="shared" si="232"/>
        <v>0.003</v>
      </c>
      <c r="R4760" s="11">
        <f t="shared" si="233"/>
        <v>0</v>
      </c>
      <c r="S4760" s="42"/>
      <c r="T4760" s="42"/>
      <c r="U4760" s="16"/>
      <c r="V4760" s="14"/>
      <c r="W4760" s="14"/>
      <c r="X4760" s="26">
        <f t="shared" si="314"/>
        <v>0</v>
      </c>
      <c r="Y4760" s="29"/>
      <c r="Z4760" s="29"/>
      <c r="AA4760" s="29"/>
      <c r="AB4760" s="29"/>
      <c r="AC4760" s="29"/>
    </row>
    <row r="4761">
      <c r="A4761" s="58">
        <v>45773.0</v>
      </c>
      <c r="B4761" s="5" t="s">
        <v>25</v>
      </c>
      <c r="C4761" s="6" t="s">
        <v>26</v>
      </c>
      <c r="D4761" s="5" t="s">
        <v>30</v>
      </c>
      <c r="E4761" s="7">
        <v>0.0</v>
      </c>
      <c r="F4761" s="7">
        <v>0.0</v>
      </c>
      <c r="G4761" s="7">
        <v>0.0</v>
      </c>
      <c r="H4761" s="24">
        <v>0.0</v>
      </c>
      <c r="I4761" s="10">
        <f t="shared" si="7016"/>
        <v>0</v>
      </c>
      <c r="J4761" s="11">
        <f t="shared" si="7017"/>
        <v>0</v>
      </c>
      <c r="K4761" s="7">
        <f t="shared" si="6890"/>
        <v>0</v>
      </c>
      <c r="L4761" s="7">
        <f t="shared" si="7018"/>
        <v>0</v>
      </c>
      <c r="M4761" s="10">
        <f t="shared" si="229"/>
        <v>0</v>
      </c>
      <c r="N4761" s="11">
        <f t="shared" si="3612"/>
        <v>0</v>
      </c>
      <c r="O4761" s="10">
        <f t="shared" si="6891"/>
        <v>0</v>
      </c>
      <c r="P4761" s="10">
        <f t="shared" si="7019"/>
        <v>0</v>
      </c>
      <c r="Q4761" s="10">
        <f t="shared" si="232"/>
        <v>0</v>
      </c>
      <c r="R4761" s="11">
        <f t="shared" si="233"/>
        <v>0</v>
      </c>
      <c r="S4761" s="42"/>
      <c r="T4761" s="42"/>
      <c r="U4761" s="16"/>
      <c r="V4761" s="14"/>
      <c r="W4761" s="14"/>
      <c r="X4761" s="26">
        <f t="shared" si="314"/>
        <v>0</v>
      </c>
      <c r="Y4761" s="29"/>
      <c r="Z4761" s="29"/>
      <c r="AA4761" s="29"/>
      <c r="AB4761" s="29"/>
      <c r="AC4761" s="29"/>
    </row>
    <row r="4762">
      <c r="A4762" s="58">
        <v>45773.0</v>
      </c>
      <c r="B4762" s="5" t="s">
        <v>31</v>
      </c>
      <c r="C4762" s="6" t="s">
        <v>26</v>
      </c>
      <c r="D4762" s="5" t="s">
        <v>27</v>
      </c>
      <c r="E4762" s="7">
        <v>180.7</v>
      </c>
      <c r="F4762" s="7">
        <v>0.672</v>
      </c>
      <c r="G4762" s="7">
        <v>0.43666</v>
      </c>
      <c r="H4762" s="24">
        <v>0.532</v>
      </c>
      <c r="I4762" s="10">
        <f t="shared" si="7016"/>
        <v>0.09534</v>
      </c>
      <c r="J4762" s="11">
        <f t="shared" si="7017"/>
        <v>121.8339211</v>
      </c>
      <c r="K4762" s="7">
        <f t="shared" si="6890"/>
        <v>41.553147</v>
      </c>
      <c r="L4762" s="7">
        <f t="shared" si="7018"/>
        <v>46.942</v>
      </c>
      <c r="M4762" s="10">
        <f t="shared" si="229"/>
        <v>5.388853</v>
      </c>
      <c r="N4762" s="11">
        <f t="shared" si="3612"/>
        <v>112.9685797</v>
      </c>
      <c r="O4762" s="10">
        <f t="shared" si="6891"/>
        <v>57.553146</v>
      </c>
      <c r="P4762" s="10">
        <f t="shared" si="7019"/>
        <v>65.91586</v>
      </c>
      <c r="Q4762" s="10">
        <f t="shared" si="232"/>
        <v>8.362714</v>
      </c>
      <c r="R4762" s="11">
        <f t="shared" si="233"/>
        <v>114.5304203</v>
      </c>
      <c r="S4762" s="41">
        <f>T4722</f>
        <v>1.1</v>
      </c>
      <c r="T4762" s="41">
        <f>H4762+T4722-H4763-U4762-H4764</f>
        <v>1.200857143</v>
      </c>
      <c r="U4762" s="13">
        <f>0.004/28</f>
        <v>0.0001428571429</v>
      </c>
      <c r="V4762" s="14"/>
      <c r="W4762" s="14"/>
      <c r="X4762" s="26">
        <f t="shared" si="314"/>
        <v>0.533</v>
      </c>
      <c r="Y4762" s="29"/>
      <c r="Z4762" s="29"/>
      <c r="AA4762" s="29"/>
      <c r="AB4762" s="29"/>
      <c r="AC4762" s="29"/>
    </row>
    <row r="4763">
      <c r="A4763" s="58">
        <v>45773.0</v>
      </c>
      <c r="B4763" s="5" t="s">
        <v>31</v>
      </c>
      <c r="C4763" s="6" t="s">
        <v>26</v>
      </c>
      <c r="D4763" s="5" t="s">
        <v>28</v>
      </c>
      <c r="E4763" s="7">
        <v>180.1</v>
      </c>
      <c r="F4763" s="7">
        <v>0.901</v>
      </c>
      <c r="G4763" s="7">
        <v>0.432466</v>
      </c>
      <c r="H4763" s="24">
        <v>0.431</v>
      </c>
      <c r="I4763" s="10">
        <f t="shared" si="7016"/>
        <v>-0.001466</v>
      </c>
      <c r="J4763" s="11">
        <f t="shared" si="7017"/>
        <v>99.66101381</v>
      </c>
      <c r="K4763" s="7">
        <f t="shared" si="6890"/>
        <v>41.196996</v>
      </c>
      <c r="L4763" s="7">
        <f t="shared" si="7018"/>
        <v>47.333</v>
      </c>
      <c r="M4763" s="10">
        <f t="shared" si="229"/>
        <v>6.136004</v>
      </c>
      <c r="N4763" s="11">
        <f t="shared" si="3612"/>
        <v>114.8942996</v>
      </c>
      <c r="O4763" s="10">
        <f t="shared" si="6891"/>
        <v>57.066826</v>
      </c>
      <c r="P4763" s="10">
        <f t="shared" si="7019"/>
        <v>66.33073</v>
      </c>
      <c r="Q4763" s="10">
        <f t="shared" si="232"/>
        <v>9.263904</v>
      </c>
      <c r="R4763" s="11">
        <f t="shared" si="233"/>
        <v>116.2334313</v>
      </c>
      <c r="S4763" s="42"/>
      <c r="T4763" s="42"/>
      <c r="U4763" s="20"/>
      <c r="V4763" s="14"/>
      <c r="W4763" s="14"/>
      <c r="X4763" s="26">
        <f t="shared" si="314"/>
        <v>0.463</v>
      </c>
      <c r="Y4763" s="29"/>
      <c r="Z4763" s="29"/>
      <c r="AA4763" s="29"/>
      <c r="AB4763" s="29"/>
      <c r="AC4763" s="29"/>
    </row>
    <row r="4764">
      <c r="A4764" s="58">
        <v>45773.0</v>
      </c>
      <c r="B4764" s="5" t="s">
        <v>31</v>
      </c>
      <c r="C4764" s="6" t="s">
        <v>26</v>
      </c>
      <c r="D4764" s="5" t="s">
        <v>29</v>
      </c>
      <c r="E4764" s="7">
        <v>0.0</v>
      </c>
      <c r="F4764" s="7">
        <v>0.119</v>
      </c>
      <c r="G4764" s="7">
        <v>0.0</v>
      </c>
      <c r="H4764" s="24">
        <v>0.0</v>
      </c>
      <c r="I4764" s="10">
        <f t="shared" si="7016"/>
        <v>0</v>
      </c>
      <c r="J4764" s="11">
        <f t="shared" si="7017"/>
        <v>0</v>
      </c>
      <c r="K4764" s="7">
        <f t="shared" si="6890"/>
        <v>0</v>
      </c>
      <c r="L4764" s="7">
        <f t="shared" si="7018"/>
        <v>0</v>
      </c>
      <c r="M4764" s="10">
        <f t="shared" si="229"/>
        <v>0</v>
      </c>
      <c r="N4764" s="11">
        <f t="shared" si="3612"/>
        <v>0</v>
      </c>
      <c r="O4764" s="10">
        <f t="shared" si="6891"/>
        <v>0</v>
      </c>
      <c r="P4764" s="10">
        <f t="shared" si="7019"/>
        <v>0</v>
      </c>
      <c r="Q4764" s="10">
        <f t="shared" si="232"/>
        <v>0</v>
      </c>
      <c r="R4764" s="11">
        <f t="shared" si="233"/>
        <v>0</v>
      </c>
      <c r="S4764" s="42"/>
      <c r="T4764" s="42"/>
      <c r="U4764" s="20"/>
      <c r="V4764" s="14"/>
      <c r="W4764" s="14"/>
      <c r="X4764" s="26">
        <f t="shared" si="314"/>
        <v>0</v>
      </c>
      <c r="Y4764" s="29"/>
      <c r="Z4764" s="29"/>
      <c r="AA4764" s="29"/>
      <c r="AB4764" s="29"/>
      <c r="AC4764" s="29"/>
    </row>
    <row r="4765">
      <c r="A4765" s="58">
        <v>45773.0</v>
      </c>
      <c r="B4765" s="5" t="s">
        <v>31</v>
      </c>
      <c r="C4765" s="6" t="s">
        <v>26</v>
      </c>
      <c r="D4765" s="5" t="s">
        <v>30</v>
      </c>
      <c r="E4765" s="7">
        <v>0.0</v>
      </c>
      <c r="F4765" s="7">
        <v>0.0</v>
      </c>
      <c r="G4765" s="7">
        <v>0.0</v>
      </c>
      <c r="H4765" s="24">
        <v>0.0</v>
      </c>
      <c r="I4765" s="10">
        <f t="shared" si="7016"/>
        <v>0</v>
      </c>
      <c r="J4765" s="11">
        <f t="shared" si="7017"/>
        <v>0</v>
      </c>
      <c r="K4765" s="7">
        <f t="shared" si="6890"/>
        <v>0</v>
      </c>
      <c r="L4765" s="7">
        <f t="shared" si="7018"/>
        <v>0</v>
      </c>
      <c r="M4765" s="10">
        <f t="shared" si="229"/>
        <v>0</v>
      </c>
      <c r="N4765" s="11">
        <f t="shared" si="3612"/>
        <v>0</v>
      </c>
      <c r="O4765" s="10">
        <f t="shared" si="6891"/>
        <v>0</v>
      </c>
      <c r="P4765" s="10">
        <f t="shared" si="7019"/>
        <v>0</v>
      </c>
      <c r="Q4765" s="10">
        <f t="shared" si="232"/>
        <v>0</v>
      </c>
      <c r="R4765" s="11">
        <f t="shared" si="233"/>
        <v>0</v>
      </c>
      <c r="S4765" s="42"/>
      <c r="T4765" s="42"/>
      <c r="U4765" s="20"/>
      <c r="V4765" s="14"/>
      <c r="W4765" s="14"/>
      <c r="X4765" s="26">
        <f t="shared" si="314"/>
        <v>0</v>
      </c>
      <c r="Y4765" s="29"/>
      <c r="Z4765" s="29"/>
      <c r="AA4765" s="29"/>
      <c r="AB4765" s="29"/>
      <c r="AC4765" s="29"/>
    </row>
    <row r="4766">
      <c r="A4766" s="58">
        <v>45773.0</v>
      </c>
      <c r="B4766" s="5" t="s">
        <v>32</v>
      </c>
      <c r="C4766" s="6" t="s">
        <v>26</v>
      </c>
      <c r="D4766" s="5" t="s">
        <v>27</v>
      </c>
      <c r="E4766" s="7">
        <v>78.6</v>
      </c>
      <c r="F4766" s="7">
        <v>0.119</v>
      </c>
      <c r="G4766" s="7">
        <v>0.19333</v>
      </c>
      <c r="H4766" s="24">
        <v>0.142</v>
      </c>
      <c r="I4766" s="10">
        <f t="shared" si="7016"/>
        <v>-0.05133</v>
      </c>
      <c r="J4766" s="11">
        <f t="shared" si="7017"/>
        <v>73.44954223</v>
      </c>
      <c r="K4766" s="7">
        <f t="shared" si="6890"/>
        <v>18.22656</v>
      </c>
      <c r="L4766" s="7">
        <f t="shared" si="7018"/>
        <v>19.127</v>
      </c>
      <c r="M4766" s="10">
        <f t="shared" si="229"/>
        <v>0.90044</v>
      </c>
      <c r="N4766" s="11">
        <f t="shared" si="3612"/>
        <v>104.940263</v>
      </c>
      <c r="O4766" s="10">
        <f t="shared" si="6891"/>
        <v>25.226546</v>
      </c>
      <c r="P4766" s="10">
        <f t="shared" si="7019"/>
        <v>26.26382</v>
      </c>
      <c r="Q4766" s="10">
        <f t="shared" si="232"/>
        <v>1.037274</v>
      </c>
      <c r="R4766" s="11">
        <f t="shared" si="233"/>
        <v>104.1118352</v>
      </c>
      <c r="S4766" s="41" t="str">
        <f>T4726</f>
        <v>#REF!</v>
      </c>
      <c r="T4766" s="41" t="str">
        <f>H4766+T4726-#REF!-U4766-H4767</f>
        <v>#REF!</v>
      </c>
      <c r="U4766" s="13">
        <f>0.00378/28</f>
        <v>0.000135</v>
      </c>
      <c r="V4766" s="14"/>
      <c r="W4766" s="14"/>
      <c r="X4766" s="26">
        <f t="shared" si="314"/>
        <v>0.141</v>
      </c>
      <c r="Y4766" s="29"/>
      <c r="Z4766" s="29"/>
      <c r="AA4766" s="29"/>
      <c r="AB4766" s="29"/>
      <c r="AC4766" s="29"/>
    </row>
    <row r="4767">
      <c r="A4767" s="58">
        <v>45773.0</v>
      </c>
      <c r="B4767" s="5" t="s">
        <v>32</v>
      </c>
      <c r="C4767" s="6" t="s">
        <v>26</v>
      </c>
      <c r="D4767" s="5" t="s">
        <v>28</v>
      </c>
      <c r="E4767" s="7">
        <v>78.7</v>
      </c>
      <c r="F4767" s="7">
        <v>0.146</v>
      </c>
      <c r="G4767" s="7">
        <v>0.192966</v>
      </c>
      <c r="H4767" s="24">
        <v>0.132</v>
      </c>
      <c r="I4767" s="10">
        <f t="shared" si="7016"/>
        <v>-0.060966</v>
      </c>
      <c r="J4767" s="11">
        <f>IFERROR(#REF!/G4767*100,0)</f>
        <v>0</v>
      </c>
      <c r="K4767" s="7">
        <f t="shared" si="6890"/>
        <v>18.195316</v>
      </c>
      <c r="L4767" s="7">
        <f>IFERROR(#REF!+L4727,0)</f>
        <v>0</v>
      </c>
      <c r="M4767" s="10">
        <f t="shared" si="229"/>
        <v>-18.195316</v>
      </c>
      <c r="N4767" s="11">
        <f t="shared" si="3612"/>
        <v>0</v>
      </c>
      <c r="O4767" s="10">
        <f t="shared" si="6891"/>
        <v>25.184266</v>
      </c>
      <c r="P4767" s="10">
        <f>IFERROR(#REF!+P4727,0)</f>
        <v>0</v>
      </c>
      <c r="Q4767" s="10">
        <f t="shared" si="232"/>
        <v>-25.184266</v>
      </c>
      <c r="R4767" s="11">
        <f t="shared" si="233"/>
        <v>0</v>
      </c>
      <c r="S4767" s="42"/>
      <c r="T4767" s="42"/>
      <c r="U4767" s="20"/>
      <c r="V4767" s="14"/>
      <c r="W4767" s="14"/>
      <c r="X4767" s="26">
        <f t="shared" si="314"/>
        <v>0.136</v>
      </c>
      <c r="Y4767" s="29"/>
      <c r="Z4767" s="29"/>
      <c r="AA4767" s="29"/>
      <c r="AB4767" s="29"/>
      <c r="AC4767" s="29"/>
    </row>
    <row r="4768">
      <c r="A4768" s="58">
        <v>45773.0</v>
      </c>
      <c r="B4768" s="5" t="s">
        <v>32</v>
      </c>
      <c r="C4768" s="6" t="s">
        <v>26</v>
      </c>
      <c r="D4768" s="5" t="s">
        <v>29</v>
      </c>
      <c r="E4768" s="7">
        <v>0.0</v>
      </c>
      <c r="F4768" s="7">
        <v>0.0</v>
      </c>
      <c r="G4768" s="7">
        <v>0.0</v>
      </c>
      <c r="H4768" s="24">
        <v>0.0</v>
      </c>
      <c r="I4768" s="10">
        <f>H4767-G4768</f>
        <v>0.132</v>
      </c>
      <c r="J4768" s="11">
        <f>IFERROR(H4767/G4768*100,0)</f>
        <v>0</v>
      </c>
      <c r="K4768" s="7">
        <f t="shared" si="6890"/>
        <v>0</v>
      </c>
      <c r="L4768" s="7">
        <f>IFERROR(H4767+L4728,0)</f>
        <v>6.729</v>
      </c>
      <c r="M4768" s="10">
        <f t="shared" si="229"/>
        <v>6.729</v>
      </c>
      <c r="N4768" s="11">
        <f t="shared" si="3612"/>
        <v>0</v>
      </c>
      <c r="O4768" s="10">
        <f t="shared" si="6891"/>
        <v>0</v>
      </c>
      <c r="P4768" s="10">
        <f>IFERROR(H4767+P4728,0)</f>
        <v>6.729</v>
      </c>
      <c r="Q4768" s="10">
        <f t="shared" si="232"/>
        <v>6.729</v>
      </c>
      <c r="R4768" s="11">
        <f t="shared" si="233"/>
        <v>0</v>
      </c>
      <c r="S4768" s="42"/>
      <c r="T4768" s="42"/>
      <c r="U4768" s="20"/>
      <c r="V4768" s="14"/>
      <c r="W4768" s="14"/>
      <c r="X4768" s="26">
        <f t="shared" si="314"/>
        <v>0</v>
      </c>
      <c r="Y4768" s="29"/>
      <c r="Z4768" s="29"/>
      <c r="AA4768" s="29"/>
      <c r="AB4768" s="29"/>
      <c r="AC4768" s="29"/>
    </row>
    <row r="4769">
      <c r="A4769" s="58">
        <v>45773.0</v>
      </c>
      <c r="B4769" s="5" t="s">
        <v>32</v>
      </c>
      <c r="C4769" s="6" t="s">
        <v>26</v>
      </c>
      <c r="D4769" s="5" t="s">
        <v>30</v>
      </c>
      <c r="E4769" s="7">
        <v>0.0</v>
      </c>
      <c r="F4769" s="7">
        <v>0.0</v>
      </c>
      <c r="G4769" s="7">
        <v>0.0</v>
      </c>
      <c r="H4769" s="24">
        <v>0.0</v>
      </c>
      <c r="I4769" s="10">
        <f t="shared" ref="I4769:I4807" si="7020">H4769-G4769</f>
        <v>0</v>
      </c>
      <c r="J4769" s="11">
        <f t="shared" ref="J4769:J4806" si="7021">IFERROR(H4769/G4769*100,0)</f>
        <v>0</v>
      </c>
      <c r="K4769" s="7">
        <f t="shared" si="6890"/>
        <v>0</v>
      </c>
      <c r="L4769" s="7">
        <f t="shared" ref="L4769:L4806" si="7022">IFERROR(H4769+L4729,0)</f>
        <v>0</v>
      </c>
      <c r="M4769" s="10">
        <f t="shared" si="229"/>
        <v>0</v>
      </c>
      <c r="N4769" s="11">
        <f t="shared" si="3612"/>
        <v>0</v>
      </c>
      <c r="O4769" s="10">
        <f t="shared" si="6891"/>
        <v>0</v>
      </c>
      <c r="P4769" s="10">
        <f t="shared" ref="P4769:P4806" si="7023">IFERROR(H4769+P4729,0)</f>
        <v>0</v>
      </c>
      <c r="Q4769" s="10">
        <f t="shared" si="232"/>
        <v>0</v>
      </c>
      <c r="R4769" s="11">
        <f t="shared" si="233"/>
        <v>0</v>
      </c>
      <c r="S4769" s="42"/>
      <c r="T4769" s="42"/>
      <c r="U4769" s="20"/>
      <c r="V4769" s="14"/>
      <c r="W4769" s="14"/>
      <c r="X4769" s="26">
        <f t="shared" si="314"/>
        <v>0</v>
      </c>
      <c r="Y4769" s="29"/>
      <c r="Z4769" s="29"/>
      <c r="AA4769" s="29"/>
      <c r="AB4769" s="29"/>
      <c r="AC4769" s="29"/>
    </row>
    <row r="4770">
      <c r="A4770" s="58">
        <v>45773.0</v>
      </c>
      <c r="B4770" s="5" t="s">
        <v>33</v>
      </c>
      <c r="C4770" s="6" t="s">
        <v>26</v>
      </c>
      <c r="D4770" s="5" t="s">
        <v>27</v>
      </c>
      <c r="E4770" s="7">
        <v>110.0</v>
      </c>
      <c r="F4770" s="7">
        <v>0.358</v>
      </c>
      <c r="G4770" s="7">
        <v>0.33</v>
      </c>
      <c r="H4770" s="24">
        <v>0.33</v>
      </c>
      <c r="I4770" s="10">
        <f t="shared" si="7020"/>
        <v>0</v>
      </c>
      <c r="J4770" s="11">
        <f t="shared" si="7021"/>
        <v>100</v>
      </c>
      <c r="K4770" s="7">
        <f t="shared" si="6890"/>
        <v>27.979992</v>
      </c>
      <c r="L4770" s="7">
        <f t="shared" si="7022"/>
        <v>31.691</v>
      </c>
      <c r="M4770" s="10">
        <f t="shared" si="229"/>
        <v>3.711008</v>
      </c>
      <c r="N4770" s="11">
        <f t="shared" si="3612"/>
        <v>113.2630774</v>
      </c>
      <c r="O4770" s="10">
        <f t="shared" si="6891"/>
        <v>38.179922</v>
      </c>
      <c r="P4770" s="10">
        <f t="shared" si="7023"/>
        <v>43.18673</v>
      </c>
      <c r="Q4770" s="10">
        <f t="shared" si="232"/>
        <v>5.006808</v>
      </c>
      <c r="R4770" s="11">
        <f t="shared" si="233"/>
        <v>113.1137198</v>
      </c>
      <c r="S4770" s="41">
        <f>T4730</f>
        <v>0.50907</v>
      </c>
      <c r="T4770" s="41">
        <f>H4770+T4730-H4771-U4770-H4772</f>
        <v>0.5249160714</v>
      </c>
      <c r="U4770" s="13">
        <f>0.00431/28</f>
        <v>0.0001539285714</v>
      </c>
      <c r="V4770" s="14"/>
      <c r="W4770" s="14"/>
      <c r="X4770" s="26">
        <f t="shared" si="314"/>
        <v>0.361</v>
      </c>
      <c r="Y4770" s="29"/>
      <c r="Z4770" s="29"/>
      <c r="AA4770" s="29"/>
      <c r="AB4770" s="29"/>
      <c r="AC4770" s="29"/>
    </row>
    <row r="4771">
      <c r="A4771" s="58">
        <v>45773.0</v>
      </c>
      <c r="B4771" s="5" t="s">
        <v>33</v>
      </c>
      <c r="C4771" s="6" t="s">
        <v>26</v>
      </c>
      <c r="D4771" s="5" t="s">
        <v>28</v>
      </c>
      <c r="E4771" s="7">
        <v>108.2</v>
      </c>
      <c r="F4771" s="7">
        <v>0.318</v>
      </c>
      <c r="G4771" s="7">
        <v>0.2917333</v>
      </c>
      <c r="H4771" s="24">
        <v>0.314</v>
      </c>
      <c r="I4771" s="10">
        <f t="shared" si="7020"/>
        <v>0.0222667</v>
      </c>
      <c r="J4771" s="11">
        <f t="shared" si="7021"/>
        <v>107.6325534</v>
      </c>
      <c r="K4771" s="7">
        <f t="shared" si="6890"/>
        <v>26.6940418</v>
      </c>
      <c r="L4771" s="7">
        <f t="shared" si="7022"/>
        <v>32.486</v>
      </c>
      <c r="M4771" s="10">
        <f t="shared" si="229"/>
        <v>5.7919582</v>
      </c>
      <c r="N4771" s="11">
        <f t="shared" si="3612"/>
        <v>121.6975692</v>
      </c>
      <c r="O4771" s="10">
        <f t="shared" si="6891"/>
        <v>36.7380418</v>
      </c>
      <c r="P4771" s="10">
        <f t="shared" si="7023"/>
        <v>43.38095</v>
      </c>
      <c r="Q4771" s="10">
        <f t="shared" si="232"/>
        <v>6.6429082</v>
      </c>
      <c r="R4771" s="11">
        <f t="shared" si="233"/>
        <v>118.0818244</v>
      </c>
      <c r="S4771" s="42"/>
      <c r="T4771" s="42"/>
      <c r="U4771" s="20"/>
      <c r="V4771" s="14"/>
      <c r="W4771" s="14"/>
      <c r="X4771" s="26">
        <f t="shared" si="314"/>
        <v>0.414</v>
      </c>
      <c r="Y4771" s="29"/>
      <c r="Z4771" s="29"/>
      <c r="AA4771" s="29"/>
      <c r="AB4771" s="29"/>
      <c r="AC4771" s="29"/>
    </row>
    <row r="4772">
      <c r="A4772" s="58">
        <v>45773.0</v>
      </c>
      <c r="B4772" s="5" t="s">
        <v>33</v>
      </c>
      <c r="C4772" s="6" t="s">
        <v>26</v>
      </c>
      <c r="D4772" s="5" t="s">
        <v>29</v>
      </c>
      <c r="E4772" s="7">
        <v>1.0</v>
      </c>
      <c r="F4772" s="7">
        <v>0.0</v>
      </c>
      <c r="G4772" s="7">
        <v>0.0044</v>
      </c>
      <c r="H4772" s="24">
        <v>0.0</v>
      </c>
      <c r="I4772" s="10">
        <f t="shared" si="7020"/>
        <v>-0.0044</v>
      </c>
      <c r="J4772" s="11">
        <f t="shared" si="7021"/>
        <v>0</v>
      </c>
      <c r="K4772" s="7">
        <f t="shared" si="6890"/>
        <v>0.2793989</v>
      </c>
      <c r="L4772" s="7">
        <f t="shared" si="7022"/>
        <v>0.105</v>
      </c>
      <c r="M4772" s="10">
        <f t="shared" si="229"/>
        <v>-0.1743989</v>
      </c>
      <c r="N4772" s="11">
        <f t="shared" si="3612"/>
        <v>37.58067766</v>
      </c>
      <c r="O4772" s="10">
        <f t="shared" si="6891"/>
        <v>0.3643389</v>
      </c>
      <c r="P4772" s="10">
        <f t="shared" si="7023"/>
        <v>0.183988</v>
      </c>
      <c r="Q4772" s="10">
        <f t="shared" si="232"/>
        <v>-0.1803509</v>
      </c>
      <c r="R4772" s="11">
        <f t="shared" si="233"/>
        <v>50.49913693</v>
      </c>
      <c r="S4772" s="42"/>
      <c r="T4772" s="42"/>
      <c r="U4772" s="20"/>
      <c r="V4772" s="14"/>
      <c r="W4772" s="14"/>
      <c r="X4772" s="26">
        <f t="shared" si="314"/>
        <v>0.021</v>
      </c>
      <c r="Y4772" s="29"/>
      <c r="Z4772" s="29"/>
      <c r="AA4772" s="29"/>
      <c r="AB4772" s="29"/>
      <c r="AC4772" s="29"/>
    </row>
    <row r="4773">
      <c r="A4773" s="58">
        <v>45773.0</v>
      </c>
      <c r="B4773" s="5" t="s">
        <v>33</v>
      </c>
      <c r="C4773" s="6" t="s">
        <v>26</v>
      </c>
      <c r="D4773" s="5" t="s">
        <v>30</v>
      </c>
      <c r="E4773" s="7">
        <v>0.0</v>
      </c>
      <c r="F4773" s="7">
        <v>0.0</v>
      </c>
      <c r="G4773" s="7">
        <v>0.0</v>
      </c>
      <c r="H4773" s="24">
        <v>0.0</v>
      </c>
      <c r="I4773" s="10">
        <f t="shared" si="7020"/>
        <v>0</v>
      </c>
      <c r="J4773" s="11">
        <f t="shared" si="7021"/>
        <v>0</v>
      </c>
      <c r="K4773" s="7">
        <f t="shared" si="6890"/>
        <v>0</v>
      </c>
      <c r="L4773" s="7">
        <f t="shared" si="7022"/>
        <v>0</v>
      </c>
      <c r="M4773" s="10">
        <f t="shared" si="229"/>
        <v>0</v>
      </c>
      <c r="N4773" s="11">
        <f t="shared" si="3612"/>
        <v>0</v>
      </c>
      <c r="O4773" s="10">
        <f t="shared" si="6891"/>
        <v>0</v>
      </c>
      <c r="P4773" s="10">
        <f t="shared" si="7023"/>
        <v>0</v>
      </c>
      <c r="Q4773" s="10">
        <f t="shared" si="232"/>
        <v>0</v>
      </c>
      <c r="R4773" s="11">
        <f t="shared" si="233"/>
        <v>0</v>
      </c>
      <c r="S4773" s="42"/>
      <c r="T4773" s="42"/>
      <c r="U4773" s="20"/>
      <c r="V4773" s="14"/>
      <c r="W4773" s="14"/>
      <c r="X4773" s="26">
        <f t="shared" si="314"/>
        <v>0</v>
      </c>
      <c r="Y4773" s="29"/>
      <c r="Z4773" s="29"/>
      <c r="AA4773" s="29"/>
      <c r="AB4773" s="29"/>
      <c r="AC4773" s="29"/>
    </row>
    <row r="4774">
      <c r="A4774" s="58">
        <v>45773.0</v>
      </c>
      <c r="B4774" s="5" t="s">
        <v>34</v>
      </c>
      <c r="C4774" s="6" t="s">
        <v>26</v>
      </c>
      <c r="D4774" s="5" t="s">
        <v>27</v>
      </c>
      <c r="E4774" s="7">
        <v>14.3</v>
      </c>
      <c r="F4774" s="7">
        <v>0.064</v>
      </c>
      <c r="G4774" s="7">
        <v>0.04</v>
      </c>
      <c r="H4774" s="24">
        <v>0.035</v>
      </c>
      <c r="I4774" s="10">
        <f t="shared" si="7020"/>
        <v>-0.005</v>
      </c>
      <c r="J4774" s="11">
        <f t="shared" si="7021"/>
        <v>87.5</v>
      </c>
      <c r="K4774" s="7">
        <f t="shared" si="6890"/>
        <v>3.539985</v>
      </c>
      <c r="L4774" s="7">
        <f t="shared" si="7022"/>
        <v>3.644</v>
      </c>
      <c r="M4774" s="10">
        <f t="shared" si="229"/>
        <v>0.104015</v>
      </c>
      <c r="N4774" s="11">
        <f t="shared" si="3612"/>
        <v>102.9382893</v>
      </c>
      <c r="O4774" s="10">
        <f t="shared" si="6891"/>
        <v>4.839815</v>
      </c>
      <c r="P4774" s="10">
        <f t="shared" si="7023"/>
        <v>5.187986</v>
      </c>
      <c r="Q4774" s="10">
        <f t="shared" si="232"/>
        <v>0.348171</v>
      </c>
      <c r="R4774" s="11">
        <f t="shared" si="233"/>
        <v>107.1938907</v>
      </c>
      <c r="S4774" s="41">
        <f>T4734</f>
        <v>0.251</v>
      </c>
      <c r="T4774" s="41">
        <f>H4774+T4734-H4775-U4774-H4776</f>
        <v>0.286</v>
      </c>
      <c r="U4774" s="13">
        <v>0.0</v>
      </c>
      <c r="V4774" s="14"/>
      <c r="W4774" s="14"/>
      <c r="X4774" s="26">
        <f t="shared" si="314"/>
        <v>0.035</v>
      </c>
      <c r="Y4774" s="29"/>
      <c r="Z4774" s="29"/>
      <c r="AA4774" s="29"/>
      <c r="AB4774" s="29"/>
      <c r="AC4774" s="29"/>
    </row>
    <row r="4775">
      <c r="A4775" s="58">
        <v>45773.0</v>
      </c>
      <c r="B4775" s="5" t="s">
        <v>34</v>
      </c>
      <c r="C4775" s="6" t="s">
        <v>26</v>
      </c>
      <c r="D4775" s="5" t="s">
        <v>28</v>
      </c>
      <c r="E4775" s="7">
        <v>14.3</v>
      </c>
      <c r="F4775" s="7">
        <v>0.19</v>
      </c>
      <c r="G4775" s="7">
        <v>0.039166</v>
      </c>
      <c r="H4775" s="24">
        <v>0.0</v>
      </c>
      <c r="I4775" s="10">
        <f t="shared" si="7020"/>
        <v>-0.039166</v>
      </c>
      <c r="J4775" s="11">
        <f t="shared" si="7021"/>
        <v>0</v>
      </c>
      <c r="K4775" s="7">
        <f t="shared" si="6890"/>
        <v>3.470315</v>
      </c>
      <c r="L4775" s="7">
        <f t="shared" si="7022"/>
        <v>3.561</v>
      </c>
      <c r="M4775" s="10">
        <f t="shared" si="229"/>
        <v>0.090685</v>
      </c>
      <c r="N4775" s="11">
        <f t="shared" si="3612"/>
        <v>102.6131634</v>
      </c>
      <c r="O4775" s="10">
        <f t="shared" si="6891"/>
        <v>4.745314</v>
      </c>
      <c r="P4775" s="10">
        <f t="shared" si="7023"/>
        <v>4.96499</v>
      </c>
      <c r="Q4775" s="10">
        <f t="shared" si="232"/>
        <v>0.219676</v>
      </c>
      <c r="R4775" s="11">
        <f t="shared" si="233"/>
        <v>104.6293248</v>
      </c>
      <c r="S4775" s="42"/>
      <c r="T4775" s="42"/>
      <c r="U4775" s="20"/>
      <c r="V4775" s="14"/>
      <c r="W4775" s="14"/>
      <c r="X4775" s="26">
        <f t="shared" si="314"/>
        <v>0.064</v>
      </c>
      <c r="Y4775" s="29"/>
      <c r="Z4775" s="29"/>
      <c r="AA4775" s="29"/>
      <c r="AB4775" s="29"/>
      <c r="AC4775" s="29"/>
    </row>
    <row r="4776">
      <c r="A4776" s="58">
        <v>45773.0</v>
      </c>
      <c r="B4776" s="5" t="s">
        <v>34</v>
      </c>
      <c r="C4776" s="6" t="s">
        <v>26</v>
      </c>
      <c r="D4776" s="5" t="s">
        <v>29</v>
      </c>
      <c r="E4776" s="7">
        <v>0.0</v>
      </c>
      <c r="F4776" s="7">
        <v>0.0</v>
      </c>
      <c r="G4776" s="7">
        <v>0.0</v>
      </c>
      <c r="H4776" s="24">
        <v>0.0</v>
      </c>
      <c r="I4776" s="10">
        <f t="shared" si="7020"/>
        <v>0</v>
      </c>
      <c r="J4776" s="11">
        <f t="shared" si="7021"/>
        <v>0</v>
      </c>
      <c r="K4776" s="7">
        <f t="shared" si="6890"/>
        <v>0</v>
      </c>
      <c r="L4776" s="7">
        <f t="shared" si="7022"/>
        <v>0</v>
      </c>
      <c r="M4776" s="10">
        <f t="shared" si="229"/>
        <v>0</v>
      </c>
      <c r="N4776" s="11">
        <f t="shared" si="3612"/>
        <v>0</v>
      </c>
      <c r="O4776" s="10">
        <f t="shared" si="6891"/>
        <v>0</v>
      </c>
      <c r="P4776" s="10">
        <f t="shared" si="7023"/>
        <v>0</v>
      </c>
      <c r="Q4776" s="10">
        <f t="shared" si="232"/>
        <v>0</v>
      </c>
      <c r="R4776" s="11">
        <f t="shared" si="233"/>
        <v>0</v>
      </c>
      <c r="S4776" s="42"/>
      <c r="T4776" s="42"/>
      <c r="U4776" s="20"/>
      <c r="V4776" s="14"/>
      <c r="W4776" s="14"/>
      <c r="X4776" s="26">
        <f t="shared" si="314"/>
        <v>0</v>
      </c>
      <c r="Y4776" s="29"/>
      <c r="Z4776" s="29"/>
      <c r="AA4776" s="29"/>
      <c r="AB4776" s="29"/>
      <c r="AC4776" s="29"/>
    </row>
    <row r="4777">
      <c r="A4777" s="58">
        <v>45773.0</v>
      </c>
      <c r="B4777" s="5" t="s">
        <v>34</v>
      </c>
      <c r="C4777" s="6" t="s">
        <v>26</v>
      </c>
      <c r="D4777" s="5" t="s">
        <v>30</v>
      </c>
      <c r="E4777" s="7">
        <v>0.0</v>
      </c>
      <c r="F4777" s="7">
        <v>0.0</v>
      </c>
      <c r="G4777" s="7">
        <v>0.0</v>
      </c>
      <c r="H4777" s="24">
        <v>0.0</v>
      </c>
      <c r="I4777" s="10">
        <f t="shared" si="7020"/>
        <v>0</v>
      </c>
      <c r="J4777" s="11">
        <f t="shared" si="7021"/>
        <v>0</v>
      </c>
      <c r="K4777" s="7">
        <f t="shared" si="6890"/>
        <v>0</v>
      </c>
      <c r="L4777" s="7">
        <f t="shared" si="7022"/>
        <v>0</v>
      </c>
      <c r="M4777" s="10">
        <f t="shared" si="229"/>
        <v>0</v>
      </c>
      <c r="N4777" s="11">
        <f t="shared" si="3612"/>
        <v>0</v>
      </c>
      <c r="O4777" s="10">
        <f t="shared" si="6891"/>
        <v>0</v>
      </c>
      <c r="P4777" s="10">
        <f t="shared" si="7023"/>
        <v>0</v>
      </c>
      <c r="Q4777" s="10">
        <f t="shared" si="232"/>
        <v>0</v>
      </c>
      <c r="R4777" s="11">
        <f t="shared" si="233"/>
        <v>0</v>
      </c>
      <c r="S4777" s="42"/>
      <c r="T4777" s="42"/>
      <c r="U4777" s="20"/>
      <c r="V4777" s="14"/>
      <c r="W4777" s="14"/>
      <c r="X4777" s="26">
        <f t="shared" si="314"/>
        <v>0</v>
      </c>
      <c r="Y4777" s="29"/>
      <c r="Z4777" s="29"/>
      <c r="AA4777" s="29"/>
      <c r="AB4777" s="29"/>
      <c r="AC4777" s="29"/>
    </row>
    <row r="4778">
      <c r="A4778" s="58">
        <v>45773.0</v>
      </c>
      <c r="B4778" s="5" t="s">
        <v>35</v>
      </c>
      <c r="C4778" s="6" t="s">
        <v>26</v>
      </c>
      <c r="D4778" s="5" t="s">
        <v>27</v>
      </c>
      <c r="E4778" s="7">
        <v>16.6</v>
      </c>
      <c r="F4778" s="7">
        <v>0.065</v>
      </c>
      <c r="G4778" s="7">
        <v>0.0566</v>
      </c>
      <c r="H4778" s="24">
        <v>0.135</v>
      </c>
      <c r="I4778" s="10">
        <f t="shared" si="7020"/>
        <v>0.0784</v>
      </c>
      <c r="J4778" s="11">
        <f t="shared" si="7021"/>
        <v>238.5159011</v>
      </c>
      <c r="K4778" s="7">
        <f t="shared" si="6890"/>
        <v>3.871597</v>
      </c>
      <c r="L4778" s="7">
        <f t="shared" si="7022"/>
        <v>6.231</v>
      </c>
      <c r="M4778" s="10">
        <f t="shared" si="229"/>
        <v>2.359403</v>
      </c>
      <c r="N4778" s="11">
        <f t="shared" si="3612"/>
        <v>160.9413376</v>
      </c>
      <c r="O4778" s="10">
        <f t="shared" si="6891"/>
        <v>3.871597</v>
      </c>
      <c r="P4778" s="10">
        <f t="shared" si="7023"/>
        <v>6.231</v>
      </c>
      <c r="Q4778" s="10">
        <f t="shared" si="232"/>
        <v>2.359403</v>
      </c>
      <c r="R4778" s="11">
        <f t="shared" si="233"/>
        <v>160.9413376</v>
      </c>
      <c r="S4778" s="41">
        <f>T4738</f>
        <v>0.726</v>
      </c>
      <c r="T4778" s="41">
        <f>H4778+T4738-H4779-U4778-H4780</f>
        <v>0.667</v>
      </c>
      <c r="U4778" s="13">
        <v>0.0</v>
      </c>
      <c r="V4778" s="14"/>
      <c r="W4778" s="14"/>
      <c r="X4778" s="26">
        <f t="shared" si="314"/>
        <v>0.135</v>
      </c>
      <c r="Y4778" s="29"/>
      <c r="Z4778" s="29"/>
      <c r="AA4778" s="29"/>
      <c r="AB4778" s="29"/>
      <c r="AC4778" s="29"/>
    </row>
    <row r="4779">
      <c r="A4779" s="58">
        <v>45773.0</v>
      </c>
      <c r="B4779" s="5" t="s">
        <v>35</v>
      </c>
      <c r="C4779" s="6" t="s">
        <v>26</v>
      </c>
      <c r="D4779" s="5" t="s">
        <v>28</v>
      </c>
      <c r="E4779" s="7">
        <v>0.0</v>
      </c>
      <c r="F4779" s="7">
        <v>0.0</v>
      </c>
      <c r="G4779" s="7">
        <v>0.0</v>
      </c>
      <c r="H4779" s="24">
        <v>0.0</v>
      </c>
      <c r="I4779" s="10">
        <f t="shared" si="7020"/>
        <v>0</v>
      </c>
      <c r="J4779" s="11">
        <f t="shared" si="7021"/>
        <v>0</v>
      </c>
      <c r="K4779" s="7">
        <f t="shared" si="6890"/>
        <v>0</v>
      </c>
      <c r="L4779" s="7">
        <f t="shared" si="7022"/>
        <v>0</v>
      </c>
      <c r="M4779" s="10">
        <f t="shared" si="229"/>
        <v>0</v>
      </c>
      <c r="N4779" s="11">
        <f t="shared" si="3612"/>
        <v>0</v>
      </c>
      <c r="O4779" s="10">
        <f t="shared" si="6891"/>
        <v>0</v>
      </c>
      <c r="P4779" s="10">
        <f t="shared" si="7023"/>
        <v>0</v>
      </c>
      <c r="Q4779" s="10">
        <f t="shared" si="232"/>
        <v>0</v>
      </c>
      <c r="R4779" s="11">
        <f t="shared" si="233"/>
        <v>0</v>
      </c>
      <c r="S4779" s="43"/>
      <c r="T4779" s="43"/>
      <c r="U4779" s="20"/>
      <c r="V4779" s="14"/>
      <c r="W4779" s="14"/>
      <c r="X4779" s="26">
        <f t="shared" si="314"/>
        <v>0</v>
      </c>
      <c r="Y4779" s="29"/>
      <c r="Z4779" s="29"/>
      <c r="AA4779" s="29"/>
      <c r="AB4779" s="29"/>
      <c r="AC4779" s="29"/>
    </row>
    <row r="4780">
      <c r="A4780" s="58">
        <v>45773.0</v>
      </c>
      <c r="B4780" s="5" t="s">
        <v>35</v>
      </c>
      <c r="C4780" s="6" t="s">
        <v>26</v>
      </c>
      <c r="D4780" s="5" t="s">
        <v>29</v>
      </c>
      <c r="E4780" s="7">
        <v>16.6</v>
      </c>
      <c r="F4780" s="7">
        <v>0.103</v>
      </c>
      <c r="G4780" s="7">
        <v>0.05666</v>
      </c>
      <c r="H4780" s="24">
        <v>0.194</v>
      </c>
      <c r="I4780" s="10">
        <f t="shared" si="7020"/>
        <v>0.13734</v>
      </c>
      <c r="J4780" s="11">
        <f t="shared" si="7021"/>
        <v>342.3932227</v>
      </c>
      <c r="K4780" s="7">
        <f t="shared" si="6890"/>
        <v>3.873157</v>
      </c>
      <c r="L4780" s="7">
        <f t="shared" si="7022"/>
        <v>5.564</v>
      </c>
      <c r="M4780" s="10">
        <f t="shared" si="229"/>
        <v>1.690843</v>
      </c>
      <c r="N4780" s="11">
        <f t="shared" si="3612"/>
        <v>143.6554211</v>
      </c>
      <c r="O4780" s="10">
        <f t="shared" si="6891"/>
        <v>3.873157</v>
      </c>
      <c r="P4780" s="10">
        <f t="shared" si="7023"/>
        <v>5.796996</v>
      </c>
      <c r="Q4780" s="10">
        <f t="shared" si="232"/>
        <v>1.923839</v>
      </c>
      <c r="R4780" s="11">
        <f t="shared" si="233"/>
        <v>149.6710823</v>
      </c>
      <c r="S4780" s="43"/>
      <c r="T4780" s="43"/>
      <c r="U4780" s="20"/>
      <c r="V4780" s="14"/>
      <c r="W4780" s="14"/>
      <c r="X4780" s="26">
        <f t="shared" si="314"/>
        <v>0.043</v>
      </c>
      <c r="Y4780" s="29"/>
      <c r="Z4780" s="29"/>
      <c r="AA4780" s="29"/>
      <c r="AB4780" s="29"/>
      <c r="AC4780" s="29"/>
    </row>
    <row r="4781">
      <c r="A4781" s="58">
        <v>45773.0</v>
      </c>
      <c r="B4781" s="5" t="s">
        <v>35</v>
      </c>
      <c r="C4781" s="6" t="s">
        <v>26</v>
      </c>
      <c r="D4781" s="5" t="s">
        <v>30</v>
      </c>
      <c r="E4781" s="7">
        <v>0.0</v>
      </c>
      <c r="F4781" s="7">
        <v>0.0</v>
      </c>
      <c r="G4781" s="7">
        <v>0.0</v>
      </c>
      <c r="H4781" s="24">
        <v>0.0</v>
      </c>
      <c r="I4781" s="10">
        <f t="shared" si="7020"/>
        <v>0</v>
      </c>
      <c r="J4781" s="11">
        <f t="shared" si="7021"/>
        <v>0</v>
      </c>
      <c r="K4781" s="7">
        <f t="shared" si="6890"/>
        <v>0</v>
      </c>
      <c r="L4781" s="7">
        <f t="shared" si="7022"/>
        <v>0</v>
      </c>
      <c r="M4781" s="10">
        <f t="shared" si="229"/>
        <v>0</v>
      </c>
      <c r="N4781" s="11">
        <f t="shared" si="3612"/>
        <v>0</v>
      </c>
      <c r="O4781" s="10">
        <f t="shared" si="6891"/>
        <v>0</v>
      </c>
      <c r="P4781" s="10">
        <f t="shared" si="7023"/>
        <v>0</v>
      </c>
      <c r="Q4781" s="10">
        <f t="shared" si="232"/>
        <v>0</v>
      </c>
      <c r="R4781" s="11">
        <f t="shared" si="233"/>
        <v>0</v>
      </c>
      <c r="S4781" s="43"/>
      <c r="T4781" s="43"/>
      <c r="U4781" s="20"/>
      <c r="V4781" s="14"/>
      <c r="W4781" s="14"/>
      <c r="X4781" s="26">
        <f t="shared" si="314"/>
        <v>0</v>
      </c>
      <c r="Y4781" s="29"/>
      <c r="Z4781" s="29"/>
      <c r="AA4781" s="29"/>
      <c r="AB4781" s="29"/>
      <c r="AC4781" s="29"/>
    </row>
    <row r="4782">
      <c r="A4782" s="58">
        <v>45773.0</v>
      </c>
      <c r="B4782" s="5" t="s">
        <v>36</v>
      </c>
      <c r="C4782" s="6" t="s">
        <v>37</v>
      </c>
      <c r="D4782" s="5" t="s">
        <v>27</v>
      </c>
      <c r="E4782" s="7">
        <v>174.0</v>
      </c>
      <c r="F4782" s="25">
        <v>0.522</v>
      </c>
      <c r="G4782" s="7">
        <v>0.51</v>
      </c>
      <c r="H4782" s="24">
        <v>0.57</v>
      </c>
      <c r="I4782" s="10">
        <f t="shared" si="7020"/>
        <v>0.06</v>
      </c>
      <c r="J4782" s="11">
        <f t="shared" si="7021"/>
        <v>111.7647059</v>
      </c>
      <c r="K4782" s="7">
        <f t="shared" si="6890"/>
        <v>45.4599976</v>
      </c>
      <c r="L4782" s="7">
        <f t="shared" si="7022"/>
        <v>50.595</v>
      </c>
      <c r="M4782" s="10">
        <f t="shared" si="229"/>
        <v>5.1350024</v>
      </c>
      <c r="N4782" s="11">
        <f t="shared" si="3612"/>
        <v>111.2956504</v>
      </c>
      <c r="O4782" s="10">
        <f t="shared" si="6891"/>
        <v>62.5599696</v>
      </c>
      <c r="P4782" s="10">
        <f t="shared" si="7023"/>
        <v>69.17082</v>
      </c>
      <c r="Q4782" s="10">
        <f t="shared" si="232"/>
        <v>6.6108504</v>
      </c>
      <c r="R4782" s="11">
        <f t="shared" si="233"/>
        <v>110.5672212</v>
      </c>
      <c r="S4782" s="41">
        <f>T4742</f>
        <v>-0.546</v>
      </c>
      <c r="T4782" s="41">
        <f>H4782+T4742-H4783-U4782-H4784</f>
        <v>-0.5252857143</v>
      </c>
      <c r="U4782" s="13">
        <f>0.008/28</f>
        <v>0.0002857142857</v>
      </c>
      <c r="V4782" s="14"/>
      <c r="W4782" s="14"/>
      <c r="X4782" s="26">
        <f t="shared" si="314"/>
        <v>0.58</v>
      </c>
      <c r="Y4782" s="29"/>
      <c r="Z4782" s="29"/>
      <c r="AA4782" s="29"/>
      <c r="AB4782" s="29"/>
      <c r="AC4782" s="29"/>
    </row>
    <row r="4783">
      <c r="A4783" s="58">
        <v>45773.0</v>
      </c>
      <c r="B4783" s="5" t="s">
        <v>36</v>
      </c>
      <c r="C4783" s="6" t="s">
        <v>37</v>
      </c>
      <c r="D4783" s="5" t="s">
        <v>28</v>
      </c>
      <c r="E4783" s="7">
        <v>45.1</v>
      </c>
      <c r="F4783" s="25">
        <v>0.0</v>
      </c>
      <c r="G4783" s="7">
        <v>0.48333</v>
      </c>
      <c r="H4783" s="24">
        <v>0.0</v>
      </c>
      <c r="I4783" s="10">
        <f t="shared" si="7020"/>
        <v>-0.48333</v>
      </c>
      <c r="J4783" s="11">
        <f t="shared" si="7021"/>
        <v>0</v>
      </c>
      <c r="K4783" s="7">
        <f t="shared" si="6890"/>
        <v>42.1645787</v>
      </c>
      <c r="L4783" s="7">
        <f t="shared" si="7022"/>
        <v>12.569</v>
      </c>
      <c r="M4783" s="10">
        <f t="shared" si="229"/>
        <v>-29.5955787</v>
      </c>
      <c r="N4783" s="11">
        <f t="shared" si="3612"/>
        <v>29.80938121</v>
      </c>
      <c r="O4783" s="10">
        <f t="shared" si="6891"/>
        <v>57.6834887</v>
      </c>
      <c r="P4783" s="10">
        <f t="shared" si="7023"/>
        <v>18.16698</v>
      </c>
      <c r="Q4783" s="10">
        <f t="shared" si="232"/>
        <v>-39.5165087</v>
      </c>
      <c r="R4783" s="11">
        <f t="shared" si="233"/>
        <v>31.49424629</v>
      </c>
      <c r="S4783" s="43"/>
      <c r="T4783" s="43"/>
      <c r="U4783" s="20"/>
      <c r="V4783" s="14"/>
      <c r="W4783" s="14"/>
      <c r="X4783" s="26">
        <f t="shared" si="314"/>
        <v>0</v>
      </c>
      <c r="Y4783" s="29"/>
      <c r="Z4783" s="29"/>
      <c r="AA4783" s="29"/>
      <c r="AB4783" s="29"/>
      <c r="AC4783" s="29"/>
    </row>
    <row r="4784">
      <c r="A4784" s="58">
        <v>45773.0</v>
      </c>
      <c r="B4784" s="5" t="s">
        <v>36</v>
      </c>
      <c r="C4784" s="6" t="s">
        <v>37</v>
      </c>
      <c r="D4784" s="5" t="s">
        <v>29</v>
      </c>
      <c r="E4784" s="7">
        <f>E4782-E4783</f>
        <v>128.9</v>
      </c>
      <c r="F4784" s="25">
        <v>0.341</v>
      </c>
      <c r="G4784" s="7">
        <v>0.0</v>
      </c>
      <c r="H4784" s="24">
        <v>0.549</v>
      </c>
      <c r="I4784" s="10">
        <f t="shared" si="7020"/>
        <v>0.549</v>
      </c>
      <c r="J4784" s="11">
        <f t="shared" si="7021"/>
        <v>0</v>
      </c>
      <c r="K4784" s="7">
        <f t="shared" si="6890"/>
        <v>2.58895994</v>
      </c>
      <c r="L4784" s="7">
        <f t="shared" si="7022"/>
        <v>38.527</v>
      </c>
      <c r="M4784" s="10">
        <f t="shared" si="229"/>
        <v>35.93804006</v>
      </c>
      <c r="N4784" s="11">
        <f t="shared" si="3612"/>
        <v>1488.126541</v>
      </c>
      <c r="O4784" s="10">
        <f t="shared" si="6891"/>
        <v>4.16282994</v>
      </c>
      <c r="P4784" s="10">
        <f t="shared" si="7023"/>
        <v>52.14871</v>
      </c>
      <c r="Q4784" s="10">
        <f t="shared" si="232"/>
        <v>47.98588006</v>
      </c>
      <c r="R4784" s="11">
        <f t="shared" si="233"/>
        <v>1252.722565</v>
      </c>
      <c r="S4784" s="43"/>
      <c r="T4784" s="43"/>
      <c r="U4784" s="20"/>
      <c r="V4784" s="14"/>
      <c r="W4784" s="14"/>
      <c r="X4784" s="26">
        <f t="shared" si="314"/>
        <v>0.818</v>
      </c>
      <c r="Y4784" s="29"/>
      <c r="Z4784" s="29"/>
      <c r="AA4784" s="29"/>
      <c r="AB4784" s="29"/>
      <c r="AC4784" s="29"/>
    </row>
    <row r="4785">
      <c r="A4785" s="58">
        <v>45773.0</v>
      </c>
      <c r="B4785" s="5" t="s">
        <v>36</v>
      </c>
      <c r="C4785" s="6" t="s">
        <v>37</v>
      </c>
      <c r="D4785" s="5" t="s">
        <v>30</v>
      </c>
      <c r="E4785" s="7">
        <v>0.0</v>
      </c>
      <c r="F4785" s="25">
        <v>0.034</v>
      </c>
      <c r="G4785" s="7">
        <v>0.0</v>
      </c>
      <c r="H4785" s="24">
        <v>0.0</v>
      </c>
      <c r="I4785" s="10">
        <f t="shared" si="7020"/>
        <v>0</v>
      </c>
      <c r="J4785" s="11">
        <f t="shared" si="7021"/>
        <v>0</v>
      </c>
      <c r="K4785" s="7">
        <f t="shared" si="6890"/>
        <v>0</v>
      </c>
      <c r="L4785" s="7">
        <f t="shared" si="7022"/>
        <v>0</v>
      </c>
      <c r="M4785" s="10">
        <f t="shared" si="229"/>
        <v>0</v>
      </c>
      <c r="N4785" s="11">
        <f t="shared" si="3612"/>
        <v>0</v>
      </c>
      <c r="O4785" s="10">
        <f t="shared" si="6891"/>
        <v>0</v>
      </c>
      <c r="P4785" s="10">
        <f t="shared" si="7023"/>
        <v>0</v>
      </c>
      <c r="Q4785" s="10">
        <f t="shared" si="232"/>
        <v>0</v>
      </c>
      <c r="R4785" s="11">
        <f t="shared" si="233"/>
        <v>0</v>
      </c>
      <c r="S4785" s="43"/>
      <c r="T4785" s="43"/>
      <c r="U4785" s="20"/>
      <c r="V4785" s="14"/>
      <c r="W4785" s="14"/>
      <c r="X4785" s="26">
        <f t="shared" si="314"/>
        <v>0</v>
      </c>
      <c r="Y4785" s="29"/>
      <c r="Z4785" s="29"/>
      <c r="AA4785" s="29"/>
      <c r="AB4785" s="29"/>
      <c r="AC4785" s="29"/>
    </row>
    <row r="4786">
      <c r="A4786" s="58">
        <v>45773.0</v>
      </c>
      <c r="B4786" s="5" t="s">
        <v>38</v>
      </c>
      <c r="C4786" s="6" t="s">
        <v>37</v>
      </c>
      <c r="D4786" s="5" t="s">
        <v>27</v>
      </c>
      <c r="E4786" s="7">
        <v>40.1</v>
      </c>
      <c r="F4786" s="25">
        <v>0.13</v>
      </c>
      <c r="G4786" s="7">
        <v>0.09999999999999999</v>
      </c>
      <c r="H4786" s="24">
        <v>0.17</v>
      </c>
      <c r="I4786" s="10">
        <f t="shared" si="7020"/>
        <v>0.07</v>
      </c>
      <c r="J4786" s="11">
        <f t="shared" si="7021"/>
        <v>170</v>
      </c>
      <c r="K4786" s="7">
        <f t="shared" si="6890"/>
        <v>8.5</v>
      </c>
      <c r="L4786" s="7">
        <f t="shared" si="7022"/>
        <v>14.911</v>
      </c>
      <c r="M4786" s="10">
        <f t="shared" si="229"/>
        <v>6.411</v>
      </c>
      <c r="N4786" s="11">
        <f t="shared" si="3612"/>
        <v>175.4235294</v>
      </c>
      <c r="O4786" s="10">
        <f t="shared" si="6891"/>
        <v>11.6</v>
      </c>
      <c r="P4786" s="10">
        <f t="shared" si="7023"/>
        <v>20.834976</v>
      </c>
      <c r="Q4786" s="10">
        <f t="shared" si="232"/>
        <v>9.234976</v>
      </c>
      <c r="R4786" s="11">
        <f t="shared" si="233"/>
        <v>179.6118621</v>
      </c>
      <c r="S4786" s="41">
        <f>T4746</f>
        <v>8.361</v>
      </c>
      <c r="T4786" s="41">
        <f>H4786+T4746-H4787-U4786-H4788</f>
        <v>8.434964286</v>
      </c>
      <c r="U4786" s="13">
        <f>0.001/28</f>
        <v>0.00003571428571</v>
      </c>
      <c r="V4786" s="14"/>
      <c r="W4786" s="14"/>
      <c r="X4786" s="26">
        <f t="shared" si="314"/>
        <v>0.17</v>
      </c>
      <c r="Y4786" s="29"/>
      <c r="Z4786" s="29"/>
      <c r="AA4786" s="29"/>
      <c r="AB4786" s="29"/>
      <c r="AC4786" s="29"/>
    </row>
    <row r="4787">
      <c r="A4787" s="58">
        <v>45773.0</v>
      </c>
      <c r="B4787" s="5" t="s">
        <v>38</v>
      </c>
      <c r="C4787" s="6" t="s">
        <v>37</v>
      </c>
      <c r="D4787" s="5" t="s">
        <v>28</v>
      </c>
      <c r="E4787" s="7">
        <v>0.0</v>
      </c>
      <c r="F4787" s="7">
        <v>0.0</v>
      </c>
      <c r="G4787" s="7">
        <v>0.0</v>
      </c>
      <c r="H4787" s="24">
        <v>0.0</v>
      </c>
      <c r="I4787" s="10">
        <f t="shared" si="7020"/>
        <v>0</v>
      </c>
      <c r="J4787" s="11">
        <f t="shared" si="7021"/>
        <v>0</v>
      </c>
      <c r="K4787" s="7">
        <f t="shared" si="6890"/>
        <v>0</v>
      </c>
      <c r="L4787" s="7">
        <f t="shared" si="7022"/>
        <v>0</v>
      </c>
      <c r="M4787" s="10">
        <f t="shared" si="229"/>
        <v>0</v>
      </c>
      <c r="N4787" s="11">
        <f t="shared" si="3612"/>
        <v>0</v>
      </c>
      <c r="O4787" s="10">
        <f t="shared" si="6891"/>
        <v>0</v>
      </c>
      <c r="P4787" s="10">
        <f t="shared" si="7023"/>
        <v>0</v>
      </c>
      <c r="Q4787" s="10">
        <f t="shared" si="232"/>
        <v>0</v>
      </c>
      <c r="R4787" s="11">
        <f t="shared" si="233"/>
        <v>0</v>
      </c>
      <c r="S4787" s="43"/>
      <c r="T4787" s="43"/>
      <c r="U4787" s="20"/>
      <c r="V4787" s="14"/>
      <c r="W4787" s="14"/>
      <c r="X4787" s="26">
        <f t="shared" si="314"/>
        <v>0</v>
      </c>
      <c r="Y4787" s="29"/>
      <c r="Z4787" s="29"/>
      <c r="AA4787" s="29"/>
      <c r="AB4787" s="29"/>
      <c r="AC4787" s="29"/>
    </row>
    <row r="4788">
      <c r="A4788" s="58">
        <v>45773.0</v>
      </c>
      <c r="B4788" s="5" t="s">
        <v>38</v>
      </c>
      <c r="C4788" s="6" t="s">
        <v>37</v>
      </c>
      <c r="D4788" s="5" t="s">
        <v>29</v>
      </c>
      <c r="E4788" s="7">
        <v>40.1</v>
      </c>
      <c r="F4788" s="7">
        <v>0.167</v>
      </c>
      <c r="G4788" s="7">
        <v>0.09996</v>
      </c>
      <c r="H4788" s="24">
        <v>0.096</v>
      </c>
      <c r="I4788" s="10">
        <f t="shared" si="7020"/>
        <v>-0.00396</v>
      </c>
      <c r="J4788" s="11">
        <f t="shared" si="7021"/>
        <v>96.03841537</v>
      </c>
      <c r="K4788" s="7">
        <f t="shared" si="6890"/>
        <v>8.486737</v>
      </c>
      <c r="L4788" s="7">
        <f t="shared" si="7022"/>
        <v>8.245</v>
      </c>
      <c r="M4788" s="10">
        <f t="shared" si="229"/>
        <v>-0.241737</v>
      </c>
      <c r="N4788" s="11">
        <f t="shared" si="3612"/>
        <v>97.15159077</v>
      </c>
      <c r="O4788" s="10">
        <f t="shared" si="6891"/>
        <v>11.585497</v>
      </c>
      <c r="P4788" s="10">
        <f t="shared" si="7023"/>
        <v>14.07393</v>
      </c>
      <c r="Q4788" s="10">
        <f t="shared" si="232"/>
        <v>2.488433</v>
      </c>
      <c r="R4788" s="11">
        <f t="shared" si="233"/>
        <v>121.4788628</v>
      </c>
      <c r="S4788" s="43"/>
      <c r="T4788" s="43"/>
      <c r="U4788" s="20"/>
      <c r="V4788" s="14"/>
      <c r="W4788" s="14"/>
      <c r="X4788" s="26">
        <f t="shared" si="314"/>
        <v>0.157</v>
      </c>
      <c r="Y4788" s="29"/>
      <c r="Z4788" s="29"/>
      <c r="AA4788" s="29"/>
      <c r="AB4788" s="29"/>
      <c r="AC4788" s="29"/>
    </row>
    <row r="4789">
      <c r="A4789" s="58">
        <v>45773.0</v>
      </c>
      <c r="B4789" s="5" t="s">
        <v>38</v>
      </c>
      <c r="C4789" s="6" t="s">
        <v>37</v>
      </c>
      <c r="D4789" s="5" t="s">
        <v>30</v>
      </c>
      <c r="E4789" s="7">
        <v>0.0</v>
      </c>
      <c r="F4789" s="7">
        <v>0.0</v>
      </c>
      <c r="G4789" s="7">
        <v>0.0</v>
      </c>
      <c r="H4789" s="24">
        <v>0.0</v>
      </c>
      <c r="I4789" s="10">
        <f t="shared" si="7020"/>
        <v>0</v>
      </c>
      <c r="J4789" s="11">
        <f t="shared" si="7021"/>
        <v>0</v>
      </c>
      <c r="K4789" s="7">
        <f t="shared" si="6890"/>
        <v>0</v>
      </c>
      <c r="L4789" s="7">
        <f t="shared" si="7022"/>
        <v>0</v>
      </c>
      <c r="M4789" s="10">
        <f t="shared" si="229"/>
        <v>0</v>
      </c>
      <c r="N4789" s="11">
        <f t="shared" si="3612"/>
        <v>0</v>
      </c>
      <c r="O4789" s="10">
        <f t="shared" si="6891"/>
        <v>0</v>
      </c>
      <c r="P4789" s="10">
        <f t="shared" si="7023"/>
        <v>0</v>
      </c>
      <c r="Q4789" s="10">
        <f t="shared" si="232"/>
        <v>0</v>
      </c>
      <c r="R4789" s="11">
        <f t="shared" si="233"/>
        <v>0</v>
      </c>
      <c r="S4789" s="43"/>
      <c r="T4789" s="43"/>
      <c r="U4789" s="20"/>
      <c r="V4789" s="14"/>
      <c r="W4789" s="14"/>
      <c r="X4789" s="26">
        <f t="shared" si="314"/>
        <v>0</v>
      </c>
      <c r="Y4789" s="29"/>
      <c r="Z4789" s="29"/>
      <c r="AA4789" s="29"/>
      <c r="AB4789" s="29"/>
      <c r="AC4789" s="29"/>
    </row>
    <row r="4790">
      <c r="A4790" s="58">
        <v>45773.0</v>
      </c>
      <c r="B4790" s="5" t="s">
        <v>39</v>
      </c>
      <c r="C4790" s="6" t="s">
        <v>37</v>
      </c>
      <c r="D4790" s="5" t="s">
        <v>27</v>
      </c>
      <c r="E4790" s="7">
        <v>9.6</v>
      </c>
      <c r="F4790" s="7">
        <v>0.033</v>
      </c>
      <c r="G4790" s="7">
        <v>0.033</v>
      </c>
      <c r="H4790" s="24">
        <v>0.032</v>
      </c>
      <c r="I4790" s="10">
        <f t="shared" si="7020"/>
        <v>-0.001</v>
      </c>
      <c r="J4790" s="11">
        <f t="shared" si="7021"/>
        <v>96.96969697</v>
      </c>
      <c r="K4790" s="7">
        <f t="shared" si="6890"/>
        <v>2.557998</v>
      </c>
      <c r="L4790" s="7">
        <f t="shared" si="7022"/>
        <v>0.86</v>
      </c>
      <c r="M4790" s="10">
        <f t="shared" si="229"/>
        <v>-1.697998</v>
      </c>
      <c r="N4790" s="11">
        <f t="shared" si="3612"/>
        <v>33.62004192</v>
      </c>
      <c r="O4790" s="10">
        <f t="shared" si="6891"/>
        <v>3.457928</v>
      </c>
      <c r="P4790" s="10">
        <f t="shared" si="7023"/>
        <v>1.74474</v>
      </c>
      <c r="Q4790" s="10">
        <f t="shared" si="232"/>
        <v>-1.713188</v>
      </c>
      <c r="R4790" s="11">
        <f t="shared" si="233"/>
        <v>50.45622697</v>
      </c>
      <c r="S4790" s="41">
        <f>T4750</f>
        <v>0.253</v>
      </c>
      <c r="T4790" s="41">
        <f>H4790+T4750-H4791-U4790-H4792</f>
        <v>0.285</v>
      </c>
      <c r="U4790" s="13">
        <v>0.0</v>
      </c>
      <c r="V4790" s="14"/>
      <c r="W4790" s="14"/>
      <c r="X4790" s="26">
        <f t="shared" si="314"/>
        <v>0.023</v>
      </c>
      <c r="Y4790" s="29"/>
      <c r="Z4790" s="29"/>
      <c r="AA4790" s="29"/>
      <c r="AB4790" s="29"/>
      <c r="AC4790" s="29"/>
    </row>
    <row r="4791">
      <c r="A4791" s="58">
        <v>45773.0</v>
      </c>
      <c r="B4791" s="5" t="s">
        <v>39</v>
      </c>
      <c r="C4791" s="6" t="s">
        <v>37</v>
      </c>
      <c r="D4791" s="5" t="s">
        <v>28</v>
      </c>
      <c r="E4791" s="7">
        <v>0.0</v>
      </c>
      <c r="F4791" s="7">
        <v>0.0</v>
      </c>
      <c r="G4791" s="7">
        <v>0.0</v>
      </c>
      <c r="H4791" s="24">
        <v>0.0</v>
      </c>
      <c r="I4791" s="10">
        <f t="shared" si="7020"/>
        <v>0</v>
      </c>
      <c r="J4791" s="11">
        <f t="shared" si="7021"/>
        <v>0</v>
      </c>
      <c r="K4791" s="7">
        <f t="shared" si="6890"/>
        <v>0</v>
      </c>
      <c r="L4791" s="7">
        <f t="shared" si="7022"/>
        <v>0</v>
      </c>
      <c r="M4791" s="10">
        <f t="shared" si="229"/>
        <v>0</v>
      </c>
      <c r="N4791" s="11">
        <f t="shared" si="3612"/>
        <v>0</v>
      </c>
      <c r="O4791" s="10">
        <f t="shared" si="6891"/>
        <v>0</v>
      </c>
      <c r="P4791" s="10">
        <f t="shared" si="7023"/>
        <v>0</v>
      </c>
      <c r="Q4791" s="10">
        <f t="shared" si="232"/>
        <v>0</v>
      </c>
      <c r="R4791" s="11">
        <f t="shared" si="233"/>
        <v>0</v>
      </c>
      <c r="S4791" s="43"/>
      <c r="T4791" s="43"/>
      <c r="U4791" s="20"/>
      <c r="V4791" s="14"/>
      <c r="W4791" s="14"/>
      <c r="X4791" s="26">
        <f t="shared" si="314"/>
        <v>0</v>
      </c>
      <c r="Y4791" s="29"/>
      <c r="Z4791" s="29"/>
      <c r="AA4791" s="29"/>
      <c r="AB4791" s="29"/>
      <c r="AC4791" s="29"/>
    </row>
    <row r="4792">
      <c r="A4792" s="58">
        <v>45773.0</v>
      </c>
      <c r="B4792" s="5" t="s">
        <v>39</v>
      </c>
      <c r="C4792" s="6" t="s">
        <v>37</v>
      </c>
      <c r="D4792" s="5" t="s">
        <v>29</v>
      </c>
      <c r="E4792" s="7">
        <v>9.3</v>
      </c>
      <c r="F4792" s="7">
        <v>0.089</v>
      </c>
      <c r="G4792" s="7">
        <v>0.0330666</v>
      </c>
      <c r="H4792" s="24">
        <v>0.0</v>
      </c>
      <c r="I4792" s="10">
        <f t="shared" si="7020"/>
        <v>-0.0330666</v>
      </c>
      <c r="J4792" s="11">
        <f t="shared" si="7021"/>
        <v>0</v>
      </c>
      <c r="K4792" s="7">
        <f t="shared" si="6890"/>
        <v>2.5436116</v>
      </c>
      <c r="L4792" s="7">
        <f t="shared" si="7022"/>
        <v>0.658</v>
      </c>
      <c r="M4792" s="10">
        <f t="shared" si="229"/>
        <v>-1.8856116</v>
      </c>
      <c r="N4792" s="11">
        <f t="shared" si="3612"/>
        <v>25.86872933</v>
      </c>
      <c r="O4792" s="10">
        <f t="shared" si="6891"/>
        <v>3.4356056</v>
      </c>
      <c r="P4792" s="10">
        <f t="shared" si="7023"/>
        <v>1.51794</v>
      </c>
      <c r="Q4792" s="10">
        <f t="shared" si="232"/>
        <v>-1.9176656</v>
      </c>
      <c r="R4792" s="11">
        <f t="shared" si="233"/>
        <v>44.1826035</v>
      </c>
      <c r="S4792" s="43"/>
      <c r="T4792" s="43"/>
      <c r="U4792" s="20"/>
      <c r="V4792" s="14"/>
      <c r="W4792" s="14"/>
      <c r="X4792" s="26">
        <f t="shared" si="314"/>
        <v>0</v>
      </c>
      <c r="Y4792" s="29"/>
      <c r="Z4792" s="29"/>
      <c r="AA4792" s="29"/>
      <c r="AB4792" s="29"/>
      <c r="AC4792" s="29"/>
    </row>
    <row r="4793">
      <c r="A4793" s="58">
        <v>45773.0</v>
      </c>
      <c r="B4793" s="5" t="s">
        <v>39</v>
      </c>
      <c r="C4793" s="6" t="s">
        <v>37</v>
      </c>
      <c r="D4793" s="5" t="s">
        <v>30</v>
      </c>
      <c r="E4793" s="7">
        <v>0.0</v>
      </c>
      <c r="F4793" s="7">
        <v>0.0</v>
      </c>
      <c r="G4793" s="7">
        <v>0.0</v>
      </c>
      <c r="H4793" s="24">
        <v>0.0</v>
      </c>
      <c r="I4793" s="10">
        <f t="shared" si="7020"/>
        <v>0</v>
      </c>
      <c r="J4793" s="11">
        <f t="shared" si="7021"/>
        <v>0</v>
      </c>
      <c r="K4793" s="7">
        <f t="shared" si="6890"/>
        <v>0</v>
      </c>
      <c r="L4793" s="7">
        <f t="shared" si="7022"/>
        <v>0</v>
      </c>
      <c r="M4793" s="10">
        <f t="shared" si="229"/>
        <v>0</v>
      </c>
      <c r="N4793" s="11">
        <f t="shared" si="3612"/>
        <v>0</v>
      </c>
      <c r="O4793" s="10">
        <f t="shared" si="6891"/>
        <v>0</v>
      </c>
      <c r="P4793" s="10">
        <f t="shared" si="7023"/>
        <v>0</v>
      </c>
      <c r="Q4793" s="10">
        <f t="shared" si="232"/>
        <v>0</v>
      </c>
      <c r="R4793" s="11">
        <f t="shared" si="233"/>
        <v>0</v>
      </c>
      <c r="S4793" s="43"/>
      <c r="T4793" s="43"/>
      <c r="U4793" s="20"/>
      <c r="V4793" s="14"/>
      <c r="W4793" s="14"/>
      <c r="X4793" s="26">
        <f t="shared" si="314"/>
        <v>0</v>
      </c>
      <c r="Y4793" s="29"/>
      <c r="Z4793" s="29"/>
      <c r="AA4793" s="29"/>
      <c r="AB4793" s="29"/>
      <c r="AC4793" s="29"/>
    </row>
    <row r="4794">
      <c r="A4794" s="58">
        <v>45773.0</v>
      </c>
      <c r="B4794" s="5" t="s">
        <v>40</v>
      </c>
      <c r="C4794" s="6" t="s">
        <v>37</v>
      </c>
      <c r="D4794" s="5" t="s">
        <v>27</v>
      </c>
      <c r="E4794" s="7">
        <v>26.3</v>
      </c>
      <c r="F4794" s="7">
        <v>0.0</v>
      </c>
      <c r="G4794" s="7">
        <v>0.07333</v>
      </c>
      <c r="H4794" s="24">
        <v>0.034</v>
      </c>
      <c r="I4794" s="10">
        <f t="shared" si="7020"/>
        <v>-0.03933</v>
      </c>
      <c r="J4794" s="11">
        <f t="shared" si="7021"/>
        <v>46.3657439</v>
      </c>
      <c r="K4794" s="7">
        <f t="shared" si="6890"/>
        <v>6.1065787</v>
      </c>
      <c r="L4794" s="7">
        <f t="shared" si="7022"/>
        <v>2.872</v>
      </c>
      <c r="M4794" s="10">
        <f t="shared" si="229"/>
        <v>-3.2345787</v>
      </c>
      <c r="N4794" s="11">
        <f t="shared" si="3612"/>
        <v>47.03124517</v>
      </c>
      <c r="O4794" s="10">
        <f t="shared" si="6891"/>
        <v>8.320864414</v>
      </c>
      <c r="P4794" s="10">
        <f t="shared" si="7023"/>
        <v>3.9849</v>
      </c>
      <c r="Q4794" s="10">
        <f t="shared" si="232"/>
        <v>-4.335964414</v>
      </c>
      <c r="R4794" s="11">
        <f t="shared" si="233"/>
        <v>47.89045707</v>
      </c>
      <c r="S4794" s="13">
        <f>T4754</f>
        <v>1.90407</v>
      </c>
      <c r="T4794" s="13">
        <f>H4794+S4794-H4795-U4794-H4796</f>
        <v>1.937951786</v>
      </c>
      <c r="U4794" s="13">
        <f>0.00331/28</f>
        <v>0.0001182142857</v>
      </c>
      <c r="V4794" s="14"/>
      <c r="W4794" s="14"/>
      <c r="X4794" s="26">
        <f t="shared" si="314"/>
        <v>0.033</v>
      </c>
      <c r="Y4794" s="29"/>
      <c r="Z4794" s="29"/>
      <c r="AA4794" s="29"/>
      <c r="AB4794" s="29"/>
      <c r="AC4794" s="29"/>
    </row>
    <row r="4795">
      <c r="A4795" s="58">
        <v>45773.0</v>
      </c>
      <c r="B4795" s="5" t="s">
        <v>40</v>
      </c>
      <c r="C4795" s="6" t="s">
        <v>37</v>
      </c>
      <c r="D4795" s="5" t="s">
        <v>28</v>
      </c>
      <c r="E4795" s="7">
        <v>0.0</v>
      </c>
      <c r="F4795" s="7">
        <v>0.0</v>
      </c>
      <c r="G4795" s="7">
        <v>0.0</v>
      </c>
      <c r="H4795" s="24">
        <v>0.0</v>
      </c>
      <c r="I4795" s="10">
        <f t="shared" si="7020"/>
        <v>0</v>
      </c>
      <c r="J4795" s="11">
        <f t="shared" si="7021"/>
        <v>0</v>
      </c>
      <c r="K4795" s="7">
        <f t="shared" si="6890"/>
        <v>0</v>
      </c>
      <c r="L4795" s="7">
        <f t="shared" si="7022"/>
        <v>0</v>
      </c>
      <c r="M4795" s="10">
        <f t="shared" si="229"/>
        <v>0</v>
      </c>
      <c r="N4795" s="11">
        <f t="shared" si="3612"/>
        <v>0</v>
      </c>
      <c r="O4795" s="10">
        <f t="shared" si="6891"/>
        <v>0</v>
      </c>
      <c r="P4795" s="10">
        <f t="shared" si="7023"/>
        <v>0</v>
      </c>
      <c r="Q4795" s="10">
        <f t="shared" si="232"/>
        <v>0</v>
      </c>
      <c r="R4795" s="11">
        <f t="shared" si="233"/>
        <v>0</v>
      </c>
      <c r="S4795" s="14"/>
      <c r="T4795" s="14"/>
      <c r="U4795" s="14"/>
      <c r="V4795" s="14"/>
      <c r="W4795" s="14"/>
      <c r="X4795" s="26">
        <f t="shared" si="314"/>
        <v>0</v>
      </c>
      <c r="Y4795" s="29"/>
      <c r="Z4795" s="29"/>
      <c r="AA4795" s="29"/>
      <c r="AB4795" s="29"/>
      <c r="AC4795" s="29"/>
    </row>
    <row r="4796">
      <c r="A4796" s="58">
        <v>45773.0</v>
      </c>
      <c r="B4796" s="5" t="s">
        <v>40</v>
      </c>
      <c r="C4796" s="6" t="s">
        <v>37</v>
      </c>
      <c r="D4796" s="5" t="s">
        <v>29</v>
      </c>
      <c r="E4796" s="7">
        <v>26.1</v>
      </c>
      <c r="F4796" s="7">
        <v>0.0</v>
      </c>
      <c r="G4796" s="7">
        <v>0.07333</v>
      </c>
      <c r="H4796" s="24">
        <v>0.0</v>
      </c>
      <c r="I4796" s="10">
        <f t="shared" si="7020"/>
        <v>-0.07333</v>
      </c>
      <c r="J4796" s="11">
        <f t="shared" si="7021"/>
        <v>0</v>
      </c>
      <c r="K4796" s="7">
        <f t="shared" si="6890"/>
        <v>6.120865714</v>
      </c>
      <c r="L4796" s="7">
        <f t="shared" si="7022"/>
        <v>2.258</v>
      </c>
      <c r="M4796" s="10">
        <f t="shared" si="229"/>
        <v>-3.862865714</v>
      </c>
      <c r="N4796" s="11">
        <f t="shared" si="3612"/>
        <v>36.89020647</v>
      </c>
      <c r="O4796" s="10">
        <f t="shared" si="6891"/>
        <v>8.335151429</v>
      </c>
      <c r="P4796" s="10">
        <f t="shared" si="7023"/>
        <v>2.77198</v>
      </c>
      <c r="Q4796" s="10">
        <f t="shared" si="232"/>
        <v>-5.563171429</v>
      </c>
      <c r="R4796" s="11">
        <f t="shared" si="233"/>
        <v>33.25650438</v>
      </c>
      <c r="S4796" s="14"/>
      <c r="T4796" s="14"/>
      <c r="U4796" s="14"/>
      <c r="V4796" s="14"/>
      <c r="W4796" s="14"/>
      <c r="X4796" s="26">
        <f t="shared" si="314"/>
        <v>0.044</v>
      </c>
      <c r="Y4796" s="29"/>
      <c r="Z4796" s="29"/>
      <c r="AA4796" s="29"/>
      <c r="AB4796" s="29"/>
      <c r="AC4796" s="29"/>
    </row>
    <row r="4797">
      <c r="A4797" s="58">
        <v>45773.0</v>
      </c>
      <c r="B4797" s="5" t="s">
        <v>40</v>
      </c>
      <c r="C4797" s="6" t="s">
        <v>37</v>
      </c>
      <c r="D4797" s="5" t="s">
        <v>30</v>
      </c>
      <c r="E4797" s="7">
        <v>0.0</v>
      </c>
      <c r="F4797" s="7">
        <v>0.0</v>
      </c>
      <c r="G4797" s="7">
        <v>0.0</v>
      </c>
      <c r="H4797" s="24">
        <v>0.0</v>
      </c>
      <c r="I4797" s="10">
        <f t="shared" si="7020"/>
        <v>0</v>
      </c>
      <c r="J4797" s="11">
        <f t="shared" si="7021"/>
        <v>0</v>
      </c>
      <c r="K4797" s="7">
        <f t="shared" si="6890"/>
        <v>0</v>
      </c>
      <c r="L4797" s="7">
        <f t="shared" si="7022"/>
        <v>0.127</v>
      </c>
      <c r="M4797" s="10">
        <f t="shared" si="229"/>
        <v>0.127</v>
      </c>
      <c r="N4797" s="11">
        <f t="shared" si="3612"/>
        <v>0</v>
      </c>
      <c r="O4797" s="10">
        <f t="shared" si="6891"/>
        <v>0</v>
      </c>
      <c r="P4797" s="10">
        <f t="shared" si="7023"/>
        <v>0.127</v>
      </c>
      <c r="Q4797" s="10">
        <f t="shared" si="232"/>
        <v>0.127</v>
      </c>
      <c r="R4797" s="11">
        <f t="shared" si="233"/>
        <v>0</v>
      </c>
      <c r="S4797" s="14"/>
      <c r="T4797" s="14"/>
      <c r="U4797" s="14"/>
      <c r="V4797" s="14"/>
      <c r="W4797" s="14"/>
      <c r="X4797" s="26">
        <f t="shared" si="314"/>
        <v>0</v>
      </c>
      <c r="Y4797" s="29"/>
      <c r="Z4797" s="29"/>
      <c r="AA4797" s="29"/>
      <c r="AB4797" s="29"/>
      <c r="AC4797" s="29"/>
    </row>
    <row r="4798">
      <c r="A4798" s="58">
        <v>45774.0</v>
      </c>
      <c r="B4798" s="59" t="s">
        <v>25</v>
      </c>
      <c r="C4798" s="60" t="s">
        <v>26</v>
      </c>
      <c r="D4798" s="59" t="s">
        <v>27</v>
      </c>
      <c r="E4798" s="25">
        <v>140.3</v>
      </c>
      <c r="F4798" s="39">
        <v>0.498</v>
      </c>
      <c r="G4798" s="25">
        <v>0.393333</v>
      </c>
      <c r="H4798" s="47">
        <v>0.371</v>
      </c>
      <c r="I4798" s="61">
        <f t="shared" si="7020"/>
        <v>-0.022333</v>
      </c>
      <c r="J4798" s="62">
        <f t="shared" si="7021"/>
        <v>94.32211383</v>
      </c>
      <c r="K4798" s="25">
        <f t="shared" si="6890"/>
        <v>35.019871</v>
      </c>
      <c r="L4798" s="25">
        <f t="shared" si="7022"/>
        <v>37.525</v>
      </c>
      <c r="M4798" s="61">
        <f t="shared" si="229"/>
        <v>2.505129</v>
      </c>
      <c r="N4798" s="62">
        <f t="shared" si="3612"/>
        <v>107.1534501</v>
      </c>
      <c r="O4798" s="61">
        <f t="shared" si="6891"/>
        <v>47.919591</v>
      </c>
      <c r="P4798" s="61">
        <f t="shared" si="7023"/>
        <v>51.246995</v>
      </c>
      <c r="Q4798" s="61">
        <f t="shared" si="232"/>
        <v>3.327404</v>
      </c>
      <c r="R4798" s="62">
        <f t="shared" si="233"/>
        <v>106.9437237</v>
      </c>
      <c r="S4798" s="41">
        <f>T4758</f>
        <v>-0.4841071429</v>
      </c>
      <c r="T4798" s="41">
        <f>H4798+T4758-H4799-U4798-H4800</f>
        <v>-0.1132142857</v>
      </c>
      <c r="U4798" s="63">
        <f>0.003/28</f>
        <v>0.0001071428571</v>
      </c>
      <c r="V4798" s="64"/>
      <c r="W4798" s="64"/>
      <c r="X4798" s="65">
        <f t="shared" si="314"/>
        <v>0.38</v>
      </c>
      <c r="Y4798" s="29"/>
      <c r="Z4798" s="29"/>
      <c r="AA4798" s="29"/>
      <c r="AB4798" s="29"/>
      <c r="AC4798" s="29"/>
    </row>
    <row r="4799">
      <c r="A4799" s="58">
        <v>45774.0</v>
      </c>
      <c r="B4799" s="5" t="s">
        <v>25</v>
      </c>
      <c r="C4799" s="6" t="s">
        <v>26</v>
      </c>
      <c r="D4799" s="5" t="s">
        <v>28</v>
      </c>
      <c r="E4799" s="7">
        <v>165.12</v>
      </c>
      <c r="F4799" s="7">
        <v>0.335</v>
      </c>
      <c r="G4799" s="7">
        <v>0.3568</v>
      </c>
      <c r="H4799" s="24">
        <v>0.0</v>
      </c>
      <c r="I4799" s="10">
        <f t="shared" si="7020"/>
        <v>-0.3568</v>
      </c>
      <c r="J4799" s="11">
        <f t="shared" si="7021"/>
        <v>0</v>
      </c>
      <c r="K4799" s="7">
        <f t="shared" si="6890"/>
        <v>33.345</v>
      </c>
      <c r="L4799" s="7">
        <f t="shared" si="7022"/>
        <v>37.76</v>
      </c>
      <c r="M4799" s="10">
        <f t="shared" si="229"/>
        <v>4.415</v>
      </c>
      <c r="N4799" s="11">
        <f t="shared" si="3612"/>
        <v>113.2403659</v>
      </c>
      <c r="O4799" s="10">
        <f t="shared" si="6891"/>
        <v>45.6458</v>
      </c>
      <c r="P4799" s="10">
        <f t="shared" si="7023"/>
        <v>50.98088</v>
      </c>
      <c r="Q4799" s="10">
        <f t="shared" si="232"/>
        <v>5.33508</v>
      </c>
      <c r="R4799" s="11">
        <f t="shared" si="233"/>
        <v>111.6879976</v>
      </c>
      <c r="S4799" s="42"/>
      <c r="T4799" s="42"/>
      <c r="U4799" s="16"/>
      <c r="V4799" s="14"/>
      <c r="W4799" s="14"/>
      <c r="X4799" s="26">
        <f t="shared" si="314"/>
        <v>0.131</v>
      </c>
      <c r="Y4799" s="29"/>
      <c r="Z4799" s="29"/>
      <c r="AA4799" s="29"/>
      <c r="AB4799" s="29"/>
      <c r="AC4799" s="29"/>
    </row>
    <row r="4800">
      <c r="A4800" s="58">
        <v>45774.0</v>
      </c>
      <c r="B4800" s="5" t="s">
        <v>25</v>
      </c>
      <c r="C4800" s="6" t="s">
        <v>26</v>
      </c>
      <c r="D4800" s="5" t="s">
        <v>29</v>
      </c>
      <c r="E4800" s="7">
        <v>0.0</v>
      </c>
      <c r="F4800" s="7">
        <v>0.0</v>
      </c>
      <c r="G4800" s="7">
        <v>0.0</v>
      </c>
      <c r="H4800" s="24">
        <v>0.0</v>
      </c>
      <c r="I4800" s="10">
        <f t="shared" si="7020"/>
        <v>0</v>
      </c>
      <c r="J4800" s="11">
        <f t="shared" si="7021"/>
        <v>0</v>
      </c>
      <c r="K4800" s="7">
        <f t="shared" si="6890"/>
        <v>0</v>
      </c>
      <c r="L4800" s="7">
        <f t="shared" si="7022"/>
        <v>0.003</v>
      </c>
      <c r="M4800" s="10">
        <f t="shared" si="229"/>
        <v>0.003</v>
      </c>
      <c r="N4800" s="11">
        <f t="shared" si="3612"/>
        <v>0</v>
      </c>
      <c r="O4800" s="10">
        <f t="shared" si="6891"/>
        <v>0</v>
      </c>
      <c r="P4800" s="10">
        <f t="shared" si="7023"/>
        <v>0.003</v>
      </c>
      <c r="Q4800" s="10">
        <f t="shared" si="232"/>
        <v>0.003</v>
      </c>
      <c r="R4800" s="11">
        <f t="shared" si="233"/>
        <v>0</v>
      </c>
      <c r="S4800" s="42"/>
      <c r="T4800" s="42"/>
      <c r="U4800" s="16"/>
      <c r="V4800" s="14"/>
      <c r="W4800" s="14"/>
      <c r="X4800" s="26">
        <f t="shared" si="314"/>
        <v>0</v>
      </c>
      <c r="Y4800" s="29"/>
      <c r="Z4800" s="29"/>
      <c r="AA4800" s="29"/>
      <c r="AB4800" s="29"/>
      <c r="AC4800" s="29"/>
    </row>
    <row r="4801">
      <c r="A4801" s="58">
        <v>45774.0</v>
      </c>
      <c r="B4801" s="5" t="s">
        <v>25</v>
      </c>
      <c r="C4801" s="6" t="s">
        <v>26</v>
      </c>
      <c r="D4801" s="5" t="s">
        <v>30</v>
      </c>
      <c r="E4801" s="7">
        <v>0.0</v>
      </c>
      <c r="F4801" s="7">
        <v>0.0</v>
      </c>
      <c r="G4801" s="7">
        <v>0.0</v>
      </c>
      <c r="H4801" s="24">
        <v>0.0</v>
      </c>
      <c r="I4801" s="10">
        <f t="shared" si="7020"/>
        <v>0</v>
      </c>
      <c r="J4801" s="11">
        <f t="shared" si="7021"/>
        <v>0</v>
      </c>
      <c r="K4801" s="7">
        <f t="shared" si="6890"/>
        <v>0</v>
      </c>
      <c r="L4801" s="7">
        <f t="shared" si="7022"/>
        <v>0</v>
      </c>
      <c r="M4801" s="10">
        <f t="shared" si="229"/>
        <v>0</v>
      </c>
      <c r="N4801" s="11">
        <f t="shared" si="3612"/>
        <v>0</v>
      </c>
      <c r="O4801" s="10">
        <f t="shared" si="6891"/>
        <v>0</v>
      </c>
      <c r="P4801" s="10">
        <f t="shared" si="7023"/>
        <v>0</v>
      </c>
      <c r="Q4801" s="10">
        <f t="shared" si="232"/>
        <v>0</v>
      </c>
      <c r="R4801" s="11">
        <f t="shared" si="233"/>
        <v>0</v>
      </c>
      <c r="S4801" s="42"/>
      <c r="T4801" s="42"/>
      <c r="U4801" s="16"/>
      <c r="V4801" s="14"/>
      <c r="W4801" s="14"/>
      <c r="X4801" s="26">
        <f t="shared" si="314"/>
        <v>0</v>
      </c>
      <c r="Y4801" s="29"/>
      <c r="Z4801" s="29"/>
      <c r="AA4801" s="29"/>
      <c r="AB4801" s="29"/>
      <c r="AC4801" s="29"/>
    </row>
    <row r="4802">
      <c r="A4802" s="58">
        <v>45774.0</v>
      </c>
      <c r="B4802" s="5" t="s">
        <v>31</v>
      </c>
      <c r="C4802" s="6" t="s">
        <v>26</v>
      </c>
      <c r="D4802" s="5" t="s">
        <v>27</v>
      </c>
      <c r="E4802" s="7">
        <v>180.7</v>
      </c>
      <c r="F4802" s="7">
        <v>0.686</v>
      </c>
      <c r="G4802" s="7">
        <v>0.43666</v>
      </c>
      <c r="H4802" s="24">
        <v>0.515</v>
      </c>
      <c r="I4802" s="10">
        <f t="shared" si="7020"/>
        <v>0.07834</v>
      </c>
      <c r="J4802" s="11">
        <f t="shared" si="7021"/>
        <v>117.9407319</v>
      </c>
      <c r="K4802" s="7">
        <f t="shared" si="6890"/>
        <v>41.989807</v>
      </c>
      <c r="L4802" s="7">
        <f t="shared" si="7022"/>
        <v>47.457</v>
      </c>
      <c r="M4802" s="10">
        <f t="shared" si="229"/>
        <v>5.467193</v>
      </c>
      <c r="N4802" s="11">
        <f t="shared" si="3612"/>
        <v>113.0202861</v>
      </c>
      <c r="O4802" s="10">
        <f t="shared" si="6891"/>
        <v>57.989806</v>
      </c>
      <c r="P4802" s="10">
        <f t="shared" si="7023"/>
        <v>66.43086</v>
      </c>
      <c r="Q4802" s="10">
        <f t="shared" si="232"/>
        <v>8.441054</v>
      </c>
      <c r="R4802" s="11">
        <f t="shared" si="233"/>
        <v>114.5560997</v>
      </c>
      <c r="S4802" s="41">
        <f>T4762</f>
        <v>1.200857143</v>
      </c>
      <c r="T4802" s="41">
        <f>H4802+T4762-H4803-U4802-H4804</f>
        <v>0.7487142857</v>
      </c>
      <c r="U4802" s="13">
        <f>0.004/28</f>
        <v>0.0001428571429</v>
      </c>
      <c r="V4802" s="14"/>
      <c r="W4802" s="14"/>
      <c r="X4802" s="26">
        <f t="shared" si="314"/>
        <v>0.532</v>
      </c>
      <c r="Y4802" s="29"/>
      <c r="Z4802" s="29"/>
      <c r="AA4802" s="29"/>
      <c r="AB4802" s="29"/>
      <c r="AC4802" s="29"/>
    </row>
    <row r="4803">
      <c r="A4803" s="58">
        <v>45774.0</v>
      </c>
      <c r="B4803" s="5" t="s">
        <v>31</v>
      </c>
      <c r="C4803" s="6" t="s">
        <v>26</v>
      </c>
      <c r="D4803" s="5" t="s">
        <v>28</v>
      </c>
      <c r="E4803" s="7">
        <v>180.1</v>
      </c>
      <c r="F4803" s="7">
        <v>0.781</v>
      </c>
      <c r="G4803" s="7">
        <v>0.432466</v>
      </c>
      <c r="H4803" s="24">
        <v>0.967</v>
      </c>
      <c r="I4803" s="10">
        <f t="shared" si="7020"/>
        <v>0.534534</v>
      </c>
      <c r="J4803" s="11">
        <f t="shared" si="7021"/>
        <v>223.6013929</v>
      </c>
      <c r="K4803" s="7">
        <f t="shared" si="6890"/>
        <v>41.629462</v>
      </c>
      <c r="L4803" s="7">
        <f t="shared" si="7022"/>
        <v>48.3</v>
      </c>
      <c r="M4803" s="10">
        <f t="shared" si="229"/>
        <v>6.670538</v>
      </c>
      <c r="N4803" s="11">
        <f t="shared" si="3612"/>
        <v>116.0235989</v>
      </c>
      <c r="O4803" s="10">
        <f t="shared" si="6891"/>
        <v>57.499292</v>
      </c>
      <c r="P4803" s="10">
        <f t="shared" si="7023"/>
        <v>67.29773</v>
      </c>
      <c r="Q4803" s="10">
        <f t="shared" si="232"/>
        <v>9.798438</v>
      </c>
      <c r="R4803" s="11">
        <f t="shared" si="233"/>
        <v>117.0409716</v>
      </c>
      <c r="S4803" s="42"/>
      <c r="T4803" s="42"/>
      <c r="U4803" s="20"/>
      <c r="V4803" s="14"/>
      <c r="W4803" s="14"/>
      <c r="X4803" s="26">
        <f t="shared" si="314"/>
        <v>0.431</v>
      </c>
      <c r="Y4803" s="29"/>
      <c r="Z4803" s="29"/>
      <c r="AA4803" s="29"/>
      <c r="AB4803" s="29"/>
      <c r="AC4803" s="29"/>
    </row>
    <row r="4804">
      <c r="A4804" s="58">
        <v>45774.0</v>
      </c>
      <c r="B4804" s="5" t="s">
        <v>31</v>
      </c>
      <c r="C4804" s="6" t="s">
        <v>26</v>
      </c>
      <c r="D4804" s="5" t="s">
        <v>29</v>
      </c>
      <c r="E4804" s="7">
        <v>0.0</v>
      </c>
      <c r="F4804" s="7">
        <v>0.088</v>
      </c>
      <c r="G4804" s="7">
        <v>0.0</v>
      </c>
      <c r="H4804" s="24">
        <v>0.0</v>
      </c>
      <c r="I4804" s="10">
        <f t="shared" si="7020"/>
        <v>0</v>
      </c>
      <c r="J4804" s="11">
        <f t="shared" si="7021"/>
        <v>0</v>
      </c>
      <c r="K4804" s="7">
        <f t="shared" si="6890"/>
        <v>0</v>
      </c>
      <c r="L4804" s="7">
        <f t="shared" si="7022"/>
        <v>0</v>
      </c>
      <c r="M4804" s="10">
        <f t="shared" si="229"/>
        <v>0</v>
      </c>
      <c r="N4804" s="11">
        <f t="shared" si="3612"/>
        <v>0</v>
      </c>
      <c r="O4804" s="10">
        <f t="shared" si="6891"/>
        <v>0</v>
      </c>
      <c r="P4804" s="10">
        <f t="shared" si="7023"/>
        <v>0</v>
      </c>
      <c r="Q4804" s="10">
        <f t="shared" si="232"/>
        <v>0</v>
      </c>
      <c r="R4804" s="11">
        <f t="shared" si="233"/>
        <v>0</v>
      </c>
      <c r="S4804" s="42"/>
      <c r="T4804" s="42"/>
      <c r="U4804" s="20"/>
      <c r="V4804" s="14"/>
      <c r="W4804" s="14"/>
      <c r="X4804" s="26">
        <f t="shared" si="314"/>
        <v>0</v>
      </c>
      <c r="Y4804" s="29"/>
      <c r="Z4804" s="29"/>
      <c r="AA4804" s="29"/>
      <c r="AB4804" s="29"/>
      <c r="AC4804" s="29"/>
    </row>
    <row r="4805">
      <c r="A4805" s="58">
        <v>45774.0</v>
      </c>
      <c r="B4805" s="5" t="s">
        <v>31</v>
      </c>
      <c r="C4805" s="6" t="s">
        <v>26</v>
      </c>
      <c r="D4805" s="5" t="s">
        <v>30</v>
      </c>
      <c r="E4805" s="7">
        <v>0.0</v>
      </c>
      <c r="F4805" s="7">
        <v>0.0</v>
      </c>
      <c r="G4805" s="7">
        <v>0.0</v>
      </c>
      <c r="H4805" s="24">
        <v>0.0</v>
      </c>
      <c r="I4805" s="10">
        <f t="shared" si="7020"/>
        <v>0</v>
      </c>
      <c r="J4805" s="11">
        <f t="shared" si="7021"/>
        <v>0</v>
      </c>
      <c r="K4805" s="7">
        <f t="shared" si="6890"/>
        <v>0</v>
      </c>
      <c r="L4805" s="7">
        <f t="shared" si="7022"/>
        <v>0</v>
      </c>
      <c r="M4805" s="10">
        <f t="shared" si="229"/>
        <v>0</v>
      </c>
      <c r="N4805" s="11">
        <f t="shared" si="3612"/>
        <v>0</v>
      </c>
      <c r="O4805" s="10">
        <f t="shared" si="6891"/>
        <v>0</v>
      </c>
      <c r="P4805" s="10">
        <f t="shared" si="7023"/>
        <v>0</v>
      </c>
      <c r="Q4805" s="10">
        <f t="shared" si="232"/>
        <v>0</v>
      </c>
      <c r="R4805" s="11">
        <f t="shared" si="233"/>
        <v>0</v>
      </c>
      <c r="S4805" s="42"/>
      <c r="T4805" s="42"/>
      <c r="U4805" s="20"/>
      <c r="V4805" s="14"/>
      <c r="W4805" s="14"/>
      <c r="X4805" s="26">
        <f t="shared" si="314"/>
        <v>0</v>
      </c>
      <c r="Y4805" s="29"/>
      <c r="Z4805" s="29"/>
      <c r="AA4805" s="29"/>
      <c r="AB4805" s="29"/>
      <c r="AC4805" s="29"/>
    </row>
    <row r="4806">
      <c r="A4806" s="58">
        <v>45774.0</v>
      </c>
      <c r="B4806" s="5" t="s">
        <v>32</v>
      </c>
      <c r="C4806" s="6" t="s">
        <v>26</v>
      </c>
      <c r="D4806" s="5" t="s">
        <v>27</v>
      </c>
      <c r="E4806" s="7">
        <v>78.6</v>
      </c>
      <c r="F4806" s="7">
        <v>0.115</v>
      </c>
      <c r="G4806" s="7">
        <v>0.19333</v>
      </c>
      <c r="H4806" s="24">
        <v>0.136</v>
      </c>
      <c r="I4806" s="10">
        <f t="shared" si="7020"/>
        <v>-0.05733</v>
      </c>
      <c r="J4806" s="11">
        <f t="shared" si="7021"/>
        <v>70.34604045</v>
      </c>
      <c r="K4806" s="7">
        <f t="shared" si="6890"/>
        <v>18.41989</v>
      </c>
      <c r="L4806" s="7">
        <f t="shared" si="7022"/>
        <v>19.263</v>
      </c>
      <c r="M4806" s="10">
        <f t="shared" si="229"/>
        <v>0.84311</v>
      </c>
      <c r="N4806" s="11">
        <f t="shared" si="3612"/>
        <v>104.5771717</v>
      </c>
      <c r="O4806" s="10">
        <f t="shared" si="6891"/>
        <v>25.419876</v>
      </c>
      <c r="P4806" s="10">
        <f t="shared" si="7023"/>
        <v>26.39982</v>
      </c>
      <c r="Q4806" s="10">
        <f t="shared" si="232"/>
        <v>0.979944</v>
      </c>
      <c r="R4806" s="11">
        <f t="shared" si="233"/>
        <v>103.8550306</v>
      </c>
      <c r="S4806" s="41" t="str">
        <f>T4766</f>
        <v>#REF!</v>
      </c>
      <c r="T4806" s="41" t="str">
        <f>H4806+T4766-#REF!-U4806-H4807</f>
        <v>#REF!</v>
      </c>
      <c r="U4806" s="13">
        <f>0.00378/28</f>
        <v>0.000135</v>
      </c>
      <c r="V4806" s="14"/>
      <c r="W4806" s="14"/>
      <c r="X4806" s="26">
        <f t="shared" si="314"/>
        <v>0.142</v>
      </c>
      <c r="Y4806" s="29"/>
      <c r="Z4806" s="29"/>
      <c r="AA4806" s="29"/>
      <c r="AB4806" s="29"/>
      <c r="AC4806" s="29"/>
    </row>
    <row r="4807">
      <c r="A4807" s="58">
        <v>45774.0</v>
      </c>
      <c r="B4807" s="5" t="s">
        <v>32</v>
      </c>
      <c r="C4807" s="6" t="s">
        <v>26</v>
      </c>
      <c r="D4807" s="5" t="s">
        <v>28</v>
      </c>
      <c r="E4807" s="7">
        <v>78.7</v>
      </c>
      <c r="F4807" s="7">
        <v>0.106</v>
      </c>
      <c r="G4807" s="7">
        <v>0.192966</v>
      </c>
      <c r="H4807" s="24">
        <v>0.13</v>
      </c>
      <c r="I4807" s="10">
        <f t="shared" si="7020"/>
        <v>-0.062966</v>
      </c>
      <c r="J4807" s="11">
        <f>IFERROR(#REF!/G4807*100,0)</f>
        <v>0</v>
      </c>
      <c r="K4807" s="7">
        <f t="shared" si="6890"/>
        <v>18.388282</v>
      </c>
      <c r="L4807" s="7">
        <f>IFERROR(#REF!+L4767,0)</f>
        <v>0</v>
      </c>
      <c r="M4807" s="10">
        <f t="shared" si="229"/>
        <v>-18.388282</v>
      </c>
      <c r="N4807" s="11">
        <f t="shared" si="3612"/>
        <v>0</v>
      </c>
      <c r="O4807" s="10">
        <f t="shared" si="6891"/>
        <v>25.377232</v>
      </c>
      <c r="P4807" s="10">
        <f>IFERROR(#REF!+P4767,0)</f>
        <v>0</v>
      </c>
      <c r="Q4807" s="10">
        <f t="shared" si="232"/>
        <v>-25.377232</v>
      </c>
      <c r="R4807" s="11">
        <f t="shared" si="233"/>
        <v>0</v>
      </c>
      <c r="S4807" s="42"/>
      <c r="T4807" s="42"/>
      <c r="U4807" s="20"/>
      <c r="V4807" s="14"/>
      <c r="W4807" s="14"/>
      <c r="X4807" s="26">
        <f t="shared" si="314"/>
        <v>0.132</v>
      </c>
      <c r="Y4807" s="29"/>
      <c r="Z4807" s="29"/>
      <c r="AA4807" s="29"/>
      <c r="AB4807" s="29"/>
      <c r="AC4807" s="29"/>
    </row>
    <row r="4808">
      <c r="A4808" s="58">
        <v>45774.0</v>
      </c>
      <c r="B4808" s="5" t="s">
        <v>32</v>
      </c>
      <c r="C4808" s="6" t="s">
        <v>26</v>
      </c>
      <c r="D4808" s="5" t="s">
        <v>29</v>
      </c>
      <c r="E4808" s="7">
        <v>0.0</v>
      </c>
      <c r="F4808" s="7">
        <v>0.0</v>
      </c>
      <c r="G4808" s="7">
        <v>0.0</v>
      </c>
      <c r="H4808" s="24">
        <v>0.0</v>
      </c>
      <c r="I4808" s="10">
        <f>H4807-G4808</f>
        <v>0.13</v>
      </c>
      <c r="J4808" s="11">
        <f>IFERROR(H4807/G4808*100,0)</f>
        <v>0</v>
      </c>
      <c r="K4808" s="7">
        <f t="shared" si="6890"/>
        <v>0</v>
      </c>
      <c r="L4808" s="7">
        <f>IFERROR(H4807+L4768,0)</f>
        <v>6.859</v>
      </c>
      <c r="M4808" s="10">
        <f t="shared" si="229"/>
        <v>6.859</v>
      </c>
      <c r="N4808" s="11">
        <f t="shared" si="3612"/>
        <v>0</v>
      </c>
      <c r="O4808" s="10">
        <f t="shared" si="6891"/>
        <v>0</v>
      </c>
      <c r="P4808" s="10">
        <f>IFERROR(H4807+P4768,0)</f>
        <v>6.859</v>
      </c>
      <c r="Q4808" s="10">
        <f t="shared" si="232"/>
        <v>6.859</v>
      </c>
      <c r="R4808" s="11">
        <f t="shared" si="233"/>
        <v>0</v>
      </c>
      <c r="S4808" s="42"/>
      <c r="T4808" s="42"/>
      <c r="U4808" s="20"/>
      <c r="V4808" s="14"/>
      <c r="W4808" s="14"/>
      <c r="X4808" s="26">
        <f t="shared" si="314"/>
        <v>0</v>
      </c>
      <c r="Y4808" s="29"/>
      <c r="Z4808" s="29"/>
      <c r="AA4808" s="29"/>
      <c r="AB4808" s="29"/>
      <c r="AC4808" s="29"/>
    </row>
    <row r="4809">
      <c r="A4809" s="58">
        <v>45774.0</v>
      </c>
      <c r="B4809" s="5" t="s">
        <v>32</v>
      </c>
      <c r="C4809" s="6" t="s">
        <v>26</v>
      </c>
      <c r="D4809" s="5" t="s">
        <v>30</v>
      </c>
      <c r="E4809" s="7">
        <v>0.0</v>
      </c>
      <c r="F4809" s="7">
        <v>0.0</v>
      </c>
      <c r="G4809" s="7">
        <v>0.0</v>
      </c>
      <c r="H4809" s="24">
        <v>0.0</v>
      </c>
      <c r="I4809" s="10">
        <f t="shared" ref="I4809:I4847" si="7024">H4809-G4809</f>
        <v>0</v>
      </c>
      <c r="J4809" s="11">
        <f t="shared" ref="J4809:J4846" si="7025">IFERROR(H4809/G4809*100,0)</f>
        <v>0</v>
      </c>
      <c r="K4809" s="7">
        <f t="shared" si="6890"/>
        <v>0</v>
      </c>
      <c r="L4809" s="7">
        <f t="shared" ref="L4809:L4846" si="7026">IFERROR(H4809+L4769,0)</f>
        <v>0</v>
      </c>
      <c r="M4809" s="10">
        <f t="shared" si="229"/>
        <v>0</v>
      </c>
      <c r="N4809" s="11">
        <f t="shared" si="3612"/>
        <v>0</v>
      </c>
      <c r="O4809" s="10">
        <f t="shared" si="6891"/>
        <v>0</v>
      </c>
      <c r="P4809" s="10">
        <f t="shared" ref="P4809:P4846" si="7027">IFERROR(H4809+P4769,0)</f>
        <v>0</v>
      </c>
      <c r="Q4809" s="10">
        <f t="shared" si="232"/>
        <v>0</v>
      </c>
      <c r="R4809" s="11">
        <f t="shared" si="233"/>
        <v>0</v>
      </c>
      <c r="S4809" s="42"/>
      <c r="T4809" s="42"/>
      <c r="U4809" s="20"/>
      <c r="V4809" s="14"/>
      <c r="W4809" s="14"/>
      <c r="X4809" s="26">
        <f t="shared" si="314"/>
        <v>0</v>
      </c>
      <c r="Y4809" s="29"/>
      <c r="Z4809" s="29"/>
      <c r="AA4809" s="29"/>
      <c r="AB4809" s="29"/>
      <c r="AC4809" s="29"/>
    </row>
    <row r="4810">
      <c r="A4810" s="58">
        <v>45774.0</v>
      </c>
      <c r="B4810" s="5" t="s">
        <v>33</v>
      </c>
      <c r="C4810" s="6" t="s">
        <v>26</v>
      </c>
      <c r="D4810" s="5" t="s">
        <v>27</v>
      </c>
      <c r="E4810" s="7">
        <v>110.0</v>
      </c>
      <c r="F4810" s="7">
        <v>0.29</v>
      </c>
      <c r="G4810" s="7">
        <v>0.33</v>
      </c>
      <c r="H4810" s="24">
        <v>0.35</v>
      </c>
      <c r="I4810" s="10">
        <f t="shared" si="7024"/>
        <v>0.02</v>
      </c>
      <c r="J4810" s="11">
        <f t="shared" si="7025"/>
        <v>106.0606061</v>
      </c>
      <c r="K4810" s="7">
        <f t="shared" si="6890"/>
        <v>28.309992</v>
      </c>
      <c r="L4810" s="7">
        <f t="shared" si="7026"/>
        <v>32.041</v>
      </c>
      <c r="M4810" s="10">
        <f t="shared" si="229"/>
        <v>3.731008</v>
      </c>
      <c r="N4810" s="11">
        <f t="shared" si="3612"/>
        <v>113.1791206</v>
      </c>
      <c r="O4810" s="10">
        <f t="shared" si="6891"/>
        <v>38.509922</v>
      </c>
      <c r="P4810" s="10">
        <f t="shared" si="7027"/>
        <v>43.53673</v>
      </c>
      <c r="Q4810" s="10">
        <f t="shared" si="232"/>
        <v>5.026808</v>
      </c>
      <c r="R4810" s="11">
        <f t="shared" si="233"/>
        <v>113.0532801</v>
      </c>
      <c r="S4810" s="41">
        <f>T4770</f>
        <v>0.5249160714</v>
      </c>
      <c r="T4810" s="41">
        <f>H4810+T4770-H4811-U4810-H4812</f>
        <v>0.5587621429</v>
      </c>
      <c r="U4810" s="13">
        <f>0.00431/28</f>
        <v>0.0001539285714</v>
      </c>
      <c r="V4810" s="14"/>
      <c r="W4810" s="14"/>
      <c r="X4810" s="26">
        <f t="shared" si="314"/>
        <v>0.33</v>
      </c>
      <c r="Y4810" s="29"/>
      <c r="Z4810" s="29"/>
      <c r="AA4810" s="29"/>
      <c r="AB4810" s="29"/>
      <c r="AC4810" s="29"/>
    </row>
    <row r="4811">
      <c r="A4811" s="58">
        <v>45774.0</v>
      </c>
      <c r="B4811" s="5" t="s">
        <v>33</v>
      </c>
      <c r="C4811" s="6" t="s">
        <v>26</v>
      </c>
      <c r="D4811" s="5" t="s">
        <v>28</v>
      </c>
      <c r="E4811" s="7">
        <v>108.2</v>
      </c>
      <c r="F4811" s="7">
        <v>0.21</v>
      </c>
      <c r="G4811" s="7">
        <v>0.2917333</v>
      </c>
      <c r="H4811" s="24">
        <v>0.316</v>
      </c>
      <c r="I4811" s="10">
        <f t="shared" si="7024"/>
        <v>0.0242667</v>
      </c>
      <c r="J4811" s="11">
        <f t="shared" si="7025"/>
        <v>108.3181111</v>
      </c>
      <c r="K4811" s="7">
        <f t="shared" si="6890"/>
        <v>26.9857751</v>
      </c>
      <c r="L4811" s="7">
        <f t="shared" si="7026"/>
        <v>32.802</v>
      </c>
      <c r="M4811" s="10">
        <f t="shared" si="229"/>
        <v>5.8162249</v>
      </c>
      <c r="N4811" s="11">
        <f t="shared" si="3612"/>
        <v>121.5529288</v>
      </c>
      <c r="O4811" s="10">
        <f t="shared" si="6891"/>
        <v>37.0297751</v>
      </c>
      <c r="P4811" s="10">
        <f t="shared" si="7027"/>
        <v>43.69695</v>
      </c>
      <c r="Q4811" s="10">
        <f t="shared" si="232"/>
        <v>6.6671749</v>
      </c>
      <c r="R4811" s="11">
        <f t="shared" si="233"/>
        <v>118.0049025</v>
      </c>
      <c r="S4811" s="42"/>
      <c r="T4811" s="42"/>
      <c r="U4811" s="20"/>
      <c r="V4811" s="14"/>
      <c r="W4811" s="14"/>
      <c r="X4811" s="26">
        <f t="shared" si="314"/>
        <v>0.314</v>
      </c>
      <c r="Y4811" s="29"/>
      <c r="Z4811" s="29"/>
      <c r="AA4811" s="29"/>
      <c r="AB4811" s="29"/>
      <c r="AC4811" s="29"/>
    </row>
    <row r="4812">
      <c r="A4812" s="58">
        <v>45774.0</v>
      </c>
      <c r="B4812" s="5" t="s">
        <v>33</v>
      </c>
      <c r="C4812" s="6" t="s">
        <v>26</v>
      </c>
      <c r="D4812" s="5" t="s">
        <v>29</v>
      </c>
      <c r="E4812" s="7">
        <v>1.0</v>
      </c>
      <c r="F4812" s="7">
        <v>0.0</v>
      </c>
      <c r="G4812" s="7">
        <v>0.0044</v>
      </c>
      <c r="H4812" s="24">
        <v>0.0</v>
      </c>
      <c r="I4812" s="10">
        <f t="shared" si="7024"/>
        <v>-0.0044</v>
      </c>
      <c r="J4812" s="11">
        <f t="shared" si="7025"/>
        <v>0</v>
      </c>
      <c r="K4812" s="7">
        <f t="shared" si="6890"/>
        <v>0.2837989</v>
      </c>
      <c r="L4812" s="7">
        <f t="shared" si="7026"/>
        <v>0.105</v>
      </c>
      <c r="M4812" s="10">
        <f t="shared" si="229"/>
        <v>-0.1787989</v>
      </c>
      <c r="N4812" s="11">
        <f t="shared" si="3612"/>
        <v>36.99802924</v>
      </c>
      <c r="O4812" s="10">
        <f t="shared" si="6891"/>
        <v>0.3687389</v>
      </c>
      <c r="P4812" s="10">
        <f t="shared" si="7027"/>
        <v>0.183988</v>
      </c>
      <c r="Q4812" s="10">
        <f t="shared" si="232"/>
        <v>-0.1847509</v>
      </c>
      <c r="R4812" s="11">
        <f t="shared" si="233"/>
        <v>49.89655282</v>
      </c>
      <c r="S4812" s="42"/>
      <c r="T4812" s="42"/>
      <c r="U4812" s="20"/>
      <c r="V4812" s="14"/>
      <c r="W4812" s="14"/>
      <c r="X4812" s="26">
        <f t="shared" si="314"/>
        <v>0</v>
      </c>
      <c r="Y4812" s="29"/>
      <c r="Z4812" s="29"/>
      <c r="AA4812" s="29"/>
      <c r="AB4812" s="29"/>
      <c r="AC4812" s="29"/>
    </row>
    <row r="4813">
      <c r="A4813" s="58">
        <v>45774.0</v>
      </c>
      <c r="B4813" s="5" t="s">
        <v>33</v>
      </c>
      <c r="C4813" s="6" t="s">
        <v>26</v>
      </c>
      <c r="D4813" s="5" t="s">
        <v>30</v>
      </c>
      <c r="E4813" s="7">
        <v>0.0</v>
      </c>
      <c r="F4813" s="7">
        <v>0.0</v>
      </c>
      <c r="G4813" s="7">
        <v>0.0</v>
      </c>
      <c r="H4813" s="24">
        <v>0.0</v>
      </c>
      <c r="I4813" s="10">
        <f t="shared" si="7024"/>
        <v>0</v>
      </c>
      <c r="J4813" s="11">
        <f t="shared" si="7025"/>
        <v>0</v>
      </c>
      <c r="K4813" s="7">
        <f t="shared" si="6890"/>
        <v>0</v>
      </c>
      <c r="L4813" s="7">
        <f t="shared" si="7026"/>
        <v>0</v>
      </c>
      <c r="M4813" s="10">
        <f t="shared" si="229"/>
        <v>0</v>
      </c>
      <c r="N4813" s="11">
        <f t="shared" si="3612"/>
        <v>0</v>
      </c>
      <c r="O4813" s="10">
        <f t="shared" si="6891"/>
        <v>0</v>
      </c>
      <c r="P4813" s="10">
        <f t="shared" si="7027"/>
        <v>0</v>
      </c>
      <c r="Q4813" s="10">
        <f t="shared" si="232"/>
        <v>0</v>
      </c>
      <c r="R4813" s="11">
        <f t="shared" si="233"/>
        <v>0</v>
      </c>
      <c r="S4813" s="42"/>
      <c r="T4813" s="42"/>
      <c r="U4813" s="20"/>
      <c r="V4813" s="14"/>
      <c r="W4813" s="14"/>
      <c r="X4813" s="26">
        <f t="shared" si="314"/>
        <v>0</v>
      </c>
      <c r="Y4813" s="29"/>
      <c r="Z4813" s="29"/>
      <c r="AA4813" s="29"/>
      <c r="AB4813" s="29"/>
      <c r="AC4813" s="29"/>
    </row>
    <row r="4814">
      <c r="A4814" s="58">
        <v>45774.0</v>
      </c>
      <c r="B4814" s="5" t="s">
        <v>34</v>
      </c>
      <c r="C4814" s="6" t="s">
        <v>26</v>
      </c>
      <c r="D4814" s="5" t="s">
        <v>27</v>
      </c>
      <c r="E4814" s="7">
        <v>14.3</v>
      </c>
      <c r="F4814" s="7">
        <v>0.064</v>
      </c>
      <c r="G4814" s="7">
        <v>0.04</v>
      </c>
      <c r="H4814" s="24">
        <v>0.036</v>
      </c>
      <c r="I4814" s="10">
        <f t="shared" si="7024"/>
        <v>-0.004</v>
      </c>
      <c r="J4814" s="11">
        <f t="shared" si="7025"/>
        <v>90</v>
      </c>
      <c r="K4814" s="7">
        <f t="shared" si="6890"/>
        <v>3.579985</v>
      </c>
      <c r="L4814" s="7">
        <f t="shared" si="7026"/>
        <v>3.68</v>
      </c>
      <c r="M4814" s="10">
        <f t="shared" si="229"/>
        <v>0.100015</v>
      </c>
      <c r="N4814" s="11">
        <f t="shared" si="3612"/>
        <v>102.7937268</v>
      </c>
      <c r="O4814" s="10">
        <f t="shared" si="6891"/>
        <v>4.879815</v>
      </c>
      <c r="P4814" s="10">
        <f t="shared" si="7027"/>
        <v>5.223986</v>
      </c>
      <c r="Q4814" s="10">
        <f t="shared" si="232"/>
        <v>0.344171</v>
      </c>
      <c r="R4814" s="11">
        <f t="shared" si="233"/>
        <v>107.0529518</v>
      </c>
      <c r="S4814" s="41">
        <f>T4774</f>
        <v>0.286</v>
      </c>
      <c r="T4814" s="41">
        <f>H4814+T4774-H4815-U4814-H4816</f>
        <v>0.095</v>
      </c>
      <c r="U4814" s="13">
        <v>0.0</v>
      </c>
      <c r="V4814" s="14"/>
      <c r="W4814" s="14"/>
      <c r="X4814" s="26">
        <f t="shared" si="314"/>
        <v>0.035</v>
      </c>
      <c r="Y4814" s="29"/>
      <c r="Z4814" s="29"/>
      <c r="AA4814" s="29"/>
      <c r="AB4814" s="29"/>
      <c r="AC4814" s="29"/>
    </row>
    <row r="4815">
      <c r="A4815" s="58">
        <v>45774.0</v>
      </c>
      <c r="B4815" s="5" t="s">
        <v>34</v>
      </c>
      <c r="C4815" s="6" t="s">
        <v>26</v>
      </c>
      <c r="D4815" s="5" t="s">
        <v>28</v>
      </c>
      <c r="E4815" s="7">
        <v>14.3</v>
      </c>
      <c r="F4815" s="7">
        <v>0.0</v>
      </c>
      <c r="G4815" s="7">
        <v>0.039166</v>
      </c>
      <c r="H4815" s="24">
        <v>0.227</v>
      </c>
      <c r="I4815" s="10">
        <f t="shared" si="7024"/>
        <v>0.187834</v>
      </c>
      <c r="J4815" s="11">
        <f t="shared" si="7025"/>
        <v>579.5843334</v>
      </c>
      <c r="K4815" s="7">
        <f t="shared" si="6890"/>
        <v>3.509481</v>
      </c>
      <c r="L4815" s="7">
        <f t="shared" si="7026"/>
        <v>3.788</v>
      </c>
      <c r="M4815" s="10">
        <f t="shared" si="229"/>
        <v>0.278519</v>
      </c>
      <c r="N4815" s="11">
        <f t="shared" si="3612"/>
        <v>107.9361877</v>
      </c>
      <c r="O4815" s="10">
        <f t="shared" si="6891"/>
        <v>4.78448</v>
      </c>
      <c r="P4815" s="10">
        <f t="shared" si="7027"/>
        <v>5.19199</v>
      </c>
      <c r="Q4815" s="10">
        <f t="shared" si="232"/>
        <v>0.40751</v>
      </c>
      <c r="R4815" s="11">
        <f t="shared" si="233"/>
        <v>108.517331</v>
      </c>
      <c r="S4815" s="42"/>
      <c r="T4815" s="42"/>
      <c r="U4815" s="20"/>
      <c r="V4815" s="14"/>
      <c r="W4815" s="14"/>
      <c r="X4815" s="26">
        <f t="shared" si="314"/>
        <v>0</v>
      </c>
      <c r="Y4815" s="29"/>
      <c r="Z4815" s="29"/>
      <c r="AA4815" s="29"/>
      <c r="AB4815" s="29"/>
      <c r="AC4815" s="29"/>
    </row>
    <row r="4816">
      <c r="A4816" s="58">
        <v>45774.0</v>
      </c>
      <c r="B4816" s="5" t="s">
        <v>34</v>
      </c>
      <c r="C4816" s="6" t="s">
        <v>26</v>
      </c>
      <c r="D4816" s="5" t="s">
        <v>29</v>
      </c>
      <c r="E4816" s="7">
        <v>0.0</v>
      </c>
      <c r="F4816" s="7">
        <v>0.0</v>
      </c>
      <c r="G4816" s="7">
        <v>0.0</v>
      </c>
      <c r="H4816" s="24">
        <v>0.0</v>
      </c>
      <c r="I4816" s="10">
        <f t="shared" si="7024"/>
        <v>0</v>
      </c>
      <c r="J4816" s="11">
        <f t="shared" si="7025"/>
        <v>0</v>
      </c>
      <c r="K4816" s="7">
        <f t="shared" si="6890"/>
        <v>0</v>
      </c>
      <c r="L4816" s="7">
        <f t="shared" si="7026"/>
        <v>0</v>
      </c>
      <c r="M4816" s="10">
        <f t="shared" si="229"/>
        <v>0</v>
      </c>
      <c r="N4816" s="11">
        <f t="shared" si="3612"/>
        <v>0</v>
      </c>
      <c r="O4816" s="10">
        <f t="shared" si="6891"/>
        <v>0</v>
      </c>
      <c r="P4816" s="10">
        <f t="shared" si="7027"/>
        <v>0</v>
      </c>
      <c r="Q4816" s="10">
        <f t="shared" si="232"/>
        <v>0</v>
      </c>
      <c r="R4816" s="11">
        <f t="shared" si="233"/>
        <v>0</v>
      </c>
      <c r="S4816" s="42"/>
      <c r="T4816" s="42"/>
      <c r="U4816" s="20"/>
      <c r="V4816" s="14"/>
      <c r="W4816" s="14"/>
      <c r="X4816" s="26">
        <f t="shared" si="314"/>
        <v>0</v>
      </c>
      <c r="Y4816" s="29"/>
      <c r="Z4816" s="29"/>
      <c r="AA4816" s="29"/>
      <c r="AB4816" s="29"/>
      <c r="AC4816" s="29"/>
    </row>
    <row r="4817">
      <c r="A4817" s="58">
        <v>45774.0</v>
      </c>
      <c r="B4817" s="5" t="s">
        <v>34</v>
      </c>
      <c r="C4817" s="6" t="s">
        <v>26</v>
      </c>
      <c r="D4817" s="5" t="s">
        <v>30</v>
      </c>
      <c r="E4817" s="7">
        <v>0.0</v>
      </c>
      <c r="F4817" s="7">
        <v>0.0</v>
      </c>
      <c r="G4817" s="7">
        <v>0.0</v>
      </c>
      <c r="H4817" s="24">
        <v>0.0</v>
      </c>
      <c r="I4817" s="10">
        <f t="shared" si="7024"/>
        <v>0</v>
      </c>
      <c r="J4817" s="11">
        <f t="shared" si="7025"/>
        <v>0</v>
      </c>
      <c r="K4817" s="7">
        <f t="shared" si="6890"/>
        <v>0</v>
      </c>
      <c r="L4817" s="7">
        <f t="shared" si="7026"/>
        <v>0</v>
      </c>
      <c r="M4817" s="10">
        <f t="shared" si="229"/>
        <v>0</v>
      </c>
      <c r="N4817" s="11">
        <f t="shared" si="3612"/>
        <v>0</v>
      </c>
      <c r="O4817" s="10">
        <f t="shared" si="6891"/>
        <v>0</v>
      </c>
      <c r="P4817" s="10">
        <f t="shared" si="7027"/>
        <v>0</v>
      </c>
      <c r="Q4817" s="10">
        <f t="shared" si="232"/>
        <v>0</v>
      </c>
      <c r="R4817" s="11">
        <f t="shared" si="233"/>
        <v>0</v>
      </c>
      <c r="S4817" s="42"/>
      <c r="T4817" s="42"/>
      <c r="U4817" s="20"/>
      <c r="V4817" s="14"/>
      <c r="W4817" s="14"/>
      <c r="X4817" s="26">
        <f t="shared" si="314"/>
        <v>0</v>
      </c>
      <c r="Y4817" s="29"/>
      <c r="Z4817" s="29"/>
      <c r="AA4817" s="29"/>
      <c r="AB4817" s="29"/>
      <c r="AC4817" s="29"/>
    </row>
    <row r="4818">
      <c r="A4818" s="58">
        <v>45774.0</v>
      </c>
      <c r="B4818" s="5" t="s">
        <v>35</v>
      </c>
      <c r="C4818" s="6" t="s">
        <v>26</v>
      </c>
      <c r="D4818" s="5" t="s">
        <v>27</v>
      </c>
      <c r="E4818" s="7">
        <v>16.6</v>
      </c>
      <c r="F4818" s="7">
        <v>0.028</v>
      </c>
      <c r="G4818" s="7">
        <v>0.0566</v>
      </c>
      <c r="H4818" s="24">
        <v>0.134</v>
      </c>
      <c r="I4818" s="10">
        <f t="shared" si="7024"/>
        <v>0.0774</v>
      </c>
      <c r="J4818" s="11">
        <f t="shared" si="7025"/>
        <v>236.7491166</v>
      </c>
      <c r="K4818" s="7">
        <f t="shared" si="6890"/>
        <v>3.928197</v>
      </c>
      <c r="L4818" s="7">
        <f t="shared" si="7026"/>
        <v>6.365</v>
      </c>
      <c r="M4818" s="10">
        <f t="shared" si="229"/>
        <v>2.436803</v>
      </c>
      <c r="N4818" s="11">
        <f t="shared" si="3612"/>
        <v>162.0336251</v>
      </c>
      <c r="O4818" s="10">
        <f t="shared" si="6891"/>
        <v>3.928197</v>
      </c>
      <c r="P4818" s="10">
        <f t="shared" si="7027"/>
        <v>6.365</v>
      </c>
      <c r="Q4818" s="10">
        <f t="shared" si="232"/>
        <v>2.436803</v>
      </c>
      <c r="R4818" s="11">
        <f t="shared" si="233"/>
        <v>162.0336251</v>
      </c>
      <c r="S4818" s="41">
        <f>T4778</f>
        <v>0.667</v>
      </c>
      <c r="T4818" s="41">
        <f>H4818+T4778-H4819-U4818-H4820</f>
        <v>0.657</v>
      </c>
      <c r="U4818" s="13">
        <v>0.0</v>
      </c>
      <c r="V4818" s="14"/>
      <c r="W4818" s="14"/>
      <c r="X4818" s="26">
        <f t="shared" si="314"/>
        <v>0.135</v>
      </c>
      <c r="Y4818" s="29"/>
      <c r="Z4818" s="29"/>
      <c r="AA4818" s="29"/>
      <c r="AB4818" s="29"/>
      <c r="AC4818" s="29"/>
    </row>
    <row r="4819">
      <c r="A4819" s="58">
        <v>45774.0</v>
      </c>
      <c r="B4819" s="5" t="s">
        <v>35</v>
      </c>
      <c r="C4819" s="6" t="s">
        <v>26</v>
      </c>
      <c r="D4819" s="5" t="s">
        <v>28</v>
      </c>
      <c r="E4819" s="7">
        <v>0.0</v>
      </c>
      <c r="F4819" s="7">
        <v>0.0</v>
      </c>
      <c r="G4819" s="7">
        <v>0.0</v>
      </c>
      <c r="H4819" s="24">
        <v>0.0</v>
      </c>
      <c r="I4819" s="10">
        <f t="shared" si="7024"/>
        <v>0</v>
      </c>
      <c r="J4819" s="11">
        <f t="shared" si="7025"/>
        <v>0</v>
      </c>
      <c r="K4819" s="7">
        <f t="shared" si="6890"/>
        <v>0</v>
      </c>
      <c r="L4819" s="7">
        <f t="shared" si="7026"/>
        <v>0</v>
      </c>
      <c r="M4819" s="10">
        <f t="shared" si="229"/>
        <v>0</v>
      </c>
      <c r="N4819" s="11">
        <f t="shared" si="3612"/>
        <v>0</v>
      </c>
      <c r="O4819" s="10">
        <f t="shared" si="6891"/>
        <v>0</v>
      </c>
      <c r="P4819" s="10">
        <f t="shared" si="7027"/>
        <v>0</v>
      </c>
      <c r="Q4819" s="10">
        <f t="shared" si="232"/>
        <v>0</v>
      </c>
      <c r="R4819" s="11">
        <f t="shared" si="233"/>
        <v>0</v>
      </c>
      <c r="S4819" s="43"/>
      <c r="T4819" s="43"/>
      <c r="U4819" s="20"/>
      <c r="V4819" s="14"/>
      <c r="W4819" s="14"/>
      <c r="X4819" s="26">
        <f t="shared" si="314"/>
        <v>0</v>
      </c>
      <c r="Y4819" s="29"/>
      <c r="Z4819" s="29"/>
      <c r="AA4819" s="29"/>
      <c r="AB4819" s="29"/>
      <c r="AC4819" s="29"/>
    </row>
    <row r="4820">
      <c r="A4820" s="58">
        <v>45774.0</v>
      </c>
      <c r="B4820" s="5" t="s">
        <v>35</v>
      </c>
      <c r="C4820" s="6" t="s">
        <v>26</v>
      </c>
      <c r="D4820" s="5" t="s">
        <v>29</v>
      </c>
      <c r="E4820" s="7">
        <v>16.6</v>
      </c>
      <c r="F4820" s="7">
        <v>0.021</v>
      </c>
      <c r="G4820" s="7">
        <v>0.05666</v>
      </c>
      <c r="H4820" s="24">
        <v>0.144</v>
      </c>
      <c r="I4820" s="10">
        <f t="shared" si="7024"/>
        <v>0.08734</v>
      </c>
      <c r="J4820" s="11">
        <f t="shared" si="7025"/>
        <v>254.1475468</v>
      </c>
      <c r="K4820" s="7">
        <f t="shared" si="6890"/>
        <v>3.929817</v>
      </c>
      <c r="L4820" s="7">
        <f t="shared" si="7026"/>
        <v>5.708</v>
      </c>
      <c r="M4820" s="10">
        <f t="shared" si="229"/>
        <v>1.778183</v>
      </c>
      <c r="N4820" s="11">
        <f t="shared" si="3612"/>
        <v>145.2484938</v>
      </c>
      <c r="O4820" s="10">
        <f t="shared" si="6891"/>
        <v>3.929817</v>
      </c>
      <c r="P4820" s="10">
        <f t="shared" si="7027"/>
        <v>5.940996</v>
      </c>
      <c r="Q4820" s="10">
        <f t="shared" si="232"/>
        <v>2.011179</v>
      </c>
      <c r="R4820" s="11">
        <f t="shared" si="233"/>
        <v>151.1774212</v>
      </c>
      <c r="S4820" s="43"/>
      <c r="T4820" s="43"/>
      <c r="U4820" s="20"/>
      <c r="V4820" s="14"/>
      <c r="W4820" s="14"/>
      <c r="X4820" s="26">
        <f t="shared" si="314"/>
        <v>0.194</v>
      </c>
      <c r="Y4820" s="29"/>
      <c r="Z4820" s="29"/>
      <c r="AA4820" s="29"/>
      <c r="AB4820" s="29"/>
      <c r="AC4820" s="29"/>
    </row>
    <row r="4821">
      <c r="A4821" s="58">
        <v>45774.0</v>
      </c>
      <c r="B4821" s="5" t="s">
        <v>35</v>
      </c>
      <c r="C4821" s="6" t="s">
        <v>26</v>
      </c>
      <c r="D4821" s="5" t="s">
        <v>30</v>
      </c>
      <c r="E4821" s="7">
        <v>0.0</v>
      </c>
      <c r="F4821" s="7">
        <v>0.0</v>
      </c>
      <c r="G4821" s="7">
        <v>0.0</v>
      </c>
      <c r="H4821" s="24">
        <v>0.0</v>
      </c>
      <c r="I4821" s="10">
        <f t="shared" si="7024"/>
        <v>0</v>
      </c>
      <c r="J4821" s="11">
        <f t="shared" si="7025"/>
        <v>0</v>
      </c>
      <c r="K4821" s="7">
        <f t="shared" si="6890"/>
        <v>0</v>
      </c>
      <c r="L4821" s="7">
        <f t="shared" si="7026"/>
        <v>0</v>
      </c>
      <c r="M4821" s="10">
        <f t="shared" si="229"/>
        <v>0</v>
      </c>
      <c r="N4821" s="11">
        <f t="shared" si="3612"/>
        <v>0</v>
      </c>
      <c r="O4821" s="10">
        <f t="shared" si="6891"/>
        <v>0</v>
      </c>
      <c r="P4821" s="10">
        <f t="shared" si="7027"/>
        <v>0</v>
      </c>
      <c r="Q4821" s="10">
        <f t="shared" si="232"/>
        <v>0</v>
      </c>
      <c r="R4821" s="11">
        <f t="shared" si="233"/>
        <v>0</v>
      </c>
      <c r="S4821" s="43"/>
      <c r="T4821" s="43"/>
      <c r="U4821" s="20"/>
      <c r="V4821" s="14"/>
      <c r="W4821" s="14"/>
      <c r="X4821" s="26">
        <f t="shared" si="314"/>
        <v>0</v>
      </c>
      <c r="Y4821" s="29"/>
      <c r="Z4821" s="29"/>
      <c r="AA4821" s="29"/>
      <c r="AB4821" s="29"/>
      <c r="AC4821" s="29"/>
    </row>
    <row r="4822">
      <c r="A4822" s="58">
        <v>45774.0</v>
      </c>
      <c r="B4822" s="5" t="s">
        <v>36</v>
      </c>
      <c r="C4822" s="6" t="s">
        <v>37</v>
      </c>
      <c r="D4822" s="5" t="s">
        <v>27</v>
      </c>
      <c r="E4822" s="7">
        <v>174.0</v>
      </c>
      <c r="F4822" s="25">
        <v>0.49</v>
      </c>
      <c r="G4822" s="7">
        <v>0.51</v>
      </c>
      <c r="H4822" s="24">
        <v>0.57</v>
      </c>
      <c r="I4822" s="10">
        <f t="shared" si="7024"/>
        <v>0.06</v>
      </c>
      <c r="J4822" s="11">
        <f t="shared" si="7025"/>
        <v>111.7647059</v>
      </c>
      <c r="K4822" s="7">
        <f t="shared" si="6890"/>
        <v>45.9699976</v>
      </c>
      <c r="L4822" s="7">
        <f t="shared" si="7026"/>
        <v>51.165</v>
      </c>
      <c r="M4822" s="10">
        <f t="shared" si="229"/>
        <v>5.1950024</v>
      </c>
      <c r="N4822" s="11">
        <f t="shared" si="3612"/>
        <v>111.3008542</v>
      </c>
      <c r="O4822" s="10">
        <f t="shared" si="6891"/>
        <v>63.0699696</v>
      </c>
      <c r="P4822" s="10">
        <f t="shared" si="7027"/>
        <v>69.74082</v>
      </c>
      <c r="Q4822" s="10">
        <f t="shared" si="232"/>
        <v>6.6708504</v>
      </c>
      <c r="R4822" s="11">
        <f t="shared" si="233"/>
        <v>110.5769044</v>
      </c>
      <c r="S4822" s="41">
        <f>T4782</f>
        <v>-0.5252857143</v>
      </c>
      <c r="T4822" s="41">
        <f>H4822+T4782-H4823-U4822-H4824</f>
        <v>-0.3815714286</v>
      </c>
      <c r="U4822" s="13">
        <f>0.008/28</f>
        <v>0.0002857142857</v>
      </c>
      <c r="V4822" s="14"/>
      <c r="W4822" s="14"/>
      <c r="X4822" s="26">
        <f t="shared" si="314"/>
        <v>0.57</v>
      </c>
      <c r="Y4822" s="29"/>
      <c r="Z4822" s="29"/>
      <c r="AA4822" s="29"/>
      <c r="AB4822" s="29"/>
      <c r="AC4822" s="29"/>
    </row>
    <row r="4823">
      <c r="A4823" s="58">
        <v>45774.0</v>
      </c>
      <c r="B4823" s="5" t="s">
        <v>36</v>
      </c>
      <c r="C4823" s="6" t="s">
        <v>37</v>
      </c>
      <c r="D4823" s="5" t="s">
        <v>28</v>
      </c>
      <c r="E4823" s="7">
        <v>45.1</v>
      </c>
      <c r="F4823" s="25">
        <v>0.0</v>
      </c>
      <c r="G4823" s="7">
        <v>0.48333</v>
      </c>
      <c r="H4823" s="24">
        <v>0.0</v>
      </c>
      <c r="I4823" s="10">
        <f t="shared" si="7024"/>
        <v>-0.48333</v>
      </c>
      <c r="J4823" s="11">
        <f t="shared" si="7025"/>
        <v>0</v>
      </c>
      <c r="K4823" s="7">
        <f t="shared" si="6890"/>
        <v>42.6479087</v>
      </c>
      <c r="L4823" s="7">
        <f t="shared" si="7026"/>
        <v>12.569</v>
      </c>
      <c r="M4823" s="10">
        <f t="shared" si="229"/>
        <v>-30.0789087</v>
      </c>
      <c r="N4823" s="11">
        <f t="shared" si="3612"/>
        <v>29.47155062</v>
      </c>
      <c r="O4823" s="10">
        <f t="shared" si="6891"/>
        <v>58.1668187</v>
      </c>
      <c r="P4823" s="10">
        <f t="shared" si="7027"/>
        <v>18.16698</v>
      </c>
      <c r="Q4823" s="10">
        <f t="shared" si="232"/>
        <v>-39.9998387</v>
      </c>
      <c r="R4823" s="11">
        <f t="shared" si="233"/>
        <v>31.23254874</v>
      </c>
      <c r="S4823" s="43"/>
      <c r="T4823" s="43"/>
      <c r="U4823" s="20"/>
      <c r="V4823" s="14"/>
      <c r="W4823" s="14"/>
      <c r="X4823" s="26">
        <f t="shared" si="314"/>
        <v>0</v>
      </c>
      <c r="Y4823" s="29"/>
      <c r="Z4823" s="29"/>
      <c r="AA4823" s="29"/>
      <c r="AB4823" s="29"/>
      <c r="AC4823" s="29"/>
    </row>
    <row r="4824">
      <c r="A4824" s="58">
        <v>45774.0</v>
      </c>
      <c r="B4824" s="5" t="s">
        <v>36</v>
      </c>
      <c r="C4824" s="6" t="s">
        <v>37</v>
      </c>
      <c r="D4824" s="5" t="s">
        <v>29</v>
      </c>
      <c r="E4824" s="7">
        <f>E4822-E4823</f>
        <v>128.9</v>
      </c>
      <c r="F4824" s="25">
        <v>0.459</v>
      </c>
      <c r="G4824" s="7">
        <v>0.0</v>
      </c>
      <c r="H4824" s="24">
        <v>0.426</v>
      </c>
      <c r="I4824" s="10">
        <f t="shared" si="7024"/>
        <v>0.426</v>
      </c>
      <c r="J4824" s="11">
        <f t="shared" si="7025"/>
        <v>0</v>
      </c>
      <c r="K4824" s="7">
        <f t="shared" si="6890"/>
        <v>2.58895994</v>
      </c>
      <c r="L4824" s="7">
        <f t="shared" si="7026"/>
        <v>38.953</v>
      </c>
      <c r="M4824" s="10">
        <f t="shared" si="229"/>
        <v>36.36404006</v>
      </c>
      <c r="N4824" s="11">
        <f t="shared" si="3612"/>
        <v>1504.581025</v>
      </c>
      <c r="O4824" s="10">
        <f t="shared" si="6891"/>
        <v>4.16282994</v>
      </c>
      <c r="P4824" s="10">
        <f t="shared" si="7027"/>
        <v>52.57471</v>
      </c>
      <c r="Q4824" s="10">
        <f t="shared" si="232"/>
        <v>48.41188006</v>
      </c>
      <c r="R4824" s="11">
        <f t="shared" si="233"/>
        <v>1262.955988</v>
      </c>
      <c r="S4824" s="43"/>
      <c r="T4824" s="43"/>
      <c r="U4824" s="20"/>
      <c r="V4824" s="14"/>
      <c r="W4824" s="14"/>
      <c r="X4824" s="26">
        <f t="shared" si="314"/>
        <v>0.549</v>
      </c>
      <c r="Y4824" s="29"/>
      <c r="Z4824" s="29"/>
      <c r="AA4824" s="29"/>
      <c r="AB4824" s="29"/>
      <c r="AC4824" s="29"/>
    </row>
    <row r="4825">
      <c r="A4825" s="58">
        <v>45774.0</v>
      </c>
      <c r="B4825" s="5" t="s">
        <v>36</v>
      </c>
      <c r="C4825" s="6" t="s">
        <v>37</v>
      </c>
      <c r="D4825" s="5" t="s">
        <v>30</v>
      </c>
      <c r="E4825" s="7">
        <v>0.0</v>
      </c>
      <c r="F4825" s="25">
        <v>0.235</v>
      </c>
      <c r="G4825" s="7">
        <v>0.0</v>
      </c>
      <c r="H4825" s="24">
        <v>0.0</v>
      </c>
      <c r="I4825" s="10">
        <f t="shared" si="7024"/>
        <v>0</v>
      </c>
      <c r="J4825" s="11">
        <f t="shared" si="7025"/>
        <v>0</v>
      </c>
      <c r="K4825" s="7">
        <f t="shared" si="6890"/>
        <v>0</v>
      </c>
      <c r="L4825" s="7">
        <f t="shared" si="7026"/>
        <v>0</v>
      </c>
      <c r="M4825" s="10">
        <f t="shared" si="229"/>
        <v>0</v>
      </c>
      <c r="N4825" s="11">
        <f t="shared" si="3612"/>
        <v>0</v>
      </c>
      <c r="O4825" s="10">
        <f t="shared" si="6891"/>
        <v>0</v>
      </c>
      <c r="P4825" s="10">
        <f t="shared" si="7027"/>
        <v>0</v>
      </c>
      <c r="Q4825" s="10">
        <f t="shared" si="232"/>
        <v>0</v>
      </c>
      <c r="R4825" s="11">
        <f t="shared" si="233"/>
        <v>0</v>
      </c>
      <c r="S4825" s="43"/>
      <c r="T4825" s="43"/>
      <c r="U4825" s="20"/>
      <c r="V4825" s="14"/>
      <c r="W4825" s="14"/>
      <c r="X4825" s="26">
        <f t="shared" si="314"/>
        <v>0</v>
      </c>
      <c r="Y4825" s="29"/>
      <c r="Z4825" s="29"/>
      <c r="AA4825" s="29"/>
      <c r="AB4825" s="29"/>
      <c r="AC4825" s="29"/>
    </row>
    <row r="4826">
      <c r="A4826" s="58">
        <v>45774.0</v>
      </c>
      <c r="B4826" s="5" t="s">
        <v>38</v>
      </c>
      <c r="C4826" s="6" t="s">
        <v>37</v>
      </c>
      <c r="D4826" s="5" t="s">
        <v>27</v>
      </c>
      <c r="E4826" s="7">
        <v>40.1</v>
      </c>
      <c r="F4826" s="25">
        <v>0.127</v>
      </c>
      <c r="G4826" s="7">
        <v>0.09999999999999999</v>
      </c>
      <c r="H4826" s="24">
        <v>0.17</v>
      </c>
      <c r="I4826" s="10">
        <f t="shared" si="7024"/>
        <v>0.07</v>
      </c>
      <c r="J4826" s="11">
        <f t="shared" si="7025"/>
        <v>170</v>
      </c>
      <c r="K4826" s="7">
        <f t="shared" si="6890"/>
        <v>8.6</v>
      </c>
      <c r="L4826" s="7">
        <f t="shared" si="7026"/>
        <v>15.081</v>
      </c>
      <c r="M4826" s="10">
        <f t="shared" si="229"/>
        <v>6.481</v>
      </c>
      <c r="N4826" s="11">
        <f t="shared" si="3612"/>
        <v>175.3604651</v>
      </c>
      <c r="O4826" s="10">
        <f t="shared" si="6891"/>
        <v>11.7</v>
      </c>
      <c r="P4826" s="10">
        <f t="shared" si="7027"/>
        <v>21.004976</v>
      </c>
      <c r="Q4826" s="10">
        <f t="shared" si="232"/>
        <v>9.304976</v>
      </c>
      <c r="R4826" s="11">
        <f t="shared" si="233"/>
        <v>179.5297094</v>
      </c>
      <c r="S4826" s="41">
        <f>T4786</f>
        <v>8.434964286</v>
      </c>
      <c r="T4826" s="41">
        <f>H4826+T4786-H4827-U4826-H4828</f>
        <v>8.552928571</v>
      </c>
      <c r="U4826" s="13">
        <f>0.001/28</f>
        <v>0.00003571428571</v>
      </c>
      <c r="V4826" s="14"/>
      <c r="W4826" s="14"/>
      <c r="X4826" s="26">
        <f t="shared" si="314"/>
        <v>0.17</v>
      </c>
      <c r="Y4826" s="29"/>
      <c r="Z4826" s="29"/>
      <c r="AA4826" s="29"/>
      <c r="AB4826" s="29"/>
      <c r="AC4826" s="29"/>
    </row>
    <row r="4827">
      <c r="A4827" s="58">
        <v>45774.0</v>
      </c>
      <c r="B4827" s="5" t="s">
        <v>38</v>
      </c>
      <c r="C4827" s="6" t="s">
        <v>37</v>
      </c>
      <c r="D4827" s="5" t="s">
        <v>28</v>
      </c>
      <c r="E4827" s="7">
        <v>0.0</v>
      </c>
      <c r="F4827" s="7">
        <v>0.0</v>
      </c>
      <c r="G4827" s="7">
        <v>0.0</v>
      </c>
      <c r="H4827" s="24">
        <v>0.0</v>
      </c>
      <c r="I4827" s="10">
        <f t="shared" si="7024"/>
        <v>0</v>
      </c>
      <c r="J4827" s="11">
        <f t="shared" si="7025"/>
        <v>0</v>
      </c>
      <c r="K4827" s="7">
        <f t="shared" si="6890"/>
        <v>0</v>
      </c>
      <c r="L4827" s="7">
        <f t="shared" si="7026"/>
        <v>0</v>
      </c>
      <c r="M4827" s="10">
        <f t="shared" si="229"/>
        <v>0</v>
      </c>
      <c r="N4827" s="11">
        <f t="shared" si="3612"/>
        <v>0</v>
      </c>
      <c r="O4827" s="10">
        <f t="shared" si="6891"/>
        <v>0</v>
      </c>
      <c r="P4827" s="10">
        <f t="shared" si="7027"/>
        <v>0</v>
      </c>
      <c r="Q4827" s="10">
        <f t="shared" si="232"/>
        <v>0</v>
      </c>
      <c r="R4827" s="11">
        <f t="shared" si="233"/>
        <v>0</v>
      </c>
      <c r="S4827" s="43"/>
      <c r="T4827" s="43"/>
      <c r="U4827" s="20"/>
      <c r="V4827" s="14"/>
      <c r="W4827" s="14"/>
      <c r="X4827" s="26">
        <f t="shared" si="314"/>
        <v>0</v>
      </c>
      <c r="Y4827" s="29"/>
      <c r="Z4827" s="29"/>
      <c r="AA4827" s="29"/>
      <c r="AB4827" s="29"/>
      <c r="AC4827" s="29"/>
    </row>
    <row r="4828">
      <c r="A4828" s="58">
        <v>45774.0</v>
      </c>
      <c r="B4828" s="5" t="s">
        <v>38</v>
      </c>
      <c r="C4828" s="6" t="s">
        <v>37</v>
      </c>
      <c r="D4828" s="5" t="s">
        <v>29</v>
      </c>
      <c r="E4828" s="7">
        <v>40.1</v>
      </c>
      <c r="F4828" s="7">
        <v>0.152</v>
      </c>
      <c r="G4828" s="7">
        <v>0.09996</v>
      </c>
      <c r="H4828" s="24">
        <v>0.052</v>
      </c>
      <c r="I4828" s="10">
        <f t="shared" si="7024"/>
        <v>-0.04796</v>
      </c>
      <c r="J4828" s="11">
        <f t="shared" si="7025"/>
        <v>52.02080832</v>
      </c>
      <c r="K4828" s="7">
        <f t="shared" si="6890"/>
        <v>8.586697</v>
      </c>
      <c r="L4828" s="7">
        <f t="shared" si="7026"/>
        <v>8.297</v>
      </c>
      <c r="M4828" s="10">
        <f t="shared" si="229"/>
        <v>-0.289697</v>
      </c>
      <c r="N4828" s="11">
        <f t="shared" si="3612"/>
        <v>96.62621145</v>
      </c>
      <c r="O4828" s="10">
        <f t="shared" si="6891"/>
        <v>11.685457</v>
      </c>
      <c r="P4828" s="10">
        <f t="shared" si="7027"/>
        <v>14.12593</v>
      </c>
      <c r="Q4828" s="10">
        <f t="shared" si="232"/>
        <v>2.440473</v>
      </c>
      <c r="R4828" s="11">
        <f t="shared" si="233"/>
        <v>120.8847031</v>
      </c>
      <c r="S4828" s="43"/>
      <c r="T4828" s="43"/>
      <c r="U4828" s="20"/>
      <c r="V4828" s="14"/>
      <c r="W4828" s="14"/>
      <c r="X4828" s="26">
        <f t="shared" si="314"/>
        <v>0.096</v>
      </c>
      <c r="Y4828" s="29"/>
      <c r="Z4828" s="29"/>
      <c r="AA4828" s="29"/>
      <c r="AB4828" s="29"/>
      <c r="AC4828" s="29"/>
    </row>
    <row r="4829">
      <c r="A4829" s="58">
        <v>45774.0</v>
      </c>
      <c r="B4829" s="5" t="s">
        <v>38</v>
      </c>
      <c r="C4829" s="6" t="s">
        <v>37</v>
      </c>
      <c r="D4829" s="5" t="s">
        <v>30</v>
      </c>
      <c r="E4829" s="7">
        <v>0.0</v>
      </c>
      <c r="F4829" s="7">
        <v>0.0</v>
      </c>
      <c r="G4829" s="7">
        <v>0.0</v>
      </c>
      <c r="H4829" s="24">
        <v>0.0</v>
      </c>
      <c r="I4829" s="10">
        <f t="shared" si="7024"/>
        <v>0</v>
      </c>
      <c r="J4829" s="11">
        <f t="shared" si="7025"/>
        <v>0</v>
      </c>
      <c r="K4829" s="7">
        <f t="shared" si="6890"/>
        <v>0</v>
      </c>
      <c r="L4829" s="7">
        <f t="shared" si="7026"/>
        <v>0</v>
      </c>
      <c r="M4829" s="10">
        <f t="shared" si="229"/>
        <v>0</v>
      </c>
      <c r="N4829" s="11">
        <f t="shared" si="3612"/>
        <v>0</v>
      </c>
      <c r="O4829" s="10">
        <f t="shared" si="6891"/>
        <v>0</v>
      </c>
      <c r="P4829" s="10">
        <f t="shared" si="7027"/>
        <v>0</v>
      </c>
      <c r="Q4829" s="10">
        <f t="shared" si="232"/>
        <v>0</v>
      </c>
      <c r="R4829" s="11">
        <f t="shared" si="233"/>
        <v>0</v>
      </c>
      <c r="S4829" s="43"/>
      <c r="T4829" s="43"/>
      <c r="U4829" s="20"/>
      <c r="V4829" s="14"/>
      <c r="W4829" s="14"/>
      <c r="X4829" s="26">
        <f t="shared" si="314"/>
        <v>0</v>
      </c>
      <c r="Y4829" s="29"/>
      <c r="Z4829" s="29"/>
      <c r="AA4829" s="29"/>
      <c r="AB4829" s="29"/>
      <c r="AC4829" s="29"/>
    </row>
    <row r="4830">
      <c r="A4830" s="58">
        <v>45774.0</v>
      </c>
      <c r="B4830" s="5" t="s">
        <v>39</v>
      </c>
      <c r="C4830" s="6" t="s">
        <v>37</v>
      </c>
      <c r="D4830" s="5" t="s">
        <v>27</v>
      </c>
      <c r="E4830" s="7">
        <v>9.6</v>
      </c>
      <c r="F4830" s="7">
        <v>0.032</v>
      </c>
      <c r="G4830" s="7">
        <v>0.033</v>
      </c>
      <c r="H4830" s="24">
        <v>0.049</v>
      </c>
      <c r="I4830" s="10">
        <f t="shared" si="7024"/>
        <v>0.016</v>
      </c>
      <c r="J4830" s="11">
        <f t="shared" si="7025"/>
        <v>148.4848485</v>
      </c>
      <c r="K4830" s="7">
        <f t="shared" si="6890"/>
        <v>2.590998</v>
      </c>
      <c r="L4830" s="7">
        <f t="shared" si="7026"/>
        <v>0.909</v>
      </c>
      <c r="M4830" s="10">
        <f t="shared" si="229"/>
        <v>-1.681998</v>
      </c>
      <c r="N4830" s="11">
        <f t="shared" si="3612"/>
        <v>35.08300663</v>
      </c>
      <c r="O4830" s="10">
        <f t="shared" si="6891"/>
        <v>3.490928</v>
      </c>
      <c r="P4830" s="10">
        <f t="shared" si="7027"/>
        <v>1.79374</v>
      </c>
      <c r="Q4830" s="10">
        <f t="shared" si="232"/>
        <v>-1.697188</v>
      </c>
      <c r="R4830" s="11">
        <f t="shared" si="233"/>
        <v>51.38289876</v>
      </c>
      <c r="S4830" s="41">
        <f>T4790</f>
        <v>0.285</v>
      </c>
      <c r="T4830" s="41">
        <f>H4830+T4790-H4831-U4830-H4832</f>
        <v>0.334</v>
      </c>
      <c r="U4830" s="13">
        <v>0.0</v>
      </c>
      <c r="V4830" s="14"/>
      <c r="W4830" s="14"/>
      <c r="X4830" s="26">
        <f t="shared" si="314"/>
        <v>0.032</v>
      </c>
      <c r="Y4830" s="29"/>
      <c r="Z4830" s="29"/>
      <c r="AA4830" s="29"/>
      <c r="AB4830" s="29"/>
      <c r="AC4830" s="29"/>
    </row>
    <row r="4831">
      <c r="A4831" s="58">
        <v>45774.0</v>
      </c>
      <c r="B4831" s="5" t="s">
        <v>39</v>
      </c>
      <c r="C4831" s="6" t="s">
        <v>37</v>
      </c>
      <c r="D4831" s="5" t="s">
        <v>28</v>
      </c>
      <c r="E4831" s="7">
        <v>0.0</v>
      </c>
      <c r="F4831" s="7">
        <v>0.0</v>
      </c>
      <c r="G4831" s="7">
        <v>0.0</v>
      </c>
      <c r="H4831" s="24">
        <v>0.0</v>
      </c>
      <c r="I4831" s="10">
        <f t="shared" si="7024"/>
        <v>0</v>
      </c>
      <c r="J4831" s="11">
        <f t="shared" si="7025"/>
        <v>0</v>
      </c>
      <c r="K4831" s="7">
        <f t="shared" si="6890"/>
        <v>0</v>
      </c>
      <c r="L4831" s="7">
        <f t="shared" si="7026"/>
        <v>0</v>
      </c>
      <c r="M4831" s="10">
        <f t="shared" si="229"/>
        <v>0</v>
      </c>
      <c r="N4831" s="11">
        <f t="shared" si="3612"/>
        <v>0</v>
      </c>
      <c r="O4831" s="10">
        <f t="shared" si="6891"/>
        <v>0</v>
      </c>
      <c r="P4831" s="10">
        <f t="shared" si="7027"/>
        <v>0</v>
      </c>
      <c r="Q4831" s="10">
        <f t="shared" si="232"/>
        <v>0</v>
      </c>
      <c r="R4831" s="11">
        <f t="shared" si="233"/>
        <v>0</v>
      </c>
      <c r="S4831" s="43"/>
      <c r="T4831" s="43"/>
      <c r="U4831" s="20"/>
      <c r="V4831" s="14"/>
      <c r="W4831" s="14"/>
      <c r="X4831" s="26">
        <f t="shared" si="314"/>
        <v>0</v>
      </c>
      <c r="Y4831" s="29"/>
      <c r="Z4831" s="29"/>
      <c r="AA4831" s="29"/>
      <c r="AB4831" s="29"/>
      <c r="AC4831" s="29"/>
    </row>
    <row r="4832">
      <c r="A4832" s="58">
        <v>45774.0</v>
      </c>
      <c r="B4832" s="5" t="s">
        <v>39</v>
      </c>
      <c r="C4832" s="6" t="s">
        <v>37</v>
      </c>
      <c r="D4832" s="5" t="s">
        <v>29</v>
      </c>
      <c r="E4832" s="7">
        <v>9.3</v>
      </c>
      <c r="F4832" s="7">
        <v>0.081</v>
      </c>
      <c r="G4832" s="7">
        <v>0.0330666</v>
      </c>
      <c r="H4832" s="24">
        <v>0.0</v>
      </c>
      <c r="I4832" s="10">
        <f t="shared" si="7024"/>
        <v>-0.0330666</v>
      </c>
      <c r="J4832" s="11">
        <f t="shared" si="7025"/>
        <v>0</v>
      </c>
      <c r="K4832" s="7">
        <f t="shared" si="6890"/>
        <v>2.5766782</v>
      </c>
      <c r="L4832" s="7">
        <f t="shared" si="7026"/>
        <v>0.658</v>
      </c>
      <c r="M4832" s="10">
        <f t="shared" si="229"/>
        <v>-1.9186782</v>
      </c>
      <c r="N4832" s="11">
        <f t="shared" si="3612"/>
        <v>25.53675504</v>
      </c>
      <c r="O4832" s="10">
        <f t="shared" si="6891"/>
        <v>3.4686722</v>
      </c>
      <c r="P4832" s="10">
        <f t="shared" si="7027"/>
        <v>1.51794</v>
      </c>
      <c r="Q4832" s="10">
        <f t="shared" si="232"/>
        <v>-1.9507322</v>
      </c>
      <c r="R4832" s="11">
        <f t="shared" si="233"/>
        <v>43.76141395</v>
      </c>
      <c r="S4832" s="43"/>
      <c r="T4832" s="43"/>
      <c r="U4832" s="20"/>
      <c r="V4832" s="14"/>
      <c r="W4832" s="14"/>
      <c r="X4832" s="26">
        <f t="shared" si="314"/>
        <v>0</v>
      </c>
      <c r="Y4832" s="29"/>
      <c r="Z4832" s="29"/>
      <c r="AA4832" s="29"/>
      <c r="AB4832" s="29"/>
      <c r="AC4832" s="29"/>
    </row>
    <row r="4833">
      <c r="A4833" s="58">
        <v>45774.0</v>
      </c>
      <c r="B4833" s="5" t="s">
        <v>39</v>
      </c>
      <c r="C4833" s="6" t="s">
        <v>37</v>
      </c>
      <c r="D4833" s="5" t="s">
        <v>30</v>
      </c>
      <c r="E4833" s="7">
        <v>0.0</v>
      </c>
      <c r="F4833" s="7">
        <v>0.0</v>
      </c>
      <c r="G4833" s="7">
        <v>0.0</v>
      </c>
      <c r="H4833" s="24">
        <v>0.0</v>
      </c>
      <c r="I4833" s="10">
        <f t="shared" si="7024"/>
        <v>0</v>
      </c>
      <c r="J4833" s="11">
        <f t="shared" si="7025"/>
        <v>0</v>
      </c>
      <c r="K4833" s="7">
        <f t="shared" si="6890"/>
        <v>0</v>
      </c>
      <c r="L4833" s="7">
        <f t="shared" si="7026"/>
        <v>0</v>
      </c>
      <c r="M4833" s="10">
        <f t="shared" si="229"/>
        <v>0</v>
      </c>
      <c r="N4833" s="11">
        <f t="shared" si="3612"/>
        <v>0</v>
      </c>
      <c r="O4833" s="10">
        <f t="shared" si="6891"/>
        <v>0</v>
      </c>
      <c r="P4833" s="10">
        <f t="shared" si="7027"/>
        <v>0</v>
      </c>
      <c r="Q4833" s="10">
        <f t="shared" si="232"/>
        <v>0</v>
      </c>
      <c r="R4833" s="11">
        <f t="shared" si="233"/>
        <v>0</v>
      </c>
      <c r="S4833" s="43"/>
      <c r="T4833" s="43"/>
      <c r="U4833" s="20"/>
      <c r="V4833" s="14"/>
      <c r="W4833" s="14"/>
      <c r="X4833" s="26">
        <f t="shared" si="314"/>
        <v>0</v>
      </c>
      <c r="Y4833" s="29"/>
      <c r="Z4833" s="29"/>
      <c r="AA4833" s="29"/>
      <c r="AB4833" s="29"/>
      <c r="AC4833" s="29"/>
    </row>
    <row r="4834">
      <c r="A4834" s="58">
        <v>45774.0</v>
      </c>
      <c r="B4834" s="5" t="s">
        <v>40</v>
      </c>
      <c r="C4834" s="6" t="s">
        <v>37</v>
      </c>
      <c r="D4834" s="5" t="s">
        <v>27</v>
      </c>
      <c r="E4834" s="7">
        <v>26.3</v>
      </c>
      <c r="F4834" s="7">
        <v>0.0</v>
      </c>
      <c r="G4834" s="7">
        <v>0.07333</v>
      </c>
      <c r="H4834" s="24">
        <v>0.034</v>
      </c>
      <c r="I4834" s="10">
        <f t="shared" si="7024"/>
        <v>-0.03933</v>
      </c>
      <c r="J4834" s="11">
        <f t="shared" si="7025"/>
        <v>46.3657439</v>
      </c>
      <c r="K4834" s="7">
        <f t="shared" si="6890"/>
        <v>6.1799087</v>
      </c>
      <c r="L4834" s="7">
        <f t="shared" si="7026"/>
        <v>2.906</v>
      </c>
      <c r="M4834" s="10">
        <f t="shared" si="229"/>
        <v>-3.2739087</v>
      </c>
      <c r="N4834" s="11">
        <f t="shared" si="3612"/>
        <v>47.02334842</v>
      </c>
      <c r="O4834" s="10">
        <f t="shared" si="6891"/>
        <v>8.394194414</v>
      </c>
      <c r="P4834" s="10">
        <f t="shared" si="7027"/>
        <v>4.0189</v>
      </c>
      <c r="Q4834" s="10">
        <f t="shared" si="232"/>
        <v>-4.375294414</v>
      </c>
      <c r="R4834" s="11">
        <f t="shared" si="233"/>
        <v>47.87713748</v>
      </c>
      <c r="S4834" s="13">
        <f>T4794</f>
        <v>1.937951786</v>
      </c>
      <c r="T4834" s="13">
        <f>H4834+S4834-H4835-U4834-H4836</f>
        <v>1.971833571</v>
      </c>
      <c r="U4834" s="13">
        <f>0.00331/28</f>
        <v>0.0001182142857</v>
      </c>
      <c r="V4834" s="14"/>
      <c r="W4834" s="14"/>
      <c r="X4834" s="26">
        <f t="shared" si="314"/>
        <v>0.034</v>
      </c>
      <c r="Y4834" s="29"/>
      <c r="Z4834" s="29"/>
      <c r="AA4834" s="29"/>
      <c r="AB4834" s="29"/>
      <c r="AC4834" s="29"/>
    </row>
    <row r="4835">
      <c r="A4835" s="58">
        <v>45774.0</v>
      </c>
      <c r="B4835" s="5" t="s">
        <v>40</v>
      </c>
      <c r="C4835" s="6" t="s">
        <v>37</v>
      </c>
      <c r="D4835" s="5" t="s">
        <v>28</v>
      </c>
      <c r="E4835" s="7">
        <v>0.0</v>
      </c>
      <c r="F4835" s="7">
        <v>0.0</v>
      </c>
      <c r="G4835" s="7">
        <v>0.0</v>
      </c>
      <c r="H4835" s="24">
        <v>0.0</v>
      </c>
      <c r="I4835" s="10">
        <f t="shared" si="7024"/>
        <v>0</v>
      </c>
      <c r="J4835" s="11">
        <f t="shared" si="7025"/>
        <v>0</v>
      </c>
      <c r="K4835" s="7">
        <f t="shared" si="6890"/>
        <v>0</v>
      </c>
      <c r="L4835" s="7">
        <f t="shared" si="7026"/>
        <v>0</v>
      </c>
      <c r="M4835" s="10">
        <f t="shared" si="229"/>
        <v>0</v>
      </c>
      <c r="N4835" s="11">
        <f t="shared" si="3612"/>
        <v>0</v>
      </c>
      <c r="O4835" s="10">
        <f t="shared" si="6891"/>
        <v>0</v>
      </c>
      <c r="P4835" s="10">
        <f t="shared" si="7027"/>
        <v>0</v>
      </c>
      <c r="Q4835" s="10">
        <f t="shared" si="232"/>
        <v>0</v>
      </c>
      <c r="R4835" s="11">
        <f t="shared" si="233"/>
        <v>0</v>
      </c>
      <c r="S4835" s="14"/>
      <c r="T4835" s="14"/>
      <c r="U4835" s="14"/>
      <c r="V4835" s="14"/>
      <c r="W4835" s="14"/>
      <c r="X4835" s="26">
        <f t="shared" si="314"/>
        <v>0</v>
      </c>
      <c r="Y4835" s="29"/>
      <c r="Z4835" s="29"/>
      <c r="AA4835" s="29"/>
      <c r="AB4835" s="29"/>
      <c r="AC4835" s="29"/>
    </row>
    <row r="4836">
      <c r="A4836" s="58">
        <v>45774.0</v>
      </c>
      <c r="B4836" s="5" t="s">
        <v>40</v>
      </c>
      <c r="C4836" s="6" t="s">
        <v>37</v>
      </c>
      <c r="D4836" s="5" t="s">
        <v>29</v>
      </c>
      <c r="E4836" s="7">
        <v>26.1</v>
      </c>
      <c r="F4836" s="7">
        <v>0.0</v>
      </c>
      <c r="G4836" s="7">
        <v>0.07333</v>
      </c>
      <c r="H4836" s="24">
        <v>0.0</v>
      </c>
      <c r="I4836" s="10">
        <f t="shared" si="7024"/>
        <v>-0.07333</v>
      </c>
      <c r="J4836" s="11">
        <f t="shared" si="7025"/>
        <v>0</v>
      </c>
      <c r="K4836" s="7">
        <f t="shared" si="6890"/>
        <v>6.194195714</v>
      </c>
      <c r="L4836" s="7">
        <f t="shared" si="7026"/>
        <v>2.258</v>
      </c>
      <c r="M4836" s="10">
        <f t="shared" si="229"/>
        <v>-3.936195714</v>
      </c>
      <c r="N4836" s="11">
        <f t="shared" si="3612"/>
        <v>36.45348168</v>
      </c>
      <c r="O4836" s="10">
        <f t="shared" si="6891"/>
        <v>8.408481429</v>
      </c>
      <c r="P4836" s="10">
        <f t="shared" si="7027"/>
        <v>2.77198</v>
      </c>
      <c r="Q4836" s="10">
        <f t="shared" si="232"/>
        <v>-5.636501429</v>
      </c>
      <c r="R4836" s="11">
        <f t="shared" si="233"/>
        <v>32.96647586</v>
      </c>
      <c r="S4836" s="14"/>
      <c r="T4836" s="14"/>
      <c r="U4836" s="14"/>
      <c r="V4836" s="14"/>
      <c r="W4836" s="14"/>
      <c r="X4836" s="26">
        <f t="shared" si="314"/>
        <v>0</v>
      </c>
      <c r="Y4836" s="29"/>
      <c r="Z4836" s="29"/>
      <c r="AA4836" s="29"/>
      <c r="AB4836" s="29"/>
      <c r="AC4836" s="29"/>
    </row>
    <row r="4837">
      <c r="A4837" s="58">
        <v>45774.0</v>
      </c>
      <c r="B4837" s="5" t="s">
        <v>40</v>
      </c>
      <c r="C4837" s="6" t="s">
        <v>37</v>
      </c>
      <c r="D4837" s="5" t="s">
        <v>30</v>
      </c>
      <c r="E4837" s="7">
        <v>0.0</v>
      </c>
      <c r="F4837" s="7">
        <v>0.0</v>
      </c>
      <c r="G4837" s="7">
        <v>0.0</v>
      </c>
      <c r="H4837" s="24">
        <v>0.0</v>
      </c>
      <c r="I4837" s="10">
        <f t="shared" si="7024"/>
        <v>0</v>
      </c>
      <c r="J4837" s="11">
        <f t="shared" si="7025"/>
        <v>0</v>
      </c>
      <c r="K4837" s="7">
        <f t="shared" si="6890"/>
        <v>0</v>
      </c>
      <c r="L4837" s="7">
        <f t="shared" si="7026"/>
        <v>0.127</v>
      </c>
      <c r="M4837" s="10">
        <f t="shared" si="229"/>
        <v>0.127</v>
      </c>
      <c r="N4837" s="11">
        <f t="shared" si="3612"/>
        <v>0</v>
      </c>
      <c r="O4837" s="10">
        <f t="shared" si="6891"/>
        <v>0</v>
      </c>
      <c r="P4837" s="10">
        <f t="shared" si="7027"/>
        <v>0.127</v>
      </c>
      <c r="Q4837" s="10">
        <f t="shared" si="232"/>
        <v>0.127</v>
      </c>
      <c r="R4837" s="11">
        <f t="shared" si="233"/>
        <v>0</v>
      </c>
      <c r="S4837" s="14"/>
      <c r="T4837" s="14"/>
      <c r="U4837" s="14"/>
      <c r="V4837" s="14"/>
      <c r="W4837" s="14"/>
      <c r="X4837" s="26">
        <f t="shared" si="314"/>
        <v>0</v>
      </c>
      <c r="Y4837" s="29"/>
      <c r="Z4837" s="29"/>
      <c r="AA4837" s="29"/>
      <c r="AB4837" s="29"/>
      <c r="AC4837" s="29"/>
    </row>
    <row r="4838">
      <c r="A4838" s="58">
        <v>45775.0</v>
      </c>
      <c r="B4838" s="59" t="s">
        <v>25</v>
      </c>
      <c r="C4838" s="60" t="s">
        <v>26</v>
      </c>
      <c r="D4838" s="59" t="s">
        <v>27</v>
      </c>
      <c r="E4838" s="25">
        <v>140.3</v>
      </c>
      <c r="F4838" s="39">
        <v>0.484</v>
      </c>
      <c r="G4838" s="25">
        <v>0.393333</v>
      </c>
      <c r="H4838" s="47">
        <v>0.383</v>
      </c>
      <c r="I4838" s="61">
        <f t="shared" si="7024"/>
        <v>-0.010333</v>
      </c>
      <c r="J4838" s="62">
        <f t="shared" si="7025"/>
        <v>97.37296388</v>
      </c>
      <c r="K4838" s="25">
        <f t="shared" si="6890"/>
        <v>35.413204</v>
      </c>
      <c r="L4838" s="25">
        <f t="shared" si="7026"/>
        <v>37.908</v>
      </c>
      <c r="M4838" s="61">
        <f t="shared" si="229"/>
        <v>2.494796</v>
      </c>
      <c r="N4838" s="62">
        <f t="shared" si="3612"/>
        <v>107.0448187</v>
      </c>
      <c r="O4838" s="61">
        <f t="shared" si="6891"/>
        <v>48.312924</v>
      </c>
      <c r="P4838" s="61">
        <f t="shared" si="7027"/>
        <v>51.629995</v>
      </c>
      <c r="Q4838" s="61">
        <f t="shared" si="232"/>
        <v>3.317071</v>
      </c>
      <c r="R4838" s="62">
        <f t="shared" si="233"/>
        <v>106.8658047</v>
      </c>
      <c r="S4838" s="41">
        <f>T4798</f>
        <v>-0.1132142857</v>
      </c>
      <c r="T4838" s="41">
        <f>H4838+T4798-H4839-U4838-H4840</f>
        <v>0.2466785714</v>
      </c>
      <c r="U4838" s="63">
        <f>0.003/28</f>
        <v>0.0001071428571</v>
      </c>
      <c r="V4838" s="64"/>
      <c r="W4838" s="64"/>
      <c r="X4838" s="65">
        <f t="shared" si="314"/>
        <v>0.371</v>
      </c>
      <c r="Y4838" s="29"/>
      <c r="Z4838" s="29"/>
      <c r="AA4838" s="29"/>
      <c r="AB4838" s="29"/>
      <c r="AC4838" s="29"/>
    </row>
    <row r="4839">
      <c r="A4839" s="58">
        <v>45775.0</v>
      </c>
      <c r="B4839" s="5" t="s">
        <v>25</v>
      </c>
      <c r="C4839" s="6" t="s">
        <v>26</v>
      </c>
      <c r="D4839" s="5" t="s">
        <v>28</v>
      </c>
      <c r="E4839" s="7">
        <v>165.12</v>
      </c>
      <c r="F4839" s="7">
        <v>0.481</v>
      </c>
      <c r="G4839" s="7">
        <v>0.3568</v>
      </c>
      <c r="H4839" s="24">
        <v>0.023</v>
      </c>
      <c r="I4839" s="10">
        <f t="shared" si="7024"/>
        <v>-0.3338</v>
      </c>
      <c r="J4839" s="11">
        <f t="shared" si="7025"/>
        <v>6.446188341</v>
      </c>
      <c r="K4839" s="7">
        <f t="shared" si="6890"/>
        <v>33.7018</v>
      </c>
      <c r="L4839" s="7">
        <f t="shared" si="7026"/>
        <v>37.783</v>
      </c>
      <c r="M4839" s="10">
        <f t="shared" si="229"/>
        <v>4.0812</v>
      </c>
      <c r="N4839" s="11">
        <f t="shared" si="3612"/>
        <v>112.1097389</v>
      </c>
      <c r="O4839" s="10">
        <f t="shared" si="6891"/>
        <v>46.0026</v>
      </c>
      <c r="P4839" s="10">
        <f t="shared" si="7027"/>
        <v>51.00388</v>
      </c>
      <c r="Q4839" s="10">
        <f t="shared" si="232"/>
        <v>5.00128</v>
      </c>
      <c r="R4839" s="11">
        <f t="shared" si="233"/>
        <v>110.8717333</v>
      </c>
      <c r="S4839" s="42"/>
      <c r="T4839" s="42"/>
      <c r="U4839" s="16"/>
      <c r="V4839" s="14"/>
      <c r="W4839" s="14"/>
      <c r="X4839" s="26">
        <f t="shared" si="314"/>
        <v>0</v>
      </c>
      <c r="Y4839" s="29"/>
      <c r="Z4839" s="29"/>
      <c r="AA4839" s="29"/>
      <c r="AB4839" s="29"/>
      <c r="AC4839" s="29"/>
    </row>
    <row r="4840">
      <c r="A4840" s="58">
        <v>45775.0</v>
      </c>
      <c r="B4840" s="5" t="s">
        <v>25</v>
      </c>
      <c r="C4840" s="6" t="s">
        <v>26</v>
      </c>
      <c r="D4840" s="5" t="s">
        <v>29</v>
      </c>
      <c r="E4840" s="7">
        <v>0.0</v>
      </c>
      <c r="F4840" s="7">
        <v>0.0</v>
      </c>
      <c r="G4840" s="7">
        <v>0.0</v>
      </c>
      <c r="H4840" s="24">
        <v>0.0</v>
      </c>
      <c r="I4840" s="10">
        <f t="shared" si="7024"/>
        <v>0</v>
      </c>
      <c r="J4840" s="11">
        <f t="shared" si="7025"/>
        <v>0</v>
      </c>
      <c r="K4840" s="7">
        <f t="shared" si="6890"/>
        <v>0</v>
      </c>
      <c r="L4840" s="7">
        <f t="shared" si="7026"/>
        <v>0.003</v>
      </c>
      <c r="M4840" s="10">
        <f t="shared" si="229"/>
        <v>0.003</v>
      </c>
      <c r="N4840" s="11">
        <f t="shared" si="3612"/>
        <v>0</v>
      </c>
      <c r="O4840" s="10">
        <f t="shared" si="6891"/>
        <v>0</v>
      </c>
      <c r="P4840" s="10">
        <f t="shared" si="7027"/>
        <v>0.003</v>
      </c>
      <c r="Q4840" s="10">
        <f t="shared" si="232"/>
        <v>0.003</v>
      </c>
      <c r="R4840" s="11">
        <f t="shared" si="233"/>
        <v>0</v>
      </c>
      <c r="S4840" s="42"/>
      <c r="T4840" s="42"/>
      <c r="U4840" s="16"/>
      <c r="V4840" s="14"/>
      <c r="W4840" s="14"/>
      <c r="X4840" s="26">
        <f t="shared" si="314"/>
        <v>0</v>
      </c>
      <c r="Y4840" s="29"/>
      <c r="Z4840" s="29"/>
      <c r="AA4840" s="29"/>
      <c r="AB4840" s="29"/>
      <c r="AC4840" s="29"/>
    </row>
    <row r="4841">
      <c r="A4841" s="58">
        <v>45775.0</v>
      </c>
      <c r="B4841" s="5" t="s">
        <v>25</v>
      </c>
      <c r="C4841" s="6" t="s">
        <v>26</v>
      </c>
      <c r="D4841" s="5" t="s">
        <v>30</v>
      </c>
      <c r="E4841" s="7">
        <v>0.0</v>
      </c>
      <c r="F4841" s="7">
        <v>0.0</v>
      </c>
      <c r="G4841" s="7">
        <v>0.0</v>
      </c>
      <c r="H4841" s="24">
        <v>0.0</v>
      </c>
      <c r="I4841" s="10">
        <f t="shared" si="7024"/>
        <v>0</v>
      </c>
      <c r="J4841" s="11">
        <f t="shared" si="7025"/>
        <v>0</v>
      </c>
      <c r="K4841" s="7">
        <f t="shared" si="6890"/>
        <v>0</v>
      </c>
      <c r="L4841" s="7">
        <f t="shared" si="7026"/>
        <v>0</v>
      </c>
      <c r="M4841" s="10">
        <f t="shared" si="229"/>
        <v>0</v>
      </c>
      <c r="N4841" s="11">
        <f t="shared" si="3612"/>
        <v>0</v>
      </c>
      <c r="O4841" s="10">
        <f t="shared" si="6891"/>
        <v>0</v>
      </c>
      <c r="P4841" s="10">
        <f t="shared" si="7027"/>
        <v>0</v>
      </c>
      <c r="Q4841" s="10">
        <f t="shared" si="232"/>
        <v>0</v>
      </c>
      <c r="R4841" s="11">
        <f t="shared" si="233"/>
        <v>0</v>
      </c>
      <c r="S4841" s="42"/>
      <c r="T4841" s="42"/>
      <c r="U4841" s="16"/>
      <c r="V4841" s="14"/>
      <c r="W4841" s="14"/>
      <c r="X4841" s="26">
        <f t="shared" si="314"/>
        <v>0</v>
      </c>
      <c r="Y4841" s="29"/>
      <c r="Z4841" s="29"/>
      <c r="AA4841" s="29"/>
      <c r="AB4841" s="29"/>
      <c r="AC4841" s="29"/>
    </row>
    <row r="4842">
      <c r="A4842" s="58">
        <v>45775.0</v>
      </c>
      <c r="B4842" s="5" t="s">
        <v>31</v>
      </c>
      <c r="C4842" s="6" t="s">
        <v>26</v>
      </c>
      <c r="D4842" s="5" t="s">
        <v>27</v>
      </c>
      <c r="E4842" s="7">
        <v>180.7</v>
      </c>
      <c r="F4842" s="7">
        <v>0.687</v>
      </c>
      <c r="G4842" s="7">
        <v>0.43666</v>
      </c>
      <c r="H4842" s="24">
        <v>0.511</v>
      </c>
      <c r="I4842" s="10">
        <f t="shared" si="7024"/>
        <v>0.07434</v>
      </c>
      <c r="J4842" s="11">
        <f t="shared" si="7025"/>
        <v>117.0246874</v>
      </c>
      <c r="K4842" s="7">
        <f t="shared" si="6890"/>
        <v>42.426467</v>
      </c>
      <c r="L4842" s="7">
        <f t="shared" si="7026"/>
        <v>47.968</v>
      </c>
      <c r="M4842" s="10">
        <f t="shared" si="229"/>
        <v>5.541533</v>
      </c>
      <c r="N4842" s="11">
        <f t="shared" si="3612"/>
        <v>113.0615</v>
      </c>
      <c r="O4842" s="10">
        <f t="shared" si="6891"/>
        <v>58.426466</v>
      </c>
      <c r="P4842" s="10">
        <f t="shared" si="7027"/>
        <v>66.94186</v>
      </c>
      <c r="Q4842" s="10">
        <f t="shared" si="232"/>
        <v>8.515394</v>
      </c>
      <c r="R4842" s="11">
        <f t="shared" si="233"/>
        <v>114.5745491</v>
      </c>
      <c r="S4842" s="41">
        <f>T4802</f>
        <v>0.7487142857</v>
      </c>
      <c r="T4842" s="41">
        <f>H4842+T4802-H4843-U4842-H4844</f>
        <v>0.8745714286</v>
      </c>
      <c r="U4842" s="13">
        <f>0.004/28</f>
        <v>0.0001428571429</v>
      </c>
      <c r="V4842" s="14"/>
      <c r="W4842" s="14"/>
      <c r="X4842" s="26">
        <f t="shared" si="314"/>
        <v>0.515</v>
      </c>
      <c r="Y4842" s="29"/>
      <c r="Z4842" s="29"/>
      <c r="AA4842" s="29"/>
      <c r="AB4842" s="29"/>
      <c r="AC4842" s="29"/>
    </row>
    <row r="4843">
      <c r="A4843" s="58">
        <v>45775.0</v>
      </c>
      <c r="B4843" s="5" t="s">
        <v>31</v>
      </c>
      <c r="C4843" s="6" t="s">
        <v>26</v>
      </c>
      <c r="D4843" s="5" t="s">
        <v>28</v>
      </c>
      <c r="E4843" s="7">
        <v>180.1</v>
      </c>
      <c r="F4843" s="7">
        <v>0.66</v>
      </c>
      <c r="G4843" s="7">
        <v>0.432466</v>
      </c>
      <c r="H4843" s="24">
        <v>0.385</v>
      </c>
      <c r="I4843" s="10">
        <f t="shared" si="7024"/>
        <v>-0.047466</v>
      </c>
      <c r="J4843" s="11">
        <f t="shared" si="7025"/>
        <v>89.02433949</v>
      </c>
      <c r="K4843" s="7">
        <f t="shared" si="6890"/>
        <v>42.061928</v>
      </c>
      <c r="L4843" s="7">
        <f t="shared" si="7026"/>
        <v>48.685</v>
      </c>
      <c r="M4843" s="10">
        <f t="shared" si="229"/>
        <v>6.623072</v>
      </c>
      <c r="N4843" s="11">
        <f t="shared" si="3612"/>
        <v>115.7460019</v>
      </c>
      <c r="O4843" s="10">
        <f t="shared" si="6891"/>
        <v>57.931758</v>
      </c>
      <c r="P4843" s="10">
        <f t="shared" si="7027"/>
        <v>67.68273</v>
      </c>
      <c r="Q4843" s="10">
        <f t="shared" si="232"/>
        <v>9.750972</v>
      </c>
      <c r="R4843" s="11">
        <f t="shared" si="233"/>
        <v>116.8318248</v>
      </c>
      <c r="S4843" s="42"/>
      <c r="T4843" s="42"/>
      <c r="U4843" s="20"/>
      <c r="V4843" s="14"/>
      <c r="W4843" s="14"/>
      <c r="X4843" s="26">
        <f t="shared" si="314"/>
        <v>0.967</v>
      </c>
      <c r="Y4843" s="29"/>
      <c r="Z4843" s="29"/>
      <c r="AA4843" s="29"/>
      <c r="AB4843" s="29"/>
      <c r="AC4843" s="29"/>
    </row>
    <row r="4844">
      <c r="A4844" s="58">
        <v>45775.0</v>
      </c>
      <c r="B4844" s="5" t="s">
        <v>31</v>
      </c>
      <c r="C4844" s="6" t="s">
        <v>26</v>
      </c>
      <c r="D4844" s="5" t="s">
        <v>29</v>
      </c>
      <c r="E4844" s="7">
        <v>0.0</v>
      </c>
      <c r="F4844" s="7">
        <v>0.0</v>
      </c>
      <c r="G4844" s="7">
        <v>0.0</v>
      </c>
      <c r="H4844" s="24">
        <v>0.0</v>
      </c>
      <c r="I4844" s="10">
        <f t="shared" si="7024"/>
        <v>0</v>
      </c>
      <c r="J4844" s="11">
        <f t="shared" si="7025"/>
        <v>0</v>
      </c>
      <c r="K4844" s="7">
        <f t="shared" si="6890"/>
        <v>0</v>
      </c>
      <c r="L4844" s="7">
        <f t="shared" si="7026"/>
        <v>0</v>
      </c>
      <c r="M4844" s="10">
        <f t="shared" si="229"/>
        <v>0</v>
      </c>
      <c r="N4844" s="11">
        <f t="shared" si="3612"/>
        <v>0</v>
      </c>
      <c r="O4844" s="10">
        <f t="shared" si="6891"/>
        <v>0</v>
      </c>
      <c r="P4844" s="10">
        <f t="shared" si="7027"/>
        <v>0</v>
      </c>
      <c r="Q4844" s="10">
        <f t="shared" si="232"/>
        <v>0</v>
      </c>
      <c r="R4844" s="11">
        <f t="shared" si="233"/>
        <v>0</v>
      </c>
      <c r="S4844" s="42"/>
      <c r="T4844" s="42"/>
      <c r="U4844" s="20"/>
      <c r="V4844" s="14"/>
      <c r="W4844" s="14"/>
      <c r="X4844" s="26">
        <f t="shared" si="314"/>
        <v>0</v>
      </c>
      <c r="Y4844" s="29"/>
      <c r="Z4844" s="29"/>
      <c r="AA4844" s="29"/>
      <c r="AB4844" s="29"/>
      <c r="AC4844" s="29"/>
    </row>
    <row r="4845">
      <c r="A4845" s="58">
        <v>45775.0</v>
      </c>
      <c r="B4845" s="5" t="s">
        <v>31</v>
      </c>
      <c r="C4845" s="6" t="s">
        <v>26</v>
      </c>
      <c r="D4845" s="5" t="s">
        <v>30</v>
      </c>
      <c r="E4845" s="7">
        <v>0.0</v>
      </c>
      <c r="F4845" s="7">
        <v>0.0</v>
      </c>
      <c r="G4845" s="7">
        <v>0.0</v>
      </c>
      <c r="H4845" s="24">
        <v>0.0</v>
      </c>
      <c r="I4845" s="10">
        <f t="shared" si="7024"/>
        <v>0</v>
      </c>
      <c r="J4845" s="11">
        <f t="shared" si="7025"/>
        <v>0</v>
      </c>
      <c r="K4845" s="7">
        <f t="shared" si="6890"/>
        <v>0</v>
      </c>
      <c r="L4845" s="7">
        <f t="shared" si="7026"/>
        <v>0</v>
      </c>
      <c r="M4845" s="10">
        <f t="shared" si="229"/>
        <v>0</v>
      </c>
      <c r="N4845" s="11">
        <f t="shared" si="3612"/>
        <v>0</v>
      </c>
      <c r="O4845" s="10">
        <f t="shared" si="6891"/>
        <v>0</v>
      </c>
      <c r="P4845" s="10">
        <f t="shared" si="7027"/>
        <v>0</v>
      </c>
      <c r="Q4845" s="10">
        <f t="shared" si="232"/>
        <v>0</v>
      </c>
      <c r="R4845" s="11">
        <f t="shared" si="233"/>
        <v>0</v>
      </c>
      <c r="S4845" s="42"/>
      <c r="T4845" s="42"/>
      <c r="U4845" s="20"/>
      <c r="V4845" s="14"/>
      <c r="W4845" s="14"/>
      <c r="X4845" s="26">
        <f t="shared" si="314"/>
        <v>0</v>
      </c>
      <c r="Y4845" s="29"/>
      <c r="Z4845" s="29"/>
      <c r="AA4845" s="29"/>
      <c r="AB4845" s="29"/>
      <c r="AC4845" s="29"/>
    </row>
    <row r="4846">
      <c r="A4846" s="58">
        <v>45775.0</v>
      </c>
      <c r="B4846" s="5" t="s">
        <v>32</v>
      </c>
      <c r="C4846" s="6" t="s">
        <v>26</v>
      </c>
      <c r="D4846" s="5" t="s">
        <v>27</v>
      </c>
      <c r="E4846" s="7">
        <v>78.6</v>
      </c>
      <c r="F4846" s="7">
        <v>0.122</v>
      </c>
      <c r="G4846" s="7">
        <v>0.19333</v>
      </c>
      <c r="H4846" s="24">
        <v>0.155</v>
      </c>
      <c r="I4846" s="10">
        <f t="shared" si="7024"/>
        <v>-0.03833</v>
      </c>
      <c r="J4846" s="11">
        <f t="shared" si="7025"/>
        <v>80.1737961</v>
      </c>
      <c r="K4846" s="7">
        <f t="shared" si="6890"/>
        <v>18.61322</v>
      </c>
      <c r="L4846" s="7">
        <f t="shared" si="7026"/>
        <v>19.418</v>
      </c>
      <c r="M4846" s="10">
        <f t="shared" si="229"/>
        <v>0.80478</v>
      </c>
      <c r="N4846" s="11">
        <f t="shared" si="3612"/>
        <v>104.3237011</v>
      </c>
      <c r="O4846" s="10">
        <f t="shared" si="6891"/>
        <v>25.613206</v>
      </c>
      <c r="P4846" s="10">
        <f t="shared" si="7027"/>
        <v>26.55482</v>
      </c>
      <c r="Q4846" s="10">
        <f t="shared" si="232"/>
        <v>0.941614</v>
      </c>
      <c r="R4846" s="11">
        <f t="shared" si="233"/>
        <v>103.6762832</v>
      </c>
      <c r="S4846" s="41" t="str">
        <f>T4806</f>
        <v>#REF!</v>
      </c>
      <c r="T4846" s="41" t="str">
        <f>H4846+T4806-#REF!-U4846-H4847</f>
        <v>#REF!</v>
      </c>
      <c r="U4846" s="13">
        <f>0.00378/28</f>
        <v>0.000135</v>
      </c>
      <c r="V4846" s="14"/>
      <c r="W4846" s="14"/>
      <c r="X4846" s="26">
        <f t="shared" si="314"/>
        <v>0.136</v>
      </c>
      <c r="Y4846" s="29"/>
      <c r="Z4846" s="29"/>
      <c r="AA4846" s="29"/>
      <c r="AB4846" s="29"/>
      <c r="AC4846" s="29"/>
    </row>
    <row r="4847">
      <c r="A4847" s="58">
        <v>45775.0</v>
      </c>
      <c r="B4847" s="5" t="s">
        <v>32</v>
      </c>
      <c r="C4847" s="6" t="s">
        <v>26</v>
      </c>
      <c r="D4847" s="5" t="s">
        <v>28</v>
      </c>
      <c r="E4847" s="7">
        <v>78.7</v>
      </c>
      <c r="F4847" s="7">
        <v>0.109</v>
      </c>
      <c r="G4847" s="7">
        <v>0.192966</v>
      </c>
      <c r="H4847" s="24">
        <v>0.156</v>
      </c>
      <c r="I4847" s="10">
        <f t="shared" si="7024"/>
        <v>-0.036966</v>
      </c>
      <c r="J4847" s="11">
        <f>IFERROR(#REF!/G4847*100,0)</f>
        <v>0</v>
      </c>
      <c r="K4847" s="7">
        <f t="shared" si="6890"/>
        <v>18.581248</v>
      </c>
      <c r="L4847" s="7">
        <f>IFERROR(#REF!+L4807,0)</f>
        <v>0</v>
      </c>
      <c r="M4847" s="10">
        <f t="shared" si="229"/>
        <v>-18.581248</v>
      </c>
      <c r="N4847" s="11">
        <f t="shared" si="3612"/>
        <v>0</v>
      </c>
      <c r="O4847" s="10">
        <f t="shared" si="6891"/>
        <v>25.570198</v>
      </c>
      <c r="P4847" s="10">
        <f>IFERROR(#REF!+P4807,0)</f>
        <v>0</v>
      </c>
      <c r="Q4847" s="10">
        <f t="shared" si="232"/>
        <v>-25.570198</v>
      </c>
      <c r="R4847" s="11">
        <f t="shared" si="233"/>
        <v>0</v>
      </c>
      <c r="S4847" s="42"/>
      <c r="T4847" s="42"/>
      <c r="U4847" s="20"/>
      <c r="V4847" s="14"/>
      <c r="W4847" s="14"/>
      <c r="X4847" s="26">
        <f t="shared" si="314"/>
        <v>0.13</v>
      </c>
      <c r="Y4847" s="29"/>
      <c r="Z4847" s="29"/>
      <c r="AA4847" s="29"/>
      <c r="AB4847" s="29"/>
      <c r="AC4847" s="29"/>
    </row>
    <row r="4848">
      <c r="A4848" s="58">
        <v>45775.0</v>
      </c>
      <c r="B4848" s="5" t="s">
        <v>32</v>
      </c>
      <c r="C4848" s="6" t="s">
        <v>26</v>
      </c>
      <c r="D4848" s="5" t="s">
        <v>29</v>
      </c>
      <c r="E4848" s="7">
        <v>0.0</v>
      </c>
      <c r="F4848" s="7">
        <v>0.0</v>
      </c>
      <c r="G4848" s="7">
        <v>0.0</v>
      </c>
      <c r="H4848" s="24">
        <v>0.0</v>
      </c>
      <c r="I4848" s="10">
        <f>H4847-G4848</f>
        <v>0.156</v>
      </c>
      <c r="J4848" s="11">
        <f>IFERROR(H4847/G4848*100,0)</f>
        <v>0</v>
      </c>
      <c r="K4848" s="7">
        <f t="shared" si="6890"/>
        <v>0</v>
      </c>
      <c r="L4848" s="7">
        <f>IFERROR(H4847+L4808,0)</f>
        <v>7.015</v>
      </c>
      <c r="M4848" s="10">
        <f t="shared" si="229"/>
        <v>7.015</v>
      </c>
      <c r="N4848" s="11">
        <f t="shared" si="3612"/>
        <v>0</v>
      </c>
      <c r="O4848" s="10">
        <f t="shared" si="6891"/>
        <v>0</v>
      </c>
      <c r="P4848" s="10">
        <f>IFERROR(H4847+P4808,0)</f>
        <v>7.015</v>
      </c>
      <c r="Q4848" s="10">
        <f t="shared" si="232"/>
        <v>7.015</v>
      </c>
      <c r="R4848" s="11">
        <f t="shared" si="233"/>
        <v>0</v>
      </c>
      <c r="S4848" s="42"/>
      <c r="T4848" s="42"/>
      <c r="U4848" s="20"/>
      <c r="V4848" s="14"/>
      <c r="W4848" s="14"/>
      <c r="X4848" s="26">
        <f t="shared" si="314"/>
        <v>0</v>
      </c>
      <c r="Y4848" s="29"/>
      <c r="Z4848" s="29"/>
      <c r="AA4848" s="29"/>
      <c r="AB4848" s="29"/>
      <c r="AC4848" s="29"/>
    </row>
    <row r="4849">
      <c r="A4849" s="58">
        <v>45775.0</v>
      </c>
      <c r="B4849" s="5" t="s">
        <v>32</v>
      </c>
      <c r="C4849" s="6" t="s">
        <v>26</v>
      </c>
      <c r="D4849" s="5" t="s">
        <v>30</v>
      </c>
      <c r="E4849" s="7">
        <v>0.0</v>
      </c>
      <c r="F4849" s="7">
        <v>0.0</v>
      </c>
      <c r="G4849" s="7">
        <v>0.0</v>
      </c>
      <c r="H4849" s="24">
        <v>0.0</v>
      </c>
      <c r="I4849" s="10">
        <f t="shared" ref="I4849:I4877" si="7028">H4849-G4849</f>
        <v>0</v>
      </c>
      <c r="J4849" s="11">
        <f t="shared" ref="J4849:J4877" si="7029">IFERROR(H4849/G4849*100,0)</f>
        <v>0</v>
      </c>
      <c r="K4849" s="7">
        <f t="shared" si="6890"/>
        <v>0</v>
      </c>
      <c r="L4849" s="7">
        <f t="shared" ref="L4849:L4877" si="7030">IFERROR(H4849+L4809,0)</f>
        <v>0</v>
      </c>
      <c r="M4849" s="10">
        <f t="shared" si="229"/>
        <v>0</v>
      </c>
      <c r="N4849" s="11">
        <f t="shared" si="3612"/>
        <v>0</v>
      </c>
      <c r="O4849" s="10">
        <f t="shared" si="6891"/>
        <v>0</v>
      </c>
      <c r="P4849" s="10">
        <f t="shared" ref="P4849:P4877" si="7031">IFERROR(H4849+P4809,0)</f>
        <v>0</v>
      </c>
      <c r="Q4849" s="10">
        <f t="shared" si="232"/>
        <v>0</v>
      </c>
      <c r="R4849" s="11">
        <f t="shared" si="233"/>
        <v>0</v>
      </c>
      <c r="S4849" s="42"/>
      <c r="T4849" s="42"/>
      <c r="U4849" s="20"/>
      <c r="V4849" s="14"/>
      <c r="W4849" s="14"/>
      <c r="X4849" s="26">
        <f t="shared" si="314"/>
        <v>0</v>
      </c>
      <c r="Y4849" s="29"/>
      <c r="Z4849" s="29"/>
      <c r="AA4849" s="29"/>
      <c r="AB4849" s="29"/>
      <c r="AC4849" s="29"/>
    </row>
    <row r="4850">
      <c r="A4850" s="58">
        <v>45775.0</v>
      </c>
      <c r="B4850" s="5" t="s">
        <v>33</v>
      </c>
      <c r="C4850" s="6" t="s">
        <v>26</v>
      </c>
      <c r="D4850" s="5" t="s">
        <v>27</v>
      </c>
      <c r="E4850" s="7">
        <v>110.0</v>
      </c>
      <c r="F4850" s="7">
        <v>0.355</v>
      </c>
      <c r="G4850" s="7">
        <v>0.33</v>
      </c>
      <c r="H4850" s="24">
        <v>0.355</v>
      </c>
      <c r="I4850" s="10">
        <f t="shared" si="7028"/>
        <v>0.025</v>
      </c>
      <c r="J4850" s="11">
        <f t="shared" si="7029"/>
        <v>107.5757576</v>
      </c>
      <c r="K4850" s="7">
        <f t="shared" si="6890"/>
        <v>28.639992</v>
      </c>
      <c r="L4850" s="7">
        <f t="shared" si="7030"/>
        <v>32.396</v>
      </c>
      <c r="M4850" s="10">
        <f t="shared" si="229"/>
        <v>3.756008</v>
      </c>
      <c r="N4850" s="11">
        <f t="shared" si="3612"/>
        <v>113.1145567</v>
      </c>
      <c r="O4850" s="10">
        <f t="shared" si="6891"/>
        <v>38.839922</v>
      </c>
      <c r="P4850" s="10">
        <f t="shared" si="7031"/>
        <v>43.89173</v>
      </c>
      <c r="Q4850" s="10">
        <f t="shared" si="232"/>
        <v>5.051808</v>
      </c>
      <c r="R4850" s="11">
        <f t="shared" si="233"/>
        <v>113.0067408</v>
      </c>
      <c r="S4850" s="41">
        <f>T4810</f>
        <v>0.5587621429</v>
      </c>
      <c r="T4850" s="41">
        <f>H4850+T4810-H4851-U4850-H4852</f>
        <v>0.7886082143</v>
      </c>
      <c r="U4850" s="13">
        <f>0.00431/28</f>
        <v>0.0001539285714</v>
      </c>
      <c r="V4850" s="14"/>
      <c r="W4850" s="14"/>
      <c r="X4850" s="26">
        <f t="shared" si="314"/>
        <v>0.35</v>
      </c>
      <c r="Y4850" s="29"/>
      <c r="Z4850" s="29"/>
      <c r="AA4850" s="29"/>
      <c r="AB4850" s="29"/>
      <c r="AC4850" s="29"/>
    </row>
    <row r="4851">
      <c r="A4851" s="58">
        <v>45775.0</v>
      </c>
      <c r="B4851" s="5" t="s">
        <v>33</v>
      </c>
      <c r="C4851" s="6" t="s">
        <v>26</v>
      </c>
      <c r="D4851" s="5" t="s">
        <v>28</v>
      </c>
      <c r="E4851" s="7">
        <v>108.2</v>
      </c>
      <c r="F4851" s="7">
        <v>0.318</v>
      </c>
      <c r="G4851" s="7">
        <v>0.2917333</v>
      </c>
      <c r="H4851" s="24">
        <v>0.125</v>
      </c>
      <c r="I4851" s="10">
        <f t="shared" si="7028"/>
        <v>-0.1667333</v>
      </c>
      <c r="J4851" s="11">
        <f t="shared" si="7029"/>
        <v>42.84735407</v>
      </c>
      <c r="K4851" s="7">
        <f t="shared" si="6890"/>
        <v>27.2775084</v>
      </c>
      <c r="L4851" s="7">
        <f t="shared" si="7030"/>
        <v>32.927</v>
      </c>
      <c r="M4851" s="10">
        <f t="shared" si="229"/>
        <v>5.6494916</v>
      </c>
      <c r="N4851" s="11">
        <f t="shared" si="3612"/>
        <v>120.7111717</v>
      </c>
      <c r="O4851" s="10">
        <f t="shared" si="6891"/>
        <v>37.3215084</v>
      </c>
      <c r="P4851" s="10">
        <f t="shared" si="7031"/>
        <v>43.82195</v>
      </c>
      <c r="Q4851" s="10">
        <f t="shared" si="232"/>
        <v>6.5004416</v>
      </c>
      <c r="R4851" s="11">
        <f t="shared" si="233"/>
        <v>117.4174139</v>
      </c>
      <c r="S4851" s="42"/>
      <c r="T4851" s="42"/>
      <c r="U4851" s="20"/>
      <c r="V4851" s="14"/>
      <c r="W4851" s="14"/>
      <c r="X4851" s="26">
        <f t="shared" si="314"/>
        <v>0.316</v>
      </c>
      <c r="Y4851" s="29"/>
      <c r="Z4851" s="29"/>
      <c r="AA4851" s="29"/>
      <c r="AB4851" s="29"/>
      <c r="AC4851" s="29"/>
    </row>
    <row r="4852">
      <c r="A4852" s="58">
        <v>45775.0</v>
      </c>
      <c r="B4852" s="5" t="s">
        <v>33</v>
      </c>
      <c r="C4852" s="6" t="s">
        <v>26</v>
      </c>
      <c r="D4852" s="5" t="s">
        <v>29</v>
      </c>
      <c r="E4852" s="7">
        <v>1.0</v>
      </c>
      <c r="F4852" s="7">
        <v>0.0</v>
      </c>
      <c r="G4852" s="7">
        <v>0.0044</v>
      </c>
      <c r="H4852" s="24">
        <v>0.0</v>
      </c>
      <c r="I4852" s="10">
        <f t="shared" si="7028"/>
        <v>-0.0044</v>
      </c>
      <c r="J4852" s="11">
        <f t="shared" si="7029"/>
        <v>0</v>
      </c>
      <c r="K4852" s="7">
        <f t="shared" si="6890"/>
        <v>0.2881989</v>
      </c>
      <c r="L4852" s="7">
        <f t="shared" si="7030"/>
        <v>0.105</v>
      </c>
      <c r="M4852" s="10">
        <f t="shared" si="229"/>
        <v>-0.1831989</v>
      </c>
      <c r="N4852" s="11">
        <f t="shared" si="3612"/>
        <v>36.43317167</v>
      </c>
      <c r="O4852" s="10">
        <f t="shared" si="6891"/>
        <v>0.3731389</v>
      </c>
      <c r="P4852" s="10">
        <f t="shared" si="7031"/>
        <v>0.183988</v>
      </c>
      <c r="Q4852" s="10">
        <f t="shared" si="232"/>
        <v>-0.1891509</v>
      </c>
      <c r="R4852" s="11">
        <f t="shared" si="233"/>
        <v>49.30817988</v>
      </c>
      <c r="S4852" s="42"/>
      <c r="T4852" s="42"/>
      <c r="U4852" s="20"/>
      <c r="V4852" s="14"/>
      <c r="W4852" s="14"/>
      <c r="X4852" s="26">
        <f t="shared" si="314"/>
        <v>0</v>
      </c>
      <c r="Y4852" s="29"/>
      <c r="Z4852" s="29"/>
      <c r="AA4852" s="29"/>
      <c r="AB4852" s="29"/>
      <c r="AC4852" s="29"/>
    </row>
    <row r="4853">
      <c r="A4853" s="58">
        <v>45775.0</v>
      </c>
      <c r="B4853" s="5" t="s">
        <v>33</v>
      </c>
      <c r="C4853" s="6" t="s">
        <v>26</v>
      </c>
      <c r="D4853" s="5" t="s">
        <v>30</v>
      </c>
      <c r="E4853" s="7">
        <v>0.0</v>
      </c>
      <c r="F4853" s="7">
        <v>0.0</v>
      </c>
      <c r="G4853" s="7">
        <v>0.0</v>
      </c>
      <c r="H4853" s="24">
        <v>0.0</v>
      </c>
      <c r="I4853" s="10">
        <f t="shared" si="7028"/>
        <v>0</v>
      </c>
      <c r="J4853" s="11">
        <f t="shared" si="7029"/>
        <v>0</v>
      </c>
      <c r="K4853" s="7">
        <f t="shared" si="6890"/>
        <v>0</v>
      </c>
      <c r="L4853" s="7">
        <f t="shared" si="7030"/>
        <v>0</v>
      </c>
      <c r="M4853" s="10">
        <f t="shared" si="229"/>
        <v>0</v>
      </c>
      <c r="N4853" s="11">
        <f t="shared" si="3612"/>
        <v>0</v>
      </c>
      <c r="O4853" s="10">
        <f t="shared" si="6891"/>
        <v>0</v>
      </c>
      <c r="P4853" s="10">
        <f t="shared" si="7031"/>
        <v>0</v>
      </c>
      <c r="Q4853" s="10">
        <f t="shared" si="232"/>
        <v>0</v>
      </c>
      <c r="R4853" s="11">
        <f t="shared" si="233"/>
        <v>0</v>
      </c>
      <c r="S4853" s="42"/>
      <c r="T4853" s="42"/>
      <c r="U4853" s="20"/>
      <c r="V4853" s="14"/>
      <c r="W4853" s="14"/>
      <c r="X4853" s="26">
        <f t="shared" si="314"/>
        <v>0</v>
      </c>
      <c r="Y4853" s="29"/>
      <c r="Z4853" s="29"/>
      <c r="AA4853" s="29"/>
      <c r="AB4853" s="29"/>
      <c r="AC4853" s="29"/>
    </row>
    <row r="4854">
      <c r="A4854" s="58">
        <v>45775.0</v>
      </c>
      <c r="B4854" s="5" t="s">
        <v>34</v>
      </c>
      <c r="C4854" s="6" t="s">
        <v>26</v>
      </c>
      <c r="D4854" s="5" t="s">
        <v>27</v>
      </c>
      <c r="E4854" s="7">
        <v>14.3</v>
      </c>
      <c r="F4854" s="7">
        <v>0.055</v>
      </c>
      <c r="G4854" s="7">
        <v>0.04</v>
      </c>
      <c r="H4854" s="24">
        <v>0.044</v>
      </c>
      <c r="I4854" s="10">
        <f t="shared" si="7028"/>
        <v>0.004</v>
      </c>
      <c r="J4854" s="11">
        <f t="shared" si="7029"/>
        <v>110</v>
      </c>
      <c r="K4854" s="7">
        <f t="shared" si="6890"/>
        <v>3.619985</v>
      </c>
      <c r="L4854" s="7">
        <f t="shared" si="7030"/>
        <v>3.724</v>
      </c>
      <c r="M4854" s="10">
        <f t="shared" si="229"/>
        <v>0.104015</v>
      </c>
      <c r="N4854" s="11">
        <f t="shared" si="3612"/>
        <v>102.8733544</v>
      </c>
      <c r="O4854" s="10">
        <f t="shared" si="6891"/>
        <v>4.919815</v>
      </c>
      <c r="P4854" s="10">
        <f t="shared" si="7031"/>
        <v>5.267986</v>
      </c>
      <c r="Q4854" s="10">
        <f t="shared" si="232"/>
        <v>0.348171</v>
      </c>
      <c r="R4854" s="11">
        <f t="shared" si="233"/>
        <v>107.0769124</v>
      </c>
      <c r="S4854" s="41">
        <f>T4814</f>
        <v>0.095</v>
      </c>
      <c r="T4854" s="41">
        <f>H4854+T4814-H4855-U4854-H4856</f>
        <v>0.139</v>
      </c>
      <c r="U4854" s="13">
        <v>0.0</v>
      </c>
      <c r="V4854" s="14"/>
      <c r="W4854" s="14"/>
      <c r="X4854" s="26">
        <f t="shared" si="314"/>
        <v>0.036</v>
      </c>
      <c r="Y4854" s="29"/>
      <c r="Z4854" s="29"/>
      <c r="AA4854" s="29"/>
      <c r="AB4854" s="29"/>
      <c r="AC4854" s="29"/>
    </row>
    <row r="4855">
      <c r="A4855" s="58">
        <v>45775.0</v>
      </c>
      <c r="B4855" s="5" t="s">
        <v>34</v>
      </c>
      <c r="C4855" s="6" t="s">
        <v>26</v>
      </c>
      <c r="D4855" s="5" t="s">
        <v>28</v>
      </c>
      <c r="E4855" s="7">
        <v>14.3</v>
      </c>
      <c r="F4855" s="7">
        <v>0.0</v>
      </c>
      <c r="G4855" s="7">
        <v>0.039166</v>
      </c>
      <c r="H4855" s="24">
        <v>0.0</v>
      </c>
      <c r="I4855" s="10">
        <f t="shared" si="7028"/>
        <v>-0.039166</v>
      </c>
      <c r="J4855" s="11">
        <f t="shared" si="7029"/>
        <v>0</v>
      </c>
      <c r="K4855" s="7">
        <f t="shared" si="6890"/>
        <v>3.548647</v>
      </c>
      <c r="L4855" s="7">
        <f t="shared" si="7030"/>
        <v>3.788</v>
      </c>
      <c r="M4855" s="10">
        <f t="shared" si="229"/>
        <v>0.239353</v>
      </c>
      <c r="N4855" s="11">
        <f t="shared" si="3612"/>
        <v>106.7449087</v>
      </c>
      <c r="O4855" s="10">
        <f t="shared" si="6891"/>
        <v>4.823646</v>
      </c>
      <c r="P4855" s="10">
        <f t="shared" si="7031"/>
        <v>5.19199</v>
      </c>
      <c r="Q4855" s="10">
        <f t="shared" si="232"/>
        <v>0.368344</v>
      </c>
      <c r="R4855" s="11">
        <f t="shared" si="233"/>
        <v>107.6362154</v>
      </c>
      <c r="S4855" s="42"/>
      <c r="T4855" s="42"/>
      <c r="U4855" s="20"/>
      <c r="V4855" s="14"/>
      <c r="W4855" s="14"/>
      <c r="X4855" s="26">
        <f t="shared" si="314"/>
        <v>0.227</v>
      </c>
      <c r="Y4855" s="29"/>
      <c r="Z4855" s="29"/>
      <c r="AA4855" s="29"/>
      <c r="AB4855" s="29"/>
      <c r="AC4855" s="29"/>
    </row>
    <row r="4856">
      <c r="A4856" s="58">
        <v>45775.0</v>
      </c>
      <c r="B4856" s="5" t="s">
        <v>34</v>
      </c>
      <c r="C4856" s="6" t="s">
        <v>26</v>
      </c>
      <c r="D4856" s="5" t="s">
        <v>29</v>
      </c>
      <c r="E4856" s="7">
        <v>0.0</v>
      </c>
      <c r="F4856" s="7">
        <v>0.0</v>
      </c>
      <c r="G4856" s="7">
        <v>0.0</v>
      </c>
      <c r="H4856" s="24">
        <v>0.0</v>
      </c>
      <c r="I4856" s="10">
        <f t="shared" si="7028"/>
        <v>0</v>
      </c>
      <c r="J4856" s="11">
        <f t="shared" si="7029"/>
        <v>0</v>
      </c>
      <c r="K4856" s="7">
        <f t="shared" si="6890"/>
        <v>0</v>
      </c>
      <c r="L4856" s="7">
        <f t="shared" si="7030"/>
        <v>0</v>
      </c>
      <c r="M4856" s="10">
        <f t="shared" si="229"/>
        <v>0</v>
      </c>
      <c r="N4856" s="11">
        <f t="shared" si="3612"/>
        <v>0</v>
      </c>
      <c r="O4856" s="10">
        <f t="shared" si="6891"/>
        <v>0</v>
      </c>
      <c r="P4856" s="10">
        <f t="shared" si="7031"/>
        <v>0</v>
      </c>
      <c r="Q4856" s="10">
        <f t="shared" si="232"/>
        <v>0</v>
      </c>
      <c r="R4856" s="11">
        <f t="shared" si="233"/>
        <v>0</v>
      </c>
      <c r="S4856" s="42"/>
      <c r="T4856" s="42"/>
      <c r="U4856" s="20"/>
      <c r="V4856" s="14"/>
      <c r="W4856" s="14"/>
      <c r="X4856" s="26">
        <f t="shared" si="314"/>
        <v>0</v>
      </c>
      <c r="Y4856" s="29"/>
      <c r="Z4856" s="29"/>
      <c r="AA4856" s="29"/>
      <c r="AB4856" s="29"/>
      <c r="AC4856" s="29"/>
    </row>
    <row r="4857">
      <c r="A4857" s="58">
        <v>45775.0</v>
      </c>
      <c r="B4857" s="5" t="s">
        <v>34</v>
      </c>
      <c r="C4857" s="6" t="s">
        <v>26</v>
      </c>
      <c r="D4857" s="5" t="s">
        <v>30</v>
      </c>
      <c r="E4857" s="7">
        <v>0.0</v>
      </c>
      <c r="F4857" s="7">
        <v>0.0</v>
      </c>
      <c r="G4857" s="7">
        <v>0.0</v>
      </c>
      <c r="H4857" s="24">
        <v>0.0</v>
      </c>
      <c r="I4857" s="10">
        <f t="shared" si="7028"/>
        <v>0</v>
      </c>
      <c r="J4857" s="11">
        <f t="shared" si="7029"/>
        <v>0</v>
      </c>
      <c r="K4857" s="7">
        <f t="shared" si="6890"/>
        <v>0</v>
      </c>
      <c r="L4857" s="7">
        <f t="shared" si="7030"/>
        <v>0</v>
      </c>
      <c r="M4857" s="10">
        <f t="shared" si="229"/>
        <v>0</v>
      </c>
      <c r="N4857" s="11">
        <f t="shared" si="3612"/>
        <v>0</v>
      </c>
      <c r="O4857" s="10">
        <f t="shared" si="6891"/>
        <v>0</v>
      </c>
      <c r="P4857" s="10">
        <f t="shared" si="7031"/>
        <v>0</v>
      </c>
      <c r="Q4857" s="10">
        <f t="shared" si="232"/>
        <v>0</v>
      </c>
      <c r="R4857" s="11">
        <f t="shared" si="233"/>
        <v>0</v>
      </c>
      <c r="S4857" s="42"/>
      <c r="T4857" s="42"/>
      <c r="U4857" s="20"/>
      <c r="V4857" s="14"/>
      <c r="W4857" s="14"/>
      <c r="X4857" s="26">
        <f t="shared" si="314"/>
        <v>0</v>
      </c>
      <c r="Y4857" s="29"/>
      <c r="Z4857" s="29"/>
      <c r="AA4857" s="29"/>
      <c r="AB4857" s="29"/>
      <c r="AC4857" s="29"/>
    </row>
    <row r="4858">
      <c r="A4858" s="58">
        <v>45775.0</v>
      </c>
      <c r="B4858" s="5" t="s">
        <v>35</v>
      </c>
      <c r="C4858" s="6" t="s">
        <v>26</v>
      </c>
      <c r="D4858" s="5" t="s">
        <v>27</v>
      </c>
      <c r="E4858" s="7">
        <v>16.6</v>
      </c>
      <c r="F4858" s="7">
        <v>0.009</v>
      </c>
      <c r="G4858" s="7">
        <v>0.0566</v>
      </c>
      <c r="H4858" s="24">
        <v>0.136</v>
      </c>
      <c r="I4858" s="10">
        <f t="shared" si="7028"/>
        <v>0.0794</v>
      </c>
      <c r="J4858" s="11">
        <f t="shared" si="7029"/>
        <v>240.2826855</v>
      </c>
      <c r="K4858" s="7">
        <f t="shared" si="6890"/>
        <v>3.984797</v>
      </c>
      <c r="L4858" s="7">
        <f t="shared" si="7030"/>
        <v>6.501</v>
      </c>
      <c r="M4858" s="10">
        <f t="shared" si="229"/>
        <v>2.516203</v>
      </c>
      <c r="N4858" s="11">
        <f t="shared" si="3612"/>
        <v>163.1450736</v>
      </c>
      <c r="O4858" s="10">
        <f t="shared" si="6891"/>
        <v>3.984797</v>
      </c>
      <c r="P4858" s="10">
        <f t="shared" si="7031"/>
        <v>6.501</v>
      </c>
      <c r="Q4858" s="10">
        <f t="shared" si="232"/>
        <v>2.516203</v>
      </c>
      <c r="R4858" s="11">
        <f t="shared" si="233"/>
        <v>163.1450736</v>
      </c>
      <c r="S4858" s="41">
        <f>T4818</f>
        <v>0.657</v>
      </c>
      <c r="T4858" s="41">
        <f>H4858+T4818-H4859-U4858-H4860</f>
        <v>0.718</v>
      </c>
      <c r="U4858" s="13">
        <v>0.0</v>
      </c>
      <c r="V4858" s="14"/>
      <c r="W4858" s="14"/>
      <c r="X4858" s="26">
        <f t="shared" si="314"/>
        <v>0.134</v>
      </c>
      <c r="Y4858" s="29"/>
      <c r="Z4858" s="29"/>
      <c r="AA4858" s="29"/>
      <c r="AB4858" s="29"/>
      <c r="AC4858" s="29"/>
    </row>
    <row r="4859">
      <c r="A4859" s="58">
        <v>45775.0</v>
      </c>
      <c r="B4859" s="5" t="s">
        <v>35</v>
      </c>
      <c r="C4859" s="6" t="s">
        <v>26</v>
      </c>
      <c r="D4859" s="5" t="s">
        <v>28</v>
      </c>
      <c r="E4859" s="7">
        <v>0.0</v>
      </c>
      <c r="F4859" s="7">
        <v>0.0</v>
      </c>
      <c r="G4859" s="7">
        <v>0.0</v>
      </c>
      <c r="H4859" s="24">
        <v>0.0</v>
      </c>
      <c r="I4859" s="10">
        <f t="shared" si="7028"/>
        <v>0</v>
      </c>
      <c r="J4859" s="11">
        <f t="shared" si="7029"/>
        <v>0</v>
      </c>
      <c r="K4859" s="7">
        <f t="shared" si="6890"/>
        <v>0</v>
      </c>
      <c r="L4859" s="7">
        <f t="shared" si="7030"/>
        <v>0</v>
      </c>
      <c r="M4859" s="10">
        <f t="shared" si="229"/>
        <v>0</v>
      </c>
      <c r="N4859" s="11">
        <f t="shared" si="3612"/>
        <v>0</v>
      </c>
      <c r="O4859" s="10">
        <f t="shared" si="6891"/>
        <v>0</v>
      </c>
      <c r="P4859" s="10">
        <f t="shared" si="7031"/>
        <v>0</v>
      </c>
      <c r="Q4859" s="10">
        <f t="shared" si="232"/>
        <v>0</v>
      </c>
      <c r="R4859" s="11">
        <f t="shared" si="233"/>
        <v>0</v>
      </c>
      <c r="S4859" s="43"/>
      <c r="T4859" s="43"/>
      <c r="U4859" s="20"/>
      <c r="V4859" s="14"/>
      <c r="W4859" s="14"/>
      <c r="X4859" s="26">
        <f t="shared" si="314"/>
        <v>0</v>
      </c>
      <c r="Y4859" s="29"/>
      <c r="Z4859" s="29"/>
      <c r="AA4859" s="29"/>
      <c r="AB4859" s="29"/>
      <c r="AC4859" s="29"/>
    </row>
    <row r="4860">
      <c r="A4860" s="58">
        <v>45775.0</v>
      </c>
      <c r="B4860" s="5" t="s">
        <v>35</v>
      </c>
      <c r="C4860" s="6" t="s">
        <v>26</v>
      </c>
      <c r="D4860" s="5" t="s">
        <v>29</v>
      </c>
      <c r="E4860" s="7">
        <v>16.6</v>
      </c>
      <c r="F4860" s="7">
        <v>0.0</v>
      </c>
      <c r="G4860" s="7">
        <v>0.05666</v>
      </c>
      <c r="H4860" s="24">
        <v>0.075</v>
      </c>
      <c r="I4860" s="10">
        <f t="shared" si="7028"/>
        <v>0.01834</v>
      </c>
      <c r="J4860" s="11">
        <f t="shared" si="7029"/>
        <v>132.3685139</v>
      </c>
      <c r="K4860" s="7">
        <f t="shared" si="6890"/>
        <v>3.986477</v>
      </c>
      <c r="L4860" s="7">
        <f t="shared" si="7030"/>
        <v>5.783</v>
      </c>
      <c r="M4860" s="10">
        <f t="shared" si="229"/>
        <v>1.796523</v>
      </c>
      <c r="N4860" s="11">
        <f t="shared" si="3612"/>
        <v>145.06543</v>
      </c>
      <c r="O4860" s="10">
        <f t="shared" si="6891"/>
        <v>3.986477</v>
      </c>
      <c r="P4860" s="10">
        <f t="shared" si="7031"/>
        <v>6.015996</v>
      </c>
      <c r="Q4860" s="10">
        <f t="shared" si="232"/>
        <v>2.029519</v>
      </c>
      <c r="R4860" s="11">
        <f t="shared" si="233"/>
        <v>150.9100893</v>
      </c>
      <c r="S4860" s="43"/>
      <c r="T4860" s="43"/>
      <c r="U4860" s="20"/>
      <c r="V4860" s="14"/>
      <c r="W4860" s="14"/>
      <c r="X4860" s="26">
        <f t="shared" si="314"/>
        <v>0.144</v>
      </c>
      <c r="Y4860" s="29"/>
      <c r="Z4860" s="29"/>
      <c r="AA4860" s="29"/>
      <c r="AB4860" s="29"/>
      <c r="AC4860" s="29"/>
    </row>
    <row r="4861">
      <c r="A4861" s="58">
        <v>45775.0</v>
      </c>
      <c r="B4861" s="5" t="s">
        <v>35</v>
      </c>
      <c r="C4861" s="6" t="s">
        <v>26</v>
      </c>
      <c r="D4861" s="5" t="s">
        <v>30</v>
      </c>
      <c r="E4861" s="7">
        <v>0.0</v>
      </c>
      <c r="F4861" s="7">
        <v>0.0</v>
      </c>
      <c r="G4861" s="7">
        <v>0.0</v>
      </c>
      <c r="H4861" s="24">
        <v>0.0</v>
      </c>
      <c r="I4861" s="10">
        <f t="shared" si="7028"/>
        <v>0</v>
      </c>
      <c r="J4861" s="11">
        <f t="shared" si="7029"/>
        <v>0</v>
      </c>
      <c r="K4861" s="7">
        <f t="shared" si="6890"/>
        <v>0</v>
      </c>
      <c r="L4861" s="7">
        <f t="shared" si="7030"/>
        <v>0</v>
      </c>
      <c r="M4861" s="10">
        <f t="shared" si="229"/>
        <v>0</v>
      </c>
      <c r="N4861" s="11">
        <f t="shared" si="3612"/>
        <v>0</v>
      </c>
      <c r="O4861" s="10">
        <f t="shared" si="6891"/>
        <v>0</v>
      </c>
      <c r="P4861" s="10">
        <f t="shared" si="7031"/>
        <v>0</v>
      </c>
      <c r="Q4861" s="10">
        <f t="shared" si="232"/>
        <v>0</v>
      </c>
      <c r="R4861" s="11">
        <f t="shared" si="233"/>
        <v>0</v>
      </c>
      <c r="S4861" s="43"/>
      <c r="T4861" s="43"/>
      <c r="U4861" s="20"/>
      <c r="V4861" s="14"/>
      <c r="W4861" s="14"/>
      <c r="X4861" s="26">
        <f t="shared" si="314"/>
        <v>0</v>
      </c>
      <c r="Y4861" s="29"/>
      <c r="Z4861" s="29"/>
      <c r="AA4861" s="29"/>
      <c r="AB4861" s="29"/>
      <c r="AC4861" s="29"/>
    </row>
    <row r="4862">
      <c r="A4862" s="58">
        <v>45775.0</v>
      </c>
      <c r="B4862" s="5" t="s">
        <v>36</v>
      </c>
      <c r="C4862" s="6" t="s">
        <v>37</v>
      </c>
      <c r="D4862" s="5" t="s">
        <v>27</v>
      </c>
      <c r="E4862" s="7">
        <v>174.0</v>
      </c>
      <c r="F4862" s="23">
        <v>0.521</v>
      </c>
      <c r="G4862" s="7">
        <v>0.51</v>
      </c>
      <c r="H4862" s="24">
        <v>0.57</v>
      </c>
      <c r="I4862" s="10">
        <f t="shared" si="7028"/>
        <v>0.06</v>
      </c>
      <c r="J4862" s="11">
        <f t="shared" si="7029"/>
        <v>111.7647059</v>
      </c>
      <c r="K4862" s="7">
        <f t="shared" si="6890"/>
        <v>46.4799976</v>
      </c>
      <c r="L4862" s="7">
        <f t="shared" si="7030"/>
        <v>51.735</v>
      </c>
      <c r="M4862" s="10">
        <f t="shared" si="229"/>
        <v>5.2550024</v>
      </c>
      <c r="N4862" s="11">
        <f t="shared" si="3612"/>
        <v>111.3059438</v>
      </c>
      <c r="O4862" s="10">
        <f t="shared" si="6891"/>
        <v>63.5799696</v>
      </c>
      <c r="P4862" s="10">
        <f t="shared" si="7031"/>
        <v>70.31082</v>
      </c>
      <c r="Q4862" s="10">
        <f t="shared" si="232"/>
        <v>6.7308504</v>
      </c>
      <c r="R4862" s="11">
        <f t="shared" si="233"/>
        <v>110.5864322</v>
      </c>
      <c r="S4862" s="41">
        <f>T4822</f>
        <v>-0.3815714286</v>
      </c>
      <c r="T4862" s="41">
        <f>H4862+T4822-H4863-U4862-H4864</f>
        <v>-0.2468571429</v>
      </c>
      <c r="U4862" s="13">
        <f>0.008/28</f>
        <v>0.0002857142857</v>
      </c>
      <c r="V4862" s="14"/>
      <c r="W4862" s="14"/>
      <c r="X4862" s="26">
        <f t="shared" si="314"/>
        <v>0.57</v>
      </c>
      <c r="Y4862" s="29"/>
      <c r="Z4862" s="29"/>
      <c r="AA4862" s="29"/>
      <c r="AB4862" s="29"/>
      <c r="AC4862" s="29"/>
    </row>
    <row r="4863">
      <c r="A4863" s="58">
        <v>45775.0</v>
      </c>
      <c r="B4863" s="5" t="s">
        <v>36</v>
      </c>
      <c r="C4863" s="6" t="s">
        <v>37</v>
      </c>
      <c r="D4863" s="5" t="s">
        <v>28</v>
      </c>
      <c r="E4863" s="7">
        <v>45.1</v>
      </c>
      <c r="F4863" s="7">
        <v>0.0</v>
      </c>
      <c r="G4863" s="7">
        <v>0.48333</v>
      </c>
      <c r="H4863" s="24">
        <v>0.0</v>
      </c>
      <c r="I4863" s="10">
        <f t="shared" si="7028"/>
        <v>-0.48333</v>
      </c>
      <c r="J4863" s="11">
        <f t="shared" si="7029"/>
        <v>0</v>
      </c>
      <c r="K4863" s="7">
        <f t="shared" si="6890"/>
        <v>43.1312387</v>
      </c>
      <c r="L4863" s="7">
        <f t="shared" si="7030"/>
        <v>12.569</v>
      </c>
      <c r="M4863" s="10">
        <f t="shared" si="229"/>
        <v>-30.5622387</v>
      </c>
      <c r="N4863" s="11">
        <f t="shared" si="3612"/>
        <v>29.14129151</v>
      </c>
      <c r="O4863" s="10">
        <f t="shared" si="6891"/>
        <v>58.6501487</v>
      </c>
      <c r="P4863" s="10">
        <f t="shared" si="7031"/>
        <v>18.16698</v>
      </c>
      <c r="Q4863" s="10">
        <f t="shared" si="232"/>
        <v>-40.4831687</v>
      </c>
      <c r="R4863" s="11">
        <f t="shared" si="233"/>
        <v>30.97516443</v>
      </c>
      <c r="S4863" s="43"/>
      <c r="T4863" s="43"/>
      <c r="U4863" s="20"/>
      <c r="V4863" s="14"/>
      <c r="W4863" s="14"/>
      <c r="X4863" s="26">
        <f t="shared" si="314"/>
        <v>0</v>
      </c>
      <c r="Y4863" s="29"/>
      <c r="Z4863" s="29"/>
      <c r="AA4863" s="29"/>
      <c r="AB4863" s="29"/>
      <c r="AC4863" s="29"/>
    </row>
    <row r="4864">
      <c r="A4864" s="58">
        <v>45775.0</v>
      </c>
      <c r="B4864" s="5" t="s">
        <v>36</v>
      </c>
      <c r="C4864" s="6" t="s">
        <v>37</v>
      </c>
      <c r="D4864" s="5" t="s">
        <v>29</v>
      </c>
      <c r="E4864" s="7">
        <f>E4862-E4863</f>
        <v>128.9</v>
      </c>
      <c r="F4864" s="7">
        <v>0.315</v>
      </c>
      <c r="G4864" s="7">
        <v>0.0</v>
      </c>
      <c r="H4864" s="24">
        <v>0.435</v>
      </c>
      <c r="I4864" s="10">
        <f t="shared" si="7028"/>
        <v>0.435</v>
      </c>
      <c r="J4864" s="11">
        <f t="shared" si="7029"/>
        <v>0</v>
      </c>
      <c r="K4864" s="7">
        <f t="shared" si="6890"/>
        <v>2.58895994</v>
      </c>
      <c r="L4864" s="7">
        <f t="shared" si="7030"/>
        <v>39.388</v>
      </c>
      <c r="M4864" s="10">
        <f t="shared" si="229"/>
        <v>36.79904006</v>
      </c>
      <c r="N4864" s="11">
        <f t="shared" si="3612"/>
        <v>1521.383139</v>
      </c>
      <c r="O4864" s="10">
        <f t="shared" si="6891"/>
        <v>4.16282994</v>
      </c>
      <c r="P4864" s="10">
        <f t="shared" si="7031"/>
        <v>53.00971</v>
      </c>
      <c r="Q4864" s="10">
        <f t="shared" si="232"/>
        <v>48.84688006</v>
      </c>
      <c r="R4864" s="11">
        <f t="shared" si="233"/>
        <v>1273.40561</v>
      </c>
      <c r="S4864" s="43"/>
      <c r="T4864" s="43"/>
      <c r="U4864" s="20"/>
      <c r="V4864" s="14"/>
      <c r="W4864" s="14"/>
      <c r="X4864" s="26">
        <f t="shared" si="314"/>
        <v>0.426</v>
      </c>
      <c r="Y4864" s="29"/>
      <c r="Z4864" s="29"/>
      <c r="AA4864" s="29"/>
      <c r="AB4864" s="29"/>
      <c r="AC4864" s="29"/>
    </row>
    <row r="4865">
      <c r="A4865" s="58">
        <v>45775.0</v>
      </c>
      <c r="B4865" s="5" t="s">
        <v>36</v>
      </c>
      <c r="C4865" s="6" t="s">
        <v>37</v>
      </c>
      <c r="D4865" s="5" t="s">
        <v>30</v>
      </c>
      <c r="E4865" s="7">
        <v>0.0</v>
      </c>
      <c r="F4865" s="7">
        <v>0.235</v>
      </c>
      <c r="G4865" s="7">
        <v>0.0</v>
      </c>
      <c r="H4865" s="24">
        <v>0.0</v>
      </c>
      <c r="I4865" s="10">
        <f t="shared" si="7028"/>
        <v>0</v>
      </c>
      <c r="J4865" s="11">
        <f t="shared" si="7029"/>
        <v>0</v>
      </c>
      <c r="K4865" s="7">
        <f t="shared" si="6890"/>
        <v>0</v>
      </c>
      <c r="L4865" s="7">
        <f t="shared" si="7030"/>
        <v>0</v>
      </c>
      <c r="M4865" s="10">
        <f t="shared" si="229"/>
        <v>0</v>
      </c>
      <c r="N4865" s="11">
        <f t="shared" si="3612"/>
        <v>0</v>
      </c>
      <c r="O4865" s="10">
        <f t="shared" si="6891"/>
        <v>0</v>
      </c>
      <c r="P4865" s="10">
        <f t="shared" si="7031"/>
        <v>0</v>
      </c>
      <c r="Q4865" s="10">
        <f t="shared" si="232"/>
        <v>0</v>
      </c>
      <c r="R4865" s="11">
        <f t="shared" si="233"/>
        <v>0</v>
      </c>
      <c r="S4865" s="43"/>
      <c r="T4865" s="43"/>
      <c r="U4865" s="20"/>
      <c r="V4865" s="14"/>
      <c r="W4865" s="14"/>
      <c r="X4865" s="26">
        <f t="shared" si="314"/>
        <v>0</v>
      </c>
      <c r="Y4865" s="29"/>
      <c r="Z4865" s="29"/>
      <c r="AA4865" s="29"/>
      <c r="AB4865" s="29"/>
      <c r="AC4865" s="29"/>
    </row>
    <row r="4866">
      <c r="A4866" s="58">
        <v>45775.0</v>
      </c>
      <c r="B4866" s="5" t="s">
        <v>38</v>
      </c>
      <c r="C4866" s="6" t="s">
        <v>37</v>
      </c>
      <c r="D4866" s="5" t="s">
        <v>27</v>
      </c>
      <c r="E4866" s="7">
        <v>40.1</v>
      </c>
      <c r="F4866" s="23">
        <v>0.132</v>
      </c>
      <c r="G4866" s="7">
        <v>0.09999999999999999</v>
      </c>
      <c r="H4866" s="24">
        <v>0.17</v>
      </c>
      <c r="I4866" s="10">
        <f t="shared" si="7028"/>
        <v>0.07</v>
      </c>
      <c r="J4866" s="11">
        <f t="shared" si="7029"/>
        <v>170</v>
      </c>
      <c r="K4866" s="7">
        <f t="shared" si="6890"/>
        <v>8.7</v>
      </c>
      <c r="L4866" s="7">
        <f t="shared" si="7030"/>
        <v>15.251</v>
      </c>
      <c r="M4866" s="10">
        <f t="shared" si="229"/>
        <v>6.551</v>
      </c>
      <c r="N4866" s="11">
        <f t="shared" si="3612"/>
        <v>175.2988506</v>
      </c>
      <c r="O4866" s="10">
        <f t="shared" si="6891"/>
        <v>11.8</v>
      </c>
      <c r="P4866" s="10">
        <f t="shared" si="7031"/>
        <v>21.174976</v>
      </c>
      <c r="Q4866" s="10">
        <f t="shared" si="232"/>
        <v>9.374976</v>
      </c>
      <c r="R4866" s="11">
        <f t="shared" si="233"/>
        <v>179.4489492</v>
      </c>
      <c r="S4866" s="41">
        <f>T4826</f>
        <v>8.552928571</v>
      </c>
      <c r="T4866" s="41">
        <f>H4866+T4826-H4867-U4866-H4868</f>
        <v>8.604892857</v>
      </c>
      <c r="U4866" s="13">
        <f>0.001/28</f>
        <v>0.00003571428571</v>
      </c>
      <c r="V4866" s="14"/>
      <c r="W4866" s="14"/>
      <c r="X4866" s="26">
        <f t="shared" si="314"/>
        <v>0.17</v>
      </c>
      <c r="Y4866" s="29"/>
      <c r="Z4866" s="29"/>
      <c r="AA4866" s="29"/>
      <c r="AB4866" s="29"/>
      <c r="AC4866" s="29"/>
    </row>
    <row r="4867">
      <c r="A4867" s="58">
        <v>45775.0</v>
      </c>
      <c r="B4867" s="5" t="s">
        <v>38</v>
      </c>
      <c r="C4867" s="6" t="s">
        <v>37</v>
      </c>
      <c r="D4867" s="5" t="s">
        <v>28</v>
      </c>
      <c r="E4867" s="7">
        <v>0.0</v>
      </c>
      <c r="F4867" s="7">
        <v>0.0</v>
      </c>
      <c r="G4867" s="7">
        <v>0.0</v>
      </c>
      <c r="H4867" s="24">
        <v>0.0</v>
      </c>
      <c r="I4867" s="10">
        <f t="shared" si="7028"/>
        <v>0</v>
      </c>
      <c r="J4867" s="11">
        <f t="shared" si="7029"/>
        <v>0</v>
      </c>
      <c r="K4867" s="7">
        <f t="shared" si="6890"/>
        <v>0</v>
      </c>
      <c r="L4867" s="7">
        <f t="shared" si="7030"/>
        <v>0</v>
      </c>
      <c r="M4867" s="10">
        <f t="shared" si="229"/>
        <v>0</v>
      </c>
      <c r="N4867" s="11">
        <f t="shared" si="3612"/>
        <v>0</v>
      </c>
      <c r="O4867" s="10">
        <f t="shared" si="6891"/>
        <v>0</v>
      </c>
      <c r="P4867" s="10">
        <f t="shared" si="7031"/>
        <v>0</v>
      </c>
      <c r="Q4867" s="10">
        <f t="shared" si="232"/>
        <v>0</v>
      </c>
      <c r="R4867" s="11">
        <f t="shared" si="233"/>
        <v>0</v>
      </c>
      <c r="S4867" s="43"/>
      <c r="T4867" s="43"/>
      <c r="U4867" s="20"/>
      <c r="V4867" s="14"/>
      <c r="W4867" s="14"/>
      <c r="X4867" s="26">
        <f t="shared" si="314"/>
        <v>0</v>
      </c>
      <c r="Y4867" s="29"/>
      <c r="Z4867" s="29"/>
      <c r="AA4867" s="29"/>
      <c r="AB4867" s="29"/>
      <c r="AC4867" s="29"/>
    </row>
    <row r="4868">
      <c r="A4868" s="58">
        <v>45775.0</v>
      </c>
      <c r="B4868" s="5" t="s">
        <v>38</v>
      </c>
      <c r="C4868" s="6" t="s">
        <v>37</v>
      </c>
      <c r="D4868" s="5" t="s">
        <v>29</v>
      </c>
      <c r="E4868" s="7">
        <v>40.1</v>
      </c>
      <c r="F4868" s="7">
        <v>0.048</v>
      </c>
      <c r="G4868" s="7">
        <v>0.09996</v>
      </c>
      <c r="H4868" s="24">
        <v>0.118</v>
      </c>
      <c r="I4868" s="10">
        <f t="shared" si="7028"/>
        <v>0.01804</v>
      </c>
      <c r="J4868" s="11">
        <f t="shared" si="7029"/>
        <v>118.0472189</v>
      </c>
      <c r="K4868" s="7">
        <f t="shared" si="6890"/>
        <v>8.686657</v>
      </c>
      <c r="L4868" s="7">
        <f t="shared" si="7030"/>
        <v>8.415</v>
      </c>
      <c r="M4868" s="10">
        <f t="shared" si="229"/>
        <v>-0.271657</v>
      </c>
      <c r="N4868" s="11">
        <f t="shared" si="3612"/>
        <v>96.87270949</v>
      </c>
      <c r="O4868" s="10">
        <f t="shared" si="6891"/>
        <v>11.785417</v>
      </c>
      <c r="P4868" s="10">
        <f t="shared" si="7031"/>
        <v>14.24393</v>
      </c>
      <c r="Q4868" s="10">
        <f t="shared" si="232"/>
        <v>2.458513</v>
      </c>
      <c r="R4868" s="11">
        <f t="shared" si="233"/>
        <v>120.8606365</v>
      </c>
      <c r="S4868" s="43"/>
      <c r="T4868" s="43"/>
      <c r="U4868" s="20"/>
      <c r="V4868" s="14"/>
      <c r="W4868" s="14"/>
      <c r="X4868" s="26">
        <f t="shared" si="314"/>
        <v>0.052</v>
      </c>
      <c r="Y4868" s="29"/>
      <c r="Z4868" s="29"/>
      <c r="AA4868" s="29"/>
      <c r="AB4868" s="29"/>
      <c r="AC4868" s="29"/>
    </row>
    <row r="4869">
      <c r="A4869" s="58">
        <v>45775.0</v>
      </c>
      <c r="B4869" s="5" t="s">
        <v>38</v>
      </c>
      <c r="C4869" s="6" t="s">
        <v>37</v>
      </c>
      <c r="D4869" s="5" t="s">
        <v>30</v>
      </c>
      <c r="E4869" s="7">
        <v>0.0</v>
      </c>
      <c r="F4869" s="7">
        <v>0.0</v>
      </c>
      <c r="G4869" s="7">
        <v>0.0</v>
      </c>
      <c r="H4869" s="24">
        <v>0.0</v>
      </c>
      <c r="I4869" s="10">
        <f t="shared" si="7028"/>
        <v>0</v>
      </c>
      <c r="J4869" s="11">
        <f t="shared" si="7029"/>
        <v>0</v>
      </c>
      <c r="K4869" s="7">
        <f t="shared" si="6890"/>
        <v>0</v>
      </c>
      <c r="L4869" s="7">
        <f t="shared" si="7030"/>
        <v>0</v>
      </c>
      <c r="M4869" s="10">
        <f t="shared" si="229"/>
        <v>0</v>
      </c>
      <c r="N4869" s="11">
        <f t="shared" si="3612"/>
        <v>0</v>
      </c>
      <c r="O4869" s="10">
        <f t="shared" si="6891"/>
        <v>0</v>
      </c>
      <c r="P4869" s="10">
        <f t="shared" si="7031"/>
        <v>0</v>
      </c>
      <c r="Q4869" s="10">
        <f t="shared" si="232"/>
        <v>0</v>
      </c>
      <c r="R4869" s="11">
        <f t="shared" si="233"/>
        <v>0</v>
      </c>
      <c r="S4869" s="43"/>
      <c r="T4869" s="43"/>
      <c r="U4869" s="20"/>
      <c r="V4869" s="14"/>
      <c r="W4869" s="14"/>
      <c r="X4869" s="26">
        <f t="shared" si="314"/>
        <v>0</v>
      </c>
      <c r="Y4869" s="29"/>
      <c r="Z4869" s="29"/>
      <c r="AA4869" s="29"/>
      <c r="AB4869" s="29"/>
      <c r="AC4869" s="29"/>
    </row>
    <row r="4870">
      <c r="A4870" s="58">
        <v>45775.0</v>
      </c>
      <c r="B4870" s="5" t="s">
        <v>39</v>
      </c>
      <c r="C4870" s="6" t="s">
        <v>37</v>
      </c>
      <c r="D4870" s="5" t="s">
        <v>27</v>
      </c>
      <c r="E4870" s="7">
        <v>9.6</v>
      </c>
      <c r="F4870" s="7">
        <v>0.33</v>
      </c>
      <c r="G4870" s="7">
        <v>0.033</v>
      </c>
      <c r="H4870" s="24">
        <v>0.058</v>
      </c>
      <c r="I4870" s="10">
        <f t="shared" si="7028"/>
        <v>0.025</v>
      </c>
      <c r="J4870" s="11">
        <f t="shared" si="7029"/>
        <v>175.7575758</v>
      </c>
      <c r="K4870" s="7">
        <f t="shared" si="6890"/>
        <v>2.623998</v>
      </c>
      <c r="L4870" s="7">
        <f t="shared" si="7030"/>
        <v>0.967</v>
      </c>
      <c r="M4870" s="10">
        <f t="shared" si="229"/>
        <v>-1.656998</v>
      </c>
      <c r="N4870" s="11">
        <f t="shared" si="3612"/>
        <v>36.85216223</v>
      </c>
      <c r="O4870" s="10">
        <f t="shared" si="6891"/>
        <v>3.523928</v>
      </c>
      <c r="P4870" s="10">
        <f t="shared" si="7031"/>
        <v>1.85174</v>
      </c>
      <c r="Q4870" s="10">
        <f t="shared" si="232"/>
        <v>-1.672188</v>
      </c>
      <c r="R4870" s="11">
        <f t="shared" si="233"/>
        <v>52.54761164</v>
      </c>
      <c r="S4870" s="41">
        <f>T4830</f>
        <v>0.334</v>
      </c>
      <c r="T4870" s="41">
        <f>H4870+T4830-H4871-U4870-H4872</f>
        <v>0.392</v>
      </c>
      <c r="U4870" s="13">
        <v>0.0</v>
      </c>
      <c r="V4870" s="14"/>
      <c r="W4870" s="14"/>
      <c r="X4870" s="26">
        <f t="shared" si="314"/>
        <v>0.049</v>
      </c>
      <c r="Y4870" s="29"/>
      <c r="Z4870" s="29"/>
      <c r="AA4870" s="29"/>
      <c r="AB4870" s="29"/>
      <c r="AC4870" s="29"/>
    </row>
    <row r="4871">
      <c r="A4871" s="58">
        <v>45775.0</v>
      </c>
      <c r="B4871" s="5" t="s">
        <v>39</v>
      </c>
      <c r="C4871" s="6" t="s">
        <v>37</v>
      </c>
      <c r="D4871" s="5" t="s">
        <v>28</v>
      </c>
      <c r="E4871" s="7">
        <v>0.0</v>
      </c>
      <c r="F4871" s="7">
        <v>0.0</v>
      </c>
      <c r="G4871" s="7">
        <v>0.0</v>
      </c>
      <c r="H4871" s="24">
        <v>0.0</v>
      </c>
      <c r="I4871" s="10">
        <f t="shared" si="7028"/>
        <v>0</v>
      </c>
      <c r="J4871" s="11">
        <f t="shared" si="7029"/>
        <v>0</v>
      </c>
      <c r="K4871" s="7">
        <f t="shared" si="6890"/>
        <v>0</v>
      </c>
      <c r="L4871" s="7">
        <f t="shared" si="7030"/>
        <v>0</v>
      </c>
      <c r="M4871" s="10">
        <f t="shared" si="229"/>
        <v>0</v>
      </c>
      <c r="N4871" s="11">
        <f t="shared" si="3612"/>
        <v>0</v>
      </c>
      <c r="O4871" s="10">
        <f t="shared" si="6891"/>
        <v>0</v>
      </c>
      <c r="P4871" s="10">
        <f t="shared" si="7031"/>
        <v>0</v>
      </c>
      <c r="Q4871" s="10">
        <f t="shared" si="232"/>
        <v>0</v>
      </c>
      <c r="R4871" s="11">
        <f t="shared" si="233"/>
        <v>0</v>
      </c>
      <c r="S4871" s="43"/>
      <c r="T4871" s="43"/>
      <c r="U4871" s="20"/>
      <c r="V4871" s="14"/>
      <c r="W4871" s="14"/>
      <c r="X4871" s="26">
        <f t="shared" si="314"/>
        <v>0</v>
      </c>
      <c r="Y4871" s="29"/>
      <c r="Z4871" s="29"/>
      <c r="AA4871" s="29"/>
      <c r="AB4871" s="29"/>
      <c r="AC4871" s="29"/>
    </row>
    <row r="4872">
      <c r="A4872" s="58">
        <v>45775.0</v>
      </c>
      <c r="B4872" s="5" t="s">
        <v>39</v>
      </c>
      <c r="C4872" s="6" t="s">
        <v>37</v>
      </c>
      <c r="D4872" s="5" t="s">
        <v>29</v>
      </c>
      <c r="E4872" s="7">
        <v>9.3</v>
      </c>
      <c r="F4872" s="7">
        <v>0.0</v>
      </c>
      <c r="G4872" s="7">
        <v>0.0330666</v>
      </c>
      <c r="H4872" s="24">
        <v>0.0</v>
      </c>
      <c r="I4872" s="10">
        <f t="shared" si="7028"/>
        <v>-0.0330666</v>
      </c>
      <c r="J4872" s="11">
        <f t="shared" si="7029"/>
        <v>0</v>
      </c>
      <c r="K4872" s="7">
        <f t="shared" si="6890"/>
        <v>2.6097448</v>
      </c>
      <c r="L4872" s="7">
        <f t="shared" si="7030"/>
        <v>0.658</v>
      </c>
      <c r="M4872" s="10">
        <f t="shared" si="229"/>
        <v>-1.9517448</v>
      </c>
      <c r="N4872" s="11">
        <f t="shared" si="3612"/>
        <v>25.21319326</v>
      </c>
      <c r="O4872" s="10">
        <f t="shared" si="6891"/>
        <v>3.5017388</v>
      </c>
      <c r="P4872" s="10">
        <f t="shared" si="7031"/>
        <v>1.51794</v>
      </c>
      <c r="Q4872" s="10">
        <f t="shared" si="232"/>
        <v>-1.9837988</v>
      </c>
      <c r="R4872" s="11">
        <f t="shared" si="233"/>
        <v>43.34817891</v>
      </c>
      <c r="S4872" s="43"/>
      <c r="T4872" s="43"/>
      <c r="U4872" s="20"/>
      <c r="V4872" s="14"/>
      <c r="W4872" s="14"/>
      <c r="X4872" s="26">
        <f t="shared" si="314"/>
        <v>0</v>
      </c>
      <c r="Y4872" s="29"/>
      <c r="Z4872" s="29"/>
      <c r="AA4872" s="29"/>
      <c r="AB4872" s="29"/>
      <c r="AC4872" s="29"/>
    </row>
    <row r="4873">
      <c r="A4873" s="58">
        <v>45775.0</v>
      </c>
      <c r="B4873" s="5" t="s">
        <v>39</v>
      </c>
      <c r="C4873" s="6" t="s">
        <v>37</v>
      </c>
      <c r="D4873" s="5" t="s">
        <v>30</v>
      </c>
      <c r="E4873" s="7">
        <v>0.0</v>
      </c>
      <c r="F4873" s="7">
        <v>0.0</v>
      </c>
      <c r="G4873" s="7">
        <v>0.0</v>
      </c>
      <c r="H4873" s="24">
        <v>0.0</v>
      </c>
      <c r="I4873" s="10">
        <f t="shared" si="7028"/>
        <v>0</v>
      </c>
      <c r="J4873" s="11">
        <f t="shared" si="7029"/>
        <v>0</v>
      </c>
      <c r="K4873" s="7">
        <f t="shared" si="6890"/>
        <v>0</v>
      </c>
      <c r="L4873" s="7">
        <f t="shared" si="7030"/>
        <v>0</v>
      </c>
      <c r="M4873" s="10">
        <f t="shared" si="229"/>
        <v>0</v>
      </c>
      <c r="N4873" s="11">
        <f t="shared" si="3612"/>
        <v>0</v>
      </c>
      <c r="O4873" s="10">
        <f t="shared" si="6891"/>
        <v>0</v>
      </c>
      <c r="P4873" s="10">
        <f t="shared" si="7031"/>
        <v>0</v>
      </c>
      <c r="Q4873" s="10">
        <f t="shared" si="232"/>
        <v>0</v>
      </c>
      <c r="R4873" s="11">
        <f t="shared" si="233"/>
        <v>0</v>
      </c>
      <c r="S4873" s="43"/>
      <c r="T4873" s="43"/>
      <c r="U4873" s="20"/>
      <c r="V4873" s="14"/>
      <c r="W4873" s="14"/>
      <c r="X4873" s="26">
        <f t="shared" si="314"/>
        <v>0</v>
      </c>
      <c r="Y4873" s="29"/>
      <c r="Z4873" s="29"/>
      <c r="AA4873" s="29"/>
      <c r="AB4873" s="29"/>
      <c r="AC4873" s="29"/>
    </row>
    <row r="4874">
      <c r="A4874" s="58">
        <v>45775.0</v>
      </c>
      <c r="B4874" s="5" t="s">
        <v>40</v>
      </c>
      <c r="C4874" s="6" t="s">
        <v>37</v>
      </c>
      <c r="D4874" s="5" t="s">
        <v>27</v>
      </c>
      <c r="E4874" s="7">
        <v>26.3</v>
      </c>
      <c r="F4874" s="7">
        <v>0.0</v>
      </c>
      <c r="G4874" s="7">
        <v>0.07333</v>
      </c>
      <c r="H4874" s="24">
        <v>0.033</v>
      </c>
      <c r="I4874" s="10">
        <f t="shared" si="7028"/>
        <v>-0.04033</v>
      </c>
      <c r="J4874" s="11">
        <f t="shared" si="7029"/>
        <v>45.00204555</v>
      </c>
      <c r="K4874" s="7">
        <f t="shared" si="6890"/>
        <v>6.2532387</v>
      </c>
      <c r="L4874" s="7">
        <f t="shared" si="7030"/>
        <v>2.939</v>
      </c>
      <c r="M4874" s="10">
        <f t="shared" si="229"/>
        <v>-3.3142387</v>
      </c>
      <c r="N4874" s="11">
        <f t="shared" si="3612"/>
        <v>46.99964516</v>
      </c>
      <c r="O4874" s="10">
        <f t="shared" si="6891"/>
        <v>8.467524414</v>
      </c>
      <c r="P4874" s="10">
        <f t="shared" si="7031"/>
        <v>4.0519</v>
      </c>
      <c r="Q4874" s="10">
        <f t="shared" si="232"/>
        <v>-4.415624414</v>
      </c>
      <c r="R4874" s="11">
        <f t="shared" si="233"/>
        <v>47.85223876</v>
      </c>
      <c r="S4874" s="13">
        <f>T4834</f>
        <v>1.971833571</v>
      </c>
      <c r="T4874" s="13">
        <f>H4874+S4874-H4875-U4874-H4876</f>
        <v>1.893715357</v>
      </c>
      <c r="U4874" s="13">
        <f>0.00331/28</f>
        <v>0.0001182142857</v>
      </c>
      <c r="V4874" s="14"/>
      <c r="W4874" s="14"/>
      <c r="X4874" s="26">
        <f t="shared" si="314"/>
        <v>0.034</v>
      </c>
      <c r="Y4874" s="29"/>
      <c r="Z4874" s="29"/>
      <c r="AA4874" s="29"/>
      <c r="AB4874" s="29"/>
      <c r="AC4874" s="29"/>
    </row>
    <row r="4875">
      <c r="A4875" s="58">
        <v>45775.0</v>
      </c>
      <c r="B4875" s="5" t="s">
        <v>40</v>
      </c>
      <c r="C4875" s="6" t="s">
        <v>37</v>
      </c>
      <c r="D4875" s="5" t="s">
        <v>28</v>
      </c>
      <c r="E4875" s="7">
        <v>0.0</v>
      </c>
      <c r="F4875" s="7">
        <v>0.0</v>
      </c>
      <c r="G4875" s="7">
        <v>0.0</v>
      </c>
      <c r="H4875" s="24">
        <v>0.0</v>
      </c>
      <c r="I4875" s="10">
        <f t="shared" si="7028"/>
        <v>0</v>
      </c>
      <c r="J4875" s="11">
        <f t="shared" si="7029"/>
        <v>0</v>
      </c>
      <c r="K4875" s="7">
        <f t="shared" si="6890"/>
        <v>0</v>
      </c>
      <c r="L4875" s="7">
        <f t="shared" si="7030"/>
        <v>0</v>
      </c>
      <c r="M4875" s="10">
        <f t="shared" si="229"/>
        <v>0</v>
      </c>
      <c r="N4875" s="11">
        <f t="shared" si="3612"/>
        <v>0</v>
      </c>
      <c r="O4875" s="10">
        <f t="shared" si="6891"/>
        <v>0</v>
      </c>
      <c r="P4875" s="10">
        <f t="shared" si="7031"/>
        <v>0</v>
      </c>
      <c r="Q4875" s="10">
        <f t="shared" si="232"/>
        <v>0</v>
      </c>
      <c r="R4875" s="11">
        <f t="shared" si="233"/>
        <v>0</v>
      </c>
      <c r="S4875" s="14"/>
      <c r="T4875" s="14"/>
      <c r="U4875" s="14"/>
      <c r="V4875" s="14"/>
      <c r="W4875" s="14"/>
      <c r="X4875" s="26">
        <f t="shared" si="314"/>
        <v>0</v>
      </c>
      <c r="Y4875" s="29"/>
      <c r="Z4875" s="29"/>
      <c r="AA4875" s="29"/>
      <c r="AB4875" s="29"/>
      <c r="AC4875" s="29"/>
    </row>
    <row r="4876">
      <c r="A4876" s="58">
        <v>45775.0</v>
      </c>
      <c r="B4876" s="5" t="s">
        <v>40</v>
      </c>
      <c r="C4876" s="6" t="s">
        <v>37</v>
      </c>
      <c r="D4876" s="5" t="s">
        <v>29</v>
      </c>
      <c r="E4876" s="7">
        <v>26.1</v>
      </c>
      <c r="F4876" s="7">
        <v>0.0</v>
      </c>
      <c r="G4876" s="7">
        <v>0.07333</v>
      </c>
      <c r="H4876" s="24">
        <v>0.111</v>
      </c>
      <c r="I4876" s="10">
        <f t="shared" si="7028"/>
        <v>0.03767</v>
      </c>
      <c r="J4876" s="11">
        <f t="shared" si="7029"/>
        <v>151.3705168</v>
      </c>
      <c r="K4876" s="7">
        <f t="shared" si="6890"/>
        <v>6.267525714</v>
      </c>
      <c r="L4876" s="7">
        <f t="shared" si="7030"/>
        <v>2.369</v>
      </c>
      <c r="M4876" s="10">
        <f t="shared" si="229"/>
        <v>-3.898525714</v>
      </c>
      <c r="N4876" s="11">
        <f t="shared" si="3612"/>
        <v>37.79801006</v>
      </c>
      <c r="O4876" s="10">
        <f t="shared" si="6891"/>
        <v>8.481811429</v>
      </c>
      <c r="P4876" s="10">
        <f t="shared" si="7031"/>
        <v>2.88298</v>
      </c>
      <c r="Q4876" s="10">
        <f t="shared" si="232"/>
        <v>-5.598831429</v>
      </c>
      <c r="R4876" s="11">
        <f t="shared" si="233"/>
        <v>33.99014496</v>
      </c>
      <c r="S4876" s="14"/>
      <c r="T4876" s="14"/>
      <c r="U4876" s="14"/>
      <c r="V4876" s="14"/>
      <c r="W4876" s="14"/>
      <c r="X4876" s="26">
        <f t="shared" si="314"/>
        <v>0</v>
      </c>
      <c r="Y4876" s="29"/>
      <c r="Z4876" s="29"/>
      <c r="AA4876" s="29"/>
      <c r="AB4876" s="29"/>
      <c r="AC4876" s="29"/>
    </row>
    <row r="4877">
      <c r="A4877" s="58">
        <v>45775.0</v>
      </c>
      <c r="B4877" s="5" t="s">
        <v>40</v>
      </c>
      <c r="C4877" s="6" t="s">
        <v>37</v>
      </c>
      <c r="D4877" s="5" t="s">
        <v>30</v>
      </c>
      <c r="E4877" s="7">
        <v>0.0</v>
      </c>
      <c r="F4877" s="7">
        <v>0.0</v>
      </c>
      <c r="G4877" s="7">
        <v>0.0</v>
      </c>
      <c r="H4877" s="24">
        <v>0.0</v>
      </c>
      <c r="I4877" s="10">
        <f t="shared" si="7028"/>
        <v>0</v>
      </c>
      <c r="J4877" s="11">
        <f t="shared" si="7029"/>
        <v>0</v>
      </c>
      <c r="K4877" s="7">
        <f t="shared" si="6890"/>
        <v>0</v>
      </c>
      <c r="L4877" s="7">
        <f t="shared" si="7030"/>
        <v>0.127</v>
      </c>
      <c r="M4877" s="10">
        <f t="shared" si="229"/>
        <v>0.127</v>
      </c>
      <c r="N4877" s="11">
        <f t="shared" si="3612"/>
        <v>0</v>
      </c>
      <c r="O4877" s="10">
        <f t="shared" si="6891"/>
        <v>0</v>
      </c>
      <c r="P4877" s="10">
        <f t="shared" si="7031"/>
        <v>0.127</v>
      </c>
      <c r="Q4877" s="10">
        <f t="shared" si="232"/>
        <v>0.127</v>
      </c>
      <c r="R4877" s="11">
        <f t="shared" si="233"/>
        <v>0</v>
      </c>
      <c r="S4877" s="14"/>
      <c r="T4877" s="14"/>
      <c r="U4877" s="14"/>
      <c r="V4877" s="14"/>
      <c r="W4877" s="14"/>
      <c r="X4877" s="26">
        <f t="shared" si="314"/>
        <v>0</v>
      </c>
      <c r="Y4877" s="29"/>
      <c r="Z4877" s="29"/>
      <c r="AA4877" s="29"/>
      <c r="AB4877" s="29"/>
      <c r="AC4877" s="29"/>
    </row>
    <row r="4878">
      <c r="A4878" s="58"/>
      <c r="B4878" s="5"/>
      <c r="C4878" s="6"/>
      <c r="D4878" s="5"/>
      <c r="E4878" s="7"/>
      <c r="F4878" s="7"/>
      <c r="G4878" s="7"/>
      <c r="H4878" s="40"/>
      <c r="I4878" s="10"/>
      <c r="J4878" s="11"/>
      <c r="K4878" s="7"/>
      <c r="L4878" s="7"/>
      <c r="M4878" s="10"/>
      <c r="N4878" s="11"/>
      <c r="O4878" s="10"/>
      <c r="P4878" s="10"/>
      <c r="Q4878" s="10"/>
      <c r="R4878" s="11"/>
      <c r="S4878" s="14"/>
      <c r="T4878" s="14"/>
      <c r="U4878" s="14"/>
      <c r="V4878" s="14"/>
      <c r="W4878" s="14"/>
      <c r="X4878" s="29"/>
      <c r="Y4878" s="29"/>
      <c r="Z4878" s="29"/>
      <c r="AA4878" s="29"/>
      <c r="AB4878" s="29"/>
      <c r="AC4878" s="29"/>
    </row>
    <row r="4879">
      <c r="A4879" s="58"/>
      <c r="B4879" s="5"/>
      <c r="C4879" s="6"/>
      <c r="D4879" s="5"/>
      <c r="E4879" s="7"/>
      <c r="F4879" s="7"/>
      <c r="G4879" s="7"/>
      <c r="H4879" s="40"/>
      <c r="I4879" s="10"/>
      <c r="J4879" s="11"/>
      <c r="K4879" s="7"/>
      <c r="L4879" s="7"/>
      <c r="M4879" s="10"/>
      <c r="N4879" s="11"/>
      <c r="O4879" s="10"/>
      <c r="P4879" s="10"/>
      <c r="Q4879" s="10"/>
      <c r="R4879" s="11"/>
      <c r="S4879" s="14"/>
      <c r="T4879" s="14"/>
      <c r="U4879" s="14"/>
      <c r="V4879" s="14"/>
      <c r="W4879" s="14"/>
      <c r="X4879" s="29"/>
      <c r="Y4879" s="29"/>
      <c r="Z4879" s="29"/>
      <c r="AA4879" s="29"/>
      <c r="AB4879" s="29"/>
      <c r="AC4879" s="29"/>
    </row>
    <row r="4880">
      <c r="A4880" s="58"/>
      <c r="B4880" s="5"/>
      <c r="C4880" s="6"/>
      <c r="D4880" s="5"/>
      <c r="E4880" s="7"/>
      <c r="F4880" s="7"/>
      <c r="G4880" s="7"/>
      <c r="H4880" s="40"/>
      <c r="I4880" s="10"/>
      <c r="J4880" s="11"/>
      <c r="K4880" s="7"/>
      <c r="L4880" s="7"/>
      <c r="M4880" s="10"/>
      <c r="N4880" s="11"/>
      <c r="O4880" s="10"/>
      <c r="P4880" s="10"/>
      <c r="Q4880" s="10"/>
      <c r="R4880" s="11"/>
      <c r="S4880" s="14"/>
      <c r="T4880" s="14"/>
      <c r="U4880" s="14"/>
      <c r="V4880" s="14"/>
      <c r="W4880" s="14"/>
      <c r="X4880" s="29"/>
      <c r="Y4880" s="29"/>
      <c r="Z4880" s="29"/>
      <c r="AA4880" s="29"/>
      <c r="AB4880" s="29"/>
      <c r="AC4880" s="29"/>
    </row>
    <row r="4881">
      <c r="A4881" s="58"/>
      <c r="B4881" s="5"/>
      <c r="C4881" s="6"/>
      <c r="D4881" s="5"/>
      <c r="E4881" s="7"/>
      <c r="F4881" s="7"/>
      <c r="G4881" s="7"/>
      <c r="H4881" s="40"/>
      <c r="I4881" s="10"/>
      <c r="J4881" s="11"/>
      <c r="K4881" s="7"/>
      <c r="L4881" s="7"/>
      <c r="M4881" s="10"/>
      <c r="N4881" s="11"/>
      <c r="O4881" s="10"/>
      <c r="P4881" s="10"/>
      <c r="Q4881" s="10"/>
      <c r="R4881" s="11"/>
      <c r="S4881" s="14"/>
      <c r="T4881" s="14"/>
      <c r="U4881" s="14"/>
      <c r="V4881" s="14"/>
      <c r="W4881" s="14"/>
      <c r="X4881" s="29"/>
      <c r="Y4881" s="29"/>
      <c r="Z4881" s="29"/>
      <c r="AA4881" s="29"/>
      <c r="AB4881" s="29"/>
      <c r="AC4881" s="29"/>
    </row>
    <row r="4882">
      <c r="A4882" s="58"/>
      <c r="B4882" s="5"/>
      <c r="C4882" s="6"/>
      <c r="D4882" s="5"/>
      <c r="E4882" s="7"/>
      <c r="F4882" s="7"/>
      <c r="G4882" s="7"/>
      <c r="H4882" s="40"/>
      <c r="I4882" s="10"/>
      <c r="J4882" s="11"/>
      <c r="K4882" s="7"/>
      <c r="L4882" s="7"/>
      <c r="M4882" s="10"/>
      <c r="N4882" s="11"/>
      <c r="O4882" s="10"/>
      <c r="P4882" s="10"/>
      <c r="Q4882" s="10"/>
      <c r="R4882" s="11"/>
      <c r="S4882" s="14"/>
      <c r="T4882" s="14"/>
      <c r="U4882" s="14"/>
      <c r="V4882" s="14"/>
      <c r="W4882" s="14"/>
      <c r="X4882" s="29"/>
      <c r="Y4882" s="29"/>
      <c r="Z4882" s="29"/>
      <c r="AA4882" s="29"/>
      <c r="AB4882" s="29"/>
      <c r="AC4882" s="29"/>
    </row>
    <row r="4883">
      <c r="A4883" s="58"/>
      <c r="B4883" s="5"/>
      <c r="C4883" s="6"/>
      <c r="D4883" s="5"/>
      <c r="E4883" s="7"/>
      <c r="F4883" s="7"/>
      <c r="G4883" s="7"/>
      <c r="H4883" s="40"/>
      <c r="I4883" s="10"/>
      <c r="J4883" s="11"/>
      <c r="K4883" s="7"/>
      <c r="L4883" s="7"/>
      <c r="M4883" s="10"/>
      <c r="N4883" s="11"/>
      <c r="O4883" s="10"/>
      <c r="P4883" s="10"/>
      <c r="Q4883" s="10"/>
      <c r="R4883" s="11"/>
      <c r="S4883" s="14"/>
      <c r="T4883" s="14"/>
      <c r="U4883" s="14"/>
      <c r="V4883" s="14"/>
      <c r="W4883" s="14"/>
      <c r="X4883" s="29"/>
      <c r="Y4883" s="29"/>
      <c r="Z4883" s="29"/>
      <c r="AA4883" s="29"/>
      <c r="AB4883" s="29"/>
      <c r="AC4883" s="29"/>
    </row>
    <row r="4884">
      <c r="A4884" s="58"/>
      <c r="B4884" s="5"/>
      <c r="C4884" s="6"/>
      <c r="D4884" s="5"/>
      <c r="E4884" s="7"/>
      <c r="F4884" s="7"/>
      <c r="G4884" s="7"/>
      <c r="H4884" s="40"/>
      <c r="I4884" s="10"/>
      <c r="J4884" s="11"/>
      <c r="K4884" s="7"/>
      <c r="L4884" s="7"/>
      <c r="M4884" s="10"/>
      <c r="N4884" s="11"/>
      <c r="O4884" s="10"/>
      <c r="P4884" s="10"/>
      <c r="Q4884" s="10"/>
      <c r="R4884" s="11"/>
      <c r="S4884" s="14"/>
      <c r="T4884" s="14"/>
      <c r="U4884" s="14"/>
      <c r="V4884" s="14"/>
      <c r="W4884" s="14"/>
      <c r="X4884" s="29"/>
      <c r="Y4884" s="29"/>
      <c r="Z4884" s="29"/>
      <c r="AA4884" s="29"/>
      <c r="AB4884" s="29"/>
      <c r="AC4884" s="29"/>
    </row>
    <row r="4885">
      <c r="A4885" s="58"/>
      <c r="B4885" s="5"/>
      <c r="C4885" s="6"/>
      <c r="D4885" s="5"/>
      <c r="E4885" s="7"/>
      <c r="F4885" s="7"/>
      <c r="G4885" s="7"/>
      <c r="H4885" s="40"/>
      <c r="I4885" s="10"/>
      <c r="J4885" s="11"/>
      <c r="K4885" s="7"/>
      <c r="L4885" s="7"/>
      <c r="M4885" s="10"/>
      <c r="N4885" s="11"/>
      <c r="O4885" s="10"/>
      <c r="P4885" s="10"/>
      <c r="Q4885" s="10"/>
      <c r="R4885" s="11"/>
      <c r="S4885" s="14"/>
      <c r="T4885" s="14"/>
      <c r="U4885" s="14"/>
      <c r="V4885" s="14"/>
      <c r="W4885" s="14"/>
      <c r="X4885" s="29"/>
      <c r="Y4885" s="29"/>
      <c r="Z4885" s="29"/>
      <c r="AA4885" s="29"/>
      <c r="AB4885" s="29"/>
      <c r="AC4885" s="29"/>
    </row>
    <row r="4886">
      <c r="A4886" s="58"/>
      <c r="B4886" s="5"/>
      <c r="C4886" s="6"/>
      <c r="D4886" s="5"/>
      <c r="E4886" s="7"/>
      <c r="F4886" s="7"/>
      <c r="G4886" s="7"/>
      <c r="H4886" s="40"/>
      <c r="I4886" s="10"/>
      <c r="J4886" s="11"/>
      <c r="K4886" s="7"/>
      <c r="L4886" s="7"/>
      <c r="M4886" s="10"/>
      <c r="N4886" s="11"/>
      <c r="O4886" s="10"/>
      <c r="P4886" s="10"/>
      <c r="Q4886" s="10"/>
      <c r="R4886" s="11"/>
      <c r="S4886" s="14"/>
      <c r="T4886" s="14"/>
      <c r="U4886" s="14"/>
      <c r="V4886" s="14"/>
      <c r="W4886" s="14"/>
      <c r="X4886" s="29"/>
      <c r="Y4886" s="29"/>
      <c r="Z4886" s="29"/>
      <c r="AA4886" s="29"/>
      <c r="AB4886" s="29"/>
      <c r="AC4886" s="29"/>
    </row>
    <row r="4887">
      <c r="A4887" s="58"/>
      <c r="B4887" s="5"/>
      <c r="C4887" s="6"/>
      <c r="D4887" s="5"/>
      <c r="E4887" s="7"/>
      <c r="F4887" s="7"/>
      <c r="G4887" s="7"/>
      <c r="H4887" s="40"/>
      <c r="I4887" s="10"/>
      <c r="J4887" s="11"/>
      <c r="K4887" s="7"/>
      <c r="L4887" s="7"/>
      <c r="M4887" s="10"/>
      <c r="N4887" s="11"/>
      <c r="O4887" s="10"/>
      <c r="P4887" s="10"/>
      <c r="Q4887" s="10"/>
      <c r="R4887" s="11"/>
      <c r="S4887" s="14"/>
      <c r="T4887" s="14"/>
      <c r="U4887" s="14"/>
      <c r="V4887" s="14"/>
      <c r="W4887" s="14"/>
      <c r="X4887" s="29"/>
      <c r="Y4887" s="29"/>
      <c r="Z4887" s="29"/>
      <c r="AA4887" s="29"/>
      <c r="AB4887" s="29"/>
      <c r="AC4887" s="29"/>
    </row>
    <row r="4888">
      <c r="A4888" s="58"/>
      <c r="B4888" s="5"/>
      <c r="C4888" s="6"/>
      <c r="D4888" s="5"/>
      <c r="E4888" s="7"/>
      <c r="F4888" s="7"/>
      <c r="G4888" s="7"/>
      <c r="H4888" s="40"/>
      <c r="I4888" s="10"/>
      <c r="J4888" s="11"/>
      <c r="K4888" s="7"/>
      <c r="L4888" s="7"/>
      <c r="M4888" s="10"/>
      <c r="N4888" s="11"/>
      <c r="O4888" s="10"/>
      <c r="P4888" s="10"/>
      <c r="Q4888" s="10"/>
      <c r="R4888" s="11"/>
      <c r="S4888" s="14"/>
      <c r="T4888" s="14"/>
      <c r="U4888" s="14"/>
      <c r="V4888" s="14"/>
      <c r="W4888" s="14"/>
      <c r="X4888" s="29"/>
      <c r="Y4888" s="29"/>
      <c r="Z4888" s="29"/>
      <c r="AA4888" s="29"/>
      <c r="AB4888" s="29"/>
      <c r="AC4888" s="29"/>
    </row>
    <row r="4889">
      <c r="A4889" s="58"/>
      <c r="B4889" s="5"/>
      <c r="C4889" s="6"/>
      <c r="D4889" s="5"/>
      <c r="E4889" s="7"/>
      <c r="F4889" s="7"/>
      <c r="G4889" s="7"/>
      <c r="H4889" s="40"/>
      <c r="I4889" s="10"/>
      <c r="J4889" s="11"/>
      <c r="K4889" s="7"/>
      <c r="L4889" s="7"/>
      <c r="M4889" s="10"/>
      <c r="N4889" s="11"/>
      <c r="O4889" s="10"/>
      <c r="P4889" s="10"/>
      <c r="Q4889" s="10"/>
      <c r="R4889" s="11"/>
      <c r="S4889" s="14"/>
      <c r="T4889" s="14"/>
      <c r="U4889" s="14"/>
      <c r="V4889" s="14"/>
      <c r="W4889" s="14"/>
      <c r="X4889" s="29"/>
      <c r="Y4889" s="29"/>
      <c r="Z4889" s="29"/>
      <c r="AA4889" s="29"/>
      <c r="AB4889" s="29"/>
      <c r="AC4889" s="29"/>
    </row>
    <row r="4890">
      <c r="A4890" s="58"/>
      <c r="B4890" s="5"/>
      <c r="C4890" s="6"/>
      <c r="D4890" s="5"/>
      <c r="E4890" s="7"/>
      <c r="F4890" s="7"/>
      <c r="G4890" s="7"/>
      <c r="H4890" s="40"/>
      <c r="I4890" s="10"/>
      <c r="J4890" s="11"/>
      <c r="K4890" s="7"/>
      <c r="L4890" s="7"/>
      <c r="M4890" s="10"/>
      <c r="N4890" s="11"/>
      <c r="O4890" s="10"/>
      <c r="P4890" s="10"/>
      <c r="Q4890" s="10"/>
      <c r="R4890" s="11"/>
      <c r="S4890" s="14"/>
      <c r="T4890" s="14"/>
      <c r="U4890" s="14"/>
      <c r="V4890" s="14"/>
      <c r="W4890" s="14"/>
      <c r="X4890" s="29"/>
      <c r="Y4890" s="29"/>
      <c r="Z4890" s="29"/>
      <c r="AA4890" s="29"/>
      <c r="AB4890" s="29"/>
      <c r="AC4890" s="29"/>
    </row>
    <row r="4891">
      <c r="A4891" s="58"/>
      <c r="B4891" s="5"/>
      <c r="C4891" s="6"/>
      <c r="D4891" s="5"/>
      <c r="E4891" s="7"/>
      <c r="F4891" s="7"/>
      <c r="G4891" s="7"/>
      <c r="H4891" s="40"/>
      <c r="I4891" s="10"/>
      <c r="J4891" s="11"/>
      <c r="K4891" s="7"/>
      <c r="L4891" s="7"/>
      <c r="M4891" s="10"/>
      <c r="N4891" s="11"/>
      <c r="O4891" s="10"/>
      <c r="P4891" s="10"/>
      <c r="Q4891" s="10"/>
      <c r="R4891" s="11"/>
      <c r="S4891" s="14"/>
      <c r="T4891" s="14"/>
      <c r="U4891" s="14"/>
      <c r="V4891" s="14"/>
      <c r="W4891" s="14"/>
      <c r="X4891" s="29"/>
      <c r="Y4891" s="29"/>
      <c r="Z4891" s="29"/>
      <c r="AA4891" s="29"/>
      <c r="AB4891" s="29"/>
      <c r="AC4891" s="29"/>
    </row>
    <row r="4892">
      <c r="A4892" s="58"/>
      <c r="B4892" s="5"/>
      <c r="C4892" s="6"/>
      <c r="D4892" s="5"/>
      <c r="E4892" s="7"/>
      <c r="F4892" s="7"/>
      <c r="G4892" s="7"/>
      <c r="H4892" s="40"/>
      <c r="I4892" s="10"/>
      <c r="J4892" s="11"/>
      <c r="K4892" s="7"/>
      <c r="L4892" s="7"/>
      <c r="M4892" s="10"/>
      <c r="N4892" s="11"/>
      <c r="O4892" s="10"/>
      <c r="P4892" s="10"/>
      <c r="Q4892" s="10"/>
      <c r="R4892" s="11"/>
      <c r="S4892" s="14"/>
      <c r="T4892" s="14"/>
      <c r="U4892" s="14"/>
      <c r="V4892" s="14"/>
      <c r="W4892" s="14"/>
      <c r="X4892" s="29"/>
      <c r="Y4892" s="29"/>
      <c r="Z4892" s="29"/>
      <c r="AA4892" s="29"/>
      <c r="AB4892" s="29"/>
      <c r="AC4892" s="29"/>
    </row>
    <row r="4893">
      <c r="A4893" s="58"/>
      <c r="B4893" s="5"/>
      <c r="C4893" s="6"/>
      <c r="D4893" s="5"/>
      <c r="E4893" s="7"/>
      <c r="F4893" s="7"/>
      <c r="G4893" s="7"/>
      <c r="H4893" s="40"/>
      <c r="I4893" s="10"/>
      <c r="J4893" s="11"/>
      <c r="K4893" s="7"/>
      <c r="L4893" s="7"/>
      <c r="M4893" s="10"/>
      <c r="N4893" s="11"/>
      <c r="O4893" s="10"/>
      <c r="P4893" s="10"/>
      <c r="Q4893" s="10"/>
      <c r="R4893" s="11"/>
      <c r="S4893" s="14"/>
      <c r="T4893" s="14"/>
      <c r="U4893" s="14"/>
      <c r="V4893" s="14"/>
      <c r="W4893" s="14"/>
      <c r="X4893" s="29"/>
      <c r="Y4893" s="29"/>
      <c r="Z4893" s="29"/>
      <c r="AA4893" s="29"/>
      <c r="AB4893" s="29"/>
      <c r="AC4893" s="29"/>
    </row>
    <row r="4894">
      <c r="A4894" s="58"/>
      <c r="B4894" s="5"/>
      <c r="C4894" s="6"/>
      <c r="D4894" s="5"/>
      <c r="E4894" s="7"/>
      <c r="F4894" s="7"/>
      <c r="G4894" s="7"/>
      <c r="H4894" s="40"/>
      <c r="I4894" s="10"/>
      <c r="J4894" s="11"/>
      <c r="K4894" s="7"/>
      <c r="L4894" s="7"/>
      <c r="M4894" s="10"/>
      <c r="N4894" s="11"/>
      <c r="O4894" s="10"/>
      <c r="P4894" s="10"/>
      <c r="Q4894" s="10"/>
      <c r="R4894" s="11"/>
      <c r="S4894" s="14"/>
      <c r="T4894" s="14"/>
      <c r="U4894" s="14"/>
      <c r="V4894" s="14"/>
      <c r="W4894" s="14"/>
      <c r="X4894" s="29"/>
      <c r="Y4894" s="29"/>
      <c r="Z4894" s="29"/>
      <c r="AA4894" s="29"/>
      <c r="AB4894" s="29"/>
      <c r="AC4894" s="29"/>
    </row>
    <row r="4895">
      <c r="A4895" s="58"/>
      <c r="B4895" s="5"/>
      <c r="C4895" s="6"/>
      <c r="D4895" s="5"/>
      <c r="E4895" s="7"/>
      <c r="F4895" s="7"/>
      <c r="G4895" s="7"/>
      <c r="H4895" s="40"/>
      <c r="I4895" s="10"/>
      <c r="J4895" s="11"/>
      <c r="K4895" s="7"/>
      <c r="L4895" s="7"/>
      <c r="M4895" s="10"/>
      <c r="N4895" s="11"/>
      <c r="O4895" s="10"/>
      <c r="P4895" s="10"/>
      <c r="Q4895" s="10"/>
      <c r="R4895" s="11"/>
      <c r="S4895" s="14"/>
      <c r="T4895" s="14"/>
      <c r="U4895" s="14"/>
      <c r="V4895" s="14"/>
      <c r="W4895" s="14"/>
      <c r="X4895" s="29"/>
      <c r="Y4895" s="29"/>
      <c r="Z4895" s="29"/>
      <c r="AA4895" s="29"/>
      <c r="AB4895" s="29"/>
      <c r="AC4895" s="29"/>
    </row>
    <row r="4896">
      <c r="A4896" s="58"/>
      <c r="B4896" s="5"/>
      <c r="C4896" s="6"/>
      <c r="D4896" s="5"/>
      <c r="E4896" s="7"/>
      <c r="F4896" s="7"/>
      <c r="G4896" s="7"/>
      <c r="H4896" s="40"/>
      <c r="I4896" s="10"/>
      <c r="J4896" s="11"/>
      <c r="K4896" s="7"/>
      <c r="L4896" s="7"/>
      <c r="M4896" s="10"/>
      <c r="N4896" s="11"/>
      <c r="O4896" s="10"/>
      <c r="P4896" s="10"/>
      <c r="Q4896" s="10"/>
      <c r="R4896" s="11"/>
      <c r="S4896" s="14"/>
      <c r="T4896" s="14"/>
      <c r="U4896" s="14"/>
      <c r="V4896" s="14"/>
      <c r="W4896" s="14"/>
      <c r="X4896" s="29"/>
      <c r="Y4896" s="29"/>
      <c r="Z4896" s="29"/>
      <c r="AA4896" s="29"/>
      <c r="AB4896" s="29"/>
      <c r="AC4896" s="29"/>
    </row>
    <row r="4897">
      <c r="A4897" s="58"/>
      <c r="B4897" s="5"/>
      <c r="C4897" s="6"/>
      <c r="D4897" s="5"/>
      <c r="E4897" s="7"/>
      <c r="F4897" s="7"/>
      <c r="G4897" s="7"/>
      <c r="H4897" s="40"/>
      <c r="I4897" s="10"/>
      <c r="J4897" s="11"/>
      <c r="K4897" s="7"/>
      <c r="L4897" s="7"/>
      <c r="M4897" s="10"/>
      <c r="N4897" s="11"/>
      <c r="O4897" s="10"/>
      <c r="P4897" s="10"/>
      <c r="Q4897" s="10"/>
      <c r="R4897" s="11"/>
      <c r="S4897" s="14"/>
      <c r="T4897" s="14"/>
      <c r="U4897" s="14"/>
      <c r="V4897" s="14"/>
      <c r="W4897" s="14"/>
      <c r="X4897" s="29"/>
      <c r="Y4897" s="29"/>
      <c r="Z4897" s="29"/>
      <c r="AA4897" s="29"/>
      <c r="AB4897" s="29"/>
      <c r="AC4897" s="29"/>
    </row>
    <row r="4898">
      <c r="A4898" s="58"/>
      <c r="B4898" s="5"/>
      <c r="C4898" s="6"/>
      <c r="D4898" s="5"/>
      <c r="E4898" s="7"/>
      <c r="F4898" s="7"/>
      <c r="G4898" s="7"/>
      <c r="H4898" s="40"/>
      <c r="I4898" s="10"/>
      <c r="J4898" s="11"/>
      <c r="K4898" s="7"/>
      <c r="L4898" s="7"/>
      <c r="M4898" s="10"/>
      <c r="N4898" s="11"/>
      <c r="O4898" s="10"/>
      <c r="P4898" s="10"/>
      <c r="Q4898" s="10"/>
      <c r="R4898" s="11"/>
      <c r="S4898" s="14"/>
      <c r="T4898" s="14"/>
      <c r="U4898" s="14"/>
      <c r="V4898" s="14"/>
      <c r="W4898" s="14"/>
      <c r="X4898" s="29"/>
      <c r="Y4898" s="29"/>
      <c r="Z4898" s="29"/>
      <c r="AA4898" s="29"/>
      <c r="AB4898" s="29"/>
      <c r="AC4898" s="29"/>
    </row>
    <row r="4899">
      <c r="A4899" s="58"/>
      <c r="B4899" s="5"/>
      <c r="C4899" s="6"/>
      <c r="D4899" s="5"/>
      <c r="E4899" s="7"/>
      <c r="F4899" s="7"/>
      <c r="G4899" s="7"/>
      <c r="H4899" s="40"/>
      <c r="I4899" s="10"/>
      <c r="J4899" s="11"/>
      <c r="K4899" s="7"/>
      <c r="L4899" s="7"/>
      <c r="M4899" s="10"/>
      <c r="N4899" s="11"/>
      <c r="O4899" s="10"/>
      <c r="P4899" s="10"/>
      <c r="Q4899" s="10"/>
      <c r="R4899" s="11"/>
      <c r="S4899" s="14"/>
      <c r="T4899" s="14"/>
      <c r="U4899" s="14"/>
      <c r="V4899" s="14"/>
      <c r="W4899" s="14"/>
      <c r="X4899" s="29"/>
      <c r="Y4899" s="29"/>
      <c r="Z4899" s="29"/>
      <c r="AA4899" s="29"/>
      <c r="AB4899" s="29"/>
      <c r="AC4899" s="29"/>
    </row>
    <row r="4900">
      <c r="A4900" s="58"/>
      <c r="B4900" s="5"/>
      <c r="C4900" s="6"/>
      <c r="D4900" s="5"/>
      <c r="E4900" s="7"/>
      <c r="F4900" s="7"/>
      <c r="G4900" s="7"/>
      <c r="H4900" s="40"/>
      <c r="I4900" s="10"/>
      <c r="J4900" s="11"/>
      <c r="K4900" s="7"/>
      <c r="L4900" s="7"/>
      <c r="M4900" s="10"/>
      <c r="N4900" s="11"/>
      <c r="O4900" s="10"/>
      <c r="P4900" s="10"/>
      <c r="Q4900" s="10"/>
      <c r="R4900" s="11"/>
      <c r="S4900" s="14"/>
      <c r="T4900" s="14"/>
      <c r="U4900" s="14"/>
      <c r="V4900" s="14"/>
      <c r="W4900" s="14"/>
      <c r="X4900" s="29"/>
      <c r="Y4900" s="29"/>
      <c r="Z4900" s="29"/>
      <c r="AA4900" s="29"/>
      <c r="AB4900" s="29"/>
      <c r="AC4900" s="29"/>
    </row>
    <row r="4901">
      <c r="A4901" s="58"/>
      <c r="B4901" s="5"/>
      <c r="C4901" s="6"/>
      <c r="D4901" s="5"/>
      <c r="E4901" s="7"/>
      <c r="F4901" s="7"/>
      <c r="G4901" s="7"/>
      <c r="H4901" s="40"/>
      <c r="I4901" s="10"/>
      <c r="J4901" s="11"/>
      <c r="K4901" s="7"/>
      <c r="L4901" s="7"/>
      <c r="M4901" s="10"/>
      <c r="N4901" s="11"/>
      <c r="O4901" s="10"/>
      <c r="P4901" s="10"/>
      <c r="Q4901" s="10"/>
      <c r="R4901" s="11"/>
      <c r="S4901" s="14"/>
      <c r="T4901" s="14"/>
      <c r="U4901" s="14"/>
      <c r="V4901" s="14"/>
      <c r="W4901" s="14"/>
      <c r="X4901" s="29"/>
      <c r="Y4901" s="29"/>
      <c r="Z4901" s="29"/>
      <c r="AA4901" s="29"/>
      <c r="AB4901" s="29"/>
      <c r="AC4901" s="29"/>
    </row>
    <row r="4902">
      <c r="A4902" s="58"/>
      <c r="B4902" s="5"/>
      <c r="C4902" s="6"/>
      <c r="D4902" s="5"/>
      <c r="E4902" s="7"/>
      <c r="F4902" s="7"/>
      <c r="G4902" s="7"/>
      <c r="H4902" s="40"/>
      <c r="I4902" s="10"/>
      <c r="J4902" s="11"/>
      <c r="K4902" s="7"/>
      <c r="L4902" s="7"/>
      <c r="M4902" s="10"/>
      <c r="N4902" s="11"/>
      <c r="O4902" s="10"/>
      <c r="P4902" s="10"/>
      <c r="Q4902" s="10"/>
      <c r="R4902" s="11"/>
      <c r="S4902" s="14"/>
      <c r="T4902" s="14"/>
      <c r="U4902" s="14"/>
      <c r="V4902" s="14"/>
      <c r="W4902" s="14"/>
      <c r="X4902" s="29"/>
      <c r="Y4902" s="29"/>
      <c r="Z4902" s="29"/>
      <c r="AA4902" s="29"/>
      <c r="AB4902" s="29"/>
      <c r="AC4902" s="29"/>
    </row>
    <row r="4903">
      <c r="A4903" s="58"/>
      <c r="B4903" s="5"/>
      <c r="C4903" s="6"/>
      <c r="D4903" s="5"/>
      <c r="E4903" s="7"/>
      <c r="F4903" s="7"/>
      <c r="G4903" s="7"/>
      <c r="H4903" s="40"/>
      <c r="I4903" s="10"/>
      <c r="J4903" s="11"/>
      <c r="K4903" s="7"/>
      <c r="L4903" s="7"/>
      <c r="M4903" s="10"/>
      <c r="N4903" s="11"/>
      <c r="O4903" s="10"/>
      <c r="P4903" s="10"/>
      <c r="Q4903" s="10"/>
      <c r="R4903" s="11"/>
      <c r="S4903" s="14"/>
      <c r="T4903" s="14"/>
      <c r="U4903" s="14"/>
      <c r="V4903" s="14"/>
      <c r="W4903" s="14"/>
      <c r="X4903" s="29"/>
      <c r="Y4903" s="29"/>
      <c r="Z4903" s="29"/>
      <c r="AA4903" s="29"/>
      <c r="AB4903" s="29"/>
      <c r="AC4903" s="29"/>
    </row>
    <row r="4904">
      <c r="A4904" s="58"/>
      <c r="B4904" s="5"/>
      <c r="C4904" s="6"/>
      <c r="D4904" s="5"/>
      <c r="E4904" s="7"/>
      <c r="F4904" s="7"/>
      <c r="G4904" s="7"/>
      <c r="H4904" s="40"/>
      <c r="I4904" s="10"/>
      <c r="J4904" s="11"/>
      <c r="K4904" s="7"/>
      <c r="L4904" s="7"/>
      <c r="M4904" s="10"/>
      <c r="N4904" s="11"/>
      <c r="O4904" s="10"/>
      <c r="P4904" s="10"/>
      <c r="Q4904" s="10"/>
      <c r="R4904" s="11"/>
      <c r="S4904" s="14"/>
      <c r="T4904" s="14"/>
      <c r="U4904" s="14"/>
      <c r="V4904" s="14"/>
      <c r="W4904" s="14"/>
      <c r="X4904" s="29"/>
      <c r="Y4904" s="29"/>
      <c r="Z4904" s="29"/>
      <c r="AA4904" s="29"/>
      <c r="AB4904" s="29"/>
      <c r="AC4904" s="29"/>
    </row>
    <row r="4905">
      <c r="A4905" s="58"/>
      <c r="B4905" s="5"/>
      <c r="C4905" s="6"/>
      <c r="D4905" s="5"/>
      <c r="E4905" s="7"/>
      <c r="F4905" s="7"/>
      <c r="G4905" s="7"/>
      <c r="H4905" s="40"/>
      <c r="I4905" s="10"/>
      <c r="J4905" s="11"/>
      <c r="K4905" s="7"/>
      <c r="L4905" s="7"/>
      <c r="M4905" s="10"/>
      <c r="N4905" s="11"/>
      <c r="O4905" s="10"/>
      <c r="P4905" s="10"/>
      <c r="Q4905" s="10"/>
      <c r="R4905" s="11"/>
      <c r="S4905" s="14"/>
      <c r="T4905" s="14"/>
      <c r="U4905" s="14"/>
      <c r="V4905" s="14"/>
      <c r="W4905" s="14"/>
      <c r="X4905" s="29"/>
      <c r="Y4905" s="29"/>
      <c r="Z4905" s="29"/>
      <c r="AA4905" s="29"/>
      <c r="AB4905" s="29"/>
      <c r="AC4905" s="29"/>
    </row>
    <row r="4906">
      <c r="A4906" s="58"/>
      <c r="B4906" s="5"/>
      <c r="C4906" s="6"/>
      <c r="D4906" s="5"/>
      <c r="E4906" s="7"/>
      <c r="F4906" s="7"/>
      <c r="G4906" s="7"/>
      <c r="H4906" s="40"/>
      <c r="I4906" s="10"/>
      <c r="J4906" s="11"/>
      <c r="K4906" s="7"/>
      <c r="L4906" s="7"/>
      <c r="M4906" s="10"/>
      <c r="N4906" s="11"/>
      <c r="O4906" s="10"/>
      <c r="P4906" s="10"/>
      <c r="Q4906" s="10"/>
      <c r="R4906" s="11"/>
      <c r="S4906" s="14"/>
      <c r="T4906" s="14"/>
      <c r="U4906" s="14"/>
      <c r="V4906" s="14"/>
      <c r="W4906" s="14"/>
      <c r="X4906" s="29"/>
      <c r="Y4906" s="29"/>
      <c r="Z4906" s="29"/>
      <c r="AA4906" s="29"/>
      <c r="AB4906" s="29"/>
      <c r="AC4906" s="29"/>
    </row>
    <row r="4907">
      <c r="A4907" s="58"/>
      <c r="B4907" s="5"/>
      <c r="C4907" s="6"/>
      <c r="D4907" s="5"/>
      <c r="E4907" s="7"/>
      <c r="F4907" s="7"/>
      <c r="G4907" s="7"/>
      <c r="H4907" s="40"/>
      <c r="I4907" s="10"/>
      <c r="J4907" s="11"/>
      <c r="K4907" s="7"/>
      <c r="L4907" s="7"/>
      <c r="M4907" s="10"/>
      <c r="N4907" s="11"/>
      <c r="O4907" s="10"/>
      <c r="P4907" s="10"/>
      <c r="Q4907" s="10"/>
      <c r="R4907" s="11"/>
      <c r="S4907" s="14"/>
      <c r="T4907" s="14"/>
      <c r="U4907" s="14"/>
      <c r="V4907" s="14"/>
      <c r="W4907" s="14"/>
      <c r="X4907" s="29"/>
      <c r="Y4907" s="29"/>
      <c r="Z4907" s="29"/>
      <c r="AA4907" s="29"/>
      <c r="AB4907" s="29"/>
      <c r="AC4907" s="29"/>
    </row>
    <row r="4908">
      <c r="A4908" s="58"/>
      <c r="B4908" s="5"/>
      <c r="C4908" s="6"/>
      <c r="D4908" s="5"/>
      <c r="E4908" s="7"/>
      <c r="F4908" s="7"/>
      <c r="G4908" s="7"/>
      <c r="H4908" s="40"/>
      <c r="I4908" s="10"/>
      <c r="J4908" s="11"/>
      <c r="K4908" s="7"/>
      <c r="L4908" s="7"/>
      <c r="M4908" s="10"/>
      <c r="N4908" s="11"/>
      <c r="O4908" s="10"/>
      <c r="P4908" s="10"/>
      <c r="Q4908" s="10"/>
      <c r="R4908" s="11"/>
      <c r="S4908" s="14"/>
      <c r="T4908" s="14"/>
      <c r="U4908" s="14"/>
      <c r="V4908" s="14"/>
      <c r="W4908" s="14"/>
      <c r="X4908" s="29"/>
      <c r="Y4908" s="29"/>
      <c r="Z4908" s="29"/>
      <c r="AA4908" s="29"/>
      <c r="AB4908" s="29"/>
      <c r="AC4908" s="29"/>
    </row>
    <row r="4909">
      <c r="A4909" s="58"/>
      <c r="B4909" s="5"/>
      <c r="C4909" s="6"/>
      <c r="D4909" s="5"/>
      <c r="E4909" s="7"/>
      <c r="F4909" s="7"/>
      <c r="G4909" s="7"/>
      <c r="H4909" s="40"/>
      <c r="I4909" s="10"/>
      <c r="J4909" s="11"/>
      <c r="K4909" s="7"/>
      <c r="L4909" s="7"/>
      <c r="M4909" s="10"/>
      <c r="N4909" s="11"/>
      <c r="O4909" s="10"/>
      <c r="P4909" s="10"/>
      <c r="Q4909" s="10"/>
      <c r="R4909" s="11"/>
      <c r="S4909" s="14"/>
      <c r="T4909" s="14"/>
      <c r="U4909" s="14"/>
      <c r="V4909" s="14"/>
      <c r="W4909" s="14"/>
      <c r="X4909" s="29"/>
      <c r="Y4909" s="29"/>
      <c r="Z4909" s="29"/>
      <c r="AA4909" s="29"/>
      <c r="AB4909" s="29"/>
      <c r="AC4909" s="29"/>
    </row>
    <row r="4910">
      <c r="A4910" s="58"/>
      <c r="B4910" s="5"/>
      <c r="C4910" s="6"/>
      <c r="D4910" s="5"/>
      <c r="E4910" s="7"/>
      <c r="F4910" s="7"/>
      <c r="G4910" s="7"/>
      <c r="H4910" s="40"/>
      <c r="I4910" s="10"/>
      <c r="J4910" s="11"/>
      <c r="K4910" s="7"/>
      <c r="L4910" s="7"/>
      <c r="M4910" s="10"/>
      <c r="N4910" s="11"/>
      <c r="O4910" s="10"/>
      <c r="P4910" s="10"/>
      <c r="Q4910" s="10"/>
      <c r="R4910" s="11"/>
      <c r="S4910" s="14"/>
      <c r="T4910" s="14"/>
      <c r="U4910" s="14"/>
      <c r="V4910" s="14"/>
      <c r="W4910" s="14"/>
      <c r="X4910" s="29"/>
      <c r="Y4910" s="29"/>
      <c r="Z4910" s="29"/>
      <c r="AA4910" s="29"/>
      <c r="AB4910" s="29"/>
      <c r="AC4910" s="29"/>
    </row>
    <row r="4911">
      <c r="A4911" s="58"/>
      <c r="B4911" s="5"/>
      <c r="C4911" s="6"/>
      <c r="D4911" s="5"/>
      <c r="E4911" s="7"/>
      <c r="F4911" s="7"/>
      <c r="G4911" s="7"/>
      <c r="H4911" s="40"/>
      <c r="I4911" s="10"/>
      <c r="J4911" s="11"/>
      <c r="K4911" s="7"/>
      <c r="L4911" s="7"/>
      <c r="M4911" s="10"/>
      <c r="N4911" s="11"/>
      <c r="O4911" s="10"/>
      <c r="P4911" s="10"/>
      <c r="Q4911" s="10"/>
      <c r="R4911" s="11"/>
      <c r="S4911" s="14"/>
      <c r="T4911" s="14"/>
      <c r="U4911" s="14"/>
      <c r="V4911" s="14"/>
      <c r="W4911" s="14"/>
      <c r="X4911" s="29"/>
      <c r="Y4911" s="29"/>
      <c r="Z4911" s="29"/>
      <c r="AA4911" s="29"/>
      <c r="AB4911" s="29"/>
      <c r="AC4911" s="29"/>
    </row>
    <row r="4912">
      <c r="A4912" s="58"/>
      <c r="B4912" s="5"/>
      <c r="C4912" s="6"/>
      <c r="D4912" s="5"/>
      <c r="E4912" s="7"/>
      <c r="F4912" s="7"/>
      <c r="G4912" s="7"/>
      <c r="H4912" s="40"/>
      <c r="I4912" s="10"/>
      <c r="J4912" s="11"/>
      <c r="K4912" s="7"/>
      <c r="L4912" s="7"/>
      <c r="M4912" s="10"/>
      <c r="N4912" s="11"/>
      <c r="O4912" s="10"/>
      <c r="P4912" s="10"/>
      <c r="Q4912" s="10"/>
      <c r="R4912" s="11"/>
      <c r="S4912" s="14"/>
      <c r="T4912" s="14"/>
      <c r="U4912" s="14"/>
      <c r="V4912" s="14"/>
      <c r="W4912" s="14"/>
      <c r="X4912" s="29"/>
      <c r="Y4912" s="29"/>
      <c r="Z4912" s="29"/>
      <c r="AA4912" s="29"/>
      <c r="AB4912" s="29"/>
      <c r="AC4912" s="29"/>
    </row>
    <row r="4913">
      <c r="A4913" s="58"/>
      <c r="B4913" s="5"/>
      <c r="C4913" s="6"/>
      <c r="D4913" s="5"/>
      <c r="E4913" s="7"/>
      <c r="F4913" s="7"/>
      <c r="G4913" s="7"/>
      <c r="H4913" s="40"/>
      <c r="I4913" s="10"/>
      <c r="J4913" s="11"/>
      <c r="K4913" s="7"/>
      <c r="L4913" s="7"/>
      <c r="M4913" s="10"/>
      <c r="N4913" s="11"/>
      <c r="O4913" s="10"/>
      <c r="P4913" s="10"/>
      <c r="Q4913" s="10"/>
      <c r="R4913" s="11"/>
      <c r="S4913" s="14"/>
      <c r="T4913" s="14"/>
      <c r="U4913" s="14"/>
      <c r="V4913" s="14"/>
      <c r="W4913" s="14"/>
      <c r="X4913" s="29"/>
      <c r="Y4913" s="29"/>
      <c r="Z4913" s="29"/>
      <c r="AA4913" s="29"/>
      <c r="AB4913" s="29"/>
      <c r="AC4913" s="29"/>
    </row>
    <row r="4914">
      <c r="A4914" s="58"/>
      <c r="B4914" s="5"/>
      <c r="C4914" s="6"/>
      <c r="D4914" s="5"/>
      <c r="E4914" s="7"/>
      <c r="F4914" s="7"/>
      <c r="G4914" s="7"/>
      <c r="H4914" s="40"/>
      <c r="I4914" s="10"/>
      <c r="J4914" s="11"/>
      <c r="K4914" s="7"/>
      <c r="L4914" s="7"/>
      <c r="M4914" s="10"/>
      <c r="N4914" s="11"/>
      <c r="O4914" s="10"/>
      <c r="P4914" s="10"/>
      <c r="Q4914" s="10"/>
      <c r="R4914" s="11"/>
      <c r="S4914" s="14"/>
      <c r="T4914" s="14"/>
      <c r="U4914" s="14"/>
      <c r="V4914" s="14"/>
      <c r="W4914" s="14"/>
      <c r="X4914" s="29"/>
      <c r="Y4914" s="29"/>
      <c r="Z4914" s="29"/>
      <c r="AA4914" s="29"/>
      <c r="AB4914" s="29"/>
      <c r="AC4914" s="29"/>
    </row>
    <row r="4915">
      <c r="A4915" s="58"/>
      <c r="B4915" s="5"/>
      <c r="C4915" s="6"/>
      <c r="D4915" s="5"/>
      <c r="E4915" s="7"/>
      <c r="F4915" s="7"/>
      <c r="G4915" s="7"/>
      <c r="H4915" s="40"/>
      <c r="I4915" s="10"/>
      <c r="J4915" s="11"/>
      <c r="K4915" s="7"/>
      <c r="L4915" s="7"/>
      <c r="M4915" s="10"/>
      <c r="N4915" s="11"/>
      <c r="O4915" s="10"/>
      <c r="P4915" s="10"/>
      <c r="Q4915" s="10"/>
      <c r="R4915" s="11"/>
      <c r="S4915" s="14"/>
      <c r="T4915" s="14"/>
      <c r="U4915" s="14"/>
      <c r="V4915" s="14"/>
      <c r="W4915" s="14"/>
      <c r="X4915" s="29"/>
      <c r="Y4915" s="29"/>
      <c r="Z4915" s="29"/>
      <c r="AA4915" s="29"/>
      <c r="AB4915" s="29"/>
      <c r="AC4915" s="29"/>
    </row>
    <row r="4916">
      <c r="A4916" s="58"/>
      <c r="B4916" s="5"/>
      <c r="C4916" s="6"/>
      <c r="D4916" s="5"/>
      <c r="E4916" s="7"/>
      <c r="F4916" s="7"/>
      <c r="G4916" s="7"/>
      <c r="H4916" s="40"/>
      <c r="I4916" s="10"/>
      <c r="J4916" s="11"/>
      <c r="K4916" s="7"/>
      <c r="L4916" s="7"/>
      <c r="M4916" s="10"/>
      <c r="N4916" s="11"/>
      <c r="O4916" s="10"/>
      <c r="P4916" s="10"/>
      <c r="Q4916" s="10"/>
      <c r="R4916" s="11"/>
      <c r="S4916" s="14"/>
      <c r="T4916" s="14"/>
      <c r="U4916" s="14"/>
      <c r="V4916" s="14"/>
      <c r="W4916" s="14"/>
      <c r="X4916" s="29"/>
      <c r="Y4916" s="29"/>
      <c r="Z4916" s="29"/>
      <c r="AA4916" s="29"/>
      <c r="AB4916" s="29"/>
      <c r="AC4916" s="29"/>
    </row>
    <row r="4917">
      <c r="A4917" s="58"/>
      <c r="B4917" s="5"/>
      <c r="C4917" s="6"/>
      <c r="D4917" s="5"/>
      <c r="E4917" s="7"/>
      <c r="F4917" s="7"/>
      <c r="G4917" s="7"/>
      <c r="H4917" s="40"/>
      <c r="I4917" s="10"/>
      <c r="J4917" s="11"/>
      <c r="K4917" s="7"/>
      <c r="L4917" s="7"/>
      <c r="M4917" s="10"/>
      <c r="N4917" s="11"/>
      <c r="O4917" s="10"/>
      <c r="P4917" s="10"/>
      <c r="Q4917" s="10"/>
      <c r="R4917" s="11"/>
      <c r="S4917" s="14"/>
      <c r="T4917" s="14"/>
      <c r="U4917" s="14"/>
      <c r="V4917" s="14"/>
      <c r="W4917" s="14"/>
      <c r="X4917" s="29"/>
      <c r="Y4917" s="29"/>
      <c r="Z4917" s="29"/>
      <c r="AA4917" s="29"/>
      <c r="AB4917" s="29"/>
      <c r="AC4917" s="29"/>
    </row>
  </sheetData>
  <mergeCells count="5">
    <mergeCell ref="Y3398:AA3401"/>
    <mergeCell ref="Y3998:AA4000"/>
    <mergeCell ref="Y4002:AA4004"/>
    <mergeCell ref="Y4038:AA4040"/>
    <mergeCell ref="Y4282:AA428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9.88"/>
    <col customWidth="1" min="2" max="2" width="24.63"/>
    <col customWidth="1" min="3" max="3" width="19.25"/>
    <col customWidth="1" min="4" max="4" width="26.38"/>
    <col customWidth="1" min="5" max="5" width="10.13"/>
    <col customWidth="1" min="6" max="6" width="8.88"/>
    <col customWidth="1" min="7" max="7" width="8.0"/>
    <col customWidth="1" min="8" max="8" width="8.63"/>
    <col customWidth="1" min="9" max="9" width="7.13"/>
    <col customWidth="1" min="10" max="10" width="8.5"/>
    <col customWidth="1" min="11" max="11" width="10.0"/>
    <col customWidth="1" min="12" max="12" width="8.75"/>
    <col customWidth="1" min="13" max="13" width="7.63"/>
    <col customWidth="1" min="14" max="14" width="7.13"/>
    <col customWidth="1" min="15" max="15" width="8.75"/>
    <col customWidth="1" min="16" max="16" width="9.25"/>
    <col customWidth="1" min="17" max="18" width="7.5"/>
    <col customWidth="1" min="19" max="19" width="8.63"/>
    <col customWidth="1" min="20" max="20" width="8.13"/>
    <col customWidth="1" min="21" max="21" width="9.63"/>
  </cols>
  <sheetData>
    <row r="1">
      <c r="A1" s="74" t="s">
        <v>0</v>
      </c>
      <c r="B1" s="74" t="s">
        <v>1</v>
      </c>
      <c r="C1" s="74" t="s">
        <v>2</v>
      </c>
      <c r="D1" s="74" t="s">
        <v>3</v>
      </c>
      <c r="E1" s="74" t="s">
        <v>4</v>
      </c>
      <c r="F1" s="75" t="s">
        <v>5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74" t="s">
        <v>12</v>
      </c>
      <c r="N1" s="74" t="s">
        <v>13</v>
      </c>
      <c r="O1" s="74" t="s">
        <v>14</v>
      </c>
      <c r="P1" s="74" t="s">
        <v>15</v>
      </c>
      <c r="Q1" s="74" t="s">
        <v>16</v>
      </c>
      <c r="R1" s="74" t="s">
        <v>17</v>
      </c>
      <c r="S1" s="74" t="s">
        <v>18</v>
      </c>
      <c r="T1" s="74" t="s">
        <v>47</v>
      </c>
      <c r="U1" s="74" t="s">
        <v>20</v>
      </c>
      <c r="V1" s="74" t="s">
        <v>21</v>
      </c>
      <c r="W1" s="74" t="s">
        <v>22</v>
      </c>
      <c r="X1" s="76" t="s">
        <v>48</v>
      </c>
      <c r="Y1" s="76" t="s">
        <v>24</v>
      </c>
    </row>
    <row r="2">
      <c r="A2" s="77">
        <v>45658.0</v>
      </c>
      <c r="B2" s="78" t="s">
        <v>31</v>
      </c>
      <c r="C2" s="79" t="s">
        <v>26</v>
      </c>
      <c r="D2" s="78" t="s">
        <v>27</v>
      </c>
      <c r="E2" s="80">
        <v>190.9</v>
      </c>
      <c r="F2" s="81">
        <v>0.638</v>
      </c>
      <c r="G2" s="82">
        <v>0.567</v>
      </c>
      <c r="H2" s="83">
        <v>0.57267</v>
      </c>
      <c r="I2" s="84">
        <f t="shared" ref="I2:I2479" si="3">H2-G2</f>
        <v>0.00567</v>
      </c>
      <c r="J2" s="85">
        <f t="shared" ref="J2:J2479" si="4">IFERROR(H2/G2*100,0)</f>
        <v>101</v>
      </c>
      <c r="K2" s="80">
        <f t="shared" ref="K2:L2" si="1">IFERROR(G2,0)</f>
        <v>0.567</v>
      </c>
      <c r="L2" s="80">
        <f t="shared" si="1"/>
        <v>0.57267</v>
      </c>
      <c r="M2" s="84">
        <f t="shared" ref="M2:M2479" si="6">IFERROR(L2-K2,0)</f>
        <v>0.00567</v>
      </c>
      <c r="N2" s="85">
        <f t="shared" ref="N2:N2479" si="7">IFERROR(L2/K2*100,0)</f>
        <v>101</v>
      </c>
      <c r="O2" s="84">
        <f t="shared" ref="O2:P2" si="2">IFERROR(K2,0)</f>
        <v>0.567</v>
      </c>
      <c r="P2" s="84">
        <f t="shared" si="2"/>
        <v>0.57267</v>
      </c>
      <c r="Q2" s="84">
        <f t="shared" ref="Q2:Q2479" si="9">IFERROR(P2-O2,0)</f>
        <v>0.00567</v>
      </c>
      <c r="R2" s="85">
        <f t="shared" ref="R2:R2479" si="10">IFERROR(P2/O2*100,0)</f>
        <v>101</v>
      </c>
      <c r="S2" s="80">
        <f>1.7897*31</f>
        <v>55.4807</v>
      </c>
      <c r="T2" s="80">
        <f>H2+S2-H3-H4-U2</f>
        <v>55.23492</v>
      </c>
      <c r="U2" s="80">
        <v>0.00145</v>
      </c>
      <c r="V2" s="84">
        <f t="shared" ref="V2:V652" si="11">IFERROR(O2/F2*100,0)</f>
        <v>88.87147335</v>
      </c>
      <c r="W2" s="84">
        <f t="shared" ref="W2:W652" si="12">IFERROR(P2/F2*100,0)</f>
        <v>89.76018809</v>
      </c>
      <c r="X2" s="86"/>
      <c r="Y2" s="86"/>
    </row>
    <row r="3">
      <c r="A3" s="77">
        <v>45658.0</v>
      </c>
      <c r="B3" s="78" t="s">
        <v>31</v>
      </c>
      <c r="C3" s="79" t="s">
        <v>26</v>
      </c>
      <c r="D3" s="78" t="s">
        <v>29</v>
      </c>
      <c r="E3" s="80">
        <v>220.3</v>
      </c>
      <c r="F3" s="80">
        <v>0.061</v>
      </c>
      <c r="G3" s="80">
        <v>0.5806</v>
      </c>
      <c r="H3" s="83">
        <v>0.817</v>
      </c>
      <c r="I3" s="84">
        <f t="shared" si="3"/>
        <v>0.2364</v>
      </c>
      <c r="J3" s="85">
        <f t="shared" si="4"/>
        <v>140.7165002</v>
      </c>
      <c r="K3" s="80">
        <f t="shared" ref="K3:L3" si="5">IFERROR(G3,0)</f>
        <v>0.5806</v>
      </c>
      <c r="L3" s="80">
        <f t="shared" si="5"/>
        <v>0.817</v>
      </c>
      <c r="M3" s="84">
        <f t="shared" si="6"/>
        <v>0.2364</v>
      </c>
      <c r="N3" s="85">
        <f t="shared" si="7"/>
        <v>140.7165002</v>
      </c>
      <c r="O3" s="84">
        <f t="shared" ref="O3:P3" si="8">IFERROR(K3,0)</f>
        <v>0.5806</v>
      </c>
      <c r="P3" s="84">
        <f t="shared" si="8"/>
        <v>0.817</v>
      </c>
      <c r="Q3" s="84">
        <f t="shared" si="9"/>
        <v>0.2364</v>
      </c>
      <c r="R3" s="85">
        <f t="shared" si="10"/>
        <v>140.7165002</v>
      </c>
      <c r="S3" s="84"/>
      <c r="T3" s="84"/>
      <c r="U3" s="84"/>
      <c r="V3" s="84">
        <f t="shared" si="11"/>
        <v>951.8032787</v>
      </c>
      <c r="W3" s="84">
        <f t="shared" si="12"/>
        <v>1339.344262</v>
      </c>
      <c r="X3" s="86"/>
      <c r="Y3" s="86"/>
    </row>
    <row r="4">
      <c r="A4" s="77">
        <v>45658.0</v>
      </c>
      <c r="B4" s="78" t="s">
        <v>31</v>
      </c>
      <c r="C4" s="79" t="s">
        <v>26</v>
      </c>
      <c r="D4" s="78" t="s">
        <v>30</v>
      </c>
      <c r="E4" s="80">
        <v>0.0</v>
      </c>
      <c r="F4" s="80">
        <v>0.0</v>
      </c>
      <c r="G4" s="80">
        <v>0.0</v>
      </c>
      <c r="H4" s="83">
        <v>0.0</v>
      </c>
      <c r="I4" s="84">
        <f t="shared" si="3"/>
        <v>0</v>
      </c>
      <c r="J4" s="85">
        <f t="shared" si="4"/>
        <v>0</v>
      </c>
      <c r="K4" s="80">
        <f t="shared" ref="K4:L4" si="13">IFERROR(G4,0)</f>
        <v>0</v>
      </c>
      <c r="L4" s="80">
        <f t="shared" si="13"/>
        <v>0</v>
      </c>
      <c r="M4" s="84">
        <f t="shared" si="6"/>
        <v>0</v>
      </c>
      <c r="N4" s="85">
        <f t="shared" si="7"/>
        <v>0</v>
      </c>
      <c r="O4" s="84">
        <f t="shared" ref="O4:P4" si="14">IFERROR(K4,0)</f>
        <v>0</v>
      </c>
      <c r="P4" s="84">
        <f t="shared" si="14"/>
        <v>0</v>
      </c>
      <c r="Q4" s="84">
        <f t="shared" si="9"/>
        <v>0</v>
      </c>
      <c r="R4" s="85">
        <f t="shared" si="10"/>
        <v>0</v>
      </c>
      <c r="S4" s="80"/>
      <c r="T4" s="80"/>
      <c r="U4" s="80"/>
      <c r="V4" s="84">
        <f t="shared" si="11"/>
        <v>0</v>
      </c>
      <c r="W4" s="84">
        <f t="shared" si="12"/>
        <v>0</v>
      </c>
      <c r="X4" s="86"/>
      <c r="Y4" s="86"/>
    </row>
    <row r="5">
      <c r="A5" s="77">
        <v>45658.0</v>
      </c>
      <c r="B5" s="78" t="s">
        <v>25</v>
      </c>
      <c r="C5" s="79" t="s">
        <v>26</v>
      </c>
      <c r="D5" s="78" t="s">
        <v>27</v>
      </c>
      <c r="E5" s="80">
        <v>1.7</v>
      </c>
      <c r="F5" s="80">
        <v>0.005</v>
      </c>
      <c r="G5" s="80">
        <v>0.0048</v>
      </c>
      <c r="H5" s="83">
        <v>0.0097</v>
      </c>
      <c r="I5" s="84">
        <f t="shared" si="3"/>
        <v>0.0049</v>
      </c>
      <c r="J5" s="85">
        <f t="shared" si="4"/>
        <v>202.0833333</v>
      </c>
      <c r="K5" s="80">
        <f t="shared" ref="K5:L5" si="15">IFERROR(G5,0)</f>
        <v>0.0048</v>
      </c>
      <c r="L5" s="80">
        <f t="shared" si="15"/>
        <v>0.0097</v>
      </c>
      <c r="M5" s="84">
        <f t="shared" si="6"/>
        <v>0.0049</v>
      </c>
      <c r="N5" s="85">
        <f t="shared" si="7"/>
        <v>202.0833333</v>
      </c>
      <c r="O5" s="84">
        <f t="shared" ref="O5:P5" si="16">IFERROR(K5,0)</f>
        <v>0.0048</v>
      </c>
      <c r="P5" s="84">
        <f t="shared" si="16"/>
        <v>0.0097</v>
      </c>
      <c r="Q5" s="84">
        <f t="shared" si="9"/>
        <v>0.0049</v>
      </c>
      <c r="R5" s="85">
        <f t="shared" si="10"/>
        <v>202.0833333</v>
      </c>
      <c r="S5" s="80">
        <f>0.1389*31</f>
        <v>4.3059</v>
      </c>
      <c r="T5" s="80">
        <f>H5+S5-H6-H7-U5</f>
        <v>4.3113755</v>
      </c>
      <c r="U5" s="80">
        <v>6.45E-5</v>
      </c>
      <c r="V5" s="84">
        <f t="shared" si="11"/>
        <v>96</v>
      </c>
      <c r="W5" s="84">
        <f t="shared" si="12"/>
        <v>194</v>
      </c>
      <c r="X5" s="86"/>
      <c r="Y5" s="86"/>
    </row>
    <row r="6">
      <c r="A6" s="77">
        <v>45658.0</v>
      </c>
      <c r="B6" s="78" t="s">
        <v>25</v>
      </c>
      <c r="C6" s="79" t="s">
        <v>26</v>
      </c>
      <c r="D6" s="78" t="s">
        <v>29</v>
      </c>
      <c r="E6" s="80">
        <v>1.5</v>
      </c>
      <c r="F6" s="80">
        <v>0.0</v>
      </c>
      <c r="G6" s="80">
        <v>0.0032</v>
      </c>
      <c r="H6" s="83">
        <v>0.00416</v>
      </c>
      <c r="I6" s="84">
        <f t="shared" si="3"/>
        <v>0.00096</v>
      </c>
      <c r="J6" s="85">
        <f t="shared" si="4"/>
        <v>130</v>
      </c>
      <c r="K6" s="80">
        <f t="shared" ref="K6:L6" si="17">IFERROR(G6,0)</f>
        <v>0.0032</v>
      </c>
      <c r="L6" s="80">
        <f t="shared" si="17"/>
        <v>0.00416</v>
      </c>
      <c r="M6" s="84">
        <f t="shared" si="6"/>
        <v>0.00096</v>
      </c>
      <c r="N6" s="85">
        <f t="shared" si="7"/>
        <v>130</v>
      </c>
      <c r="O6" s="84">
        <f t="shared" ref="O6:P6" si="18">IFERROR(K6,0)</f>
        <v>0.0032</v>
      </c>
      <c r="P6" s="84">
        <f t="shared" si="18"/>
        <v>0.00416</v>
      </c>
      <c r="Q6" s="84">
        <f t="shared" si="9"/>
        <v>0.00096</v>
      </c>
      <c r="R6" s="85">
        <f t="shared" si="10"/>
        <v>130</v>
      </c>
      <c r="S6" s="84"/>
      <c r="T6" s="84"/>
      <c r="U6" s="84"/>
      <c r="V6" s="84">
        <f t="shared" si="11"/>
        <v>0</v>
      </c>
      <c r="W6" s="84">
        <f t="shared" si="12"/>
        <v>0</v>
      </c>
      <c r="X6" s="86"/>
      <c r="Y6" s="86"/>
    </row>
    <row r="7">
      <c r="A7" s="77">
        <v>45658.0</v>
      </c>
      <c r="B7" s="78" t="s">
        <v>25</v>
      </c>
      <c r="C7" s="79" t="s">
        <v>26</v>
      </c>
      <c r="D7" s="78" t="s">
        <v>30</v>
      </c>
      <c r="E7" s="80">
        <v>0.0</v>
      </c>
      <c r="F7" s="80">
        <v>0.0</v>
      </c>
      <c r="G7" s="80">
        <v>0.0</v>
      </c>
      <c r="H7" s="83">
        <v>0.0</v>
      </c>
      <c r="I7" s="84">
        <f t="shared" si="3"/>
        <v>0</v>
      </c>
      <c r="J7" s="85">
        <f t="shared" si="4"/>
        <v>0</v>
      </c>
      <c r="K7" s="80">
        <f t="shared" ref="K7:L7" si="19">IFERROR(G7,0)</f>
        <v>0</v>
      </c>
      <c r="L7" s="80">
        <f t="shared" si="19"/>
        <v>0</v>
      </c>
      <c r="M7" s="84">
        <f t="shared" si="6"/>
        <v>0</v>
      </c>
      <c r="N7" s="85">
        <f t="shared" si="7"/>
        <v>0</v>
      </c>
      <c r="O7" s="84">
        <f t="shared" ref="O7:P7" si="20">IFERROR(K7,0)</f>
        <v>0</v>
      </c>
      <c r="P7" s="84">
        <f t="shared" si="20"/>
        <v>0</v>
      </c>
      <c r="Q7" s="84">
        <f t="shared" si="9"/>
        <v>0</v>
      </c>
      <c r="R7" s="85">
        <f t="shared" si="10"/>
        <v>0</v>
      </c>
      <c r="S7" s="84"/>
      <c r="T7" s="84"/>
      <c r="U7" s="84"/>
      <c r="V7" s="84">
        <f t="shared" si="11"/>
        <v>0</v>
      </c>
      <c r="W7" s="84">
        <f t="shared" si="12"/>
        <v>0</v>
      </c>
      <c r="X7" s="86"/>
      <c r="Y7" s="86"/>
    </row>
    <row r="8">
      <c r="A8" s="77">
        <v>45658.0</v>
      </c>
      <c r="B8" s="78" t="s">
        <v>33</v>
      </c>
      <c r="C8" s="79" t="s">
        <v>26</v>
      </c>
      <c r="D8" s="78" t="s">
        <v>27</v>
      </c>
      <c r="E8" s="80">
        <v>1.0</v>
      </c>
      <c r="F8" s="80">
        <v>0.003</v>
      </c>
      <c r="G8" s="80">
        <v>0.003</v>
      </c>
      <c r="H8" s="83">
        <v>0.00335</v>
      </c>
      <c r="I8" s="84">
        <f t="shared" si="3"/>
        <v>0.00035</v>
      </c>
      <c r="J8" s="85">
        <f t="shared" si="4"/>
        <v>111.6666667</v>
      </c>
      <c r="K8" s="80">
        <f t="shared" ref="K8:L8" si="21">IFERROR(G8,0)</f>
        <v>0.003</v>
      </c>
      <c r="L8" s="80">
        <f t="shared" si="21"/>
        <v>0.00335</v>
      </c>
      <c r="M8" s="84">
        <f t="shared" si="6"/>
        <v>0.00035</v>
      </c>
      <c r="N8" s="85">
        <f t="shared" si="7"/>
        <v>111.6666667</v>
      </c>
      <c r="O8" s="84">
        <f t="shared" ref="O8:P8" si="22">IFERROR(K8,0)</f>
        <v>0.003</v>
      </c>
      <c r="P8" s="84">
        <f t="shared" si="22"/>
        <v>0.00335</v>
      </c>
      <c r="Q8" s="84">
        <f t="shared" si="9"/>
        <v>0.00035</v>
      </c>
      <c r="R8" s="85">
        <f t="shared" si="10"/>
        <v>111.6666667</v>
      </c>
      <c r="S8" s="80">
        <f>0.03825*31</f>
        <v>1.18575</v>
      </c>
      <c r="T8" s="80">
        <f>H8+S8-H9-H10-U8</f>
        <v>1.1668</v>
      </c>
      <c r="U8" s="80">
        <v>0.0</v>
      </c>
      <c r="V8" s="84">
        <f t="shared" si="11"/>
        <v>100</v>
      </c>
      <c r="W8" s="84">
        <f t="shared" si="12"/>
        <v>111.6666667</v>
      </c>
      <c r="X8" s="86"/>
      <c r="Y8" s="86"/>
    </row>
    <row r="9">
      <c r="A9" s="77">
        <v>45658.0</v>
      </c>
      <c r="B9" s="78" t="s">
        <v>33</v>
      </c>
      <c r="C9" s="79" t="s">
        <v>26</v>
      </c>
      <c r="D9" s="78" t="s">
        <v>29</v>
      </c>
      <c r="E9" s="80">
        <v>1.0</v>
      </c>
      <c r="F9" s="80">
        <v>0.0</v>
      </c>
      <c r="G9" s="80">
        <v>0.003</v>
      </c>
      <c r="H9" s="83">
        <v>0.0223</v>
      </c>
      <c r="I9" s="84">
        <f t="shared" si="3"/>
        <v>0.0193</v>
      </c>
      <c r="J9" s="85">
        <f t="shared" si="4"/>
        <v>743.3333333</v>
      </c>
      <c r="K9" s="80">
        <f t="shared" ref="K9:L9" si="23">IFERROR(G9,0)</f>
        <v>0.003</v>
      </c>
      <c r="L9" s="80">
        <f t="shared" si="23"/>
        <v>0.0223</v>
      </c>
      <c r="M9" s="84">
        <f t="shared" si="6"/>
        <v>0.0193</v>
      </c>
      <c r="N9" s="85">
        <f t="shared" si="7"/>
        <v>743.3333333</v>
      </c>
      <c r="O9" s="84">
        <f t="shared" ref="O9:P9" si="24">IFERROR(K9,0)</f>
        <v>0.003</v>
      </c>
      <c r="P9" s="84">
        <f t="shared" si="24"/>
        <v>0.0223</v>
      </c>
      <c r="Q9" s="84">
        <f t="shared" si="9"/>
        <v>0.0193</v>
      </c>
      <c r="R9" s="85">
        <f t="shared" si="10"/>
        <v>743.3333333</v>
      </c>
      <c r="S9" s="80"/>
      <c r="T9" s="80"/>
      <c r="U9" s="80"/>
      <c r="V9" s="84">
        <f t="shared" si="11"/>
        <v>0</v>
      </c>
      <c r="W9" s="84">
        <f t="shared" si="12"/>
        <v>0</v>
      </c>
      <c r="X9" s="86"/>
      <c r="Y9" s="86"/>
    </row>
    <row r="10">
      <c r="A10" s="77">
        <v>45658.0</v>
      </c>
      <c r="B10" s="78" t="s">
        <v>33</v>
      </c>
      <c r="C10" s="79" t="s">
        <v>26</v>
      </c>
      <c r="D10" s="78" t="s">
        <v>30</v>
      </c>
      <c r="E10" s="80">
        <v>0.0</v>
      </c>
      <c r="F10" s="80">
        <v>0.0</v>
      </c>
      <c r="G10" s="80">
        <v>0.0</v>
      </c>
      <c r="H10" s="83">
        <v>0.0</v>
      </c>
      <c r="I10" s="84">
        <f t="shared" si="3"/>
        <v>0</v>
      </c>
      <c r="J10" s="85">
        <f t="shared" si="4"/>
        <v>0</v>
      </c>
      <c r="K10" s="80">
        <f t="shared" ref="K10:L10" si="25">IFERROR(G10,0)</f>
        <v>0</v>
      </c>
      <c r="L10" s="80">
        <f t="shared" si="25"/>
        <v>0</v>
      </c>
      <c r="M10" s="84">
        <f t="shared" si="6"/>
        <v>0</v>
      </c>
      <c r="N10" s="85">
        <f t="shared" si="7"/>
        <v>0</v>
      </c>
      <c r="O10" s="84">
        <f t="shared" ref="O10:P10" si="26">IFERROR(K10,0)</f>
        <v>0</v>
      </c>
      <c r="P10" s="84">
        <f t="shared" si="26"/>
        <v>0</v>
      </c>
      <c r="Q10" s="84">
        <f t="shared" si="9"/>
        <v>0</v>
      </c>
      <c r="R10" s="85">
        <f t="shared" si="10"/>
        <v>0</v>
      </c>
      <c r="S10" s="87"/>
      <c r="T10" s="87"/>
      <c r="U10" s="87"/>
      <c r="V10" s="84">
        <f t="shared" si="11"/>
        <v>0</v>
      </c>
      <c r="W10" s="84">
        <f t="shared" si="12"/>
        <v>0</v>
      </c>
      <c r="X10" s="86"/>
      <c r="Y10" s="86"/>
    </row>
    <row r="11">
      <c r="A11" s="77">
        <v>45658.0</v>
      </c>
      <c r="B11" s="78" t="s">
        <v>34</v>
      </c>
      <c r="C11" s="79" t="s">
        <v>26</v>
      </c>
      <c r="D11" s="78" t="s">
        <v>27</v>
      </c>
      <c r="E11" s="80">
        <v>0.6</v>
      </c>
      <c r="F11" s="80">
        <v>0.003</v>
      </c>
      <c r="G11" s="80">
        <v>0.0032</v>
      </c>
      <c r="H11" s="83">
        <v>0.00348</v>
      </c>
      <c r="I11" s="84">
        <f t="shared" si="3"/>
        <v>0.00028</v>
      </c>
      <c r="J11" s="85">
        <f t="shared" si="4"/>
        <v>108.75</v>
      </c>
      <c r="K11" s="80">
        <f t="shared" ref="K11:L11" si="27">IFERROR(G11,0)</f>
        <v>0.0032</v>
      </c>
      <c r="L11" s="80">
        <f t="shared" si="27"/>
        <v>0.00348</v>
      </c>
      <c r="M11" s="84">
        <f t="shared" si="6"/>
        <v>0.00028</v>
      </c>
      <c r="N11" s="85">
        <f t="shared" si="7"/>
        <v>108.75</v>
      </c>
      <c r="O11" s="84">
        <f t="shared" ref="O11:P11" si="28">IFERROR(K11,0)</f>
        <v>0.0032</v>
      </c>
      <c r="P11" s="84">
        <f t="shared" si="28"/>
        <v>0.00348</v>
      </c>
      <c r="Q11" s="84">
        <f t="shared" si="9"/>
        <v>0.00028</v>
      </c>
      <c r="R11" s="85">
        <f t="shared" si="10"/>
        <v>108.75</v>
      </c>
      <c r="S11" s="88">
        <f>0.00258*31</f>
        <v>0.07998</v>
      </c>
      <c r="T11" s="80">
        <f>H11+S11-H12-H13-U11</f>
        <v>0.08059</v>
      </c>
      <c r="U11" s="88">
        <v>0.0</v>
      </c>
      <c r="V11" s="84">
        <f t="shared" si="11"/>
        <v>106.6666667</v>
      </c>
      <c r="W11" s="84">
        <f t="shared" si="12"/>
        <v>116</v>
      </c>
      <c r="X11" s="86"/>
      <c r="Y11" s="86"/>
    </row>
    <row r="12">
      <c r="A12" s="77">
        <v>45658.0</v>
      </c>
      <c r="B12" s="78" t="s">
        <v>34</v>
      </c>
      <c r="C12" s="79" t="s">
        <v>26</v>
      </c>
      <c r="D12" s="78" t="s">
        <v>29</v>
      </c>
      <c r="E12" s="80">
        <v>0.6</v>
      </c>
      <c r="F12" s="80">
        <v>0.0</v>
      </c>
      <c r="G12" s="80">
        <v>0.003</v>
      </c>
      <c r="H12" s="83">
        <v>0.00287</v>
      </c>
      <c r="I12" s="84">
        <f t="shared" si="3"/>
        <v>-0.00013</v>
      </c>
      <c r="J12" s="85">
        <f t="shared" si="4"/>
        <v>95.66666667</v>
      </c>
      <c r="K12" s="80">
        <f t="shared" ref="K12:L12" si="29">IFERROR(G12,0)</f>
        <v>0.003</v>
      </c>
      <c r="L12" s="80">
        <f t="shared" si="29"/>
        <v>0.00287</v>
      </c>
      <c r="M12" s="84">
        <f t="shared" si="6"/>
        <v>-0.00013</v>
      </c>
      <c r="N12" s="85">
        <f t="shared" si="7"/>
        <v>95.66666667</v>
      </c>
      <c r="O12" s="84">
        <f t="shared" ref="O12:P12" si="30">IFERROR(K12,0)</f>
        <v>0.003</v>
      </c>
      <c r="P12" s="84">
        <f t="shared" si="30"/>
        <v>0.00287</v>
      </c>
      <c r="Q12" s="84">
        <f t="shared" si="9"/>
        <v>-0.00013</v>
      </c>
      <c r="R12" s="85">
        <f t="shared" si="10"/>
        <v>95.66666667</v>
      </c>
      <c r="S12" s="87"/>
      <c r="T12" s="87"/>
      <c r="U12" s="87"/>
      <c r="V12" s="84">
        <f t="shared" si="11"/>
        <v>0</v>
      </c>
      <c r="W12" s="84">
        <f t="shared" si="12"/>
        <v>0</v>
      </c>
      <c r="X12" s="86"/>
      <c r="Y12" s="86"/>
    </row>
    <row r="13">
      <c r="A13" s="77">
        <v>45658.0</v>
      </c>
      <c r="B13" s="78" t="s">
        <v>34</v>
      </c>
      <c r="C13" s="79" t="s">
        <v>26</v>
      </c>
      <c r="D13" s="78" t="s">
        <v>30</v>
      </c>
      <c r="E13" s="80">
        <v>0.0</v>
      </c>
      <c r="F13" s="80">
        <v>0.0</v>
      </c>
      <c r="G13" s="80">
        <v>0.0</v>
      </c>
      <c r="H13" s="83">
        <v>0.0</v>
      </c>
      <c r="I13" s="84">
        <f t="shared" si="3"/>
        <v>0</v>
      </c>
      <c r="J13" s="85">
        <f t="shared" si="4"/>
        <v>0</v>
      </c>
      <c r="K13" s="80">
        <f t="shared" ref="K13:L13" si="31">IFERROR(G13,0)</f>
        <v>0</v>
      </c>
      <c r="L13" s="80">
        <f t="shared" si="31"/>
        <v>0</v>
      </c>
      <c r="M13" s="84">
        <f t="shared" si="6"/>
        <v>0</v>
      </c>
      <c r="N13" s="85">
        <f t="shared" si="7"/>
        <v>0</v>
      </c>
      <c r="O13" s="84">
        <f t="shared" ref="O13:P13" si="32">IFERROR(K13,0)</f>
        <v>0</v>
      </c>
      <c r="P13" s="84">
        <f t="shared" si="32"/>
        <v>0</v>
      </c>
      <c r="Q13" s="84">
        <f t="shared" si="9"/>
        <v>0</v>
      </c>
      <c r="R13" s="85">
        <f t="shared" si="10"/>
        <v>0</v>
      </c>
      <c r="S13" s="87"/>
      <c r="T13" s="87"/>
      <c r="U13" s="87"/>
      <c r="V13" s="84">
        <f t="shared" si="11"/>
        <v>0</v>
      </c>
      <c r="W13" s="84">
        <f t="shared" si="12"/>
        <v>0</v>
      </c>
      <c r="X13" s="86"/>
      <c r="Y13" s="86"/>
    </row>
    <row r="14">
      <c r="A14" s="77">
        <v>45658.0</v>
      </c>
      <c r="B14" s="78" t="s">
        <v>36</v>
      </c>
      <c r="C14" s="79" t="s">
        <v>37</v>
      </c>
      <c r="D14" s="78" t="s">
        <v>27</v>
      </c>
      <c r="E14" s="80">
        <v>229.8</v>
      </c>
      <c r="F14" s="80">
        <v>0.697</v>
      </c>
      <c r="G14" s="80">
        <v>0.687096</v>
      </c>
      <c r="H14" s="83">
        <v>0.616935</v>
      </c>
      <c r="I14" s="84">
        <f t="shared" si="3"/>
        <v>-0.070161</v>
      </c>
      <c r="J14" s="85">
        <f t="shared" si="4"/>
        <v>89.78876314</v>
      </c>
      <c r="K14" s="80">
        <f t="shared" ref="K14:L14" si="33">IFERROR(G14,0)</f>
        <v>0.687096</v>
      </c>
      <c r="L14" s="80">
        <f t="shared" si="33"/>
        <v>0.616935</v>
      </c>
      <c r="M14" s="84">
        <f t="shared" si="6"/>
        <v>-0.070161</v>
      </c>
      <c r="N14" s="85">
        <f t="shared" si="7"/>
        <v>89.78876314</v>
      </c>
      <c r="O14" s="84">
        <f t="shared" ref="O14:P14" si="34">IFERROR(K14,0)</f>
        <v>0.687096</v>
      </c>
      <c r="P14" s="84">
        <f t="shared" si="34"/>
        <v>0.616935</v>
      </c>
      <c r="Q14" s="84">
        <f t="shared" si="9"/>
        <v>-0.070161</v>
      </c>
      <c r="R14" s="85">
        <f t="shared" si="10"/>
        <v>89.78876314</v>
      </c>
      <c r="S14" s="88">
        <f>7.0603*31</f>
        <v>218.8693</v>
      </c>
      <c r="T14" s="80">
        <f>H14+S14-H15-H16-U14</f>
        <v>218.2954286</v>
      </c>
      <c r="U14" s="88">
        <v>0.00180645</v>
      </c>
      <c r="V14" s="84">
        <f t="shared" si="11"/>
        <v>98.57905308</v>
      </c>
      <c r="W14" s="84">
        <f t="shared" si="12"/>
        <v>88.51291248</v>
      </c>
      <c r="X14" s="86"/>
      <c r="Y14" s="86"/>
    </row>
    <row r="15">
      <c r="A15" s="77">
        <v>45658.0</v>
      </c>
      <c r="B15" s="78" t="s">
        <v>36</v>
      </c>
      <c r="C15" s="79" t="s">
        <v>37</v>
      </c>
      <c r="D15" s="78" t="s">
        <v>29</v>
      </c>
      <c r="E15" s="80">
        <v>285.0</v>
      </c>
      <c r="F15" s="80">
        <v>0.0</v>
      </c>
      <c r="G15" s="80">
        <v>0.77419</v>
      </c>
      <c r="H15" s="83">
        <v>1.189</v>
      </c>
      <c r="I15" s="84">
        <f t="shared" si="3"/>
        <v>0.41481</v>
      </c>
      <c r="J15" s="85">
        <f t="shared" si="4"/>
        <v>153.5798706</v>
      </c>
      <c r="K15" s="80">
        <f t="shared" ref="K15:L15" si="35">IFERROR(G15,0)</f>
        <v>0.77419</v>
      </c>
      <c r="L15" s="80">
        <f t="shared" si="35"/>
        <v>1.189</v>
      </c>
      <c r="M15" s="84">
        <f t="shared" si="6"/>
        <v>0.41481</v>
      </c>
      <c r="N15" s="85">
        <f t="shared" si="7"/>
        <v>153.5798706</v>
      </c>
      <c r="O15" s="84">
        <f t="shared" ref="O15:P15" si="36">IFERROR(K15,0)</f>
        <v>0.77419</v>
      </c>
      <c r="P15" s="84">
        <f t="shared" si="36"/>
        <v>1.189</v>
      </c>
      <c r="Q15" s="84">
        <f t="shared" si="9"/>
        <v>0.41481</v>
      </c>
      <c r="R15" s="85">
        <f t="shared" si="10"/>
        <v>153.5798706</v>
      </c>
      <c r="S15" s="87"/>
      <c r="T15" s="87"/>
      <c r="U15" s="87"/>
      <c r="V15" s="84">
        <f t="shared" si="11"/>
        <v>0</v>
      </c>
      <c r="W15" s="84">
        <f t="shared" si="12"/>
        <v>0</v>
      </c>
      <c r="X15" s="86"/>
      <c r="Y15" s="86"/>
    </row>
    <row r="16">
      <c r="A16" s="77">
        <v>45658.0</v>
      </c>
      <c r="B16" s="78" t="s">
        <v>36</v>
      </c>
      <c r="C16" s="79" t="s">
        <v>37</v>
      </c>
      <c r="D16" s="78" t="s">
        <v>30</v>
      </c>
      <c r="E16" s="80">
        <v>0.0</v>
      </c>
      <c r="F16" s="80">
        <v>0.0</v>
      </c>
      <c r="G16" s="80">
        <v>0.0</v>
      </c>
      <c r="H16" s="83">
        <v>0.0</v>
      </c>
      <c r="I16" s="84">
        <f t="shared" si="3"/>
        <v>0</v>
      </c>
      <c r="J16" s="85">
        <f t="shared" si="4"/>
        <v>0</v>
      </c>
      <c r="K16" s="80">
        <f t="shared" ref="K16:L16" si="37">IFERROR(G16,0)</f>
        <v>0</v>
      </c>
      <c r="L16" s="80">
        <f t="shared" si="37"/>
        <v>0</v>
      </c>
      <c r="M16" s="84">
        <f t="shared" si="6"/>
        <v>0</v>
      </c>
      <c r="N16" s="85">
        <f t="shared" si="7"/>
        <v>0</v>
      </c>
      <c r="O16" s="84">
        <f t="shared" ref="O16:P16" si="38">IFERROR(K16,0)</f>
        <v>0</v>
      </c>
      <c r="P16" s="84">
        <f t="shared" si="38"/>
        <v>0</v>
      </c>
      <c r="Q16" s="84">
        <f t="shared" si="9"/>
        <v>0</v>
      </c>
      <c r="R16" s="85">
        <f t="shared" si="10"/>
        <v>0</v>
      </c>
      <c r="S16" s="87"/>
      <c r="T16" s="87"/>
      <c r="U16" s="87"/>
      <c r="V16" s="84">
        <f t="shared" si="11"/>
        <v>0</v>
      </c>
      <c r="W16" s="84">
        <f t="shared" si="12"/>
        <v>0</v>
      </c>
      <c r="X16" s="86"/>
      <c r="Y16" s="86"/>
    </row>
    <row r="17">
      <c r="A17" s="77">
        <v>45658.0</v>
      </c>
      <c r="B17" s="78" t="s">
        <v>49</v>
      </c>
      <c r="C17" s="79" t="s">
        <v>37</v>
      </c>
      <c r="D17" s="78" t="s">
        <v>27</v>
      </c>
      <c r="E17" s="80">
        <v>5.2</v>
      </c>
      <c r="F17" s="80">
        <v>0.019</v>
      </c>
      <c r="G17" s="80">
        <v>0.0145</v>
      </c>
      <c r="H17" s="83">
        <v>0.0178</v>
      </c>
      <c r="I17" s="84">
        <f t="shared" si="3"/>
        <v>0.0033</v>
      </c>
      <c r="J17" s="85">
        <f t="shared" si="4"/>
        <v>122.7586207</v>
      </c>
      <c r="K17" s="80">
        <f t="shared" ref="K17:L17" si="39">IFERROR(G17,0)</f>
        <v>0.0145</v>
      </c>
      <c r="L17" s="80">
        <f t="shared" si="39"/>
        <v>0.0178</v>
      </c>
      <c r="M17" s="84">
        <f t="shared" si="6"/>
        <v>0.0033</v>
      </c>
      <c r="N17" s="85">
        <f t="shared" si="7"/>
        <v>122.7586207</v>
      </c>
      <c r="O17" s="84">
        <f t="shared" ref="O17:P17" si="40">IFERROR(K17,0)</f>
        <v>0.0145</v>
      </c>
      <c r="P17" s="84">
        <f t="shared" si="40"/>
        <v>0.0178</v>
      </c>
      <c r="Q17" s="84">
        <f t="shared" si="9"/>
        <v>0.0033</v>
      </c>
      <c r="R17" s="85">
        <f t="shared" si="10"/>
        <v>122.7586207</v>
      </c>
      <c r="S17" s="88">
        <f>0.148*31</f>
        <v>4.588</v>
      </c>
      <c r="T17" s="80">
        <f>H17+S17-H18-H19-U17</f>
        <v>4.605767742</v>
      </c>
      <c r="U17" s="88">
        <v>3.2258E-5</v>
      </c>
      <c r="V17" s="84">
        <f t="shared" si="11"/>
        <v>76.31578947</v>
      </c>
      <c r="W17" s="84">
        <f t="shared" si="12"/>
        <v>93.68421053</v>
      </c>
      <c r="X17" s="86"/>
      <c r="Y17" s="86"/>
    </row>
    <row r="18">
      <c r="A18" s="77">
        <v>45658.0</v>
      </c>
      <c r="B18" s="78" t="s">
        <v>49</v>
      </c>
      <c r="C18" s="79" t="s">
        <v>37</v>
      </c>
      <c r="D18" s="78" t="s">
        <v>29</v>
      </c>
      <c r="E18" s="80">
        <v>5.1</v>
      </c>
      <c r="F18" s="80">
        <v>0.0</v>
      </c>
      <c r="G18" s="80">
        <v>0.01612</v>
      </c>
      <c r="H18" s="83">
        <v>0.0</v>
      </c>
      <c r="I18" s="84">
        <f t="shared" si="3"/>
        <v>-0.01612</v>
      </c>
      <c r="J18" s="85">
        <f t="shared" si="4"/>
        <v>0</v>
      </c>
      <c r="K18" s="80">
        <f t="shared" ref="K18:L18" si="41">IFERROR(G18,0)</f>
        <v>0.01612</v>
      </c>
      <c r="L18" s="80">
        <f t="shared" si="41"/>
        <v>0</v>
      </c>
      <c r="M18" s="84">
        <f t="shared" si="6"/>
        <v>-0.01612</v>
      </c>
      <c r="N18" s="85">
        <f t="shared" si="7"/>
        <v>0</v>
      </c>
      <c r="O18" s="84">
        <f t="shared" ref="O18:P18" si="42">IFERROR(K18,0)</f>
        <v>0.01612</v>
      </c>
      <c r="P18" s="84">
        <f t="shared" si="42"/>
        <v>0</v>
      </c>
      <c r="Q18" s="84">
        <f t="shared" si="9"/>
        <v>-0.01612</v>
      </c>
      <c r="R18" s="85">
        <f t="shared" si="10"/>
        <v>0</v>
      </c>
      <c r="S18" s="87"/>
      <c r="T18" s="87"/>
      <c r="U18" s="87"/>
      <c r="V18" s="84">
        <f t="shared" si="11"/>
        <v>0</v>
      </c>
      <c r="W18" s="84">
        <f t="shared" si="12"/>
        <v>0</v>
      </c>
      <c r="X18" s="86"/>
      <c r="Y18" s="86"/>
    </row>
    <row r="19">
      <c r="A19" s="77">
        <v>45658.0</v>
      </c>
      <c r="B19" s="78" t="s">
        <v>49</v>
      </c>
      <c r="C19" s="79" t="s">
        <v>37</v>
      </c>
      <c r="D19" s="78" t="s">
        <v>30</v>
      </c>
      <c r="E19" s="80">
        <v>0.0</v>
      </c>
      <c r="F19" s="80">
        <v>0.0</v>
      </c>
      <c r="G19" s="80">
        <v>0.0</v>
      </c>
      <c r="H19" s="83">
        <v>0.0</v>
      </c>
      <c r="I19" s="84">
        <f t="shared" si="3"/>
        <v>0</v>
      </c>
      <c r="J19" s="85">
        <f t="shared" si="4"/>
        <v>0</v>
      </c>
      <c r="K19" s="80">
        <f t="shared" ref="K19:L19" si="43">IFERROR(G19,0)</f>
        <v>0</v>
      </c>
      <c r="L19" s="80">
        <f t="shared" si="43"/>
        <v>0</v>
      </c>
      <c r="M19" s="84">
        <f t="shared" si="6"/>
        <v>0</v>
      </c>
      <c r="N19" s="85">
        <f t="shared" si="7"/>
        <v>0</v>
      </c>
      <c r="O19" s="84">
        <f t="shared" ref="O19:P19" si="44">IFERROR(K19,0)</f>
        <v>0</v>
      </c>
      <c r="P19" s="84">
        <f t="shared" si="44"/>
        <v>0</v>
      </c>
      <c r="Q19" s="84">
        <f t="shared" si="9"/>
        <v>0</v>
      </c>
      <c r="R19" s="85">
        <f t="shared" si="10"/>
        <v>0</v>
      </c>
      <c r="S19" s="88"/>
      <c r="T19" s="88"/>
      <c r="U19" s="87"/>
      <c r="V19" s="84">
        <f t="shared" si="11"/>
        <v>0</v>
      </c>
      <c r="W19" s="84">
        <f t="shared" si="12"/>
        <v>0</v>
      </c>
      <c r="X19" s="86"/>
      <c r="Y19" s="86"/>
    </row>
    <row r="20">
      <c r="A20" s="77">
        <v>45658.0</v>
      </c>
      <c r="B20" s="78" t="s">
        <v>40</v>
      </c>
      <c r="C20" s="79" t="s">
        <v>37</v>
      </c>
      <c r="D20" s="78" t="s">
        <v>27</v>
      </c>
      <c r="E20" s="80">
        <v>0.63</v>
      </c>
      <c r="F20" s="80">
        <v>0.0</v>
      </c>
      <c r="G20" s="80">
        <v>0.00161</v>
      </c>
      <c r="H20" s="83">
        <v>0.00167</v>
      </c>
      <c r="I20" s="84">
        <f t="shared" si="3"/>
        <v>0.00006</v>
      </c>
      <c r="J20" s="85">
        <f t="shared" si="4"/>
        <v>103.7267081</v>
      </c>
      <c r="K20" s="80">
        <f t="shared" ref="K20:L20" si="45">IFERROR(G20,0)</f>
        <v>0.00161</v>
      </c>
      <c r="L20" s="80">
        <f t="shared" si="45"/>
        <v>0.00167</v>
      </c>
      <c r="M20" s="84">
        <f t="shared" si="6"/>
        <v>0.00006</v>
      </c>
      <c r="N20" s="85">
        <f t="shared" si="7"/>
        <v>103.7267081</v>
      </c>
      <c r="O20" s="84">
        <f t="shared" ref="O20:P20" si="46">IFERROR(K20,0)</f>
        <v>0.00161</v>
      </c>
      <c r="P20" s="84">
        <f t="shared" si="46"/>
        <v>0.00167</v>
      </c>
      <c r="Q20" s="84">
        <f t="shared" si="9"/>
        <v>0.00006</v>
      </c>
      <c r="R20" s="85">
        <f t="shared" si="10"/>
        <v>103.7267081</v>
      </c>
      <c r="S20" s="88">
        <f>0.001096*31</f>
        <v>0.033976</v>
      </c>
      <c r="T20" s="80">
        <f>H20+S20-H21-H22-U20</f>
        <v>0.03397504</v>
      </c>
      <c r="U20" s="88">
        <v>0.00167096</v>
      </c>
      <c r="V20" s="84">
        <f t="shared" si="11"/>
        <v>0</v>
      </c>
      <c r="W20" s="84">
        <f t="shared" si="12"/>
        <v>0</v>
      </c>
      <c r="X20" s="86"/>
      <c r="Y20" s="86"/>
    </row>
    <row r="21">
      <c r="A21" s="77">
        <v>45658.0</v>
      </c>
      <c r="B21" s="78" t="s">
        <v>40</v>
      </c>
      <c r="C21" s="79" t="s">
        <v>37</v>
      </c>
      <c r="D21" s="78" t="s">
        <v>29</v>
      </c>
      <c r="E21" s="80">
        <v>0.63</v>
      </c>
      <c r="F21" s="80">
        <v>0.0</v>
      </c>
      <c r="G21" s="80">
        <v>0.0016</v>
      </c>
      <c r="H21" s="83">
        <v>0.0</v>
      </c>
      <c r="I21" s="84">
        <f t="shared" si="3"/>
        <v>-0.0016</v>
      </c>
      <c r="J21" s="85">
        <f t="shared" si="4"/>
        <v>0</v>
      </c>
      <c r="K21" s="80">
        <f t="shared" ref="K21:L21" si="47">IFERROR(G21,0)</f>
        <v>0.0016</v>
      </c>
      <c r="L21" s="80">
        <f t="shared" si="47"/>
        <v>0</v>
      </c>
      <c r="M21" s="84">
        <f t="shared" si="6"/>
        <v>-0.0016</v>
      </c>
      <c r="N21" s="85">
        <f t="shared" si="7"/>
        <v>0</v>
      </c>
      <c r="O21" s="84">
        <f t="shared" ref="O21:P21" si="48">IFERROR(K21,0)</f>
        <v>0.0016</v>
      </c>
      <c r="P21" s="84">
        <f t="shared" si="48"/>
        <v>0</v>
      </c>
      <c r="Q21" s="84">
        <f t="shared" si="9"/>
        <v>-0.0016</v>
      </c>
      <c r="R21" s="85">
        <f t="shared" si="10"/>
        <v>0</v>
      </c>
      <c r="S21" s="87"/>
      <c r="T21" s="87"/>
      <c r="U21" s="87"/>
      <c r="V21" s="84">
        <f t="shared" si="11"/>
        <v>0</v>
      </c>
      <c r="W21" s="84">
        <f t="shared" si="12"/>
        <v>0</v>
      </c>
      <c r="X21" s="86"/>
      <c r="Y21" s="86"/>
    </row>
    <row r="22">
      <c r="A22" s="77">
        <v>45658.0</v>
      </c>
      <c r="B22" s="78" t="s">
        <v>40</v>
      </c>
      <c r="C22" s="79" t="s">
        <v>37</v>
      </c>
      <c r="D22" s="78" t="s">
        <v>30</v>
      </c>
      <c r="E22" s="80">
        <v>0.0</v>
      </c>
      <c r="F22" s="80">
        <v>0.0</v>
      </c>
      <c r="G22" s="80">
        <v>0.0</v>
      </c>
      <c r="H22" s="83">
        <v>0.0</v>
      </c>
      <c r="I22" s="84">
        <f t="shared" si="3"/>
        <v>0</v>
      </c>
      <c r="J22" s="85">
        <f t="shared" si="4"/>
        <v>0</v>
      </c>
      <c r="K22" s="80">
        <f t="shared" ref="K22:L22" si="49">IFERROR(G22,0)</f>
        <v>0</v>
      </c>
      <c r="L22" s="80">
        <f t="shared" si="49"/>
        <v>0</v>
      </c>
      <c r="M22" s="84">
        <f t="shared" si="6"/>
        <v>0</v>
      </c>
      <c r="N22" s="85">
        <f t="shared" si="7"/>
        <v>0</v>
      </c>
      <c r="O22" s="84">
        <f t="shared" ref="O22:P22" si="50">IFERROR(K22,0)</f>
        <v>0</v>
      </c>
      <c r="P22" s="84">
        <f t="shared" si="50"/>
        <v>0</v>
      </c>
      <c r="Q22" s="84">
        <f t="shared" si="9"/>
        <v>0</v>
      </c>
      <c r="R22" s="85">
        <f t="shared" si="10"/>
        <v>0</v>
      </c>
      <c r="S22" s="87"/>
      <c r="T22" s="87"/>
      <c r="U22" s="87"/>
      <c r="V22" s="84">
        <f t="shared" si="11"/>
        <v>0</v>
      </c>
      <c r="W22" s="84">
        <f t="shared" si="12"/>
        <v>0</v>
      </c>
      <c r="X22" s="86"/>
      <c r="Y22" s="86"/>
    </row>
    <row r="23">
      <c r="A23" s="77">
        <v>45659.0</v>
      </c>
      <c r="B23" s="78" t="s">
        <v>31</v>
      </c>
      <c r="C23" s="79" t="s">
        <v>26</v>
      </c>
      <c r="D23" s="78" t="s">
        <v>27</v>
      </c>
      <c r="E23" s="80">
        <v>190.9</v>
      </c>
      <c r="F23" s="81">
        <v>0.621</v>
      </c>
      <c r="G23" s="82">
        <v>0.567</v>
      </c>
      <c r="H23" s="83">
        <v>0.57267</v>
      </c>
      <c r="I23" s="84">
        <f t="shared" si="3"/>
        <v>0.00567</v>
      </c>
      <c r="J23" s="85">
        <f t="shared" si="4"/>
        <v>101</v>
      </c>
      <c r="K23" s="80">
        <f t="shared" ref="K23:L23" si="51">IFERROR(G23,0)</f>
        <v>0.567</v>
      </c>
      <c r="L23" s="80">
        <f t="shared" si="51"/>
        <v>0.57267</v>
      </c>
      <c r="M23" s="84">
        <f t="shared" si="6"/>
        <v>0.00567</v>
      </c>
      <c r="N23" s="85">
        <f t="shared" si="7"/>
        <v>101</v>
      </c>
      <c r="O23" s="84">
        <f t="shared" ref="O23:P23" si="52">IFERROR(K23,0)</f>
        <v>0.567</v>
      </c>
      <c r="P23" s="84">
        <f t="shared" si="52"/>
        <v>0.57267</v>
      </c>
      <c r="Q23" s="84">
        <f t="shared" si="9"/>
        <v>0.00567</v>
      </c>
      <c r="R23" s="85">
        <f t="shared" si="10"/>
        <v>101</v>
      </c>
      <c r="S23" s="80">
        <f>T2</f>
        <v>55.23492</v>
      </c>
      <c r="T23" s="80">
        <f>H23+S23-H24-H25-U23</f>
        <v>54.98914</v>
      </c>
      <c r="U23" s="80">
        <v>0.00145</v>
      </c>
      <c r="V23" s="84">
        <f t="shared" si="11"/>
        <v>91.30434783</v>
      </c>
      <c r="W23" s="84">
        <f t="shared" si="12"/>
        <v>92.2173913</v>
      </c>
      <c r="X23" s="86"/>
      <c r="Y23" s="86"/>
    </row>
    <row r="24">
      <c r="A24" s="77">
        <v>45659.0</v>
      </c>
      <c r="B24" s="78" t="s">
        <v>31</v>
      </c>
      <c r="C24" s="79" t="s">
        <v>26</v>
      </c>
      <c r="D24" s="78" t="s">
        <v>29</v>
      </c>
      <c r="E24" s="80">
        <v>220.3</v>
      </c>
      <c r="F24" s="80">
        <v>0.817</v>
      </c>
      <c r="G24" s="80">
        <v>0.5806</v>
      </c>
      <c r="H24" s="83">
        <v>0.817</v>
      </c>
      <c r="I24" s="84">
        <f t="shared" si="3"/>
        <v>0.2364</v>
      </c>
      <c r="J24" s="85">
        <f t="shared" si="4"/>
        <v>140.7165002</v>
      </c>
      <c r="K24" s="80">
        <f t="shared" ref="K24:L24" si="53">IFERROR(G24,0)</f>
        <v>0.5806</v>
      </c>
      <c r="L24" s="80">
        <f t="shared" si="53"/>
        <v>0.817</v>
      </c>
      <c r="M24" s="84">
        <f t="shared" si="6"/>
        <v>0.2364</v>
      </c>
      <c r="N24" s="85">
        <f t="shared" si="7"/>
        <v>140.7165002</v>
      </c>
      <c r="O24" s="84">
        <f t="shared" ref="O24:P24" si="54">IFERROR(K24,0)</f>
        <v>0.5806</v>
      </c>
      <c r="P24" s="84">
        <f t="shared" si="54"/>
        <v>0.817</v>
      </c>
      <c r="Q24" s="84">
        <f t="shared" si="9"/>
        <v>0.2364</v>
      </c>
      <c r="R24" s="85">
        <f t="shared" si="10"/>
        <v>140.7165002</v>
      </c>
      <c r="S24" s="84"/>
      <c r="T24" s="84"/>
      <c r="U24" s="84"/>
      <c r="V24" s="84">
        <f t="shared" si="11"/>
        <v>71.06487148</v>
      </c>
      <c r="W24" s="84">
        <f t="shared" si="12"/>
        <v>100</v>
      </c>
      <c r="X24" s="86"/>
      <c r="Y24" s="86"/>
    </row>
    <row r="25">
      <c r="A25" s="77">
        <v>45659.0</v>
      </c>
      <c r="B25" s="78" t="s">
        <v>31</v>
      </c>
      <c r="C25" s="79" t="s">
        <v>26</v>
      </c>
      <c r="D25" s="78" t="s">
        <v>30</v>
      </c>
      <c r="E25" s="80">
        <v>0.0</v>
      </c>
      <c r="F25" s="80">
        <v>0.0</v>
      </c>
      <c r="G25" s="80">
        <v>0.0</v>
      </c>
      <c r="H25" s="83">
        <v>0.0</v>
      </c>
      <c r="I25" s="84">
        <f t="shared" si="3"/>
        <v>0</v>
      </c>
      <c r="J25" s="85">
        <f t="shared" si="4"/>
        <v>0</v>
      </c>
      <c r="K25" s="80">
        <f t="shared" ref="K25:L25" si="55">IFERROR(G25,0)</f>
        <v>0</v>
      </c>
      <c r="L25" s="80">
        <f t="shared" si="55"/>
        <v>0</v>
      </c>
      <c r="M25" s="84">
        <f t="shared" si="6"/>
        <v>0</v>
      </c>
      <c r="N25" s="85">
        <f t="shared" si="7"/>
        <v>0</v>
      </c>
      <c r="O25" s="84">
        <f t="shared" ref="O25:P25" si="56">IFERROR(K25,0)</f>
        <v>0</v>
      </c>
      <c r="P25" s="84">
        <f t="shared" si="56"/>
        <v>0</v>
      </c>
      <c r="Q25" s="84">
        <f t="shared" si="9"/>
        <v>0</v>
      </c>
      <c r="R25" s="85">
        <f t="shared" si="10"/>
        <v>0</v>
      </c>
      <c r="S25" s="80"/>
      <c r="T25" s="80"/>
      <c r="U25" s="80"/>
      <c r="V25" s="84">
        <f t="shared" si="11"/>
        <v>0</v>
      </c>
      <c r="W25" s="84">
        <f t="shared" si="12"/>
        <v>0</v>
      </c>
      <c r="X25" s="86"/>
      <c r="Y25" s="86"/>
    </row>
    <row r="26">
      <c r="A26" s="77">
        <v>45659.0</v>
      </c>
      <c r="B26" s="78" t="s">
        <v>25</v>
      </c>
      <c r="C26" s="79" t="s">
        <v>26</v>
      </c>
      <c r="D26" s="78" t="s">
        <v>27</v>
      </c>
      <c r="E26" s="80">
        <v>1.7</v>
      </c>
      <c r="F26" s="80">
        <v>0.005</v>
      </c>
      <c r="G26" s="80">
        <v>0.0048</v>
      </c>
      <c r="H26" s="83">
        <v>0.0097</v>
      </c>
      <c r="I26" s="84">
        <f t="shared" si="3"/>
        <v>0.0049</v>
      </c>
      <c r="J26" s="85">
        <f t="shared" si="4"/>
        <v>202.0833333</v>
      </c>
      <c r="K26" s="80">
        <f t="shared" ref="K26:L26" si="57">IFERROR(G26,0)</f>
        <v>0.0048</v>
      </c>
      <c r="L26" s="80">
        <f t="shared" si="57"/>
        <v>0.0097</v>
      </c>
      <c r="M26" s="84">
        <f t="shared" si="6"/>
        <v>0.0049</v>
      </c>
      <c r="N26" s="85">
        <f t="shared" si="7"/>
        <v>202.0833333</v>
      </c>
      <c r="O26" s="84">
        <f t="shared" ref="O26:P26" si="58">IFERROR(K26,0)</f>
        <v>0.0048</v>
      </c>
      <c r="P26" s="84">
        <f t="shared" si="58"/>
        <v>0.0097</v>
      </c>
      <c r="Q26" s="84">
        <f t="shared" si="9"/>
        <v>0.0049</v>
      </c>
      <c r="R26" s="85">
        <f t="shared" si="10"/>
        <v>202.0833333</v>
      </c>
      <c r="S26" s="80">
        <f>T5</f>
        <v>4.3113755</v>
      </c>
      <c r="T26" s="80">
        <f>H26+S26-H27-H28-U26</f>
        <v>4.316851</v>
      </c>
      <c r="U26" s="80">
        <v>6.45E-5</v>
      </c>
      <c r="V26" s="84">
        <f t="shared" si="11"/>
        <v>96</v>
      </c>
      <c r="W26" s="84">
        <f t="shared" si="12"/>
        <v>194</v>
      </c>
      <c r="X26" s="86"/>
      <c r="Y26" s="86"/>
    </row>
    <row r="27">
      <c r="A27" s="77">
        <v>45659.0</v>
      </c>
      <c r="B27" s="78" t="s">
        <v>25</v>
      </c>
      <c r="C27" s="79" t="s">
        <v>26</v>
      </c>
      <c r="D27" s="78" t="s">
        <v>29</v>
      </c>
      <c r="E27" s="80">
        <v>1.5</v>
      </c>
      <c r="F27" s="80">
        <v>0.0</v>
      </c>
      <c r="G27" s="80">
        <v>0.0032</v>
      </c>
      <c r="H27" s="83">
        <v>0.00416</v>
      </c>
      <c r="I27" s="84">
        <f t="shared" si="3"/>
        <v>0.00096</v>
      </c>
      <c r="J27" s="85">
        <f t="shared" si="4"/>
        <v>130</v>
      </c>
      <c r="K27" s="80">
        <f t="shared" ref="K27:L27" si="59">IFERROR(G27,0)</f>
        <v>0.0032</v>
      </c>
      <c r="L27" s="80">
        <f t="shared" si="59"/>
        <v>0.00416</v>
      </c>
      <c r="M27" s="84">
        <f t="shared" si="6"/>
        <v>0.00096</v>
      </c>
      <c r="N27" s="85">
        <f t="shared" si="7"/>
        <v>130</v>
      </c>
      <c r="O27" s="84">
        <f t="shared" ref="O27:P27" si="60">IFERROR(K27,0)</f>
        <v>0.0032</v>
      </c>
      <c r="P27" s="84">
        <f t="shared" si="60"/>
        <v>0.00416</v>
      </c>
      <c r="Q27" s="84">
        <f t="shared" si="9"/>
        <v>0.00096</v>
      </c>
      <c r="R27" s="85">
        <f t="shared" si="10"/>
        <v>130</v>
      </c>
      <c r="S27" s="84"/>
      <c r="T27" s="84"/>
      <c r="U27" s="84"/>
      <c r="V27" s="84">
        <f t="shared" si="11"/>
        <v>0</v>
      </c>
      <c r="W27" s="84">
        <f t="shared" si="12"/>
        <v>0</v>
      </c>
      <c r="X27" s="86"/>
      <c r="Y27" s="86"/>
    </row>
    <row r="28">
      <c r="A28" s="77">
        <v>45659.0</v>
      </c>
      <c r="B28" s="78" t="s">
        <v>25</v>
      </c>
      <c r="C28" s="79" t="s">
        <v>26</v>
      </c>
      <c r="D28" s="78" t="s">
        <v>30</v>
      </c>
      <c r="E28" s="80">
        <v>0.0</v>
      </c>
      <c r="F28" s="80">
        <v>0.0</v>
      </c>
      <c r="G28" s="80">
        <v>0.0</v>
      </c>
      <c r="H28" s="83">
        <v>0.0</v>
      </c>
      <c r="I28" s="84">
        <f t="shared" si="3"/>
        <v>0</v>
      </c>
      <c r="J28" s="85">
        <f t="shared" si="4"/>
        <v>0</v>
      </c>
      <c r="K28" s="80">
        <f t="shared" ref="K28:L28" si="61">IFERROR(G28,0)</f>
        <v>0</v>
      </c>
      <c r="L28" s="80">
        <f t="shared" si="61"/>
        <v>0</v>
      </c>
      <c r="M28" s="84">
        <f t="shared" si="6"/>
        <v>0</v>
      </c>
      <c r="N28" s="85">
        <f t="shared" si="7"/>
        <v>0</v>
      </c>
      <c r="O28" s="84">
        <f t="shared" ref="O28:P28" si="62">IFERROR(K28,0)</f>
        <v>0</v>
      </c>
      <c r="P28" s="84">
        <f t="shared" si="62"/>
        <v>0</v>
      </c>
      <c r="Q28" s="84">
        <f t="shared" si="9"/>
        <v>0</v>
      </c>
      <c r="R28" s="85">
        <f t="shared" si="10"/>
        <v>0</v>
      </c>
      <c r="S28" s="84"/>
      <c r="T28" s="84"/>
      <c r="U28" s="84"/>
      <c r="V28" s="84">
        <f t="shared" si="11"/>
        <v>0</v>
      </c>
      <c r="W28" s="84">
        <f t="shared" si="12"/>
        <v>0</v>
      </c>
      <c r="X28" s="86"/>
      <c r="Y28" s="86"/>
    </row>
    <row r="29">
      <c r="A29" s="77">
        <v>45659.0</v>
      </c>
      <c r="B29" s="78" t="s">
        <v>33</v>
      </c>
      <c r="C29" s="79" t="s">
        <v>26</v>
      </c>
      <c r="D29" s="78" t="s">
        <v>27</v>
      </c>
      <c r="E29" s="80">
        <v>1.0</v>
      </c>
      <c r="F29" s="80">
        <v>0.003</v>
      </c>
      <c r="G29" s="80">
        <v>0.003</v>
      </c>
      <c r="H29" s="83">
        <v>0.00335</v>
      </c>
      <c r="I29" s="84">
        <f t="shared" si="3"/>
        <v>0.00035</v>
      </c>
      <c r="J29" s="85">
        <f t="shared" si="4"/>
        <v>111.6666667</v>
      </c>
      <c r="K29" s="80">
        <f t="shared" ref="K29:L29" si="63">IFERROR(G29,0)</f>
        <v>0.003</v>
      </c>
      <c r="L29" s="80">
        <f t="shared" si="63"/>
        <v>0.00335</v>
      </c>
      <c r="M29" s="84">
        <f t="shared" si="6"/>
        <v>0.00035</v>
      </c>
      <c r="N29" s="85">
        <f t="shared" si="7"/>
        <v>111.6666667</v>
      </c>
      <c r="O29" s="84">
        <f t="shared" ref="O29:P29" si="64">IFERROR(K29,0)</f>
        <v>0.003</v>
      </c>
      <c r="P29" s="84">
        <f t="shared" si="64"/>
        <v>0.00335</v>
      </c>
      <c r="Q29" s="84">
        <f t="shared" si="9"/>
        <v>0.00035</v>
      </c>
      <c r="R29" s="85">
        <f t="shared" si="10"/>
        <v>111.6666667</v>
      </c>
      <c r="S29" s="80">
        <f>T8</f>
        <v>1.1668</v>
      </c>
      <c r="T29" s="80">
        <f>H29+S29-H30-H31-U29</f>
        <v>1.14785</v>
      </c>
      <c r="U29" s="80">
        <v>0.0</v>
      </c>
      <c r="V29" s="84">
        <f t="shared" si="11"/>
        <v>100</v>
      </c>
      <c r="W29" s="84">
        <f t="shared" si="12"/>
        <v>111.6666667</v>
      </c>
      <c r="X29" s="86"/>
      <c r="Y29" s="86"/>
    </row>
    <row r="30">
      <c r="A30" s="77">
        <v>45659.0</v>
      </c>
      <c r="B30" s="78" t="s">
        <v>33</v>
      </c>
      <c r="C30" s="79" t="s">
        <v>26</v>
      </c>
      <c r="D30" s="78" t="s">
        <v>29</v>
      </c>
      <c r="E30" s="80">
        <v>1.0</v>
      </c>
      <c r="F30" s="80">
        <v>0.0</v>
      </c>
      <c r="G30" s="80">
        <v>0.003</v>
      </c>
      <c r="H30" s="83">
        <v>0.0223</v>
      </c>
      <c r="I30" s="84">
        <f t="shared" si="3"/>
        <v>0.0193</v>
      </c>
      <c r="J30" s="85">
        <f t="shared" si="4"/>
        <v>743.3333333</v>
      </c>
      <c r="K30" s="80">
        <f t="shared" ref="K30:L30" si="65">IFERROR(G30,0)</f>
        <v>0.003</v>
      </c>
      <c r="L30" s="80">
        <f t="shared" si="65"/>
        <v>0.0223</v>
      </c>
      <c r="M30" s="84">
        <f t="shared" si="6"/>
        <v>0.0193</v>
      </c>
      <c r="N30" s="85">
        <f t="shared" si="7"/>
        <v>743.3333333</v>
      </c>
      <c r="O30" s="84">
        <f t="shared" ref="O30:P30" si="66">IFERROR(K30,0)</f>
        <v>0.003</v>
      </c>
      <c r="P30" s="84">
        <f t="shared" si="66"/>
        <v>0.0223</v>
      </c>
      <c r="Q30" s="84">
        <f t="shared" si="9"/>
        <v>0.0193</v>
      </c>
      <c r="R30" s="85">
        <f t="shared" si="10"/>
        <v>743.3333333</v>
      </c>
      <c r="S30" s="80"/>
      <c r="T30" s="80"/>
      <c r="U30" s="80"/>
      <c r="V30" s="84">
        <f t="shared" si="11"/>
        <v>0</v>
      </c>
      <c r="W30" s="84">
        <f t="shared" si="12"/>
        <v>0</v>
      </c>
      <c r="X30" s="86"/>
      <c r="Y30" s="86"/>
    </row>
    <row r="31">
      <c r="A31" s="77">
        <v>45659.0</v>
      </c>
      <c r="B31" s="78" t="s">
        <v>33</v>
      </c>
      <c r="C31" s="79" t="s">
        <v>26</v>
      </c>
      <c r="D31" s="78" t="s">
        <v>30</v>
      </c>
      <c r="E31" s="80">
        <v>0.0</v>
      </c>
      <c r="F31" s="80">
        <v>0.0</v>
      </c>
      <c r="G31" s="80">
        <v>0.0</v>
      </c>
      <c r="H31" s="83">
        <v>0.0</v>
      </c>
      <c r="I31" s="84">
        <f t="shared" si="3"/>
        <v>0</v>
      </c>
      <c r="J31" s="85">
        <f t="shared" si="4"/>
        <v>0</v>
      </c>
      <c r="K31" s="80">
        <f t="shared" ref="K31:L31" si="67">IFERROR(G31,0)</f>
        <v>0</v>
      </c>
      <c r="L31" s="80">
        <f t="shared" si="67"/>
        <v>0</v>
      </c>
      <c r="M31" s="84">
        <f t="shared" si="6"/>
        <v>0</v>
      </c>
      <c r="N31" s="85">
        <f t="shared" si="7"/>
        <v>0</v>
      </c>
      <c r="O31" s="84">
        <f t="shared" ref="O31:P31" si="68">IFERROR(K31,0)</f>
        <v>0</v>
      </c>
      <c r="P31" s="84">
        <f t="shared" si="68"/>
        <v>0</v>
      </c>
      <c r="Q31" s="84">
        <f t="shared" si="9"/>
        <v>0</v>
      </c>
      <c r="R31" s="85">
        <f t="shared" si="10"/>
        <v>0</v>
      </c>
      <c r="S31" s="87"/>
      <c r="T31" s="87"/>
      <c r="U31" s="87"/>
      <c r="V31" s="84">
        <f t="shared" si="11"/>
        <v>0</v>
      </c>
      <c r="W31" s="84">
        <f t="shared" si="12"/>
        <v>0</v>
      </c>
      <c r="X31" s="86"/>
      <c r="Y31" s="86"/>
    </row>
    <row r="32">
      <c r="A32" s="77">
        <v>45659.0</v>
      </c>
      <c r="B32" s="78" t="s">
        <v>34</v>
      </c>
      <c r="C32" s="79" t="s">
        <v>26</v>
      </c>
      <c r="D32" s="78" t="s">
        <v>27</v>
      </c>
      <c r="E32" s="80">
        <v>0.6</v>
      </c>
      <c r="F32" s="80">
        <v>0.003</v>
      </c>
      <c r="G32" s="80">
        <v>0.0032</v>
      </c>
      <c r="H32" s="83">
        <v>0.00348</v>
      </c>
      <c r="I32" s="84">
        <f t="shared" si="3"/>
        <v>0.00028</v>
      </c>
      <c r="J32" s="85">
        <f t="shared" si="4"/>
        <v>108.75</v>
      </c>
      <c r="K32" s="80">
        <f t="shared" ref="K32:L32" si="69">IFERROR(G32,0)</f>
        <v>0.0032</v>
      </c>
      <c r="L32" s="80">
        <f t="shared" si="69"/>
        <v>0.00348</v>
      </c>
      <c r="M32" s="84">
        <f t="shared" si="6"/>
        <v>0.00028</v>
      </c>
      <c r="N32" s="85">
        <f t="shared" si="7"/>
        <v>108.75</v>
      </c>
      <c r="O32" s="84">
        <f t="shared" ref="O32:P32" si="70">IFERROR(K32,0)</f>
        <v>0.0032</v>
      </c>
      <c r="P32" s="84">
        <f t="shared" si="70"/>
        <v>0.00348</v>
      </c>
      <c r="Q32" s="84">
        <f t="shared" si="9"/>
        <v>0.00028</v>
      </c>
      <c r="R32" s="85">
        <f t="shared" si="10"/>
        <v>108.75</v>
      </c>
      <c r="S32" s="88">
        <f>T11</f>
        <v>0.08059</v>
      </c>
      <c r="T32" s="80">
        <f>H32+S32-H33-H34-U32</f>
        <v>0.0812</v>
      </c>
      <c r="U32" s="88">
        <v>0.0</v>
      </c>
      <c r="V32" s="84">
        <f t="shared" si="11"/>
        <v>106.6666667</v>
      </c>
      <c r="W32" s="84">
        <f t="shared" si="12"/>
        <v>116</v>
      </c>
      <c r="X32" s="86"/>
      <c r="Y32" s="86"/>
    </row>
    <row r="33">
      <c r="A33" s="77">
        <v>45659.0</v>
      </c>
      <c r="B33" s="78" t="s">
        <v>34</v>
      </c>
      <c r="C33" s="79" t="s">
        <v>26</v>
      </c>
      <c r="D33" s="78" t="s">
        <v>29</v>
      </c>
      <c r="E33" s="80">
        <v>0.6</v>
      </c>
      <c r="F33" s="80">
        <v>0.0</v>
      </c>
      <c r="G33" s="80">
        <v>0.003</v>
      </c>
      <c r="H33" s="83">
        <v>0.00287</v>
      </c>
      <c r="I33" s="84">
        <f t="shared" si="3"/>
        <v>-0.00013</v>
      </c>
      <c r="J33" s="85">
        <f t="shared" si="4"/>
        <v>95.66666667</v>
      </c>
      <c r="K33" s="80">
        <f t="shared" ref="K33:L33" si="71">IFERROR(G33,0)</f>
        <v>0.003</v>
      </c>
      <c r="L33" s="80">
        <f t="shared" si="71"/>
        <v>0.00287</v>
      </c>
      <c r="M33" s="84">
        <f t="shared" si="6"/>
        <v>-0.00013</v>
      </c>
      <c r="N33" s="85">
        <f t="shared" si="7"/>
        <v>95.66666667</v>
      </c>
      <c r="O33" s="84">
        <f t="shared" ref="O33:P33" si="72">IFERROR(K33,0)</f>
        <v>0.003</v>
      </c>
      <c r="P33" s="84">
        <f t="shared" si="72"/>
        <v>0.00287</v>
      </c>
      <c r="Q33" s="84">
        <f t="shared" si="9"/>
        <v>-0.00013</v>
      </c>
      <c r="R33" s="85">
        <f t="shared" si="10"/>
        <v>95.66666667</v>
      </c>
      <c r="S33" s="87"/>
      <c r="T33" s="87"/>
      <c r="U33" s="87"/>
      <c r="V33" s="84">
        <f t="shared" si="11"/>
        <v>0</v>
      </c>
      <c r="W33" s="84">
        <f t="shared" si="12"/>
        <v>0</v>
      </c>
      <c r="X33" s="86"/>
      <c r="Y33" s="86"/>
    </row>
    <row r="34">
      <c r="A34" s="77">
        <v>45659.0</v>
      </c>
      <c r="B34" s="78" t="s">
        <v>34</v>
      </c>
      <c r="C34" s="79" t="s">
        <v>26</v>
      </c>
      <c r="D34" s="78" t="s">
        <v>30</v>
      </c>
      <c r="E34" s="80">
        <v>0.0</v>
      </c>
      <c r="F34" s="80">
        <v>0.0</v>
      </c>
      <c r="G34" s="80">
        <v>0.0</v>
      </c>
      <c r="H34" s="83">
        <v>0.0</v>
      </c>
      <c r="I34" s="84">
        <f t="shared" si="3"/>
        <v>0</v>
      </c>
      <c r="J34" s="85">
        <f t="shared" si="4"/>
        <v>0</v>
      </c>
      <c r="K34" s="80">
        <f t="shared" ref="K34:L34" si="73">IFERROR(G34,0)</f>
        <v>0</v>
      </c>
      <c r="L34" s="80">
        <f t="shared" si="73"/>
        <v>0</v>
      </c>
      <c r="M34" s="84">
        <f t="shared" si="6"/>
        <v>0</v>
      </c>
      <c r="N34" s="85">
        <f t="shared" si="7"/>
        <v>0</v>
      </c>
      <c r="O34" s="84">
        <f t="shared" ref="O34:P34" si="74">IFERROR(K34,0)</f>
        <v>0</v>
      </c>
      <c r="P34" s="84">
        <f t="shared" si="74"/>
        <v>0</v>
      </c>
      <c r="Q34" s="84">
        <f t="shared" si="9"/>
        <v>0</v>
      </c>
      <c r="R34" s="85">
        <f t="shared" si="10"/>
        <v>0</v>
      </c>
      <c r="S34" s="87"/>
      <c r="T34" s="87"/>
      <c r="U34" s="87"/>
      <c r="V34" s="84">
        <f t="shared" si="11"/>
        <v>0</v>
      </c>
      <c r="W34" s="84">
        <f t="shared" si="12"/>
        <v>0</v>
      </c>
      <c r="X34" s="86"/>
      <c r="Y34" s="86"/>
    </row>
    <row r="35">
      <c r="A35" s="77">
        <v>45659.0</v>
      </c>
      <c r="B35" s="78" t="s">
        <v>36</v>
      </c>
      <c r="C35" s="79" t="s">
        <v>37</v>
      </c>
      <c r="D35" s="78" t="s">
        <v>27</v>
      </c>
      <c r="E35" s="80">
        <v>229.8</v>
      </c>
      <c r="F35" s="80">
        <v>0.709</v>
      </c>
      <c r="G35" s="80">
        <v>0.687096</v>
      </c>
      <c r="H35" s="83">
        <v>0.616935</v>
      </c>
      <c r="I35" s="84">
        <f t="shared" si="3"/>
        <v>-0.070161</v>
      </c>
      <c r="J35" s="85">
        <f t="shared" si="4"/>
        <v>89.78876314</v>
      </c>
      <c r="K35" s="80">
        <f t="shared" ref="K35:L35" si="75">IFERROR(G35,0)</f>
        <v>0.687096</v>
      </c>
      <c r="L35" s="80">
        <f t="shared" si="75"/>
        <v>0.616935</v>
      </c>
      <c r="M35" s="84">
        <f t="shared" si="6"/>
        <v>-0.070161</v>
      </c>
      <c r="N35" s="85">
        <f t="shared" si="7"/>
        <v>89.78876314</v>
      </c>
      <c r="O35" s="84">
        <f t="shared" ref="O35:P35" si="76">IFERROR(K35,0)</f>
        <v>0.687096</v>
      </c>
      <c r="P35" s="84">
        <f t="shared" si="76"/>
        <v>0.616935</v>
      </c>
      <c r="Q35" s="84">
        <f t="shared" si="9"/>
        <v>-0.070161</v>
      </c>
      <c r="R35" s="85">
        <f t="shared" si="10"/>
        <v>89.78876314</v>
      </c>
      <c r="S35" s="88">
        <f>T14</f>
        <v>218.2954286</v>
      </c>
      <c r="T35" s="80">
        <f>H35+S35-H36-H37-U35</f>
        <v>217.7215571</v>
      </c>
      <c r="U35" s="88">
        <v>0.00180645</v>
      </c>
      <c r="V35" s="84">
        <f t="shared" si="11"/>
        <v>96.91057828</v>
      </c>
      <c r="W35" s="84">
        <f t="shared" si="12"/>
        <v>87.01480959</v>
      </c>
      <c r="X35" s="86"/>
      <c r="Y35" s="86"/>
    </row>
    <row r="36">
      <c r="A36" s="77">
        <v>45659.0</v>
      </c>
      <c r="B36" s="78" t="s">
        <v>36</v>
      </c>
      <c r="C36" s="79" t="s">
        <v>37</v>
      </c>
      <c r="D36" s="78" t="s">
        <v>29</v>
      </c>
      <c r="E36" s="80">
        <v>285.0</v>
      </c>
      <c r="F36" s="80">
        <v>0.0</v>
      </c>
      <c r="G36" s="80">
        <v>0.77419</v>
      </c>
      <c r="H36" s="83">
        <v>1.189</v>
      </c>
      <c r="I36" s="84">
        <f t="shared" si="3"/>
        <v>0.41481</v>
      </c>
      <c r="J36" s="85">
        <f t="shared" si="4"/>
        <v>153.5798706</v>
      </c>
      <c r="K36" s="80">
        <f t="shared" ref="K36:L36" si="77">IFERROR(G36,0)</f>
        <v>0.77419</v>
      </c>
      <c r="L36" s="80">
        <f t="shared" si="77"/>
        <v>1.189</v>
      </c>
      <c r="M36" s="84">
        <f t="shared" si="6"/>
        <v>0.41481</v>
      </c>
      <c r="N36" s="85">
        <f t="shared" si="7"/>
        <v>153.5798706</v>
      </c>
      <c r="O36" s="84">
        <f t="shared" ref="O36:P36" si="78">IFERROR(K36,0)</f>
        <v>0.77419</v>
      </c>
      <c r="P36" s="84">
        <f t="shared" si="78"/>
        <v>1.189</v>
      </c>
      <c r="Q36" s="84">
        <f t="shared" si="9"/>
        <v>0.41481</v>
      </c>
      <c r="R36" s="85">
        <f t="shared" si="10"/>
        <v>153.5798706</v>
      </c>
      <c r="S36" s="87"/>
      <c r="T36" s="87"/>
      <c r="U36" s="87"/>
      <c r="V36" s="84">
        <f t="shared" si="11"/>
        <v>0</v>
      </c>
      <c r="W36" s="84">
        <f t="shared" si="12"/>
        <v>0</v>
      </c>
      <c r="X36" s="86"/>
      <c r="Y36" s="86"/>
    </row>
    <row r="37">
      <c r="A37" s="77">
        <v>45659.0</v>
      </c>
      <c r="B37" s="78" t="s">
        <v>36</v>
      </c>
      <c r="C37" s="79" t="s">
        <v>37</v>
      </c>
      <c r="D37" s="78" t="s">
        <v>30</v>
      </c>
      <c r="E37" s="80">
        <v>0.0</v>
      </c>
      <c r="F37" s="80">
        <v>0.0</v>
      </c>
      <c r="G37" s="80">
        <v>0.0</v>
      </c>
      <c r="H37" s="83">
        <v>0.0</v>
      </c>
      <c r="I37" s="84">
        <f t="shared" si="3"/>
        <v>0</v>
      </c>
      <c r="J37" s="85">
        <f t="shared" si="4"/>
        <v>0</v>
      </c>
      <c r="K37" s="80">
        <f t="shared" ref="K37:L37" si="79">IFERROR(G37,0)</f>
        <v>0</v>
      </c>
      <c r="L37" s="80">
        <f t="shared" si="79"/>
        <v>0</v>
      </c>
      <c r="M37" s="84">
        <f t="shared" si="6"/>
        <v>0</v>
      </c>
      <c r="N37" s="85">
        <f t="shared" si="7"/>
        <v>0</v>
      </c>
      <c r="O37" s="84">
        <f t="shared" ref="O37:P37" si="80">IFERROR(K37,0)</f>
        <v>0</v>
      </c>
      <c r="P37" s="84">
        <f t="shared" si="80"/>
        <v>0</v>
      </c>
      <c r="Q37" s="84">
        <f t="shared" si="9"/>
        <v>0</v>
      </c>
      <c r="R37" s="85">
        <f t="shared" si="10"/>
        <v>0</v>
      </c>
      <c r="S37" s="87"/>
      <c r="T37" s="87"/>
      <c r="U37" s="87"/>
      <c r="V37" s="84">
        <f t="shared" si="11"/>
        <v>0</v>
      </c>
      <c r="W37" s="84">
        <f t="shared" si="12"/>
        <v>0</v>
      </c>
      <c r="X37" s="86"/>
      <c r="Y37" s="86"/>
    </row>
    <row r="38">
      <c r="A38" s="77">
        <v>45659.0</v>
      </c>
      <c r="B38" s="78" t="s">
        <v>49</v>
      </c>
      <c r="C38" s="79" t="s">
        <v>37</v>
      </c>
      <c r="D38" s="78" t="s">
        <v>27</v>
      </c>
      <c r="E38" s="80">
        <v>5.2</v>
      </c>
      <c r="F38" s="80">
        <v>0.019</v>
      </c>
      <c r="G38" s="80">
        <v>0.0145</v>
      </c>
      <c r="H38" s="83">
        <v>0.0178</v>
      </c>
      <c r="I38" s="84">
        <f t="shared" si="3"/>
        <v>0.0033</v>
      </c>
      <c r="J38" s="85">
        <f t="shared" si="4"/>
        <v>122.7586207</v>
      </c>
      <c r="K38" s="80">
        <f t="shared" ref="K38:L38" si="81">IFERROR(G38,0)</f>
        <v>0.0145</v>
      </c>
      <c r="L38" s="80">
        <f t="shared" si="81"/>
        <v>0.0178</v>
      </c>
      <c r="M38" s="84">
        <f t="shared" si="6"/>
        <v>0.0033</v>
      </c>
      <c r="N38" s="85">
        <f t="shared" si="7"/>
        <v>122.7586207</v>
      </c>
      <c r="O38" s="84">
        <f t="shared" ref="O38:P38" si="82">IFERROR(K38,0)</f>
        <v>0.0145</v>
      </c>
      <c r="P38" s="84">
        <f t="shared" si="82"/>
        <v>0.0178</v>
      </c>
      <c r="Q38" s="84">
        <f t="shared" si="9"/>
        <v>0.0033</v>
      </c>
      <c r="R38" s="85">
        <f t="shared" si="10"/>
        <v>122.7586207</v>
      </c>
      <c r="S38" s="88">
        <f>T17</f>
        <v>4.605767742</v>
      </c>
      <c r="T38" s="80">
        <f>H38+S38-H39-H40-U38</f>
        <v>4.623535484</v>
      </c>
      <c r="U38" s="88">
        <v>3.2258E-5</v>
      </c>
      <c r="V38" s="84">
        <f t="shared" si="11"/>
        <v>76.31578947</v>
      </c>
      <c r="W38" s="84">
        <f t="shared" si="12"/>
        <v>93.68421053</v>
      </c>
      <c r="X38" s="86"/>
      <c r="Y38" s="86"/>
    </row>
    <row r="39">
      <c r="A39" s="77">
        <v>45659.0</v>
      </c>
      <c r="B39" s="78" t="s">
        <v>49</v>
      </c>
      <c r="C39" s="79" t="s">
        <v>37</v>
      </c>
      <c r="D39" s="78" t="s">
        <v>29</v>
      </c>
      <c r="E39" s="80">
        <v>5.1</v>
      </c>
      <c r="F39" s="80">
        <v>0.0</v>
      </c>
      <c r="G39" s="80">
        <v>0.01612</v>
      </c>
      <c r="H39" s="83">
        <v>0.0</v>
      </c>
      <c r="I39" s="84">
        <f t="shared" si="3"/>
        <v>-0.01612</v>
      </c>
      <c r="J39" s="85">
        <f t="shared" si="4"/>
        <v>0</v>
      </c>
      <c r="K39" s="80">
        <f t="shared" ref="K39:L39" si="83">IFERROR(G39,0)</f>
        <v>0.01612</v>
      </c>
      <c r="L39" s="80">
        <f t="shared" si="83"/>
        <v>0</v>
      </c>
      <c r="M39" s="84">
        <f t="shared" si="6"/>
        <v>-0.01612</v>
      </c>
      <c r="N39" s="85">
        <f t="shared" si="7"/>
        <v>0</v>
      </c>
      <c r="O39" s="84">
        <f t="shared" ref="O39:P39" si="84">IFERROR(K39,0)</f>
        <v>0.01612</v>
      </c>
      <c r="P39" s="84">
        <f t="shared" si="84"/>
        <v>0</v>
      </c>
      <c r="Q39" s="84">
        <f t="shared" si="9"/>
        <v>-0.01612</v>
      </c>
      <c r="R39" s="85">
        <f t="shared" si="10"/>
        <v>0</v>
      </c>
      <c r="S39" s="87"/>
      <c r="T39" s="87"/>
      <c r="U39" s="87"/>
      <c r="V39" s="84">
        <f t="shared" si="11"/>
        <v>0</v>
      </c>
      <c r="W39" s="84">
        <f t="shared" si="12"/>
        <v>0</v>
      </c>
      <c r="X39" s="86"/>
      <c r="Y39" s="86"/>
    </row>
    <row r="40">
      <c r="A40" s="77">
        <v>45659.0</v>
      </c>
      <c r="B40" s="78" t="s">
        <v>49</v>
      </c>
      <c r="C40" s="79" t="s">
        <v>37</v>
      </c>
      <c r="D40" s="78" t="s">
        <v>30</v>
      </c>
      <c r="E40" s="80">
        <v>0.0</v>
      </c>
      <c r="F40" s="80">
        <v>0.0</v>
      </c>
      <c r="G40" s="80">
        <v>0.0</v>
      </c>
      <c r="H40" s="83">
        <v>0.0</v>
      </c>
      <c r="I40" s="84">
        <f t="shared" si="3"/>
        <v>0</v>
      </c>
      <c r="J40" s="85">
        <f t="shared" si="4"/>
        <v>0</v>
      </c>
      <c r="K40" s="80">
        <f t="shared" ref="K40:L40" si="85">IFERROR(G40,0)</f>
        <v>0</v>
      </c>
      <c r="L40" s="80">
        <f t="shared" si="85"/>
        <v>0</v>
      </c>
      <c r="M40" s="84">
        <f t="shared" si="6"/>
        <v>0</v>
      </c>
      <c r="N40" s="85">
        <f t="shared" si="7"/>
        <v>0</v>
      </c>
      <c r="O40" s="84">
        <f t="shared" ref="O40:P40" si="86">IFERROR(K40,0)</f>
        <v>0</v>
      </c>
      <c r="P40" s="84">
        <f t="shared" si="86"/>
        <v>0</v>
      </c>
      <c r="Q40" s="84">
        <f t="shared" si="9"/>
        <v>0</v>
      </c>
      <c r="R40" s="85">
        <f t="shared" si="10"/>
        <v>0</v>
      </c>
      <c r="S40" s="88"/>
      <c r="T40" s="88"/>
      <c r="U40" s="87"/>
      <c r="V40" s="84">
        <f t="shared" si="11"/>
        <v>0</v>
      </c>
      <c r="W40" s="84">
        <f t="shared" si="12"/>
        <v>0</v>
      </c>
      <c r="X40" s="86"/>
      <c r="Y40" s="86"/>
    </row>
    <row r="41">
      <c r="A41" s="77">
        <v>45659.0</v>
      </c>
      <c r="B41" s="78" t="s">
        <v>40</v>
      </c>
      <c r="C41" s="79" t="s">
        <v>37</v>
      </c>
      <c r="D41" s="78" t="s">
        <v>27</v>
      </c>
      <c r="E41" s="80">
        <v>0.63</v>
      </c>
      <c r="F41" s="80">
        <v>0.0</v>
      </c>
      <c r="G41" s="80">
        <v>0.00161</v>
      </c>
      <c r="H41" s="83">
        <v>0.00167</v>
      </c>
      <c r="I41" s="84">
        <f t="shared" si="3"/>
        <v>0.00006</v>
      </c>
      <c r="J41" s="85">
        <f t="shared" si="4"/>
        <v>103.7267081</v>
      </c>
      <c r="K41" s="80">
        <f t="shared" ref="K41:L41" si="87">IFERROR(G41,0)</f>
        <v>0.00161</v>
      </c>
      <c r="L41" s="80">
        <f t="shared" si="87"/>
        <v>0.00167</v>
      </c>
      <c r="M41" s="84">
        <f t="shared" si="6"/>
        <v>0.00006</v>
      </c>
      <c r="N41" s="85">
        <f t="shared" si="7"/>
        <v>103.7267081</v>
      </c>
      <c r="O41" s="84">
        <f t="shared" ref="O41:P41" si="88">IFERROR(K41,0)</f>
        <v>0.00161</v>
      </c>
      <c r="P41" s="84">
        <f t="shared" si="88"/>
        <v>0.00167</v>
      </c>
      <c r="Q41" s="84">
        <f t="shared" si="9"/>
        <v>0.00006</v>
      </c>
      <c r="R41" s="85">
        <f t="shared" si="10"/>
        <v>103.7267081</v>
      </c>
      <c r="S41" s="88">
        <f>T20</f>
        <v>0.03397504</v>
      </c>
      <c r="T41" s="80">
        <f>H41+S41-H42-H43-U41</f>
        <v>0.03397408</v>
      </c>
      <c r="U41" s="88">
        <v>0.00167096</v>
      </c>
      <c r="V41" s="84">
        <f t="shared" si="11"/>
        <v>0</v>
      </c>
      <c r="W41" s="84">
        <f t="shared" si="12"/>
        <v>0</v>
      </c>
      <c r="X41" s="86"/>
      <c r="Y41" s="86"/>
    </row>
    <row r="42">
      <c r="A42" s="77">
        <v>45659.0</v>
      </c>
      <c r="B42" s="78" t="s">
        <v>40</v>
      </c>
      <c r="C42" s="79" t="s">
        <v>37</v>
      </c>
      <c r="D42" s="78" t="s">
        <v>29</v>
      </c>
      <c r="E42" s="80">
        <v>0.63</v>
      </c>
      <c r="F42" s="80">
        <v>0.0</v>
      </c>
      <c r="G42" s="80">
        <v>0.0016</v>
      </c>
      <c r="H42" s="83">
        <v>0.0</v>
      </c>
      <c r="I42" s="84">
        <f t="shared" si="3"/>
        <v>-0.0016</v>
      </c>
      <c r="J42" s="85">
        <f t="shared" si="4"/>
        <v>0</v>
      </c>
      <c r="K42" s="80">
        <f t="shared" ref="K42:L42" si="89">IFERROR(G42,0)</f>
        <v>0.0016</v>
      </c>
      <c r="L42" s="80">
        <f t="shared" si="89"/>
        <v>0</v>
      </c>
      <c r="M42" s="84">
        <f t="shared" si="6"/>
        <v>-0.0016</v>
      </c>
      <c r="N42" s="85">
        <f t="shared" si="7"/>
        <v>0</v>
      </c>
      <c r="O42" s="84">
        <f t="shared" ref="O42:P42" si="90">IFERROR(K42,0)</f>
        <v>0.0016</v>
      </c>
      <c r="P42" s="84">
        <f t="shared" si="90"/>
        <v>0</v>
      </c>
      <c r="Q42" s="84">
        <f t="shared" si="9"/>
        <v>-0.0016</v>
      </c>
      <c r="R42" s="85">
        <f t="shared" si="10"/>
        <v>0</v>
      </c>
      <c r="S42" s="87"/>
      <c r="T42" s="87"/>
      <c r="U42" s="87"/>
      <c r="V42" s="84">
        <f t="shared" si="11"/>
        <v>0</v>
      </c>
      <c r="W42" s="84">
        <f t="shared" si="12"/>
        <v>0</v>
      </c>
      <c r="X42" s="86"/>
      <c r="Y42" s="86"/>
    </row>
    <row r="43">
      <c r="A43" s="77">
        <v>45659.0</v>
      </c>
      <c r="B43" s="78" t="s">
        <v>40</v>
      </c>
      <c r="C43" s="79" t="s">
        <v>37</v>
      </c>
      <c r="D43" s="78" t="s">
        <v>30</v>
      </c>
      <c r="E43" s="80">
        <v>0.0</v>
      </c>
      <c r="F43" s="80">
        <v>0.0</v>
      </c>
      <c r="G43" s="80">
        <v>0.0</v>
      </c>
      <c r="H43" s="83">
        <v>0.0</v>
      </c>
      <c r="I43" s="84">
        <f t="shared" si="3"/>
        <v>0</v>
      </c>
      <c r="J43" s="85">
        <f t="shared" si="4"/>
        <v>0</v>
      </c>
      <c r="K43" s="80">
        <f t="shared" ref="K43:L43" si="91">IFERROR(G43,0)</f>
        <v>0</v>
      </c>
      <c r="L43" s="80">
        <f t="shared" si="91"/>
        <v>0</v>
      </c>
      <c r="M43" s="84">
        <f t="shared" si="6"/>
        <v>0</v>
      </c>
      <c r="N43" s="85">
        <f t="shared" si="7"/>
        <v>0</v>
      </c>
      <c r="O43" s="84">
        <f t="shared" ref="O43:P43" si="92">IFERROR(K43,0)</f>
        <v>0</v>
      </c>
      <c r="P43" s="84">
        <f t="shared" si="92"/>
        <v>0</v>
      </c>
      <c r="Q43" s="84">
        <f t="shared" si="9"/>
        <v>0</v>
      </c>
      <c r="R43" s="85">
        <f t="shared" si="10"/>
        <v>0</v>
      </c>
      <c r="S43" s="87"/>
      <c r="T43" s="87"/>
      <c r="U43" s="87"/>
      <c r="V43" s="84">
        <f t="shared" si="11"/>
        <v>0</v>
      </c>
      <c r="W43" s="84">
        <f t="shared" si="12"/>
        <v>0</v>
      </c>
      <c r="X43" s="86"/>
      <c r="Y43" s="86"/>
    </row>
    <row r="44">
      <c r="A44" s="77">
        <v>45660.0</v>
      </c>
      <c r="B44" s="78" t="s">
        <v>31</v>
      </c>
      <c r="C44" s="79" t="s">
        <v>26</v>
      </c>
      <c r="D44" s="78" t="s">
        <v>27</v>
      </c>
      <c r="E44" s="80">
        <v>190.9</v>
      </c>
      <c r="F44" s="81">
        <v>0.621</v>
      </c>
      <c r="G44" s="82">
        <v>0.567</v>
      </c>
      <c r="H44" s="83">
        <v>0.57267</v>
      </c>
      <c r="I44" s="84">
        <f t="shared" si="3"/>
        <v>0.00567</v>
      </c>
      <c r="J44" s="85">
        <f t="shared" si="4"/>
        <v>101</v>
      </c>
      <c r="K44" s="80">
        <f t="shared" ref="K44:L44" si="93">IFERROR(G44,0)</f>
        <v>0.567</v>
      </c>
      <c r="L44" s="80">
        <f t="shared" si="93"/>
        <v>0.57267</v>
      </c>
      <c r="M44" s="84">
        <f t="shared" si="6"/>
        <v>0.00567</v>
      </c>
      <c r="N44" s="85">
        <f t="shared" si="7"/>
        <v>101</v>
      </c>
      <c r="O44" s="84">
        <f t="shared" ref="O44:P44" si="94">IFERROR(K44,0)</f>
        <v>0.567</v>
      </c>
      <c r="P44" s="84">
        <f t="shared" si="94"/>
        <v>0.57267</v>
      </c>
      <c r="Q44" s="84">
        <f t="shared" si="9"/>
        <v>0.00567</v>
      </c>
      <c r="R44" s="85">
        <f t="shared" si="10"/>
        <v>101</v>
      </c>
      <c r="S44" s="80">
        <f>T23</f>
        <v>54.98914</v>
      </c>
      <c r="T44" s="80">
        <f>H44+S44-H45-H46-U44</f>
        <v>54.74336</v>
      </c>
      <c r="U44" s="80">
        <v>0.00145</v>
      </c>
      <c r="V44" s="84">
        <f t="shared" si="11"/>
        <v>91.30434783</v>
      </c>
      <c r="W44" s="84">
        <f t="shared" si="12"/>
        <v>92.2173913</v>
      </c>
      <c r="X44" s="87">
        <f t="shared" ref="X44:X693" si="97">H2</f>
        <v>0.57267</v>
      </c>
      <c r="Y44" s="89"/>
    </row>
    <row r="45">
      <c r="A45" s="77">
        <v>45660.0</v>
      </c>
      <c r="B45" s="78" t="s">
        <v>31</v>
      </c>
      <c r="C45" s="79" t="s">
        <v>26</v>
      </c>
      <c r="D45" s="78" t="s">
        <v>29</v>
      </c>
      <c r="E45" s="80">
        <v>220.3</v>
      </c>
      <c r="F45" s="80">
        <v>1.695</v>
      </c>
      <c r="G45" s="80">
        <v>0.5806</v>
      </c>
      <c r="H45" s="83">
        <v>0.817</v>
      </c>
      <c r="I45" s="84">
        <f t="shared" si="3"/>
        <v>0.2364</v>
      </c>
      <c r="J45" s="85">
        <f t="shared" si="4"/>
        <v>140.7165002</v>
      </c>
      <c r="K45" s="80">
        <f t="shared" ref="K45:L45" si="95">IFERROR(G45,0)</f>
        <v>0.5806</v>
      </c>
      <c r="L45" s="80">
        <f t="shared" si="95"/>
        <v>0.817</v>
      </c>
      <c r="M45" s="84">
        <f t="shared" si="6"/>
        <v>0.2364</v>
      </c>
      <c r="N45" s="85">
        <f t="shared" si="7"/>
        <v>140.7165002</v>
      </c>
      <c r="O45" s="84">
        <f t="shared" ref="O45:P45" si="96">IFERROR(K45,0)</f>
        <v>0.5806</v>
      </c>
      <c r="P45" s="84">
        <f t="shared" si="96"/>
        <v>0.817</v>
      </c>
      <c r="Q45" s="84">
        <f t="shared" si="9"/>
        <v>0.2364</v>
      </c>
      <c r="R45" s="85">
        <f t="shared" si="10"/>
        <v>140.7165002</v>
      </c>
      <c r="S45" s="84"/>
      <c r="T45" s="84"/>
      <c r="U45" s="84"/>
      <c r="V45" s="84">
        <f t="shared" si="11"/>
        <v>34.25368732</v>
      </c>
      <c r="W45" s="84">
        <f t="shared" si="12"/>
        <v>48.20058997</v>
      </c>
      <c r="X45" s="87">
        <f t="shared" si="97"/>
        <v>0.817</v>
      </c>
      <c r="Y45" s="89"/>
    </row>
    <row r="46">
      <c r="A46" s="77">
        <v>45660.0</v>
      </c>
      <c r="B46" s="78" t="s">
        <v>31</v>
      </c>
      <c r="C46" s="79" t="s">
        <v>26</v>
      </c>
      <c r="D46" s="78" t="s">
        <v>30</v>
      </c>
      <c r="E46" s="80">
        <v>0.0</v>
      </c>
      <c r="F46" s="80">
        <v>0.0</v>
      </c>
      <c r="G46" s="80">
        <v>0.0</v>
      </c>
      <c r="H46" s="83">
        <v>0.0</v>
      </c>
      <c r="I46" s="84">
        <f t="shared" si="3"/>
        <v>0</v>
      </c>
      <c r="J46" s="85">
        <f t="shared" si="4"/>
        <v>0</v>
      </c>
      <c r="K46" s="80">
        <f t="shared" ref="K46:L46" si="98">IFERROR(G46,0)</f>
        <v>0</v>
      </c>
      <c r="L46" s="80">
        <f t="shared" si="98"/>
        <v>0</v>
      </c>
      <c r="M46" s="84">
        <f t="shared" si="6"/>
        <v>0</v>
      </c>
      <c r="N46" s="85">
        <f t="shared" si="7"/>
        <v>0</v>
      </c>
      <c r="O46" s="84">
        <f t="shared" ref="O46:P46" si="99">IFERROR(K46,0)</f>
        <v>0</v>
      </c>
      <c r="P46" s="84">
        <f t="shared" si="99"/>
        <v>0</v>
      </c>
      <c r="Q46" s="84">
        <f t="shared" si="9"/>
        <v>0</v>
      </c>
      <c r="R46" s="85">
        <f t="shared" si="10"/>
        <v>0</v>
      </c>
      <c r="S46" s="80"/>
      <c r="T46" s="80"/>
      <c r="U46" s="80"/>
      <c r="V46" s="84">
        <f t="shared" si="11"/>
        <v>0</v>
      </c>
      <c r="W46" s="84">
        <f t="shared" si="12"/>
        <v>0</v>
      </c>
      <c r="X46" s="87">
        <f t="shared" si="97"/>
        <v>0</v>
      </c>
      <c r="Y46" s="89"/>
    </row>
    <row r="47">
      <c r="A47" s="77">
        <v>45660.0</v>
      </c>
      <c r="B47" s="78" t="s">
        <v>25</v>
      </c>
      <c r="C47" s="79" t="s">
        <v>26</v>
      </c>
      <c r="D47" s="78" t="s">
        <v>27</v>
      </c>
      <c r="E47" s="80">
        <v>1.7</v>
      </c>
      <c r="F47" s="80">
        <v>0.005</v>
      </c>
      <c r="G47" s="80">
        <v>0.0048</v>
      </c>
      <c r="H47" s="83">
        <v>0.0097</v>
      </c>
      <c r="I47" s="84">
        <f t="shared" si="3"/>
        <v>0.0049</v>
      </c>
      <c r="J47" s="85">
        <f t="shared" si="4"/>
        <v>202.0833333</v>
      </c>
      <c r="K47" s="80">
        <f t="shared" ref="K47:L47" si="100">IFERROR(G47,0)</f>
        <v>0.0048</v>
      </c>
      <c r="L47" s="80">
        <f t="shared" si="100"/>
        <v>0.0097</v>
      </c>
      <c r="M47" s="84">
        <f t="shared" si="6"/>
        <v>0.0049</v>
      </c>
      <c r="N47" s="85">
        <f t="shared" si="7"/>
        <v>202.0833333</v>
      </c>
      <c r="O47" s="84">
        <f t="shared" ref="O47:P47" si="101">IFERROR(K47,0)</f>
        <v>0.0048</v>
      </c>
      <c r="P47" s="84">
        <f t="shared" si="101"/>
        <v>0.0097</v>
      </c>
      <c r="Q47" s="84">
        <f t="shared" si="9"/>
        <v>0.0049</v>
      </c>
      <c r="R47" s="85">
        <f t="shared" si="10"/>
        <v>202.0833333</v>
      </c>
      <c r="S47" s="80">
        <f>T26</f>
        <v>4.316851</v>
      </c>
      <c r="T47" s="80">
        <f>H47+S47-H48-H49-U47</f>
        <v>4.3223265</v>
      </c>
      <c r="U47" s="80">
        <v>6.45E-5</v>
      </c>
      <c r="V47" s="84">
        <f t="shared" si="11"/>
        <v>96</v>
      </c>
      <c r="W47" s="84">
        <f t="shared" si="12"/>
        <v>194</v>
      </c>
      <c r="X47" s="87">
        <f t="shared" si="97"/>
        <v>0.0097</v>
      </c>
      <c r="Y47" s="89"/>
    </row>
    <row r="48">
      <c r="A48" s="77">
        <v>45660.0</v>
      </c>
      <c r="B48" s="78" t="s">
        <v>25</v>
      </c>
      <c r="C48" s="79" t="s">
        <v>26</v>
      </c>
      <c r="D48" s="78" t="s">
        <v>29</v>
      </c>
      <c r="E48" s="80">
        <v>1.5</v>
      </c>
      <c r="F48" s="80">
        <v>0.0</v>
      </c>
      <c r="G48" s="80">
        <v>0.0032</v>
      </c>
      <c r="H48" s="83">
        <v>0.00416</v>
      </c>
      <c r="I48" s="84">
        <f t="shared" si="3"/>
        <v>0.00096</v>
      </c>
      <c r="J48" s="85">
        <f t="shared" si="4"/>
        <v>130</v>
      </c>
      <c r="K48" s="80">
        <f t="shared" ref="K48:L48" si="102">IFERROR(G48,0)</f>
        <v>0.0032</v>
      </c>
      <c r="L48" s="80">
        <f t="shared" si="102"/>
        <v>0.00416</v>
      </c>
      <c r="M48" s="84">
        <f t="shared" si="6"/>
        <v>0.00096</v>
      </c>
      <c r="N48" s="85">
        <f t="shared" si="7"/>
        <v>130</v>
      </c>
      <c r="O48" s="84">
        <f t="shared" ref="O48:P48" si="103">IFERROR(K48,0)</f>
        <v>0.0032</v>
      </c>
      <c r="P48" s="84">
        <f t="shared" si="103"/>
        <v>0.00416</v>
      </c>
      <c r="Q48" s="84">
        <f t="shared" si="9"/>
        <v>0.00096</v>
      </c>
      <c r="R48" s="85">
        <f t="shared" si="10"/>
        <v>130</v>
      </c>
      <c r="S48" s="84"/>
      <c r="T48" s="84"/>
      <c r="U48" s="84"/>
      <c r="V48" s="84">
        <f t="shared" si="11"/>
        <v>0</v>
      </c>
      <c r="W48" s="84">
        <f t="shared" si="12"/>
        <v>0</v>
      </c>
      <c r="X48" s="87">
        <f t="shared" si="97"/>
        <v>0.00416</v>
      </c>
      <c r="Y48" s="89"/>
    </row>
    <row r="49">
      <c r="A49" s="77">
        <v>45660.0</v>
      </c>
      <c r="B49" s="78" t="s">
        <v>25</v>
      </c>
      <c r="C49" s="79" t="s">
        <v>26</v>
      </c>
      <c r="D49" s="78" t="s">
        <v>30</v>
      </c>
      <c r="E49" s="80">
        <v>0.0</v>
      </c>
      <c r="F49" s="80">
        <v>0.0</v>
      </c>
      <c r="G49" s="80">
        <v>0.0</v>
      </c>
      <c r="H49" s="83">
        <v>0.0</v>
      </c>
      <c r="I49" s="84">
        <f t="shared" si="3"/>
        <v>0</v>
      </c>
      <c r="J49" s="85">
        <f t="shared" si="4"/>
        <v>0</v>
      </c>
      <c r="K49" s="80">
        <f t="shared" ref="K49:L49" si="104">IFERROR(G49,0)</f>
        <v>0</v>
      </c>
      <c r="L49" s="80">
        <f t="shared" si="104"/>
        <v>0</v>
      </c>
      <c r="M49" s="84">
        <f t="shared" si="6"/>
        <v>0</v>
      </c>
      <c r="N49" s="85">
        <f t="shared" si="7"/>
        <v>0</v>
      </c>
      <c r="O49" s="84">
        <f t="shared" ref="O49:P49" si="105">IFERROR(K49,0)</f>
        <v>0</v>
      </c>
      <c r="P49" s="84">
        <f t="shared" si="105"/>
        <v>0</v>
      </c>
      <c r="Q49" s="84">
        <f t="shared" si="9"/>
        <v>0</v>
      </c>
      <c r="R49" s="85">
        <f t="shared" si="10"/>
        <v>0</v>
      </c>
      <c r="S49" s="84"/>
      <c r="T49" s="84"/>
      <c r="U49" s="84"/>
      <c r="V49" s="84">
        <f t="shared" si="11"/>
        <v>0</v>
      </c>
      <c r="W49" s="84">
        <f t="shared" si="12"/>
        <v>0</v>
      </c>
      <c r="X49" s="87">
        <f t="shared" si="97"/>
        <v>0</v>
      </c>
      <c r="Y49" s="89"/>
    </row>
    <row r="50">
      <c r="A50" s="77">
        <v>45660.0</v>
      </c>
      <c r="B50" s="78" t="s">
        <v>33</v>
      </c>
      <c r="C50" s="79" t="s">
        <v>26</v>
      </c>
      <c r="D50" s="78" t="s">
        <v>27</v>
      </c>
      <c r="E50" s="80">
        <v>1.0</v>
      </c>
      <c r="F50" s="80">
        <v>0.003</v>
      </c>
      <c r="G50" s="80">
        <v>0.003</v>
      </c>
      <c r="H50" s="83">
        <v>0.00335</v>
      </c>
      <c r="I50" s="84">
        <f t="shared" si="3"/>
        <v>0.00035</v>
      </c>
      <c r="J50" s="85">
        <f t="shared" si="4"/>
        <v>111.6666667</v>
      </c>
      <c r="K50" s="80">
        <f t="shared" ref="K50:L50" si="106">IFERROR(G50,0)</f>
        <v>0.003</v>
      </c>
      <c r="L50" s="80">
        <f t="shared" si="106"/>
        <v>0.00335</v>
      </c>
      <c r="M50" s="84">
        <f t="shared" si="6"/>
        <v>0.00035</v>
      </c>
      <c r="N50" s="85">
        <f t="shared" si="7"/>
        <v>111.6666667</v>
      </c>
      <c r="O50" s="84">
        <f t="shared" ref="O50:P50" si="107">IFERROR(K50,0)</f>
        <v>0.003</v>
      </c>
      <c r="P50" s="84">
        <f t="shared" si="107"/>
        <v>0.00335</v>
      </c>
      <c r="Q50" s="84">
        <f t="shared" si="9"/>
        <v>0.00035</v>
      </c>
      <c r="R50" s="85">
        <f t="shared" si="10"/>
        <v>111.6666667</v>
      </c>
      <c r="S50" s="80">
        <f>T29</f>
        <v>1.14785</v>
      </c>
      <c r="T50" s="80">
        <f>H50+S50-H51-H52-U50</f>
        <v>1.1289</v>
      </c>
      <c r="U50" s="80">
        <v>0.0</v>
      </c>
      <c r="V50" s="84">
        <f t="shared" si="11"/>
        <v>100</v>
      </c>
      <c r="W50" s="84">
        <f t="shared" si="12"/>
        <v>111.6666667</v>
      </c>
      <c r="X50" s="87">
        <f t="shared" si="97"/>
        <v>0.00335</v>
      </c>
      <c r="Y50" s="89"/>
    </row>
    <row r="51">
      <c r="A51" s="77">
        <v>45660.0</v>
      </c>
      <c r="B51" s="78" t="s">
        <v>33</v>
      </c>
      <c r="C51" s="79" t="s">
        <v>26</v>
      </c>
      <c r="D51" s="78" t="s">
        <v>29</v>
      </c>
      <c r="E51" s="80">
        <v>1.0</v>
      </c>
      <c r="F51" s="80">
        <v>0.0</v>
      </c>
      <c r="G51" s="80">
        <v>0.003</v>
      </c>
      <c r="H51" s="83">
        <v>0.0223</v>
      </c>
      <c r="I51" s="84">
        <f t="shared" si="3"/>
        <v>0.0193</v>
      </c>
      <c r="J51" s="85">
        <f t="shared" si="4"/>
        <v>743.3333333</v>
      </c>
      <c r="K51" s="80">
        <f t="shared" ref="K51:L51" si="108">IFERROR(G51,0)</f>
        <v>0.003</v>
      </c>
      <c r="L51" s="80">
        <f t="shared" si="108"/>
        <v>0.0223</v>
      </c>
      <c r="M51" s="84">
        <f t="shared" si="6"/>
        <v>0.0193</v>
      </c>
      <c r="N51" s="85">
        <f t="shared" si="7"/>
        <v>743.3333333</v>
      </c>
      <c r="O51" s="84">
        <f t="shared" ref="O51:P51" si="109">IFERROR(K51,0)</f>
        <v>0.003</v>
      </c>
      <c r="P51" s="84">
        <f t="shared" si="109"/>
        <v>0.0223</v>
      </c>
      <c r="Q51" s="84">
        <f t="shared" si="9"/>
        <v>0.0193</v>
      </c>
      <c r="R51" s="85">
        <f t="shared" si="10"/>
        <v>743.3333333</v>
      </c>
      <c r="S51" s="80"/>
      <c r="T51" s="80"/>
      <c r="U51" s="80"/>
      <c r="V51" s="84">
        <f t="shared" si="11"/>
        <v>0</v>
      </c>
      <c r="W51" s="84">
        <f t="shared" si="12"/>
        <v>0</v>
      </c>
      <c r="X51" s="87">
        <f t="shared" si="97"/>
        <v>0.0223</v>
      </c>
      <c r="Y51" s="89"/>
    </row>
    <row r="52">
      <c r="A52" s="77">
        <v>45660.0</v>
      </c>
      <c r="B52" s="78" t="s">
        <v>33</v>
      </c>
      <c r="C52" s="79" t="s">
        <v>26</v>
      </c>
      <c r="D52" s="78" t="s">
        <v>30</v>
      </c>
      <c r="E52" s="80">
        <v>0.0</v>
      </c>
      <c r="F52" s="80">
        <v>0.0</v>
      </c>
      <c r="G52" s="80">
        <v>0.0</v>
      </c>
      <c r="H52" s="83">
        <v>0.0</v>
      </c>
      <c r="I52" s="84">
        <f t="shared" si="3"/>
        <v>0</v>
      </c>
      <c r="J52" s="85">
        <f t="shared" si="4"/>
        <v>0</v>
      </c>
      <c r="K52" s="80">
        <f t="shared" ref="K52:L52" si="110">IFERROR(G52,0)</f>
        <v>0</v>
      </c>
      <c r="L52" s="80">
        <f t="shared" si="110"/>
        <v>0</v>
      </c>
      <c r="M52" s="84">
        <f t="shared" si="6"/>
        <v>0</v>
      </c>
      <c r="N52" s="85">
        <f t="shared" si="7"/>
        <v>0</v>
      </c>
      <c r="O52" s="84">
        <f t="shared" ref="O52:P52" si="111">IFERROR(K52,0)</f>
        <v>0</v>
      </c>
      <c r="P52" s="84">
        <f t="shared" si="111"/>
        <v>0</v>
      </c>
      <c r="Q52" s="84">
        <f t="shared" si="9"/>
        <v>0</v>
      </c>
      <c r="R52" s="85">
        <f t="shared" si="10"/>
        <v>0</v>
      </c>
      <c r="S52" s="87"/>
      <c r="T52" s="87"/>
      <c r="U52" s="87"/>
      <c r="V52" s="84">
        <f t="shared" si="11"/>
        <v>0</v>
      </c>
      <c r="W52" s="84">
        <f t="shared" si="12"/>
        <v>0</v>
      </c>
      <c r="X52" s="87">
        <f t="shared" si="97"/>
        <v>0</v>
      </c>
      <c r="Y52" s="89"/>
    </row>
    <row r="53">
      <c r="A53" s="77">
        <v>45660.0</v>
      </c>
      <c r="B53" s="78" t="s">
        <v>34</v>
      </c>
      <c r="C53" s="79" t="s">
        <v>26</v>
      </c>
      <c r="D53" s="78" t="s">
        <v>27</v>
      </c>
      <c r="E53" s="80">
        <v>0.6</v>
      </c>
      <c r="F53" s="80">
        <v>0.003</v>
      </c>
      <c r="G53" s="80">
        <v>0.0032</v>
      </c>
      <c r="H53" s="83">
        <v>0.00348</v>
      </c>
      <c r="I53" s="84">
        <f t="shared" si="3"/>
        <v>0.00028</v>
      </c>
      <c r="J53" s="85">
        <f t="shared" si="4"/>
        <v>108.75</v>
      </c>
      <c r="K53" s="80">
        <f t="shared" ref="K53:L53" si="112">IFERROR(G53,0)</f>
        <v>0.0032</v>
      </c>
      <c r="L53" s="80">
        <f t="shared" si="112"/>
        <v>0.00348</v>
      </c>
      <c r="M53" s="84">
        <f t="shared" si="6"/>
        <v>0.00028</v>
      </c>
      <c r="N53" s="85">
        <f t="shared" si="7"/>
        <v>108.75</v>
      </c>
      <c r="O53" s="84">
        <f t="shared" ref="O53:P53" si="113">IFERROR(K53,0)</f>
        <v>0.0032</v>
      </c>
      <c r="P53" s="84">
        <f t="shared" si="113"/>
        <v>0.00348</v>
      </c>
      <c r="Q53" s="84">
        <f t="shared" si="9"/>
        <v>0.00028</v>
      </c>
      <c r="R53" s="85">
        <f t="shared" si="10"/>
        <v>108.75</v>
      </c>
      <c r="S53" s="88">
        <f>T32</f>
        <v>0.0812</v>
      </c>
      <c r="T53" s="80">
        <f>H53+S53-H54-H55-U53</f>
        <v>0.08181</v>
      </c>
      <c r="U53" s="88">
        <v>0.0</v>
      </c>
      <c r="V53" s="84">
        <f t="shared" si="11"/>
        <v>106.6666667</v>
      </c>
      <c r="W53" s="84">
        <f t="shared" si="12"/>
        <v>116</v>
      </c>
      <c r="X53" s="87">
        <f t="shared" si="97"/>
        <v>0.00348</v>
      </c>
      <c r="Y53" s="89"/>
    </row>
    <row r="54">
      <c r="A54" s="77">
        <v>45660.0</v>
      </c>
      <c r="B54" s="78" t="s">
        <v>34</v>
      </c>
      <c r="C54" s="79" t="s">
        <v>26</v>
      </c>
      <c r="D54" s="78" t="s">
        <v>29</v>
      </c>
      <c r="E54" s="80">
        <v>0.6</v>
      </c>
      <c r="F54" s="80">
        <v>0.0</v>
      </c>
      <c r="G54" s="80">
        <v>0.003</v>
      </c>
      <c r="H54" s="83">
        <v>0.00287</v>
      </c>
      <c r="I54" s="84">
        <f t="shared" si="3"/>
        <v>-0.00013</v>
      </c>
      <c r="J54" s="85">
        <f t="shared" si="4"/>
        <v>95.66666667</v>
      </c>
      <c r="K54" s="80">
        <f t="shared" ref="K54:L54" si="114">IFERROR(G54,0)</f>
        <v>0.003</v>
      </c>
      <c r="L54" s="80">
        <f t="shared" si="114"/>
        <v>0.00287</v>
      </c>
      <c r="M54" s="84">
        <f t="shared" si="6"/>
        <v>-0.00013</v>
      </c>
      <c r="N54" s="85">
        <f t="shared" si="7"/>
        <v>95.66666667</v>
      </c>
      <c r="O54" s="84">
        <f t="shared" ref="O54:P54" si="115">IFERROR(K54,0)</f>
        <v>0.003</v>
      </c>
      <c r="P54" s="84">
        <f t="shared" si="115"/>
        <v>0.00287</v>
      </c>
      <c r="Q54" s="84">
        <f t="shared" si="9"/>
        <v>-0.00013</v>
      </c>
      <c r="R54" s="85">
        <f t="shared" si="10"/>
        <v>95.66666667</v>
      </c>
      <c r="S54" s="87"/>
      <c r="T54" s="87"/>
      <c r="U54" s="87"/>
      <c r="V54" s="84">
        <f t="shared" si="11"/>
        <v>0</v>
      </c>
      <c r="W54" s="84">
        <f t="shared" si="12"/>
        <v>0</v>
      </c>
      <c r="X54" s="87">
        <f t="shared" si="97"/>
        <v>0.00287</v>
      </c>
      <c r="Y54" s="89"/>
    </row>
    <row r="55">
      <c r="A55" s="77">
        <v>45660.0</v>
      </c>
      <c r="B55" s="78" t="s">
        <v>34</v>
      </c>
      <c r="C55" s="79" t="s">
        <v>26</v>
      </c>
      <c r="D55" s="78" t="s">
        <v>30</v>
      </c>
      <c r="E55" s="80">
        <v>0.0</v>
      </c>
      <c r="F55" s="80">
        <v>0.0</v>
      </c>
      <c r="G55" s="80">
        <v>0.0</v>
      </c>
      <c r="H55" s="83">
        <v>0.0</v>
      </c>
      <c r="I55" s="84">
        <f t="shared" si="3"/>
        <v>0</v>
      </c>
      <c r="J55" s="85">
        <f t="shared" si="4"/>
        <v>0</v>
      </c>
      <c r="K55" s="80">
        <f t="shared" ref="K55:L55" si="116">IFERROR(G55,0)</f>
        <v>0</v>
      </c>
      <c r="L55" s="80">
        <f t="shared" si="116"/>
        <v>0</v>
      </c>
      <c r="M55" s="84">
        <f t="shared" si="6"/>
        <v>0</v>
      </c>
      <c r="N55" s="85">
        <f t="shared" si="7"/>
        <v>0</v>
      </c>
      <c r="O55" s="84">
        <f t="shared" ref="O55:P55" si="117">IFERROR(K55,0)</f>
        <v>0</v>
      </c>
      <c r="P55" s="84">
        <f t="shared" si="117"/>
        <v>0</v>
      </c>
      <c r="Q55" s="84">
        <f t="shared" si="9"/>
        <v>0</v>
      </c>
      <c r="R55" s="85">
        <f t="shared" si="10"/>
        <v>0</v>
      </c>
      <c r="S55" s="87"/>
      <c r="T55" s="87"/>
      <c r="U55" s="87"/>
      <c r="V55" s="84">
        <f t="shared" si="11"/>
        <v>0</v>
      </c>
      <c r="W55" s="84">
        <f t="shared" si="12"/>
        <v>0</v>
      </c>
      <c r="X55" s="87">
        <f t="shared" si="97"/>
        <v>0</v>
      </c>
      <c r="Y55" s="89"/>
    </row>
    <row r="56">
      <c r="A56" s="77">
        <v>45660.0</v>
      </c>
      <c r="B56" s="78" t="s">
        <v>36</v>
      </c>
      <c r="C56" s="79" t="s">
        <v>37</v>
      </c>
      <c r="D56" s="78" t="s">
        <v>27</v>
      </c>
      <c r="E56" s="80">
        <v>229.8</v>
      </c>
      <c r="F56" s="80">
        <v>0.704</v>
      </c>
      <c r="G56" s="80">
        <v>0.687096</v>
      </c>
      <c r="H56" s="83">
        <v>0.616935</v>
      </c>
      <c r="I56" s="84">
        <f t="shared" si="3"/>
        <v>-0.070161</v>
      </c>
      <c r="J56" s="85">
        <f t="shared" si="4"/>
        <v>89.78876314</v>
      </c>
      <c r="K56" s="80">
        <f t="shared" ref="K56:L56" si="118">IFERROR(G56,0)</f>
        <v>0.687096</v>
      </c>
      <c r="L56" s="80">
        <f t="shared" si="118"/>
        <v>0.616935</v>
      </c>
      <c r="M56" s="84">
        <f t="shared" si="6"/>
        <v>-0.070161</v>
      </c>
      <c r="N56" s="85">
        <f t="shared" si="7"/>
        <v>89.78876314</v>
      </c>
      <c r="O56" s="84">
        <f t="shared" ref="O56:P56" si="119">IFERROR(K56,0)</f>
        <v>0.687096</v>
      </c>
      <c r="P56" s="84">
        <f t="shared" si="119"/>
        <v>0.616935</v>
      </c>
      <c r="Q56" s="84">
        <f t="shared" si="9"/>
        <v>-0.070161</v>
      </c>
      <c r="R56" s="85">
        <f t="shared" si="10"/>
        <v>89.78876314</v>
      </c>
      <c r="S56" s="88">
        <f>T35</f>
        <v>217.7215571</v>
      </c>
      <c r="T56" s="80">
        <f>H56+S56-H57-H58-U56</f>
        <v>217.1476857</v>
      </c>
      <c r="U56" s="88">
        <v>0.00180645</v>
      </c>
      <c r="V56" s="84">
        <f t="shared" si="11"/>
        <v>97.59886364</v>
      </c>
      <c r="W56" s="84">
        <f t="shared" si="12"/>
        <v>87.6328125</v>
      </c>
      <c r="X56" s="87">
        <f t="shared" si="97"/>
        <v>0.616935</v>
      </c>
      <c r="Y56" s="89"/>
    </row>
    <row r="57">
      <c r="A57" s="77">
        <v>45660.0</v>
      </c>
      <c r="B57" s="78" t="s">
        <v>36</v>
      </c>
      <c r="C57" s="79" t="s">
        <v>37</v>
      </c>
      <c r="D57" s="78" t="s">
        <v>29</v>
      </c>
      <c r="E57" s="80">
        <v>285.0</v>
      </c>
      <c r="F57" s="80">
        <v>0.0</v>
      </c>
      <c r="G57" s="80">
        <v>0.77419</v>
      </c>
      <c r="H57" s="83">
        <v>1.189</v>
      </c>
      <c r="I57" s="84">
        <f t="shared" si="3"/>
        <v>0.41481</v>
      </c>
      <c r="J57" s="85">
        <f t="shared" si="4"/>
        <v>153.5798706</v>
      </c>
      <c r="K57" s="80">
        <f t="shared" ref="K57:L57" si="120">IFERROR(G57,0)</f>
        <v>0.77419</v>
      </c>
      <c r="L57" s="80">
        <f t="shared" si="120"/>
        <v>1.189</v>
      </c>
      <c r="M57" s="84">
        <f t="shared" si="6"/>
        <v>0.41481</v>
      </c>
      <c r="N57" s="85">
        <f t="shared" si="7"/>
        <v>153.5798706</v>
      </c>
      <c r="O57" s="84">
        <f t="shared" ref="O57:P57" si="121">IFERROR(K57,0)</f>
        <v>0.77419</v>
      </c>
      <c r="P57" s="84">
        <f t="shared" si="121"/>
        <v>1.189</v>
      </c>
      <c r="Q57" s="84">
        <f t="shared" si="9"/>
        <v>0.41481</v>
      </c>
      <c r="R57" s="85">
        <f t="shared" si="10"/>
        <v>153.5798706</v>
      </c>
      <c r="S57" s="87"/>
      <c r="T57" s="87"/>
      <c r="U57" s="87"/>
      <c r="V57" s="84">
        <f t="shared" si="11"/>
        <v>0</v>
      </c>
      <c r="W57" s="84">
        <f t="shared" si="12"/>
        <v>0</v>
      </c>
      <c r="X57" s="87">
        <f t="shared" si="97"/>
        <v>1.189</v>
      </c>
      <c r="Y57" s="89"/>
    </row>
    <row r="58">
      <c r="A58" s="77">
        <v>45660.0</v>
      </c>
      <c r="B58" s="78" t="s">
        <v>36</v>
      </c>
      <c r="C58" s="79" t="s">
        <v>37</v>
      </c>
      <c r="D58" s="78" t="s">
        <v>30</v>
      </c>
      <c r="E58" s="80">
        <v>0.0</v>
      </c>
      <c r="F58" s="80">
        <v>0.0</v>
      </c>
      <c r="G58" s="80">
        <v>0.0</v>
      </c>
      <c r="H58" s="83">
        <v>0.0</v>
      </c>
      <c r="I58" s="84">
        <f t="shared" si="3"/>
        <v>0</v>
      </c>
      <c r="J58" s="85">
        <f t="shared" si="4"/>
        <v>0</v>
      </c>
      <c r="K58" s="80">
        <f t="shared" ref="K58:L58" si="122">IFERROR(G58,0)</f>
        <v>0</v>
      </c>
      <c r="L58" s="80">
        <f t="shared" si="122"/>
        <v>0</v>
      </c>
      <c r="M58" s="84">
        <f t="shared" si="6"/>
        <v>0</v>
      </c>
      <c r="N58" s="85">
        <f t="shared" si="7"/>
        <v>0</v>
      </c>
      <c r="O58" s="84">
        <f t="shared" ref="O58:P58" si="123">IFERROR(K58,0)</f>
        <v>0</v>
      </c>
      <c r="P58" s="84">
        <f t="shared" si="123"/>
        <v>0</v>
      </c>
      <c r="Q58" s="84">
        <f t="shared" si="9"/>
        <v>0</v>
      </c>
      <c r="R58" s="85">
        <f t="shared" si="10"/>
        <v>0</v>
      </c>
      <c r="S58" s="87"/>
      <c r="T58" s="87"/>
      <c r="U58" s="87"/>
      <c r="V58" s="84">
        <f t="shared" si="11"/>
        <v>0</v>
      </c>
      <c r="W58" s="84">
        <f t="shared" si="12"/>
        <v>0</v>
      </c>
      <c r="X58" s="87">
        <f t="shared" si="97"/>
        <v>0</v>
      </c>
      <c r="Y58" s="89"/>
    </row>
    <row r="59">
      <c r="A59" s="77">
        <v>45660.0</v>
      </c>
      <c r="B59" s="78" t="s">
        <v>49</v>
      </c>
      <c r="C59" s="79" t="s">
        <v>37</v>
      </c>
      <c r="D59" s="78" t="s">
        <v>27</v>
      </c>
      <c r="E59" s="80">
        <v>5.2</v>
      </c>
      <c r="F59" s="80">
        <v>0.019</v>
      </c>
      <c r="G59" s="80">
        <v>0.0145</v>
      </c>
      <c r="H59" s="83">
        <v>0.0178</v>
      </c>
      <c r="I59" s="84">
        <f t="shared" si="3"/>
        <v>0.0033</v>
      </c>
      <c r="J59" s="85">
        <f t="shared" si="4"/>
        <v>122.7586207</v>
      </c>
      <c r="K59" s="80">
        <f t="shared" ref="K59:L59" si="124">IFERROR(G59,0)</f>
        <v>0.0145</v>
      </c>
      <c r="L59" s="80">
        <f t="shared" si="124"/>
        <v>0.0178</v>
      </c>
      <c r="M59" s="84">
        <f t="shared" si="6"/>
        <v>0.0033</v>
      </c>
      <c r="N59" s="85">
        <f t="shared" si="7"/>
        <v>122.7586207</v>
      </c>
      <c r="O59" s="84">
        <f t="shared" ref="O59:P59" si="125">IFERROR(K59,0)</f>
        <v>0.0145</v>
      </c>
      <c r="P59" s="84">
        <f t="shared" si="125"/>
        <v>0.0178</v>
      </c>
      <c r="Q59" s="84">
        <f t="shared" si="9"/>
        <v>0.0033</v>
      </c>
      <c r="R59" s="85">
        <f t="shared" si="10"/>
        <v>122.7586207</v>
      </c>
      <c r="S59" s="88">
        <f>T38</f>
        <v>4.623535484</v>
      </c>
      <c r="T59" s="80">
        <f>H59+S59-H60-H61-U59</f>
        <v>4.641303226</v>
      </c>
      <c r="U59" s="88">
        <v>3.2258E-5</v>
      </c>
      <c r="V59" s="84">
        <f t="shared" si="11"/>
        <v>76.31578947</v>
      </c>
      <c r="W59" s="84">
        <f t="shared" si="12"/>
        <v>93.68421053</v>
      </c>
      <c r="X59" s="87">
        <f t="shared" si="97"/>
        <v>0.0178</v>
      </c>
      <c r="Y59" s="89"/>
    </row>
    <row r="60">
      <c r="A60" s="77">
        <v>45660.0</v>
      </c>
      <c r="B60" s="78" t="s">
        <v>49</v>
      </c>
      <c r="C60" s="79" t="s">
        <v>37</v>
      </c>
      <c r="D60" s="78" t="s">
        <v>29</v>
      </c>
      <c r="E60" s="80">
        <v>5.1</v>
      </c>
      <c r="F60" s="80">
        <v>0.0</v>
      </c>
      <c r="G60" s="80">
        <v>0.01612</v>
      </c>
      <c r="H60" s="83">
        <v>0.0</v>
      </c>
      <c r="I60" s="84">
        <f t="shared" si="3"/>
        <v>-0.01612</v>
      </c>
      <c r="J60" s="85">
        <f t="shared" si="4"/>
        <v>0</v>
      </c>
      <c r="K60" s="80">
        <f t="shared" ref="K60:L60" si="126">IFERROR(G60,0)</f>
        <v>0.01612</v>
      </c>
      <c r="L60" s="80">
        <f t="shared" si="126"/>
        <v>0</v>
      </c>
      <c r="M60" s="84">
        <f t="shared" si="6"/>
        <v>-0.01612</v>
      </c>
      <c r="N60" s="85">
        <f t="shared" si="7"/>
        <v>0</v>
      </c>
      <c r="O60" s="84">
        <f t="shared" ref="O60:P60" si="127">IFERROR(K60,0)</f>
        <v>0.01612</v>
      </c>
      <c r="P60" s="84">
        <f t="shared" si="127"/>
        <v>0</v>
      </c>
      <c r="Q60" s="84">
        <f t="shared" si="9"/>
        <v>-0.01612</v>
      </c>
      <c r="R60" s="85">
        <f t="shared" si="10"/>
        <v>0</v>
      </c>
      <c r="S60" s="87"/>
      <c r="T60" s="87"/>
      <c r="U60" s="87"/>
      <c r="V60" s="84">
        <f t="shared" si="11"/>
        <v>0</v>
      </c>
      <c r="W60" s="84">
        <f t="shared" si="12"/>
        <v>0</v>
      </c>
      <c r="X60" s="87">
        <f t="shared" si="97"/>
        <v>0</v>
      </c>
      <c r="Y60" s="89"/>
    </row>
    <row r="61">
      <c r="A61" s="77">
        <v>45660.0</v>
      </c>
      <c r="B61" s="78" t="s">
        <v>49</v>
      </c>
      <c r="C61" s="79" t="s">
        <v>37</v>
      </c>
      <c r="D61" s="78" t="s">
        <v>30</v>
      </c>
      <c r="E61" s="80">
        <v>0.0</v>
      </c>
      <c r="F61" s="80">
        <v>0.0</v>
      </c>
      <c r="G61" s="80">
        <v>0.0</v>
      </c>
      <c r="H61" s="83">
        <v>0.0</v>
      </c>
      <c r="I61" s="84">
        <f t="shared" si="3"/>
        <v>0</v>
      </c>
      <c r="J61" s="85">
        <f t="shared" si="4"/>
        <v>0</v>
      </c>
      <c r="K61" s="80">
        <f t="shared" ref="K61:L61" si="128">IFERROR(G61,0)</f>
        <v>0</v>
      </c>
      <c r="L61" s="80">
        <f t="shared" si="128"/>
        <v>0</v>
      </c>
      <c r="M61" s="84">
        <f t="shared" si="6"/>
        <v>0</v>
      </c>
      <c r="N61" s="85">
        <f t="shared" si="7"/>
        <v>0</v>
      </c>
      <c r="O61" s="84">
        <f t="shared" ref="O61:P61" si="129">IFERROR(K61,0)</f>
        <v>0</v>
      </c>
      <c r="P61" s="84">
        <f t="shared" si="129"/>
        <v>0</v>
      </c>
      <c r="Q61" s="84">
        <f t="shared" si="9"/>
        <v>0</v>
      </c>
      <c r="R61" s="85">
        <f t="shared" si="10"/>
        <v>0</v>
      </c>
      <c r="S61" s="88"/>
      <c r="T61" s="88"/>
      <c r="U61" s="87"/>
      <c r="V61" s="84">
        <f t="shared" si="11"/>
        <v>0</v>
      </c>
      <c r="W61" s="84">
        <f t="shared" si="12"/>
        <v>0</v>
      </c>
      <c r="X61" s="87">
        <f t="shared" si="97"/>
        <v>0</v>
      </c>
      <c r="Y61" s="89"/>
    </row>
    <row r="62">
      <c r="A62" s="77">
        <v>45660.0</v>
      </c>
      <c r="B62" s="78" t="s">
        <v>40</v>
      </c>
      <c r="C62" s="79" t="s">
        <v>37</v>
      </c>
      <c r="D62" s="78" t="s">
        <v>27</v>
      </c>
      <c r="E62" s="80">
        <v>0.63</v>
      </c>
      <c r="F62" s="80">
        <v>0.0</v>
      </c>
      <c r="G62" s="80">
        <v>0.00161</v>
      </c>
      <c r="H62" s="83">
        <v>0.00167</v>
      </c>
      <c r="I62" s="84">
        <f t="shared" si="3"/>
        <v>0.00006</v>
      </c>
      <c r="J62" s="85">
        <f t="shared" si="4"/>
        <v>103.7267081</v>
      </c>
      <c r="K62" s="80">
        <f t="shared" ref="K62:L62" si="130">IFERROR(G62,0)</f>
        <v>0.00161</v>
      </c>
      <c r="L62" s="80">
        <f t="shared" si="130"/>
        <v>0.00167</v>
      </c>
      <c r="M62" s="84">
        <f t="shared" si="6"/>
        <v>0.00006</v>
      </c>
      <c r="N62" s="85">
        <f t="shared" si="7"/>
        <v>103.7267081</v>
      </c>
      <c r="O62" s="84">
        <f t="shared" ref="O62:P62" si="131">IFERROR(K62,0)</f>
        <v>0.00161</v>
      </c>
      <c r="P62" s="84">
        <f t="shared" si="131"/>
        <v>0.00167</v>
      </c>
      <c r="Q62" s="84">
        <f t="shared" si="9"/>
        <v>0.00006</v>
      </c>
      <c r="R62" s="85">
        <f t="shared" si="10"/>
        <v>103.7267081</v>
      </c>
      <c r="S62" s="88">
        <f>T41</f>
        <v>0.03397408</v>
      </c>
      <c r="T62" s="80">
        <f>H62+S62-H63-H64-U62</f>
        <v>0.03397312</v>
      </c>
      <c r="U62" s="88">
        <v>0.00167096</v>
      </c>
      <c r="V62" s="84">
        <f t="shared" si="11"/>
        <v>0</v>
      </c>
      <c r="W62" s="84">
        <f t="shared" si="12"/>
        <v>0</v>
      </c>
      <c r="X62" s="87">
        <f t="shared" si="97"/>
        <v>0.00167</v>
      </c>
      <c r="Y62" s="89"/>
    </row>
    <row r="63">
      <c r="A63" s="77">
        <v>45660.0</v>
      </c>
      <c r="B63" s="78" t="s">
        <v>40</v>
      </c>
      <c r="C63" s="79" t="s">
        <v>37</v>
      </c>
      <c r="D63" s="78" t="s">
        <v>29</v>
      </c>
      <c r="E63" s="80">
        <v>0.63</v>
      </c>
      <c r="F63" s="80">
        <v>0.0</v>
      </c>
      <c r="G63" s="80">
        <v>0.0016</v>
      </c>
      <c r="H63" s="83">
        <v>0.0</v>
      </c>
      <c r="I63" s="84">
        <f t="shared" si="3"/>
        <v>-0.0016</v>
      </c>
      <c r="J63" s="85">
        <f t="shared" si="4"/>
        <v>0</v>
      </c>
      <c r="K63" s="80">
        <f t="shared" ref="K63:L63" si="132">IFERROR(G63,0)</f>
        <v>0.0016</v>
      </c>
      <c r="L63" s="80">
        <f t="shared" si="132"/>
        <v>0</v>
      </c>
      <c r="M63" s="84">
        <f t="shared" si="6"/>
        <v>-0.0016</v>
      </c>
      <c r="N63" s="85">
        <f t="shared" si="7"/>
        <v>0</v>
      </c>
      <c r="O63" s="84">
        <f t="shared" ref="O63:P63" si="133">IFERROR(K63,0)</f>
        <v>0.0016</v>
      </c>
      <c r="P63" s="84">
        <f t="shared" si="133"/>
        <v>0</v>
      </c>
      <c r="Q63" s="84">
        <f t="shared" si="9"/>
        <v>-0.0016</v>
      </c>
      <c r="R63" s="85">
        <f t="shared" si="10"/>
        <v>0</v>
      </c>
      <c r="S63" s="87"/>
      <c r="T63" s="87"/>
      <c r="U63" s="87"/>
      <c r="V63" s="84">
        <f t="shared" si="11"/>
        <v>0</v>
      </c>
      <c r="W63" s="84">
        <f t="shared" si="12"/>
        <v>0</v>
      </c>
      <c r="X63" s="87">
        <f t="shared" si="97"/>
        <v>0</v>
      </c>
      <c r="Y63" s="89"/>
    </row>
    <row r="64">
      <c r="A64" s="77">
        <v>45660.0</v>
      </c>
      <c r="B64" s="78" t="s">
        <v>40</v>
      </c>
      <c r="C64" s="79" t="s">
        <v>37</v>
      </c>
      <c r="D64" s="78" t="s">
        <v>30</v>
      </c>
      <c r="E64" s="80">
        <v>0.0</v>
      </c>
      <c r="F64" s="80">
        <v>0.0</v>
      </c>
      <c r="G64" s="80">
        <v>0.0</v>
      </c>
      <c r="H64" s="83">
        <v>0.0</v>
      </c>
      <c r="I64" s="84">
        <f t="shared" si="3"/>
        <v>0</v>
      </c>
      <c r="J64" s="85">
        <f t="shared" si="4"/>
        <v>0</v>
      </c>
      <c r="K64" s="80">
        <f t="shared" ref="K64:L64" si="134">IFERROR(G64,0)</f>
        <v>0</v>
      </c>
      <c r="L64" s="80">
        <f t="shared" si="134"/>
        <v>0</v>
      </c>
      <c r="M64" s="84">
        <f t="shared" si="6"/>
        <v>0</v>
      </c>
      <c r="N64" s="85">
        <f t="shared" si="7"/>
        <v>0</v>
      </c>
      <c r="O64" s="84">
        <f t="shared" ref="O64:P64" si="135">IFERROR(K64,0)</f>
        <v>0</v>
      </c>
      <c r="P64" s="84">
        <f t="shared" si="135"/>
        <v>0</v>
      </c>
      <c r="Q64" s="84">
        <f t="shared" si="9"/>
        <v>0</v>
      </c>
      <c r="R64" s="85">
        <f t="shared" si="10"/>
        <v>0</v>
      </c>
      <c r="S64" s="87"/>
      <c r="T64" s="87"/>
      <c r="U64" s="87"/>
      <c r="V64" s="84">
        <f t="shared" si="11"/>
        <v>0</v>
      </c>
      <c r="W64" s="84">
        <f t="shared" si="12"/>
        <v>0</v>
      </c>
      <c r="X64" s="87">
        <f t="shared" si="97"/>
        <v>0</v>
      </c>
      <c r="Y64" s="89"/>
    </row>
    <row r="65">
      <c r="A65" s="77">
        <v>45661.0</v>
      </c>
      <c r="B65" s="78" t="s">
        <v>31</v>
      </c>
      <c r="C65" s="79" t="s">
        <v>26</v>
      </c>
      <c r="D65" s="78" t="s">
        <v>27</v>
      </c>
      <c r="E65" s="80">
        <v>190.9</v>
      </c>
      <c r="F65" s="81">
        <v>0.623</v>
      </c>
      <c r="G65" s="82">
        <v>0.567</v>
      </c>
      <c r="H65" s="83">
        <v>0.57267</v>
      </c>
      <c r="I65" s="84">
        <f t="shared" si="3"/>
        <v>0.00567</v>
      </c>
      <c r="J65" s="85">
        <f t="shared" si="4"/>
        <v>101</v>
      </c>
      <c r="K65" s="80">
        <f t="shared" ref="K65:L65" si="136">IFERROR(G65,0)</f>
        <v>0.567</v>
      </c>
      <c r="L65" s="80">
        <f t="shared" si="136"/>
        <v>0.57267</v>
      </c>
      <c r="M65" s="84">
        <f t="shared" si="6"/>
        <v>0.00567</v>
      </c>
      <c r="N65" s="85">
        <f t="shared" si="7"/>
        <v>101</v>
      </c>
      <c r="O65" s="84">
        <f t="shared" ref="O65:P65" si="137">IFERROR(K65,0)</f>
        <v>0.567</v>
      </c>
      <c r="P65" s="84">
        <f t="shared" si="137"/>
        <v>0.57267</v>
      </c>
      <c r="Q65" s="84">
        <f t="shared" si="9"/>
        <v>0.00567</v>
      </c>
      <c r="R65" s="85">
        <f t="shared" si="10"/>
        <v>101</v>
      </c>
      <c r="S65" s="80">
        <f>T44</f>
        <v>54.74336</v>
      </c>
      <c r="T65" s="80">
        <f>H65+S65-H66-H67-U65</f>
        <v>54.49758</v>
      </c>
      <c r="U65" s="80">
        <v>0.00145</v>
      </c>
      <c r="V65" s="84">
        <f t="shared" si="11"/>
        <v>91.01123596</v>
      </c>
      <c r="W65" s="84">
        <f t="shared" si="12"/>
        <v>91.92134831</v>
      </c>
      <c r="X65" s="87">
        <f t="shared" si="97"/>
        <v>0.57267</v>
      </c>
      <c r="Y65" s="89"/>
    </row>
    <row r="66">
      <c r="A66" s="77">
        <v>45661.0</v>
      </c>
      <c r="B66" s="78" t="s">
        <v>31</v>
      </c>
      <c r="C66" s="79" t="s">
        <v>26</v>
      </c>
      <c r="D66" s="78" t="s">
        <v>29</v>
      </c>
      <c r="E66" s="80">
        <v>220.3</v>
      </c>
      <c r="F66" s="80">
        <v>1.083</v>
      </c>
      <c r="G66" s="80">
        <v>0.5806</v>
      </c>
      <c r="H66" s="83">
        <v>0.817</v>
      </c>
      <c r="I66" s="84">
        <f t="shared" si="3"/>
        <v>0.2364</v>
      </c>
      <c r="J66" s="85">
        <f t="shared" si="4"/>
        <v>140.7165002</v>
      </c>
      <c r="K66" s="80">
        <f t="shared" ref="K66:L66" si="138">IFERROR(G66,0)</f>
        <v>0.5806</v>
      </c>
      <c r="L66" s="80">
        <f t="shared" si="138"/>
        <v>0.817</v>
      </c>
      <c r="M66" s="84">
        <f t="shared" si="6"/>
        <v>0.2364</v>
      </c>
      <c r="N66" s="85">
        <f t="shared" si="7"/>
        <v>140.7165002</v>
      </c>
      <c r="O66" s="84">
        <f t="shared" ref="O66:P66" si="139">IFERROR(K66,0)</f>
        <v>0.5806</v>
      </c>
      <c r="P66" s="84">
        <f t="shared" si="139"/>
        <v>0.817</v>
      </c>
      <c r="Q66" s="84">
        <f t="shared" si="9"/>
        <v>0.2364</v>
      </c>
      <c r="R66" s="85">
        <f t="shared" si="10"/>
        <v>140.7165002</v>
      </c>
      <c r="S66" s="84"/>
      <c r="T66" s="84"/>
      <c r="U66" s="84"/>
      <c r="V66" s="84">
        <f t="shared" si="11"/>
        <v>53.61034164</v>
      </c>
      <c r="W66" s="84">
        <f t="shared" si="12"/>
        <v>75.43859649</v>
      </c>
      <c r="X66" s="87">
        <f t="shared" si="97"/>
        <v>0.817</v>
      </c>
      <c r="Y66" s="89"/>
    </row>
    <row r="67">
      <c r="A67" s="77">
        <v>45661.0</v>
      </c>
      <c r="B67" s="78" t="s">
        <v>31</v>
      </c>
      <c r="C67" s="79" t="s">
        <v>26</v>
      </c>
      <c r="D67" s="78" t="s">
        <v>30</v>
      </c>
      <c r="E67" s="80">
        <v>0.0</v>
      </c>
      <c r="F67" s="80">
        <v>0.0</v>
      </c>
      <c r="G67" s="80">
        <v>0.0</v>
      </c>
      <c r="H67" s="83">
        <v>0.0</v>
      </c>
      <c r="I67" s="84">
        <f t="shared" si="3"/>
        <v>0</v>
      </c>
      <c r="J67" s="85">
        <f t="shared" si="4"/>
        <v>0</v>
      </c>
      <c r="K67" s="80">
        <f t="shared" ref="K67:L67" si="140">IFERROR(G67,0)</f>
        <v>0</v>
      </c>
      <c r="L67" s="80">
        <f t="shared" si="140"/>
        <v>0</v>
      </c>
      <c r="M67" s="84">
        <f t="shared" si="6"/>
        <v>0</v>
      </c>
      <c r="N67" s="85">
        <f t="shared" si="7"/>
        <v>0</v>
      </c>
      <c r="O67" s="84">
        <f t="shared" ref="O67:P67" si="141">IFERROR(K67,0)</f>
        <v>0</v>
      </c>
      <c r="P67" s="84">
        <f t="shared" si="141"/>
        <v>0</v>
      </c>
      <c r="Q67" s="84">
        <f t="shared" si="9"/>
        <v>0</v>
      </c>
      <c r="R67" s="85">
        <f t="shared" si="10"/>
        <v>0</v>
      </c>
      <c r="S67" s="80"/>
      <c r="T67" s="80"/>
      <c r="U67" s="80"/>
      <c r="V67" s="84">
        <f t="shared" si="11"/>
        <v>0</v>
      </c>
      <c r="W67" s="84">
        <f t="shared" si="12"/>
        <v>0</v>
      </c>
      <c r="X67" s="87">
        <f t="shared" si="97"/>
        <v>0</v>
      </c>
      <c r="Y67" s="89"/>
    </row>
    <row r="68">
      <c r="A68" s="77">
        <v>45661.0</v>
      </c>
      <c r="B68" s="78" t="s">
        <v>25</v>
      </c>
      <c r="C68" s="79" t="s">
        <v>26</v>
      </c>
      <c r="D68" s="78" t="s">
        <v>27</v>
      </c>
      <c r="E68" s="80">
        <v>1.7</v>
      </c>
      <c r="F68" s="80">
        <v>0.005</v>
      </c>
      <c r="G68" s="80">
        <v>0.0048</v>
      </c>
      <c r="H68" s="83">
        <v>0.0097</v>
      </c>
      <c r="I68" s="84">
        <f t="shared" si="3"/>
        <v>0.0049</v>
      </c>
      <c r="J68" s="85">
        <f t="shared" si="4"/>
        <v>202.0833333</v>
      </c>
      <c r="K68" s="80">
        <f t="shared" ref="K68:L68" si="142">IFERROR(G68,0)</f>
        <v>0.0048</v>
      </c>
      <c r="L68" s="80">
        <f t="shared" si="142"/>
        <v>0.0097</v>
      </c>
      <c r="M68" s="84">
        <f t="shared" si="6"/>
        <v>0.0049</v>
      </c>
      <c r="N68" s="85">
        <f t="shared" si="7"/>
        <v>202.0833333</v>
      </c>
      <c r="O68" s="84">
        <f t="shared" ref="O68:P68" si="143">IFERROR(K68,0)</f>
        <v>0.0048</v>
      </c>
      <c r="P68" s="84">
        <f t="shared" si="143"/>
        <v>0.0097</v>
      </c>
      <c r="Q68" s="84">
        <f t="shared" si="9"/>
        <v>0.0049</v>
      </c>
      <c r="R68" s="85">
        <f t="shared" si="10"/>
        <v>202.0833333</v>
      </c>
      <c r="S68" s="80">
        <f>T47</f>
        <v>4.3223265</v>
      </c>
      <c r="T68" s="80">
        <f>H68+S68-H69-H70-U68</f>
        <v>4.327802</v>
      </c>
      <c r="U68" s="80">
        <v>6.45E-5</v>
      </c>
      <c r="V68" s="84">
        <f t="shared" si="11"/>
        <v>96</v>
      </c>
      <c r="W68" s="84">
        <f t="shared" si="12"/>
        <v>194</v>
      </c>
      <c r="X68" s="87">
        <f t="shared" si="97"/>
        <v>0.0097</v>
      </c>
      <c r="Y68" s="89"/>
    </row>
    <row r="69">
      <c r="A69" s="77">
        <v>45661.0</v>
      </c>
      <c r="B69" s="78" t="s">
        <v>25</v>
      </c>
      <c r="C69" s="79" t="s">
        <v>26</v>
      </c>
      <c r="D69" s="78" t="s">
        <v>29</v>
      </c>
      <c r="E69" s="80">
        <v>1.5</v>
      </c>
      <c r="F69" s="80">
        <v>0.0</v>
      </c>
      <c r="G69" s="80">
        <v>0.0032</v>
      </c>
      <c r="H69" s="83">
        <v>0.00416</v>
      </c>
      <c r="I69" s="84">
        <f t="shared" si="3"/>
        <v>0.00096</v>
      </c>
      <c r="J69" s="85">
        <f t="shared" si="4"/>
        <v>130</v>
      </c>
      <c r="K69" s="80">
        <f t="shared" ref="K69:L69" si="144">IFERROR(G69,0)</f>
        <v>0.0032</v>
      </c>
      <c r="L69" s="80">
        <f t="shared" si="144"/>
        <v>0.00416</v>
      </c>
      <c r="M69" s="84">
        <f t="shared" si="6"/>
        <v>0.00096</v>
      </c>
      <c r="N69" s="85">
        <f t="shared" si="7"/>
        <v>130</v>
      </c>
      <c r="O69" s="84">
        <f t="shared" ref="O69:P69" si="145">IFERROR(K69,0)</f>
        <v>0.0032</v>
      </c>
      <c r="P69" s="84">
        <f t="shared" si="145"/>
        <v>0.00416</v>
      </c>
      <c r="Q69" s="84">
        <f t="shared" si="9"/>
        <v>0.00096</v>
      </c>
      <c r="R69" s="85">
        <f t="shared" si="10"/>
        <v>130</v>
      </c>
      <c r="S69" s="84"/>
      <c r="T69" s="84"/>
      <c r="U69" s="84"/>
      <c r="V69" s="84">
        <f t="shared" si="11"/>
        <v>0</v>
      </c>
      <c r="W69" s="84">
        <f t="shared" si="12"/>
        <v>0</v>
      </c>
      <c r="X69" s="87">
        <f t="shared" si="97"/>
        <v>0.00416</v>
      </c>
      <c r="Y69" s="89"/>
    </row>
    <row r="70">
      <c r="A70" s="77">
        <v>45661.0</v>
      </c>
      <c r="B70" s="78" t="s">
        <v>25</v>
      </c>
      <c r="C70" s="79" t="s">
        <v>26</v>
      </c>
      <c r="D70" s="78" t="s">
        <v>30</v>
      </c>
      <c r="E70" s="80">
        <v>0.0</v>
      </c>
      <c r="F70" s="80">
        <v>0.0</v>
      </c>
      <c r="G70" s="80">
        <v>0.0</v>
      </c>
      <c r="H70" s="83">
        <v>0.0</v>
      </c>
      <c r="I70" s="84">
        <f t="shared" si="3"/>
        <v>0</v>
      </c>
      <c r="J70" s="85">
        <f t="shared" si="4"/>
        <v>0</v>
      </c>
      <c r="K70" s="80">
        <f t="shared" ref="K70:L70" si="146">IFERROR(G70,0)</f>
        <v>0</v>
      </c>
      <c r="L70" s="80">
        <f t="shared" si="146"/>
        <v>0</v>
      </c>
      <c r="M70" s="84">
        <f t="shared" si="6"/>
        <v>0</v>
      </c>
      <c r="N70" s="85">
        <f t="shared" si="7"/>
        <v>0</v>
      </c>
      <c r="O70" s="84">
        <f t="shared" ref="O70:P70" si="147">IFERROR(K70,0)</f>
        <v>0</v>
      </c>
      <c r="P70" s="84">
        <f t="shared" si="147"/>
        <v>0</v>
      </c>
      <c r="Q70" s="84">
        <f t="shared" si="9"/>
        <v>0</v>
      </c>
      <c r="R70" s="85">
        <f t="shared" si="10"/>
        <v>0</v>
      </c>
      <c r="S70" s="84"/>
      <c r="T70" s="84"/>
      <c r="U70" s="84"/>
      <c r="V70" s="84">
        <f t="shared" si="11"/>
        <v>0</v>
      </c>
      <c r="W70" s="84">
        <f t="shared" si="12"/>
        <v>0</v>
      </c>
      <c r="X70" s="87">
        <f t="shared" si="97"/>
        <v>0</v>
      </c>
      <c r="Y70" s="89"/>
    </row>
    <row r="71">
      <c r="A71" s="77">
        <v>45661.0</v>
      </c>
      <c r="B71" s="78" t="s">
        <v>33</v>
      </c>
      <c r="C71" s="79" t="s">
        <v>26</v>
      </c>
      <c r="D71" s="78" t="s">
        <v>27</v>
      </c>
      <c r="E71" s="80">
        <v>1.0</v>
      </c>
      <c r="F71" s="80">
        <v>0.004</v>
      </c>
      <c r="G71" s="80">
        <v>0.003</v>
      </c>
      <c r="H71" s="83">
        <v>0.00335</v>
      </c>
      <c r="I71" s="84">
        <f t="shared" si="3"/>
        <v>0.00035</v>
      </c>
      <c r="J71" s="85">
        <f t="shared" si="4"/>
        <v>111.6666667</v>
      </c>
      <c r="K71" s="80">
        <f t="shared" ref="K71:L71" si="148">IFERROR(G71,0)</f>
        <v>0.003</v>
      </c>
      <c r="L71" s="80">
        <f t="shared" si="148"/>
        <v>0.00335</v>
      </c>
      <c r="M71" s="84">
        <f t="shared" si="6"/>
        <v>0.00035</v>
      </c>
      <c r="N71" s="85">
        <f t="shared" si="7"/>
        <v>111.6666667</v>
      </c>
      <c r="O71" s="84">
        <f t="shared" ref="O71:P71" si="149">IFERROR(K71,0)</f>
        <v>0.003</v>
      </c>
      <c r="P71" s="84">
        <f t="shared" si="149"/>
        <v>0.00335</v>
      </c>
      <c r="Q71" s="84">
        <f t="shared" si="9"/>
        <v>0.00035</v>
      </c>
      <c r="R71" s="85">
        <f t="shared" si="10"/>
        <v>111.6666667</v>
      </c>
      <c r="S71" s="80">
        <f>T50</f>
        <v>1.1289</v>
      </c>
      <c r="T71" s="80">
        <f>H71+S71-H72-H73-U71</f>
        <v>1.10995</v>
      </c>
      <c r="U71" s="80">
        <v>0.0</v>
      </c>
      <c r="V71" s="84">
        <f t="shared" si="11"/>
        <v>75</v>
      </c>
      <c r="W71" s="84">
        <f t="shared" si="12"/>
        <v>83.75</v>
      </c>
      <c r="X71" s="87">
        <f t="shared" si="97"/>
        <v>0.00335</v>
      </c>
      <c r="Y71" s="89"/>
    </row>
    <row r="72">
      <c r="A72" s="77">
        <v>45661.0</v>
      </c>
      <c r="B72" s="78" t="s">
        <v>33</v>
      </c>
      <c r="C72" s="79" t="s">
        <v>26</v>
      </c>
      <c r="D72" s="78" t="s">
        <v>29</v>
      </c>
      <c r="E72" s="80">
        <v>1.0</v>
      </c>
      <c r="F72" s="80">
        <v>0.0</v>
      </c>
      <c r="G72" s="80">
        <v>0.003</v>
      </c>
      <c r="H72" s="83">
        <v>0.0223</v>
      </c>
      <c r="I72" s="84">
        <f t="shared" si="3"/>
        <v>0.0193</v>
      </c>
      <c r="J72" s="85">
        <f t="shared" si="4"/>
        <v>743.3333333</v>
      </c>
      <c r="K72" s="80">
        <f t="shared" ref="K72:L72" si="150">IFERROR(G72,0)</f>
        <v>0.003</v>
      </c>
      <c r="L72" s="80">
        <f t="shared" si="150"/>
        <v>0.0223</v>
      </c>
      <c r="M72" s="84">
        <f t="shared" si="6"/>
        <v>0.0193</v>
      </c>
      <c r="N72" s="85">
        <f t="shared" si="7"/>
        <v>743.3333333</v>
      </c>
      <c r="O72" s="84">
        <f t="shared" ref="O72:P72" si="151">IFERROR(K72,0)</f>
        <v>0.003</v>
      </c>
      <c r="P72" s="84">
        <f t="shared" si="151"/>
        <v>0.0223</v>
      </c>
      <c r="Q72" s="84">
        <f t="shared" si="9"/>
        <v>0.0193</v>
      </c>
      <c r="R72" s="85">
        <f t="shared" si="10"/>
        <v>743.3333333</v>
      </c>
      <c r="S72" s="80"/>
      <c r="T72" s="80"/>
      <c r="U72" s="80"/>
      <c r="V72" s="84">
        <f t="shared" si="11"/>
        <v>0</v>
      </c>
      <c r="W72" s="84">
        <f t="shared" si="12"/>
        <v>0</v>
      </c>
      <c r="X72" s="87">
        <f t="shared" si="97"/>
        <v>0.0223</v>
      </c>
      <c r="Y72" s="89"/>
    </row>
    <row r="73">
      <c r="A73" s="77">
        <v>45661.0</v>
      </c>
      <c r="B73" s="78" t="s">
        <v>33</v>
      </c>
      <c r="C73" s="79" t="s">
        <v>26</v>
      </c>
      <c r="D73" s="78" t="s">
        <v>30</v>
      </c>
      <c r="E73" s="80">
        <v>0.0</v>
      </c>
      <c r="F73" s="80">
        <v>0.0</v>
      </c>
      <c r="G73" s="80">
        <v>0.0</v>
      </c>
      <c r="H73" s="83">
        <v>0.0</v>
      </c>
      <c r="I73" s="84">
        <f t="shared" si="3"/>
        <v>0</v>
      </c>
      <c r="J73" s="85">
        <f t="shared" si="4"/>
        <v>0</v>
      </c>
      <c r="K73" s="80">
        <f t="shared" ref="K73:L73" si="152">IFERROR(G73,0)</f>
        <v>0</v>
      </c>
      <c r="L73" s="80">
        <f t="shared" si="152"/>
        <v>0</v>
      </c>
      <c r="M73" s="84">
        <f t="shared" si="6"/>
        <v>0</v>
      </c>
      <c r="N73" s="85">
        <f t="shared" si="7"/>
        <v>0</v>
      </c>
      <c r="O73" s="84">
        <f t="shared" ref="O73:P73" si="153">IFERROR(K73,0)</f>
        <v>0</v>
      </c>
      <c r="P73" s="84">
        <f t="shared" si="153"/>
        <v>0</v>
      </c>
      <c r="Q73" s="84">
        <f t="shared" si="9"/>
        <v>0</v>
      </c>
      <c r="R73" s="85">
        <f t="shared" si="10"/>
        <v>0</v>
      </c>
      <c r="S73" s="87"/>
      <c r="T73" s="87"/>
      <c r="U73" s="87"/>
      <c r="V73" s="84">
        <f t="shared" si="11"/>
        <v>0</v>
      </c>
      <c r="W73" s="84">
        <f t="shared" si="12"/>
        <v>0</v>
      </c>
      <c r="X73" s="87">
        <f t="shared" si="97"/>
        <v>0</v>
      </c>
      <c r="Y73" s="89"/>
    </row>
    <row r="74">
      <c r="A74" s="77">
        <v>45661.0</v>
      </c>
      <c r="B74" s="78" t="s">
        <v>34</v>
      </c>
      <c r="C74" s="79" t="s">
        <v>26</v>
      </c>
      <c r="D74" s="78" t="s">
        <v>27</v>
      </c>
      <c r="E74" s="80">
        <v>0.6</v>
      </c>
      <c r="F74" s="80">
        <v>0.003</v>
      </c>
      <c r="G74" s="80">
        <v>0.0032</v>
      </c>
      <c r="H74" s="83">
        <v>0.00348</v>
      </c>
      <c r="I74" s="84">
        <f t="shared" si="3"/>
        <v>0.00028</v>
      </c>
      <c r="J74" s="85">
        <f t="shared" si="4"/>
        <v>108.75</v>
      </c>
      <c r="K74" s="80">
        <f t="shared" ref="K74:L74" si="154">IFERROR(G74,0)</f>
        <v>0.0032</v>
      </c>
      <c r="L74" s="80">
        <f t="shared" si="154"/>
        <v>0.00348</v>
      </c>
      <c r="M74" s="84">
        <f t="shared" si="6"/>
        <v>0.00028</v>
      </c>
      <c r="N74" s="85">
        <f t="shared" si="7"/>
        <v>108.75</v>
      </c>
      <c r="O74" s="84">
        <f t="shared" ref="O74:P74" si="155">IFERROR(K74,0)</f>
        <v>0.0032</v>
      </c>
      <c r="P74" s="84">
        <f t="shared" si="155"/>
        <v>0.00348</v>
      </c>
      <c r="Q74" s="84">
        <f t="shared" si="9"/>
        <v>0.00028</v>
      </c>
      <c r="R74" s="85">
        <f t="shared" si="10"/>
        <v>108.75</v>
      </c>
      <c r="S74" s="88">
        <f>T53</f>
        <v>0.08181</v>
      </c>
      <c r="T74" s="80">
        <f>H74+S74-H75-H76-U74</f>
        <v>0.08242</v>
      </c>
      <c r="U74" s="88">
        <v>0.0</v>
      </c>
      <c r="V74" s="84">
        <f t="shared" si="11"/>
        <v>106.6666667</v>
      </c>
      <c r="W74" s="84">
        <f t="shared" si="12"/>
        <v>116</v>
      </c>
      <c r="X74" s="87">
        <f t="shared" si="97"/>
        <v>0.00348</v>
      </c>
      <c r="Y74" s="89"/>
    </row>
    <row r="75">
      <c r="A75" s="77">
        <v>45661.0</v>
      </c>
      <c r="B75" s="78" t="s">
        <v>34</v>
      </c>
      <c r="C75" s="79" t="s">
        <v>26</v>
      </c>
      <c r="D75" s="78" t="s">
        <v>29</v>
      </c>
      <c r="E75" s="80">
        <v>0.6</v>
      </c>
      <c r="F75" s="80">
        <v>0.0</v>
      </c>
      <c r="G75" s="80">
        <v>0.003</v>
      </c>
      <c r="H75" s="83">
        <v>0.00287</v>
      </c>
      <c r="I75" s="84">
        <f t="shared" si="3"/>
        <v>-0.00013</v>
      </c>
      <c r="J75" s="85">
        <f t="shared" si="4"/>
        <v>95.66666667</v>
      </c>
      <c r="K75" s="80">
        <f t="shared" ref="K75:L75" si="156">IFERROR(G75,0)</f>
        <v>0.003</v>
      </c>
      <c r="L75" s="80">
        <f t="shared" si="156"/>
        <v>0.00287</v>
      </c>
      <c r="M75" s="84">
        <f t="shared" si="6"/>
        <v>-0.00013</v>
      </c>
      <c r="N75" s="85">
        <f t="shared" si="7"/>
        <v>95.66666667</v>
      </c>
      <c r="O75" s="84">
        <f t="shared" ref="O75:P75" si="157">IFERROR(K75,0)</f>
        <v>0.003</v>
      </c>
      <c r="P75" s="84">
        <f t="shared" si="157"/>
        <v>0.00287</v>
      </c>
      <c r="Q75" s="84">
        <f t="shared" si="9"/>
        <v>-0.00013</v>
      </c>
      <c r="R75" s="85">
        <f t="shared" si="10"/>
        <v>95.66666667</v>
      </c>
      <c r="S75" s="87"/>
      <c r="T75" s="87"/>
      <c r="U75" s="87"/>
      <c r="V75" s="84">
        <f t="shared" si="11"/>
        <v>0</v>
      </c>
      <c r="W75" s="84">
        <f t="shared" si="12"/>
        <v>0</v>
      </c>
      <c r="X75" s="87">
        <f t="shared" si="97"/>
        <v>0.00287</v>
      </c>
      <c r="Y75" s="89"/>
    </row>
    <row r="76">
      <c r="A76" s="77">
        <v>45661.0</v>
      </c>
      <c r="B76" s="78" t="s">
        <v>34</v>
      </c>
      <c r="C76" s="79" t="s">
        <v>26</v>
      </c>
      <c r="D76" s="78" t="s">
        <v>30</v>
      </c>
      <c r="E76" s="80">
        <v>0.0</v>
      </c>
      <c r="F76" s="80">
        <v>0.0</v>
      </c>
      <c r="G76" s="80">
        <v>0.0</v>
      </c>
      <c r="H76" s="83">
        <v>0.0</v>
      </c>
      <c r="I76" s="84">
        <f t="shared" si="3"/>
        <v>0</v>
      </c>
      <c r="J76" s="85">
        <f t="shared" si="4"/>
        <v>0</v>
      </c>
      <c r="K76" s="80">
        <f t="shared" ref="K76:L76" si="158">IFERROR(G76,0)</f>
        <v>0</v>
      </c>
      <c r="L76" s="80">
        <f t="shared" si="158"/>
        <v>0</v>
      </c>
      <c r="M76" s="84">
        <f t="shared" si="6"/>
        <v>0</v>
      </c>
      <c r="N76" s="85">
        <f t="shared" si="7"/>
        <v>0</v>
      </c>
      <c r="O76" s="84">
        <f t="shared" ref="O76:P76" si="159">IFERROR(K76,0)</f>
        <v>0</v>
      </c>
      <c r="P76" s="84">
        <f t="shared" si="159"/>
        <v>0</v>
      </c>
      <c r="Q76" s="84">
        <f t="shared" si="9"/>
        <v>0</v>
      </c>
      <c r="R76" s="85">
        <f t="shared" si="10"/>
        <v>0</v>
      </c>
      <c r="S76" s="87"/>
      <c r="T76" s="87"/>
      <c r="U76" s="87"/>
      <c r="V76" s="84">
        <f t="shared" si="11"/>
        <v>0</v>
      </c>
      <c r="W76" s="84">
        <f t="shared" si="12"/>
        <v>0</v>
      </c>
      <c r="X76" s="87">
        <f t="shared" si="97"/>
        <v>0</v>
      </c>
      <c r="Y76" s="89"/>
    </row>
    <row r="77">
      <c r="A77" s="77">
        <v>45661.0</v>
      </c>
      <c r="B77" s="78" t="s">
        <v>36</v>
      </c>
      <c r="C77" s="79" t="s">
        <v>37</v>
      </c>
      <c r="D77" s="78" t="s">
        <v>27</v>
      </c>
      <c r="E77" s="80">
        <v>229.8</v>
      </c>
      <c r="F77" s="80">
        <v>0.701</v>
      </c>
      <c r="G77" s="80">
        <v>0.687096</v>
      </c>
      <c r="H77" s="83">
        <v>0.616935</v>
      </c>
      <c r="I77" s="84">
        <f t="shared" si="3"/>
        <v>-0.070161</v>
      </c>
      <c r="J77" s="85">
        <f t="shared" si="4"/>
        <v>89.78876314</v>
      </c>
      <c r="K77" s="80">
        <f t="shared" ref="K77:L77" si="160">IFERROR(G77,0)</f>
        <v>0.687096</v>
      </c>
      <c r="L77" s="80">
        <f t="shared" si="160"/>
        <v>0.616935</v>
      </c>
      <c r="M77" s="84">
        <f t="shared" si="6"/>
        <v>-0.070161</v>
      </c>
      <c r="N77" s="85">
        <f t="shared" si="7"/>
        <v>89.78876314</v>
      </c>
      <c r="O77" s="84">
        <f t="shared" ref="O77:P77" si="161">IFERROR(K77,0)</f>
        <v>0.687096</v>
      </c>
      <c r="P77" s="84">
        <f t="shared" si="161"/>
        <v>0.616935</v>
      </c>
      <c r="Q77" s="84">
        <f t="shared" si="9"/>
        <v>-0.070161</v>
      </c>
      <c r="R77" s="85">
        <f t="shared" si="10"/>
        <v>89.78876314</v>
      </c>
      <c r="S77" s="88">
        <f>T56</f>
        <v>217.1476857</v>
      </c>
      <c r="T77" s="80">
        <f>H77+S77-H78-H79-U77</f>
        <v>216.5738142</v>
      </c>
      <c r="U77" s="88">
        <v>0.00180645</v>
      </c>
      <c r="V77" s="84">
        <f t="shared" si="11"/>
        <v>98.01654779</v>
      </c>
      <c r="W77" s="84">
        <f t="shared" si="12"/>
        <v>88.00784593</v>
      </c>
      <c r="X77" s="87">
        <f t="shared" si="97"/>
        <v>0.616935</v>
      </c>
      <c r="Y77" s="89"/>
    </row>
    <row r="78">
      <c r="A78" s="77">
        <v>45661.0</v>
      </c>
      <c r="B78" s="78" t="s">
        <v>36</v>
      </c>
      <c r="C78" s="79" t="s">
        <v>37</v>
      </c>
      <c r="D78" s="78" t="s">
        <v>29</v>
      </c>
      <c r="E78" s="80">
        <v>285.0</v>
      </c>
      <c r="F78" s="80">
        <v>0.0</v>
      </c>
      <c r="G78" s="80">
        <v>0.77419</v>
      </c>
      <c r="H78" s="83">
        <v>1.189</v>
      </c>
      <c r="I78" s="84">
        <f t="shared" si="3"/>
        <v>0.41481</v>
      </c>
      <c r="J78" s="85">
        <f t="shared" si="4"/>
        <v>153.5798706</v>
      </c>
      <c r="K78" s="80">
        <f t="shared" ref="K78:L78" si="162">IFERROR(G78,0)</f>
        <v>0.77419</v>
      </c>
      <c r="L78" s="80">
        <f t="shared" si="162"/>
        <v>1.189</v>
      </c>
      <c r="M78" s="84">
        <f t="shared" si="6"/>
        <v>0.41481</v>
      </c>
      <c r="N78" s="85">
        <f t="shared" si="7"/>
        <v>153.5798706</v>
      </c>
      <c r="O78" s="84">
        <f t="shared" ref="O78:P78" si="163">IFERROR(K78,0)</f>
        <v>0.77419</v>
      </c>
      <c r="P78" s="84">
        <f t="shared" si="163"/>
        <v>1.189</v>
      </c>
      <c r="Q78" s="84">
        <f t="shared" si="9"/>
        <v>0.41481</v>
      </c>
      <c r="R78" s="85">
        <f t="shared" si="10"/>
        <v>153.5798706</v>
      </c>
      <c r="S78" s="87"/>
      <c r="T78" s="87"/>
      <c r="U78" s="87"/>
      <c r="V78" s="84">
        <f t="shared" si="11"/>
        <v>0</v>
      </c>
      <c r="W78" s="84">
        <f t="shared" si="12"/>
        <v>0</v>
      </c>
      <c r="X78" s="87">
        <f t="shared" si="97"/>
        <v>1.189</v>
      </c>
      <c r="Y78" s="89"/>
    </row>
    <row r="79">
      <c r="A79" s="77">
        <v>45661.0</v>
      </c>
      <c r="B79" s="78" t="s">
        <v>36</v>
      </c>
      <c r="C79" s="79" t="s">
        <v>37</v>
      </c>
      <c r="D79" s="78" t="s">
        <v>30</v>
      </c>
      <c r="E79" s="80">
        <v>0.0</v>
      </c>
      <c r="F79" s="80">
        <v>0.0</v>
      </c>
      <c r="G79" s="80">
        <v>0.0</v>
      </c>
      <c r="H79" s="83">
        <v>0.0</v>
      </c>
      <c r="I79" s="84">
        <f t="shared" si="3"/>
        <v>0</v>
      </c>
      <c r="J79" s="85">
        <f t="shared" si="4"/>
        <v>0</v>
      </c>
      <c r="K79" s="80">
        <f t="shared" ref="K79:L79" si="164">IFERROR(G79,0)</f>
        <v>0</v>
      </c>
      <c r="L79" s="80">
        <f t="shared" si="164"/>
        <v>0</v>
      </c>
      <c r="M79" s="84">
        <f t="shared" si="6"/>
        <v>0</v>
      </c>
      <c r="N79" s="85">
        <f t="shared" si="7"/>
        <v>0</v>
      </c>
      <c r="O79" s="84">
        <f t="shared" ref="O79:P79" si="165">IFERROR(K79,0)</f>
        <v>0</v>
      </c>
      <c r="P79" s="84">
        <f t="shared" si="165"/>
        <v>0</v>
      </c>
      <c r="Q79" s="84">
        <f t="shared" si="9"/>
        <v>0</v>
      </c>
      <c r="R79" s="85">
        <f t="shared" si="10"/>
        <v>0</v>
      </c>
      <c r="S79" s="87"/>
      <c r="T79" s="87"/>
      <c r="U79" s="87"/>
      <c r="V79" s="84">
        <f t="shared" si="11"/>
        <v>0</v>
      </c>
      <c r="W79" s="84">
        <f t="shared" si="12"/>
        <v>0</v>
      </c>
      <c r="X79" s="87">
        <f t="shared" si="97"/>
        <v>0</v>
      </c>
      <c r="Y79" s="89"/>
    </row>
    <row r="80">
      <c r="A80" s="77">
        <v>45661.0</v>
      </c>
      <c r="B80" s="78" t="s">
        <v>49</v>
      </c>
      <c r="C80" s="79" t="s">
        <v>37</v>
      </c>
      <c r="D80" s="78" t="s">
        <v>27</v>
      </c>
      <c r="E80" s="80">
        <v>5.2</v>
      </c>
      <c r="F80" s="80">
        <v>0.019</v>
      </c>
      <c r="G80" s="80">
        <v>0.0145</v>
      </c>
      <c r="H80" s="83">
        <v>0.0178</v>
      </c>
      <c r="I80" s="84">
        <f t="shared" si="3"/>
        <v>0.0033</v>
      </c>
      <c r="J80" s="85">
        <f t="shared" si="4"/>
        <v>122.7586207</v>
      </c>
      <c r="K80" s="80">
        <f t="shared" ref="K80:L80" si="166">IFERROR(G80,0)</f>
        <v>0.0145</v>
      </c>
      <c r="L80" s="80">
        <f t="shared" si="166"/>
        <v>0.0178</v>
      </c>
      <c r="M80" s="84">
        <f t="shared" si="6"/>
        <v>0.0033</v>
      </c>
      <c r="N80" s="85">
        <f t="shared" si="7"/>
        <v>122.7586207</v>
      </c>
      <c r="O80" s="84">
        <f t="shared" ref="O80:P80" si="167">IFERROR(K80,0)</f>
        <v>0.0145</v>
      </c>
      <c r="P80" s="84">
        <f t="shared" si="167"/>
        <v>0.0178</v>
      </c>
      <c r="Q80" s="84">
        <f t="shared" si="9"/>
        <v>0.0033</v>
      </c>
      <c r="R80" s="85">
        <f t="shared" si="10"/>
        <v>122.7586207</v>
      </c>
      <c r="S80" s="88">
        <f>T59</f>
        <v>4.641303226</v>
      </c>
      <c r="T80" s="80">
        <f>H80+S80-H81-H82-U80</f>
        <v>4.659070968</v>
      </c>
      <c r="U80" s="88">
        <v>3.2258E-5</v>
      </c>
      <c r="V80" s="84">
        <f t="shared" si="11"/>
        <v>76.31578947</v>
      </c>
      <c r="W80" s="84">
        <f t="shared" si="12"/>
        <v>93.68421053</v>
      </c>
      <c r="X80" s="87">
        <f t="shared" si="97"/>
        <v>0.0178</v>
      </c>
      <c r="Y80" s="89"/>
    </row>
    <row r="81">
      <c r="A81" s="77">
        <v>45661.0</v>
      </c>
      <c r="B81" s="78" t="s">
        <v>49</v>
      </c>
      <c r="C81" s="79" t="s">
        <v>37</v>
      </c>
      <c r="D81" s="78" t="s">
        <v>29</v>
      </c>
      <c r="E81" s="80">
        <v>5.1</v>
      </c>
      <c r="F81" s="80">
        <v>0.0</v>
      </c>
      <c r="G81" s="80">
        <v>0.01612</v>
      </c>
      <c r="H81" s="83">
        <v>0.0</v>
      </c>
      <c r="I81" s="84">
        <f t="shared" si="3"/>
        <v>-0.01612</v>
      </c>
      <c r="J81" s="85">
        <f t="shared" si="4"/>
        <v>0</v>
      </c>
      <c r="K81" s="80">
        <f t="shared" ref="K81:L81" si="168">IFERROR(G81,0)</f>
        <v>0.01612</v>
      </c>
      <c r="L81" s="80">
        <f t="shared" si="168"/>
        <v>0</v>
      </c>
      <c r="M81" s="84">
        <f t="shared" si="6"/>
        <v>-0.01612</v>
      </c>
      <c r="N81" s="85">
        <f t="shared" si="7"/>
        <v>0</v>
      </c>
      <c r="O81" s="84">
        <f t="shared" ref="O81:P81" si="169">IFERROR(K81,0)</f>
        <v>0.01612</v>
      </c>
      <c r="P81" s="84">
        <f t="shared" si="169"/>
        <v>0</v>
      </c>
      <c r="Q81" s="84">
        <f t="shared" si="9"/>
        <v>-0.01612</v>
      </c>
      <c r="R81" s="85">
        <f t="shared" si="10"/>
        <v>0</v>
      </c>
      <c r="S81" s="87"/>
      <c r="T81" s="87"/>
      <c r="U81" s="87"/>
      <c r="V81" s="84">
        <f t="shared" si="11"/>
        <v>0</v>
      </c>
      <c r="W81" s="84">
        <f t="shared" si="12"/>
        <v>0</v>
      </c>
      <c r="X81" s="87">
        <f t="shared" si="97"/>
        <v>0</v>
      </c>
      <c r="Y81" s="89"/>
    </row>
    <row r="82">
      <c r="A82" s="77">
        <v>45661.0</v>
      </c>
      <c r="B82" s="78" t="s">
        <v>49</v>
      </c>
      <c r="C82" s="79" t="s">
        <v>37</v>
      </c>
      <c r="D82" s="78" t="s">
        <v>30</v>
      </c>
      <c r="E82" s="80">
        <v>0.0</v>
      </c>
      <c r="F82" s="80">
        <v>0.0</v>
      </c>
      <c r="G82" s="80">
        <v>0.0</v>
      </c>
      <c r="H82" s="83">
        <v>0.0</v>
      </c>
      <c r="I82" s="84">
        <f t="shared" si="3"/>
        <v>0</v>
      </c>
      <c r="J82" s="85">
        <f t="shared" si="4"/>
        <v>0</v>
      </c>
      <c r="K82" s="80">
        <f t="shared" ref="K82:L82" si="170">IFERROR(G82,0)</f>
        <v>0</v>
      </c>
      <c r="L82" s="80">
        <f t="shared" si="170"/>
        <v>0</v>
      </c>
      <c r="M82" s="84">
        <f t="shared" si="6"/>
        <v>0</v>
      </c>
      <c r="N82" s="85">
        <f t="shared" si="7"/>
        <v>0</v>
      </c>
      <c r="O82" s="84">
        <f t="shared" ref="O82:P82" si="171">IFERROR(K82,0)</f>
        <v>0</v>
      </c>
      <c r="P82" s="84">
        <f t="shared" si="171"/>
        <v>0</v>
      </c>
      <c r="Q82" s="84">
        <f t="shared" si="9"/>
        <v>0</v>
      </c>
      <c r="R82" s="85">
        <f t="shared" si="10"/>
        <v>0</v>
      </c>
      <c r="S82" s="88"/>
      <c r="T82" s="88"/>
      <c r="U82" s="87"/>
      <c r="V82" s="84">
        <f t="shared" si="11"/>
        <v>0</v>
      </c>
      <c r="W82" s="84">
        <f t="shared" si="12"/>
        <v>0</v>
      </c>
      <c r="X82" s="87">
        <f t="shared" si="97"/>
        <v>0</v>
      </c>
      <c r="Y82" s="89"/>
    </row>
    <row r="83">
      <c r="A83" s="77">
        <v>45661.0</v>
      </c>
      <c r="B83" s="78" t="s">
        <v>40</v>
      </c>
      <c r="C83" s="79" t="s">
        <v>37</v>
      </c>
      <c r="D83" s="78" t="s">
        <v>27</v>
      </c>
      <c r="E83" s="80">
        <v>0.63</v>
      </c>
      <c r="F83" s="80">
        <v>0.0</v>
      </c>
      <c r="G83" s="80">
        <v>0.00161</v>
      </c>
      <c r="H83" s="83">
        <v>0.00167</v>
      </c>
      <c r="I83" s="84">
        <f t="shared" si="3"/>
        <v>0.00006</v>
      </c>
      <c r="J83" s="85">
        <f t="shared" si="4"/>
        <v>103.7267081</v>
      </c>
      <c r="K83" s="80">
        <f t="shared" ref="K83:L83" si="172">IFERROR(G83,0)</f>
        <v>0.00161</v>
      </c>
      <c r="L83" s="80">
        <f t="shared" si="172"/>
        <v>0.00167</v>
      </c>
      <c r="M83" s="84">
        <f t="shared" si="6"/>
        <v>0.00006</v>
      </c>
      <c r="N83" s="85">
        <f t="shared" si="7"/>
        <v>103.7267081</v>
      </c>
      <c r="O83" s="84">
        <f t="shared" ref="O83:P83" si="173">IFERROR(K83,0)</f>
        <v>0.00161</v>
      </c>
      <c r="P83" s="84">
        <f t="shared" si="173"/>
        <v>0.00167</v>
      </c>
      <c r="Q83" s="84">
        <f t="shared" si="9"/>
        <v>0.00006</v>
      </c>
      <c r="R83" s="85">
        <f t="shared" si="10"/>
        <v>103.7267081</v>
      </c>
      <c r="S83" s="88">
        <f>T62</f>
        <v>0.03397312</v>
      </c>
      <c r="T83" s="80">
        <f>H83+S83-H84-H85-U83</f>
        <v>0.03397216</v>
      </c>
      <c r="U83" s="88">
        <v>0.00167096</v>
      </c>
      <c r="V83" s="84">
        <f t="shared" si="11"/>
        <v>0</v>
      </c>
      <c r="W83" s="84">
        <f t="shared" si="12"/>
        <v>0</v>
      </c>
      <c r="X83" s="87">
        <f t="shared" si="97"/>
        <v>0.00167</v>
      </c>
      <c r="Y83" s="89"/>
    </row>
    <row r="84">
      <c r="A84" s="77">
        <v>45661.0</v>
      </c>
      <c r="B84" s="78" t="s">
        <v>40</v>
      </c>
      <c r="C84" s="79" t="s">
        <v>37</v>
      </c>
      <c r="D84" s="78" t="s">
        <v>29</v>
      </c>
      <c r="E84" s="80">
        <v>0.63</v>
      </c>
      <c r="F84" s="80">
        <v>0.0</v>
      </c>
      <c r="G84" s="80">
        <v>0.0016</v>
      </c>
      <c r="H84" s="83">
        <v>0.0</v>
      </c>
      <c r="I84" s="84">
        <f t="shared" si="3"/>
        <v>-0.0016</v>
      </c>
      <c r="J84" s="85">
        <f t="shared" si="4"/>
        <v>0</v>
      </c>
      <c r="K84" s="80">
        <f t="shared" ref="K84:L84" si="174">IFERROR(G84,0)</f>
        <v>0.0016</v>
      </c>
      <c r="L84" s="80">
        <f t="shared" si="174"/>
        <v>0</v>
      </c>
      <c r="M84" s="84">
        <f t="shared" si="6"/>
        <v>-0.0016</v>
      </c>
      <c r="N84" s="85">
        <f t="shared" si="7"/>
        <v>0</v>
      </c>
      <c r="O84" s="84">
        <f t="shared" ref="O84:P84" si="175">IFERROR(K84,0)</f>
        <v>0.0016</v>
      </c>
      <c r="P84" s="84">
        <f t="shared" si="175"/>
        <v>0</v>
      </c>
      <c r="Q84" s="84">
        <f t="shared" si="9"/>
        <v>-0.0016</v>
      </c>
      <c r="R84" s="85">
        <f t="shared" si="10"/>
        <v>0</v>
      </c>
      <c r="S84" s="87"/>
      <c r="T84" s="87"/>
      <c r="U84" s="87"/>
      <c r="V84" s="84">
        <f t="shared" si="11"/>
        <v>0</v>
      </c>
      <c r="W84" s="84">
        <f t="shared" si="12"/>
        <v>0</v>
      </c>
      <c r="X84" s="87">
        <f t="shared" si="97"/>
        <v>0</v>
      </c>
      <c r="Y84" s="89"/>
    </row>
    <row r="85">
      <c r="A85" s="77">
        <v>45661.0</v>
      </c>
      <c r="B85" s="78" t="s">
        <v>40</v>
      </c>
      <c r="C85" s="79" t="s">
        <v>37</v>
      </c>
      <c r="D85" s="78" t="s">
        <v>30</v>
      </c>
      <c r="E85" s="80">
        <v>0.0</v>
      </c>
      <c r="F85" s="80">
        <v>0.0</v>
      </c>
      <c r="G85" s="80">
        <v>0.0</v>
      </c>
      <c r="H85" s="83">
        <v>0.0</v>
      </c>
      <c r="I85" s="84">
        <f t="shared" si="3"/>
        <v>0</v>
      </c>
      <c r="J85" s="85">
        <f t="shared" si="4"/>
        <v>0</v>
      </c>
      <c r="K85" s="80">
        <f t="shared" ref="K85:L85" si="176">IFERROR(G85,0)</f>
        <v>0</v>
      </c>
      <c r="L85" s="80">
        <f t="shared" si="176"/>
        <v>0</v>
      </c>
      <c r="M85" s="84">
        <f t="shared" si="6"/>
        <v>0</v>
      </c>
      <c r="N85" s="85">
        <f t="shared" si="7"/>
        <v>0</v>
      </c>
      <c r="O85" s="84">
        <f t="shared" ref="O85:P85" si="177">IFERROR(K85,0)</f>
        <v>0</v>
      </c>
      <c r="P85" s="84">
        <f t="shared" si="177"/>
        <v>0</v>
      </c>
      <c r="Q85" s="84">
        <f t="shared" si="9"/>
        <v>0</v>
      </c>
      <c r="R85" s="85">
        <f t="shared" si="10"/>
        <v>0</v>
      </c>
      <c r="S85" s="87"/>
      <c r="T85" s="87"/>
      <c r="U85" s="87"/>
      <c r="V85" s="84">
        <f t="shared" si="11"/>
        <v>0</v>
      </c>
      <c r="W85" s="84">
        <f t="shared" si="12"/>
        <v>0</v>
      </c>
      <c r="X85" s="87">
        <f t="shared" si="97"/>
        <v>0</v>
      </c>
      <c r="Y85" s="89"/>
    </row>
    <row r="86">
      <c r="A86" s="77">
        <v>45662.0</v>
      </c>
      <c r="B86" s="78" t="s">
        <v>31</v>
      </c>
      <c r="C86" s="79" t="s">
        <v>26</v>
      </c>
      <c r="D86" s="78" t="s">
        <v>27</v>
      </c>
      <c r="E86" s="80">
        <v>190.9</v>
      </c>
      <c r="F86" s="81">
        <v>0.629</v>
      </c>
      <c r="G86" s="82">
        <v>0.567</v>
      </c>
      <c r="H86" s="83">
        <v>0.57267</v>
      </c>
      <c r="I86" s="84">
        <f t="shared" si="3"/>
        <v>0.00567</v>
      </c>
      <c r="J86" s="85">
        <f t="shared" si="4"/>
        <v>101</v>
      </c>
      <c r="K86" s="80">
        <f t="shared" ref="K86:L86" si="178">IFERROR(G86,0)</f>
        <v>0.567</v>
      </c>
      <c r="L86" s="80">
        <f t="shared" si="178"/>
        <v>0.57267</v>
      </c>
      <c r="M86" s="84">
        <f t="shared" si="6"/>
        <v>0.00567</v>
      </c>
      <c r="N86" s="85">
        <f t="shared" si="7"/>
        <v>101</v>
      </c>
      <c r="O86" s="84">
        <f t="shared" ref="O86:P86" si="179">IFERROR(K86,0)</f>
        <v>0.567</v>
      </c>
      <c r="P86" s="84">
        <f t="shared" si="179"/>
        <v>0.57267</v>
      </c>
      <c r="Q86" s="84">
        <f t="shared" si="9"/>
        <v>0.00567</v>
      </c>
      <c r="R86" s="85">
        <f t="shared" si="10"/>
        <v>101</v>
      </c>
      <c r="S86" s="80">
        <f>T65</f>
        <v>54.49758</v>
      </c>
      <c r="T86" s="80">
        <f>H86+S86-H87-H88-U86</f>
        <v>54.2518</v>
      </c>
      <c r="U86" s="80">
        <v>0.00145</v>
      </c>
      <c r="V86" s="84">
        <f t="shared" si="11"/>
        <v>90.14308426</v>
      </c>
      <c r="W86" s="84">
        <f t="shared" si="12"/>
        <v>91.0445151</v>
      </c>
      <c r="X86" s="87">
        <f t="shared" si="97"/>
        <v>0.57267</v>
      </c>
      <c r="Y86" s="89"/>
    </row>
    <row r="87">
      <c r="A87" s="77">
        <v>45662.0</v>
      </c>
      <c r="B87" s="78" t="s">
        <v>31</v>
      </c>
      <c r="C87" s="79" t="s">
        <v>26</v>
      </c>
      <c r="D87" s="78" t="s">
        <v>29</v>
      </c>
      <c r="E87" s="80">
        <v>220.3</v>
      </c>
      <c r="F87" s="80">
        <v>1.497</v>
      </c>
      <c r="G87" s="80">
        <v>0.5806</v>
      </c>
      <c r="H87" s="83">
        <v>0.817</v>
      </c>
      <c r="I87" s="84">
        <f t="shared" si="3"/>
        <v>0.2364</v>
      </c>
      <c r="J87" s="85">
        <f t="shared" si="4"/>
        <v>140.7165002</v>
      </c>
      <c r="K87" s="80">
        <f t="shared" ref="K87:L87" si="180">IFERROR(G87,0)</f>
        <v>0.5806</v>
      </c>
      <c r="L87" s="80">
        <f t="shared" si="180"/>
        <v>0.817</v>
      </c>
      <c r="M87" s="84">
        <f t="shared" si="6"/>
        <v>0.2364</v>
      </c>
      <c r="N87" s="85">
        <f t="shared" si="7"/>
        <v>140.7165002</v>
      </c>
      <c r="O87" s="84">
        <f t="shared" ref="O87:P87" si="181">IFERROR(K87,0)</f>
        <v>0.5806</v>
      </c>
      <c r="P87" s="84">
        <f t="shared" si="181"/>
        <v>0.817</v>
      </c>
      <c r="Q87" s="84">
        <f t="shared" si="9"/>
        <v>0.2364</v>
      </c>
      <c r="R87" s="85">
        <f t="shared" si="10"/>
        <v>140.7165002</v>
      </c>
      <c r="S87" s="84"/>
      <c r="T87" s="84"/>
      <c r="U87" s="84"/>
      <c r="V87" s="84">
        <f t="shared" si="11"/>
        <v>38.78423514</v>
      </c>
      <c r="W87" s="84">
        <f t="shared" si="12"/>
        <v>54.5758183</v>
      </c>
      <c r="X87" s="87">
        <f t="shared" si="97"/>
        <v>0.817</v>
      </c>
      <c r="Y87" s="89"/>
    </row>
    <row r="88">
      <c r="A88" s="77">
        <v>45662.0</v>
      </c>
      <c r="B88" s="78" t="s">
        <v>31</v>
      </c>
      <c r="C88" s="79" t="s">
        <v>26</v>
      </c>
      <c r="D88" s="78" t="s">
        <v>30</v>
      </c>
      <c r="E88" s="80">
        <v>0.0</v>
      </c>
      <c r="F88" s="80">
        <v>0.0</v>
      </c>
      <c r="G88" s="80">
        <v>0.0</v>
      </c>
      <c r="H88" s="83">
        <v>0.0</v>
      </c>
      <c r="I88" s="84">
        <f t="shared" si="3"/>
        <v>0</v>
      </c>
      <c r="J88" s="85">
        <f t="shared" si="4"/>
        <v>0</v>
      </c>
      <c r="K88" s="80">
        <f t="shared" ref="K88:L88" si="182">IFERROR(G88,0)</f>
        <v>0</v>
      </c>
      <c r="L88" s="80">
        <f t="shared" si="182"/>
        <v>0</v>
      </c>
      <c r="M88" s="84">
        <f t="shared" si="6"/>
        <v>0</v>
      </c>
      <c r="N88" s="85">
        <f t="shared" si="7"/>
        <v>0</v>
      </c>
      <c r="O88" s="84">
        <f t="shared" ref="O88:P88" si="183">IFERROR(K88,0)</f>
        <v>0</v>
      </c>
      <c r="P88" s="84">
        <f t="shared" si="183"/>
        <v>0</v>
      </c>
      <c r="Q88" s="84">
        <f t="shared" si="9"/>
        <v>0</v>
      </c>
      <c r="R88" s="85">
        <f t="shared" si="10"/>
        <v>0</v>
      </c>
      <c r="S88" s="80"/>
      <c r="T88" s="80"/>
      <c r="U88" s="80"/>
      <c r="V88" s="84">
        <f t="shared" si="11"/>
        <v>0</v>
      </c>
      <c r="W88" s="84">
        <f t="shared" si="12"/>
        <v>0</v>
      </c>
      <c r="X88" s="87">
        <f t="shared" si="97"/>
        <v>0</v>
      </c>
      <c r="Y88" s="89"/>
    </row>
    <row r="89">
      <c r="A89" s="77">
        <v>45662.0</v>
      </c>
      <c r="B89" s="78" t="s">
        <v>25</v>
      </c>
      <c r="C89" s="79" t="s">
        <v>26</v>
      </c>
      <c r="D89" s="78" t="s">
        <v>27</v>
      </c>
      <c r="E89" s="80">
        <v>1.7</v>
      </c>
      <c r="F89" s="80">
        <v>0.005</v>
      </c>
      <c r="G89" s="80">
        <v>0.0048</v>
      </c>
      <c r="H89" s="83">
        <v>0.0097</v>
      </c>
      <c r="I89" s="84">
        <f t="shared" si="3"/>
        <v>0.0049</v>
      </c>
      <c r="J89" s="85">
        <f t="shared" si="4"/>
        <v>202.0833333</v>
      </c>
      <c r="K89" s="80">
        <f t="shared" ref="K89:L89" si="184">IFERROR(G89,0)</f>
        <v>0.0048</v>
      </c>
      <c r="L89" s="80">
        <f t="shared" si="184"/>
        <v>0.0097</v>
      </c>
      <c r="M89" s="84">
        <f t="shared" si="6"/>
        <v>0.0049</v>
      </c>
      <c r="N89" s="85">
        <f t="shared" si="7"/>
        <v>202.0833333</v>
      </c>
      <c r="O89" s="84">
        <f t="shared" ref="O89:P89" si="185">IFERROR(K89,0)</f>
        <v>0.0048</v>
      </c>
      <c r="P89" s="84">
        <f t="shared" si="185"/>
        <v>0.0097</v>
      </c>
      <c r="Q89" s="84">
        <f t="shared" si="9"/>
        <v>0.0049</v>
      </c>
      <c r="R89" s="85">
        <f t="shared" si="10"/>
        <v>202.0833333</v>
      </c>
      <c r="S89" s="80">
        <f>T68</f>
        <v>4.327802</v>
      </c>
      <c r="T89" s="80">
        <f>H89+S89-H90-H91-U89</f>
        <v>4.3332775</v>
      </c>
      <c r="U89" s="80">
        <v>6.45E-5</v>
      </c>
      <c r="V89" s="84">
        <f t="shared" si="11"/>
        <v>96</v>
      </c>
      <c r="W89" s="84">
        <f t="shared" si="12"/>
        <v>194</v>
      </c>
      <c r="X89" s="87">
        <f t="shared" si="97"/>
        <v>0.0097</v>
      </c>
      <c r="Y89" s="89"/>
    </row>
    <row r="90">
      <c r="A90" s="77">
        <v>45662.0</v>
      </c>
      <c r="B90" s="78" t="s">
        <v>25</v>
      </c>
      <c r="C90" s="79" t="s">
        <v>26</v>
      </c>
      <c r="D90" s="78" t="s">
        <v>29</v>
      </c>
      <c r="E90" s="80">
        <v>1.5</v>
      </c>
      <c r="F90" s="80">
        <v>0.0</v>
      </c>
      <c r="G90" s="80">
        <v>0.0032</v>
      </c>
      <c r="H90" s="83">
        <v>0.00416</v>
      </c>
      <c r="I90" s="84">
        <f t="shared" si="3"/>
        <v>0.00096</v>
      </c>
      <c r="J90" s="85">
        <f t="shared" si="4"/>
        <v>130</v>
      </c>
      <c r="K90" s="80">
        <f t="shared" ref="K90:L90" si="186">IFERROR(G90,0)</f>
        <v>0.0032</v>
      </c>
      <c r="L90" s="80">
        <f t="shared" si="186"/>
        <v>0.00416</v>
      </c>
      <c r="M90" s="84">
        <f t="shared" si="6"/>
        <v>0.00096</v>
      </c>
      <c r="N90" s="85">
        <f t="shared" si="7"/>
        <v>130</v>
      </c>
      <c r="O90" s="84">
        <f t="shared" ref="O90:P90" si="187">IFERROR(K90,0)</f>
        <v>0.0032</v>
      </c>
      <c r="P90" s="84">
        <f t="shared" si="187"/>
        <v>0.00416</v>
      </c>
      <c r="Q90" s="84">
        <f t="shared" si="9"/>
        <v>0.00096</v>
      </c>
      <c r="R90" s="85">
        <f t="shared" si="10"/>
        <v>130</v>
      </c>
      <c r="S90" s="84"/>
      <c r="T90" s="84"/>
      <c r="U90" s="84"/>
      <c r="V90" s="84">
        <f t="shared" si="11"/>
        <v>0</v>
      </c>
      <c r="W90" s="84">
        <f t="shared" si="12"/>
        <v>0</v>
      </c>
      <c r="X90" s="87">
        <f t="shared" si="97"/>
        <v>0.00416</v>
      </c>
      <c r="Y90" s="89"/>
    </row>
    <row r="91">
      <c r="A91" s="77">
        <v>45662.0</v>
      </c>
      <c r="B91" s="78" t="s">
        <v>25</v>
      </c>
      <c r="C91" s="79" t="s">
        <v>26</v>
      </c>
      <c r="D91" s="78" t="s">
        <v>30</v>
      </c>
      <c r="E91" s="80">
        <v>0.0</v>
      </c>
      <c r="F91" s="80">
        <v>0.0</v>
      </c>
      <c r="G91" s="80">
        <v>0.0</v>
      </c>
      <c r="H91" s="83">
        <v>0.0</v>
      </c>
      <c r="I91" s="84">
        <f t="shared" si="3"/>
        <v>0</v>
      </c>
      <c r="J91" s="85">
        <f t="shared" si="4"/>
        <v>0</v>
      </c>
      <c r="K91" s="80">
        <f t="shared" ref="K91:L91" si="188">IFERROR(G91,0)</f>
        <v>0</v>
      </c>
      <c r="L91" s="80">
        <f t="shared" si="188"/>
        <v>0</v>
      </c>
      <c r="M91" s="84">
        <f t="shared" si="6"/>
        <v>0</v>
      </c>
      <c r="N91" s="85">
        <f t="shared" si="7"/>
        <v>0</v>
      </c>
      <c r="O91" s="84">
        <f t="shared" ref="O91:P91" si="189">IFERROR(K91,0)</f>
        <v>0</v>
      </c>
      <c r="P91" s="84">
        <f t="shared" si="189"/>
        <v>0</v>
      </c>
      <c r="Q91" s="84">
        <f t="shared" si="9"/>
        <v>0</v>
      </c>
      <c r="R91" s="85">
        <f t="shared" si="10"/>
        <v>0</v>
      </c>
      <c r="S91" s="84"/>
      <c r="T91" s="84"/>
      <c r="U91" s="84"/>
      <c r="V91" s="84">
        <f t="shared" si="11"/>
        <v>0</v>
      </c>
      <c r="W91" s="84">
        <f t="shared" si="12"/>
        <v>0</v>
      </c>
      <c r="X91" s="87">
        <f t="shared" si="97"/>
        <v>0</v>
      </c>
      <c r="Y91" s="89"/>
    </row>
    <row r="92">
      <c r="A92" s="77">
        <v>45662.0</v>
      </c>
      <c r="B92" s="78" t="s">
        <v>33</v>
      </c>
      <c r="C92" s="79" t="s">
        <v>26</v>
      </c>
      <c r="D92" s="78" t="s">
        <v>27</v>
      </c>
      <c r="E92" s="80">
        <v>1.0</v>
      </c>
      <c r="F92" s="80">
        <v>0.003</v>
      </c>
      <c r="G92" s="80">
        <v>0.003</v>
      </c>
      <c r="H92" s="83">
        <v>0.00335</v>
      </c>
      <c r="I92" s="84">
        <f t="shared" si="3"/>
        <v>0.00035</v>
      </c>
      <c r="J92" s="85">
        <f t="shared" si="4"/>
        <v>111.6666667</v>
      </c>
      <c r="K92" s="80">
        <f t="shared" ref="K92:L92" si="190">IFERROR(G92,0)</f>
        <v>0.003</v>
      </c>
      <c r="L92" s="80">
        <f t="shared" si="190"/>
        <v>0.00335</v>
      </c>
      <c r="M92" s="84">
        <f t="shared" si="6"/>
        <v>0.00035</v>
      </c>
      <c r="N92" s="85">
        <f t="shared" si="7"/>
        <v>111.6666667</v>
      </c>
      <c r="O92" s="84">
        <f t="shared" ref="O92:P92" si="191">IFERROR(K92,0)</f>
        <v>0.003</v>
      </c>
      <c r="P92" s="84">
        <f t="shared" si="191"/>
        <v>0.00335</v>
      </c>
      <c r="Q92" s="84">
        <f t="shared" si="9"/>
        <v>0.00035</v>
      </c>
      <c r="R92" s="85">
        <f t="shared" si="10"/>
        <v>111.6666667</v>
      </c>
      <c r="S92" s="80">
        <f>T71</f>
        <v>1.10995</v>
      </c>
      <c r="T92" s="80">
        <f>H92+S92-H93-H94-U92</f>
        <v>1.091</v>
      </c>
      <c r="U92" s="80">
        <v>0.0</v>
      </c>
      <c r="V92" s="84">
        <f t="shared" si="11"/>
        <v>100</v>
      </c>
      <c r="W92" s="84">
        <f t="shared" si="12"/>
        <v>111.6666667</v>
      </c>
      <c r="X92" s="87">
        <f t="shared" si="97"/>
        <v>0.00335</v>
      </c>
      <c r="Y92" s="89"/>
    </row>
    <row r="93">
      <c r="A93" s="77">
        <v>45662.0</v>
      </c>
      <c r="B93" s="78" t="s">
        <v>33</v>
      </c>
      <c r="C93" s="79" t="s">
        <v>26</v>
      </c>
      <c r="D93" s="78" t="s">
        <v>29</v>
      </c>
      <c r="E93" s="80">
        <v>1.0</v>
      </c>
      <c r="F93" s="80">
        <v>0.0</v>
      </c>
      <c r="G93" s="80">
        <v>0.003</v>
      </c>
      <c r="H93" s="83">
        <v>0.0223</v>
      </c>
      <c r="I93" s="84">
        <f t="shared" si="3"/>
        <v>0.0193</v>
      </c>
      <c r="J93" s="85">
        <f t="shared" si="4"/>
        <v>743.3333333</v>
      </c>
      <c r="K93" s="80">
        <f t="shared" ref="K93:L93" si="192">IFERROR(G93,0)</f>
        <v>0.003</v>
      </c>
      <c r="L93" s="80">
        <f t="shared" si="192"/>
        <v>0.0223</v>
      </c>
      <c r="M93" s="84">
        <f t="shared" si="6"/>
        <v>0.0193</v>
      </c>
      <c r="N93" s="85">
        <f t="shared" si="7"/>
        <v>743.3333333</v>
      </c>
      <c r="O93" s="84">
        <f t="shared" ref="O93:P93" si="193">IFERROR(K93,0)</f>
        <v>0.003</v>
      </c>
      <c r="P93" s="84">
        <f t="shared" si="193"/>
        <v>0.0223</v>
      </c>
      <c r="Q93" s="84">
        <f t="shared" si="9"/>
        <v>0.0193</v>
      </c>
      <c r="R93" s="85">
        <f t="shared" si="10"/>
        <v>743.3333333</v>
      </c>
      <c r="S93" s="80"/>
      <c r="T93" s="80"/>
      <c r="U93" s="80"/>
      <c r="V93" s="84">
        <f t="shared" si="11"/>
        <v>0</v>
      </c>
      <c r="W93" s="84">
        <f t="shared" si="12"/>
        <v>0</v>
      </c>
      <c r="X93" s="87">
        <f t="shared" si="97"/>
        <v>0.0223</v>
      </c>
      <c r="Y93" s="89"/>
    </row>
    <row r="94">
      <c r="A94" s="77">
        <v>45662.0</v>
      </c>
      <c r="B94" s="78" t="s">
        <v>33</v>
      </c>
      <c r="C94" s="79" t="s">
        <v>26</v>
      </c>
      <c r="D94" s="78" t="s">
        <v>30</v>
      </c>
      <c r="E94" s="80">
        <v>0.0</v>
      </c>
      <c r="F94" s="80">
        <v>0.0</v>
      </c>
      <c r="G94" s="80">
        <v>0.0</v>
      </c>
      <c r="H94" s="83">
        <v>0.0</v>
      </c>
      <c r="I94" s="84">
        <f t="shared" si="3"/>
        <v>0</v>
      </c>
      <c r="J94" s="85">
        <f t="shared" si="4"/>
        <v>0</v>
      </c>
      <c r="K94" s="80">
        <f t="shared" ref="K94:L94" si="194">IFERROR(G94,0)</f>
        <v>0</v>
      </c>
      <c r="L94" s="80">
        <f t="shared" si="194"/>
        <v>0</v>
      </c>
      <c r="M94" s="84">
        <f t="shared" si="6"/>
        <v>0</v>
      </c>
      <c r="N94" s="85">
        <f t="shared" si="7"/>
        <v>0</v>
      </c>
      <c r="O94" s="84">
        <f t="shared" ref="O94:P94" si="195">IFERROR(K94,0)</f>
        <v>0</v>
      </c>
      <c r="P94" s="84">
        <f t="shared" si="195"/>
        <v>0</v>
      </c>
      <c r="Q94" s="84">
        <f t="shared" si="9"/>
        <v>0</v>
      </c>
      <c r="R94" s="85">
        <f t="shared" si="10"/>
        <v>0</v>
      </c>
      <c r="S94" s="87"/>
      <c r="T94" s="87"/>
      <c r="U94" s="87"/>
      <c r="V94" s="84">
        <f t="shared" si="11"/>
        <v>0</v>
      </c>
      <c r="W94" s="84">
        <f t="shared" si="12"/>
        <v>0</v>
      </c>
      <c r="X94" s="87">
        <f t="shared" si="97"/>
        <v>0</v>
      </c>
      <c r="Y94" s="89"/>
    </row>
    <row r="95">
      <c r="A95" s="77">
        <v>45662.0</v>
      </c>
      <c r="B95" s="78" t="s">
        <v>34</v>
      </c>
      <c r="C95" s="79" t="s">
        <v>26</v>
      </c>
      <c r="D95" s="78" t="s">
        <v>27</v>
      </c>
      <c r="E95" s="80">
        <v>0.6</v>
      </c>
      <c r="F95" s="80">
        <v>0.003</v>
      </c>
      <c r="G95" s="80">
        <v>0.0032</v>
      </c>
      <c r="H95" s="83">
        <v>0.00348</v>
      </c>
      <c r="I95" s="84">
        <f t="shared" si="3"/>
        <v>0.00028</v>
      </c>
      <c r="J95" s="85">
        <f t="shared" si="4"/>
        <v>108.75</v>
      </c>
      <c r="K95" s="80">
        <f t="shared" ref="K95:L95" si="196">IFERROR(G95,0)</f>
        <v>0.0032</v>
      </c>
      <c r="L95" s="80">
        <f t="shared" si="196"/>
        <v>0.00348</v>
      </c>
      <c r="M95" s="84">
        <f t="shared" si="6"/>
        <v>0.00028</v>
      </c>
      <c r="N95" s="85">
        <f t="shared" si="7"/>
        <v>108.75</v>
      </c>
      <c r="O95" s="84">
        <f t="shared" ref="O95:P95" si="197">IFERROR(K95,0)</f>
        <v>0.0032</v>
      </c>
      <c r="P95" s="84">
        <f t="shared" si="197"/>
        <v>0.00348</v>
      </c>
      <c r="Q95" s="84">
        <f t="shared" si="9"/>
        <v>0.00028</v>
      </c>
      <c r="R95" s="85">
        <f t="shared" si="10"/>
        <v>108.75</v>
      </c>
      <c r="S95" s="88">
        <f>T74</f>
        <v>0.08242</v>
      </c>
      <c r="T95" s="80">
        <f>H95+S95-H96-H97-U95</f>
        <v>0.08303</v>
      </c>
      <c r="U95" s="88">
        <v>0.0</v>
      </c>
      <c r="V95" s="84">
        <f t="shared" si="11"/>
        <v>106.6666667</v>
      </c>
      <c r="W95" s="84">
        <f t="shared" si="12"/>
        <v>116</v>
      </c>
      <c r="X95" s="87">
        <f t="shared" si="97"/>
        <v>0.00348</v>
      </c>
      <c r="Y95" s="89"/>
    </row>
    <row r="96">
      <c r="A96" s="77">
        <v>45662.0</v>
      </c>
      <c r="B96" s="78" t="s">
        <v>34</v>
      </c>
      <c r="C96" s="79" t="s">
        <v>26</v>
      </c>
      <c r="D96" s="78" t="s">
        <v>29</v>
      </c>
      <c r="E96" s="80">
        <v>0.6</v>
      </c>
      <c r="F96" s="80">
        <v>0.0</v>
      </c>
      <c r="G96" s="80">
        <v>0.003</v>
      </c>
      <c r="H96" s="83">
        <v>0.00287</v>
      </c>
      <c r="I96" s="84">
        <f t="shared" si="3"/>
        <v>-0.00013</v>
      </c>
      <c r="J96" s="85">
        <f t="shared" si="4"/>
        <v>95.66666667</v>
      </c>
      <c r="K96" s="80">
        <f t="shared" ref="K96:L96" si="198">IFERROR(G96,0)</f>
        <v>0.003</v>
      </c>
      <c r="L96" s="80">
        <f t="shared" si="198"/>
        <v>0.00287</v>
      </c>
      <c r="M96" s="84">
        <f t="shared" si="6"/>
        <v>-0.00013</v>
      </c>
      <c r="N96" s="85">
        <f t="shared" si="7"/>
        <v>95.66666667</v>
      </c>
      <c r="O96" s="84">
        <f t="shared" ref="O96:P96" si="199">IFERROR(K96,0)</f>
        <v>0.003</v>
      </c>
      <c r="P96" s="84">
        <f t="shared" si="199"/>
        <v>0.00287</v>
      </c>
      <c r="Q96" s="84">
        <f t="shared" si="9"/>
        <v>-0.00013</v>
      </c>
      <c r="R96" s="85">
        <f t="shared" si="10"/>
        <v>95.66666667</v>
      </c>
      <c r="S96" s="87"/>
      <c r="T96" s="87"/>
      <c r="U96" s="87"/>
      <c r="V96" s="84">
        <f t="shared" si="11"/>
        <v>0</v>
      </c>
      <c r="W96" s="84">
        <f t="shared" si="12"/>
        <v>0</v>
      </c>
      <c r="X96" s="87">
        <f t="shared" si="97"/>
        <v>0.00287</v>
      </c>
      <c r="Y96" s="89"/>
    </row>
    <row r="97">
      <c r="A97" s="77">
        <v>45662.0</v>
      </c>
      <c r="B97" s="78" t="s">
        <v>34</v>
      </c>
      <c r="C97" s="79" t="s">
        <v>26</v>
      </c>
      <c r="D97" s="78" t="s">
        <v>30</v>
      </c>
      <c r="E97" s="80">
        <v>0.0</v>
      </c>
      <c r="F97" s="80">
        <v>0.0</v>
      </c>
      <c r="G97" s="80">
        <v>0.0</v>
      </c>
      <c r="H97" s="83">
        <v>0.0</v>
      </c>
      <c r="I97" s="84">
        <f t="shared" si="3"/>
        <v>0</v>
      </c>
      <c r="J97" s="85">
        <f t="shared" si="4"/>
        <v>0</v>
      </c>
      <c r="K97" s="80">
        <f t="shared" ref="K97:L97" si="200">IFERROR(G97,0)</f>
        <v>0</v>
      </c>
      <c r="L97" s="80">
        <f t="shared" si="200"/>
        <v>0</v>
      </c>
      <c r="M97" s="84">
        <f t="shared" si="6"/>
        <v>0</v>
      </c>
      <c r="N97" s="85">
        <f t="shared" si="7"/>
        <v>0</v>
      </c>
      <c r="O97" s="84">
        <f t="shared" ref="O97:P97" si="201">IFERROR(K97,0)</f>
        <v>0</v>
      </c>
      <c r="P97" s="84">
        <f t="shared" si="201"/>
        <v>0</v>
      </c>
      <c r="Q97" s="84">
        <f t="shared" si="9"/>
        <v>0</v>
      </c>
      <c r="R97" s="85">
        <f t="shared" si="10"/>
        <v>0</v>
      </c>
      <c r="S97" s="87"/>
      <c r="T97" s="87"/>
      <c r="U97" s="87"/>
      <c r="V97" s="84">
        <f t="shared" si="11"/>
        <v>0</v>
      </c>
      <c r="W97" s="84">
        <f t="shared" si="12"/>
        <v>0</v>
      </c>
      <c r="X97" s="87">
        <f t="shared" si="97"/>
        <v>0</v>
      </c>
      <c r="Y97" s="89"/>
    </row>
    <row r="98">
      <c r="A98" s="77">
        <v>45662.0</v>
      </c>
      <c r="B98" s="78" t="s">
        <v>36</v>
      </c>
      <c r="C98" s="79" t="s">
        <v>37</v>
      </c>
      <c r="D98" s="78" t="s">
        <v>27</v>
      </c>
      <c r="E98" s="80">
        <v>229.8</v>
      </c>
      <c r="F98" s="80">
        <v>0.698</v>
      </c>
      <c r="G98" s="80">
        <v>0.687096</v>
      </c>
      <c r="H98" s="83">
        <v>0.616935</v>
      </c>
      <c r="I98" s="84">
        <f t="shared" si="3"/>
        <v>-0.070161</v>
      </c>
      <c r="J98" s="85">
        <f t="shared" si="4"/>
        <v>89.78876314</v>
      </c>
      <c r="K98" s="80">
        <f t="shared" ref="K98:L98" si="202">IFERROR(G98,0)</f>
        <v>0.687096</v>
      </c>
      <c r="L98" s="80">
        <f t="shared" si="202"/>
        <v>0.616935</v>
      </c>
      <c r="M98" s="84">
        <f t="shared" si="6"/>
        <v>-0.070161</v>
      </c>
      <c r="N98" s="85">
        <f t="shared" si="7"/>
        <v>89.78876314</v>
      </c>
      <c r="O98" s="84">
        <f t="shared" ref="O98:P98" si="203">IFERROR(K98,0)</f>
        <v>0.687096</v>
      </c>
      <c r="P98" s="84">
        <f t="shared" si="203"/>
        <v>0.616935</v>
      </c>
      <c r="Q98" s="84">
        <f t="shared" si="9"/>
        <v>-0.070161</v>
      </c>
      <c r="R98" s="85">
        <f t="shared" si="10"/>
        <v>89.78876314</v>
      </c>
      <c r="S98" s="88">
        <f>T77</f>
        <v>216.5738142</v>
      </c>
      <c r="T98" s="80">
        <f>H98+S98-H99-H100-U98</f>
        <v>215.9999428</v>
      </c>
      <c r="U98" s="88">
        <v>0.00180645</v>
      </c>
      <c r="V98" s="84">
        <f t="shared" si="11"/>
        <v>98.43782235</v>
      </c>
      <c r="W98" s="84">
        <f t="shared" si="12"/>
        <v>88.38610315</v>
      </c>
      <c r="X98" s="87">
        <f t="shared" si="97"/>
        <v>0.616935</v>
      </c>
      <c r="Y98" s="89"/>
    </row>
    <row r="99">
      <c r="A99" s="77">
        <v>45662.0</v>
      </c>
      <c r="B99" s="78" t="s">
        <v>36</v>
      </c>
      <c r="C99" s="79" t="s">
        <v>37</v>
      </c>
      <c r="D99" s="78" t="s">
        <v>29</v>
      </c>
      <c r="E99" s="80">
        <v>285.0</v>
      </c>
      <c r="F99" s="80">
        <v>0.0</v>
      </c>
      <c r="G99" s="80">
        <v>0.77419</v>
      </c>
      <c r="H99" s="83">
        <v>1.189</v>
      </c>
      <c r="I99" s="84">
        <f t="shared" si="3"/>
        <v>0.41481</v>
      </c>
      <c r="J99" s="85">
        <f t="shared" si="4"/>
        <v>153.5798706</v>
      </c>
      <c r="K99" s="80">
        <f t="shared" ref="K99:L99" si="204">IFERROR(G99,0)</f>
        <v>0.77419</v>
      </c>
      <c r="L99" s="80">
        <f t="shared" si="204"/>
        <v>1.189</v>
      </c>
      <c r="M99" s="84">
        <f t="shared" si="6"/>
        <v>0.41481</v>
      </c>
      <c r="N99" s="85">
        <f t="shared" si="7"/>
        <v>153.5798706</v>
      </c>
      <c r="O99" s="84">
        <f t="shared" ref="O99:P99" si="205">IFERROR(K99,0)</f>
        <v>0.77419</v>
      </c>
      <c r="P99" s="84">
        <f t="shared" si="205"/>
        <v>1.189</v>
      </c>
      <c r="Q99" s="84">
        <f t="shared" si="9"/>
        <v>0.41481</v>
      </c>
      <c r="R99" s="85">
        <f t="shared" si="10"/>
        <v>153.5798706</v>
      </c>
      <c r="S99" s="87"/>
      <c r="T99" s="87"/>
      <c r="U99" s="87"/>
      <c r="V99" s="84">
        <f t="shared" si="11"/>
        <v>0</v>
      </c>
      <c r="W99" s="84">
        <f t="shared" si="12"/>
        <v>0</v>
      </c>
      <c r="X99" s="87">
        <f t="shared" si="97"/>
        <v>1.189</v>
      </c>
      <c r="Y99" s="89"/>
    </row>
    <row r="100">
      <c r="A100" s="77">
        <v>45662.0</v>
      </c>
      <c r="B100" s="78" t="s">
        <v>36</v>
      </c>
      <c r="C100" s="79" t="s">
        <v>37</v>
      </c>
      <c r="D100" s="78" t="s">
        <v>30</v>
      </c>
      <c r="E100" s="80">
        <v>0.0</v>
      </c>
      <c r="F100" s="80">
        <v>0.0</v>
      </c>
      <c r="G100" s="80">
        <v>0.0</v>
      </c>
      <c r="H100" s="83">
        <v>0.0</v>
      </c>
      <c r="I100" s="84">
        <f t="shared" si="3"/>
        <v>0</v>
      </c>
      <c r="J100" s="85">
        <f t="shared" si="4"/>
        <v>0</v>
      </c>
      <c r="K100" s="80">
        <f t="shared" ref="K100:L100" si="206">IFERROR(G100,0)</f>
        <v>0</v>
      </c>
      <c r="L100" s="80">
        <f t="shared" si="206"/>
        <v>0</v>
      </c>
      <c r="M100" s="84">
        <f t="shared" si="6"/>
        <v>0</v>
      </c>
      <c r="N100" s="85">
        <f t="shared" si="7"/>
        <v>0</v>
      </c>
      <c r="O100" s="84">
        <f t="shared" ref="O100:P100" si="207">IFERROR(K100,0)</f>
        <v>0</v>
      </c>
      <c r="P100" s="84">
        <f t="shared" si="207"/>
        <v>0</v>
      </c>
      <c r="Q100" s="84">
        <f t="shared" si="9"/>
        <v>0</v>
      </c>
      <c r="R100" s="85">
        <f t="shared" si="10"/>
        <v>0</v>
      </c>
      <c r="S100" s="87"/>
      <c r="T100" s="87"/>
      <c r="U100" s="87"/>
      <c r="V100" s="84">
        <f t="shared" si="11"/>
        <v>0</v>
      </c>
      <c r="W100" s="84">
        <f t="shared" si="12"/>
        <v>0</v>
      </c>
      <c r="X100" s="87">
        <f t="shared" si="97"/>
        <v>0</v>
      </c>
      <c r="Y100" s="89"/>
    </row>
    <row r="101">
      <c r="A101" s="77">
        <v>45662.0</v>
      </c>
      <c r="B101" s="78" t="s">
        <v>49</v>
      </c>
      <c r="C101" s="79" t="s">
        <v>37</v>
      </c>
      <c r="D101" s="78" t="s">
        <v>27</v>
      </c>
      <c r="E101" s="80">
        <v>5.2</v>
      </c>
      <c r="F101" s="80">
        <v>0.012</v>
      </c>
      <c r="G101" s="80">
        <v>0.0145</v>
      </c>
      <c r="H101" s="83">
        <v>0.0178</v>
      </c>
      <c r="I101" s="84">
        <f t="shared" si="3"/>
        <v>0.0033</v>
      </c>
      <c r="J101" s="85">
        <f t="shared" si="4"/>
        <v>122.7586207</v>
      </c>
      <c r="K101" s="80">
        <f t="shared" ref="K101:L101" si="208">IFERROR(G101,0)</f>
        <v>0.0145</v>
      </c>
      <c r="L101" s="80">
        <f t="shared" si="208"/>
        <v>0.0178</v>
      </c>
      <c r="M101" s="84">
        <f t="shared" si="6"/>
        <v>0.0033</v>
      </c>
      <c r="N101" s="85">
        <f t="shared" si="7"/>
        <v>122.7586207</v>
      </c>
      <c r="O101" s="84">
        <f t="shared" ref="O101:P101" si="209">IFERROR(K101,0)</f>
        <v>0.0145</v>
      </c>
      <c r="P101" s="84">
        <f t="shared" si="209"/>
        <v>0.0178</v>
      </c>
      <c r="Q101" s="84">
        <f t="shared" si="9"/>
        <v>0.0033</v>
      </c>
      <c r="R101" s="85">
        <f t="shared" si="10"/>
        <v>122.7586207</v>
      </c>
      <c r="S101" s="88">
        <f>T80</f>
        <v>4.659070968</v>
      </c>
      <c r="T101" s="80">
        <f>H101+S101-H102-H103-U101</f>
        <v>4.67683871</v>
      </c>
      <c r="U101" s="88">
        <v>3.2258E-5</v>
      </c>
      <c r="V101" s="84">
        <f t="shared" si="11"/>
        <v>120.8333333</v>
      </c>
      <c r="W101" s="84">
        <f t="shared" si="12"/>
        <v>148.3333333</v>
      </c>
      <c r="X101" s="87">
        <f t="shared" si="97"/>
        <v>0.0178</v>
      </c>
      <c r="Y101" s="89"/>
    </row>
    <row r="102">
      <c r="A102" s="77">
        <v>45662.0</v>
      </c>
      <c r="B102" s="78" t="s">
        <v>49</v>
      </c>
      <c r="C102" s="79" t="s">
        <v>37</v>
      </c>
      <c r="D102" s="78" t="s">
        <v>29</v>
      </c>
      <c r="E102" s="80">
        <v>5.1</v>
      </c>
      <c r="F102" s="80">
        <v>0.0</v>
      </c>
      <c r="G102" s="80">
        <v>0.01612</v>
      </c>
      <c r="H102" s="83">
        <v>0.0</v>
      </c>
      <c r="I102" s="84">
        <f t="shared" si="3"/>
        <v>-0.01612</v>
      </c>
      <c r="J102" s="85">
        <f t="shared" si="4"/>
        <v>0</v>
      </c>
      <c r="K102" s="80">
        <f t="shared" ref="K102:L102" si="210">IFERROR(G102,0)</f>
        <v>0.01612</v>
      </c>
      <c r="L102" s="80">
        <f t="shared" si="210"/>
        <v>0</v>
      </c>
      <c r="M102" s="84">
        <f t="shared" si="6"/>
        <v>-0.01612</v>
      </c>
      <c r="N102" s="85">
        <f t="shared" si="7"/>
        <v>0</v>
      </c>
      <c r="O102" s="84">
        <f t="shared" ref="O102:P102" si="211">IFERROR(K102,0)</f>
        <v>0.01612</v>
      </c>
      <c r="P102" s="84">
        <f t="shared" si="211"/>
        <v>0</v>
      </c>
      <c r="Q102" s="84">
        <f t="shared" si="9"/>
        <v>-0.01612</v>
      </c>
      <c r="R102" s="85">
        <f t="shared" si="10"/>
        <v>0</v>
      </c>
      <c r="S102" s="87"/>
      <c r="T102" s="87"/>
      <c r="U102" s="87"/>
      <c r="V102" s="84">
        <f t="shared" si="11"/>
        <v>0</v>
      </c>
      <c r="W102" s="84">
        <f t="shared" si="12"/>
        <v>0</v>
      </c>
      <c r="X102" s="87">
        <f t="shared" si="97"/>
        <v>0</v>
      </c>
      <c r="Y102" s="89"/>
    </row>
    <row r="103">
      <c r="A103" s="77">
        <v>45662.0</v>
      </c>
      <c r="B103" s="78" t="s">
        <v>49</v>
      </c>
      <c r="C103" s="79" t="s">
        <v>37</v>
      </c>
      <c r="D103" s="78" t="s">
        <v>30</v>
      </c>
      <c r="E103" s="80">
        <v>0.0</v>
      </c>
      <c r="F103" s="80">
        <v>0.0</v>
      </c>
      <c r="G103" s="80">
        <v>0.0</v>
      </c>
      <c r="H103" s="83">
        <v>0.0</v>
      </c>
      <c r="I103" s="84">
        <f t="shared" si="3"/>
        <v>0</v>
      </c>
      <c r="J103" s="85">
        <f t="shared" si="4"/>
        <v>0</v>
      </c>
      <c r="K103" s="80">
        <f t="shared" ref="K103:L103" si="212">IFERROR(G103,0)</f>
        <v>0</v>
      </c>
      <c r="L103" s="80">
        <f t="shared" si="212"/>
        <v>0</v>
      </c>
      <c r="M103" s="84">
        <f t="shared" si="6"/>
        <v>0</v>
      </c>
      <c r="N103" s="85">
        <f t="shared" si="7"/>
        <v>0</v>
      </c>
      <c r="O103" s="84">
        <f t="shared" ref="O103:P103" si="213">IFERROR(K103,0)</f>
        <v>0</v>
      </c>
      <c r="P103" s="84">
        <f t="shared" si="213"/>
        <v>0</v>
      </c>
      <c r="Q103" s="84">
        <f t="shared" si="9"/>
        <v>0</v>
      </c>
      <c r="R103" s="85">
        <f t="shared" si="10"/>
        <v>0</v>
      </c>
      <c r="S103" s="88"/>
      <c r="T103" s="88"/>
      <c r="U103" s="87"/>
      <c r="V103" s="84">
        <f t="shared" si="11"/>
        <v>0</v>
      </c>
      <c r="W103" s="84">
        <f t="shared" si="12"/>
        <v>0</v>
      </c>
      <c r="X103" s="87">
        <f t="shared" si="97"/>
        <v>0</v>
      </c>
      <c r="Y103" s="89"/>
    </row>
    <row r="104">
      <c r="A104" s="77">
        <v>45662.0</v>
      </c>
      <c r="B104" s="78" t="s">
        <v>40</v>
      </c>
      <c r="C104" s="79" t="s">
        <v>37</v>
      </c>
      <c r="D104" s="78" t="s">
        <v>27</v>
      </c>
      <c r="E104" s="80">
        <v>0.63</v>
      </c>
      <c r="F104" s="80">
        <v>0.0</v>
      </c>
      <c r="G104" s="80">
        <v>0.00161</v>
      </c>
      <c r="H104" s="83">
        <v>0.00167</v>
      </c>
      <c r="I104" s="84">
        <f t="shared" si="3"/>
        <v>0.00006</v>
      </c>
      <c r="J104" s="85">
        <f t="shared" si="4"/>
        <v>103.7267081</v>
      </c>
      <c r="K104" s="80">
        <f t="shared" ref="K104:L104" si="214">IFERROR(G104,0)</f>
        <v>0.00161</v>
      </c>
      <c r="L104" s="80">
        <f t="shared" si="214"/>
        <v>0.00167</v>
      </c>
      <c r="M104" s="84">
        <f t="shared" si="6"/>
        <v>0.00006</v>
      </c>
      <c r="N104" s="85">
        <f t="shared" si="7"/>
        <v>103.7267081</v>
      </c>
      <c r="O104" s="84">
        <f t="shared" ref="O104:P104" si="215">IFERROR(K104,0)</f>
        <v>0.00161</v>
      </c>
      <c r="P104" s="84">
        <f t="shared" si="215"/>
        <v>0.00167</v>
      </c>
      <c r="Q104" s="84">
        <f t="shared" si="9"/>
        <v>0.00006</v>
      </c>
      <c r="R104" s="85">
        <f t="shared" si="10"/>
        <v>103.7267081</v>
      </c>
      <c r="S104" s="88">
        <f>T83</f>
        <v>0.03397216</v>
      </c>
      <c r="T104" s="80">
        <f>H104+S104-H105-H106-U104</f>
        <v>0.0339712</v>
      </c>
      <c r="U104" s="88">
        <v>0.00167096</v>
      </c>
      <c r="V104" s="84">
        <f t="shared" si="11"/>
        <v>0</v>
      </c>
      <c r="W104" s="84">
        <f t="shared" si="12"/>
        <v>0</v>
      </c>
      <c r="X104" s="87">
        <f t="shared" si="97"/>
        <v>0.00167</v>
      </c>
      <c r="Y104" s="89"/>
    </row>
    <row r="105">
      <c r="A105" s="77">
        <v>45662.0</v>
      </c>
      <c r="B105" s="78" t="s">
        <v>40</v>
      </c>
      <c r="C105" s="79" t="s">
        <v>37</v>
      </c>
      <c r="D105" s="78" t="s">
        <v>29</v>
      </c>
      <c r="E105" s="80">
        <v>0.63</v>
      </c>
      <c r="F105" s="80">
        <v>0.0</v>
      </c>
      <c r="G105" s="80">
        <v>0.0016</v>
      </c>
      <c r="H105" s="83">
        <v>0.0</v>
      </c>
      <c r="I105" s="84">
        <f t="shared" si="3"/>
        <v>-0.0016</v>
      </c>
      <c r="J105" s="85">
        <f t="shared" si="4"/>
        <v>0</v>
      </c>
      <c r="K105" s="80">
        <f t="shared" ref="K105:L105" si="216">IFERROR(G105,0)</f>
        <v>0.0016</v>
      </c>
      <c r="L105" s="80">
        <f t="shared" si="216"/>
        <v>0</v>
      </c>
      <c r="M105" s="84">
        <f t="shared" si="6"/>
        <v>-0.0016</v>
      </c>
      <c r="N105" s="85">
        <f t="shared" si="7"/>
        <v>0</v>
      </c>
      <c r="O105" s="84">
        <f t="shared" ref="O105:P105" si="217">IFERROR(K105,0)</f>
        <v>0.0016</v>
      </c>
      <c r="P105" s="84">
        <f t="shared" si="217"/>
        <v>0</v>
      </c>
      <c r="Q105" s="84">
        <f t="shared" si="9"/>
        <v>-0.0016</v>
      </c>
      <c r="R105" s="85">
        <f t="shared" si="10"/>
        <v>0</v>
      </c>
      <c r="S105" s="87"/>
      <c r="T105" s="87"/>
      <c r="U105" s="87"/>
      <c r="V105" s="84">
        <f t="shared" si="11"/>
        <v>0</v>
      </c>
      <c r="W105" s="84">
        <f t="shared" si="12"/>
        <v>0</v>
      </c>
      <c r="X105" s="87">
        <f t="shared" si="97"/>
        <v>0</v>
      </c>
      <c r="Y105" s="89"/>
    </row>
    <row r="106">
      <c r="A106" s="77">
        <v>45662.0</v>
      </c>
      <c r="B106" s="78" t="s">
        <v>40</v>
      </c>
      <c r="C106" s="79" t="s">
        <v>37</v>
      </c>
      <c r="D106" s="78" t="s">
        <v>30</v>
      </c>
      <c r="E106" s="80">
        <v>0.0</v>
      </c>
      <c r="F106" s="80">
        <v>0.0</v>
      </c>
      <c r="G106" s="80">
        <v>0.0</v>
      </c>
      <c r="H106" s="83">
        <v>0.0</v>
      </c>
      <c r="I106" s="84">
        <f t="shared" si="3"/>
        <v>0</v>
      </c>
      <c r="J106" s="85">
        <f t="shared" si="4"/>
        <v>0</v>
      </c>
      <c r="K106" s="80">
        <f t="shared" ref="K106:L106" si="218">IFERROR(G106,0)</f>
        <v>0</v>
      </c>
      <c r="L106" s="80">
        <f t="shared" si="218"/>
        <v>0</v>
      </c>
      <c r="M106" s="84">
        <f t="shared" si="6"/>
        <v>0</v>
      </c>
      <c r="N106" s="85">
        <f t="shared" si="7"/>
        <v>0</v>
      </c>
      <c r="O106" s="84">
        <f t="shared" ref="O106:P106" si="219">IFERROR(K106,0)</f>
        <v>0</v>
      </c>
      <c r="P106" s="84">
        <f t="shared" si="219"/>
        <v>0</v>
      </c>
      <c r="Q106" s="84">
        <f t="shared" si="9"/>
        <v>0</v>
      </c>
      <c r="R106" s="85">
        <f t="shared" si="10"/>
        <v>0</v>
      </c>
      <c r="S106" s="87"/>
      <c r="T106" s="87"/>
      <c r="U106" s="87"/>
      <c r="V106" s="84">
        <f t="shared" si="11"/>
        <v>0</v>
      </c>
      <c r="W106" s="84">
        <f t="shared" si="12"/>
        <v>0</v>
      </c>
      <c r="X106" s="87">
        <f t="shared" si="97"/>
        <v>0</v>
      </c>
      <c r="Y106" s="89"/>
    </row>
    <row r="107">
      <c r="A107" s="77">
        <v>45663.0</v>
      </c>
      <c r="B107" s="78" t="s">
        <v>31</v>
      </c>
      <c r="C107" s="79" t="s">
        <v>26</v>
      </c>
      <c r="D107" s="78" t="s">
        <v>27</v>
      </c>
      <c r="E107" s="80">
        <v>190.9</v>
      </c>
      <c r="F107" s="81">
        <v>0.622</v>
      </c>
      <c r="G107" s="82">
        <v>0.567</v>
      </c>
      <c r="H107" s="83">
        <v>0.57267</v>
      </c>
      <c r="I107" s="84">
        <f t="shared" si="3"/>
        <v>0.00567</v>
      </c>
      <c r="J107" s="85">
        <f t="shared" si="4"/>
        <v>101</v>
      </c>
      <c r="K107" s="80">
        <f t="shared" ref="K107:L107" si="220">IFERROR(G107,0)</f>
        <v>0.567</v>
      </c>
      <c r="L107" s="80">
        <f t="shared" si="220"/>
        <v>0.57267</v>
      </c>
      <c r="M107" s="84">
        <f t="shared" si="6"/>
        <v>0.00567</v>
      </c>
      <c r="N107" s="85">
        <f t="shared" si="7"/>
        <v>101</v>
      </c>
      <c r="O107" s="84">
        <f t="shared" ref="O107:P107" si="221">IFERROR(K107,0)</f>
        <v>0.567</v>
      </c>
      <c r="P107" s="84">
        <f t="shared" si="221"/>
        <v>0.57267</v>
      </c>
      <c r="Q107" s="84">
        <f t="shared" si="9"/>
        <v>0.00567</v>
      </c>
      <c r="R107" s="85">
        <f t="shared" si="10"/>
        <v>101</v>
      </c>
      <c r="S107" s="80">
        <f>T86</f>
        <v>54.2518</v>
      </c>
      <c r="T107" s="80">
        <f>H107+S107-H108-H109-U107</f>
        <v>54.00602</v>
      </c>
      <c r="U107" s="80">
        <v>0.00145</v>
      </c>
      <c r="V107" s="84">
        <f t="shared" si="11"/>
        <v>91.15755627</v>
      </c>
      <c r="W107" s="84">
        <f t="shared" si="12"/>
        <v>92.06913183</v>
      </c>
      <c r="X107" s="87">
        <f t="shared" si="97"/>
        <v>0.57267</v>
      </c>
      <c r="Y107" s="89"/>
    </row>
    <row r="108">
      <c r="A108" s="77">
        <v>45663.0</v>
      </c>
      <c r="B108" s="78" t="s">
        <v>31</v>
      </c>
      <c r="C108" s="79" t="s">
        <v>26</v>
      </c>
      <c r="D108" s="78" t="s">
        <v>29</v>
      </c>
      <c r="E108" s="80">
        <v>220.3</v>
      </c>
      <c r="F108" s="80">
        <v>0.357</v>
      </c>
      <c r="G108" s="80">
        <v>0.5806</v>
      </c>
      <c r="H108" s="83">
        <v>0.817</v>
      </c>
      <c r="I108" s="84">
        <f t="shared" si="3"/>
        <v>0.2364</v>
      </c>
      <c r="J108" s="85">
        <f t="shared" si="4"/>
        <v>140.7165002</v>
      </c>
      <c r="K108" s="80">
        <f t="shared" ref="K108:L108" si="222">IFERROR(G108,0)</f>
        <v>0.5806</v>
      </c>
      <c r="L108" s="80">
        <f t="shared" si="222"/>
        <v>0.817</v>
      </c>
      <c r="M108" s="84">
        <f t="shared" si="6"/>
        <v>0.2364</v>
      </c>
      <c r="N108" s="85">
        <f t="shared" si="7"/>
        <v>140.7165002</v>
      </c>
      <c r="O108" s="84">
        <f t="shared" ref="O108:P108" si="223">IFERROR(K108,0)</f>
        <v>0.5806</v>
      </c>
      <c r="P108" s="84">
        <f t="shared" si="223"/>
        <v>0.817</v>
      </c>
      <c r="Q108" s="84">
        <f t="shared" si="9"/>
        <v>0.2364</v>
      </c>
      <c r="R108" s="85">
        <f t="shared" si="10"/>
        <v>140.7165002</v>
      </c>
      <c r="S108" s="84"/>
      <c r="T108" s="84"/>
      <c r="U108" s="84"/>
      <c r="V108" s="84">
        <f t="shared" si="11"/>
        <v>162.6330532</v>
      </c>
      <c r="W108" s="84">
        <f t="shared" si="12"/>
        <v>228.8515406</v>
      </c>
      <c r="X108" s="87">
        <f t="shared" si="97"/>
        <v>0.817</v>
      </c>
      <c r="Y108" s="89"/>
    </row>
    <row r="109">
      <c r="A109" s="77">
        <v>45663.0</v>
      </c>
      <c r="B109" s="78" t="s">
        <v>31</v>
      </c>
      <c r="C109" s="79" t="s">
        <v>26</v>
      </c>
      <c r="D109" s="78" t="s">
        <v>30</v>
      </c>
      <c r="E109" s="80">
        <v>0.0</v>
      </c>
      <c r="F109" s="80">
        <v>0.0</v>
      </c>
      <c r="G109" s="80">
        <v>0.0</v>
      </c>
      <c r="H109" s="83">
        <v>0.0</v>
      </c>
      <c r="I109" s="84">
        <f t="shared" si="3"/>
        <v>0</v>
      </c>
      <c r="J109" s="85">
        <f t="shared" si="4"/>
        <v>0</v>
      </c>
      <c r="K109" s="80">
        <f t="shared" ref="K109:L109" si="224">IFERROR(G109,0)</f>
        <v>0</v>
      </c>
      <c r="L109" s="80">
        <f t="shared" si="224"/>
        <v>0</v>
      </c>
      <c r="M109" s="84">
        <f t="shared" si="6"/>
        <v>0</v>
      </c>
      <c r="N109" s="85">
        <f t="shared" si="7"/>
        <v>0</v>
      </c>
      <c r="O109" s="84">
        <f t="shared" ref="O109:P109" si="225">IFERROR(K109,0)</f>
        <v>0</v>
      </c>
      <c r="P109" s="84">
        <f t="shared" si="225"/>
        <v>0</v>
      </c>
      <c r="Q109" s="84">
        <f t="shared" si="9"/>
        <v>0</v>
      </c>
      <c r="R109" s="85">
        <f t="shared" si="10"/>
        <v>0</v>
      </c>
      <c r="S109" s="80"/>
      <c r="T109" s="80"/>
      <c r="U109" s="80"/>
      <c r="V109" s="84">
        <f t="shared" si="11"/>
        <v>0</v>
      </c>
      <c r="W109" s="84">
        <f t="shared" si="12"/>
        <v>0</v>
      </c>
      <c r="X109" s="87">
        <f t="shared" si="97"/>
        <v>0</v>
      </c>
      <c r="Y109" s="89"/>
    </row>
    <row r="110">
      <c r="A110" s="77">
        <v>45663.0</v>
      </c>
      <c r="B110" s="78" t="s">
        <v>25</v>
      </c>
      <c r="C110" s="79" t="s">
        <v>26</v>
      </c>
      <c r="D110" s="78" t="s">
        <v>27</v>
      </c>
      <c r="E110" s="80">
        <v>1.7</v>
      </c>
      <c r="F110" s="80">
        <v>0.005</v>
      </c>
      <c r="G110" s="80">
        <v>0.0048</v>
      </c>
      <c r="H110" s="83">
        <v>0.0097</v>
      </c>
      <c r="I110" s="84">
        <f t="shared" si="3"/>
        <v>0.0049</v>
      </c>
      <c r="J110" s="85">
        <f t="shared" si="4"/>
        <v>202.0833333</v>
      </c>
      <c r="K110" s="80">
        <f t="shared" ref="K110:L110" si="226">IFERROR(G110,0)</f>
        <v>0.0048</v>
      </c>
      <c r="L110" s="80">
        <f t="shared" si="226"/>
        <v>0.0097</v>
      </c>
      <c r="M110" s="84">
        <f t="shared" si="6"/>
        <v>0.0049</v>
      </c>
      <c r="N110" s="85">
        <f t="shared" si="7"/>
        <v>202.0833333</v>
      </c>
      <c r="O110" s="84">
        <f t="shared" ref="O110:P110" si="227">IFERROR(K110,0)</f>
        <v>0.0048</v>
      </c>
      <c r="P110" s="84">
        <f t="shared" si="227"/>
        <v>0.0097</v>
      </c>
      <c r="Q110" s="84">
        <f t="shared" si="9"/>
        <v>0.0049</v>
      </c>
      <c r="R110" s="85">
        <f t="shared" si="10"/>
        <v>202.0833333</v>
      </c>
      <c r="S110" s="80">
        <f>T89</f>
        <v>4.3332775</v>
      </c>
      <c r="T110" s="80">
        <f>H110+S110-H111-H112-U110</f>
        <v>4.338753</v>
      </c>
      <c r="U110" s="80">
        <v>6.45E-5</v>
      </c>
      <c r="V110" s="84">
        <f t="shared" si="11"/>
        <v>96</v>
      </c>
      <c r="W110" s="84">
        <f t="shared" si="12"/>
        <v>194</v>
      </c>
      <c r="X110" s="87">
        <f t="shared" si="97"/>
        <v>0.0097</v>
      </c>
      <c r="Y110" s="89"/>
    </row>
    <row r="111">
      <c r="A111" s="77">
        <v>45663.0</v>
      </c>
      <c r="B111" s="78" t="s">
        <v>25</v>
      </c>
      <c r="C111" s="79" t="s">
        <v>26</v>
      </c>
      <c r="D111" s="78" t="s">
        <v>29</v>
      </c>
      <c r="E111" s="80">
        <v>1.5</v>
      </c>
      <c r="F111" s="80">
        <v>0.0</v>
      </c>
      <c r="G111" s="80">
        <v>0.0032</v>
      </c>
      <c r="H111" s="83">
        <v>0.00416</v>
      </c>
      <c r="I111" s="84">
        <f t="shared" si="3"/>
        <v>0.00096</v>
      </c>
      <c r="J111" s="85">
        <f t="shared" si="4"/>
        <v>130</v>
      </c>
      <c r="K111" s="80">
        <f t="shared" ref="K111:L111" si="228">IFERROR(G111,0)</f>
        <v>0.0032</v>
      </c>
      <c r="L111" s="80">
        <f t="shared" si="228"/>
        <v>0.00416</v>
      </c>
      <c r="M111" s="84">
        <f t="shared" si="6"/>
        <v>0.00096</v>
      </c>
      <c r="N111" s="85">
        <f t="shared" si="7"/>
        <v>130</v>
      </c>
      <c r="O111" s="84">
        <f t="shared" ref="O111:P111" si="229">IFERROR(K111,0)</f>
        <v>0.0032</v>
      </c>
      <c r="P111" s="84">
        <f t="shared" si="229"/>
        <v>0.00416</v>
      </c>
      <c r="Q111" s="84">
        <f t="shared" si="9"/>
        <v>0.00096</v>
      </c>
      <c r="R111" s="85">
        <f t="shared" si="10"/>
        <v>130</v>
      </c>
      <c r="S111" s="84"/>
      <c r="T111" s="84"/>
      <c r="U111" s="84"/>
      <c r="V111" s="84">
        <f t="shared" si="11"/>
        <v>0</v>
      </c>
      <c r="W111" s="84">
        <f t="shared" si="12"/>
        <v>0</v>
      </c>
      <c r="X111" s="87">
        <f t="shared" si="97"/>
        <v>0.00416</v>
      </c>
      <c r="Y111" s="89"/>
    </row>
    <row r="112">
      <c r="A112" s="77">
        <v>45663.0</v>
      </c>
      <c r="B112" s="78" t="s">
        <v>25</v>
      </c>
      <c r="C112" s="79" t="s">
        <v>26</v>
      </c>
      <c r="D112" s="78" t="s">
        <v>30</v>
      </c>
      <c r="E112" s="80">
        <v>0.0</v>
      </c>
      <c r="F112" s="80">
        <v>0.0</v>
      </c>
      <c r="G112" s="80">
        <v>0.0</v>
      </c>
      <c r="H112" s="83">
        <v>0.0</v>
      </c>
      <c r="I112" s="84">
        <f t="shared" si="3"/>
        <v>0</v>
      </c>
      <c r="J112" s="85">
        <f t="shared" si="4"/>
        <v>0</v>
      </c>
      <c r="K112" s="80">
        <f t="shared" ref="K112:L112" si="230">IFERROR(G112,0)</f>
        <v>0</v>
      </c>
      <c r="L112" s="80">
        <f t="shared" si="230"/>
        <v>0</v>
      </c>
      <c r="M112" s="84">
        <f t="shared" si="6"/>
        <v>0</v>
      </c>
      <c r="N112" s="85">
        <f t="shared" si="7"/>
        <v>0</v>
      </c>
      <c r="O112" s="84">
        <f t="shared" ref="O112:P112" si="231">IFERROR(K112,0)</f>
        <v>0</v>
      </c>
      <c r="P112" s="84">
        <f t="shared" si="231"/>
        <v>0</v>
      </c>
      <c r="Q112" s="84">
        <f t="shared" si="9"/>
        <v>0</v>
      </c>
      <c r="R112" s="85">
        <f t="shared" si="10"/>
        <v>0</v>
      </c>
      <c r="S112" s="84"/>
      <c r="T112" s="84"/>
      <c r="U112" s="84"/>
      <c r="V112" s="84">
        <f t="shared" si="11"/>
        <v>0</v>
      </c>
      <c r="W112" s="84">
        <f t="shared" si="12"/>
        <v>0</v>
      </c>
      <c r="X112" s="87">
        <f t="shared" si="97"/>
        <v>0</v>
      </c>
      <c r="Y112" s="89"/>
    </row>
    <row r="113">
      <c r="A113" s="77">
        <v>45663.0</v>
      </c>
      <c r="B113" s="78" t="s">
        <v>33</v>
      </c>
      <c r="C113" s="79" t="s">
        <v>26</v>
      </c>
      <c r="D113" s="78" t="s">
        <v>27</v>
      </c>
      <c r="E113" s="80">
        <v>1.0</v>
      </c>
      <c r="F113" s="80">
        <v>0.003</v>
      </c>
      <c r="G113" s="80">
        <v>0.003</v>
      </c>
      <c r="H113" s="83">
        <v>0.00335</v>
      </c>
      <c r="I113" s="84">
        <f t="shared" si="3"/>
        <v>0.00035</v>
      </c>
      <c r="J113" s="85">
        <f t="shared" si="4"/>
        <v>111.6666667</v>
      </c>
      <c r="K113" s="80">
        <f t="shared" ref="K113:L113" si="232">IFERROR(G113,0)</f>
        <v>0.003</v>
      </c>
      <c r="L113" s="80">
        <f t="shared" si="232"/>
        <v>0.00335</v>
      </c>
      <c r="M113" s="84">
        <f t="shared" si="6"/>
        <v>0.00035</v>
      </c>
      <c r="N113" s="85">
        <f t="shared" si="7"/>
        <v>111.6666667</v>
      </c>
      <c r="O113" s="84">
        <f t="shared" ref="O113:P113" si="233">IFERROR(K113,0)</f>
        <v>0.003</v>
      </c>
      <c r="P113" s="84">
        <f t="shared" si="233"/>
        <v>0.00335</v>
      </c>
      <c r="Q113" s="84">
        <f t="shared" si="9"/>
        <v>0.00035</v>
      </c>
      <c r="R113" s="85">
        <f t="shared" si="10"/>
        <v>111.6666667</v>
      </c>
      <c r="S113" s="80">
        <f>T92</f>
        <v>1.091</v>
      </c>
      <c r="T113" s="80">
        <f>H113+S113-H114-H115-U113</f>
        <v>1.07205</v>
      </c>
      <c r="U113" s="80">
        <v>0.0</v>
      </c>
      <c r="V113" s="84">
        <f t="shared" si="11"/>
        <v>100</v>
      </c>
      <c r="W113" s="84">
        <f t="shared" si="12"/>
        <v>111.6666667</v>
      </c>
      <c r="X113" s="87">
        <f t="shared" si="97"/>
        <v>0.00335</v>
      </c>
      <c r="Y113" s="89"/>
    </row>
    <row r="114">
      <c r="A114" s="77">
        <v>45663.0</v>
      </c>
      <c r="B114" s="78" t="s">
        <v>33</v>
      </c>
      <c r="C114" s="79" t="s">
        <v>26</v>
      </c>
      <c r="D114" s="78" t="s">
        <v>29</v>
      </c>
      <c r="E114" s="80">
        <v>1.0</v>
      </c>
      <c r="F114" s="80">
        <v>0.0</v>
      </c>
      <c r="G114" s="80">
        <v>0.003</v>
      </c>
      <c r="H114" s="83">
        <v>0.0223</v>
      </c>
      <c r="I114" s="84">
        <f t="shared" si="3"/>
        <v>0.0193</v>
      </c>
      <c r="J114" s="85">
        <f t="shared" si="4"/>
        <v>743.3333333</v>
      </c>
      <c r="K114" s="80">
        <f t="shared" ref="K114:L114" si="234">IFERROR(G114,0)</f>
        <v>0.003</v>
      </c>
      <c r="L114" s="80">
        <f t="shared" si="234"/>
        <v>0.0223</v>
      </c>
      <c r="M114" s="84">
        <f t="shared" si="6"/>
        <v>0.0193</v>
      </c>
      <c r="N114" s="85">
        <f t="shared" si="7"/>
        <v>743.3333333</v>
      </c>
      <c r="O114" s="84">
        <f t="shared" ref="O114:P114" si="235">IFERROR(K114,0)</f>
        <v>0.003</v>
      </c>
      <c r="P114" s="84">
        <f t="shared" si="235"/>
        <v>0.0223</v>
      </c>
      <c r="Q114" s="84">
        <f t="shared" si="9"/>
        <v>0.0193</v>
      </c>
      <c r="R114" s="85">
        <f t="shared" si="10"/>
        <v>743.3333333</v>
      </c>
      <c r="S114" s="80"/>
      <c r="T114" s="80"/>
      <c r="U114" s="80"/>
      <c r="V114" s="84">
        <f t="shared" si="11"/>
        <v>0</v>
      </c>
      <c r="W114" s="84">
        <f t="shared" si="12"/>
        <v>0</v>
      </c>
      <c r="X114" s="87">
        <f t="shared" si="97"/>
        <v>0.0223</v>
      </c>
      <c r="Y114" s="89"/>
    </row>
    <row r="115">
      <c r="A115" s="77">
        <v>45663.0</v>
      </c>
      <c r="B115" s="78" t="s">
        <v>33</v>
      </c>
      <c r="C115" s="79" t="s">
        <v>26</v>
      </c>
      <c r="D115" s="78" t="s">
        <v>30</v>
      </c>
      <c r="E115" s="80">
        <v>0.0</v>
      </c>
      <c r="F115" s="80">
        <v>0.0</v>
      </c>
      <c r="G115" s="80">
        <v>0.0</v>
      </c>
      <c r="H115" s="83">
        <v>0.0</v>
      </c>
      <c r="I115" s="84">
        <f t="shared" si="3"/>
        <v>0</v>
      </c>
      <c r="J115" s="85">
        <f t="shared" si="4"/>
        <v>0</v>
      </c>
      <c r="K115" s="80">
        <f t="shared" ref="K115:L115" si="236">IFERROR(G115,0)</f>
        <v>0</v>
      </c>
      <c r="L115" s="80">
        <f t="shared" si="236"/>
        <v>0</v>
      </c>
      <c r="M115" s="84">
        <f t="shared" si="6"/>
        <v>0</v>
      </c>
      <c r="N115" s="85">
        <f t="shared" si="7"/>
        <v>0</v>
      </c>
      <c r="O115" s="84">
        <f t="shared" ref="O115:P115" si="237">IFERROR(K115,0)</f>
        <v>0</v>
      </c>
      <c r="P115" s="84">
        <f t="shared" si="237"/>
        <v>0</v>
      </c>
      <c r="Q115" s="84">
        <f t="shared" si="9"/>
        <v>0</v>
      </c>
      <c r="R115" s="85">
        <f t="shared" si="10"/>
        <v>0</v>
      </c>
      <c r="S115" s="87"/>
      <c r="T115" s="87"/>
      <c r="U115" s="87"/>
      <c r="V115" s="84">
        <f t="shared" si="11"/>
        <v>0</v>
      </c>
      <c r="W115" s="84">
        <f t="shared" si="12"/>
        <v>0</v>
      </c>
      <c r="X115" s="87">
        <f t="shared" si="97"/>
        <v>0</v>
      </c>
      <c r="Y115" s="89"/>
    </row>
    <row r="116">
      <c r="A116" s="77">
        <v>45663.0</v>
      </c>
      <c r="B116" s="78" t="s">
        <v>34</v>
      </c>
      <c r="C116" s="79" t="s">
        <v>26</v>
      </c>
      <c r="D116" s="78" t="s">
        <v>27</v>
      </c>
      <c r="E116" s="80">
        <v>0.6</v>
      </c>
      <c r="F116" s="80">
        <v>0.003</v>
      </c>
      <c r="G116" s="80">
        <v>0.0032</v>
      </c>
      <c r="H116" s="83">
        <v>0.00348</v>
      </c>
      <c r="I116" s="84">
        <f t="shared" si="3"/>
        <v>0.00028</v>
      </c>
      <c r="J116" s="85">
        <f t="shared" si="4"/>
        <v>108.75</v>
      </c>
      <c r="K116" s="80">
        <f t="shared" ref="K116:L116" si="238">IFERROR(G116,0)</f>
        <v>0.0032</v>
      </c>
      <c r="L116" s="80">
        <f t="shared" si="238"/>
        <v>0.00348</v>
      </c>
      <c r="M116" s="84">
        <f t="shared" si="6"/>
        <v>0.00028</v>
      </c>
      <c r="N116" s="85">
        <f t="shared" si="7"/>
        <v>108.75</v>
      </c>
      <c r="O116" s="84">
        <f t="shared" ref="O116:P116" si="239">IFERROR(K116,0)</f>
        <v>0.0032</v>
      </c>
      <c r="P116" s="84">
        <f t="shared" si="239"/>
        <v>0.00348</v>
      </c>
      <c r="Q116" s="84">
        <f t="shared" si="9"/>
        <v>0.00028</v>
      </c>
      <c r="R116" s="85">
        <f t="shared" si="10"/>
        <v>108.75</v>
      </c>
      <c r="S116" s="88">
        <f>T95</f>
        <v>0.08303</v>
      </c>
      <c r="T116" s="80">
        <f>H116+S116-H117-H118-U116</f>
        <v>0.08364</v>
      </c>
      <c r="U116" s="88">
        <v>0.0</v>
      </c>
      <c r="V116" s="84">
        <f t="shared" si="11"/>
        <v>106.6666667</v>
      </c>
      <c r="W116" s="84">
        <f t="shared" si="12"/>
        <v>116</v>
      </c>
      <c r="X116" s="87">
        <f t="shared" si="97"/>
        <v>0.00348</v>
      </c>
      <c r="Y116" s="89"/>
    </row>
    <row r="117">
      <c r="A117" s="77">
        <v>45663.0</v>
      </c>
      <c r="B117" s="78" t="s">
        <v>34</v>
      </c>
      <c r="C117" s="79" t="s">
        <v>26</v>
      </c>
      <c r="D117" s="78" t="s">
        <v>29</v>
      </c>
      <c r="E117" s="80">
        <v>0.6</v>
      </c>
      <c r="F117" s="80">
        <v>0.0</v>
      </c>
      <c r="G117" s="80">
        <v>0.003</v>
      </c>
      <c r="H117" s="83">
        <v>0.00287</v>
      </c>
      <c r="I117" s="84">
        <f t="shared" si="3"/>
        <v>-0.00013</v>
      </c>
      <c r="J117" s="85">
        <f t="shared" si="4"/>
        <v>95.66666667</v>
      </c>
      <c r="K117" s="80">
        <f t="shared" ref="K117:L117" si="240">IFERROR(G117,0)</f>
        <v>0.003</v>
      </c>
      <c r="L117" s="80">
        <f t="shared" si="240"/>
        <v>0.00287</v>
      </c>
      <c r="M117" s="84">
        <f t="shared" si="6"/>
        <v>-0.00013</v>
      </c>
      <c r="N117" s="85">
        <f t="shared" si="7"/>
        <v>95.66666667</v>
      </c>
      <c r="O117" s="84">
        <f t="shared" ref="O117:P117" si="241">IFERROR(K117,0)</f>
        <v>0.003</v>
      </c>
      <c r="P117" s="84">
        <f t="shared" si="241"/>
        <v>0.00287</v>
      </c>
      <c r="Q117" s="84">
        <f t="shared" si="9"/>
        <v>-0.00013</v>
      </c>
      <c r="R117" s="85">
        <f t="shared" si="10"/>
        <v>95.66666667</v>
      </c>
      <c r="S117" s="87"/>
      <c r="T117" s="87"/>
      <c r="U117" s="87"/>
      <c r="V117" s="84">
        <f t="shared" si="11"/>
        <v>0</v>
      </c>
      <c r="W117" s="84">
        <f t="shared" si="12"/>
        <v>0</v>
      </c>
      <c r="X117" s="87">
        <f t="shared" si="97"/>
        <v>0.00287</v>
      </c>
      <c r="Y117" s="89"/>
    </row>
    <row r="118">
      <c r="A118" s="77">
        <v>45663.0</v>
      </c>
      <c r="B118" s="78" t="s">
        <v>34</v>
      </c>
      <c r="C118" s="79" t="s">
        <v>26</v>
      </c>
      <c r="D118" s="78" t="s">
        <v>30</v>
      </c>
      <c r="E118" s="80">
        <v>0.0</v>
      </c>
      <c r="F118" s="80">
        <v>0.0</v>
      </c>
      <c r="G118" s="80">
        <v>0.0</v>
      </c>
      <c r="H118" s="83">
        <v>0.0</v>
      </c>
      <c r="I118" s="84">
        <f t="shared" si="3"/>
        <v>0</v>
      </c>
      <c r="J118" s="85">
        <f t="shared" si="4"/>
        <v>0</v>
      </c>
      <c r="K118" s="80">
        <f t="shared" ref="K118:L118" si="242">IFERROR(G118,0)</f>
        <v>0</v>
      </c>
      <c r="L118" s="80">
        <f t="shared" si="242"/>
        <v>0</v>
      </c>
      <c r="M118" s="84">
        <f t="shared" si="6"/>
        <v>0</v>
      </c>
      <c r="N118" s="85">
        <f t="shared" si="7"/>
        <v>0</v>
      </c>
      <c r="O118" s="84">
        <f t="shared" ref="O118:P118" si="243">IFERROR(K118,0)</f>
        <v>0</v>
      </c>
      <c r="P118" s="84">
        <f t="shared" si="243"/>
        <v>0</v>
      </c>
      <c r="Q118" s="84">
        <f t="shared" si="9"/>
        <v>0</v>
      </c>
      <c r="R118" s="85">
        <f t="shared" si="10"/>
        <v>0</v>
      </c>
      <c r="S118" s="87"/>
      <c r="T118" s="87"/>
      <c r="U118" s="87"/>
      <c r="V118" s="84">
        <f t="shared" si="11"/>
        <v>0</v>
      </c>
      <c r="W118" s="84">
        <f t="shared" si="12"/>
        <v>0</v>
      </c>
      <c r="X118" s="87">
        <f t="shared" si="97"/>
        <v>0</v>
      </c>
      <c r="Y118" s="89"/>
    </row>
    <row r="119">
      <c r="A119" s="77">
        <v>45663.0</v>
      </c>
      <c r="B119" s="78" t="s">
        <v>36</v>
      </c>
      <c r="C119" s="79" t="s">
        <v>37</v>
      </c>
      <c r="D119" s="78" t="s">
        <v>27</v>
      </c>
      <c r="E119" s="80">
        <v>229.8</v>
      </c>
      <c r="F119" s="80">
        <v>0.699</v>
      </c>
      <c r="G119" s="80">
        <v>0.687096</v>
      </c>
      <c r="H119" s="83">
        <v>0.616935</v>
      </c>
      <c r="I119" s="84">
        <f t="shared" si="3"/>
        <v>-0.070161</v>
      </c>
      <c r="J119" s="85">
        <f t="shared" si="4"/>
        <v>89.78876314</v>
      </c>
      <c r="K119" s="80">
        <f t="shared" ref="K119:L119" si="244">IFERROR(G119,0)</f>
        <v>0.687096</v>
      </c>
      <c r="L119" s="80">
        <f t="shared" si="244"/>
        <v>0.616935</v>
      </c>
      <c r="M119" s="84">
        <f t="shared" si="6"/>
        <v>-0.070161</v>
      </c>
      <c r="N119" s="85">
        <f t="shared" si="7"/>
        <v>89.78876314</v>
      </c>
      <c r="O119" s="84">
        <f t="shared" ref="O119:P119" si="245">IFERROR(K119,0)</f>
        <v>0.687096</v>
      </c>
      <c r="P119" s="84">
        <f t="shared" si="245"/>
        <v>0.616935</v>
      </c>
      <c r="Q119" s="84">
        <f t="shared" si="9"/>
        <v>-0.070161</v>
      </c>
      <c r="R119" s="85">
        <f t="shared" si="10"/>
        <v>89.78876314</v>
      </c>
      <c r="S119" s="88">
        <f>T98</f>
        <v>215.9999428</v>
      </c>
      <c r="T119" s="80">
        <f>H119+S119-H120-H121-U119</f>
        <v>215.4260713</v>
      </c>
      <c r="U119" s="88">
        <v>0.00180645</v>
      </c>
      <c r="V119" s="84">
        <f t="shared" si="11"/>
        <v>98.29699571</v>
      </c>
      <c r="W119" s="84">
        <f t="shared" si="12"/>
        <v>88.25965665</v>
      </c>
      <c r="X119" s="87">
        <f t="shared" si="97"/>
        <v>0.616935</v>
      </c>
      <c r="Y119" s="89"/>
    </row>
    <row r="120">
      <c r="A120" s="77">
        <v>45663.0</v>
      </c>
      <c r="B120" s="78" t="s">
        <v>36</v>
      </c>
      <c r="C120" s="79" t="s">
        <v>37</v>
      </c>
      <c r="D120" s="78" t="s">
        <v>29</v>
      </c>
      <c r="E120" s="80">
        <v>285.0</v>
      </c>
      <c r="F120" s="80">
        <v>0.0</v>
      </c>
      <c r="G120" s="80">
        <v>0.77419</v>
      </c>
      <c r="H120" s="83">
        <v>1.189</v>
      </c>
      <c r="I120" s="84">
        <f t="shared" si="3"/>
        <v>0.41481</v>
      </c>
      <c r="J120" s="85">
        <f t="shared" si="4"/>
        <v>153.5798706</v>
      </c>
      <c r="K120" s="80">
        <f t="shared" ref="K120:L120" si="246">IFERROR(G120,0)</f>
        <v>0.77419</v>
      </c>
      <c r="L120" s="80">
        <f t="shared" si="246"/>
        <v>1.189</v>
      </c>
      <c r="M120" s="84">
        <f t="shared" si="6"/>
        <v>0.41481</v>
      </c>
      <c r="N120" s="85">
        <f t="shared" si="7"/>
        <v>153.5798706</v>
      </c>
      <c r="O120" s="84">
        <f t="shared" ref="O120:P120" si="247">IFERROR(K120,0)</f>
        <v>0.77419</v>
      </c>
      <c r="P120" s="84">
        <f t="shared" si="247"/>
        <v>1.189</v>
      </c>
      <c r="Q120" s="84">
        <f t="shared" si="9"/>
        <v>0.41481</v>
      </c>
      <c r="R120" s="85">
        <f t="shared" si="10"/>
        <v>153.5798706</v>
      </c>
      <c r="S120" s="87"/>
      <c r="T120" s="87"/>
      <c r="U120" s="87"/>
      <c r="V120" s="84">
        <f t="shared" si="11"/>
        <v>0</v>
      </c>
      <c r="W120" s="84">
        <f t="shared" si="12"/>
        <v>0</v>
      </c>
      <c r="X120" s="87">
        <f t="shared" si="97"/>
        <v>1.189</v>
      </c>
      <c r="Y120" s="89"/>
    </row>
    <row r="121">
      <c r="A121" s="77">
        <v>45663.0</v>
      </c>
      <c r="B121" s="78" t="s">
        <v>36</v>
      </c>
      <c r="C121" s="79" t="s">
        <v>37</v>
      </c>
      <c r="D121" s="78" t="s">
        <v>30</v>
      </c>
      <c r="E121" s="80">
        <v>0.0</v>
      </c>
      <c r="F121" s="80">
        <v>0.0</v>
      </c>
      <c r="G121" s="80">
        <v>0.0</v>
      </c>
      <c r="H121" s="83">
        <v>0.0</v>
      </c>
      <c r="I121" s="84">
        <f t="shared" si="3"/>
        <v>0</v>
      </c>
      <c r="J121" s="85">
        <f t="shared" si="4"/>
        <v>0</v>
      </c>
      <c r="K121" s="80">
        <f t="shared" ref="K121:L121" si="248">IFERROR(G121,0)</f>
        <v>0</v>
      </c>
      <c r="L121" s="80">
        <f t="shared" si="248"/>
        <v>0</v>
      </c>
      <c r="M121" s="84">
        <f t="shared" si="6"/>
        <v>0</v>
      </c>
      <c r="N121" s="85">
        <f t="shared" si="7"/>
        <v>0</v>
      </c>
      <c r="O121" s="84">
        <f t="shared" ref="O121:P121" si="249">IFERROR(K121,0)</f>
        <v>0</v>
      </c>
      <c r="P121" s="84">
        <f t="shared" si="249"/>
        <v>0</v>
      </c>
      <c r="Q121" s="84">
        <f t="shared" si="9"/>
        <v>0</v>
      </c>
      <c r="R121" s="85">
        <f t="shared" si="10"/>
        <v>0</v>
      </c>
      <c r="S121" s="87"/>
      <c r="T121" s="87"/>
      <c r="U121" s="87"/>
      <c r="V121" s="84">
        <f t="shared" si="11"/>
        <v>0</v>
      </c>
      <c r="W121" s="84">
        <f t="shared" si="12"/>
        <v>0</v>
      </c>
      <c r="X121" s="87">
        <f t="shared" si="97"/>
        <v>0</v>
      </c>
      <c r="Y121" s="89"/>
    </row>
    <row r="122">
      <c r="A122" s="77">
        <v>45663.0</v>
      </c>
      <c r="B122" s="78" t="s">
        <v>49</v>
      </c>
      <c r="C122" s="79" t="s">
        <v>37</v>
      </c>
      <c r="D122" s="78" t="s">
        <v>27</v>
      </c>
      <c r="E122" s="80">
        <v>5.2</v>
      </c>
      <c r="F122" s="80">
        <v>0.021</v>
      </c>
      <c r="G122" s="80">
        <v>0.0145</v>
      </c>
      <c r="H122" s="83">
        <v>0.0178</v>
      </c>
      <c r="I122" s="84">
        <f t="shared" si="3"/>
        <v>0.0033</v>
      </c>
      <c r="J122" s="85">
        <f t="shared" si="4"/>
        <v>122.7586207</v>
      </c>
      <c r="K122" s="80">
        <f t="shared" ref="K122:L122" si="250">IFERROR(G122,0)</f>
        <v>0.0145</v>
      </c>
      <c r="L122" s="80">
        <f t="shared" si="250"/>
        <v>0.0178</v>
      </c>
      <c r="M122" s="84">
        <f t="shared" si="6"/>
        <v>0.0033</v>
      </c>
      <c r="N122" s="85">
        <f t="shared" si="7"/>
        <v>122.7586207</v>
      </c>
      <c r="O122" s="84">
        <f t="shared" ref="O122:P122" si="251">IFERROR(K122,0)</f>
        <v>0.0145</v>
      </c>
      <c r="P122" s="84">
        <f t="shared" si="251"/>
        <v>0.0178</v>
      </c>
      <c r="Q122" s="84">
        <f t="shared" si="9"/>
        <v>0.0033</v>
      </c>
      <c r="R122" s="85">
        <f t="shared" si="10"/>
        <v>122.7586207</v>
      </c>
      <c r="S122" s="88">
        <f>T101</f>
        <v>4.67683871</v>
      </c>
      <c r="T122" s="80">
        <f>H122+S122-H123-H124-U122</f>
        <v>4.694606452</v>
      </c>
      <c r="U122" s="88">
        <v>3.2258E-5</v>
      </c>
      <c r="V122" s="84">
        <f t="shared" si="11"/>
        <v>69.04761905</v>
      </c>
      <c r="W122" s="84">
        <f t="shared" si="12"/>
        <v>84.76190476</v>
      </c>
      <c r="X122" s="87">
        <f t="shared" si="97"/>
        <v>0.0178</v>
      </c>
      <c r="Y122" s="89"/>
    </row>
    <row r="123">
      <c r="A123" s="77">
        <v>45663.0</v>
      </c>
      <c r="B123" s="78" t="s">
        <v>49</v>
      </c>
      <c r="C123" s="79" t="s">
        <v>37</v>
      </c>
      <c r="D123" s="78" t="s">
        <v>29</v>
      </c>
      <c r="E123" s="80">
        <v>5.1</v>
      </c>
      <c r="F123" s="80">
        <v>0.0</v>
      </c>
      <c r="G123" s="80">
        <v>0.01612</v>
      </c>
      <c r="H123" s="83">
        <v>0.0</v>
      </c>
      <c r="I123" s="84">
        <f t="shared" si="3"/>
        <v>-0.01612</v>
      </c>
      <c r="J123" s="85">
        <f t="shared" si="4"/>
        <v>0</v>
      </c>
      <c r="K123" s="80">
        <f t="shared" ref="K123:L123" si="252">IFERROR(G123,0)</f>
        <v>0.01612</v>
      </c>
      <c r="L123" s="80">
        <f t="shared" si="252"/>
        <v>0</v>
      </c>
      <c r="M123" s="84">
        <f t="shared" si="6"/>
        <v>-0.01612</v>
      </c>
      <c r="N123" s="85">
        <f t="shared" si="7"/>
        <v>0</v>
      </c>
      <c r="O123" s="84">
        <f t="shared" ref="O123:P123" si="253">IFERROR(K123,0)</f>
        <v>0.01612</v>
      </c>
      <c r="P123" s="84">
        <f t="shared" si="253"/>
        <v>0</v>
      </c>
      <c r="Q123" s="84">
        <f t="shared" si="9"/>
        <v>-0.01612</v>
      </c>
      <c r="R123" s="85">
        <f t="shared" si="10"/>
        <v>0</v>
      </c>
      <c r="S123" s="87"/>
      <c r="T123" s="87"/>
      <c r="U123" s="87"/>
      <c r="V123" s="84">
        <f t="shared" si="11"/>
        <v>0</v>
      </c>
      <c r="W123" s="84">
        <f t="shared" si="12"/>
        <v>0</v>
      </c>
      <c r="X123" s="87">
        <f t="shared" si="97"/>
        <v>0</v>
      </c>
      <c r="Y123" s="89"/>
    </row>
    <row r="124">
      <c r="A124" s="77">
        <v>45663.0</v>
      </c>
      <c r="B124" s="78" t="s">
        <v>49</v>
      </c>
      <c r="C124" s="79" t="s">
        <v>37</v>
      </c>
      <c r="D124" s="78" t="s">
        <v>30</v>
      </c>
      <c r="E124" s="80">
        <v>0.0</v>
      </c>
      <c r="F124" s="80">
        <v>0.0</v>
      </c>
      <c r="G124" s="80">
        <v>0.0</v>
      </c>
      <c r="H124" s="83">
        <v>0.0</v>
      </c>
      <c r="I124" s="84">
        <f t="shared" si="3"/>
        <v>0</v>
      </c>
      <c r="J124" s="85">
        <f t="shared" si="4"/>
        <v>0</v>
      </c>
      <c r="K124" s="80">
        <f t="shared" ref="K124:L124" si="254">IFERROR(G124,0)</f>
        <v>0</v>
      </c>
      <c r="L124" s="80">
        <f t="shared" si="254"/>
        <v>0</v>
      </c>
      <c r="M124" s="84">
        <f t="shared" si="6"/>
        <v>0</v>
      </c>
      <c r="N124" s="85">
        <f t="shared" si="7"/>
        <v>0</v>
      </c>
      <c r="O124" s="84">
        <f t="shared" ref="O124:P124" si="255">IFERROR(K124,0)</f>
        <v>0</v>
      </c>
      <c r="P124" s="84">
        <f t="shared" si="255"/>
        <v>0</v>
      </c>
      <c r="Q124" s="84">
        <f t="shared" si="9"/>
        <v>0</v>
      </c>
      <c r="R124" s="85">
        <f t="shared" si="10"/>
        <v>0</v>
      </c>
      <c r="S124" s="88"/>
      <c r="T124" s="88"/>
      <c r="U124" s="87"/>
      <c r="V124" s="84">
        <f t="shared" si="11"/>
        <v>0</v>
      </c>
      <c r="W124" s="84">
        <f t="shared" si="12"/>
        <v>0</v>
      </c>
      <c r="X124" s="87">
        <f t="shared" si="97"/>
        <v>0</v>
      </c>
      <c r="Y124" s="89"/>
    </row>
    <row r="125">
      <c r="A125" s="77">
        <v>45663.0</v>
      </c>
      <c r="B125" s="78" t="s">
        <v>40</v>
      </c>
      <c r="C125" s="79" t="s">
        <v>37</v>
      </c>
      <c r="D125" s="78" t="s">
        <v>27</v>
      </c>
      <c r="E125" s="80">
        <v>0.63</v>
      </c>
      <c r="F125" s="80">
        <v>0.0</v>
      </c>
      <c r="G125" s="80">
        <v>0.00161</v>
      </c>
      <c r="H125" s="83">
        <v>0.00167</v>
      </c>
      <c r="I125" s="84">
        <f t="shared" si="3"/>
        <v>0.00006</v>
      </c>
      <c r="J125" s="85">
        <f t="shared" si="4"/>
        <v>103.7267081</v>
      </c>
      <c r="K125" s="80">
        <f t="shared" ref="K125:L125" si="256">IFERROR(G125,0)</f>
        <v>0.00161</v>
      </c>
      <c r="L125" s="80">
        <f t="shared" si="256"/>
        <v>0.00167</v>
      </c>
      <c r="M125" s="84">
        <f t="shared" si="6"/>
        <v>0.00006</v>
      </c>
      <c r="N125" s="85">
        <f t="shared" si="7"/>
        <v>103.7267081</v>
      </c>
      <c r="O125" s="84">
        <f t="shared" ref="O125:P125" si="257">IFERROR(K125,0)</f>
        <v>0.00161</v>
      </c>
      <c r="P125" s="84">
        <f t="shared" si="257"/>
        <v>0.00167</v>
      </c>
      <c r="Q125" s="84">
        <f t="shared" si="9"/>
        <v>0.00006</v>
      </c>
      <c r="R125" s="85">
        <f t="shared" si="10"/>
        <v>103.7267081</v>
      </c>
      <c r="S125" s="88">
        <f>T104</f>
        <v>0.0339712</v>
      </c>
      <c r="T125" s="80">
        <f>H125+S125-H126-H127-U125</f>
        <v>0.03397024</v>
      </c>
      <c r="U125" s="88">
        <v>0.00167096</v>
      </c>
      <c r="V125" s="84">
        <f t="shared" si="11"/>
        <v>0</v>
      </c>
      <c r="W125" s="84">
        <f t="shared" si="12"/>
        <v>0</v>
      </c>
      <c r="X125" s="87">
        <f t="shared" si="97"/>
        <v>0.00167</v>
      </c>
      <c r="Y125" s="89"/>
    </row>
    <row r="126">
      <c r="A126" s="77">
        <v>45663.0</v>
      </c>
      <c r="B126" s="78" t="s">
        <v>40</v>
      </c>
      <c r="C126" s="79" t="s">
        <v>37</v>
      </c>
      <c r="D126" s="78" t="s">
        <v>29</v>
      </c>
      <c r="E126" s="80">
        <v>0.63</v>
      </c>
      <c r="F126" s="80">
        <v>0.0</v>
      </c>
      <c r="G126" s="80">
        <v>0.0016</v>
      </c>
      <c r="H126" s="83">
        <v>0.0</v>
      </c>
      <c r="I126" s="84">
        <f t="shared" si="3"/>
        <v>-0.0016</v>
      </c>
      <c r="J126" s="85">
        <f t="shared" si="4"/>
        <v>0</v>
      </c>
      <c r="K126" s="80">
        <f t="shared" ref="K126:L126" si="258">IFERROR(G126,0)</f>
        <v>0.0016</v>
      </c>
      <c r="L126" s="80">
        <f t="shared" si="258"/>
        <v>0</v>
      </c>
      <c r="M126" s="84">
        <f t="shared" si="6"/>
        <v>-0.0016</v>
      </c>
      <c r="N126" s="85">
        <f t="shared" si="7"/>
        <v>0</v>
      </c>
      <c r="O126" s="84">
        <f t="shared" ref="O126:P126" si="259">IFERROR(K126,0)</f>
        <v>0.0016</v>
      </c>
      <c r="P126" s="84">
        <f t="shared" si="259"/>
        <v>0</v>
      </c>
      <c r="Q126" s="84">
        <f t="shared" si="9"/>
        <v>-0.0016</v>
      </c>
      <c r="R126" s="85">
        <f t="shared" si="10"/>
        <v>0</v>
      </c>
      <c r="S126" s="87"/>
      <c r="T126" s="87"/>
      <c r="U126" s="87"/>
      <c r="V126" s="84">
        <f t="shared" si="11"/>
        <v>0</v>
      </c>
      <c r="W126" s="84">
        <f t="shared" si="12"/>
        <v>0</v>
      </c>
      <c r="X126" s="87">
        <f t="shared" si="97"/>
        <v>0</v>
      </c>
      <c r="Y126" s="89"/>
    </row>
    <row r="127">
      <c r="A127" s="77">
        <v>45663.0</v>
      </c>
      <c r="B127" s="78" t="s">
        <v>40</v>
      </c>
      <c r="C127" s="79" t="s">
        <v>37</v>
      </c>
      <c r="D127" s="78" t="s">
        <v>30</v>
      </c>
      <c r="E127" s="80">
        <v>0.0</v>
      </c>
      <c r="F127" s="80">
        <v>0.0</v>
      </c>
      <c r="G127" s="80">
        <v>0.0</v>
      </c>
      <c r="H127" s="83">
        <v>0.0</v>
      </c>
      <c r="I127" s="84">
        <f t="shared" si="3"/>
        <v>0</v>
      </c>
      <c r="J127" s="85">
        <f t="shared" si="4"/>
        <v>0</v>
      </c>
      <c r="K127" s="80">
        <f t="shared" ref="K127:L127" si="260">IFERROR(G127,0)</f>
        <v>0</v>
      </c>
      <c r="L127" s="80">
        <f t="shared" si="260"/>
        <v>0</v>
      </c>
      <c r="M127" s="84">
        <f t="shared" si="6"/>
        <v>0</v>
      </c>
      <c r="N127" s="85">
        <f t="shared" si="7"/>
        <v>0</v>
      </c>
      <c r="O127" s="84">
        <f t="shared" ref="O127:P127" si="261">IFERROR(K127,0)</f>
        <v>0</v>
      </c>
      <c r="P127" s="84">
        <f t="shared" si="261"/>
        <v>0</v>
      </c>
      <c r="Q127" s="84">
        <f t="shared" si="9"/>
        <v>0</v>
      </c>
      <c r="R127" s="85">
        <f t="shared" si="10"/>
        <v>0</v>
      </c>
      <c r="S127" s="87"/>
      <c r="T127" s="87"/>
      <c r="U127" s="87"/>
      <c r="V127" s="84">
        <f t="shared" si="11"/>
        <v>0</v>
      </c>
      <c r="W127" s="84">
        <f t="shared" si="12"/>
        <v>0</v>
      </c>
      <c r="X127" s="87">
        <f t="shared" si="97"/>
        <v>0</v>
      </c>
      <c r="Y127" s="89"/>
    </row>
    <row r="128">
      <c r="A128" s="77">
        <v>45664.0</v>
      </c>
      <c r="B128" s="78" t="s">
        <v>31</v>
      </c>
      <c r="C128" s="79" t="s">
        <v>26</v>
      </c>
      <c r="D128" s="78" t="s">
        <v>27</v>
      </c>
      <c r="E128" s="80">
        <v>190.9</v>
      </c>
      <c r="F128" s="81">
        <v>0.623</v>
      </c>
      <c r="G128" s="82">
        <v>0.567</v>
      </c>
      <c r="H128" s="83">
        <v>0.57267</v>
      </c>
      <c r="I128" s="84">
        <f t="shared" si="3"/>
        <v>0.00567</v>
      </c>
      <c r="J128" s="85">
        <f t="shared" si="4"/>
        <v>101</v>
      </c>
      <c r="K128" s="80">
        <f t="shared" ref="K128:L128" si="262">IFERROR(G128,0)</f>
        <v>0.567</v>
      </c>
      <c r="L128" s="80">
        <f t="shared" si="262"/>
        <v>0.57267</v>
      </c>
      <c r="M128" s="84">
        <f t="shared" si="6"/>
        <v>0.00567</v>
      </c>
      <c r="N128" s="85">
        <f t="shared" si="7"/>
        <v>101</v>
      </c>
      <c r="O128" s="84">
        <f t="shared" ref="O128:P128" si="263">IFERROR(K128,0)</f>
        <v>0.567</v>
      </c>
      <c r="P128" s="84">
        <f t="shared" si="263"/>
        <v>0.57267</v>
      </c>
      <c r="Q128" s="84">
        <f t="shared" si="9"/>
        <v>0.00567</v>
      </c>
      <c r="R128" s="85">
        <f t="shared" si="10"/>
        <v>101</v>
      </c>
      <c r="S128" s="80">
        <f>T107</f>
        <v>54.00602</v>
      </c>
      <c r="T128" s="80">
        <f>H128+S128-H129-H130-U128</f>
        <v>53.76024</v>
      </c>
      <c r="U128" s="80">
        <v>0.00145</v>
      </c>
      <c r="V128" s="84">
        <f t="shared" si="11"/>
        <v>91.01123596</v>
      </c>
      <c r="W128" s="84">
        <f t="shared" si="12"/>
        <v>91.92134831</v>
      </c>
      <c r="X128" s="87">
        <f t="shared" si="97"/>
        <v>0.57267</v>
      </c>
      <c r="Y128" s="89"/>
    </row>
    <row r="129">
      <c r="A129" s="77">
        <v>45664.0</v>
      </c>
      <c r="B129" s="78" t="s">
        <v>31</v>
      </c>
      <c r="C129" s="79" t="s">
        <v>26</v>
      </c>
      <c r="D129" s="78" t="s">
        <v>29</v>
      </c>
      <c r="E129" s="80">
        <v>220.3</v>
      </c>
      <c r="F129" s="80">
        <v>2.23</v>
      </c>
      <c r="G129" s="80">
        <v>0.5806</v>
      </c>
      <c r="H129" s="83">
        <v>0.817</v>
      </c>
      <c r="I129" s="84">
        <f t="shared" si="3"/>
        <v>0.2364</v>
      </c>
      <c r="J129" s="85">
        <f t="shared" si="4"/>
        <v>140.7165002</v>
      </c>
      <c r="K129" s="80">
        <f t="shared" ref="K129:L129" si="264">IFERROR(G129,0)</f>
        <v>0.5806</v>
      </c>
      <c r="L129" s="80">
        <f t="shared" si="264"/>
        <v>0.817</v>
      </c>
      <c r="M129" s="84">
        <f t="shared" si="6"/>
        <v>0.2364</v>
      </c>
      <c r="N129" s="85">
        <f t="shared" si="7"/>
        <v>140.7165002</v>
      </c>
      <c r="O129" s="84">
        <f t="shared" ref="O129:P129" si="265">IFERROR(K129,0)</f>
        <v>0.5806</v>
      </c>
      <c r="P129" s="84">
        <f t="shared" si="265"/>
        <v>0.817</v>
      </c>
      <c r="Q129" s="84">
        <f t="shared" si="9"/>
        <v>0.2364</v>
      </c>
      <c r="R129" s="85">
        <f t="shared" si="10"/>
        <v>140.7165002</v>
      </c>
      <c r="S129" s="84"/>
      <c r="T129" s="84"/>
      <c r="U129" s="84"/>
      <c r="V129" s="84">
        <f t="shared" si="11"/>
        <v>26.03587444</v>
      </c>
      <c r="W129" s="84">
        <f t="shared" si="12"/>
        <v>36.6367713</v>
      </c>
      <c r="X129" s="87">
        <f t="shared" si="97"/>
        <v>0.817</v>
      </c>
      <c r="Y129" s="89"/>
    </row>
    <row r="130">
      <c r="A130" s="77">
        <v>45664.0</v>
      </c>
      <c r="B130" s="78" t="s">
        <v>31</v>
      </c>
      <c r="C130" s="79" t="s">
        <v>26</v>
      </c>
      <c r="D130" s="78" t="s">
        <v>30</v>
      </c>
      <c r="E130" s="80">
        <v>0.0</v>
      </c>
      <c r="F130" s="80">
        <v>0.0</v>
      </c>
      <c r="G130" s="80">
        <v>0.0</v>
      </c>
      <c r="H130" s="83">
        <v>0.0</v>
      </c>
      <c r="I130" s="84">
        <f t="shared" si="3"/>
        <v>0</v>
      </c>
      <c r="J130" s="85">
        <f t="shared" si="4"/>
        <v>0</v>
      </c>
      <c r="K130" s="80">
        <f t="shared" ref="K130:L130" si="266">IFERROR(G130,0)</f>
        <v>0</v>
      </c>
      <c r="L130" s="80">
        <f t="shared" si="266"/>
        <v>0</v>
      </c>
      <c r="M130" s="84">
        <f t="shared" si="6"/>
        <v>0</v>
      </c>
      <c r="N130" s="85">
        <f t="shared" si="7"/>
        <v>0</v>
      </c>
      <c r="O130" s="84">
        <f t="shared" ref="O130:P130" si="267">IFERROR(K130,0)</f>
        <v>0</v>
      </c>
      <c r="P130" s="84">
        <f t="shared" si="267"/>
        <v>0</v>
      </c>
      <c r="Q130" s="84">
        <f t="shared" si="9"/>
        <v>0</v>
      </c>
      <c r="R130" s="85">
        <f t="shared" si="10"/>
        <v>0</v>
      </c>
      <c r="S130" s="80"/>
      <c r="T130" s="80"/>
      <c r="U130" s="80"/>
      <c r="V130" s="84">
        <f t="shared" si="11"/>
        <v>0</v>
      </c>
      <c r="W130" s="84">
        <f t="shared" si="12"/>
        <v>0</v>
      </c>
      <c r="X130" s="87">
        <f t="shared" si="97"/>
        <v>0</v>
      </c>
      <c r="Y130" s="89"/>
    </row>
    <row r="131">
      <c r="A131" s="77">
        <v>45664.0</v>
      </c>
      <c r="B131" s="78" t="s">
        <v>25</v>
      </c>
      <c r="C131" s="79" t="s">
        <v>26</v>
      </c>
      <c r="D131" s="78" t="s">
        <v>27</v>
      </c>
      <c r="E131" s="80">
        <v>1.7</v>
      </c>
      <c r="F131" s="80">
        <v>0.005</v>
      </c>
      <c r="G131" s="80">
        <v>0.0048</v>
      </c>
      <c r="H131" s="83">
        <v>0.0097</v>
      </c>
      <c r="I131" s="84">
        <f t="shared" si="3"/>
        <v>0.0049</v>
      </c>
      <c r="J131" s="85">
        <f t="shared" si="4"/>
        <v>202.0833333</v>
      </c>
      <c r="K131" s="80">
        <f t="shared" ref="K131:L131" si="268">IFERROR(G131,0)</f>
        <v>0.0048</v>
      </c>
      <c r="L131" s="80">
        <f t="shared" si="268"/>
        <v>0.0097</v>
      </c>
      <c r="M131" s="84">
        <f t="shared" si="6"/>
        <v>0.0049</v>
      </c>
      <c r="N131" s="85">
        <f t="shared" si="7"/>
        <v>202.0833333</v>
      </c>
      <c r="O131" s="84">
        <f t="shared" ref="O131:P131" si="269">IFERROR(K131,0)</f>
        <v>0.0048</v>
      </c>
      <c r="P131" s="84">
        <f t="shared" si="269"/>
        <v>0.0097</v>
      </c>
      <c r="Q131" s="84">
        <f t="shared" si="9"/>
        <v>0.0049</v>
      </c>
      <c r="R131" s="85">
        <f t="shared" si="10"/>
        <v>202.0833333</v>
      </c>
      <c r="S131" s="80">
        <f>T110</f>
        <v>4.338753</v>
      </c>
      <c r="T131" s="80">
        <f>H131+S131-H132-H133-U131</f>
        <v>4.3442285</v>
      </c>
      <c r="U131" s="80">
        <v>6.45E-5</v>
      </c>
      <c r="V131" s="84">
        <f t="shared" si="11"/>
        <v>96</v>
      </c>
      <c r="W131" s="84">
        <f t="shared" si="12"/>
        <v>194</v>
      </c>
      <c r="X131" s="87">
        <f t="shared" si="97"/>
        <v>0.0097</v>
      </c>
      <c r="Y131" s="89"/>
    </row>
    <row r="132">
      <c r="A132" s="77">
        <v>45664.0</v>
      </c>
      <c r="B132" s="78" t="s">
        <v>25</v>
      </c>
      <c r="C132" s="79" t="s">
        <v>26</v>
      </c>
      <c r="D132" s="78" t="s">
        <v>29</v>
      </c>
      <c r="E132" s="80">
        <v>1.5</v>
      </c>
      <c r="F132" s="80">
        <v>0.0</v>
      </c>
      <c r="G132" s="80">
        <v>0.0032</v>
      </c>
      <c r="H132" s="83">
        <v>0.00416</v>
      </c>
      <c r="I132" s="84">
        <f t="shared" si="3"/>
        <v>0.00096</v>
      </c>
      <c r="J132" s="85">
        <f t="shared" si="4"/>
        <v>130</v>
      </c>
      <c r="K132" s="80">
        <f t="shared" ref="K132:L132" si="270">IFERROR(G132,0)</f>
        <v>0.0032</v>
      </c>
      <c r="L132" s="80">
        <f t="shared" si="270"/>
        <v>0.00416</v>
      </c>
      <c r="M132" s="84">
        <f t="shared" si="6"/>
        <v>0.00096</v>
      </c>
      <c r="N132" s="85">
        <f t="shared" si="7"/>
        <v>130</v>
      </c>
      <c r="O132" s="84">
        <f t="shared" ref="O132:P132" si="271">IFERROR(K132,0)</f>
        <v>0.0032</v>
      </c>
      <c r="P132" s="84">
        <f t="shared" si="271"/>
        <v>0.00416</v>
      </c>
      <c r="Q132" s="84">
        <f t="shared" si="9"/>
        <v>0.00096</v>
      </c>
      <c r="R132" s="85">
        <f t="shared" si="10"/>
        <v>130</v>
      </c>
      <c r="S132" s="84"/>
      <c r="T132" s="84"/>
      <c r="U132" s="84"/>
      <c r="V132" s="84">
        <f t="shared" si="11"/>
        <v>0</v>
      </c>
      <c r="W132" s="84">
        <f t="shared" si="12"/>
        <v>0</v>
      </c>
      <c r="X132" s="87">
        <f t="shared" si="97"/>
        <v>0.00416</v>
      </c>
      <c r="Y132" s="89"/>
    </row>
    <row r="133">
      <c r="A133" s="77">
        <v>45664.0</v>
      </c>
      <c r="B133" s="78" t="s">
        <v>25</v>
      </c>
      <c r="C133" s="79" t="s">
        <v>26</v>
      </c>
      <c r="D133" s="78" t="s">
        <v>30</v>
      </c>
      <c r="E133" s="80">
        <v>0.0</v>
      </c>
      <c r="F133" s="80">
        <v>0.0</v>
      </c>
      <c r="G133" s="80">
        <v>0.0</v>
      </c>
      <c r="H133" s="83">
        <v>0.0</v>
      </c>
      <c r="I133" s="84">
        <f t="shared" si="3"/>
        <v>0</v>
      </c>
      <c r="J133" s="85">
        <f t="shared" si="4"/>
        <v>0</v>
      </c>
      <c r="K133" s="80">
        <f t="shared" ref="K133:L133" si="272">IFERROR(G133,0)</f>
        <v>0</v>
      </c>
      <c r="L133" s="80">
        <f t="shared" si="272"/>
        <v>0</v>
      </c>
      <c r="M133" s="84">
        <f t="shared" si="6"/>
        <v>0</v>
      </c>
      <c r="N133" s="85">
        <f t="shared" si="7"/>
        <v>0</v>
      </c>
      <c r="O133" s="84">
        <f t="shared" ref="O133:P133" si="273">IFERROR(K133,0)</f>
        <v>0</v>
      </c>
      <c r="P133" s="84">
        <f t="shared" si="273"/>
        <v>0</v>
      </c>
      <c r="Q133" s="84">
        <f t="shared" si="9"/>
        <v>0</v>
      </c>
      <c r="R133" s="85">
        <f t="shared" si="10"/>
        <v>0</v>
      </c>
      <c r="S133" s="84"/>
      <c r="T133" s="84"/>
      <c r="U133" s="84"/>
      <c r="V133" s="84">
        <f t="shared" si="11"/>
        <v>0</v>
      </c>
      <c r="W133" s="84">
        <f t="shared" si="12"/>
        <v>0</v>
      </c>
      <c r="X133" s="87">
        <f t="shared" si="97"/>
        <v>0</v>
      </c>
      <c r="Y133" s="89"/>
    </row>
    <row r="134">
      <c r="A134" s="77">
        <v>45664.0</v>
      </c>
      <c r="B134" s="78" t="s">
        <v>33</v>
      </c>
      <c r="C134" s="79" t="s">
        <v>26</v>
      </c>
      <c r="D134" s="78" t="s">
        <v>27</v>
      </c>
      <c r="E134" s="80">
        <v>1.0</v>
      </c>
      <c r="F134" s="80">
        <v>0.003</v>
      </c>
      <c r="G134" s="80">
        <v>0.003</v>
      </c>
      <c r="H134" s="83">
        <v>0.00335</v>
      </c>
      <c r="I134" s="84">
        <f t="shared" si="3"/>
        <v>0.00035</v>
      </c>
      <c r="J134" s="85">
        <f t="shared" si="4"/>
        <v>111.6666667</v>
      </c>
      <c r="K134" s="80">
        <f t="shared" ref="K134:L134" si="274">IFERROR(G134,0)</f>
        <v>0.003</v>
      </c>
      <c r="L134" s="80">
        <f t="shared" si="274"/>
        <v>0.00335</v>
      </c>
      <c r="M134" s="84">
        <f t="shared" si="6"/>
        <v>0.00035</v>
      </c>
      <c r="N134" s="85">
        <f t="shared" si="7"/>
        <v>111.6666667</v>
      </c>
      <c r="O134" s="84">
        <f t="shared" ref="O134:P134" si="275">IFERROR(K134,0)</f>
        <v>0.003</v>
      </c>
      <c r="P134" s="84">
        <f t="shared" si="275"/>
        <v>0.00335</v>
      </c>
      <c r="Q134" s="84">
        <f t="shared" si="9"/>
        <v>0.00035</v>
      </c>
      <c r="R134" s="85">
        <f t="shared" si="10"/>
        <v>111.6666667</v>
      </c>
      <c r="S134" s="80">
        <f>T113</f>
        <v>1.07205</v>
      </c>
      <c r="T134" s="80">
        <f>H134+S134-H135-H136-U134</f>
        <v>1.0531</v>
      </c>
      <c r="U134" s="80">
        <v>0.0</v>
      </c>
      <c r="V134" s="84">
        <f t="shared" si="11"/>
        <v>100</v>
      </c>
      <c r="W134" s="84">
        <f t="shared" si="12"/>
        <v>111.6666667</v>
      </c>
      <c r="X134" s="87">
        <f t="shared" si="97"/>
        <v>0.00335</v>
      </c>
      <c r="Y134" s="89"/>
    </row>
    <row r="135">
      <c r="A135" s="77">
        <v>45664.0</v>
      </c>
      <c r="B135" s="78" t="s">
        <v>33</v>
      </c>
      <c r="C135" s="79" t="s">
        <v>26</v>
      </c>
      <c r="D135" s="78" t="s">
        <v>29</v>
      </c>
      <c r="E135" s="80">
        <v>1.0</v>
      </c>
      <c r="F135" s="80">
        <v>0.0</v>
      </c>
      <c r="G135" s="80">
        <v>0.003</v>
      </c>
      <c r="H135" s="83">
        <v>0.0223</v>
      </c>
      <c r="I135" s="84">
        <f t="shared" si="3"/>
        <v>0.0193</v>
      </c>
      <c r="J135" s="85">
        <f t="shared" si="4"/>
        <v>743.3333333</v>
      </c>
      <c r="K135" s="80">
        <f t="shared" ref="K135:L135" si="276">IFERROR(G135,0)</f>
        <v>0.003</v>
      </c>
      <c r="L135" s="80">
        <f t="shared" si="276"/>
        <v>0.0223</v>
      </c>
      <c r="M135" s="84">
        <f t="shared" si="6"/>
        <v>0.0193</v>
      </c>
      <c r="N135" s="85">
        <f t="shared" si="7"/>
        <v>743.3333333</v>
      </c>
      <c r="O135" s="84">
        <f t="shared" ref="O135:P135" si="277">IFERROR(K135,0)</f>
        <v>0.003</v>
      </c>
      <c r="P135" s="84">
        <f t="shared" si="277"/>
        <v>0.0223</v>
      </c>
      <c r="Q135" s="84">
        <f t="shared" si="9"/>
        <v>0.0193</v>
      </c>
      <c r="R135" s="85">
        <f t="shared" si="10"/>
        <v>743.3333333</v>
      </c>
      <c r="S135" s="80"/>
      <c r="T135" s="80"/>
      <c r="U135" s="80"/>
      <c r="V135" s="84">
        <f t="shared" si="11"/>
        <v>0</v>
      </c>
      <c r="W135" s="84">
        <f t="shared" si="12"/>
        <v>0</v>
      </c>
      <c r="X135" s="87">
        <f t="shared" si="97"/>
        <v>0.0223</v>
      </c>
      <c r="Y135" s="89"/>
    </row>
    <row r="136">
      <c r="A136" s="77">
        <v>45664.0</v>
      </c>
      <c r="B136" s="78" t="s">
        <v>33</v>
      </c>
      <c r="C136" s="79" t="s">
        <v>26</v>
      </c>
      <c r="D136" s="78" t="s">
        <v>30</v>
      </c>
      <c r="E136" s="80">
        <v>0.0</v>
      </c>
      <c r="F136" s="80">
        <v>0.0</v>
      </c>
      <c r="G136" s="80">
        <v>0.0</v>
      </c>
      <c r="H136" s="83">
        <v>0.0</v>
      </c>
      <c r="I136" s="84">
        <f t="shared" si="3"/>
        <v>0</v>
      </c>
      <c r="J136" s="85">
        <f t="shared" si="4"/>
        <v>0</v>
      </c>
      <c r="K136" s="80">
        <f t="shared" ref="K136:L136" si="278">IFERROR(G136,0)</f>
        <v>0</v>
      </c>
      <c r="L136" s="80">
        <f t="shared" si="278"/>
        <v>0</v>
      </c>
      <c r="M136" s="84">
        <f t="shared" si="6"/>
        <v>0</v>
      </c>
      <c r="N136" s="85">
        <f t="shared" si="7"/>
        <v>0</v>
      </c>
      <c r="O136" s="84">
        <f t="shared" ref="O136:P136" si="279">IFERROR(K136,0)</f>
        <v>0</v>
      </c>
      <c r="P136" s="84">
        <f t="shared" si="279"/>
        <v>0</v>
      </c>
      <c r="Q136" s="84">
        <f t="shared" si="9"/>
        <v>0</v>
      </c>
      <c r="R136" s="85">
        <f t="shared" si="10"/>
        <v>0</v>
      </c>
      <c r="S136" s="87"/>
      <c r="T136" s="87"/>
      <c r="U136" s="87"/>
      <c r="V136" s="84">
        <f t="shared" si="11"/>
        <v>0</v>
      </c>
      <c r="W136" s="84">
        <f t="shared" si="12"/>
        <v>0</v>
      </c>
      <c r="X136" s="87">
        <f t="shared" si="97"/>
        <v>0</v>
      </c>
      <c r="Y136" s="89"/>
    </row>
    <row r="137">
      <c r="A137" s="77">
        <v>45664.0</v>
      </c>
      <c r="B137" s="78" t="s">
        <v>34</v>
      </c>
      <c r="C137" s="79" t="s">
        <v>26</v>
      </c>
      <c r="D137" s="78" t="s">
        <v>27</v>
      </c>
      <c r="E137" s="80">
        <v>0.6</v>
      </c>
      <c r="F137" s="80">
        <v>0.003</v>
      </c>
      <c r="G137" s="80">
        <v>0.0032</v>
      </c>
      <c r="H137" s="83">
        <v>0.00348</v>
      </c>
      <c r="I137" s="84">
        <f t="shared" si="3"/>
        <v>0.00028</v>
      </c>
      <c r="J137" s="85">
        <f t="shared" si="4"/>
        <v>108.75</v>
      </c>
      <c r="K137" s="80">
        <f t="shared" ref="K137:L137" si="280">IFERROR(G137,0)</f>
        <v>0.0032</v>
      </c>
      <c r="L137" s="80">
        <f t="shared" si="280"/>
        <v>0.00348</v>
      </c>
      <c r="M137" s="84">
        <f t="shared" si="6"/>
        <v>0.00028</v>
      </c>
      <c r="N137" s="85">
        <f t="shared" si="7"/>
        <v>108.75</v>
      </c>
      <c r="O137" s="84">
        <f t="shared" ref="O137:P137" si="281">IFERROR(K137,0)</f>
        <v>0.0032</v>
      </c>
      <c r="P137" s="84">
        <f t="shared" si="281"/>
        <v>0.00348</v>
      </c>
      <c r="Q137" s="84">
        <f t="shared" si="9"/>
        <v>0.00028</v>
      </c>
      <c r="R137" s="85">
        <f t="shared" si="10"/>
        <v>108.75</v>
      </c>
      <c r="S137" s="88">
        <f>T116</f>
        <v>0.08364</v>
      </c>
      <c r="T137" s="80">
        <f>H137+S137-H138-H139-U137</f>
        <v>0.08425</v>
      </c>
      <c r="U137" s="88">
        <v>0.0</v>
      </c>
      <c r="V137" s="84">
        <f t="shared" si="11"/>
        <v>106.6666667</v>
      </c>
      <c r="W137" s="84">
        <f t="shared" si="12"/>
        <v>116</v>
      </c>
      <c r="X137" s="87">
        <f t="shared" si="97"/>
        <v>0.00348</v>
      </c>
      <c r="Y137" s="89"/>
    </row>
    <row r="138">
      <c r="A138" s="77">
        <v>45664.0</v>
      </c>
      <c r="B138" s="78" t="s">
        <v>34</v>
      </c>
      <c r="C138" s="79" t="s">
        <v>26</v>
      </c>
      <c r="D138" s="78" t="s">
        <v>29</v>
      </c>
      <c r="E138" s="80">
        <v>0.6</v>
      </c>
      <c r="F138" s="80">
        <v>0.0</v>
      </c>
      <c r="G138" s="80">
        <v>0.003</v>
      </c>
      <c r="H138" s="83">
        <v>0.00287</v>
      </c>
      <c r="I138" s="84">
        <f t="shared" si="3"/>
        <v>-0.00013</v>
      </c>
      <c r="J138" s="85">
        <f t="shared" si="4"/>
        <v>95.66666667</v>
      </c>
      <c r="K138" s="80">
        <f t="shared" ref="K138:L138" si="282">IFERROR(G138,0)</f>
        <v>0.003</v>
      </c>
      <c r="L138" s="80">
        <f t="shared" si="282"/>
        <v>0.00287</v>
      </c>
      <c r="M138" s="84">
        <f t="shared" si="6"/>
        <v>-0.00013</v>
      </c>
      <c r="N138" s="85">
        <f t="shared" si="7"/>
        <v>95.66666667</v>
      </c>
      <c r="O138" s="84">
        <f t="shared" ref="O138:P138" si="283">IFERROR(K138,0)</f>
        <v>0.003</v>
      </c>
      <c r="P138" s="84">
        <f t="shared" si="283"/>
        <v>0.00287</v>
      </c>
      <c r="Q138" s="84">
        <f t="shared" si="9"/>
        <v>-0.00013</v>
      </c>
      <c r="R138" s="85">
        <f t="shared" si="10"/>
        <v>95.66666667</v>
      </c>
      <c r="S138" s="87"/>
      <c r="T138" s="87"/>
      <c r="U138" s="87"/>
      <c r="V138" s="84">
        <f t="shared" si="11"/>
        <v>0</v>
      </c>
      <c r="W138" s="84">
        <f t="shared" si="12"/>
        <v>0</v>
      </c>
      <c r="X138" s="87">
        <f t="shared" si="97"/>
        <v>0.00287</v>
      </c>
      <c r="Y138" s="89"/>
    </row>
    <row r="139">
      <c r="A139" s="77">
        <v>45664.0</v>
      </c>
      <c r="B139" s="78" t="s">
        <v>34</v>
      </c>
      <c r="C139" s="79" t="s">
        <v>26</v>
      </c>
      <c r="D139" s="78" t="s">
        <v>30</v>
      </c>
      <c r="E139" s="80">
        <v>0.0</v>
      </c>
      <c r="F139" s="80">
        <v>0.0</v>
      </c>
      <c r="G139" s="80">
        <v>0.0</v>
      </c>
      <c r="H139" s="83">
        <v>0.0</v>
      </c>
      <c r="I139" s="84">
        <f t="shared" si="3"/>
        <v>0</v>
      </c>
      <c r="J139" s="85">
        <f t="shared" si="4"/>
        <v>0</v>
      </c>
      <c r="K139" s="80">
        <f t="shared" ref="K139:L139" si="284">IFERROR(G139,0)</f>
        <v>0</v>
      </c>
      <c r="L139" s="80">
        <f t="shared" si="284"/>
        <v>0</v>
      </c>
      <c r="M139" s="84">
        <f t="shared" si="6"/>
        <v>0</v>
      </c>
      <c r="N139" s="85">
        <f t="shared" si="7"/>
        <v>0</v>
      </c>
      <c r="O139" s="84">
        <f t="shared" ref="O139:P139" si="285">IFERROR(K139,0)</f>
        <v>0</v>
      </c>
      <c r="P139" s="84">
        <f t="shared" si="285"/>
        <v>0</v>
      </c>
      <c r="Q139" s="84">
        <f t="shared" si="9"/>
        <v>0</v>
      </c>
      <c r="R139" s="85">
        <f t="shared" si="10"/>
        <v>0</v>
      </c>
      <c r="S139" s="87"/>
      <c r="T139" s="87"/>
      <c r="U139" s="87"/>
      <c r="V139" s="84">
        <f t="shared" si="11"/>
        <v>0</v>
      </c>
      <c r="W139" s="84">
        <f t="shared" si="12"/>
        <v>0</v>
      </c>
      <c r="X139" s="87">
        <f t="shared" si="97"/>
        <v>0</v>
      </c>
      <c r="Y139" s="89"/>
    </row>
    <row r="140">
      <c r="A140" s="77">
        <v>45664.0</v>
      </c>
      <c r="B140" s="78" t="s">
        <v>36</v>
      </c>
      <c r="C140" s="79" t="s">
        <v>37</v>
      </c>
      <c r="D140" s="78" t="s">
        <v>27</v>
      </c>
      <c r="E140" s="80">
        <v>229.8</v>
      </c>
      <c r="F140" s="80">
        <v>0.7</v>
      </c>
      <c r="G140" s="80">
        <v>0.687096</v>
      </c>
      <c r="H140" s="83">
        <v>0.616935</v>
      </c>
      <c r="I140" s="84">
        <f t="shared" si="3"/>
        <v>-0.070161</v>
      </c>
      <c r="J140" s="85">
        <f t="shared" si="4"/>
        <v>89.78876314</v>
      </c>
      <c r="K140" s="80">
        <f t="shared" ref="K140:L140" si="286">IFERROR(G140,0)</f>
        <v>0.687096</v>
      </c>
      <c r="L140" s="80">
        <f t="shared" si="286"/>
        <v>0.616935</v>
      </c>
      <c r="M140" s="84">
        <f t="shared" si="6"/>
        <v>-0.070161</v>
      </c>
      <c r="N140" s="85">
        <f t="shared" si="7"/>
        <v>89.78876314</v>
      </c>
      <c r="O140" s="84">
        <f t="shared" ref="O140:P140" si="287">IFERROR(K140,0)</f>
        <v>0.687096</v>
      </c>
      <c r="P140" s="84">
        <f t="shared" si="287"/>
        <v>0.616935</v>
      </c>
      <c r="Q140" s="84">
        <f t="shared" si="9"/>
        <v>-0.070161</v>
      </c>
      <c r="R140" s="85">
        <f t="shared" si="10"/>
        <v>89.78876314</v>
      </c>
      <c r="S140" s="88">
        <f>T119</f>
        <v>215.4260713</v>
      </c>
      <c r="T140" s="80">
        <f>H140+S140-H141-H142-U140</f>
        <v>214.8521999</v>
      </c>
      <c r="U140" s="88">
        <v>0.00180645</v>
      </c>
      <c r="V140" s="84">
        <f t="shared" si="11"/>
        <v>98.15657143</v>
      </c>
      <c r="W140" s="84">
        <f t="shared" si="12"/>
        <v>88.13357143</v>
      </c>
      <c r="X140" s="87">
        <f t="shared" si="97"/>
        <v>0.616935</v>
      </c>
      <c r="Y140" s="89"/>
    </row>
    <row r="141">
      <c r="A141" s="77">
        <v>45664.0</v>
      </c>
      <c r="B141" s="78" t="s">
        <v>36</v>
      </c>
      <c r="C141" s="79" t="s">
        <v>37</v>
      </c>
      <c r="D141" s="78" t="s">
        <v>29</v>
      </c>
      <c r="E141" s="80">
        <v>285.0</v>
      </c>
      <c r="F141" s="80">
        <v>0.0</v>
      </c>
      <c r="G141" s="80">
        <v>0.77419</v>
      </c>
      <c r="H141" s="83">
        <v>1.189</v>
      </c>
      <c r="I141" s="84">
        <f t="shared" si="3"/>
        <v>0.41481</v>
      </c>
      <c r="J141" s="85">
        <f t="shared" si="4"/>
        <v>153.5798706</v>
      </c>
      <c r="K141" s="80">
        <f t="shared" ref="K141:L141" si="288">IFERROR(G141,0)</f>
        <v>0.77419</v>
      </c>
      <c r="L141" s="80">
        <f t="shared" si="288"/>
        <v>1.189</v>
      </c>
      <c r="M141" s="84">
        <f t="shared" si="6"/>
        <v>0.41481</v>
      </c>
      <c r="N141" s="85">
        <f t="shared" si="7"/>
        <v>153.5798706</v>
      </c>
      <c r="O141" s="84">
        <f t="shared" ref="O141:P141" si="289">IFERROR(K141,0)</f>
        <v>0.77419</v>
      </c>
      <c r="P141" s="84">
        <f t="shared" si="289"/>
        <v>1.189</v>
      </c>
      <c r="Q141" s="84">
        <f t="shared" si="9"/>
        <v>0.41481</v>
      </c>
      <c r="R141" s="85">
        <f t="shared" si="10"/>
        <v>153.5798706</v>
      </c>
      <c r="S141" s="87"/>
      <c r="T141" s="87"/>
      <c r="U141" s="87"/>
      <c r="V141" s="84">
        <f t="shared" si="11"/>
        <v>0</v>
      </c>
      <c r="W141" s="84">
        <f t="shared" si="12"/>
        <v>0</v>
      </c>
      <c r="X141" s="87">
        <f t="shared" si="97"/>
        <v>1.189</v>
      </c>
      <c r="Y141" s="89"/>
    </row>
    <row r="142">
      <c r="A142" s="77">
        <v>45664.0</v>
      </c>
      <c r="B142" s="78" t="s">
        <v>36</v>
      </c>
      <c r="C142" s="79" t="s">
        <v>37</v>
      </c>
      <c r="D142" s="78" t="s">
        <v>30</v>
      </c>
      <c r="E142" s="80">
        <v>0.0</v>
      </c>
      <c r="F142" s="80">
        <v>0.0</v>
      </c>
      <c r="G142" s="80">
        <v>0.0</v>
      </c>
      <c r="H142" s="83">
        <v>0.0</v>
      </c>
      <c r="I142" s="84">
        <f t="shared" si="3"/>
        <v>0</v>
      </c>
      <c r="J142" s="85">
        <f t="shared" si="4"/>
        <v>0</v>
      </c>
      <c r="K142" s="80">
        <f t="shared" ref="K142:L142" si="290">IFERROR(G142,0)</f>
        <v>0</v>
      </c>
      <c r="L142" s="80">
        <f t="shared" si="290"/>
        <v>0</v>
      </c>
      <c r="M142" s="84">
        <f t="shared" si="6"/>
        <v>0</v>
      </c>
      <c r="N142" s="85">
        <f t="shared" si="7"/>
        <v>0</v>
      </c>
      <c r="O142" s="84">
        <f t="shared" ref="O142:P142" si="291">IFERROR(K142,0)</f>
        <v>0</v>
      </c>
      <c r="P142" s="84">
        <f t="shared" si="291"/>
        <v>0</v>
      </c>
      <c r="Q142" s="84">
        <f t="shared" si="9"/>
        <v>0</v>
      </c>
      <c r="R142" s="85">
        <f t="shared" si="10"/>
        <v>0</v>
      </c>
      <c r="S142" s="87"/>
      <c r="T142" s="87"/>
      <c r="U142" s="87"/>
      <c r="V142" s="84">
        <f t="shared" si="11"/>
        <v>0</v>
      </c>
      <c r="W142" s="84">
        <f t="shared" si="12"/>
        <v>0</v>
      </c>
      <c r="X142" s="87">
        <f t="shared" si="97"/>
        <v>0</v>
      </c>
      <c r="Y142" s="89"/>
    </row>
    <row r="143">
      <c r="A143" s="77">
        <v>45664.0</v>
      </c>
      <c r="B143" s="78" t="s">
        <v>49</v>
      </c>
      <c r="C143" s="79" t="s">
        <v>37</v>
      </c>
      <c r="D143" s="78" t="s">
        <v>27</v>
      </c>
      <c r="E143" s="80">
        <v>5.2</v>
      </c>
      <c r="F143" s="80">
        <v>0.02</v>
      </c>
      <c r="G143" s="80">
        <v>0.0145</v>
      </c>
      <c r="H143" s="83">
        <v>0.0178</v>
      </c>
      <c r="I143" s="84">
        <f t="shared" si="3"/>
        <v>0.0033</v>
      </c>
      <c r="J143" s="85">
        <f t="shared" si="4"/>
        <v>122.7586207</v>
      </c>
      <c r="K143" s="80">
        <f t="shared" ref="K143:L143" si="292">IFERROR(G143,0)</f>
        <v>0.0145</v>
      </c>
      <c r="L143" s="80">
        <f t="shared" si="292"/>
        <v>0.0178</v>
      </c>
      <c r="M143" s="84">
        <f t="shared" si="6"/>
        <v>0.0033</v>
      </c>
      <c r="N143" s="85">
        <f t="shared" si="7"/>
        <v>122.7586207</v>
      </c>
      <c r="O143" s="84">
        <f t="shared" ref="O143:P143" si="293">IFERROR(K143,0)</f>
        <v>0.0145</v>
      </c>
      <c r="P143" s="84">
        <f t="shared" si="293"/>
        <v>0.0178</v>
      </c>
      <c r="Q143" s="84">
        <f t="shared" si="9"/>
        <v>0.0033</v>
      </c>
      <c r="R143" s="85">
        <f t="shared" si="10"/>
        <v>122.7586207</v>
      </c>
      <c r="S143" s="88">
        <f>T122</f>
        <v>4.694606452</v>
      </c>
      <c r="T143" s="80">
        <f>H143+S143-H144-H145-U143</f>
        <v>4.712374194</v>
      </c>
      <c r="U143" s="88">
        <v>3.2258E-5</v>
      </c>
      <c r="V143" s="84">
        <f t="shared" si="11"/>
        <v>72.5</v>
      </c>
      <c r="W143" s="84">
        <f t="shared" si="12"/>
        <v>89</v>
      </c>
      <c r="X143" s="87">
        <f t="shared" si="97"/>
        <v>0.0178</v>
      </c>
      <c r="Y143" s="89"/>
    </row>
    <row r="144">
      <c r="A144" s="77">
        <v>45664.0</v>
      </c>
      <c r="B144" s="78" t="s">
        <v>49</v>
      </c>
      <c r="C144" s="79" t="s">
        <v>37</v>
      </c>
      <c r="D144" s="78" t="s">
        <v>29</v>
      </c>
      <c r="E144" s="80">
        <v>5.1</v>
      </c>
      <c r="F144" s="80">
        <v>0.0</v>
      </c>
      <c r="G144" s="80">
        <v>0.01612</v>
      </c>
      <c r="H144" s="83">
        <v>0.0</v>
      </c>
      <c r="I144" s="84">
        <f t="shared" si="3"/>
        <v>-0.01612</v>
      </c>
      <c r="J144" s="85">
        <f t="shared" si="4"/>
        <v>0</v>
      </c>
      <c r="K144" s="80">
        <f t="shared" ref="K144:L144" si="294">IFERROR(G144,0)</f>
        <v>0.01612</v>
      </c>
      <c r="L144" s="80">
        <f t="shared" si="294"/>
        <v>0</v>
      </c>
      <c r="M144" s="84">
        <f t="shared" si="6"/>
        <v>-0.01612</v>
      </c>
      <c r="N144" s="85">
        <f t="shared" si="7"/>
        <v>0</v>
      </c>
      <c r="O144" s="84">
        <f t="shared" ref="O144:P144" si="295">IFERROR(K144,0)</f>
        <v>0.01612</v>
      </c>
      <c r="P144" s="84">
        <f t="shared" si="295"/>
        <v>0</v>
      </c>
      <c r="Q144" s="84">
        <f t="shared" si="9"/>
        <v>-0.01612</v>
      </c>
      <c r="R144" s="85">
        <f t="shared" si="10"/>
        <v>0</v>
      </c>
      <c r="S144" s="87"/>
      <c r="T144" s="87"/>
      <c r="U144" s="87"/>
      <c r="V144" s="84">
        <f t="shared" si="11"/>
        <v>0</v>
      </c>
      <c r="W144" s="84">
        <f t="shared" si="12"/>
        <v>0</v>
      </c>
      <c r="X144" s="87">
        <f t="shared" si="97"/>
        <v>0</v>
      </c>
      <c r="Y144" s="89"/>
    </row>
    <row r="145">
      <c r="A145" s="77">
        <v>45664.0</v>
      </c>
      <c r="B145" s="78" t="s">
        <v>49</v>
      </c>
      <c r="C145" s="79" t="s">
        <v>37</v>
      </c>
      <c r="D145" s="78" t="s">
        <v>30</v>
      </c>
      <c r="E145" s="80">
        <v>0.0</v>
      </c>
      <c r="F145" s="80">
        <v>0.0</v>
      </c>
      <c r="G145" s="80">
        <v>0.0</v>
      </c>
      <c r="H145" s="83">
        <v>0.0</v>
      </c>
      <c r="I145" s="84">
        <f t="shared" si="3"/>
        <v>0</v>
      </c>
      <c r="J145" s="85">
        <f t="shared" si="4"/>
        <v>0</v>
      </c>
      <c r="K145" s="80">
        <f t="shared" ref="K145:L145" si="296">IFERROR(G145,0)</f>
        <v>0</v>
      </c>
      <c r="L145" s="80">
        <f t="shared" si="296"/>
        <v>0</v>
      </c>
      <c r="M145" s="84">
        <f t="shared" si="6"/>
        <v>0</v>
      </c>
      <c r="N145" s="85">
        <f t="shared" si="7"/>
        <v>0</v>
      </c>
      <c r="O145" s="84">
        <f t="shared" ref="O145:P145" si="297">IFERROR(K145,0)</f>
        <v>0</v>
      </c>
      <c r="P145" s="84">
        <f t="shared" si="297"/>
        <v>0</v>
      </c>
      <c r="Q145" s="84">
        <f t="shared" si="9"/>
        <v>0</v>
      </c>
      <c r="R145" s="85">
        <f t="shared" si="10"/>
        <v>0</v>
      </c>
      <c r="S145" s="88"/>
      <c r="T145" s="88"/>
      <c r="U145" s="87"/>
      <c r="V145" s="84">
        <f t="shared" si="11"/>
        <v>0</v>
      </c>
      <c r="W145" s="84">
        <f t="shared" si="12"/>
        <v>0</v>
      </c>
      <c r="X145" s="87">
        <f t="shared" si="97"/>
        <v>0</v>
      </c>
      <c r="Y145" s="89"/>
    </row>
    <row r="146">
      <c r="A146" s="77">
        <v>45664.0</v>
      </c>
      <c r="B146" s="78" t="s">
        <v>40</v>
      </c>
      <c r="C146" s="79" t="s">
        <v>37</v>
      </c>
      <c r="D146" s="78" t="s">
        <v>27</v>
      </c>
      <c r="E146" s="80">
        <v>0.63</v>
      </c>
      <c r="F146" s="80">
        <v>0.0</v>
      </c>
      <c r="G146" s="80">
        <v>0.00161</v>
      </c>
      <c r="H146" s="83">
        <v>0.00167</v>
      </c>
      <c r="I146" s="84">
        <f t="shared" si="3"/>
        <v>0.00006</v>
      </c>
      <c r="J146" s="85">
        <f t="shared" si="4"/>
        <v>103.7267081</v>
      </c>
      <c r="K146" s="80">
        <f t="shared" ref="K146:L146" si="298">IFERROR(G146,0)</f>
        <v>0.00161</v>
      </c>
      <c r="L146" s="80">
        <f t="shared" si="298"/>
        <v>0.00167</v>
      </c>
      <c r="M146" s="84">
        <f t="shared" si="6"/>
        <v>0.00006</v>
      </c>
      <c r="N146" s="85">
        <f t="shared" si="7"/>
        <v>103.7267081</v>
      </c>
      <c r="O146" s="84">
        <f t="shared" ref="O146:P146" si="299">IFERROR(K146,0)</f>
        <v>0.00161</v>
      </c>
      <c r="P146" s="84">
        <f t="shared" si="299"/>
        <v>0.00167</v>
      </c>
      <c r="Q146" s="84">
        <f t="shared" si="9"/>
        <v>0.00006</v>
      </c>
      <c r="R146" s="85">
        <f t="shared" si="10"/>
        <v>103.7267081</v>
      </c>
      <c r="S146" s="88">
        <f>T125</f>
        <v>0.03397024</v>
      </c>
      <c r="T146" s="80">
        <f>H146+S146-H147-H148-U146</f>
        <v>0.03396928</v>
      </c>
      <c r="U146" s="88">
        <v>0.00167096</v>
      </c>
      <c r="V146" s="84">
        <f t="shared" si="11"/>
        <v>0</v>
      </c>
      <c r="W146" s="84">
        <f t="shared" si="12"/>
        <v>0</v>
      </c>
      <c r="X146" s="87">
        <f t="shared" si="97"/>
        <v>0.00167</v>
      </c>
      <c r="Y146" s="89"/>
    </row>
    <row r="147">
      <c r="A147" s="77">
        <v>45664.0</v>
      </c>
      <c r="B147" s="78" t="s">
        <v>40</v>
      </c>
      <c r="C147" s="79" t="s">
        <v>37</v>
      </c>
      <c r="D147" s="78" t="s">
        <v>29</v>
      </c>
      <c r="E147" s="80">
        <v>0.63</v>
      </c>
      <c r="F147" s="80">
        <v>0.0</v>
      </c>
      <c r="G147" s="80">
        <v>0.0016</v>
      </c>
      <c r="H147" s="83">
        <v>0.0</v>
      </c>
      <c r="I147" s="84">
        <f t="shared" si="3"/>
        <v>-0.0016</v>
      </c>
      <c r="J147" s="85">
        <f t="shared" si="4"/>
        <v>0</v>
      </c>
      <c r="K147" s="80">
        <f t="shared" ref="K147:L147" si="300">IFERROR(G147,0)</f>
        <v>0.0016</v>
      </c>
      <c r="L147" s="80">
        <f t="shared" si="300"/>
        <v>0</v>
      </c>
      <c r="M147" s="84">
        <f t="shared" si="6"/>
        <v>-0.0016</v>
      </c>
      <c r="N147" s="85">
        <f t="shared" si="7"/>
        <v>0</v>
      </c>
      <c r="O147" s="84">
        <f t="shared" ref="O147:P147" si="301">IFERROR(K147,0)</f>
        <v>0.0016</v>
      </c>
      <c r="P147" s="84">
        <f t="shared" si="301"/>
        <v>0</v>
      </c>
      <c r="Q147" s="84">
        <f t="shared" si="9"/>
        <v>-0.0016</v>
      </c>
      <c r="R147" s="85">
        <f t="shared" si="10"/>
        <v>0</v>
      </c>
      <c r="S147" s="87"/>
      <c r="T147" s="87"/>
      <c r="U147" s="87"/>
      <c r="V147" s="84">
        <f t="shared" si="11"/>
        <v>0</v>
      </c>
      <c r="W147" s="84">
        <f t="shared" si="12"/>
        <v>0</v>
      </c>
      <c r="X147" s="87">
        <f t="shared" si="97"/>
        <v>0</v>
      </c>
      <c r="Y147" s="89"/>
    </row>
    <row r="148">
      <c r="A148" s="77">
        <v>45664.0</v>
      </c>
      <c r="B148" s="78" t="s">
        <v>40</v>
      </c>
      <c r="C148" s="79" t="s">
        <v>37</v>
      </c>
      <c r="D148" s="78" t="s">
        <v>30</v>
      </c>
      <c r="E148" s="80">
        <v>0.0</v>
      </c>
      <c r="F148" s="80">
        <v>0.0</v>
      </c>
      <c r="G148" s="80">
        <v>0.0</v>
      </c>
      <c r="H148" s="83">
        <v>0.0</v>
      </c>
      <c r="I148" s="84">
        <f t="shared" si="3"/>
        <v>0</v>
      </c>
      <c r="J148" s="85">
        <f t="shared" si="4"/>
        <v>0</v>
      </c>
      <c r="K148" s="80">
        <f t="shared" ref="K148:L148" si="302">IFERROR(G148,0)</f>
        <v>0</v>
      </c>
      <c r="L148" s="80">
        <f t="shared" si="302"/>
        <v>0</v>
      </c>
      <c r="M148" s="84">
        <f t="shared" si="6"/>
        <v>0</v>
      </c>
      <c r="N148" s="85">
        <f t="shared" si="7"/>
        <v>0</v>
      </c>
      <c r="O148" s="84">
        <f t="shared" ref="O148:P148" si="303">IFERROR(K148,0)</f>
        <v>0</v>
      </c>
      <c r="P148" s="84">
        <f t="shared" si="303"/>
        <v>0</v>
      </c>
      <c r="Q148" s="84">
        <f t="shared" si="9"/>
        <v>0</v>
      </c>
      <c r="R148" s="85">
        <f t="shared" si="10"/>
        <v>0</v>
      </c>
      <c r="S148" s="87"/>
      <c r="T148" s="87"/>
      <c r="U148" s="87"/>
      <c r="V148" s="84">
        <f t="shared" si="11"/>
        <v>0</v>
      </c>
      <c r="W148" s="84">
        <f t="shared" si="12"/>
        <v>0</v>
      </c>
      <c r="X148" s="87">
        <f t="shared" si="97"/>
        <v>0</v>
      </c>
      <c r="Y148" s="89"/>
    </row>
    <row r="149">
      <c r="A149" s="77">
        <v>45665.0</v>
      </c>
      <c r="B149" s="78" t="s">
        <v>31</v>
      </c>
      <c r="C149" s="79" t="s">
        <v>26</v>
      </c>
      <c r="D149" s="78" t="s">
        <v>27</v>
      </c>
      <c r="E149" s="80">
        <v>190.9</v>
      </c>
      <c r="F149" s="81">
        <v>0.621</v>
      </c>
      <c r="G149" s="82">
        <v>0.567</v>
      </c>
      <c r="H149" s="83">
        <v>0.57267</v>
      </c>
      <c r="I149" s="84">
        <f t="shared" si="3"/>
        <v>0.00567</v>
      </c>
      <c r="J149" s="85">
        <f t="shared" si="4"/>
        <v>101</v>
      </c>
      <c r="K149" s="80">
        <f t="shared" ref="K149:L149" si="304">IFERROR(G149,0)</f>
        <v>0.567</v>
      </c>
      <c r="L149" s="80">
        <f t="shared" si="304"/>
        <v>0.57267</v>
      </c>
      <c r="M149" s="84">
        <f t="shared" si="6"/>
        <v>0.00567</v>
      </c>
      <c r="N149" s="85">
        <f t="shared" si="7"/>
        <v>101</v>
      </c>
      <c r="O149" s="84">
        <f t="shared" ref="O149:P149" si="305">IFERROR(K149,0)</f>
        <v>0.567</v>
      </c>
      <c r="P149" s="84">
        <f t="shared" si="305"/>
        <v>0.57267</v>
      </c>
      <c r="Q149" s="84">
        <f t="shared" si="9"/>
        <v>0.00567</v>
      </c>
      <c r="R149" s="85">
        <f t="shared" si="10"/>
        <v>101</v>
      </c>
      <c r="S149" s="80">
        <f>T128</f>
        <v>53.76024</v>
      </c>
      <c r="T149" s="80">
        <f>H149+S149-H150-H151-U149</f>
        <v>53.51446</v>
      </c>
      <c r="U149" s="80">
        <v>0.00145</v>
      </c>
      <c r="V149" s="84">
        <f t="shared" si="11"/>
        <v>91.30434783</v>
      </c>
      <c r="W149" s="84">
        <f t="shared" si="12"/>
        <v>92.2173913</v>
      </c>
      <c r="X149" s="87">
        <f t="shared" si="97"/>
        <v>0.57267</v>
      </c>
      <c r="Y149" s="89"/>
    </row>
    <row r="150">
      <c r="A150" s="77">
        <v>45665.0</v>
      </c>
      <c r="B150" s="78" t="s">
        <v>31</v>
      </c>
      <c r="C150" s="79" t="s">
        <v>26</v>
      </c>
      <c r="D150" s="78" t="s">
        <v>29</v>
      </c>
      <c r="E150" s="80">
        <v>220.3</v>
      </c>
      <c r="F150" s="80">
        <v>0.782</v>
      </c>
      <c r="G150" s="80">
        <v>0.5806</v>
      </c>
      <c r="H150" s="83">
        <v>0.817</v>
      </c>
      <c r="I150" s="84">
        <f t="shared" si="3"/>
        <v>0.2364</v>
      </c>
      <c r="J150" s="85">
        <f t="shared" si="4"/>
        <v>140.7165002</v>
      </c>
      <c r="K150" s="80">
        <f t="shared" ref="K150:L150" si="306">IFERROR(G150,0)</f>
        <v>0.5806</v>
      </c>
      <c r="L150" s="80">
        <f t="shared" si="306"/>
        <v>0.817</v>
      </c>
      <c r="M150" s="84">
        <f t="shared" si="6"/>
        <v>0.2364</v>
      </c>
      <c r="N150" s="85">
        <f t="shared" si="7"/>
        <v>140.7165002</v>
      </c>
      <c r="O150" s="84">
        <f t="shared" ref="O150:P150" si="307">IFERROR(K150,0)</f>
        <v>0.5806</v>
      </c>
      <c r="P150" s="84">
        <f t="shared" si="307"/>
        <v>0.817</v>
      </c>
      <c r="Q150" s="84">
        <f t="shared" si="9"/>
        <v>0.2364</v>
      </c>
      <c r="R150" s="85">
        <f t="shared" si="10"/>
        <v>140.7165002</v>
      </c>
      <c r="S150" s="84"/>
      <c r="T150" s="84"/>
      <c r="U150" s="84"/>
      <c r="V150" s="84">
        <f t="shared" si="11"/>
        <v>74.2455243</v>
      </c>
      <c r="W150" s="84">
        <f t="shared" si="12"/>
        <v>104.4757033</v>
      </c>
      <c r="X150" s="87">
        <f t="shared" si="97"/>
        <v>0.817</v>
      </c>
      <c r="Y150" s="89"/>
    </row>
    <row r="151">
      <c r="A151" s="77">
        <v>45665.0</v>
      </c>
      <c r="B151" s="78" t="s">
        <v>31</v>
      </c>
      <c r="C151" s="79" t="s">
        <v>26</v>
      </c>
      <c r="D151" s="78" t="s">
        <v>30</v>
      </c>
      <c r="E151" s="80">
        <v>0.0</v>
      </c>
      <c r="F151" s="80">
        <v>0.0</v>
      </c>
      <c r="G151" s="80">
        <v>0.0</v>
      </c>
      <c r="H151" s="83">
        <v>0.0</v>
      </c>
      <c r="I151" s="84">
        <f t="shared" si="3"/>
        <v>0</v>
      </c>
      <c r="J151" s="85">
        <f t="shared" si="4"/>
        <v>0</v>
      </c>
      <c r="K151" s="80">
        <f t="shared" ref="K151:L151" si="308">IFERROR(G151,0)</f>
        <v>0</v>
      </c>
      <c r="L151" s="80">
        <f t="shared" si="308"/>
        <v>0</v>
      </c>
      <c r="M151" s="84">
        <f t="shared" si="6"/>
        <v>0</v>
      </c>
      <c r="N151" s="85">
        <f t="shared" si="7"/>
        <v>0</v>
      </c>
      <c r="O151" s="84">
        <f t="shared" ref="O151:P151" si="309">IFERROR(K151,0)</f>
        <v>0</v>
      </c>
      <c r="P151" s="84">
        <f t="shared" si="309"/>
        <v>0</v>
      </c>
      <c r="Q151" s="84">
        <f t="shared" si="9"/>
        <v>0</v>
      </c>
      <c r="R151" s="85">
        <f t="shared" si="10"/>
        <v>0</v>
      </c>
      <c r="S151" s="80"/>
      <c r="T151" s="80"/>
      <c r="U151" s="80"/>
      <c r="V151" s="84">
        <f t="shared" si="11"/>
        <v>0</v>
      </c>
      <c r="W151" s="84">
        <f t="shared" si="12"/>
        <v>0</v>
      </c>
      <c r="X151" s="87">
        <f t="shared" si="97"/>
        <v>0</v>
      </c>
      <c r="Y151" s="89"/>
    </row>
    <row r="152">
      <c r="A152" s="77">
        <v>45665.0</v>
      </c>
      <c r="B152" s="78" t="s">
        <v>25</v>
      </c>
      <c r="C152" s="79" t="s">
        <v>26</v>
      </c>
      <c r="D152" s="78" t="s">
        <v>27</v>
      </c>
      <c r="E152" s="80">
        <v>1.7</v>
      </c>
      <c r="F152" s="80">
        <v>0.005</v>
      </c>
      <c r="G152" s="80">
        <v>0.0048</v>
      </c>
      <c r="H152" s="83">
        <v>0.0097</v>
      </c>
      <c r="I152" s="84">
        <f t="shared" si="3"/>
        <v>0.0049</v>
      </c>
      <c r="J152" s="85">
        <f t="shared" si="4"/>
        <v>202.0833333</v>
      </c>
      <c r="K152" s="80">
        <f t="shared" ref="K152:L152" si="310">IFERROR(G152,0)</f>
        <v>0.0048</v>
      </c>
      <c r="L152" s="80">
        <f t="shared" si="310"/>
        <v>0.0097</v>
      </c>
      <c r="M152" s="84">
        <f t="shared" si="6"/>
        <v>0.0049</v>
      </c>
      <c r="N152" s="85">
        <f t="shared" si="7"/>
        <v>202.0833333</v>
      </c>
      <c r="O152" s="84">
        <f t="shared" ref="O152:P152" si="311">IFERROR(K152,0)</f>
        <v>0.0048</v>
      </c>
      <c r="P152" s="84">
        <f t="shared" si="311"/>
        <v>0.0097</v>
      </c>
      <c r="Q152" s="84">
        <f t="shared" si="9"/>
        <v>0.0049</v>
      </c>
      <c r="R152" s="85">
        <f t="shared" si="10"/>
        <v>202.0833333</v>
      </c>
      <c r="S152" s="80">
        <f>T131</f>
        <v>4.3442285</v>
      </c>
      <c r="T152" s="80">
        <f>H152+S152-H153-H154-U152</f>
        <v>4.349704</v>
      </c>
      <c r="U152" s="80">
        <v>6.45E-5</v>
      </c>
      <c r="V152" s="84">
        <f t="shared" si="11"/>
        <v>96</v>
      </c>
      <c r="W152" s="84">
        <f t="shared" si="12"/>
        <v>194</v>
      </c>
      <c r="X152" s="87">
        <f t="shared" si="97"/>
        <v>0.0097</v>
      </c>
      <c r="Y152" s="89"/>
    </row>
    <row r="153">
      <c r="A153" s="77">
        <v>45665.0</v>
      </c>
      <c r="B153" s="78" t="s">
        <v>25</v>
      </c>
      <c r="C153" s="79" t="s">
        <v>26</v>
      </c>
      <c r="D153" s="78" t="s">
        <v>29</v>
      </c>
      <c r="E153" s="80">
        <v>1.5</v>
      </c>
      <c r="F153" s="80">
        <v>0.0</v>
      </c>
      <c r="G153" s="80">
        <v>0.0032</v>
      </c>
      <c r="H153" s="83">
        <v>0.00416</v>
      </c>
      <c r="I153" s="84">
        <f t="shared" si="3"/>
        <v>0.00096</v>
      </c>
      <c r="J153" s="85">
        <f t="shared" si="4"/>
        <v>130</v>
      </c>
      <c r="K153" s="80">
        <f t="shared" ref="K153:L153" si="312">IFERROR(G153,0)</f>
        <v>0.0032</v>
      </c>
      <c r="L153" s="80">
        <f t="shared" si="312"/>
        <v>0.00416</v>
      </c>
      <c r="M153" s="84">
        <f t="shared" si="6"/>
        <v>0.00096</v>
      </c>
      <c r="N153" s="85">
        <f t="shared" si="7"/>
        <v>130</v>
      </c>
      <c r="O153" s="84">
        <f t="shared" ref="O153:P153" si="313">IFERROR(K153,0)</f>
        <v>0.0032</v>
      </c>
      <c r="P153" s="84">
        <f t="shared" si="313"/>
        <v>0.00416</v>
      </c>
      <c r="Q153" s="84">
        <f t="shared" si="9"/>
        <v>0.00096</v>
      </c>
      <c r="R153" s="85">
        <f t="shared" si="10"/>
        <v>130</v>
      </c>
      <c r="S153" s="84"/>
      <c r="T153" s="84"/>
      <c r="U153" s="84"/>
      <c r="V153" s="84">
        <f t="shared" si="11"/>
        <v>0</v>
      </c>
      <c r="W153" s="84">
        <f t="shared" si="12"/>
        <v>0</v>
      </c>
      <c r="X153" s="87">
        <f t="shared" si="97"/>
        <v>0.00416</v>
      </c>
      <c r="Y153" s="89"/>
    </row>
    <row r="154">
      <c r="A154" s="77">
        <v>45665.0</v>
      </c>
      <c r="B154" s="78" t="s">
        <v>25</v>
      </c>
      <c r="C154" s="79" t="s">
        <v>26</v>
      </c>
      <c r="D154" s="78" t="s">
        <v>30</v>
      </c>
      <c r="E154" s="80">
        <v>0.0</v>
      </c>
      <c r="F154" s="80">
        <v>0.0</v>
      </c>
      <c r="G154" s="80">
        <v>0.0</v>
      </c>
      <c r="H154" s="83">
        <v>0.0</v>
      </c>
      <c r="I154" s="84">
        <f t="shared" si="3"/>
        <v>0</v>
      </c>
      <c r="J154" s="85">
        <f t="shared" si="4"/>
        <v>0</v>
      </c>
      <c r="K154" s="80">
        <f t="shared" ref="K154:L154" si="314">IFERROR(G154,0)</f>
        <v>0</v>
      </c>
      <c r="L154" s="80">
        <f t="shared" si="314"/>
        <v>0</v>
      </c>
      <c r="M154" s="84">
        <f t="shared" si="6"/>
        <v>0</v>
      </c>
      <c r="N154" s="85">
        <f t="shared" si="7"/>
        <v>0</v>
      </c>
      <c r="O154" s="84">
        <f t="shared" ref="O154:P154" si="315">IFERROR(K154,0)</f>
        <v>0</v>
      </c>
      <c r="P154" s="84">
        <f t="shared" si="315"/>
        <v>0</v>
      </c>
      <c r="Q154" s="84">
        <f t="shared" si="9"/>
        <v>0</v>
      </c>
      <c r="R154" s="85">
        <f t="shared" si="10"/>
        <v>0</v>
      </c>
      <c r="S154" s="84"/>
      <c r="T154" s="84"/>
      <c r="U154" s="84"/>
      <c r="V154" s="84">
        <f t="shared" si="11"/>
        <v>0</v>
      </c>
      <c r="W154" s="84">
        <f t="shared" si="12"/>
        <v>0</v>
      </c>
      <c r="X154" s="87">
        <f t="shared" si="97"/>
        <v>0</v>
      </c>
      <c r="Y154" s="89"/>
    </row>
    <row r="155">
      <c r="A155" s="77">
        <v>45665.0</v>
      </c>
      <c r="B155" s="78" t="s">
        <v>33</v>
      </c>
      <c r="C155" s="79" t="s">
        <v>26</v>
      </c>
      <c r="D155" s="78" t="s">
        <v>27</v>
      </c>
      <c r="E155" s="80">
        <v>1.0</v>
      </c>
      <c r="F155" s="80">
        <v>0.003</v>
      </c>
      <c r="G155" s="80">
        <v>0.003</v>
      </c>
      <c r="H155" s="83">
        <v>0.00335</v>
      </c>
      <c r="I155" s="84">
        <f t="shared" si="3"/>
        <v>0.00035</v>
      </c>
      <c r="J155" s="85">
        <f t="shared" si="4"/>
        <v>111.6666667</v>
      </c>
      <c r="K155" s="80">
        <f t="shared" ref="K155:L155" si="316">IFERROR(G155,0)</f>
        <v>0.003</v>
      </c>
      <c r="L155" s="80">
        <f t="shared" si="316"/>
        <v>0.00335</v>
      </c>
      <c r="M155" s="84">
        <f t="shared" si="6"/>
        <v>0.00035</v>
      </c>
      <c r="N155" s="85">
        <f t="shared" si="7"/>
        <v>111.6666667</v>
      </c>
      <c r="O155" s="84">
        <f t="shared" ref="O155:P155" si="317">IFERROR(K155,0)</f>
        <v>0.003</v>
      </c>
      <c r="P155" s="84">
        <f t="shared" si="317"/>
        <v>0.00335</v>
      </c>
      <c r="Q155" s="84">
        <f t="shared" si="9"/>
        <v>0.00035</v>
      </c>
      <c r="R155" s="85">
        <f t="shared" si="10"/>
        <v>111.6666667</v>
      </c>
      <c r="S155" s="80">
        <f>T134</f>
        <v>1.0531</v>
      </c>
      <c r="T155" s="80">
        <f>H155+S155-H156-H157-U155</f>
        <v>1.03415</v>
      </c>
      <c r="U155" s="80">
        <v>0.0</v>
      </c>
      <c r="V155" s="84">
        <f t="shared" si="11"/>
        <v>100</v>
      </c>
      <c r="W155" s="84">
        <f t="shared" si="12"/>
        <v>111.6666667</v>
      </c>
      <c r="X155" s="87">
        <f t="shared" si="97"/>
        <v>0.00335</v>
      </c>
      <c r="Y155" s="89"/>
    </row>
    <row r="156">
      <c r="A156" s="77">
        <v>45665.0</v>
      </c>
      <c r="B156" s="78" t="s">
        <v>33</v>
      </c>
      <c r="C156" s="79" t="s">
        <v>26</v>
      </c>
      <c r="D156" s="78" t="s">
        <v>29</v>
      </c>
      <c r="E156" s="80">
        <v>1.0</v>
      </c>
      <c r="F156" s="80">
        <v>0.0</v>
      </c>
      <c r="G156" s="80">
        <v>0.003</v>
      </c>
      <c r="H156" s="83">
        <v>0.0223</v>
      </c>
      <c r="I156" s="84">
        <f t="shared" si="3"/>
        <v>0.0193</v>
      </c>
      <c r="J156" s="85">
        <f t="shared" si="4"/>
        <v>743.3333333</v>
      </c>
      <c r="K156" s="80">
        <f t="shared" ref="K156:L156" si="318">IFERROR(G156,0)</f>
        <v>0.003</v>
      </c>
      <c r="L156" s="80">
        <f t="shared" si="318"/>
        <v>0.0223</v>
      </c>
      <c r="M156" s="84">
        <f t="shared" si="6"/>
        <v>0.0193</v>
      </c>
      <c r="N156" s="85">
        <f t="shared" si="7"/>
        <v>743.3333333</v>
      </c>
      <c r="O156" s="84">
        <f t="shared" ref="O156:P156" si="319">IFERROR(K156,0)</f>
        <v>0.003</v>
      </c>
      <c r="P156" s="84">
        <f t="shared" si="319"/>
        <v>0.0223</v>
      </c>
      <c r="Q156" s="84">
        <f t="shared" si="9"/>
        <v>0.0193</v>
      </c>
      <c r="R156" s="85">
        <f t="shared" si="10"/>
        <v>743.3333333</v>
      </c>
      <c r="S156" s="80"/>
      <c r="T156" s="80"/>
      <c r="U156" s="80"/>
      <c r="V156" s="84">
        <f t="shared" si="11"/>
        <v>0</v>
      </c>
      <c r="W156" s="84">
        <f t="shared" si="12"/>
        <v>0</v>
      </c>
      <c r="X156" s="87">
        <f t="shared" si="97"/>
        <v>0.0223</v>
      </c>
      <c r="Y156" s="89"/>
    </row>
    <row r="157">
      <c r="A157" s="77">
        <v>45665.0</v>
      </c>
      <c r="B157" s="78" t="s">
        <v>33</v>
      </c>
      <c r="C157" s="79" t="s">
        <v>26</v>
      </c>
      <c r="D157" s="78" t="s">
        <v>30</v>
      </c>
      <c r="E157" s="80">
        <v>0.0</v>
      </c>
      <c r="F157" s="80">
        <v>0.0</v>
      </c>
      <c r="G157" s="80">
        <v>0.0</v>
      </c>
      <c r="H157" s="83">
        <v>0.0</v>
      </c>
      <c r="I157" s="84">
        <f t="shared" si="3"/>
        <v>0</v>
      </c>
      <c r="J157" s="85">
        <f t="shared" si="4"/>
        <v>0</v>
      </c>
      <c r="K157" s="80">
        <f t="shared" ref="K157:L157" si="320">IFERROR(G157,0)</f>
        <v>0</v>
      </c>
      <c r="L157" s="80">
        <f t="shared" si="320"/>
        <v>0</v>
      </c>
      <c r="M157" s="84">
        <f t="shared" si="6"/>
        <v>0</v>
      </c>
      <c r="N157" s="85">
        <f t="shared" si="7"/>
        <v>0</v>
      </c>
      <c r="O157" s="84">
        <f t="shared" ref="O157:P157" si="321">IFERROR(K157,0)</f>
        <v>0</v>
      </c>
      <c r="P157" s="84">
        <f t="shared" si="321"/>
        <v>0</v>
      </c>
      <c r="Q157" s="84">
        <f t="shared" si="9"/>
        <v>0</v>
      </c>
      <c r="R157" s="85">
        <f t="shared" si="10"/>
        <v>0</v>
      </c>
      <c r="S157" s="87"/>
      <c r="T157" s="87"/>
      <c r="U157" s="87"/>
      <c r="V157" s="84">
        <f t="shared" si="11"/>
        <v>0</v>
      </c>
      <c r="W157" s="84">
        <f t="shared" si="12"/>
        <v>0</v>
      </c>
      <c r="X157" s="87">
        <f t="shared" si="97"/>
        <v>0</v>
      </c>
      <c r="Y157" s="89"/>
    </row>
    <row r="158">
      <c r="A158" s="77">
        <v>45665.0</v>
      </c>
      <c r="B158" s="78" t="s">
        <v>34</v>
      </c>
      <c r="C158" s="79" t="s">
        <v>26</v>
      </c>
      <c r="D158" s="78" t="s">
        <v>27</v>
      </c>
      <c r="E158" s="80">
        <v>0.6</v>
      </c>
      <c r="F158" s="80">
        <v>0.003</v>
      </c>
      <c r="G158" s="80">
        <v>0.0032</v>
      </c>
      <c r="H158" s="83">
        <v>0.00348</v>
      </c>
      <c r="I158" s="84">
        <f t="shared" si="3"/>
        <v>0.00028</v>
      </c>
      <c r="J158" s="85">
        <f t="shared" si="4"/>
        <v>108.75</v>
      </c>
      <c r="K158" s="80">
        <f t="shared" ref="K158:L158" si="322">IFERROR(G158,0)</f>
        <v>0.0032</v>
      </c>
      <c r="L158" s="80">
        <f t="shared" si="322"/>
        <v>0.00348</v>
      </c>
      <c r="M158" s="84">
        <f t="shared" si="6"/>
        <v>0.00028</v>
      </c>
      <c r="N158" s="85">
        <f t="shared" si="7"/>
        <v>108.75</v>
      </c>
      <c r="O158" s="84">
        <f t="shared" ref="O158:P158" si="323">IFERROR(K158,0)</f>
        <v>0.0032</v>
      </c>
      <c r="P158" s="84">
        <f t="shared" si="323"/>
        <v>0.00348</v>
      </c>
      <c r="Q158" s="84">
        <f t="shared" si="9"/>
        <v>0.00028</v>
      </c>
      <c r="R158" s="85">
        <f t="shared" si="10"/>
        <v>108.75</v>
      </c>
      <c r="S158" s="88">
        <f>T137</f>
        <v>0.08425</v>
      </c>
      <c r="T158" s="80">
        <f>H158+S158-H159-H160-U158</f>
        <v>0.08486</v>
      </c>
      <c r="U158" s="88">
        <v>0.0</v>
      </c>
      <c r="V158" s="84">
        <f t="shared" si="11"/>
        <v>106.6666667</v>
      </c>
      <c r="W158" s="84">
        <f t="shared" si="12"/>
        <v>116</v>
      </c>
      <c r="X158" s="87">
        <f t="shared" si="97"/>
        <v>0.00348</v>
      </c>
      <c r="Y158" s="89"/>
    </row>
    <row r="159">
      <c r="A159" s="77">
        <v>45665.0</v>
      </c>
      <c r="B159" s="78" t="s">
        <v>34</v>
      </c>
      <c r="C159" s="79" t="s">
        <v>26</v>
      </c>
      <c r="D159" s="78" t="s">
        <v>29</v>
      </c>
      <c r="E159" s="80">
        <v>0.6</v>
      </c>
      <c r="F159" s="80">
        <v>0.0</v>
      </c>
      <c r="G159" s="80">
        <v>0.003</v>
      </c>
      <c r="H159" s="83">
        <v>0.00287</v>
      </c>
      <c r="I159" s="84">
        <f t="shared" si="3"/>
        <v>-0.00013</v>
      </c>
      <c r="J159" s="85">
        <f t="shared" si="4"/>
        <v>95.66666667</v>
      </c>
      <c r="K159" s="80">
        <f t="shared" ref="K159:L159" si="324">IFERROR(G159,0)</f>
        <v>0.003</v>
      </c>
      <c r="L159" s="80">
        <f t="shared" si="324"/>
        <v>0.00287</v>
      </c>
      <c r="M159" s="84">
        <f t="shared" si="6"/>
        <v>-0.00013</v>
      </c>
      <c r="N159" s="85">
        <f t="shared" si="7"/>
        <v>95.66666667</v>
      </c>
      <c r="O159" s="84">
        <f t="shared" ref="O159:P159" si="325">IFERROR(K159,0)</f>
        <v>0.003</v>
      </c>
      <c r="P159" s="84">
        <f t="shared" si="325"/>
        <v>0.00287</v>
      </c>
      <c r="Q159" s="84">
        <f t="shared" si="9"/>
        <v>-0.00013</v>
      </c>
      <c r="R159" s="85">
        <f t="shared" si="10"/>
        <v>95.66666667</v>
      </c>
      <c r="S159" s="87"/>
      <c r="T159" s="87"/>
      <c r="U159" s="87"/>
      <c r="V159" s="84">
        <f t="shared" si="11"/>
        <v>0</v>
      </c>
      <c r="W159" s="84">
        <f t="shared" si="12"/>
        <v>0</v>
      </c>
      <c r="X159" s="87">
        <f t="shared" si="97"/>
        <v>0.00287</v>
      </c>
      <c r="Y159" s="89"/>
    </row>
    <row r="160">
      <c r="A160" s="77">
        <v>45665.0</v>
      </c>
      <c r="B160" s="78" t="s">
        <v>34</v>
      </c>
      <c r="C160" s="79" t="s">
        <v>26</v>
      </c>
      <c r="D160" s="78" t="s">
        <v>30</v>
      </c>
      <c r="E160" s="80">
        <v>0.0</v>
      </c>
      <c r="F160" s="80">
        <v>0.0</v>
      </c>
      <c r="G160" s="80">
        <v>0.0</v>
      </c>
      <c r="H160" s="83">
        <v>0.0</v>
      </c>
      <c r="I160" s="84">
        <f t="shared" si="3"/>
        <v>0</v>
      </c>
      <c r="J160" s="85">
        <f t="shared" si="4"/>
        <v>0</v>
      </c>
      <c r="K160" s="80">
        <f t="shared" ref="K160:L160" si="326">IFERROR(G160,0)</f>
        <v>0</v>
      </c>
      <c r="L160" s="80">
        <f t="shared" si="326"/>
        <v>0</v>
      </c>
      <c r="M160" s="84">
        <f t="shared" si="6"/>
        <v>0</v>
      </c>
      <c r="N160" s="85">
        <f t="shared" si="7"/>
        <v>0</v>
      </c>
      <c r="O160" s="84">
        <f t="shared" ref="O160:P160" si="327">IFERROR(K160,0)</f>
        <v>0</v>
      </c>
      <c r="P160" s="84">
        <f t="shared" si="327"/>
        <v>0</v>
      </c>
      <c r="Q160" s="84">
        <f t="shared" si="9"/>
        <v>0</v>
      </c>
      <c r="R160" s="85">
        <f t="shared" si="10"/>
        <v>0</v>
      </c>
      <c r="S160" s="87"/>
      <c r="T160" s="87"/>
      <c r="U160" s="87"/>
      <c r="V160" s="84">
        <f t="shared" si="11"/>
        <v>0</v>
      </c>
      <c r="W160" s="84">
        <f t="shared" si="12"/>
        <v>0</v>
      </c>
      <c r="X160" s="87">
        <f t="shared" si="97"/>
        <v>0</v>
      </c>
      <c r="Y160" s="89"/>
    </row>
    <row r="161">
      <c r="A161" s="77">
        <v>45665.0</v>
      </c>
      <c r="B161" s="78" t="s">
        <v>36</v>
      </c>
      <c r="C161" s="79" t="s">
        <v>37</v>
      </c>
      <c r="D161" s="78" t="s">
        <v>27</v>
      </c>
      <c r="E161" s="80">
        <v>229.8</v>
      </c>
      <c r="F161" s="80">
        <v>0.692</v>
      </c>
      <c r="G161" s="80">
        <v>0.687096</v>
      </c>
      <c r="H161" s="83">
        <v>0.616935</v>
      </c>
      <c r="I161" s="84">
        <f t="shared" si="3"/>
        <v>-0.070161</v>
      </c>
      <c r="J161" s="85">
        <f t="shared" si="4"/>
        <v>89.78876314</v>
      </c>
      <c r="K161" s="80">
        <f t="shared" ref="K161:L161" si="328">IFERROR(G161,0)</f>
        <v>0.687096</v>
      </c>
      <c r="L161" s="80">
        <f t="shared" si="328"/>
        <v>0.616935</v>
      </c>
      <c r="M161" s="84">
        <f t="shared" si="6"/>
        <v>-0.070161</v>
      </c>
      <c r="N161" s="85">
        <f t="shared" si="7"/>
        <v>89.78876314</v>
      </c>
      <c r="O161" s="84">
        <f t="shared" ref="O161:P161" si="329">IFERROR(K161,0)</f>
        <v>0.687096</v>
      </c>
      <c r="P161" s="84">
        <f t="shared" si="329"/>
        <v>0.616935</v>
      </c>
      <c r="Q161" s="84">
        <f t="shared" si="9"/>
        <v>-0.070161</v>
      </c>
      <c r="R161" s="85">
        <f t="shared" si="10"/>
        <v>89.78876314</v>
      </c>
      <c r="S161" s="88">
        <f>T140</f>
        <v>214.8521999</v>
      </c>
      <c r="T161" s="80">
        <f>H161+S161-H162-H163-U161</f>
        <v>214.2783284</v>
      </c>
      <c r="U161" s="88">
        <v>0.00180645</v>
      </c>
      <c r="V161" s="84">
        <f t="shared" si="11"/>
        <v>99.29132948</v>
      </c>
      <c r="W161" s="84">
        <f t="shared" si="12"/>
        <v>89.15245665</v>
      </c>
      <c r="X161" s="87">
        <f t="shared" si="97"/>
        <v>0.616935</v>
      </c>
      <c r="Y161" s="89"/>
    </row>
    <row r="162">
      <c r="A162" s="77">
        <v>45665.0</v>
      </c>
      <c r="B162" s="78" t="s">
        <v>36</v>
      </c>
      <c r="C162" s="79" t="s">
        <v>37</v>
      </c>
      <c r="D162" s="78" t="s">
        <v>29</v>
      </c>
      <c r="E162" s="80">
        <v>285.0</v>
      </c>
      <c r="F162" s="80">
        <v>0.0</v>
      </c>
      <c r="G162" s="80">
        <v>0.77419</v>
      </c>
      <c r="H162" s="83">
        <v>1.189</v>
      </c>
      <c r="I162" s="84">
        <f t="shared" si="3"/>
        <v>0.41481</v>
      </c>
      <c r="J162" s="85">
        <f t="shared" si="4"/>
        <v>153.5798706</v>
      </c>
      <c r="K162" s="80">
        <f t="shared" ref="K162:L162" si="330">IFERROR(G162,0)</f>
        <v>0.77419</v>
      </c>
      <c r="L162" s="80">
        <f t="shared" si="330"/>
        <v>1.189</v>
      </c>
      <c r="M162" s="84">
        <f t="shared" si="6"/>
        <v>0.41481</v>
      </c>
      <c r="N162" s="85">
        <f t="shared" si="7"/>
        <v>153.5798706</v>
      </c>
      <c r="O162" s="84">
        <f t="shared" ref="O162:P162" si="331">IFERROR(K162,0)</f>
        <v>0.77419</v>
      </c>
      <c r="P162" s="84">
        <f t="shared" si="331"/>
        <v>1.189</v>
      </c>
      <c r="Q162" s="84">
        <f t="shared" si="9"/>
        <v>0.41481</v>
      </c>
      <c r="R162" s="85">
        <f t="shared" si="10"/>
        <v>153.5798706</v>
      </c>
      <c r="S162" s="87"/>
      <c r="T162" s="87"/>
      <c r="U162" s="87"/>
      <c r="V162" s="84">
        <f t="shared" si="11"/>
        <v>0</v>
      </c>
      <c r="W162" s="84">
        <f t="shared" si="12"/>
        <v>0</v>
      </c>
      <c r="X162" s="87">
        <f t="shared" si="97"/>
        <v>1.189</v>
      </c>
      <c r="Y162" s="89"/>
    </row>
    <row r="163">
      <c r="A163" s="77">
        <v>45665.0</v>
      </c>
      <c r="B163" s="78" t="s">
        <v>36</v>
      </c>
      <c r="C163" s="79" t="s">
        <v>37</v>
      </c>
      <c r="D163" s="78" t="s">
        <v>30</v>
      </c>
      <c r="E163" s="80">
        <v>0.0</v>
      </c>
      <c r="F163" s="80">
        <v>0.0</v>
      </c>
      <c r="G163" s="80">
        <v>0.0</v>
      </c>
      <c r="H163" s="83">
        <v>0.0</v>
      </c>
      <c r="I163" s="84">
        <f t="shared" si="3"/>
        <v>0</v>
      </c>
      <c r="J163" s="85">
        <f t="shared" si="4"/>
        <v>0</v>
      </c>
      <c r="K163" s="80">
        <f t="shared" ref="K163:L163" si="332">IFERROR(G163,0)</f>
        <v>0</v>
      </c>
      <c r="L163" s="80">
        <f t="shared" si="332"/>
        <v>0</v>
      </c>
      <c r="M163" s="84">
        <f t="shared" si="6"/>
        <v>0</v>
      </c>
      <c r="N163" s="85">
        <f t="shared" si="7"/>
        <v>0</v>
      </c>
      <c r="O163" s="84">
        <f t="shared" ref="O163:P163" si="333">IFERROR(K163,0)</f>
        <v>0</v>
      </c>
      <c r="P163" s="84">
        <f t="shared" si="333"/>
        <v>0</v>
      </c>
      <c r="Q163" s="84">
        <f t="shared" si="9"/>
        <v>0</v>
      </c>
      <c r="R163" s="85">
        <f t="shared" si="10"/>
        <v>0</v>
      </c>
      <c r="S163" s="87"/>
      <c r="T163" s="87"/>
      <c r="U163" s="87"/>
      <c r="V163" s="84">
        <f t="shared" si="11"/>
        <v>0</v>
      </c>
      <c r="W163" s="84">
        <f t="shared" si="12"/>
        <v>0</v>
      </c>
      <c r="X163" s="87">
        <f t="shared" si="97"/>
        <v>0</v>
      </c>
      <c r="Y163" s="89"/>
    </row>
    <row r="164">
      <c r="A164" s="77">
        <v>45665.0</v>
      </c>
      <c r="B164" s="78" t="s">
        <v>49</v>
      </c>
      <c r="C164" s="79" t="s">
        <v>37</v>
      </c>
      <c r="D164" s="78" t="s">
        <v>27</v>
      </c>
      <c r="E164" s="80">
        <v>5.2</v>
      </c>
      <c r="F164" s="80">
        <v>0.019</v>
      </c>
      <c r="G164" s="80">
        <v>0.0145</v>
      </c>
      <c r="H164" s="83">
        <v>0.0178</v>
      </c>
      <c r="I164" s="84">
        <f t="shared" si="3"/>
        <v>0.0033</v>
      </c>
      <c r="J164" s="85">
        <f t="shared" si="4"/>
        <v>122.7586207</v>
      </c>
      <c r="K164" s="80">
        <f t="shared" ref="K164:L164" si="334">IFERROR(G164,0)</f>
        <v>0.0145</v>
      </c>
      <c r="L164" s="80">
        <f t="shared" si="334"/>
        <v>0.0178</v>
      </c>
      <c r="M164" s="84">
        <f t="shared" si="6"/>
        <v>0.0033</v>
      </c>
      <c r="N164" s="85">
        <f t="shared" si="7"/>
        <v>122.7586207</v>
      </c>
      <c r="O164" s="84">
        <f t="shared" ref="O164:P164" si="335">IFERROR(K164,0)</f>
        <v>0.0145</v>
      </c>
      <c r="P164" s="84">
        <f t="shared" si="335"/>
        <v>0.0178</v>
      </c>
      <c r="Q164" s="84">
        <f t="shared" si="9"/>
        <v>0.0033</v>
      </c>
      <c r="R164" s="85">
        <f t="shared" si="10"/>
        <v>122.7586207</v>
      </c>
      <c r="S164" s="88">
        <f>T143</f>
        <v>4.712374194</v>
      </c>
      <c r="T164" s="80">
        <f>H164+S164-H165-H166-U164</f>
        <v>4.730141936</v>
      </c>
      <c r="U164" s="88">
        <v>3.2258E-5</v>
      </c>
      <c r="V164" s="84">
        <f t="shared" si="11"/>
        <v>76.31578947</v>
      </c>
      <c r="W164" s="84">
        <f t="shared" si="12"/>
        <v>93.68421053</v>
      </c>
      <c r="X164" s="87">
        <f t="shared" si="97"/>
        <v>0.0178</v>
      </c>
      <c r="Y164" s="89"/>
    </row>
    <row r="165">
      <c r="A165" s="77">
        <v>45665.0</v>
      </c>
      <c r="B165" s="78" t="s">
        <v>49</v>
      </c>
      <c r="C165" s="79" t="s">
        <v>37</v>
      </c>
      <c r="D165" s="78" t="s">
        <v>29</v>
      </c>
      <c r="E165" s="80">
        <v>5.1</v>
      </c>
      <c r="F165" s="80">
        <v>0.0</v>
      </c>
      <c r="G165" s="80">
        <v>0.01612</v>
      </c>
      <c r="H165" s="83">
        <v>0.0</v>
      </c>
      <c r="I165" s="84">
        <f t="shared" si="3"/>
        <v>-0.01612</v>
      </c>
      <c r="J165" s="85">
        <f t="shared" si="4"/>
        <v>0</v>
      </c>
      <c r="K165" s="80">
        <f t="shared" ref="K165:L165" si="336">IFERROR(G165,0)</f>
        <v>0.01612</v>
      </c>
      <c r="L165" s="80">
        <f t="shared" si="336"/>
        <v>0</v>
      </c>
      <c r="M165" s="84">
        <f t="shared" si="6"/>
        <v>-0.01612</v>
      </c>
      <c r="N165" s="85">
        <f t="shared" si="7"/>
        <v>0</v>
      </c>
      <c r="O165" s="84">
        <f t="shared" ref="O165:P165" si="337">IFERROR(K165,0)</f>
        <v>0.01612</v>
      </c>
      <c r="P165" s="84">
        <f t="shared" si="337"/>
        <v>0</v>
      </c>
      <c r="Q165" s="84">
        <f t="shared" si="9"/>
        <v>-0.01612</v>
      </c>
      <c r="R165" s="85">
        <f t="shared" si="10"/>
        <v>0</v>
      </c>
      <c r="S165" s="87"/>
      <c r="T165" s="87"/>
      <c r="U165" s="87"/>
      <c r="V165" s="84">
        <f t="shared" si="11"/>
        <v>0</v>
      </c>
      <c r="W165" s="84">
        <f t="shared" si="12"/>
        <v>0</v>
      </c>
      <c r="X165" s="87">
        <f t="shared" si="97"/>
        <v>0</v>
      </c>
      <c r="Y165" s="89"/>
    </row>
    <row r="166">
      <c r="A166" s="77">
        <v>45665.0</v>
      </c>
      <c r="B166" s="78" t="s">
        <v>49</v>
      </c>
      <c r="C166" s="79" t="s">
        <v>37</v>
      </c>
      <c r="D166" s="78" t="s">
        <v>30</v>
      </c>
      <c r="E166" s="80">
        <v>0.0</v>
      </c>
      <c r="F166" s="80">
        <v>0.0</v>
      </c>
      <c r="G166" s="80">
        <v>0.0</v>
      </c>
      <c r="H166" s="83">
        <v>0.0</v>
      </c>
      <c r="I166" s="84">
        <f t="shared" si="3"/>
        <v>0</v>
      </c>
      <c r="J166" s="85">
        <f t="shared" si="4"/>
        <v>0</v>
      </c>
      <c r="K166" s="80">
        <f t="shared" ref="K166:L166" si="338">IFERROR(G166,0)</f>
        <v>0</v>
      </c>
      <c r="L166" s="80">
        <f t="shared" si="338"/>
        <v>0</v>
      </c>
      <c r="M166" s="84">
        <f t="shared" si="6"/>
        <v>0</v>
      </c>
      <c r="N166" s="85">
        <f t="shared" si="7"/>
        <v>0</v>
      </c>
      <c r="O166" s="84">
        <f t="shared" ref="O166:P166" si="339">IFERROR(K166,0)</f>
        <v>0</v>
      </c>
      <c r="P166" s="84">
        <f t="shared" si="339"/>
        <v>0</v>
      </c>
      <c r="Q166" s="84">
        <f t="shared" si="9"/>
        <v>0</v>
      </c>
      <c r="R166" s="85">
        <f t="shared" si="10"/>
        <v>0</v>
      </c>
      <c r="S166" s="88"/>
      <c r="T166" s="88"/>
      <c r="U166" s="87"/>
      <c r="V166" s="84">
        <f t="shared" si="11"/>
        <v>0</v>
      </c>
      <c r="W166" s="84">
        <f t="shared" si="12"/>
        <v>0</v>
      </c>
      <c r="X166" s="87">
        <f t="shared" si="97"/>
        <v>0</v>
      </c>
      <c r="Y166" s="89"/>
    </row>
    <row r="167">
      <c r="A167" s="77">
        <v>45665.0</v>
      </c>
      <c r="B167" s="78" t="s">
        <v>40</v>
      </c>
      <c r="C167" s="79" t="s">
        <v>37</v>
      </c>
      <c r="D167" s="78" t="s">
        <v>27</v>
      </c>
      <c r="E167" s="80">
        <v>0.63</v>
      </c>
      <c r="F167" s="80">
        <v>0.0</v>
      </c>
      <c r="G167" s="80">
        <v>0.00161</v>
      </c>
      <c r="H167" s="83">
        <v>0.00167</v>
      </c>
      <c r="I167" s="84">
        <f t="shared" si="3"/>
        <v>0.00006</v>
      </c>
      <c r="J167" s="85">
        <f t="shared" si="4"/>
        <v>103.7267081</v>
      </c>
      <c r="K167" s="80">
        <f t="shared" ref="K167:L167" si="340">IFERROR(G167,0)</f>
        <v>0.00161</v>
      </c>
      <c r="L167" s="80">
        <f t="shared" si="340"/>
        <v>0.00167</v>
      </c>
      <c r="M167" s="84">
        <f t="shared" si="6"/>
        <v>0.00006</v>
      </c>
      <c r="N167" s="85">
        <f t="shared" si="7"/>
        <v>103.7267081</v>
      </c>
      <c r="O167" s="84">
        <f t="shared" ref="O167:P167" si="341">IFERROR(K167,0)</f>
        <v>0.00161</v>
      </c>
      <c r="P167" s="84">
        <f t="shared" si="341"/>
        <v>0.00167</v>
      </c>
      <c r="Q167" s="84">
        <f t="shared" si="9"/>
        <v>0.00006</v>
      </c>
      <c r="R167" s="85">
        <f t="shared" si="10"/>
        <v>103.7267081</v>
      </c>
      <c r="S167" s="88">
        <f>T146</f>
        <v>0.03396928</v>
      </c>
      <c r="T167" s="80">
        <f>H167+S167-H168-H169-U167</f>
        <v>0.03396832</v>
      </c>
      <c r="U167" s="88">
        <v>0.00167096</v>
      </c>
      <c r="V167" s="84">
        <f t="shared" si="11"/>
        <v>0</v>
      </c>
      <c r="W167" s="84">
        <f t="shared" si="12"/>
        <v>0</v>
      </c>
      <c r="X167" s="87">
        <f t="shared" si="97"/>
        <v>0.00167</v>
      </c>
      <c r="Y167" s="89"/>
    </row>
    <row r="168">
      <c r="A168" s="77">
        <v>45665.0</v>
      </c>
      <c r="B168" s="78" t="s">
        <v>40</v>
      </c>
      <c r="C168" s="79" t="s">
        <v>37</v>
      </c>
      <c r="D168" s="78" t="s">
        <v>29</v>
      </c>
      <c r="E168" s="80">
        <v>0.63</v>
      </c>
      <c r="F168" s="80">
        <v>0.0</v>
      </c>
      <c r="G168" s="80">
        <v>0.0016</v>
      </c>
      <c r="H168" s="83">
        <v>0.0</v>
      </c>
      <c r="I168" s="84">
        <f t="shared" si="3"/>
        <v>-0.0016</v>
      </c>
      <c r="J168" s="85">
        <f t="shared" si="4"/>
        <v>0</v>
      </c>
      <c r="K168" s="80">
        <f t="shared" ref="K168:L168" si="342">IFERROR(G168,0)</f>
        <v>0.0016</v>
      </c>
      <c r="L168" s="80">
        <f t="shared" si="342"/>
        <v>0</v>
      </c>
      <c r="M168" s="84">
        <f t="shared" si="6"/>
        <v>-0.0016</v>
      </c>
      <c r="N168" s="85">
        <f t="shared" si="7"/>
        <v>0</v>
      </c>
      <c r="O168" s="84">
        <f t="shared" ref="O168:P168" si="343">IFERROR(K168,0)</f>
        <v>0.0016</v>
      </c>
      <c r="P168" s="84">
        <f t="shared" si="343"/>
        <v>0</v>
      </c>
      <c r="Q168" s="84">
        <f t="shared" si="9"/>
        <v>-0.0016</v>
      </c>
      <c r="R168" s="85">
        <f t="shared" si="10"/>
        <v>0</v>
      </c>
      <c r="S168" s="87"/>
      <c r="T168" s="87"/>
      <c r="U168" s="87"/>
      <c r="V168" s="84">
        <f t="shared" si="11"/>
        <v>0</v>
      </c>
      <c r="W168" s="84">
        <f t="shared" si="12"/>
        <v>0</v>
      </c>
      <c r="X168" s="87">
        <f t="shared" si="97"/>
        <v>0</v>
      </c>
      <c r="Y168" s="89"/>
    </row>
    <row r="169">
      <c r="A169" s="77">
        <v>45665.0</v>
      </c>
      <c r="B169" s="78" t="s">
        <v>40</v>
      </c>
      <c r="C169" s="79" t="s">
        <v>37</v>
      </c>
      <c r="D169" s="78" t="s">
        <v>30</v>
      </c>
      <c r="E169" s="80">
        <v>0.0</v>
      </c>
      <c r="F169" s="80">
        <v>0.0</v>
      </c>
      <c r="G169" s="80">
        <v>0.0</v>
      </c>
      <c r="H169" s="83">
        <v>0.0</v>
      </c>
      <c r="I169" s="84">
        <f t="shared" si="3"/>
        <v>0</v>
      </c>
      <c r="J169" s="85">
        <f t="shared" si="4"/>
        <v>0</v>
      </c>
      <c r="K169" s="80">
        <f t="shared" ref="K169:L169" si="344">IFERROR(G169,0)</f>
        <v>0</v>
      </c>
      <c r="L169" s="80">
        <f t="shared" si="344"/>
        <v>0</v>
      </c>
      <c r="M169" s="84">
        <f t="shared" si="6"/>
        <v>0</v>
      </c>
      <c r="N169" s="85">
        <f t="shared" si="7"/>
        <v>0</v>
      </c>
      <c r="O169" s="84">
        <f t="shared" ref="O169:P169" si="345">IFERROR(K169,0)</f>
        <v>0</v>
      </c>
      <c r="P169" s="84">
        <f t="shared" si="345"/>
        <v>0</v>
      </c>
      <c r="Q169" s="84">
        <f t="shared" si="9"/>
        <v>0</v>
      </c>
      <c r="R169" s="85">
        <f t="shared" si="10"/>
        <v>0</v>
      </c>
      <c r="S169" s="87"/>
      <c r="T169" s="87"/>
      <c r="U169" s="87"/>
      <c r="V169" s="84">
        <f t="shared" si="11"/>
        <v>0</v>
      </c>
      <c r="W169" s="84">
        <f t="shared" si="12"/>
        <v>0</v>
      </c>
      <c r="X169" s="87">
        <f t="shared" si="97"/>
        <v>0</v>
      </c>
      <c r="Y169" s="89"/>
    </row>
    <row r="170">
      <c r="A170" s="77">
        <v>45666.0</v>
      </c>
      <c r="B170" s="78" t="s">
        <v>31</v>
      </c>
      <c r="C170" s="79" t="s">
        <v>26</v>
      </c>
      <c r="D170" s="78" t="s">
        <v>27</v>
      </c>
      <c r="E170" s="80">
        <v>190.9</v>
      </c>
      <c r="F170" s="81">
        <v>0.623</v>
      </c>
      <c r="G170" s="82">
        <v>0.567</v>
      </c>
      <c r="H170" s="83">
        <v>0.57267</v>
      </c>
      <c r="I170" s="84">
        <f t="shared" si="3"/>
        <v>0.00567</v>
      </c>
      <c r="J170" s="85">
        <f t="shared" si="4"/>
        <v>101</v>
      </c>
      <c r="K170" s="80">
        <f t="shared" ref="K170:L170" si="346">IFERROR(G170,0)</f>
        <v>0.567</v>
      </c>
      <c r="L170" s="80">
        <f t="shared" si="346"/>
        <v>0.57267</v>
      </c>
      <c r="M170" s="84">
        <f t="shared" si="6"/>
        <v>0.00567</v>
      </c>
      <c r="N170" s="85">
        <f t="shared" si="7"/>
        <v>101</v>
      </c>
      <c r="O170" s="84">
        <f t="shared" ref="O170:P170" si="347">IFERROR(K170,0)</f>
        <v>0.567</v>
      </c>
      <c r="P170" s="84">
        <f t="shared" si="347"/>
        <v>0.57267</v>
      </c>
      <c r="Q170" s="84">
        <f t="shared" si="9"/>
        <v>0.00567</v>
      </c>
      <c r="R170" s="85">
        <f t="shared" si="10"/>
        <v>101</v>
      </c>
      <c r="S170" s="80">
        <f>T149</f>
        <v>53.51446</v>
      </c>
      <c r="T170" s="80">
        <f>H170+S170-H171-H172-U170</f>
        <v>53.26868</v>
      </c>
      <c r="U170" s="80">
        <v>0.00145</v>
      </c>
      <c r="V170" s="84">
        <f t="shared" si="11"/>
        <v>91.01123596</v>
      </c>
      <c r="W170" s="84">
        <f t="shared" si="12"/>
        <v>91.92134831</v>
      </c>
      <c r="X170" s="87">
        <f t="shared" si="97"/>
        <v>0.57267</v>
      </c>
      <c r="Y170" s="89"/>
    </row>
    <row r="171">
      <c r="A171" s="77">
        <v>45666.0</v>
      </c>
      <c r="B171" s="78" t="s">
        <v>31</v>
      </c>
      <c r="C171" s="79" t="s">
        <v>26</v>
      </c>
      <c r="D171" s="78" t="s">
        <v>29</v>
      </c>
      <c r="E171" s="80">
        <v>220.3</v>
      </c>
      <c r="F171" s="80">
        <v>1.104</v>
      </c>
      <c r="G171" s="80">
        <v>0.5806</v>
      </c>
      <c r="H171" s="83">
        <v>0.817</v>
      </c>
      <c r="I171" s="84">
        <f t="shared" si="3"/>
        <v>0.2364</v>
      </c>
      <c r="J171" s="85">
        <f t="shared" si="4"/>
        <v>140.7165002</v>
      </c>
      <c r="K171" s="80">
        <f t="shared" ref="K171:L171" si="348">IFERROR(G171,0)</f>
        <v>0.5806</v>
      </c>
      <c r="L171" s="80">
        <f t="shared" si="348"/>
        <v>0.817</v>
      </c>
      <c r="M171" s="84">
        <f t="shared" si="6"/>
        <v>0.2364</v>
      </c>
      <c r="N171" s="85">
        <f t="shared" si="7"/>
        <v>140.7165002</v>
      </c>
      <c r="O171" s="84">
        <f t="shared" ref="O171:P171" si="349">IFERROR(K171,0)</f>
        <v>0.5806</v>
      </c>
      <c r="P171" s="84">
        <f t="shared" si="349"/>
        <v>0.817</v>
      </c>
      <c r="Q171" s="84">
        <f t="shared" si="9"/>
        <v>0.2364</v>
      </c>
      <c r="R171" s="85">
        <f t="shared" si="10"/>
        <v>140.7165002</v>
      </c>
      <c r="S171" s="84"/>
      <c r="T171" s="84"/>
      <c r="U171" s="84"/>
      <c r="V171" s="84">
        <f t="shared" si="11"/>
        <v>52.59057971</v>
      </c>
      <c r="W171" s="84">
        <f t="shared" si="12"/>
        <v>74.00362319</v>
      </c>
      <c r="X171" s="87">
        <f t="shared" si="97"/>
        <v>0.817</v>
      </c>
      <c r="Y171" s="89"/>
    </row>
    <row r="172">
      <c r="A172" s="77">
        <v>45666.0</v>
      </c>
      <c r="B172" s="78" t="s">
        <v>31</v>
      </c>
      <c r="C172" s="79" t="s">
        <v>26</v>
      </c>
      <c r="D172" s="78" t="s">
        <v>30</v>
      </c>
      <c r="E172" s="80">
        <v>0.0</v>
      </c>
      <c r="F172" s="80">
        <v>0.0</v>
      </c>
      <c r="G172" s="80">
        <v>0.0</v>
      </c>
      <c r="H172" s="83">
        <v>0.0</v>
      </c>
      <c r="I172" s="84">
        <f t="shared" si="3"/>
        <v>0</v>
      </c>
      <c r="J172" s="85">
        <f t="shared" si="4"/>
        <v>0</v>
      </c>
      <c r="K172" s="80">
        <f t="shared" ref="K172:L172" si="350">IFERROR(G172,0)</f>
        <v>0</v>
      </c>
      <c r="L172" s="80">
        <f t="shared" si="350"/>
        <v>0</v>
      </c>
      <c r="M172" s="84">
        <f t="shared" si="6"/>
        <v>0</v>
      </c>
      <c r="N172" s="85">
        <f t="shared" si="7"/>
        <v>0</v>
      </c>
      <c r="O172" s="84">
        <f t="shared" ref="O172:P172" si="351">IFERROR(K172,0)</f>
        <v>0</v>
      </c>
      <c r="P172" s="84">
        <f t="shared" si="351"/>
        <v>0</v>
      </c>
      <c r="Q172" s="84">
        <f t="shared" si="9"/>
        <v>0</v>
      </c>
      <c r="R172" s="85">
        <f t="shared" si="10"/>
        <v>0</v>
      </c>
      <c r="S172" s="80"/>
      <c r="T172" s="80"/>
      <c r="U172" s="80"/>
      <c r="V172" s="84">
        <f t="shared" si="11"/>
        <v>0</v>
      </c>
      <c r="W172" s="84">
        <f t="shared" si="12"/>
        <v>0</v>
      </c>
      <c r="X172" s="87">
        <f t="shared" si="97"/>
        <v>0</v>
      </c>
      <c r="Y172" s="89"/>
    </row>
    <row r="173">
      <c r="A173" s="77">
        <v>45666.0</v>
      </c>
      <c r="B173" s="78" t="s">
        <v>25</v>
      </c>
      <c r="C173" s="79" t="s">
        <v>26</v>
      </c>
      <c r="D173" s="78" t="s">
        <v>27</v>
      </c>
      <c r="E173" s="80">
        <v>1.7</v>
      </c>
      <c r="F173" s="80">
        <v>0.005</v>
      </c>
      <c r="G173" s="80">
        <v>0.0048</v>
      </c>
      <c r="H173" s="83">
        <v>0.0097</v>
      </c>
      <c r="I173" s="84">
        <f t="shared" si="3"/>
        <v>0.0049</v>
      </c>
      <c r="J173" s="85">
        <f t="shared" si="4"/>
        <v>202.0833333</v>
      </c>
      <c r="K173" s="80">
        <f t="shared" ref="K173:L173" si="352">IFERROR(G173,0)</f>
        <v>0.0048</v>
      </c>
      <c r="L173" s="80">
        <f t="shared" si="352"/>
        <v>0.0097</v>
      </c>
      <c r="M173" s="84">
        <f t="shared" si="6"/>
        <v>0.0049</v>
      </c>
      <c r="N173" s="85">
        <f t="shared" si="7"/>
        <v>202.0833333</v>
      </c>
      <c r="O173" s="84">
        <f t="shared" ref="O173:P173" si="353">IFERROR(K173,0)</f>
        <v>0.0048</v>
      </c>
      <c r="P173" s="84">
        <f t="shared" si="353"/>
        <v>0.0097</v>
      </c>
      <c r="Q173" s="84">
        <f t="shared" si="9"/>
        <v>0.0049</v>
      </c>
      <c r="R173" s="85">
        <f t="shared" si="10"/>
        <v>202.0833333</v>
      </c>
      <c r="S173" s="80">
        <f>T152</f>
        <v>4.349704</v>
      </c>
      <c r="T173" s="80">
        <f>H173+S173-H174-H175-U173</f>
        <v>4.3551795</v>
      </c>
      <c r="U173" s="80">
        <v>6.45E-5</v>
      </c>
      <c r="V173" s="84">
        <f t="shared" si="11"/>
        <v>96</v>
      </c>
      <c r="W173" s="84">
        <f t="shared" si="12"/>
        <v>194</v>
      </c>
      <c r="X173" s="87">
        <f t="shared" si="97"/>
        <v>0.0097</v>
      </c>
      <c r="Y173" s="89"/>
    </row>
    <row r="174">
      <c r="A174" s="77">
        <v>45666.0</v>
      </c>
      <c r="B174" s="78" t="s">
        <v>25</v>
      </c>
      <c r="C174" s="79" t="s">
        <v>26</v>
      </c>
      <c r="D174" s="78" t="s">
        <v>29</v>
      </c>
      <c r="E174" s="80">
        <v>1.5</v>
      </c>
      <c r="F174" s="80">
        <v>0.0</v>
      </c>
      <c r="G174" s="80">
        <v>0.0032</v>
      </c>
      <c r="H174" s="83">
        <v>0.00416</v>
      </c>
      <c r="I174" s="84">
        <f t="shared" si="3"/>
        <v>0.00096</v>
      </c>
      <c r="J174" s="85">
        <f t="shared" si="4"/>
        <v>130</v>
      </c>
      <c r="K174" s="80">
        <f t="shared" ref="K174:L174" si="354">IFERROR(G174,0)</f>
        <v>0.0032</v>
      </c>
      <c r="L174" s="80">
        <f t="shared" si="354"/>
        <v>0.00416</v>
      </c>
      <c r="M174" s="84">
        <f t="shared" si="6"/>
        <v>0.00096</v>
      </c>
      <c r="N174" s="85">
        <f t="shared" si="7"/>
        <v>130</v>
      </c>
      <c r="O174" s="84">
        <f t="shared" ref="O174:P174" si="355">IFERROR(K174,0)</f>
        <v>0.0032</v>
      </c>
      <c r="P174" s="84">
        <f t="shared" si="355"/>
        <v>0.00416</v>
      </c>
      <c r="Q174" s="84">
        <f t="shared" si="9"/>
        <v>0.00096</v>
      </c>
      <c r="R174" s="85">
        <f t="shared" si="10"/>
        <v>130</v>
      </c>
      <c r="S174" s="84"/>
      <c r="T174" s="84"/>
      <c r="U174" s="84"/>
      <c r="V174" s="84">
        <f t="shared" si="11"/>
        <v>0</v>
      </c>
      <c r="W174" s="84">
        <f t="shared" si="12"/>
        <v>0</v>
      </c>
      <c r="X174" s="87">
        <f t="shared" si="97"/>
        <v>0.00416</v>
      </c>
      <c r="Y174" s="89"/>
    </row>
    <row r="175">
      <c r="A175" s="77">
        <v>45666.0</v>
      </c>
      <c r="B175" s="78" t="s">
        <v>25</v>
      </c>
      <c r="C175" s="79" t="s">
        <v>26</v>
      </c>
      <c r="D175" s="78" t="s">
        <v>30</v>
      </c>
      <c r="E175" s="80">
        <v>0.0</v>
      </c>
      <c r="F175" s="80">
        <v>0.0</v>
      </c>
      <c r="G175" s="80">
        <v>0.0</v>
      </c>
      <c r="H175" s="83">
        <v>0.0</v>
      </c>
      <c r="I175" s="84">
        <f t="shared" si="3"/>
        <v>0</v>
      </c>
      <c r="J175" s="85">
        <f t="shared" si="4"/>
        <v>0</v>
      </c>
      <c r="K175" s="80">
        <f t="shared" ref="K175:L175" si="356">IFERROR(G175,0)</f>
        <v>0</v>
      </c>
      <c r="L175" s="80">
        <f t="shared" si="356"/>
        <v>0</v>
      </c>
      <c r="M175" s="84">
        <f t="shared" si="6"/>
        <v>0</v>
      </c>
      <c r="N175" s="85">
        <f t="shared" si="7"/>
        <v>0</v>
      </c>
      <c r="O175" s="84">
        <f t="shared" ref="O175:P175" si="357">IFERROR(K175,0)</f>
        <v>0</v>
      </c>
      <c r="P175" s="84">
        <f t="shared" si="357"/>
        <v>0</v>
      </c>
      <c r="Q175" s="84">
        <f t="shared" si="9"/>
        <v>0</v>
      </c>
      <c r="R175" s="85">
        <f t="shared" si="10"/>
        <v>0</v>
      </c>
      <c r="S175" s="84"/>
      <c r="T175" s="84"/>
      <c r="U175" s="84"/>
      <c r="V175" s="84">
        <f t="shared" si="11"/>
        <v>0</v>
      </c>
      <c r="W175" s="84">
        <f t="shared" si="12"/>
        <v>0</v>
      </c>
      <c r="X175" s="87">
        <f t="shared" si="97"/>
        <v>0</v>
      </c>
      <c r="Y175" s="89"/>
    </row>
    <row r="176">
      <c r="A176" s="77">
        <v>45666.0</v>
      </c>
      <c r="B176" s="78" t="s">
        <v>33</v>
      </c>
      <c r="C176" s="79" t="s">
        <v>26</v>
      </c>
      <c r="D176" s="78" t="s">
        <v>27</v>
      </c>
      <c r="E176" s="80">
        <v>1.0</v>
      </c>
      <c r="F176" s="80">
        <v>0.004</v>
      </c>
      <c r="G176" s="80">
        <v>0.003</v>
      </c>
      <c r="H176" s="83">
        <v>0.00335</v>
      </c>
      <c r="I176" s="84">
        <f t="shared" si="3"/>
        <v>0.00035</v>
      </c>
      <c r="J176" s="85">
        <f t="shared" si="4"/>
        <v>111.6666667</v>
      </c>
      <c r="K176" s="80">
        <f t="shared" ref="K176:L176" si="358">IFERROR(G176,0)</f>
        <v>0.003</v>
      </c>
      <c r="L176" s="80">
        <f t="shared" si="358"/>
        <v>0.00335</v>
      </c>
      <c r="M176" s="84">
        <f t="shared" si="6"/>
        <v>0.00035</v>
      </c>
      <c r="N176" s="85">
        <f t="shared" si="7"/>
        <v>111.6666667</v>
      </c>
      <c r="O176" s="84">
        <f t="shared" ref="O176:P176" si="359">IFERROR(K176,0)</f>
        <v>0.003</v>
      </c>
      <c r="P176" s="84">
        <f t="shared" si="359"/>
        <v>0.00335</v>
      </c>
      <c r="Q176" s="84">
        <f t="shared" si="9"/>
        <v>0.00035</v>
      </c>
      <c r="R176" s="85">
        <f t="shared" si="10"/>
        <v>111.6666667</v>
      </c>
      <c r="S176" s="80">
        <f>T155</f>
        <v>1.03415</v>
      </c>
      <c r="T176" s="80">
        <f>H176+S176-H177-H178-U176</f>
        <v>1.0152</v>
      </c>
      <c r="U176" s="80">
        <v>0.0</v>
      </c>
      <c r="V176" s="84">
        <f t="shared" si="11"/>
        <v>75</v>
      </c>
      <c r="W176" s="84">
        <f t="shared" si="12"/>
        <v>83.75</v>
      </c>
      <c r="X176" s="87">
        <f t="shared" si="97"/>
        <v>0.00335</v>
      </c>
      <c r="Y176" s="89"/>
    </row>
    <row r="177">
      <c r="A177" s="77">
        <v>45666.0</v>
      </c>
      <c r="B177" s="78" t="s">
        <v>33</v>
      </c>
      <c r="C177" s="79" t="s">
        <v>26</v>
      </c>
      <c r="D177" s="78" t="s">
        <v>29</v>
      </c>
      <c r="E177" s="80">
        <v>1.0</v>
      </c>
      <c r="F177" s="80">
        <v>0.0</v>
      </c>
      <c r="G177" s="80">
        <v>0.003</v>
      </c>
      <c r="H177" s="83">
        <v>0.0223</v>
      </c>
      <c r="I177" s="84">
        <f t="shared" si="3"/>
        <v>0.0193</v>
      </c>
      <c r="J177" s="85">
        <f t="shared" si="4"/>
        <v>743.3333333</v>
      </c>
      <c r="K177" s="80">
        <f t="shared" ref="K177:L177" si="360">IFERROR(G177,0)</f>
        <v>0.003</v>
      </c>
      <c r="L177" s="80">
        <f t="shared" si="360"/>
        <v>0.0223</v>
      </c>
      <c r="M177" s="84">
        <f t="shared" si="6"/>
        <v>0.0193</v>
      </c>
      <c r="N177" s="85">
        <f t="shared" si="7"/>
        <v>743.3333333</v>
      </c>
      <c r="O177" s="84">
        <f t="shared" ref="O177:P177" si="361">IFERROR(K177,0)</f>
        <v>0.003</v>
      </c>
      <c r="P177" s="84">
        <f t="shared" si="361"/>
        <v>0.0223</v>
      </c>
      <c r="Q177" s="84">
        <f t="shared" si="9"/>
        <v>0.0193</v>
      </c>
      <c r="R177" s="85">
        <f t="shared" si="10"/>
        <v>743.3333333</v>
      </c>
      <c r="S177" s="80"/>
      <c r="T177" s="80"/>
      <c r="U177" s="80"/>
      <c r="V177" s="84">
        <f t="shared" si="11"/>
        <v>0</v>
      </c>
      <c r="W177" s="84">
        <f t="shared" si="12"/>
        <v>0</v>
      </c>
      <c r="X177" s="87">
        <f t="shared" si="97"/>
        <v>0.0223</v>
      </c>
      <c r="Y177" s="89"/>
    </row>
    <row r="178">
      <c r="A178" s="77">
        <v>45666.0</v>
      </c>
      <c r="B178" s="78" t="s">
        <v>33</v>
      </c>
      <c r="C178" s="79" t="s">
        <v>26</v>
      </c>
      <c r="D178" s="78" t="s">
        <v>30</v>
      </c>
      <c r="E178" s="80">
        <v>0.0</v>
      </c>
      <c r="F178" s="80">
        <v>0.0</v>
      </c>
      <c r="G178" s="80">
        <v>0.0</v>
      </c>
      <c r="H178" s="83">
        <v>0.0</v>
      </c>
      <c r="I178" s="84">
        <f t="shared" si="3"/>
        <v>0</v>
      </c>
      <c r="J178" s="85">
        <f t="shared" si="4"/>
        <v>0</v>
      </c>
      <c r="K178" s="80">
        <f t="shared" ref="K178:L178" si="362">IFERROR(G178,0)</f>
        <v>0</v>
      </c>
      <c r="L178" s="80">
        <f t="shared" si="362"/>
        <v>0</v>
      </c>
      <c r="M178" s="84">
        <f t="shared" si="6"/>
        <v>0</v>
      </c>
      <c r="N178" s="85">
        <f t="shared" si="7"/>
        <v>0</v>
      </c>
      <c r="O178" s="84">
        <f t="shared" ref="O178:P178" si="363">IFERROR(K178,0)</f>
        <v>0</v>
      </c>
      <c r="P178" s="84">
        <f t="shared" si="363"/>
        <v>0</v>
      </c>
      <c r="Q178" s="84">
        <f t="shared" si="9"/>
        <v>0</v>
      </c>
      <c r="R178" s="85">
        <f t="shared" si="10"/>
        <v>0</v>
      </c>
      <c r="S178" s="87"/>
      <c r="T178" s="87"/>
      <c r="U178" s="87"/>
      <c r="V178" s="84">
        <f t="shared" si="11"/>
        <v>0</v>
      </c>
      <c r="W178" s="84">
        <f t="shared" si="12"/>
        <v>0</v>
      </c>
      <c r="X178" s="87">
        <f t="shared" si="97"/>
        <v>0</v>
      </c>
      <c r="Y178" s="89"/>
    </row>
    <row r="179">
      <c r="A179" s="77">
        <v>45666.0</v>
      </c>
      <c r="B179" s="78" t="s">
        <v>34</v>
      </c>
      <c r="C179" s="79" t="s">
        <v>26</v>
      </c>
      <c r="D179" s="78" t="s">
        <v>27</v>
      </c>
      <c r="E179" s="80">
        <v>0.6</v>
      </c>
      <c r="F179" s="80">
        <v>0.003</v>
      </c>
      <c r="G179" s="80">
        <v>0.0032</v>
      </c>
      <c r="H179" s="83">
        <v>0.00348</v>
      </c>
      <c r="I179" s="84">
        <f t="shared" si="3"/>
        <v>0.00028</v>
      </c>
      <c r="J179" s="85">
        <f t="shared" si="4"/>
        <v>108.75</v>
      </c>
      <c r="K179" s="80">
        <f t="shared" ref="K179:L179" si="364">IFERROR(G179,0)</f>
        <v>0.0032</v>
      </c>
      <c r="L179" s="80">
        <f t="shared" si="364"/>
        <v>0.00348</v>
      </c>
      <c r="M179" s="84">
        <f t="shared" si="6"/>
        <v>0.00028</v>
      </c>
      <c r="N179" s="85">
        <f t="shared" si="7"/>
        <v>108.75</v>
      </c>
      <c r="O179" s="84">
        <f t="shared" ref="O179:P179" si="365">IFERROR(K179,0)</f>
        <v>0.0032</v>
      </c>
      <c r="P179" s="84">
        <f t="shared" si="365"/>
        <v>0.00348</v>
      </c>
      <c r="Q179" s="84">
        <f t="shared" si="9"/>
        <v>0.00028</v>
      </c>
      <c r="R179" s="85">
        <f t="shared" si="10"/>
        <v>108.75</v>
      </c>
      <c r="S179" s="88">
        <f>T158</f>
        <v>0.08486</v>
      </c>
      <c r="T179" s="80">
        <f>H179+S179-H180-H181-U179</f>
        <v>0.08547</v>
      </c>
      <c r="U179" s="88">
        <v>0.0</v>
      </c>
      <c r="V179" s="84">
        <f t="shared" si="11"/>
        <v>106.6666667</v>
      </c>
      <c r="W179" s="84">
        <f t="shared" si="12"/>
        <v>116</v>
      </c>
      <c r="X179" s="87">
        <f t="shared" si="97"/>
        <v>0.00348</v>
      </c>
      <c r="Y179" s="89"/>
    </row>
    <row r="180">
      <c r="A180" s="77">
        <v>45666.0</v>
      </c>
      <c r="B180" s="78" t="s">
        <v>34</v>
      </c>
      <c r="C180" s="79" t="s">
        <v>26</v>
      </c>
      <c r="D180" s="78" t="s">
        <v>29</v>
      </c>
      <c r="E180" s="80">
        <v>0.6</v>
      </c>
      <c r="F180" s="80">
        <v>0.0</v>
      </c>
      <c r="G180" s="80">
        <v>0.003</v>
      </c>
      <c r="H180" s="83">
        <v>0.00287</v>
      </c>
      <c r="I180" s="84">
        <f t="shared" si="3"/>
        <v>-0.00013</v>
      </c>
      <c r="J180" s="85">
        <f t="shared" si="4"/>
        <v>95.66666667</v>
      </c>
      <c r="K180" s="80">
        <f t="shared" ref="K180:L180" si="366">IFERROR(G180,0)</f>
        <v>0.003</v>
      </c>
      <c r="L180" s="80">
        <f t="shared" si="366"/>
        <v>0.00287</v>
      </c>
      <c r="M180" s="84">
        <f t="shared" si="6"/>
        <v>-0.00013</v>
      </c>
      <c r="N180" s="85">
        <f t="shared" si="7"/>
        <v>95.66666667</v>
      </c>
      <c r="O180" s="84">
        <f t="shared" ref="O180:P180" si="367">IFERROR(K180,0)</f>
        <v>0.003</v>
      </c>
      <c r="P180" s="84">
        <f t="shared" si="367"/>
        <v>0.00287</v>
      </c>
      <c r="Q180" s="84">
        <f t="shared" si="9"/>
        <v>-0.00013</v>
      </c>
      <c r="R180" s="85">
        <f t="shared" si="10"/>
        <v>95.66666667</v>
      </c>
      <c r="S180" s="87"/>
      <c r="T180" s="87"/>
      <c r="U180" s="87"/>
      <c r="V180" s="84">
        <f t="shared" si="11"/>
        <v>0</v>
      </c>
      <c r="W180" s="84">
        <f t="shared" si="12"/>
        <v>0</v>
      </c>
      <c r="X180" s="87">
        <f t="shared" si="97"/>
        <v>0.00287</v>
      </c>
      <c r="Y180" s="89"/>
    </row>
    <row r="181">
      <c r="A181" s="77">
        <v>45666.0</v>
      </c>
      <c r="B181" s="78" t="s">
        <v>34</v>
      </c>
      <c r="C181" s="79" t="s">
        <v>26</v>
      </c>
      <c r="D181" s="78" t="s">
        <v>30</v>
      </c>
      <c r="E181" s="80">
        <v>0.0</v>
      </c>
      <c r="F181" s="80">
        <v>0.0</v>
      </c>
      <c r="G181" s="80">
        <v>0.0</v>
      </c>
      <c r="H181" s="83">
        <v>0.0</v>
      </c>
      <c r="I181" s="84">
        <f t="shared" si="3"/>
        <v>0</v>
      </c>
      <c r="J181" s="85">
        <f t="shared" si="4"/>
        <v>0</v>
      </c>
      <c r="K181" s="80">
        <f t="shared" ref="K181:L181" si="368">IFERROR(G181,0)</f>
        <v>0</v>
      </c>
      <c r="L181" s="80">
        <f t="shared" si="368"/>
        <v>0</v>
      </c>
      <c r="M181" s="84">
        <f t="shared" si="6"/>
        <v>0</v>
      </c>
      <c r="N181" s="85">
        <f t="shared" si="7"/>
        <v>0</v>
      </c>
      <c r="O181" s="84">
        <f t="shared" ref="O181:P181" si="369">IFERROR(K181,0)</f>
        <v>0</v>
      </c>
      <c r="P181" s="84">
        <f t="shared" si="369"/>
        <v>0</v>
      </c>
      <c r="Q181" s="84">
        <f t="shared" si="9"/>
        <v>0</v>
      </c>
      <c r="R181" s="85">
        <f t="shared" si="10"/>
        <v>0</v>
      </c>
      <c r="S181" s="87"/>
      <c r="T181" s="87"/>
      <c r="U181" s="87"/>
      <c r="V181" s="84">
        <f t="shared" si="11"/>
        <v>0</v>
      </c>
      <c r="W181" s="84">
        <f t="shared" si="12"/>
        <v>0</v>
      </c>
      <c r="X181" s="87">
        <f t="shared" si="97"/>
        <v>0</v>
      </c>
      <c r="Y181" s="89"/>
    </row>
    <row r="182">
      <c r="A182" s="77">
        <v>45666.0</v>
      </c>
      <c r="B182" s="78" t="s">
        <v>36</v>
      </c>
      <c r="C182" s="79" t="s">
        <v>37</v>
      </c>
      <c r="D182" s="78" t="s">
        <v>27</v>
      </c>
      <c r="E182" s="80">
        <v>229.8</v>
      </c>
      <c r="F182" s="80">
        <v>0.698</v>
      </c>
      <c r="G182" s="80">
        <v>0.687096</v>
      </c>
      <c r="H182" s="83">
        <v>0.616935</v>
      </c>
      <c r="I182" s="84">
        <f t="shared" si="3"/>
        <v>-0.070161</v>
      </c>
      <c r="J182" s="85">
        <f t="shared" si="4"/>
        <v>89.78876314</v>
      </c>
      <c r="K182" s="80">
        <f t="shared" ref="K182:L182" si="370">IFERROR(G182,0)</f>
        <v>0.687096</v>
      </c>
      <c r="L182" s="80">
        <f t="shared" si="370"/>
        <v>0.616935</v>
      </c>
      <c r="M182" s="84">
        <f t="shared" si="6"/>
        <v>-0.070161</v>
      </c>
      <c r="N182" s="85">
        <f t="shared" si="7"/>
        <v>89.78876314</v>
      </c>
      <c r="O182" s="84">
        <f t="shared" ref="O182:P182" si="371">IFERROR(K182,0)</f>
        <v>0.687096</v>
      </c>
      <c r="P182" s="84">
        <f t="shared" si="371"/>
        <v>0.616935</v>
      </c>
      <c r="Q182" s="84">
        <f t="shared" si="9"/>
        <v>-0.070161</v>
      </c>
      <c r="R182" s="85">
        <f t="shared" si="10"/>
        <v>89.78876314</v>
      </c>
      <c r="S182" s="88">
        <f>T161</f>
        <v>214.2783284</v>
      </c>
      <c r="T182" s="80">
        <f>H182+S182-H183-H184-U182</f>
        <v>213.704457</v>
      </c>
      <c r="U182" s="88">
        <v>0.00180645</v>
      </c>
      <c r="V182" s="84">
        <f t="shared" si="11"/>
        <v>98.43782235</v>
      </c>
      <c r="W182" s="84">
        <f t="shared" si="12"/>
        <v>88.38610315</v>
      </c>
      <c r="X182" s="87">
        <f t="shared" si="97"/>
        <v>0.616935</v>
      </c>
      <c r="Y182" s="89"/>
    </row>
    <row r="183">
      <c r="A183" s="77">
        <v>45666.0</v>
      </c>
      <c r="B183" s="78" t="s">
        <v>36</v>
      </c>
      <c r="C183" s="79" t="s">
        <v>37</v>
      </c>
      <c r="D183" s="78" t="s">
        <v>29</v>
      </c>
      <c r="E183" s="80">
        <v>285.0</v>
      </c>
      <c r="F183" s="80">
        <v>0.0</v>
      </c>
      <c r="G183" s="80">
        <v>0.77419</v>
      </c>
      <c r="H183" s="83">
        <v>1.189</v>
      </c>
      <c r="I183" s="84">
        <f t="shared" si="3"/>
        <v>0.41481</v>
      </c>
      <c r="J183" s="85">
        <f t="shared" si="4"/>
        <v>153.5798706</v>
      </c>
      <c r="K183" s="80">
        <f t="shared" ref="K183:L183" si="372">IFERROR(G183,0)</f>
        <v>0.77419</v>
      </c>
      <c r="L183" s="80">
        <f t="shared" si="372"/>
        <v>1.189</v>
      </c>
      <c r="M183" s="84">
        <f t="shared" si="6"/>
        <v>0.41481</v>
      </c>
      <c r="N183" s="85">
        <f t="shared" si="7"/>
        <v>153.5798706</v>
      </c>
      <c r="O183" s="84">
        <f t="shared" ref="O183:P183" si="373">IFERROR(K183,0)</f>
        <v>0.77419</v>
      </c>
      <c r="P183" s="84">
        <f t="shared" si="373"/>
        <v>1.189</v>
      </c>
      <c r="Q183" s="84">
        <f t="shared" si="9"/>
        <v>0.41481</v>
      </c>
      <c r="R183" s="85">
        <f t="shared" si="10"/>
        <v>153.5798706</v>
      </c>
      <c r="S183" s="87"/>
      <c r="T183" s="87"/>
      <c r="U183" s="87"/>
      <c r="V183" s="84">
        <f t="shared" si="11"/>
        <v>0</v>
      </c>
      <c r="W183" s="84">
        <f t="shared" si="12"/>
        <v>0</v>
      </c>
      <c r="X183" s="87">
        <f t="shared" si="97"/>
        <v>1.189</v>
      </c>
      <c r="Y183" s="89"/>
    </row>
    <row r="184">
      <c r="A184" s="77">
        <v>45666.0</v>
      </c>
      <c r="B184" s="78" t="s">
        <v>36</v>
      </c>
      <c r="C184" s="79" t="s">
        <v>37</v>
      </c>
      <c r="D184" s="78" t="s">
        <v>30</v>
      </c>
      <c r="E184" s="80">
        <v>0.0</v>
      </c>
      <c r="F184" s="80">
        <v>0.0</v>
      </c>
      <c r="G184" s="80">
        <v>0.0</v>
      </c>
      <c r="H184" s="83">
        <v>0.0</v>
      </c>
      <c r="I184" s="84">
        <f t="shared" si="3"/>
        <v>0</v>
      </c>
      <c r="J184" s="85">
        <f t="shared" si="4"/>
        <v>0</v>
      </c>
      <c r="K184" s="80">
        <f t="shared" ref="K184:L184" si="374">IFERROR(G184,0)</f>
        <v>0</v>
      </c>
      <c r="L184" s="80">
        <f t="shared" si="374"/>
        <v>0</v>
      </c>
      <c r="M184" s="84">
        <f t="shared" si="6"/>
        <v>0</v>
      </c>
      <c r="N184" s="85">
        <f t="shared" si="7"/>
        <v>0</v>
      </c>
      <c r="O184" s="84">
        <f t="shared" ref="O184:P184" si="375">IFERROR(K184,0)</f>
        <v>0</v>
      </c>
      <c r="P184" s="84">
        <f t="shared" si="375"/>
        <v>0</v>
      </c>
      <c r="Q184" s="84">
        <f t="shared" si="9"/>
        <v>0</v>
      </c>
      <c r="R184" s="85">
        <f t="shared" si="10"/>
        <v>0</v>
      </c>
      <c r="S184" s="87"/>
      <c r="T184" s="87"/>
      <c r="U184" s="87"/>
      <c r="V184" s="84">
        <f t="shared" si="11"/>
        <v>0</v>
      </c>
      <c r="W184" s="84">
        <f t="shared" si="12"/>
        <v>0</v>
      </c>
      <c r="X184" s="87">
        <f t="shared" si="97"/>
        <v>0</v>
      </c>
      <c r="Y184" s="89"/>
    </row>
    <row r="185">
      <c r="A185" s="77">
        <v>45666.0</v>
      </c>
      <c r="B185" s="78" t="s">
        <v>49</v>
      </c>
      <c r="C185" s="79" t="s">
        <v>37</v>
      </c>
      <c r="D185" s="78" t="s">
        <v>27</v>
      </c>
      <c r="E185" s="80">
        <v>5.2</v>
      </c>
      <c r="F185" s="80">
        <v>0.018</v>
      </c>
      <c r="G185" s="80">
        <v>0.0145</v>
      </c>
      <c r="H185" s="83">
        <v>0.0178</v>
      </c>
      <c r="I185" s="84">
        <f t="shared" si="3"/>
        <v>0.0033</v>
      </c>
      <c r="J185" s="85">
        <f t="shared" si="4"/>
        <v>122.7586207</v>
      </c>
      <c r="K185" s="80">
        <f t="shared" ref="K185:L185" si="376">IFERROR(G185,0)</f>
        <v>0.0145</v>
      </c>
      <c r="L185" s="80">
        <f t="shared" si="376"/>
        <v>0.0178</v>
      </c>
      <c r="M185" s="84">
        <f t="shared" si="6"/>
        <v>0.0033</v>
      </c>
      <c r="N185" s="85">
        <f t="shared" si="7"/>
        <v>122.7586207</v>
      </c>
      <c r="O185" s="84">
        <f t="shared" ref="O185:P185" si="377">IFERROR(K185,0)</f>
        <v>0.0145</v>
      </c>
      <c r="P185" s="84">
        <f t="shared" si="377"/>
        <v>0.0178</v>
      </c>
      <c r="Q185" s="84">
        <f t="shared" si="9"/>
        <v>0.0033</v>
      </c>
      <c r="R185" s="85">
        <f t="shared" si="10"/>
        <v>122.7586207</v>
      </c>
      <c r="S185" s="88">
        <f>T164</f>
        <v>4.730141936</v>
      </c>
      <c r="T185" s="80">
        <f>H185+S185-H186-H187-U185</f>
        <v>4.747909678</v>
      </c>
      <c r="U185" s="88">
        <v>3.2258E-5</v>
      </c>
      <c r="V185" s="84">
        <f t="shared" si="11"/>
        <v>80.55555556</v>
      </c>
      <c r="W185" s="84">
        <f t="shared" si="12"/>
        <v>98.88888889</v>
      </c>
      <c r="X185" s="87">
        <f t="shared" si="97"/>
        <v>0.0178</v>
      </c>
      <c r="Y185" s="89"/>
    </row>
    <row r="186">
      <c r="A186" s="77">
        <v>45666.0</v>
      </c>
      <c r="B186" s="78" t="s">
        <v>49</v>
      </c>
      <c r="C186" s="79" t="s">
        <v>37</v>
      </c>
      <c r="D186" s="78" t="s">
        <v>29</v>
      </c>
      <c r="E186" s="80">
        <v>5.1</v>
      </c>
      <c r="F186" s="80">
        <v>0.0</v>
      </c>
      <c r="G186" s="80">
        <v>0.01612</v>
      </c>
      <c r="H186" s="83">
        <v>0.0</v>
      </c>
      <c r="I186" s="84">
        <f t="shared" si="3"/>
        <v>-0.01612</v>
      </c>
      <c r="J186" s="85">
        <f t="shared" si="4"/>
        <v>0</v>
      </c>
      <c r="K186" s="80">
        <f t="shared" ref="K186:L186" si="378">IFERROR(G186,0)</f>
        <v>0.01612</v>
      </c>
      <c r="L186" s="80">
        <f t="shared" si="378"/>
        <v>0</v>
      </c>
      <c r="M186" s="84">
        <f t="shared" si="6"/>
        <v>-0.01612</v>
      </c>
      <c r="N186" s="85">
        <f t="shared" si="7"/>
        <v>0</v>
      </c>
      <c r="O186" s="84">
        <f t="shared" ref="O186:P186" si="379">IFERROR(K186,0)</f>
        <v>0.01612</v>
      </c>
      <c r="P186" s="84">
        <f t="shared" si="379"/>
        <v>0</v>
      </c>
      <c r="Q186" s="84">
        <f t="shared" si="9"/>
        <v>-0.01612</v>
      </c>
      <c r="R186" s="85">
        <f t="shared" si="10"/>
        <v>0</v>
      </c>
      <c r="S186" s="87"/>
      <c r="T186" s="87"/>
      <c r="U186" s="87"/>
      <c r="V186" s="84">
        <f t="shared" si="11"/>
        <v>0</v>
      </c>
      <c r="W186" s="84">
        <f t="shared" si="12"/>
        <v>0</v>
      </c>
      <c r="X186" s="87">
        <f t="shared" si="97"/>
        <v>0</v>
      </c>
      <c r="Y186" s="89"/>
    </row>
    <row r="187">
      <c r="A187" s="77">
        <v>45666.0</v>
      </c>
      <c r="B187" s="78" t="s">
        <v>49</v>
      </c>
      <c r="C187" s="79" t="s">
        <v>37</v>
      </c>
      <c r="D187" s="78" t="s">
        <v>30</v>
      </c>
      <c r="E187" s="80">
        <v>0.0</v>
      </c>
      <c r="F187" s="80">
        <v>0.0</v>
      </c>
      <c r="G187" s="80">
        <v>0.0</v>
      </c>
      <c r="H187" s="83">
        <v>0.0</v>
      </c>
      <c r="I187" s="84">
        <f t="shared" si="3"/>
        <v>0</v>
      </c>
      <c r="J187" s="85">
        <f t="shared" si="4"/>
        <v>0</v>
      </c>
      <c r="K187" s="80">
        <f t="shared" ref="K187:L187" si="380">IFERROR(G187,0)</f>
        <v>0</v>
      </c>
      <c r="L187" s="80">
        <f t="shared" si="380"/>
        <v>0</v>
      </c>
      <c r="M187" s="84">
        <f t="shared" si="6"/>
        <v>0</v>
      </c>
      <c r="N187" s="85">
        <f t="shared" si="7"/>
        <v>0</v>
      </c>
      <c r="O187" s="84">
        <f t="shared" ref="O187:P187" si="381">IFERROR(K187,0)</f>
        <v>0</v>
      </c>
      <c r="P187" s="84">
        <f t="shared" si="381"/>
        <v>0</v>
      </c>
      <c r="Q187" s="84">
        <f t="shared" si="9"/>
        <v>0</v>
      </c>
      <c r="R187" s="85">
        <f t="shared" si="10"/>
        <v>0</v>
      </c>
      <c r="S187" s="88"/>
      <c r="T187" s="88"/>
      <c r="U187" s="87"/>
      <c r="V187" s="84">
        <f t="shared" si="11"/>
        <v>0</v>
      </c>
      <c r="W187" s="84">
        <f t="shared" si="12"/>
        <v>0</v>
      </c>
      <c r="X187" s="87">
        <f t="shared" si="97"/>
        <v>0</v>
      </c>
      <c r="Y187" s="89"/>
    </row>
    <row r="188">
      <c r="A188" s="77">
        <v>45666.0</v>
      </c>
      <c r="B188" s="78" t="s">
        <v>40</v>
      </c>
      <c r="C188" s="79" t="s">
        <v>37</v>
      </c>
      <c r="D188" s="78" t="s">
        <v>27</v>
      </c>
      <c r="E188" s="80">
        <v>0.63</v>
      </c>
      <c r="F188" s="80">
        <v>0.0</v>
      </c>
      <c r="G188" s="80">
        <v>0.00161</v>
      </c>
      <c r="H188" s="83">
        <v>0.00167</v>
      </c>
      <c r="I188" s="84">
        <f t="shared" si="3"/>
        <v>0.00006</v>
      </c>
      <c r="J188" s="85">
        <f t="shared" si="4"/>
        <v>103.7267081</v>
      </c>
      <c r="K188" s="80">
        <f t="shared" ref="K188:L188" si="382">IFERROR(G188,0)</f>
        <v>0.00161</v>
      </c>
      <c r="L188" s="80">
        <f t="shared" si="382"/>
        <v>0.00167</v>
      </c>
      <c r="M188" s="84">
        <f t="shared" si="6"/>
        <v>0.00006</v>
      </c>
      <c r="N188" s="85">
        <f t="shared" si="7"/>
        <v>103.7267081</v>
      </c>
      <c r="O188" s="84">
        <f t="shared" ref="O188:P188" si="383">IFERROR(K188,0)</f>
        <v>0.00161</v>
      </c>
      <c r="P188" s="84">
        <f t="shared" si="383"/>
        <v>0.00167</v>
      </c>
      <c r="Q188" s="84">
        <f t="shared" si="9"/>
        <v>0.00006</v>
      </c>
      <c r="R188" s="85">
        <f t="shared" si="10"/>
        <v>103.7267081</v>
      </c>
      <c r="S188" s="88">
        <f>T167</f>
        <v>0.03396832</v>
      </c>
      <c r="T188" s="80">
        <f>H188+S188-H189-H190-U188</f>
        <v>0.03396736</v>
      </c>
      <c r="U188" s="88">
        <v>0.00167096</v>
      </c>
      <c r="V188" s="84">
        <f t="shared" si="11"/>
        <v>0</v>
      </c>
      <c r="W188" s="84">
        <f t="shared" si="12"/>
        <v>0</v>
      </c>
      <c r="X188" s="87">
        <f t="shared" si="97"/>
        <v>0.00167</v>
      </c>
      <c r="Y188" s="89"/>
    </row>
    <row r="189">
      <c r="A189" s="77">
        <v>45666.0</v>
      </c>
      <c r="B189" s="78" t="s">
        <v>40</v>
      </c>
      <c r="C189" s="79" t="s">
        <v>37</v>
      </c>
      <c r="D189" s="78" t="s">
        <v>29</v>
      </c>
      <c r="E189" s="80">
        <v>0.63</v>
      </c>
      <c r="F189" s="80">
        <v>0.0</v>
      </c>
      <c r="G189" s="80">
        <v>0.0016</v>
      </c>
      <c r="H189" s="83">
        <v>0.0</v>
      </c>
      <c r="I189" s="84">
        <f t="shared" si="3"/>
        <v>-0.0016</v>
      </c>
      <c r="J189" s="85">
        <f t="shared" si="4"/>
        <v>0</v>
      </c>
      <c r="K189" s="80">
        <f t="shared" ref="K189:L189" si="384">IFERROR(G189,0)</f>
        <v>0.0016</v>
      </c>
      <c r="L189" s="80">
        <f t="shared" si="384"/>
        <v>0</v>
      </c>
      <c r="M189" s="84">
        <f t="shared" si="6"/>
        <v>-0.0016</v>
      </c>
      <c r="N189" s="85">
        <f t="shared" si="7"/>
        <v>0</v>
      </c>
      <c r="O189" s="84">
        <f t="shared" ref="O189:P189" si="385">IFERROR(K189,0)</f>
        <v>0.0016</v>
      </c>
      <c r="P189" s="84">
        <f t="shared" si="385"/>
        <v>0</v>
      </c>
      <c r="Q189" s="84">
        <f t="shared" si="9"/>
        <v>-0.0016</v>
      </c>
      <c r="R189" s="85">
        <f t="shared" si="10"/>
        <v>0</v>
      </c>
      <c r="S189" s="87"/>
      <c r="T189" s="87"/>
      <c r="U189" s="87"/>
      <c r="V189" s="84">
        <f t="shared" si="11"/>
        <v>0</v>
      </c>
      <c r="W189" s="84">
        <f t="shared" si="12"/>
        <v>0</v>
      </c>
      <c r="X189" s="87">
        <f t="shared" si="97"/>
        <v>0</v>
      </c>
      <c r="Y189" s="89"/>
    </row>
    <row r="190">
      <c r="A190" s="77">
        <v>45666.0</v>
      </c>
      <c r="B190" s="78" t="s">
        <v>40</v>
      </c>
      <c r="C190" s="79" t="s">
        <v>37</v>
      </c>
      <c r="D190" s="78" t="s">
        <v>30</v>
      </c>
      <c r="E190" s="80">
        <v>0.0</v>
      </c>
      <c r="F190" s="80">
        <v>0.0</v>
      </c>
      <c r="G190" s="80">
        <v>0.0</v>
      </c>
      <c r="H190" s="83">
        <v>0.0</v>
      </c>
      <c r="I190" s="84">
        <f t="shared" si="3"/>
        <v>0</v>
      </c>
      <c r="J190" s="85">
        <f t="shared" si="4"/>
        <v>0</v>
      </c>
      <c r="K190" s="80">
        <f t="shared" ref="K190:L190" si="386">IFERROR(G190,0)</f>
        <v>0</v>
      </c>
      <c r="L190" s="80">
        <f t="shared" si="386"/>
        <v>0</v>
      </c>
      <c r="M190" s="84">
        <f t="shared" si="6"/>
        <v>0</v>
      </c>
      <c r="N190" s="85">
        <f t="shared" si="7"/>
        <v>0</v>
      </c>
      <c r="O190" s="84">
        <f t="shared" ref="O190:P190" si="387">IFERROR(K190,0)</f>
        <v>0</v>
      </c>
      <c r="P190" s="84">
        <f t="shared" si="387"/>
        <v>0</v>
      </c>
      <c r="Q190" s="84">
        <f t="shared" si="9"/>
        <v>0</v>
      </c>
      <c r="R190" s="85">
        <f t="shared" si="10"/>
        <v>0</v>
      </c>
      <c r="S190" s="87"/>
      <c r="T190" s="87"/>
      <c r="U190" s="87"/>
      <c r="V190" s="84">
        <f t="shared" si="11"/>
        <v>0</v>
      </c>
      <c r="W190" s="84">
        <f t="shared" si="12"/>
        <v>0</v>
      </c>
      <c r="X190" s="87">
        <f t="shared" si="97"/>
        <v>0</v>
      </c>
      <c r="Y190" s="89"/>
    </row>
    <row r="191">
      <c r="A191" s="77">
        <v>45667.0</v>
      </c>
      <c r="B191" s="78" t="s">
        <v>31</v>
      </c>
      <c r="C191" s="79" t="s">
        <v>26</v>
      </c>
      <c r="D191" s="78" t="s">
        <v>27</v>
      </c>
      <c r="E191" s="80">
        <v>190.9</v>
      </c>
      <c r="F191" s="81">
        <v>0.636</v>
      </c>
      <c r="G191" s="82">
        <v>0.567</v>
      </c>
      <c r="H191" s="83">
        <v>0.57267</v>
      </c>
      <c r="I191" s="84">
        <f t="shared" si="3"/>
        <v>0.00567</v>
      </c>
      <c r="J191" s="85">
        <f t="shared" si="4"/>
        <v>101</v>
      </c>
      <c r="K191" s="80">
        <f t="shared" ref="K191:L191" si="388">IFERROR(G191,0)</f>
        <v>0.567</v>
      </c>
      <c r="L191" s="80">
        <f t="shared" si="388"/>
        <v>0.57267</v>
      </c>
      <c r="M191" s="84">
        <f t="shared" si="6"/>
        <v>0.00567</v>
      </c>
      <c r="N191" s="85">
        <f t="shared" si="7"/>
        <v>101</v>
      </c>
      <c r="O191" s="84">
        <f t="shared" ref="O191:P191" si="389">IFERROR(K191,0)</f>
        <v>0.567</v>
      </c>
      <c r="P191" s="84">
        <f t="shared" si="389"/>
        <v>0.57267</v>
      </c>
      <c r="Q191" s="84">
        <f t="shared" si="9"/>
        <v>0.00567</v>
      </c>
      <c r="R191" s="85">
        <f t="shared" si="10"/>
        <v>101</v>
      </c>
      <c r="S191" s="80">
        <f>T170</f>
        <v>53.26868</v>
      </c>
      <c r="T191" s="80">
        <f>H191+S191-H192-H193-U191</f>
        <v>53.0229</v>
      </c>
      <c r="U191" s="80">
        <v>0.00145</v>
      </c>
      <c r="V191" s="84">
        <f t="shared" si="11"/>
        <v>89.1509434</v>
      </c>
      <c r="W191" s="84">
        <f t="shared" si="12"/>
        <v>90.04245283</v>
      </c>
      <c r="X191" s="87">
        <f t="shared" si="97"/>
        <v>0.57267</v>
      </c>
      <c r="Y191" s="89"/>
    </row>
    <row r="192">
      <c r="A192" s="77">
        <v>45667.0</v>
      </c>
      <c r="B192" s="78" t="s">
        <v>31</v>
      </c>
      <c r="C192" s="79" t="s">
        <v>26</v>
      </c>
      <c r="D192" s="78" t="s">
        <v>29</v>
      </c>
      <c r="E192" s="80">
        <v>220.3</v>
      </c>
      <c r="F192" s="80">
        <v>0.995</v>
      </c>
      <c r="G192" s="80">
        <v>0.5806</v>
      </c>
      <c r="H192" s="83">
        <v>0.817</v>
      </c>
      <c r="I192" s="84">
        <f t="shared" si="3"/>
        <v>0.2364</v>
      </c>
      <c r="J192" s="85">
        <f t="shared" si="4"/>
        <v>140.7165002</v>
      </c>
      <c r="K192" s="80">
        <f t="shared" ref="K192:L192" si="390">IFERROR(G192,0)</f>
        <v>0.5806</v>
      </c>
      <c r="L192" s="80">
        <f t="shared" si="390"/>
        <v>0.817</v>
      </c>
      <c r="M192" s="84">
        <f t="shared" si="6"/>
        <v>0.2364</v>
      </c>
      <c r="N192" s="85">
        <f t="shared" si="7"/>
        <v>140.7165002</v>
      </c>
      <c r="O192" s="84">
        <f t="shared" ref="O192:P192" si="391">IFERROR(K192,0)</f>
        <v>0.5806</v>
      </c>
      <c r="P192" s="84">
        <f t="shared" si="391"/>
        <v>0.817</v>
      </c>
      <c r="Q192" s="84">
        <f t="shared" si="9"/>
        <v>0.2364</v>
      </c>
      <c r="R192" s="85">
        <f t="shared" si="10"/>
        <v>140.7165002</v>
      </c>
      <c r="S192" s="84"/>
      <c r="T192" s="84"/>
      <c r="U192" s="84"/>
      <c r="V192" s="84">
        <f t="shared" si="11"/>
        <v>58.35175879</v>
      </c>
      <c r="W192" s="84">
        <f t="shared" si="12"/>
        <v>82.11055276</v>
      </c>
      <c r="X192" s="87">
        <f t="shared" si="97"/>
        <v>0.817</v>
      </c>
      <c r="Y192" s="89"/>
    </row>
    <row r="193">
      <c r="A193" s="77">
        <v>45667.0</v>
      </c>
      <c r="B193" s="78" t="s">
        <v>31</v>
      </c>
      <c r="C193" s="79" t="s">
        <v>26</v>
      </c>
      <c r="D193" s="78" t="s">
        <v>30</v>
      </c>
      <c r="E193" s="80">
        <v>0.0</v>
      </c>
      <c r="F193" s="80">
        <v>0.0</v>
      </c>
      <c r="G193" s="80">
        <v>0.0</v>
      </c>
      <c r="H193" s="83">
        <v>0.0</v>
      </c>
      <c r="I193" s="84">
        <f t="shared" si="3"/>
        <v>0</v>
      </c>
      <c r="J193" s="85">
        <f t="shared" si="4"/>
        <v>0</v>
      </c>
      <c r="K193" s="80">
        <f t="shared" ref="K193:L193" si="392">IFERROR(G193,0)</f>
        <v>0</v>
      </c>
      <c r="L193" s="80">
        <f t="shared" si="392"/>
        <v>0</v>
      </c>
      <c r="M193" s="84">
        <f t="shared" si="6"/>
        <v>0</v>
      </c>
      <c r="N193" s="85">
        <f t="shared" si="7"/>
        <v>0</v>
      </c>
      <c r="O193" s="84">
        <f t="shared" ref="O193:P193" si="393">IFERROR(K193,0)</f>
        <v>0</v>
      </c>
      <c r="P193" s="84">
        <f t="shared" si="393"/>
        <v>0</v>
      </c>
      <c r="Q193" s="84">
        <f t="shared" si="9"/>
        <v>0</v>
      </c>
      <c r="R193" s="85">
        <f t="shared" si="10"/>
        <v>0</v>
      </c>
      <c r="S193" s="80"/>
      <c r="T193" s="80"/>
      <c r="U193" s="80"/>
      <c r="V193" s="84">
        <f t="shared" si="11"/>
        <v>0</v>
      </c>
      <c r="W193" s="84">
        <f t="shared" si="12"/>
        <v>0</v>
      </c>
      <c r="X193" s="87">
        <f t="shared" si="97"/>
        <v>0</v>
      </c>
      <c r="Y193" s="89"/>
    </row>
    <row r="194">
      <c r="A194" s="77">
        <v>45667.0</v>
      </c>
      <c r="B194" s="78" t="s">
        <v>25</v>
      </c>
      <c r="C194" s="79" t="s">
        <v>26</v>
      </c>
      <c r="D194" s="78" t="s">
        <v>27</v>
      </c>
      <c r="E194" s="80">
        <v>1.7</v>
      </c>
      <c r="F194" s="80">
        <v>0.005</v>
      </c>
      <c r="G194" s="80">
        <v>0.0048</v>
      </c>
      <c r="H194" s="83">
        <v>0.0097</v>
      </c>
      <c r="I194" s="84">
        <f t="shared" si="3"/>
        <v>0.0049</v>
      </c>
      <c r="J194" s="85">
        <f t="shared" si="4"/>
        <v>202.0833333</v>
      </c>
      <c r="K194" s="80">
        <f t="shared" ref="K194:L194" si="394">IFERROR(G194,0)</f>
        <v>0.0048</v>
      </c>
      <c r="L194" s="80">
        <f t="shared" si="394"/>
        <v>0.0097</v>
      </c>
      <c r="M194" s="84">
        <f t="shared" si="6"/>
        <v>0.0049</v>
      </c>
      <c r="N194" s="85">
        <f t="shared" si="7"/>
        <v>202.0833333</v>
      </c>
      <c r="O194" s="84">
        <f t="shared" ref="O194:P194" si="395">IFERROR(K194,0)</f>
        <v>0.0048</v>
      </c>
      <c r="P194" s="84">
        <f t="shared" si="395"/>
        <v>0.0097</v>
      </c>
      <c r="Q194" s="84">
        <f t="shared" si="9"/>
        <v>0.0049</v>
      </c>
      <c r="R194" s="85">
        <f t="shared" si="10"/>
        <v>202.0833333</v>
      </c>
      <c r="S194" s="80">
        <f>T173</f>
        <v>4.3551795</v>
      </c>
      <c r="T194" s="80">
        <f>H194+S194-H195-H196-U194</f>
        <v>4.360655</v>
      </c>
      <c r="U194" s="80">
        <v>6.45E-5</v>
      </c>
      <c r="V194" s="84">
        <f t="shared" si="11"/>
        <v>96</v>
      </c>
      <c r="W194" s="84">
        <f t="shared" si="12"/>
        <v>194</v>
      </c>
      <c r="X194" s="87">
        <f t="shared" si="97"/>
        <v>0.0097</v>
      </c>
      <c r="Y194" s="89"/>
    </row>
    <row r="195">
      <c r="A195" s="77">
        <v>45667.0</v>
      </c>
      <c r="B195" s="78" t="s">
        <v>25</v>
      </c>
      <c r="C195" s="79" t="s">
        <v>26</v>
      </c>
      <c r="D195" s="78" t="s">
        <v>29</v>
      </c>
      <c r="E195" s="80">
        <v>1.5</v>
      </c>
      <c r="F195" s="80">
        <v>0.0</v>
      </c>
      <c r="G195" s="80">
        <v>0.0032</v>
      </c>
      <c r="H195" s="83">
        <v>0.00416</v>
      </c>
      <c r="I195" s="84">
        <f t="shared" si="3"/>
        <v>0.00096</v>
      </c>
      <c r="J195" s="85">
        <f t="shared" si="4"/>
        <v>130</v>
      </c>
      <c r="K195" s="80">
        <f t="shared" ref="K195:L195" si="396">IFERROR(G195,0)</f>
        <v>0.0032</v>
      </c>
      <c r="L195" s="80">
        <f t="shared" si="396"/>
        <v>0.00416</v>
      </c>
      <c r="M195" s="84">
        <f t="shared" si="6"/>
        <v>0.00096</v>
      </c>
      <c r="N195" s="85">
        <f t="shared" si="7"/>
        <v>130</v>
      </c>
      <c r="O195" s="84">
        <f t="shared" ref="O195:P195" si="397">IFERROR(K195,0)</f>
        <v>0.0032</v>
      </c>
      <c r="P195" s="84">
        <f t="shared" si="397"/>
        <v>0.00416</v>
      </c>
      <c r="Q195" s="84">
        <f t="shared" si="9"/>
        <v>0.00096</v>
      </c>
      <c r="R195" s="85">
        <f t="shared" si="10"/>
        <v>130</v>
      </c>
      <c r="S195" s="84"/>
      <c r="T195" s="84"/>
      <c r="U195" s="84"/>
      <c r="V195" s="84">
        <f t="shared" si="11"/>
        <v>0</v>
      </c>
      <c r="W195" s="84">
        <f t="shared" si="12"/>
        <v>0</v>
      </c>
      <c r="X195" s="87">
        <f t="shared" si="97"/>
        <v>0.00416</v>
      </c>
      <c r="Y195" s="89"/>
    </row>
    <row r="196">
      <c r="A196" s="77">
        <v>45667.0</v>
      </c>
      <c r="B196" s="78" t="s">
        <v>25</v>
      </c>
      <c r="C196" s="79" t="s">
        <v>26</v>
      </c>
      <c r="D196" s="78" t="s">
        <v>30</v>
      </c>
      <c r="E196" s="80">
        <v>0.0</v>
      </c>
      <c r="F196" s="80">
        <v>0.0</v>
      </c>
      <c r="G196" s="80">
        <v>0.0</v>
      </c>
      <c r="H196" s="83">
        <v>0.0</v>
      </c>
      <c r="I196" s="84">
        <f t="shared" si="3"/>
        <v>0</v>
      </c>
      <c r="J196" s="85">
        <f t="shared" si="4"/>
        <v>0</v>
      </c>
      <c r="K196" s="80">
        <f t="shared" ref="K196:L196" si="398">IFERROR(G196,0)</f>
        <v>0</v>
      </c>
      <c r="L196" s="80">
        <f t="shared" si="398"/>
        <v>0</v>
      </c>
      <c r="M196" s="84">
        <f t="shared" si="6"/>
        <v>0</v>
      </c>
      <c r="N196" s="85">
        <f t="shared" si="7"/>
        <v>0</v>
      </c>
      <c r="O196" s="84">
        <f t="shared" ref="O196:P196" si="399">IFERROR(K196,0)</f>
        <v>0</v>
      </c>
      <c r="P196" s="84">
        <f t="shared" si="399"/>
        <v>0</v>
      </c>
      <c r="Q196" s="84">
        <f t="shared" si="9"/>
        <v>0</v>
      </c>
      <c r="R196" s="85">
        <f t="shared" si="10"/>
        <v>0</v>
      </c>
      <c r="S196" s="84"/>
      <c r="T196" s="84"/>
      <c r="U196" s="84"/>
      <c r="V196" s="84">
        <f t="shared" si="11"/>
        <v>0</v>
      </c>
      <c r="W196" s="84">
        <f t="shared" si="12"/>
        <v>0</v>
      </c>
      <c r="X196" s="87">
        <f t="shared" si="97"/>
        <v>0</v>
      </c>
      <c r="Y196" s="89"/>
    </row>
    <row r="197">
      <c r="A197" s="77">
        <v>45667.0</v>
      </c>
      <c r="B197" s="78" t="s">
        <v>33</v>
      </c>
      <c r="C197" s="79" t="s">
        <v>26</v>
      </c>
      <c r="D197" s="78" t="s">
        <v>27</v>
      </c>
      <c r="E197" s="80">
        <v>1.0</v>
      </c>
      <c r="F197" s="80">
        <v>0.004</v>
      </c>
      <c r="G197" s="80">
        <v>0.003</v>
      </c>
      <c r="H197" s="83">
        <v>0.00335</v>
      </c>
      <c r="I197" s="84">
        <f t="shared" si="3"/>
        <v>0.00035</v>
      </c>
      <c r="J197" s="85">
        <f t="shared" si="4"/>
        <v>111.6666667</v>
      </c>
      <c r="K197" s="80">
        <f t="shared" ref="K197:L197" si="400">IFERROR(G197,0)</f>
        <v>0.003</v>
      </c>
      <c r="L197" s="80">
        <f t="shared" si="400"/>
        <v>0.00335</v>
      </c>
      <c r="M197" s="84">
        <f t="shared" si="6"/>
        <v>0.00035</v>
      </c>
      <c r="N197" s="85">
        <f t="shared" si="7"/>
        <v>111.6666667</v>
      </c>
      <c r="O197" s="84">
        <f t="shared" ref="O197:P197" si="401">IFERROR(K197,0)</f>
        <v>0.003</v>
      </c>
      <c r="P197" s="84">
        <f t="shared" si="401"/>
        <v>0.00335</v>
      </c>
      <c r="Q197" s="84">
        <f t="shared" si="9"/>
        <v>0.00035</v>
      </c>
      <c r="R197" s="85">
        <f t="shared" si="10"/>
        <v>111.6666667</v>
      </c>
      <c r="S197" s="80">
        <f>T176</f>
        <v>1.0152</v>
      </c>
      <c r="T197" s="80">
        <f>H197+S197-H198-H199-U197</f>
        <v>0.99625</v>
      </c>
      <c r="U197" s="80">
        <v>0.0</v>
      </c>
      <c r="V197" s="84">
        <f t="shared" si="11"/>
        <v>75</v>
      </c>
      <c r="W197" s="84">
        <f t="shared" si="12"/>
        <v>83.75</v>
      </c>
      <c r="X197" s="87">
        <f t="shared" si="97"/>
        <v>0.00335</v>
      </c>
      <c r="Y197" s="89"/>
    </row>
    <row r="198">
      <c r="A198" s="77">
        <v>45667.0</v>
      </c>
      <c r="B198" s="78" t="s">
        <v>33</v>
      </c>
      <c r="C198" s="79" t="s">
        <v>26</v>
      </c>
      <c r="D198" s="78" t="s">
        <v>29</v>
      </c>
      <c r="E198" s="80">
        <v>1.0</v>
      </c>
      <c r="F198" s="80">
        <v>0.0</v>
      </c>
      <c r="G198" s="80">
        <v>0.003</v>
      </c>
      <c r="H198" s="83">
        <v>0.0223</v>
      </c>
      <c r="I198" s="84">
        <f t="shared" si="3"/>
        <v>0.0193</v>
      </c>
      <c r="J198" s="85">
        <f t="shared" si="4"/>
        <v>743.3333333</v>
      </c>
      <c r="K198" s="80">
        <f t="shared" ref="K198:L198" si="402">IFERROR(G198,0)</f>
        <v>0.003</v>
      </c>
      <c r="L198" s="80">
        <f t="shared" si="402"/>
        <v>0.0223</v>
      </c>
      <c r="M198" s="84">
        <f t="shared" si="6"/>
        <v>0.0193</v>
      </c>
      <c r="N198" s="85">
        <f t="shared" si="7"/>
        <v>743.3333333</v>
      </c>
      <c r="O198" s="84">
        <f t="shared" ref="O198:P198" si="403">IFERROR(K198,0)</f>
        <v>0.003</v>
      </c>
      <c r="P198" s="84">
        <f t="shared" si="403"/>
        <v>0.0223</v>
      </c>
      <c r="Q198" s="84">
        <f t="shared" si="9"/>
        <v>0.0193</v>
      </c>
      <c r="R198" s="85">
        <f t="shared" si="10"/>
        <v>743.3333333</v>
      </c>
      <c r="S198" s="80"/>
      <c r="T198" s="80"/>
      <c r="U198" s="80"/>
      <c r="V198" s="84">
        <f t="shared" si="11"/>
        <v>0</v>
      </c>
      <c r="W198" s="84">
        <f t="shared" si="12"/>
        <v>0</v>
      </c>
      <c r="X198" s="87">
        <f t="shared" si="97"/>
        <v>0.0223</v>
      </c>
      <c r="Y198" s="89"/>
    </row>
    <row r="199">
      <c r="A199" s="77">
        <v>45667.0</v>
      </c>
      <c r="B199" s="78" t="s">
        <v>33</v>
      </c>
      <c r="C199" s="79" t="s">
        <v>26</v>
      </c>
      <c r="D199" s="78" t="s">
        <v>30</v>
      </c>
      <c r="E199" s="80">
        <v>0.0</v>
      </c>
      <c r="F199" s="80">
        <v>0.0</v>
      </c>
      <c r="G199" s="80">
        <v>0.0</v>
      </c>
      <c r="H199" s="83">
        <v>0.0</v>
      </c>
      <c r="I199" s="84">
        <f t="shared" si="3"/>
        <v>0</v>
      </c>
      <c r="J199" s="85">
        <f t="shared" si="4"/>
        <v>0</v>
      </c>
      <c r="K199" s="80">
        <f t="shared" ref="K199:L199" si="404">IFERROR(G199,0)</f>
        <v>0</v>
      </c>
      <c r="L199" s="80">
        <f t="shared" si="404"/>
        <v>0</v>
      </c>
      <c r="M199" s="84">
        <f t="shared" si="6"/>
        <v>0</v>
      </c>
      <c r="N199" s="85">
        <f t="shared" si="7"/>
        <v>0</v>
      </c>
      <c r="O199" s="84">
        <f t="shared" ref="O199:P199" si="405">IFERROR(K199,0)</f>
        <v>0</v>
      </c>
      <c r="P199" s="84">
        <f t="shared" si="405"/>
        <v>0</v>
      </c>
      <c r="Q199" s="84">
        <f t="shared" si="9"/>
        <v>0</v>
      </c>
      <c r="R199" s="85">
        <f t="shared" si="10"/>
        <v>0</v>
      </c>
      <c r="S199" s="87"/>
      <c r="T199" s="87"/>
      <c r="U199" s="87"/>
      <c r="V199" s="84">
        <f t="shared" si="11"/>
        <v>0</v>
      </c>
      <c r="W199" s="84">
        <f t="shared" si="12"/>
        <v>0</v>
      </c>
      <c r="X199" s="87">
        <f t="shared" si="97"/>
        <v>0</v>
      </c>
      <c r="Y199" s="89"/>
    </row>
    <row r="200">
      <c r="A200" s="77">
        <v>45667.0</v>
      </c>
      <c r="B200" s="78" t="s">
        <v>34</v>
      </c>
      <c r="C200" s="79" t="s">
        <v>26</v>
      </c>
      <c r="D200" s="78" t="s">
        <v>27</v>
      </c>
      <c r="E200" s="80">
        <v>0.6</v>
      </c>
      <c r="F200" s="80">
        <v>0.003</v>
      </c>
      <c r="G200" s="80">
        <v>0.0032</v>
      </c>
      <c r="H200" s="83">
        <v>0.00348</v>
      </c>
      <c r="I200" s="84">
        <f t="shared" si="3"/>
        <v>0.00028</v>
      </c>
      <c r="J200" s="85">
        <f t="shared" si="4"/>
        <v>108.75</v>
      </c>
      <c r="K200" s="80">
        <f t="shared" ref="K200:L200" si="406">IFERROR(G200,0)</f>
        <v>0.0032</v>
      </c>
      <c r="L200" s="80">
        <f t="shared" si="406"/>
        <v>0.00348</v>
      </c>
      <c r="M200" s="84">
        <f t="shared" si="6"/>
        <v>0.00028</v>
      </c>
      <c r="N200" s="85">
        <f t="shared" si="7"/>
        <v>108.75</v>
      </c>
      <c r="O200" s="84">
        <f t="shared" ref="O200:P200" si="407">IFERROR(K200,0)</f>
        <v>0.0032</v>
      </c>
      <c r="P200" s="84">
        <f t="shared" si="407"/>
        <v>0.00348</v>
      </c>
      <c r="Q200" s="84">
        <f t="shared" si="9"/>
        <v>0.00028</v>
      </c>
      <c r="R200" s="85">
        <f t="shared" si="10"/>
        <v>108.75</v>
      </c>
      <c r="S200" s="88">
        <f>T179</f>
        <v>0.08547</v>
      </c>
      <c r="T200" s="80">
        <f>H200+S200-H201-H202-U200</f>
        <v>0.08608</v>
      </c>
      <c r="U200" s="88">
        <v>0.0</v>
      </c>
      <c r="V200" s="84">
        <f t="shared" si="11"/>
        <v>106.6666667</v>
      </c>
      <c r="W200" s="84">
        <f t="shared" si="12"/>
        <v>116</v>
      </c>
      <c r="X200" s="87">
        <f t="shared" si="97"/>
        <v>0.00348</v>
      </c>
      <c r="Y200" s="89"/>
    </row>
    <row r="201">
      <c r="A201" s="77">
        <v>45667.0</v>
      </c>
      <c r="B201" s="78" t="s">
        <v>34</v>
      </c>
      <c r="C201" s="79" t="s">
        <v>26</v>
      </c>
      <c r="D201" s="78" t="s">
        <v>29</v>
      </c>
      <c r="E201" s="80">
        <v>0.6</v>
      </c>
      <c r="F201" s="80">
        <v>0.0</v>
      </c>
      <c r="G201" s="80">
        <v>0.003</v>
      </c>
      <c r="H201" s="83">
        <v>0.00287</v>
      </c>
      <c r="I201" s="84">
        <f t="shared" si="3"/>
        <v>-0.00013</v>
      </c>
      <c r="J201" s="85">
        <f t="shared" si="4"/>
        <v>95.66666667</v>
      </c>
      <c r="K201" s="80">
        <f t="shared" ref="K201:L201" si="408">IFERROR(G201,0)</f>
        <v>0.003</v>
      </c>
      <c r="L201" s="80">
        <f t="shared" si="408"/>
        <v>0.00287</v>
      </c>
      <c r="M201" s="84">
        <f t="shared" si="6"/>
        <v>-0.00013</v>
      </c>
      <c r="N201" s="85">
        <f t="shared" si="7"/>
        <v>95.66666667</v>
      </c>
      <c r="O201" s="84">
        <f t="shared" ref="O201:P201" si="409">IFERROR(K201,0)</f>
        <v>0.003</v>
      </c>
      <c r="P201" s="84">
        <f t="shared" si="409"/>
        <v>0.00287</v>
      </c>
      <c r="Q201" s="84">
        <f t="shared" si="9"/>
        <v>-0.00013</v>
      </c>
      <c r="R201" s="85">
        <f t="shared" si="10"/>
        <v>95.66666667</v>
      </c>
      <c r="S201" s="87"/>
      <c r="T201" s="87"/>
      <c r="U201" s="87"/>
      <c r="V201" s="84">
        <f t="shared" si="11"/>
        <v>0</v>
      </c>
      <c r="W201" s="84">
        <f t="shared" si="12"/>
        <v>0</v>
      </c>
      <c r="X201" s="87">
        <f t="shared" si="97"/>
        <v>0.00287</v>
      </c>
      <c r="Y201" s="89"/>
    </row>
    <row r="202">
      <c r="A202" s="77">
        <v>45667.0</v>
      </c>
      <c r="B202" s="78" t="s">
        <v>34</v>
      </c>
      <c r="C202" s="79" t="s">
        <v>26</v>
      </c>
      <c r="D202" s="78" t="s">
        <v>30</v>
      </c>
      <c r="E202" s="80">
        <v>0.0</v>
      </c>
      <c r="F202" s="80">
        <v>0.0</v>
      </c>
      <c r="G202" s="80">
        <v>0.0</v>
      </c>
      <c r="H202" s="83">
        <v>0.0</v>
      </c>
      <c r="I202" s="84">
        <f t="shared" si="3"/>
        <v>0</v>
      </c>
      <c r="J202" s="85">
        <f t="shared" si="4"/>
        <v>0</v>
      </c>
      <c r="K202" s="80">
        <f t="shared" ref="K202:L202" si="410">IFERROR(G202,0)</f>
        <v>0</v>
      </c>
      <c r="L202" s="80">
        <f t="shared" si="410"/>
        <v>0</v>
      </c>
      <c r="M202" s="84">
        <f t="shared" si="6"/>
        <v>0</v>
      </c>
      <c r="N202" s="85">
        <f t="shared" si="7"/>
        <v>0</v>
      </c>
      <c r="O202" s="84">
        <f t="shared" ref="O202:P202" si="411">IFERROR(K202,0)</f>
        <v>0</v>
      </c>
      <c r="P202" s="84">
        <f t="shared" si="411"/>
        <v>0</v>
      </c>
      <c r="Q202" s="84">
        <f t="shared" si="9"/>
        <v>0</v>
      </c>
      <c r="R202" s="85">
        <f t="shared" si="10"/>
        <v>0</v>
      </c>
      <c r="S202" s="87"/>
      <c r="T202" s="87"/>
      <c r="U202" s="87"/>
      <c r="V202" s="84">
        <f t="shared" si="11"/>
        <v>0</v>
      </c>
      <c r="W202" s="84">
        <f t="shared" si="12"/>
        <v>0</v>
      </c>
      <c r="X202" s="87">
        <f t="shared" si="97"/>
        <v>0</v>
      </c>
      <c r="Y202" s="89"/>
    </row>
    <row r="203">
      <c r="A203" s="77">
        <v>45667.0</v>
      </c>
      <c r="B203" s="78" t="s">
        <v>36</v>
      </c>
      <c r="C203" s="79" t="s">
        <v>37</v>
      </c>
      <c r="D203" s="78" t="s">
        <v>27</v>
      </c>
      <c r="E203" s="80">
        <v>229.8</v>
      </c>
      <c r="F203" s="80">
        <v>0.691</v>
      </c>
      <c r="G203" s="80">
        <v>0.687096</v>
      </c>
      <c r="H203" s="83">
        <v>0.616935</v>
      </c>
      <c r="I203" s="84">
        <f t="shared" si="3"/>
        <v>-0.070161</v>
      </c>
      <c r="J203" s="85">
        <f t="shared" si="4"/>
        <v>89.78876314</v>
      </c>
      <c r="K203" s="80">
        <f t="shared" ref="K203:L203" si="412">IFERROR(G203,0)</f>
        <v>0.687096</v>
      </c>
      <c r="L203" s="80">
        <f t="shared" si="412"/>
        <v>0.616935</v>
      </c>
      <c r="M203" s="84">
        <f t="shared" si="6"/>
        <v>-0.070161</v>
      </c>
      <c r="N203" s="85">
        <f t="shared" si="7"/>
        <v>89.78876314</v>
      </c>
      <c r="O203" s="84">
        <f t="shared" ref="O203:P203" si="413">IFERROR(K203,0)</f>
        <v>0.687096</v>
      </c>
      <c r="P203" s="84">
        <f t="shared" si="413"/>
        <v>0.616935</v>
      </c>
      <c r="Q203" s="84">
        <f t="shared" si="9"/>
        <v>-0.070161</v>
      </c>
      <c r="R203" s="85">
        <f t="shared" si="10"/>
        <v>89.78876314</v>
      </c>
      <c r="S203" s="88">
        <f>T182</f>
        <v>213.704457</v>
      </c>
      <c r="T203" s="80">
        <f>H203+S203-H204-H205-U203</f>
        <v>213.1305855</v>
      </c>
      <c r="U203" s="88">
        <v>0.00180645</v>
      </c>
      <c r="V203" s="84">
        <f t="shared" si="11"/>
        <v>99.43502171</v>
      </c>
      <c r="W203" s="84">
        <f t="shared" si="12"/>
        <v>89.28147612</v>
      </c>
      <c r="X203" s="87">
        <f t="shared" si="97"/>
        <v>0.616935</v>
      </c>
      <c r="Y203" s="89"/>
    </row>
    <row r="204">
      <c r="A204" s="77">
        <v>45667.0</v>
      </c>
      <c r="B204" s="78" t="s">
        <v>36</v>
      </c>
      <c r="C204" s="79" t="s">
        <v>37</v>
      </c>
      <c r="D204" s="78" t="s">
        <v>29</v>
      </c>
      <c r="E204" s="80">
        <v>285.0</v>
      </c>
      <c r="F204" s="80">
        <v>0.0</v>
      </c>
      <c r="G204" s="80">
        <v>0.77419</v>
      </c>
      <c r="H204" s="83">
        <v>1.189</v>
      </c>
      <c r="I204" s="84">
        <f t="shared" si="3"/>
        <v>0.41481</v>
      </c>
      <c r="J204" s="85">
        <f t="shared" si="4"/>
        <v>153.5798706</v>
      </c>
      <c r="K204" s="80">
        <f t="shared" ref="K204:L204" si="414">IFERROR(G204,0)</f>
        <v>0.77419</v>
      </c>
      <c r="L204" s="80">
        <f t="shared" si="414"/>
        <v>1.189</v>
      </c>
      <c r="M204" s="84">
        <f t="shared" si="6"/>
        <v>0.41481</v>
      </c>
      <c r="N204" s="85">
        <f t="shared" si="7"/>
        <v>153.5798706</v>
      </c>
      <c r="O204" s="84">
        <f t="shared" ref="O204:P204" si="415">IFERROR(K204,0)</f>
        <v>0.77419</v>
      </c>
      <c r="P204" s="84">
        <f t="shared" si="415"/>
        <v>1.189</v>
      </c>
      <c r="Q204" s="84">
        <f t="shared" si="9"/>
        <v>0.41481</v>
      </c>
      <c r="R204" s="85">
        <f t="shared" si="10"/>
        <v>153.5798706</v>
      </c>
      <c r="S204" s="87"/>
      <c r="T204" s="87"/>
      <c r="U204" s="87"/>
      <c r="V204" s="84">
        <f t="shared" si="11"/>
        <v>0</v>
      </c>
      <c r="W204" s="84">
        <f t="shared" si="12"/>
        <v>0</v>
      </c>
      <c r="X204" s="87">
        <f t="shared" si="97"/>
        <v>1.189</v>
      </c>
      <c r="Y204" s="89"/>
    </row>
    <row r="205">
      <c r="A205" s="77">
        <v>45667.0</v>
      </c>
      <c r="B205" s="78" t="s">
        <v>36</v>
      </c>
      <c r="C205" s="79" t="s">
        <v>37</v>
      </c>
      <c r="D205" s="78" t="s">
        <v>30</v>
      </c>
      <c r="E205" s="80">
        <v>0.0</v>
      </c>
      <c r="F205" s="80">
        <v>0.0</v>
      </c>
      <c r="G205" s="80">
        <v>0.0</v>
      </c>
      <c r="H205" s="83">
        <v>0.0</v>
      </c>
      <c r="I205" s="84">
        <f t="shared" si="3"/>
        <v>0</v>
      </c>
      <c r="J205" s="85">
        <f t="shared" si="4"/>
        <v>0</v>
      </c>
      <c r="K205" s="80">
        <f t="shared" ref="K205:L205" si="416">IFERROR(G205,0)</f>
        <v>0</v>
      </c>
      <c r="L205" s="80">
        <f t="shared" si="416"/>
        <v>0</v>
      </c>
      <c r="M205" s="84">
        <f t="shared" si="6"/>
        <v>0</v>
      </c>
      <c r="N205" s="85">
        <f t="shared" si="7"/>
        <v>0</v>
      </c>
      <c r="O205" s="84">
        <f t="shared" ref="O205:P205" si="417">IFERROR(K205,0)</f>
        <v>0</v>
      </c>
      <c r="P205" s="84">
        <f t="shared" si="417"/>
        <v>0</v>
      </c>
      <c r="Q205" s="84">
        <f t="shared" si="9"/>
        <v>0</v>
      </c>
      <c r="R205" s="85">
        <f t="shared" si="10"/>
        <v>0</v>
      </c>
      <c r="S205" s="87"/>
      <c r="T205" s="87"/>
      <c r="U205" s="87"/>
      <c r="V205" s="84">
        <f t="shared" si="11"/>
        <v>0</v>
      </c>
      <c r="W205" s="84">
        <f t="shared" si="12"/>
        <v>0</v>
      </c>
      <c r="X205" s="87">
        <f t="shared" si="97"/>
        <v>0</v>
      </c>
      <c r="Y205" s="89"/>
    </row>
    <row r="206">
      <c r="A206" s="77">
        <v>45667.0</v>
      </c>
      <c r="B206" s="78" t="s">
        <v>49</v>
      </c>
      <c r="C206" s="79" t="s">
        <v>37</v>
      </c>
      <c r="D206" s="78" t="s">
        <v>27</v>
      </c>
      <c r="E206" s="80">
        <v>5.2</v>
      </c>
      <c r="F206" s="80">
        <v>0.017</v>
      </c>
      <c r="G206" s="80">
        <v>0.0145</v>
      </c>
      <c r="H206" s="83">
        <v>0.0178</v>
      </c>
      <c r="I206" s="84">
        <f t="shared" si="3"/>
        <v>0.0033</v>
      </c>
      <c r="J206" s="85">
        <f t="shared" si="4"/>
        <v>122.7586207</v>
      </c>
      <c r="K206" s="80">
        <f t="shared" ref="K206:L206" si="418">IFERROR(G206,0)</f>
        <v>0.0145</v>
      </c>
      <c r="L206" s="80">
        <f t="shared" si="418"/>
        <v>0.0178</v>
      </c>
      <c r="M206" s="84">
        <f t="shared" si="6"/>
        <v>0.0033</v>
      </c>
      <c r="N206" s="85">
        <f t="shared" si="7"/>
        <v>122.7586207</v>
      </c>
      <c r="O206" s="84">
        <f t="shared" ref="O206:P206" si="419">IFERROR(K206,0)</f>
        <v>0.0145</v>
      </c>
      <c r="P206" s="84">
        <f t="shared" si="419"/>
        <v>0.0178</v>
      </c>
      <c r="Q206" s="84">
        <f t="shared" si="9"/>
        <v>0.0033</v>
      </c>
      <c r="R206" s="85">
        <f t="shared" si="10"/>
        <v>122.7586207</v>
      </c>
      <c r="S206" s="88">
        <f>T185</f>
        <v>4.747909678</v>
      </c>
      <c r="T206" s="80">
        <f>H206+S206-H207-H208-U206</f>
        <v>4.76567742</v>
      </c>
      <c r="U206" s="88">
        <v>3.2258E-5</v>
      </c>
      <c r="V206" s="84">
        <f t="shared" si="11"/>
        <v>85.29411765</v>
      </c>
      <c r="W206" s="84">
        <f t="shared" si="12"/>
        <v>104.7058824</v>
      </c>
      <c r="X206" s="87">
        <f t="shared" si="97"/>
        <v>0.0178</v>
      </c>
      <c r="Y206" s="89"/>
    </row>
    <row r="207">
      <c r="A207" s="77">
        <v>45667.0</v>
      </c>
      <c r="B207" s="78" t="s">
        <v>49</v>
      </c>
      <c r="C207" s="79" t="s">
        <v>37</v>
      </c>
      <c r="D207" s="78" t="s">
        <v>29</v>
      </c>
      <c r="E207" s="80">
        <v>5.1</v>
      </c>
      <c r="F207" s="80">
        <v>0.0</v>
      </c>
      <c r="G207" s="80">
        <v>0.01612</v>
      </c>
      <c r="H207" s="83">
        <v>0.0</v>
      </c>
      <c r="I207" s="84">
        <f t="shared" si="3"/>
        <v>-0.01612</v>
      </c>
      <c r="J207" s="85">
        <f t="shared" si="4"/>
        <v>0</v>
      </c>
      <c r="K207" s="80">
        <f t="shared" ref="K207:L207" si="420">IFERROR(G207,0)</f>
        <v>0.01612</v>
      </c>
      <c r="L207" s="80">
        <f t="shared" si="420"/>
        <v>0</v>
      </c>
      <c r="M207" s="84">
        <f t="shared" si="6"/>
        <v>-0.01612</v>
      </c>
      <c r="N207" s="85">
        <f t="shared" si="7"/>
        <v>0</v>
      </c>
      <c r="O207" s="84">
        <f t="shared" ref="O207:P207" si="421">IFERROR(K207,0)</f>
        <v>0.01612</v>
      </c>
      <c r="P207" s="84">
        <f t="shared" si="421"/>
        <v>0</v>
      </c>
      <c r="Q207" s="84">
        <f t="shared" si="9"/>
        <v>-0.01612</v>
      </c>
      <c r="R207" s="85">
        <f t="shared" si="10"/>
        <v>0</v>
      </c>
      <c r="S207" s="87"/>
      <c r="T207" s="87"/>
      <c r="U207" s="87"/>
      <c r="V207" s="84">
        <f t="shared" si="11"/>
        <v>0</v>
      </c>
      <c r="W207" s="84">
        <f t="shared" si="12"/>
        <v>0</v>
      </c>
      <c r="X207" s="87">
        <f t="shared" si="97"/>
        <v>0</v>
      </c>
      <c r="Y207" s="89"/>
    </row>
    <row r="208">
      <c r="A208" s="77">
        <v>45667.0</v>
      </c>
      <c r="B208" s="78" t="s">
        <v>49</v>
      </c>
      <c r="C208" s="79" t="s">
        <v>37</v>
      </c>
      <c r="D208" s="78" t="s">
        <v>30</v>
      </c>
      <c r="E208" s="80">
        <v>0.0</v>
      </c>
      <c r="F208" s="80">
        <v>0.0</v>
      </c>
      <c r="G208" s="80">
        <v>0.0</v>
      </c>
      <c r="H208" s="83">
        <v>0.0</v>
      </c>
      <c r="I208" s="84">
        <f t="shared" si="3"/>
        <v>0</v>
      </c>
      <c r="J208" s="85">
        <f t="shared" si="4"/>
        <v>0</v>
      </c>
      <c r="K208" s="80">
        <f t="shared" ref="K208:L208" si="422">IFERROR(G208,0)</f>
        <v>0</v>
      </c>
      <c r="L208" s="80">
        <f t="shared" si="422"/>
        <v>0</v>
      </c>
      <c r="M208" s="84">
        <f t="shared" si="6"/>
        <v>0</v>
      </c>
      <c r="N208" s="85">
        <f t="shared" si="7"/>
        <v>0</v>
      </c>
      <c r="O208" s="84">
        <f t="shared" ref="O208:P208" si="423">IFERROR(K208,0)</f>
        <v>0</v>
      </c>
      <c r="P208" s="84">
        <f t="shared" si="423"/>
        <v>0</v>
      </c>
      <c r="Q208" s="84">
        <f t="shared" si="9"/>
        <v>0</v>
      </c>
      <c r="R208" s="85">
        <f t="shared" si="10"/>
        <v>0</v>
      </c>
      <c r="S208" s="88"/>
      <c r="T208" s="88"/>
      <c r="U208" s="87"/>
      <c r="V208" s="84">
        <f t="shared" si="11"/>
        <v>0</v>
      </c>
      <c r="W208" s="84">
        <f t="shared" si="12"/>
        <v>0</v>
      </c>
      <c r="X208" s="87">
        <f t="shared" si="97"/>
        <v>0</v>
      </c>
      <c r="Y208" s="89"/>
    </row>
    <row r="209">
      <c r="A209" s="77">
        <v>45667.0</v>
      </c>
      <c r="B209" s="78" t="s">
        <v>40</v>
      </c>
      <c r="C209" s="79" t="s">
        <v>37</v>
      </c>
      <c r="D209" s="78" t="s">
        <v>27</v>
      </c>
      <c r="E209" s="80">
        <v>0.63</v>
      </c>
      <c r="F209" s="80">
        <v>0.0</v>
      </c>
      <c r="G209" s="80">
        <v>0.00161</v>
      </c>
      <c r="H209" s="83">
        <v>0.00167</v>
      </c>
      <c r="I209" s="84">
        <f t="shared" si="3"/>
        <v>0.00006</v>
      </c>
      <c r="J209" s="85">
        <f t="shared" si="4"/>
        <v>103.7267081</v>
      </c>
      <c r="K209" s="80">
        <f t="shared" ref="K209:L209" si="424">IFERROR(G209,0)</f>
        <v>0.00161</v>
      </c>
      <c r="L209" s="80">
        <f t="shared" si="424"/>
        <v>0.00167</v>
      </c>
      <c r="M209" s="84">
        <f t="shared" si="6"/>
        <v>0.00006</v>
      </c>
      <c r="N209" s="85">
        <f t="shared" si="7"/>
        <v>103.7267081</v>
      </c>
      <c r="O209" s="84">
        <f t="shared" ref="O209:P209" si="425">IFERROR(K209,0)</f>
        <v>0.00161</v>
      </c>
      <c r="P209" s="84">
        <f t="shared" si="425"/>
        <v>0.00167</v>
      </c>
      <c r="Q209" s="84">
        <f t="shared" si="9"/>
        <v>0.00006</v>
      </c>
      <c r="R209" s="85">
        <f t="shared" si="10"/>
        <v>103.7267081</v>
      </c>
      <c r="S209" s="88">
        <f>T188</f>
        <v>0.03396736</v>
      </c>
      <c r="T209" s="80">
        <f>H209+S209-H210-H211-U209</f>
        <v>0.0339664</v>
      </c>
      <c r="U209" s="88">
        <v>0.00167096</v>
      </c>
      <c r="V209" s="84">
        <f t="shared" si="11"/>
        <v>0</v>
      </c>
      <c r="W209" s="84">
        <f t="shared" si="12"/>
        <v>0</v>
      </c>
      <c r="X209" s="87">
        <f t="shared" si="97"/>
        <v>0.00167</v>
      </c>
      <c r="Y209" s="89"/>
    </row>
    <row r="210">
      <c r="A210" s="77">
        <v>45667.0</v>
      </c>
      <c r="B210" s="78" t="s">
        <v>40</v>
      </c>
      <c r="C210" s="79" t="s">
        <v>37</v>
      </c>
      <c r="D210" s="78" t="s">
        <v>29</v>
      </c>
      <c r="E210" s="80">
        <v>0.63</v>
      </c>
      <c r="F210" s="80">
        <v>0.0</v>
      </c>
      <c r="G210" s="80">
        <v>0.0016</v>
      </c>
      <c r="H210" s="83">
        <v>0.0</v>
      </c>
      <c r="I210" s="84">
        <f t="shared" si="3"/>
        <v>-0.0016</v>
      </c>
      <c r="J210" s="85">
        <f t="shared" si="4"/>
        <v>0</v>
      </c>
      <c r="K210" s="80">
        <f t="shared" ref="K210:L210" si="426">IFERROR(G210,0)</f>
        <v>0.0016</v>
      </c>
      <c r="L210" s="80">
        <f t="shared" si="426"/>
        <v>0</v>
      </c>
      <c r="M210" s="84">
        <f t="shared" si="6"/>
        <v>-0.0016</v>
      </c>
      <c r="N210" s="85">
        <f t="shared" si="7"/>
        <v>0</v>
      </c>
      <c r="O210" s="84">
        <f t="shared" ref="O210:P210" si="427">IFERROR(K210,0)</f>
        <v>0.0016</v>
      </c>
      <c r="P210" s="84">
        <f t="shared" si="427"/>
        <v>0</v>
      </c>
      <c r="Q210" s="84">
        <f t="shared" si="9"/>
        <v>-0.0016</v>
      </c>
      <c r="R210" s="85">
        <f t="shared" si="10"/>
        <v>0</v>
      </c>
      <c r="S210" s="87"/>
      <c r="T210" s="87"/>
      <c r="U210" s="87"/>
      <c r="V210" s="84">
        <f t="shared" si="11"/>
        <v>0</v>
      </c>
      <c r="W210" s="84">
        <f t="shared" si="12"/>
        <v>0</v>
      </c>
      <c r="X210" s="87">
        <f t="shared" si="97"/>
        <v>0</v>
      </c>
      <c r="Y210" s="89"/>
    </row>
    <row r="211">
      <c r="A211" s="77">
        <v>45667.0</v>
      </c>
      <c r="B211" s="78" t="s">
        <v>40</v>
      </c>
      <c r="C211" s="79" t="s">
        <v>37</v>
      </c>
      <c r="D211" s="78" t="s">
        <v>30</v>
      </c>
      <c r="E211" s="80">
        <v>0.0</v>
      </c>
      <c r="F211" s="80">
        <v>0.0</v>
      </c>
      <c r="G211" s="80">
        <v>0.0</v>
      </c>
      <c r="H211" s="83">
        <v>0.0</v>
      </c>
      <c r="I211" s="84">
        <f t="shared" si="3"/>
        <v>0</v>
      </c>
      <c r="J211" s="85">
        <f t="shared" si="4"/>
        <v>0</v>
      </c>
      <c r="K211" s="80">
        <f t="shared" ref="K211:L211" si="428">IFERROR(G211,0)</f>
        <v>0</v>
      </c>
      <c r="L211" s="80">
        <f t="shared" si="428"/>
        <v>0</v>
      </c>
      <c r="M211" s="84">
        <f t="shared" si="6"/>
        <v>0</v>
      </c>
      <c r="N211" s="85">
        <f t="shared" si="7"/>
        <v>0</v>
      </c>
      <c r="O211" s="84">
        <f t="shared" ref="O211:P211" si="429">IFERROR(K211,0)</f>
        <v>0</v>
      </c>
      <c r="P211" s="84">
        <f t="shared" si="429"/>
        <v>0</v>
      </c>
      <c r="Q211" s="84">
        <f t="shared" si="9"/>
        <v>0</v>
      </c>
      <c r="R211" s="85">
        <f t="shared" si="10"/>
        <v>0</v>
      </c>
      <c r="S211" s="87"/>
      <c r="T211" s="87"/>
      <c r="U211" s="87"/>
      <c r="V211" s="84">
        <f t="shared" si="11"/>
        <v>0</v>
      </c>
      <c r="W211" s="84">
        <f t="shared" si="12"/>
        <v>0</v>
      </c>
      <c r="X211" s="87">
        <f t="shared" si="97"/>
        <v>0</v>
      </c>
      <c r="Y211" s="89"/>
    </row>
    <row r="212">
      <c r="A212" s="77">
        <v>45668.0</v>
      </c>
      <c r="B212" s="78" t="s">
        <v>31</v>
      </c>
      <c r="C212" s="79" t="s">
        <v>26</v>
      </c>
      <c r="D212" s="78" t="s">
        <v>27</v>
      </c>
      <c r="E212" s="80">
        <v>190.9</v>
      </c>
      <c r="F212" s="81">
        <v>0.635</v>
      </c>
      <c r="G212" s="82">
        <v>0.567</v>
      </c>
      <c r="H212" s="83">
        <v>0.57267</v>
      </c>
      <c r="I212" s="84">
        <f t="shared" si="3"/>
        <v>0.00567</v>
      </c>
      <c r="J212" s="85">
        <f t="shared" si="4"/>
        <v>101</v>
      </c>
      <c r="K212" s="80">
        <f t="shared" ref="K212:L212" si="430">IFERROR(G212,0)</f>
        <v>0.567</v>
      </c>
      <c r="L212" s="80">
        <f t="shared" si="430"/>
        <v>0.57267</v>
      </c>
      <c r="M212" s="84">
        <f t="shared" si="6"/>
        <v>0.00567</v>
      </c>
      <c r="N212" s="85">
        <f t="shared" si="7"/>
        <v>101</v>
      </c>
      <c r="O212" s="84">
        <f t="shared" ref="O212:P212" si="431">IFERROR(K212,0)</f>
        <v>0.567</v>
      </c>
      <c r="P212" s="84">
        <f t="shared" si="431"/>
        <v>0.57267</v>
      </c>
      <c r="Q212" s="84">
        <f t="shared" si="9"/>
        <v>0.00567</v>
      </c>
      <c r="R212" s="85">
        <f t="shared" si="10"/>
        <v>101</v>
      </c>
      <c r="S212" s="80">
        <f>T191</f>
        <v>53.0229</v>
      </c>
      <c r="T212" s="80">
        <f>H212+S212-H213-H214-U212</f>
        <v>52.77712</v>
      </c>
      <c r="U212" s="80">
        <v>0.00145</v>
      </c>
      <c r="V212" s="84">
        <f t="shared" si="11"/>
        <v>89.29133858</v>
      </c>
      <c r="W212" s="84">
        <f t="shared" si="12"/>
        <v>90.18425197</v>
      </c>
      <c r="X212" s="87">
        <f t="shared" si="97"/>
        <v>0.57267</v>
      </c>
      <c r="Y212" s="89"/>
    </row>
    <row r="213">
      <c r="A213" s="77">
        <v>45668.0</v>
      </c>
      <c r="B213" s="78" t="s">
        <v>31</v>
      </c>
      <c r="C213" s="79" t="s">
        <v>26</v>
      </c>
      <c r="D213" s="78" t="s">
        <v>29</v>
      </c>
      <c r="E213" s="80">
        <v>220.3</v>
      </c>
      <c r="F213" s="80">
        <v>0.182</v>
      </c>
      <c r="G213" s="80">
        <v>0.5806</v>
      </c>
      <c r="H213" s="83">
        <v>0.817</v>
      </c>
      <c r="I213" s="84">
        <f t="shared" si="3"/>
        <v>0.2364</v>
      </c>
      <c r="J213" s="85">
        <f t="shared" si="4"/>
        <v>140.7165002</v>
      </c>
      <c r="K213" s="80">
        <f t="shared" ref="K213:L213" si="432">IFERROR(G213,0)</f>
        <v>0.5806</v>
      </c>
      <c r="L213" s="80">
        <f t="shared" si="432"/>
        <v>0.817</v>
      </c>
      <c r="M213" s="84">
        <f t="shared" si="6"/>
        <v>0.2364</v>
      </c>
      <c r="N213" s="85">
        <f t="shared" si="7"/>
        <v>140.7165002</v>
      </c>
      <c r="O213" s="84">
        <f t="shared" ref="O213:P213" si="433">IFERROR(K213,0)</f>
        <v>0.5806</v>
      </c>
      <c r="P213" s="84">
        <f t="shared" si="433"/>
        <v>0.817</v>
      </c>
      <c r="Q213" s="84">
        <f t="shared" si="9"/>
        <v>0.2364</v>
      </c>
      <c r="R213" s="85">
        <f t="shared" si="10"/>
        <v>140.7165002</v>
      </c>
      <c r="S213" s="84"/>
      <c r="T213" s="84"/>
      <c r="U213" s="84"/>
      <c r="V213" s="84">
        <f t="shared" si="11"/>
        <v>319.010989</v>
      </c>
      <c r="W213" s="84">
        <f t="shared" si="12"/>
        <v>448.9010989</v>
      </c>
      <c r="X213" s="87">
        <f t="shared" si="97"/>
        <v>0.817</v>
      </c>
      <c r="Y213" s="89"/>
    </row>
    <row r="214">
      <c r="A214" s="77">
        <v>45668.0</v>
      </c>
      <c r="B214" s="78" t="s">
        <v>31</v>
      </c>
      <c r="C214" s="79" t="s">
        <v>26</v>
      </c>
      <c r="D214" s="78" t="s">
        <v>30</v>
      </c>
      <c r="E214" s="80">
        <v>0.0</v>
      </c>
      <c r="F214" s="80">
        <v>0.0</v>
      </c>
      <c r="G214" s="80">
        <v>0.0</v>
      </c>
      <c r="H214" s="83">
        <v>0.0</v>
      </c>
      <c r="I214" s="84">
        <f t="shared" si="3"/>
        <v>0</v>
      </c>
      <c r="J214" s="85">
        <f t="shared" si="4"/>
        <v>0</v>
      </c>
      <c r="K214" s="80">
        <f t="shared" ref="K214:L214" si="434">IFERROR(G214,0)</f>
        <v>0</v>
      </c>
      <c r="L214" s="80">
        <f t="shared" si="434"/>
        <v>0</v>
      </c>
      <c r="M214" s="84">
        <f t="shared" si="6"/>
        <v>0</v>
      </c>
      <c r="N214" s="85">
        <f t="shared" si="7"/>
        <v>0</v>
      </c>
      <c r="O214" s="84">
        <f t="shared" ref="O214:P214" si="435">IFERROR(K214,0)</f>
        <v>0</v>
      </c>
      <c r="P214" s="84">
        <f t="shared" si="435"/>
        <v>0</v>
      </c>
      <c r="Q214" s="84">
        <f t="shared" si="9"/>
        <v>0</v>
      </c>
      <c r="R214" s="85">
        <f t="shared" si="10"/>
        <v>0</v>
      </c>
      <c r="S214" s="80"/>
      <c r="T214" s="80"/>
      <c r="U214" s="80"/>
      <c r="V214" s="84">
        <f t="shared" si="11"/>
        <v>0</v>
      </c>
      <c r="W214" s="84">
        <f t="shared" si="12"/>
        <v>0</v>
      </c>
      <c r="X214" s="87">
        <f t="shared" si="97"/>
        <v>0</v>
      </c>
      <c r="Y214" s="89"/>
    </row>
    <row r="215">
      <c r="A215" s="77">
        <v>45668.0</v>
      </c>
      <c r="B215" s="78" t="s">
        <v>25</v>
      </c>
      <c r="C215" s="79" t="s">
        <v>26</v>
      </c>
      <c r="D215" s="78" t="s">
        <v>27</v>
      </c>
      <c r="E215" s="80">
        <v>1.7</v>
      </c>
      <c r="F215" s="80">
        <v>0.005</v>
      </c>
      <c r="G215" s="80">
        <v>0.0048</v>
      </c>
      <c r="H215" s="83">
        <v>0.0097</v>
      </c>
      <c r="I215" s="84">
        <f t="shared" si="3"/>
        <v>0.0049</v>
      </c>
      <c r="J215" s="85">
        <f t="shared" si="4"/>
        <v>202.0833333</v>
      </c>
      <c r="K215" s="80">
        <f t="shared" ref="K215:L215" si="436">IFERROR(G215,0)</f>
        <v>0.0048</v>
      </c>
      <c r="L215" s="80">
        <f t="shared" si="436"/>
        <v>0.0097</v>
      </c>
      <c r="M215" s="84">
        <f t="shared" si="6"/>
        <v>0.0049</v>
      </c>
      <c r="N215" s="85">
        <f t="shared" si="7"/>
        <v>202.0833333</v>
      </c>
      <c r="O215" s="84">
        <f t="shared" ref="O215:P215" si="437">IFERROR(K215,0)</f>
        <v>0.0048</v>
      </c>
      <c r="P215" s="84">
        <f t="shared" si="437"/>
        <v>0.0097</v>
      </c>
      <c r="Q215" s="84">
        <f t="shared" si="9"/>
        <v>0.0049</v>
      </c>
      <c r="R215" s="85">
        <f t="shared" si="10"/>
        <v>202.0833333</v>
      </c>
      <c r="S215" s="80">
        <f>T194</f>
        <v>4.360655</v>
      </c>
      <c r="T215" s="80">
        <f>H215+S215-H216-H217-U215</f>
        <v>4.3661305</v>
      </c>
      <c r="U215" s="80">
        <v>6.45E-5</v>
      </c>
      <c r="V215" s="84">
        <f t="shared" si="11"/>
        <v>96</v>
      </c>
      <c r="W215" s="84">
        <f t="shared" si="12"/>
        <v>194</v>
      </c>
      <c r="X215" s="87">
        <f t="shared" si="97"/>
        <v>0.0097</v>
      </c>
      <c r="Y215" s="89"/>
    </row>
    <row r="216">
      <c r="A216" s="77">
        <v>45668.0</v>
      </c>
      <c r="B216" s="78" t="s">
        <v>25</v>
      </c>
      <c r="C216" s="79" t="s">
        <v>26</v>
      </c>
      <c r="D216" s="78" t="s">
        <v>29</v>
      </c>
      <c r="E216" s="80">
        <v>1.5</v>
      </c>
      <c r="F216" s="80">
        <v>0.0</v>
      </c>
      <c r="G216" s="80">
        <v>0.0032</v>
      </c>
      <c r="H216" s="83">
        <v>0.00416</v>
      </c>
      <c r="I216" s="84">
        <f t="shared" si="3"/>
        <v>0.00096</v>
      </c>
      <c r="J216" s="85">
        <f t="shared" si="4"/>
        <v>130</v>
      </c>
      <c r="K216" s="80">
        <f t="shared" ref="K216:L216" si="438">IFERROR(G216,0)</f>
        <v>0.0032</v>
      </c>
      <c r="L216" s="80">
        <f t="shared" si="438"/>
        <v>0.00416</v>
      </c>
      <c r="M216" s="84">
        <f t="shared" si="6"/>
        <v>0.00096</v>
      </c>
      <c r="N216" s="85">
        <f t="shared" si="7"/>
        <v>130</v>
      </c>
      <c r="O216" s="84">
        <f t="shared" ref="O216:P216" si="439">IFERROR(K216,0)</f>
        <v>0.0032</v>
      </c>
      <c r="P216" s="84">
        <f t="shared" si="439"/>
        <v>0.00416</v>
      </c>
      <c r="Q216" s="84">
        <f t="shared" si="9"/>
        <v>0.00096</v>
      </c>
      <c r="R216" s="85">
        <f t="shared" si="10"/>
        <v>130</v>
      </c>
      <c r="S216" s="84"/>
      <c r="T216" s="84"/>
      <c r="U216" s="84"/>
      <c r="V216" s="84">
        <f t="shared" si="11"/>
        <v>0</v>
      </c>
      <c r="W216" s="84">
        <f t="shared" si="12"/>
        <v>0</v>
      </c>
      <c r="X216" s="87">
        <f t="shared" si="97"/>
        <v>0.00416</v>
      </c>
      <c r="Y216" s="89"/>
    </row>
    <row r="217">
      <c r="A217" s="77">
        <v>45668.0</v>
      </c>
      <c r="B217" s="78" t="s">
        <v>25</v>
      </c>
      <c r="C217" s="79" t="s">
        <v>26</v>
      </c>
      <c r="D217" s="78" t="s">
        <v>30</v>
      </c>
      <c r="E217" s="80">
        <v>0.0</v>
      </c>
      <c r="F217" s="80">
        <v>0.0</v>
      </c>
      <c r="G217" s="80">
        <v>0.0</v>
      </c>
      <c r="H217" s="83">
        <v>0.0</v>
      </c>
      <c r="I217" s="84">
        <f t="shared" si="3"/>
        <v>0</v>
      </c>
      <c r="J217" s="85">
        <f t="shared" si="4"/>
        <v>0</v>
      </c>
      <c r="K217" s="80">
        <f t="shared" ref="K217:L217" si="440">IFERROR(G217,0)</f>
        <v>0</v>
      </c>
      <c r="L217" s="80">
        <f t="shared" si="440"/>
        <v>0</v>
      </c>
      <c r="M217" s="84">
        <f t="shared" si="6"/>
        <v>0</v>
      </c>
      <c r="N217" s="85">
        <f t="shared" si="7"/>
        <v>0</v>
      </c>
      <c r="O217" s="84">
        <f t="shared" ref="O217:P217" si="441">IFERROR(K217,0)</f>
        <v>0</v>
      </c>
      <c r="P217" s="84">
        <f t="shared" si="441"/>
        <v>0</v>
      </c>
      <c r="Q217" s="84">
        <f t="shared" si="9"/>
        <v>0</v>
      </c>
      <c r="R217" s="85">
        <f t="shared" si="10"/>
        <v>0</v>
      </c>
      <c r="S217" s="84"/>
      <c r="T217" s="84"/>
      <c r="U217" s="84"/>
      <c r="V217" s="84">
        <f t="shared" si="11"/>
        <v>0</v>
      </c>
      <c r="W217" s="84">
        <f t="shared" si="12"/>
        <v>0</v>
      </c>
      <c r="X217" s="87">
        <f t="shared" si="97"/>
        <v>0</v>
      </c>
      <c r="Y217" s="89"/>
    </row>
    <row r="218">
      <c r="A218" s="77">
        <v>45668.0</v>
      </c>
      <c r="B218" s="78" t="s">
        <v>33</v>
      </c>
      <c r="C218" s="79" t="s">
        <v>26</v>
      </c>
      <c r="D218" s="78" t="s">
        <v>27</v>
      </c>
      <c r="E218" s="80">
        <v>1.0</v>
      </c>
      <c r="F218" s="80">
        <v>0.004</v>
      </c>
      <c r="G218" s="80">
        <v>0.003</v>
      </c>
      <c r="H218" s="83">
        <v>0.00335</v>
      </c>
      <c r="I218" s="84">
        <f t="shared" si="3"/>
        <v>0.00035</v>
      </c>
      <c r="J218" s="85">
        <f t="shared" si="4"/>
        <v>111.6666667</v>
      </c>
      <c r="K218" s="80">
        <f t="shared" ref="K218:L218" si="442">IFERROR(G218,0)</f>
        <v>0.003</v>
      </c>
      <c r="L218" s="80">
        <f t="shared" si="442"/>
        <v>0.00335</v>
      </c>
      <c r="M218" s="84">
        <f t="shared" si="6"/>
        <v>0.00035</v>
      </c>
      <c r="N218" s="85">
        <f t="shared" si="7"/>
        <v>111.6666667</v>
      </c>
      <c r="O218" s="84">
        <f t="shared" ref="O218:P218" si="443">IFERROR(K218,0)</f>
        <v>0.003</v>
      </c>
      <c r="P218" s="84">
        <f t="shared" si="443"/>
        <v>0.00335</v>
      </c>
      <c r="Q218" s="84">
        <f t="shared" si="9"/>
        <v>0.00035</v>
      </c>
      <c r="R218" s="85">
        <f t="shared" si="10"/>
        <v>111.6666667</v>
      </c>
      <c r="S218" s="80">
        <f>T197</f>
        <v>0.99625</v>
      </c>
      <c r="T218" s="80">
        <f>H218+S218-H219-H220-U218</f>
        <v>0.9773</v>
      </c>
      <c r="U218" s="80">
        <v>0.0</v>
      </c>
      <c r="V218" s="84">
        <f t="shared" si="11"/>
        <v>75</v>
      </c>
      <c r="W218" s="84">
        <f t="shared" si="12"/>
        <v>83.75</v>
      </c>
      <c r="X218" s="87">
        <f t="shared" si="97"/>
        <v>0.00335</v>
      </c>
      <c r="Y218" s="89"/>
    </row>
    <row r="219">
      <c r="A219" s="77">
        <v>45668.0</v>
      </c>
      <c r="B219" s="78" t="s">
        <v>33</v>
      </c>
      <c r="C219" s="79" t="s">
        <v>26</v>
      </c>
      <c r="D219" s="78" t="s">
        <v>29</v>
      </c>
      <c r="E219" s="80">
        <v>1.0</v>
      </c>
      <c r="F219" s="80">
        <v>0.0</v>
      </c>
      <c r="G219" s="80">
        <v>0.003</v>
      </c>
      <c r="H219" s="83">
        <v>0.0223</v>
      </c>
      <c r="I219" s="84">
        <f t="shared" si="3"/>
        <v>0.0193</v>
      </c>
      <c r="J219" s="85">
        <f t="shared" si="4"/>
        <v>743.3333333</v>
      </c>
      <c r="K219" s="80">
        <f t="shared" ref="K219:L219" si="444">IFERROR(G219,0)</f>
        <v>0.003</v>
      </c>
      <c r="L219" s="80">
        <f t="shared" si="444"/>
        <v>0.0223</v>
      </c>
      <c r="M219" s="84">
        <f t="shared" si="6"/>
        <v>0.0193</v>
      </c>
      <c r="N219" s="85">
        <f t="shared" si="7"/>
        <v>743.3333333</v>
      </c>
      <c r="O219" s="84">
        <f t="shared" ref="O219:P219" si="445">IFERROR(K219,0)</f>
        <v>0.003</v>
      </c>
      <c r="P219" s="84">
        <f t="shared" si="445"/>
        <v>0.0223</v>
      </c>
      <c r="Q219" s="84">
        <f t="shared" si="9"/>
        <v>0.0193</v>
      </c>
      <c r="R219" s="85">
        <f t="shared" si="10"/>
        <v>743.3333333</v>
      </c>
      <c r="S219" s="80"/>
      <c r="T219" s="80"/>
      <c r="U219" s="80"/>
      <c r="V219" s="84">
        <f t="shared" si="11"/>
        <v>0</v>
      </c>
      <c r="W219" s="84">
        <f t="shared" si="12"/>
        <v>0</v>
      </c>
      <c r="X219" s="87">
        <f t="shared" si="97"/>
        <v>0.0223</v>
      </c>
      <c r="Y219" s="89"/>
    </row>
    <row r="220">
      <c r="A220" s="77">
        <v>45668.0</v>
      </c>
      <c r="B220" s="78" t="s">
        <v>33</v>
      </c>
      <c r="C220" s="79" t="s">
        <v>26</v>
      </c>
      <c r="D220" s="78" t="s">
        <v>30</v>
      </c>
      <c r="E220" s="80">
        <v>0.0</v>
      </c>
      <c r="F220" s="80">
        <v>0.0</v>
      </c>
      <c r="G220" s="80">
        <v>0.0</v>
      </c>
      <c r="H220" s="83">
        <v>0.0</v>
      </c>
      <c r="I220" s="84">
        <f t="shared" si="3"/>
        <v>0</v>
      </c>
      <c r="J220" s="85">
        <f t="shared" si="4"/>
        <v>0</v>
      </c>
      <c r="K220" s="80">
        <f t="shared" ref="K220:L220" si="446">IFERROR(G220,0)</f>
        <v>0</v>
      </c>
      <c r="L220" s="80">
        <f t="shared" si="446"/>
        <v>0</v>
      </c>
      <c r="M220" s="84">
        <f t="shared" si="6"/>
        <v>0</v>
      </c>
      <c r="N220" s="85">
        <f t="shared" si="7"/>
        <v>0</v>
      </c>
      <c r="O220" s="84">
        <f t="shared" ref="O220:P220" si="447">IFERROR(K220,0)</f>
        <v>0</v>
      </c>
      <c r="P220" s="84">
        <f t="shared" si="447"/>
        <v>0</v>
      </c>
      <c r="Q220" s="84">
        <f t="shared" si="9"/>
        <v>0</v>
      </c>
      <c r="R220" s="85">
        <f t="shared" si="10"/>
        <v>0</v>
      </c>
      <c r="S220" s="87"/>
      <c r="T220" s="87"/>
      <c r="U220" s="87"/>
      <c r="V220" s="84">
        <f t="shared" si="11"/>
        <v>0</v>
      </c>
      <c r="W220" s="84">
        <f t="shared" si="12"/>
        <v>0</v>
      </c>
      <c r="X220" s="87">
        <f t="shared" si="97"/>
        <v>0</v>
      </c>
      <c r="Y220" s="89"/>
    </row>
    <row r="221">
      <c r="A221" s="77">
        <v>45668.0</v>
      </c>
      <c r="B221" s="78" t="s">
        <v>34</v>
      </c>
      <c r="C221" s="79" t="s">
        <v>26</v>
      </c>
      <c r="D221" s="78" t="s">
        <v>27</v>
      </c>
      <c r="E221" s="80">
        <v>0.6</v>
      </c>
      <c r="F221" s="80">
        <v>0.003</v>
      </c>
      <c r="G221" s="80">
        <v>0.0032</v>
      </c>
      <c r="H221" s="83">
        <v>0.00348</v>
      </c>
      <c r="I221" s="84">
        <f t="shared" si="3"/>
        <v>0.00028</v>
      </c>
      <c r="J221" s="85">
        <f t="shared" si="4"/>
        <v>108.75</v>
      </c>
      <c r="K221" s="80">
        <f t="shared" ref="K221:L221" si="448">IFERROR(G221,0)</f>
        <v>0.0032</v>
      </c>
      <c r="L221" s="80">
        <f t="shared" si="448"/>
        <v>0.00348</v>
      </c>
      <c r="M221" s="84">
        <f t="shared" si="6"/>
        <v>0.00028</v>
      </c>
      <c r="N221" s="85">
        <f t="shared" si="7"/>
        <v>108.75</v>
      </c>
      <c r="O221" s="84">
        <f t="shared" ref="O221:P221" si="449">IFERROR(K221,0)</f>
        <v>0.0032</v>
      </c>
      <c r="P221" s="84">
        <f t="shared" si="449"/>
        <v>0.00348</v>
      </c>
      <c r="Q221" s="84">
        <f t="shared" si="9"/>
        <v>0.00028</v>
      </c>
      <c r="R221" s="85">
        <f t="shared" si="10"/>
        <v>108.75</v>
      </c>
      <c r="S221" s="88">
        <f>T200</f>
        <v>0.08608</v>
      </c>
      <c r="T221" s="80">
        <f>H221+S221-H222-H223-U221</f>
        <v>0.08669</v>
      </c>
      <c r="U221" s="88">
        <v>0.0</v>
      </c>
      <c r="V221" s="84">
        <f t="shared" si="11"/>
        <v>106.6666667</v>
      </c>
      <c r="W221" s="84">
        <f t="shared" si="12"/>
        <v>116</v>
      </c>
      <c r="X221" s="87">
        <f t="shared" si="97"/>
        <v>0.00348</v>
      </c>
      <c r="Y221" s="89"/>
    </row>
    <row r="222">
      <c r="A222" s="77">
        <v>45668.0</v>
      </c>
      <c r="B222" s="78" t="s">
        <v>34</v>
      </c>
      <c r="C222" s="79" t="s">
        <v>26</v>
      </c>
      <c r="D222" s="78" t="s">
        <v>29</v>
      </c>
      <c r="E222" s="80">
        <v>0.6</v>
      </c>
      <c r="F222" s="80">
        <v>0.0</v>
      </c>
      <c r="G222" s="80">
        <v>0.003</v>
      </c>
      <c r="H222" s="83">
        <v>0.00287</v>
      </c>
      <c r="I222" s="84">
        <f t="shared" si="3"/>
        <v>-0.00013</v>
      </c>
      <c r="J222" s="85">
        <f t="shared" si="4"/>
        <v>95.66666667</v>
      </c>
      <c r="K222" s="80">
        <f t="shared" ref="K222:L222" si="450">IFERROR(G222,0)</f>
        <v>0.003</v>
      </c>
      <c r="L222" s="80">
        <f t="shared" si="450"/>
        <v>0.00287</v>
      </c>
      <c r="M222" s="84">
        <f t="shared" si="6"/>
        <v>-0.00013</v>
      </c>
      <c r="N222" s="85">
        <f t="shared" si="7"/>
        <v>95.66666667</v>
      </c>
      <c r="O222" s="84">
        <f t="shared" ref="O222:P222" si="451">IFERROR(K222,0)</f>
        <v>0.003</v>
      </c>
      <c r="P222" s="84">
        <f t="shared" si="451"/>
        <v>0.00287</v>
      </c>
      <c r="Q222" s="84">
        <f t="shared" si="9"/>
        <v>-0.00013</v>
      </c>
      <c r="R222" s="85">
        <f t="shared" si="10"/>
        <v>95.66666667</v>
      </c>
      <c r="S222" s="87"/>
      <c r="T222" s="87"/>
      <c r="U222" s="87"/>
      <c r="V222" s="84">
        <f t="shared" si="11"/>
        <v>0</v>
      </c>
      <c r="W222" s="84">
        <f t="shared" si="12"/>
        <v>0</v>
      </c>
      <c r="X222" s="87">
        <f t="shared" si="97"/>
        <v>0.00287</v>
      </c>
      <c r="Y222" s="89"/>
    </row>
    <row r="223">
      <c r="A223" s="77">
        <v>45668.0</v>
      </c>
      <c r="B223" s="78" t="s">
        <v>34</v>
      </c>
      <c r="C223" s="79" t="s">
        <v>26</v>
      </c>
      <c r="D223" s="78" t="s">
        <v>30</v>
      </c>
      <c r="E223" s="80">
        <v>0.0</v>
      </c>
      <c r="F223" s="80">
        <v>0.0</v>
      </c>
      <c r="G223" s="80">
        <v>0.0</v>
      </c>
      <c r="H223" s="83">
        <v>0.0</v>
      </c>
      <c r="I223" s="84">
        <f t="shared" si="3"/>
        <v>0</v>
      </c>
      <c r="J223" s="85">
        <f t="shared" si="4"/>
        <v>0</v>
      </c>
      <c r="K223" s="80">
        <f t="shared" ref="K223:L223" si="452">IFERROR(G223,0)</f>
        <v>0</v>
      </c>
      <c r="L223" s="80">
        <f t="shared" si="452"/>
        <v>0</v>
      </c>
      <c r="M223" s="84">
        <f t="shared" si="6"/>
        <v>0</v>
      </c>
      <c r="N223" s="85">
        <f t="shared" si="7"/>
        <v>0</v>
      </c>
      <c r="O223" s="84">
        <f t="shared" ref="O223:P223" si="453">IFERROR(K223,0)</f>
        <v>0</v>
      </c>
      <c r="P223" s="84">
        <f t="shared" si="453"/>
        <v>0</v>
      </c>
      <c r="Q223" s="84">
        <f t="shared" si="9"/>
        <v>0</v>
      </c>
      <c r="R223" s="85">
        <f t="shared" si="10"/>
        <v>0</v>
      </c>
      <c r="S223" s="87"/>
      <c r="T223" s="87"/>
      <c r="U223" s="87"/>
      <c r="V223" s="84">
        <f t="shared" si="11"/>
        <v>0</v>
      </c>
      <c r="W223" s="84">
        <f t="shared" si="12"/>
        <v>0</v>
      </c>
      <c r="X223" s="87">
        <f t="shared" si="97"/>
        <v>0</v>
      </c>
      <c r="Y223" s="89"/>
    </row>
    <row r="224">
      <c r="A224" s="77">
        <v>45668.0</v>
      </c>
      <c r="B224" s="78" t="s">
        <v>36</v>
      </c>
      <c r="C224" s="79" t="s">
        <v>37</v>
      </c>
      <c r="D224" s="78" t="s">
        <v>27</v>
      </c>
      <c r="E224" s="80">
        <v>229.8</v>
      </c>
      <c r="F224" s="80">
        <v>0.678</v>
      </c>
      <c r="G224" s="80">
        <v>0.687096</v>
      </c>
      <c r="H224" s="83">
        <v>0.616935</v>
      </c>
      <c r="I224" s="84">
        <f t="shared" si="3"/>
        <v>-0.070161</v>
      </c>
      <c r="J224" s="85">
        <f t="shared" si="4"/>
        <v>89.78876314</v>
      </c>
      <c r="K224" s="80">
        <f t="shared" ref="K224:L224" si="454">IFERROR(G224,0)</f>
        <v>0.687096</v>
      </c>
      <c r="L224" s="80">
        <f t="shared" si="454"/>
        <v>0.616935</v>
      </c>
      <c r="M224" s="84">
        <f t="shared" si="6"/>
        <v>-0.070161</v>
      </c>
      <c r="N224" s="85">
        <f t="shared" si="7"/>
        <v>89.78876314</v>
      </c>
      <c r="O224" s="84">
        <f t="shared" ref="O224:P224" si="455">IFERROR(K224,0)</f>
        <v>0.687096</v>
      </c>
      <c r="P224" s="84">
        <f t="shared" si="455"/>
        <v>0.616935</v>
      </c>
      <c r="Q224" s="84">
        <f t="shared" si="9"/>
        <v>-0.070161</v>
      </c>
      <c r="R224" s="85">
        <f t="shared" si="10"/>
        <v>89.78876314</v>
      </c>
      <c r="S224" s="88">
        <f>T203</f>
        <v>213.1305855</v>
      </c>
      <c r="T224" s="80">
        <f>H224+S224-H225-H226-U224</f>
        <v>212.5567141</v>
      </c>
      <c r="U224" s="88">
        <v>0.00180645</v>
      </c>
      <c r="V224" s="84">
        <f t="shared" si="11"/>
        <v>101.3415929</v>
      </c>
      <c r="W224" s="84">
        <f t="shared" si="12"/>
        <v>90.99336283</v>
      </c>
      <c r="X224" s="87">
        <f t="shared" si="97"/>
        <v>0.616935</v>
      </c>
      <c r="Y224" s="89"/>
    </row>
    <row r="225">
      <c r="A225" s="77">
        <v>45668.0</v>
      </c>
      <c r="B225" s="78" t="s">
        <v>36</v>
      </c>
      <c r="C225" s="79" t="s">
        <v>37</v>
      </c>
      <c r="D225" s="78" t="s">
        <v>29</v>
      </c>
      <c r="E225" s="80">
        <v>285.0</v>
      </c>
      <c r="F225" s="80">
        <v>0.0</v>
      </c>
      <c r="G225" s="80">
        <v>0.77419</v>
      </c>
      <c r="H225" s="83">
        <v>1.189</v>
      </c>
      <c r="I225" s="84">
        <f t="shared" si="3"/>
        <v>0.41481</v>
      </c>
      <c r="J225" s="85">
        <f t="shared" si="4"/>
        <v>153.5798706</v>
      </c>
      <c r="K225" s="80">
        <f t="shared" ref="K225:L225" si="456">IFERROR(G225,0)</f>
        <v>0.77419</v>
      </c>
      <c r="L225" s="80">
        <f t="shared" si="456"/>
        <v>1.189</v>
      </c>
      <c r="M225" s="84">
        <f t="shared" si="6"/>
        <v>0.41481</v>
      </c>
      <c r="N225" s="85">
        <f t="shared" si="7"/>
        <v>153.5798706</v>
      </c>
      <c r="O225" s="84">
        <f t="shared" ref="O225:P225" si="457">IFERROR(K225,0)</f>
        <v>0.77419</v>
      </c>
      <c r="P225" s="84">
        <f t="shared" si="457"/>
        <v>1.189</v>
      </c>
      <c r="Q225" s="84">
        <f t="shared" si="9"/>
        <v>0.41481</v>
      </c>
      <c r="R225" s="85">
        <f t="shared" si="10"/>
        <v>153.5798706</v>
      </c>
      <c r="S225" s="87"/>
      <c r="T225" s="87"/>
      <c r="U225" s="87"/>
      <c r="V225" s="84">
        <f t="shared" si="11"/>
        <v>0</v>
      </c>
      <c r="W225" s="84">
        <f t="shared" si="12"/>
        <v>0</v>
      </c>
      <c r="X225" s="87">
        <f t="shared" si="97"/>
        <v>1.189</v>
      </c>
      <c r="Y225" s="89"/>
    </row>
    <row r="226">
      <c r="A226" s="77">
        <v>45668.0</v>
      </c>
      <c r="B226" s="78" t="s">
        <v>36</v>
      </c>
      <c r="C226" s="79" t="s">
        <v>37</v>
      </c>
      <c r="D226" s="78" t="s">
        <v>30</v>
      </c>
      <c r="E226" s="80">
        <v>0.0</v>
      </c>
      <c r="F226" s="80">
        <v>0.0</v>
      </c>
      <c r="G226" s="80">
        <v>0.0</v>
      </c>
      <c r="H226" s="83">
        <v>0.0</v>
      </c>
      <c r="I226" s="84">
        <f t="shared" si="3"/>
        <v>0</v>
      </c>
      <c r="J226" s="85">
        <f t="shared" si="4"/>
        <v>0</v>
      </c>
      <c r="K226" s="80">
        <f t="shared" ref="K226:L226" si="458">IFERROR(G226,0)</f>
        <v>0</v>
      </c>
      <c r="L226" s="80">
        <f t="shared" si="458"/>
        <v>0</v>
      </c>
      <c r="M226" s="84">
        <f t="shared" si="6"/>
        <v>0</v>
      </c>
      <c r="N226" s="85">
        <f t="shared" si="7"/>
        <v>0</v>
      </c>
      <c r="O226" s="84">
        <f t="shared" ref="O226:P226" si="459">IFERROR(K226,0)</f>
        <v>0</v>
      </c>
      <c r="P226" s="84">
        <f t="shared" si="459"/>
        <v>0</v>
      </c>
      <c r="Q226" s="84">
        <f t="shared" si="9"/>
        <v>0</v>
      </c>
      <c r="R226" s="85">
        <f t="shared" si="10"/>
        <v>0</v>
      </c>
      <c r="S226" s="87"/>
      <c r="T226" s="87"/>
      <c r="U226" s="87"/>
      <c r="V226" s="84">
        <f t="shared" si="11"/>
        <v>0</v>
      </c>
      <c r="W226" s="84">
        <f t="shared" si="12"/>
        <v>0</v>
      </c>
      <c r="X226" s="87">
        <f t="shared" si="97"/>
        <v>0</v>
      </c>
      <c r="Y226" s="89"/>
    </row>
    <row r="227">
      <c r="A227" s="77">
        <v>45668.0</v>
      </c>
      <c r="B227" s="78" t="s">
        <v>49</v>
      </c>
      <c r="C227" s="79" t="s">
        <v>37</v>
      </c>
      <c r="D227" s="78" t="s">
        <v>27</v>
      </c>
      <c r="E227" s="80">
        <v>5.2</v>
      </c>
      <c r="F227" s="80">
        <v>0.017</v>
      </c>
      <c r="G227" s="80">
        <v>0.0145</v>
      </c>
      <c r="H227" s="83">
        <v>0.0178</v>
      </c>
      <c r="I227" s="84">
        <f t="shared" si="3"/>
        <v>0.0033</v>
      </c>
      <c r="J227" s="85">
        <f t="shared" si="4"/>
        <v>122.7586207</v>
      </c>
      <c r="K227" s="80">
        <f t="shared" ref="K227:L227" si="460">IFERROR(G227,0)</f>
        <v>0.0145</v>
      </c>
      <c r="L227" s="80">
        <f t="shared" si="460"/>
        <v>0.0178</v>
      </c>
      <c r="M227" s="84">
        <f t="shared" si="6"/>
        <v>0.0033</v>
      </c>
      <c r="N227" s="85">
        <f t="shared" si="7"/>
        <v>122.7586207</v>
      </c>
      <c r="O227" s="84">
        <f t="shared" ref="O227:P227" si="461">IFERROR(K227,0)</f>
        <v>0.0145</v>
      </c>
      <c r="P227" s="84">
        <f t="shared" si="461"/>
        <v>0.0178</v>
      </c>
      <c r="Q227" s="84">
        <f t="shared" si="9"/>
        <v>0.0033</v>
      </c>
      <c r="R227" s="85">
        <f t="shared" si="10"/>
        <v>122.7586207</v>
      </c>
      <c r="S227" s="88">
        <f>T206</f>
        <v>4.76567742</v>
      </c>
      <c r="T227" s="80">
        <f>H227+S227-H228-H229-U227</f>
        <v>4.783445162</v>
      </c>
      <c r="U227" s="88">
        <v>3.2258E-5</v>
      </c>
      <c r="V227" s="84">
        <f t="shared" si="11"/>
        <v>85.29411765</v>
      </c>
      <c r="W227" s="84">
        <f t="shared" si="12"/>
        <v>104.7058824</v>
      </c>
      <c r="X227" s="87">
        <f t="shared" si="97"/>
        <v>0.0178</v>
      </c>
      <c r="Y227" s="89"/>
    </row>
    <row r="228">
      <c r="A228" s="77">
        <v>45668.0</v>
      </c>
      <c r="B228" s="78" t="s">
        <v>49</v>
      </c>
      <c r="C228" s="79" t="s">
        <v>37</v>
      </c>
      <c r="D228" s="78" t="s">
        <v>29</v>
      </c>
      <c r="E228" s="80">
        <v>5.1</v>
      </c>
      <c r="F228" s="80">
        <v>0.0</v>
      </c>
      <c r="G228" s="80">
        <v>0.01612</v>
      </c>
      <c r="H228" s="83">
        <v>0.0</v>
      </c>
      <c r="I228" s="84">
        <f t="shared" si="3"/>
        <v>-0.01612</v>
      </c>
      <c r="J228" s="85">
        <f t="shared" si="4"/>
        <v>0</v>
      </c>
      <c r="K228" s="80">
        <f t="shared" ref="K228:L228" si="462">IFERROR(G228,0)</f>
        <v>0.01612</v>
      </c>
      <c r="L228" s="80">
        <f t="shared" si="462"/>
        <v>0</v>
      </c>
      <c r="M228" s="84">
        <f t="shared" si="6"/>
        <v>-0.01612</v>
      </c>
      <c r="N228" s="85">
        <f t="shared" si="7"/>
        <v>0</v>
      </c>
      <c r="O228" s="84">
        <f t="shared" ref="O228:P228" si="463">IFERROR(K228,0)</f>
        <v>0.01612</v>
      </c>
      <c r="P228" s="84">
        <f t="shared" si="463"/>
        <v>0</v>
      </c>
      <c r="Q228" s="84">
        <f t="shared" si="9"/>
        <v>-0.01612</v>
      </c>
      <c r="R228" s="85">
        <f t="shared" si="10"/>
        <v>0</v>
      </c>
      <c r="S228" s="87"/>
      <c r="T228" s="87"/>
      <c r="U228" s="87"/>
      <c r="V228" s="84">
        <f t="shared" si="11"/>
        <v>0</v>
      </c>
      <c r="W228" s="84">
        <f t="shared" si="12"/>
        <v>0</v>
      </c>
      <c r="X228" s="87">
        <f t="shared" si="97"/>
        <v>0</v>
      </c>
      <c r="Y228" s="89"/>
    </row>
    <row r="229">
      <c r="A229" s="77">
        <v>45668.0</v>
      </c>
      <c r="B229" s="78" t="s">
        <v>49</v>
      </c>
      <c r="C229" s="79" t="s">
        <v>37</v>
      </c>
      <c r="D229" s="78" t="s">
        <v>30</v>
      </c>
      <c r="E229" s="80">
        <v>0.0</v>
      </c>
      <c r="F229" s="80">
        <v>0.0</v>
      </c>
      <c r="G229" s="80">
        <v>0.0</v>
      </c>
      <c r="H229" s="83">
        <v>0.0</v>
      </c>
      <c r="I229" s="84">
        <f t="shared" si="3"/>
        <v>0</v>
      </c>
      <c r="J229" s="85">
        <f t="shared" si="4"/>
        <v>0</v>
      </c>
      <c r="K229" s="80">
        <f t="shared" ref="K229:L229" si="464">IFERROR(G229,0)</f>
        <v>0</v>
      </c>
      <c r="L229" s="80">
        <f t="shared" si="464"/>
        <v>0</v>
      </c>
      <c r="M229" s="84">
        <f t="shared" si="6"/>
        <v>0</v>
      </c>
      <c r="N229" s="85">
        <f t="shared" si="7"/>
        <v>0</v>
      </c>
      <c r="O229" s="84">
        <f t="shared" ref="O229:P229" si="465">IFERROR(K229,0)</f>
        <v>0</v>
      </c>
      <c r="P229" s="84">
        <f t="shared" si="465"/>
        <v>0</v>
      </c>
      <c r="Q229" s="84">
        <f t="shared" si="9"/>
        <v>0</v>
      </c>
      <c r="R229" s="85">
        <f t="shared" si="10"/>
        <v>0</v>
      </c>
      <c r="S229" s="88"/>
      <c r="T229" s="88"/>
      <c r="U229" s="87"/>
      <c r="V229" s="84">
        <f t="shared" si="11"/>
        <v>0</v>
      </c>
      <c r="W229" s="84">
        <f t="shared" si="12"/>
        <v>0</v>
      </c>
      <c r="X229" s="87">
        <f t="shared" si="97"/>
        <v>0</v>
      </c>
      <c r="Y229" s="89"/>
    </row>
    <row r="230">
      <c r="A230" s="77">
        <v>45668.0</v>
      </c>
      <c r="B230" s="78" t="s">
        <v>40</v>
      </c>
      <c r="C230" s="79" t="s">
        <v>37</v>
      </c>
      <c r="D230" s="78" t="s">
        <v>27</v>
      </c>
      <c r="E230" s="80">
        <v>0.63</v>
      </c>
      <c r="F230" s="80">
        <v>0.0</v>
      </c>
      <c r="G230" s="80">
        <v>0.00161</v>
      </c>
      <c r="H230" s="83">
        <v>0.00167</v>
      </c>
      <c r="I230" s="84">
        <f t="shared" si="3"/>
        <v>0.00006</v>
      </c>
      <c r="J230" s="85">
        <f t="shared" si="4"/>
        <v>103.7267081</v>
      </c>
      <c r="K230" s="80">
        <f t="shared" ref="K230:L230" si="466">IFERROR(G230,0)</f>
        <v>0.00161</v>
      </c>
      <c r="L230" s="80">
        <f t="shared" si="466"/>
        <v>0.00167</v>
      </c>
      <c r="M230" s="84">
        <f t="shared" si="6"/>
        <v>0.00006</v>
      </c>
      <c r="N230" s="85">
        <f t="shared" si="7"/>
        <v>103.7267081</v>
      </c>
      <c r="O230" s="84">
        <f t="shared" ref="O230:P230" si="467">IFERROR(K230,0)</f>
        <v>0.00161</v>
      </c>
      <c r="P230" s="84">
        <f t="shared" si="467"/>
        <v>0.00167</v>
      </c>
      <c r="Q230" s="84">
        <f t="shared" si="9"/>
        <v>0.00006</v>
      </c>
      <c r="R230" s="85">
        <f t="shared" si="10"/>
        <v>103.7267081</v>
      </c>
      <c r="S230" s="88">
        <f>T209</f>
        <v>0.0339664</v>
      </c>
      <c r="T230" s="80">
        <f>H230+S230-H231-H232-U230</f>
        <v>0.03396544</v>
      </c>
      <c r="U230" s="88">
        <v>0.00167096</v>
      </c>
      <c r="V230" s="84">
        <f t="shared" si="11"/>
        <v>0</v>
      </c>
      <c r="W230" s="84">
        <f t="shared" si="12"/>
        <v>0</v>
      </c>
      <c r="X230" s="87">
        <f t="shared" si="97"/>
        <v>0.00167</v>
      </c>
      <c r="Y230" s="89"/>
    </row>
    <row r="231">
      <c r="A231" s="77">
        <v>45668.0</v>
      </c>
      <c r="B231" s="78" t="s">
        <v>40</v>
      </c>
      <c r="C231" s="79" t="s">
        <v>37</v>
      </c>
      <c r="D231" s="78" t="s">
        <v>29</v>
      </c>
      <c r="E231" s="80">
        <v>0.63</v>
      </c>
      <c r="F231" s="80">
        <v>0.0</v>
      </c>
      <c r="G231" s="80">
        <v>0.0016</v>
      </c>
      <c r="H231" s="83">
        <v>0.0</v>
      </c>
      <c r="I231" s="84">
        <f t="shared" si="3"/>
        <v>-0.0016</v>
      </c>
      <c r="J231" s="85">
        <f t="shared" si="4"/>
        <v>0</v>
      </c>
      <c r="K231" s="80">
        <f t="shared" ref="K231:L231" si="468">IFERROR(G231,0)</f>
        <v>0.0016</v>
      </c>
      <c r="L231" s="80">
        <f t="shared" si="468"/>
        <v>0</v>
      </c>
      <c r="M231" s="84">
        <f t="shared" si="6"/>
        <v>-0.0016</v>
      </c>
      <c r="N231" s="85">
        <f t="shared" si="7"/>
        <v>0</v>
      </c>
      <c r="O231" s="84">
        <f t="shared" ref="O231:P231" si="469">IFERROR(K231,0)</f>
        <v>0.0016</v>
      </c>
      <c r="P231" s="84">
        <f t="shared" si="469"/>
        <v>0</v>
      </c>
      <c r="Q231" s="84">
        <f t="shared" si="9"/>
        <v>-0.0016</v>
      </c>
      <c r="R231" s="85">
        <f t="shared" si="10"/>
        <v>0</v>
      </c>
      <c r="S231" s="87"/>
      <c r="T231" s="87"/>
      <c r="U231" s="87"/>
      <c r="V231" s="84">
        <f t="shared" si="11"/>
        <v>0</v>
      </c>
      <c r="W231" s="84">
        <f t="shared" si="12"/>
        <v>0</v>
      </c>
      <c r="X231" s="87">
        <f t="shared" si="97"/>
        <v>0</v>
      </c>
      <c r="Y231" s="89"/>
    </row>
    <row r="232">
      <c r="A232" s="77">
        <v>45668.0</v>
      </c>
      <c r="B232" s="78" t="s">
        <v>40</v>
      </c>
      <c r="C232" s="79" t="s">
        <v>37</v>
      </c>
      <c r="D232" s="78" t="s">
        <v>30</v>
      </c>
      <c r="E232" s="80">
        <v>0.0</v>
      </c>
      <c r="F232" s="80">
        <v>0.0</v>
      </c>
      <c r="G232" s="80">
        <v>0.0</v>
      </c>
      <c r="H232" s="83">
        <v>0.0</v>
      </c>
      <c r="I232" s="84">
        <f t="shared" si="3"/>
        <v>0</v>
      </c>
      <c r="J232" s="85">
        <f t="shared" si="4"/>
        <v>0</v>
      </c>
      <c r="K232" s="80">
        <f t="shared" ref="K232:L232" si="470">IFERROR(G232,0)</f>
        <v>0</v>
      </c>
      <c r="L232" s="80">
        <f t="shared" si="470"/>
        <v>0</v>
      </c>
      <c r="M232" s="84">
        <f t="shared" si="6"/>
        <v>0</v>
      </c>
      <c r="N232" s="85">
        <f t="shared" si="7"/>
        <v>0</v>
      </c>
      <c r="O232" s="84">
        <f t="shared" ref="O232:P232" si="471">IFERROR(K232,0)</f>
        <v>0</v>
      </c>
      <c r="P232" s="84">
        <f t="shared" si="471"/>
        <v>0</v>
      </c>
      <c r="Q232" s="84">
        <f t="shared" si="9"/>
        <v>0</v>
      </c>
      <c r="R232" s="85">
        <f t="shared" si="10"/>
        <v>0</v>
      </c>
      <c r="S232" s="87"/>
      <c r="T232" s="87"/>
      <c r="U232" s="87"/>
      <c r="V232" s="84">
        <f t="shared" si="11"/>
        <v>0</v>
      </c>
      <c r="W232" s="84">
        <f t="shared" si="12"/>
        <v>0</v>
      </c>
      <c r="X232" s="87">
        <f t="shared" si="97"/>
        <v>0</v>
      </c>
      <c r="Y232" s="89"/>
    </row>
    <row r="233">
      <c r="A233" s="77">
        <v>45669.0</v>
      </c>
      <c r="B233" s="78" t="s">
        <v>31</v>
      </c>
      <c r="C233" s="79" t="s">
        <v>26</v>
      </c>
      <c r="D233" s="78" t="s">
        <v>27</v>
      </c>
      <c r="E233" s="80">
        <v>190.9</v>
      </c>
      <c r="F233" s="81">
        <v>0.641</v>
      </c>
      <c r="G233" s="82">
        <v>0.567</v>
      </c>
      <c r="H233" s="83">
        <v>0.57267</v>
      </c>
      <c r="I233" s="84">
        <f t="shared" si="3"/>
        <v>0.00567</v>
      </c>
      <c r="J233" s="85">
        <f t="shared" si="4"/>
        <v>101</v>
      </c>
      <c r="K233" s="80">
        <f t="shared" ref="K233:L233" si="472">IFERROR(G233,0)</f>
        <v>0.567</v>
      </c>
      <c r="L233" s="80">
        <f t="shared" si="472"/>
        <v>0.57267</v>
      </c>
      <c r="M233" s="84">
        <f t="shared" si="6"/>
        <v>0.00567</v>
      </c>
      <c r="N233" s="85">
        <f t="shared" si="7"/>
        <v>101</v>
      </c>
      <c r="O233" s="84">
        <f t="shared" ref="O233:P233" si="473">IFERROR(K233,0)</f>
        <v>0.567</v>
      </c>
      <c r="P233" s="84">
        <f t="shared" si="473"/>
        <v>0.57267</v>
      </c>
      <c r="Q233" s="84">
        <f t="shared" si="9"/>
        <v>0.00567</v>
      </c>
      <c r="R233" s="85">
        <f t="shared" si="10"/>
        <v>101</v>
      </c>
      <c r="S233" s="80">
        <f>T212</f>
        <v>52.77712</v>
      </c>
      <c r="T233" s="80">
        <f>H233+S233-H234-H235-U233</f>
        <v>52.53134</v>
      </c>
      <c r="U233" s="80">
        <v>0.00145</v>
      </c>
      <c r="V233" s="84">
        <f t="shared" si="11"/>
        <v>88.45553822</v>
      </c>
      <c r="W233" s="84">
        <f t="shared" si="12"/>
        <v>89.3400936</v>
      </c>
      <c r="X233" s="87">
        <f t="shared" si="97"/>
        <v>0.57267</v>
      </c>
      <c r="Y233" s="89"/>
    </row>
    <row r="234">
      <c r="A234" s="77">
        <v>45669.0</v>
      </c>
      <c r="B234" s="78" t="s">
        <v>31</v>
      </c>
      <c r="C234" s="79" t="s">
        <v>26</v>
      </c>
      <c r="D234" s="78" t="s">
        <v>29</v>
      </c>
      <c r="E234" s="80">
        <v>220.3</v>
      </c>
      <c r="F234" s="80">
        <v>1.531</v>
      </c>
      <c r="G234" s="80">
        <v>0.5806</v>
      </c>
      <c r="H234" s="83">
        <v>0.817</v>
      </c>
      <c r="I234" s="84">
        <f t="shared" si="3"/>
        <v>0.2364</v>
      </c>
      <c r="J234" s="85">
        <f t="shared" si="4"/>
        <v>140.7165002</v>
      </c>
      <c r="K234" s="80">
        <f t="shared" ref="K234:L234" si="474">IFERROR(G234,0)</f>
        <v>0.5806</v>
      </c>
      <c r="L234" s="80">
        <f t="shared" si="474"/>
        <v>0.817</v>
      </c>
      <c r="M234" s="84">
        <f t="shared" si="6"/>
        <v>0.2364</v>
      </c>
      <c r="N234" s="85">
        <f t="shared" si="7"/>
        <v>140.7165002</v>
      </c>
      <c r="O234" s="84">
        <f t="shared" ref="O234:P234" si="475">IFERROR(K234,0)</f>
        <v>0.5806</v>
      </c>
      <c r="P234" s="84">
        <f t="shared" si="475"/>
        <v>0.817</v>
      </c>
      <c r="Q234" s="84">
        <f t="shared" si="9"/>
        <v>0.2364</v>
      </c>
      <c r="R234" s="85">
        <f t="shared" si="10"/>
        <v>140.7165002</v>
      </c>
      <c r="S234" s="84"/>
      <c r="T234" s="84"/>
      <c r="U234" s="84"/>
      <c r="V234" s="84">
        <f t="shared" si="11"/>
        <v>37.92292619</v>
      </c>
      <c r="W234" s="84">
        <f t="shared" si="12"/>
        <v>53.3638145</v>
      </c>
      <c r="X234" s="87">
        <f t="shared" si="97"/>
        <v>0.817</v>
      </c>
      <c r="Y234" s="89"/>
    </row>
    <row r="235">
      <c r="A235" s="77">
        <v>45669.0</v>
      </c>
      <c r="B235" s="78" t="s">
        <v>31</v>
      </c>
      <c r="C235" s="79" t="s">
        <v>26</v>
      </c>
      <c r="D235" s="78" t="s">
        <v>30</v>
      </c>
      <c r="E235" s="80">
        <v>0.0</v>
      </c>
      <c r="F235" s="80">
        <v>0.0</v>
      </c>
      <c r="G235" s="80">
        <v>0.0</v>
      </c>
      <c r="H235" s="83">
        <v>0.0</v>
      </c>
      <c r="I235" s="84">
        <f t="shared" si="3"/>
        <v>0</v>
      </c>
      <c r="J235" s="85">
        <f t="shared" si="4"/>
        <v>0</v>
      </c>
      <c r="K235" s="80">
        <f t="shared" ref="K235:L235" si="476">IFERROR(G235,0)</f>
        <v>0</v>
      </c>
      <c r="L235" s="80">
        <f t="shared" si="476"/>
        <v>0</v>
      </c>
      <c r="M235" s="84">
        <f t="shared" si="6"/>
        <v>0</v>
      </c>
      <c r="N235" s="85">
        <f t="shared" si="7"/>
        <v>0</v>
      </c>
      <c r="O235" s="84">
        <f t="shared" ref="O235:P235" si="477">IFERROR(K235,0)</f>
        <v>0</v>
      </c>
      <c r="P235" s="84">
        <f t="shared" si="477"/>
        <v>0</v>
      </c>
      <c r="Q235" s="84">
        <f t="shared" si="9"/>
        <v>0</v>
      </c>
      <c r="R235" s="85">
        <f t="shared" si="10"/>
        <v>0</v>
      </c>
      <c r="S235" s="80"/>
      <c r="T235" s="80"/>
      <c r="U235" s="80"/>
      <c r="V235" s="84">
        <f t="shared" si="11"/>
        <v>0</v>
      </c>
      <c r="W235" s="84">
        <f t="shared" si="12"/>
        <v>0</v>
      </c>
      <c r="X235" s="87">
        <f t="shared" si="97"/>
        <v>0</v>
      </c>
      <c r="Y235" s="89"/>
    </row>
    <row r="236">
      <c r="A236" s="77">
        <v>45669.0</v>
      </c>
      <c r="B236" s="78" t="s">
        <v>25</v>
      </c>
      <c r="C236" s="79" t="s">
        <v>26</v>
      </c>
      <c r="D236" s="78" t="s">
        <v>27</v>
      </c>
      <c r="E236" s="80">
        <v>1.7</v>
      </c>
      <c r="F236" s="80">
        <v>0.005</v>
      </c>
      <c r="G236" s="80">
        <v>0.0048</v>
      </c>
      <c r="H236" s="83">
        <v>0.0097</v>
      </c>
      <c r="I236" s="84">
        <f t="shared" si="3"/>
        <v>0.0049</v>
      </c>
      <c r="J236" s="85">
        <f t="shared" si="4"/>
        <v>202.0833333</v>
      </c>
      <c r="K236" s="80">
        <f t="shared" ref="K236:L236" si="478">IFERROR(G236,0)</f>
        <v>0.0048</v>
      </c>
      <c r="L236" s="80">
        <f t="shared" si="478"/>
        <v>0.0097</v>
      </c>
      <c r="M236" s="84">
        <f t="shared" si="6"/>
        <v>0.0049</v>
      </c>
      <c r="N236" s="85">
        <f t="shared" si="7"/>
        <v>202.0833333</v>
      </c>
      <c r="O236" s="84">
        <f t="shared" ref="O236:P236" si="479">IFERROR(K236,0)</f>
        <v>0.0048</v>
      </c>
      <c r="P236" s="84">
        <f t="shared" si="479"/>
        <v>0.0097</v>
      </c>
      <c r="Q236" s="84">
        <f t="shared" si="9"/>
        <v>0.0049</v>
      </c>
      <c r="R236" s="85">
        <f t="shared" si="10"/>
        <v>202.0833333</v>
      </c>
      <c r="S236" s="80">
        <f>T215</f>
        <v>4.3661305</v>
      </c>
      <c r="T236" s="80">
        <f>H236+S236-H237-H238-U236</f>
        <v>4.371606</v>
      </c>
      <c r="U236" s="80">
        <v>6.45E-5</v>
      </c>
      <c r="V236" s="84">
        <f t="shared" si="11"/>
        <v>96</v>
      </c>
      <c r="W236" s="84">
        <f t="shared" si="12"/>
        <v>194</v>
      </c>
      <c r="X236" s="87">
        <f t="shared" si="97"/>
        <v>0.0097</v>
      </c>
      <c r="Y236" s="89"/>
    </row>
    <row r="237">
      <c r="A237" s="77">
        <v>45669.0</v>
      </c>
      <c r="B237" s="78" t="s">
        <v>25</v>
      </c>
      <c r="C237" s="79" t="s">
        <v>26</v>
      </c>
      <c r="D237" s="78" t="s">
        <v>29</v>
      </c>
      <c r="E237" s="80">
        <v>1.5</v>
      </c>
      <c r="F237" s="80">
        <v>0.0</v>
      </c>
      <c r="G237" s="80">
        <v>0.0032</v>
      </c>
      <c r="H237" s="83">
        <v>0.00416</v>
      </c>
      <c r="I237" s="84">
        <f t="shared" si="3"/>
        <v>0.00096</v>
      </c>
      <c r="J237" s="85">
        <f t="shared" si="4"/>
        <v>130</v>
      </c>
      <c r="K237" s="80">
        <f t="shared" ref="K237:L237" si="480">IFERROR(G237,0)</f>
        <v>0.0032</v>
      </c>
      <c r="L237" s="80">
        <f t="shared" si="480"/>
        <v>0.00416</v>
      </c>
      <c r="M237" s="84">
        <f t="shared" si="6"/>
        <v>0.00096</v>
      </c>
      <c r="N237" s="85">
        <f t="shared" si="7"/>
        <v>130</v>
      </c>
      <c r="O237" s="84">
        <f t="shared" ref="O237:P237" si="481">IFERROR(K237,0)</f>
        <v>0.0032</v>
      </c>
      <c r="P237" s="84">
        <f t="shared" si="481"/>
        <v>0.00416</v>
      </c>
      <c r="Q237" s="84">
        <f t="shared" si="9"/>
        <v>0.00096</v>
      </c>
      <c r="R237" s="85">
        <f t="shared" si="10"/>
        <v>130</v>
      </c>
      <c r="S237" s="84"/>
      <c r="T237" s="84"/>
      <c r="U237" s="84"/>
      <c r="V237" s="84">
        <f t="shared" si="11"/>
        <v>0</v>
      </c>
      <c r="W237" s="84">
        <f t="shared" si="12"/>
        <v>0</v>
      </c>
      <c r="X237" s="87">
        <f t="shared" si="97"/>
        <v>0.00416</v>
      </c>
      <c r="Y237" s="89"/>
    </row>
    <row r="238">
      <c r="A238" s="77">
        <v>45669.0</v>
      </c>
      <c r="B238" s="78" t="s">
        <v>25</v>
      </c>
      <c r="C238" s="79" t="s">
        <v>26</v>
      </c>
      <c r="D238" s="78" t="s">
        <v>30</v>
      </c>
      <c r="E238" s="80">
        <v>0.0</v>
      </c>
      <c r="F238" s="80">
        <v>0.0</v>
      </c>
      <c r="G238" s="80">
        <v>0.0</v>
      </c>
      <c r="H238" s="83">
        <v>0.0</v>
      </c>
      <c r="I238" s="84">
        <f t="shared" si="3"/>
        <v>0</v>
      </c>
      <c r="J238" s="85">
        <f t="shared" si="4"/>
        <v>0</v>
      </c>
      <c r="K238" s="80">
        <f t="shared" ref="K238:L238" si="482">IFERROR(G238,0)</f>
        <v>0</v>
      </c>
      <c r="L238" s="80">
        <f t="shared" si="482"/>
        <v>0</v>
      </c>
      <c r="M238" s="84">
        <f t="shared" si="6"/>
        <v>0</v>
      </c>
      <c r="N238" s="85">
        <f t="shared" si="7"/>
        <v>0</v>
      </c>
      <c r="O238" s="84">
        <f t="shared" ref="O238:P238" si="483">IFERROR(K238,0)</f>
        <v>0</v>
      </c>
      <c r="P238" s="84">
        <f t="shared" si="483"/>
        <v>0</v>
      </c>
      <c r="Q238" s="84">
        <f t="shared" si="9"/>
        <v>0</v>
      </c>
      <c r="R238" s="85">
        <f t="shared" si="10"/>
        <v>0</v>
      </c>
      <c r="S238" s="84"/>
      <c r="T238" s="84"/>
      <c r="U238" s="84"/>
      <c r="V238" s="84">
        <f t="shared" si="11"/>
        <v>0</v>
      </c>
      <c r="W238" s="84">
        <f t="shared" si="12"/>
        <v>0</v>
      </c>
      <c r="X238" s="87">
        <f t="shared" si="97"/>
        <v>0</v>
      </c>
      <c r="Y238" s="89"/>
    </row>
    <row r="239">
      <c r="A239" s="77">
        <v>45669.0</v>
      </c>
      <c r="B239" s="78" t="s">
        <v>33</v>
      </c>
      <c r="C239" s="79" t="s">
        <v>26</v>
      </c>
      <c r="D239" s="78" t="s">
        <v>27</v>
      </c>
      <c r="E239" s="80">
        <v>1.0</v>
      </c>
      <c r="F239" s="80">
        <v>0.004</v>
      </c>
      <c r="G239" s="80">
        <v>0.003</v>
      </c>
      <c r="H239" s="83">
        <v>0.00335</v>
      </c>
      <c r="I239" s="84">
        <f t="shared" si="3"/>
        <v>0.00035</v>
      </c>
      <c r="J239" s="85">
        <f t="shared" si="4"/>
        <v>111.6666667</v>
      </c>
      <c r="K239" s="80">
        <f t="shared" ref="K239:L239" si="484">IFERROR(G239,0)</f>
        <v>0.003</v>
      </c>
      <c r="L239" s="80">
        <f t="shared" si="484"/>
        <v>0.00335</v>
      </c>
      <c r="M239" s="84">
        <f t="shared" si="6"/>
        <v>0.00035</v>
      </c>
      <c r="N239" s="85">
        <f t="shared" si="7"/>
        <v>111.6666667</v>
      </c>
      <c r="O239" s="84">
        <f t="shared" ref="O239:P239" si="485">IFERROR(K239,0)</f>
        <v>0.003</v>
      </c>
      <c r="P239" s="84">
        <f t="shared" si="485"/>
        <v>0.00335</v>
      </c>
      <c r="Q239" s="84">
        <f t="shared" si="9"/>
        <v>0.00035</v>
      </c>
      <c r="R239" s="85">
        <f t="shared" si="10"/>
        <v>111.6666667</v>
      </c>
      <c r="S239" s="80">
        <f>T218</f>
        <v>0.9773</v>
      </c>
      <c r="T239" s="80">
        <f>H239+S239-H240-H241-U239</f>
        <v>0.95835</v>
      </c>
      <c r="U239" s="80">
        <v>0.0</v>
      </c>
      <c r="V239" s="84">
        <f t="shared" si="11"/>
        <v>75</v>
      </c>
      <c r="W239" s="84">
        <f t="shared" si="12"/>
        <v>83.75</v>
      </c>
      <c r="X239" s="87">
        <f t="shared" si="97"/>
        <v>0.00335</v>
      </c>
      <c r="Y239" s="89"/>
    </row>
    <row r="240">
      <c r="A240" s="77">
        <v>45669.0</v>
      </c>
      <c r="B240" s="78" t="s">
        <v>33</v>
      </c>
      <c r="C240" s="79" t="s">
        <v>26</v>
      </c>
      <c r="D240" s="78" t="s">
        <v>29</v>
      </c>
      <c r="E240" s="80">
        <v>1.0</v>
      </c>
      <c r="F240" s="80">
        <v>0.0</v>
      </c>
      <c r="G240" s="80">
        <v>0.003</v>
      </c>
      <c r="H240" s="83">
        <v>0.0223</v>
      </c>
      <c r="I240" s="84">
        <f t="shared" si="3"/>
        <v>0.0193</v>
      </c>
      <c r="J240" s="85">
        <f t="shared" si="4"/>
        <v>743.3333333</v>
      </c>
      <c r="K240" s="80">
        <f t="shared" ref="K240:L240" si="486">IFERROR(G240,0)</f>
        <v>0.003</v>
      </c>
      <c r="L240" s="80">
        <f t="shared" si="486"/>
        <v>0.0223</v>
      </c>
      <c r="M240" s="84">
        <f t="shared" si="6"/>
        <v>0.0193</v>
      </c>
      <c r="N240" s="85">
        <f t="shared" si="7"/>
        <v>743.3333333</v>
      </c>
      <c r="O240" s="84">
        <f t="shared" ref="O240:P240" si="487">IFERROR(K240,0)</f>
        <v>0.003</v>
      </c>
      <c r="P240" s="84">
        <f t="shared" si="487"/>
        <v>0.0223</v>
      </c>
      <c r="Q240" s="84">
        <f t="shared" si="9"/>
        <v>0.0193</v>
      </c>
      <c r="R240" s="85">
        <f t="shared" si="10"/>
        <v>743.3333333</v>
      </c>
      <c r="S240" s="80"/>
      <c r="T240" s="80"/>
      <c r="U240" s="80"/>
      <c r="V240" s="84">
        <f t="shared" si="11"/>
        <v>0</v>
      </c>
      <c r="W240" s="84">
        <f t="shared" si="12"/>
        <v>0</v>
      </c>
      <c r="X240" s="87">
        <f t="shared" si="97"/>
        <v>0.0223</v>
      </c>
      <c r="Y240" s="89"/>
    </row>
    <row r="241">
      <c r="A241" s="77">
        <v>45669.0</v>
      </c>
      <c r="B241" s="78" t="s">
        <v>33</v>
      </c>
      <c r="C241" s="79" t="s">
        <v>26</v>
      </c>
      <c r="D241" s="78" t="s">
        <v>30</v>
      </c>
      <c r="E241" s="80">
        <v>0.0</v>
      </c>
      <c r="F241" s="80">
        <v>0.0</v>
      </c>
      <c r="G241" s="80">
        <v>0.0</v>
      </c>
      <c r="H241" s="83">
        <v>0.0</v>
      </c>
      <c r="I241" s="84">
        <f t="shared" si="3"/>
        <v>0</v>
      </c>
      <c r="J241" s="85">
        <f t="shared" si="4"/>
        <v>0</v>
      </c>
      <c r="K241" s="80">
        <f t="shared" ref="K241:L241" si="488">IFERROR(G241,0)</f>
        <v>0</v>
      </c>
      <c r="L241" s="80">
        <f t="shared" si="488"/>
        <v>0</v>
      </c>
      <c r="M241" s="84">
        <f t="shared" si="6"/>
        <v>0</v>
      </c>
      <c r="N241" s="85">
        <f t="shared" si="7"/>
        <v>0</v>
      </c>
      <c r="O241" s="84">
        <f t="shared" ref="O241:P241" si="489">IFERROR(K241,0)</f>
        <v>0</v>
      </c>
      <c r="P241" s="84">
        <f t="shared" si="489"/>
        <v>0</v>
      </c>
      <c r="Q241" s="84">
        <f t="shared" si="9"/>
        <v>0</v>
      </c>
      <c r="R241" s="85">
        <f t="shared" si="10"/>
        <v>0</v>
      </c>
      <c r="S241" s="87"/>
      <c r="T241" s="87"/>
      <c r="U241" s="87"/>
      <c r="V241" s="84">
        <f t="shared" si="11"/>
        <v>0</v>
      </c>
      <c r="W241" s="84">
        <f t="shared" si="12"/>
        <v>0</v>
      </c>
      <c r="X241" s="87">
        <f t="shared" si="97"/>
        <v>0</v>
      </c>
      <c r="Y241" s="89"/>
    </row>
    <row r="242">
      <c r="A242" s="77">
        <v>45669.0</v>
      </c>
      <c r="B242" s="78" t="s">
        <v>34</v>
      </c>
      <c r="C242" s="79" t="s">
        <v>26</v>
      </c>
      <c r="D242" s="78" t="s">
        <v>27</v>
      </c>
      <c r="E242" s="80">
        <v>0.6</v>
      </c>
      <c r="F242" s="80">
        <v>0.003</v>
      </c>
      <c r="G242" s="80">
        <v>0.0032</v>
      </c>
      <c r="H242" s="83">
        <v>0.00348</v>
      </c>
      <c r="I242" s="84">
        <f t="shared" si="3"/>
        <v>0.00028</v>
      </c>
      <c r="J242" s="85">
        <f t="shared" si="4"/>
        <v>108.75</v>
      </c>
      <c r="K242" s="80">
        <f t="shared" ref="K242:L242" si="490">IFERROR(G242,0)</f>
        <v>0.0032</v>
      </c>
      <c r="L242" s="80">
        <f t="shared" si="490"/>
        <v>0.00348</v>
      </c>
      <c r="M242" s="84">
        <f t="shared" si="6"/>
        <v>0.00028</v>
      </c>
      <c r="N242" s="85">
        <f t="shared" si="7"/>
        <v>108.75</v>
      </c>
      <c r="O242" s="84">
        <f t="shared" ref="O242:P242" si="491">IFERROR(K242,0)</f>
        <v>0.0032</v>
      </c>
      <c r="P242" s="84">
        <f t="shared" si="491"/>
        <v>0.00348</v>
      </c>
      <c r="Q242" s="84">
        <f t="shared" si="9"/>
        <v>0.00028</v>
      </c>
      <c r="R242" s="85">
        <f t="shared" si="10"/>
        <v>108.75</v>
      </c>
      <c r="S242" s="88">
        <f>T221</f>
        <v>0.08669</v>
      </c>
      <c r="T242" s="80">
        <f>H242+S242-H243-H244-U242</f>
        <v>0.0873</v>
      </c>
      <c r="U242" s="88">
        <v>0.0</v>
      </c>
      <c r="V242" s="84">
        <f t="shared" si="11"/>
        <v>106.6666667</v>
      </c>
      <c r="W242" s="84">
        <f t="shared" si="12"/>
        <v>116</v>
      </c>
      <c r="X242" s="87">
        <f t="shared" si="97"/>
        <v>0.00348</v>
      </c>
      <c r="Y242" s="89"/>
    </row>
    <row r="243">
      <c r="A243" s="77">
        <v>45669.0</v>
      </c>
      <c r="B243" s="78" t="s">
        <v>34</v>
      </c>
      <c r="C243" s="79" t="s">
        <v>26</v>
      </c>
      <c r="D243" s="78" t="s">
        <v>29</v>
      </c>
      <c r="E243" s="80">
        <v>0.6</v>
      </c>
      <c r="F243" s="80">
        <v>0.0</v>
      </c>
      <c r="G243" s="80">
        <v>0.003</v>
      </c>
      <c r="H243" s="83">
        <v>0.00287</v>
      </c>
      <c r="I243" s="84">
        <f t="shared" si="3"/>
        <v>-0.00013</v>
      </c>
      <c r="J243" s="85">
        <f t="shared" si="4"/>
        <v>95.66666667</v>
      </c>
      <c r="K243" s="80">
        <f t="shared" ref="K243:L243" si="492">IFERROR(G243,0)</f>
        <v>0.003</v>
      </c>
      <c r="L243" s="80">
        <f t="shared" si="492"/>
        <v>0.00287</v>
      </c>
      <c r="M243" s="84">
        <f t="shared" si="6"/>
        <v>-0.00013</v>
      </c>
      <c r="N243" s="85">
        <f t="shared" si="7"/>
        <v>95.66666667</v>
      </c>
      <c r="O243" s="84">
        <f t="shared" ref="O243:P243" si="493">IFERROR(K243,0)</f>
        <v>0.003</v>
      </c>
      <c r="P243" s="84">
        <f t="shared" si="493"/>
        <v>0.00287</v>
      </c>
      <c r="Q243" s="84">
        <f t="shared" si="9"/>
        <v>-0.00013</v>
      </c>
      <c r="R243" s="85">
        <f t="shared" si="10"/>
        <v>95.66666667</v>
      </c>
      <c r="S243" s="87"/>
      <c r="T243" s="87"/>
      <c r="U243" s="87"/>
      <c r="V243" s="84">
        <f t="shared" si="11"/>
        <v>0</v>
      </c>
      <c r="W243" s="84">
        <f t="shared" si="12"/>
        <v>0</v>
      </c>
      <c r="X243" s="87">
        <f t="shared" si="97"/>
        <v>0.00287</v>
      </c>
      <c r="Y243" s="89"/>
    </row>
    <row r="244">
      <c r="A244" s="77">
        <v>45669.0</v>
      </c>
      <c r="B244" s="78" t="s">
        <v>34</v>
      </c>
      <c r="C244" s="79" t="s">
        <v>26</v>
      </c>
      <c r="D244" s="78" t="s">
        <v>30</v>
      </c>
      <c r="E244" s="80">
        <v>0.0</v>
      </c>
      <c r="F244" s="80">
        <v>0.0</v>
      </c>
      <c r="G244" s="80">
        <v>0.0</v>
      </c>
      <c r="H244" s="83">
        <v>0.0</v>
      </c>
      <c r="I244" s="84">
        <f t="shared" si="3"/>
        <v>0</v>
      </c>
      <c r="J244" s="85">
        <f t="shared" si="4"/>
        <v>0</v>
      </c>
      <c r="K244" s="80">
        <f t="shared" ref="K244:L244" si="494">IFERROR(G244,0)</f>
        <v>0</v>
      </c>
      <c r="L244" s="80">
        <f t="shared" si="494"/>
        <v>0</v>
      </c>
      <c r="M244" s="84">
        <f t="shared" si="6"/>
        <v>0</v>
      </c>
      <c r="N244" s="85">
        <f t="shared" si="7"/>
        <v>0</v>
      </c>
      <c r="O244" s="84">
        <f t="shared" ref="O244:P244" si="495">IFERROR(K244,0)</f>
        <v>0</v>
      </c>
      <c r="P244" s="84">
        <f t="shared" si="495"/>
        <v>0</v>
      </c>
      <c r="Q244" s="84">
        <f t="shared" si="9"/>
        <v>0</v>
      </c>
      <c r="R244" s="85">
        <f t="shared" si="10"/>
        <v>0</v>
      </c>
      <c r="S244" s="87"/>
      <c r="T244" s="87"/>
      <c r="U244" s="87"/>
      <c r="V244" s="84">
        <f t="shared" si="11"/>
        <v>0</v>
      </c>
      <c r="W244" s="84">
        <f t="shared" si="12"/>
        <v>0</v>
      </c>
      <c r="X244" s="87">
        <f t="shared" si="97"/>
        <v>0</v>
      </c>
      <c r="Y244" s="89"/>
    </row>
    <row r="245">
      <c r="A245" s="77">
        <v>45669.0</v>
      </c>
      <c r="B245" s="78" t="s">
        <v>36</v>
      </c>
      <c r="C245" s="79" t="s">
        <v>37</v>
      </c>
      <c r="D245" s="78" t="s">
        <v>27</v>
      </c>
      <c r="E245" s="80">
        <v>229.8</v>
      </c>
      <c r="F245" s="80">
        <v>0.678</v>
      </c>
      <c r="G245" s="80">
        <v>0.687096</v>
      </c>
      <c r="H245" s="83">
        <v>0.616935</v>
      </c>
      <c r="I245" s="84">
        <f t="shared" si="3"/>
        <v>-0.070161</v>
      </c>
      <c r="J245" s="85">
        <f t="shared" si="4"/>
        <v>89.78876314</v>
      </c>
      <c r="K245" s="80">
        <f t="shared" ref="K245:L245" si="496">IFERROR(G245,0)</f>
        <v>0.687096</v>
      </c>
      <c r="L245" s="80">
        <f t="shared" si="496"/>
        <v>0.616935</v>
      </c>
      <c r="M245" s="84">
        <f t="shared" si="6"/>
        <v>-0.070161</v>
      </c>
      <c r="N245" s="85">
        <f t="shared" si="7"/>
        <v>89.78876314</v>
      </c>
      <c r="O245" s="84">
        <f t="shared" ref="O245:P245" si="497">IFERROR(K245,0)</f>
        <v>0.687096</v>
      </c>
      <c r="P245" s="84">
        <f t="shared" si="497"/>
        <v>0.616935</v>
      </c>
      <c r="Q245" s="84">
        <f t="shared" si="9"/>
        <v>-0.070161</v>
      </c>
      <c r="R245" s="85">
        <f t="shared" si="10"/>
        <v>89.78876314</v>
      </c>
      <c r="S245" s="88">
        <f>T224</f>
        <v>212.5567141</v>
      </c>
      <c r="T245" s="80">
        <f>H245+S245-H246-H247-U245</f>
        <v>211.9828426</v>
      </c>
      <c r="U245" s="88">
        <v>0.00180645</v>
      </c>
      <c r="V245" s="84">
        <f t="shared" si="11"/>
        <v>101.3415929</v>
      </c>
      <c r="W245" s="84">
        <f t="shared" si="12"/>
        <v>90.99336283</v>
      </c>
      <c r="X245" s="87">
        <f t="shared" si="97"/>
        <v>0.616935</v>
      </c>
      <c r="Y245" s="89"/>
    </row>
    <row r="246">
      <c r="A246" s="77">
        <v>45669.0</v>
      </c>
      <c r="B246" s="78" t="s">
        <v>36</v>
      </c>
      <c r="C246" s="79" t="s">
        <v>37</v>
      </c>
      <c r="D246" s="78" t="s">
        <v>29</v>
      </c>
      <c r="E246" s="80">
        <v>285.0</v>
      </c>
      <c r="F246" s="80">
        <v>0.0</v>
      </c>
      <c r="G246" s="80">
        <v>0.77419</v>
      </c>
      <c r="H246" s="83">
        <v>1.189</v>
      </c>
      <c r="I246" s="84">
        <f t="shared" si="3"/>
        <v>0.41481</v>
      </c>
      <c r="J246" s="85">
        <f t="shared" si="4"/>
        <v>153.5798706</v>
      </c>
      <c r="K246" s="80">
        <f t="shared" ref="K246:L246" si="498">IFERROR(G246,0)</f>
        <v>0.77419</v>
      </c>
      <c r="L246" s="80">
        <f t="shared" si="498"/>
        <v>1.189</v>
      </c>
      <c r="M246" s="84">
        <f t="shared" si="6"/>
        <v>0.41481</v>
      </c>
      <c r="N246" s="85">
        <f t="shared" si="7"/>
        <v>153.5798706</v>
      </c>
      <c r="O246" s="84">
        <f t="shared" ref="O246:P246" si="499">IFERROR(K246,0)</f>
        <v>0.77419</v>
      </c>
      <c r="P246" s="84">
        <f t="shared" si="499"/>
        <v>1.189</v>
      </c>
      <c r="Q246" s="84">
        <f t="shared" si="9"/>
        <v>0.41481</v>
      </c>
      <c r="R246" s="85">
        <f t="shared" si="10"/>
        <v>153.5798706</v>
      </c>
      <c r="S246" s="87"/>
      <c r="T246" s="87"/>
      <c r="U246" s="87"/>
      <c r="V246" s="84">
        <f t="shared" si="11"/>
        <v>0</v>
      </c>
      <c r="W246" s="84">
        <f t="shared" si="12"/>
        <v>0</v>
      </c>
      <c r="X246" s="87">
        <f t="shared" si="97"/>
        <v>1.189</v>
      </c>
      <c r="Y246" s="89"/>
    </row>
    <row r="247">
      <c r="A247" s="77">
        <v>45669.0</v>
      </c>
      <c r="B247" s="78" t="s">
        <v>36</v>
      </c>
      <c r="C247" s="79" t="s">
        <v>37</v>
      </c>
      <c r="D247" s="78" t="s">
        <v>30</v>
      </c>
      <c r="E247" s="80">
        <v>0.0</v>
      </c>
      <c r="F247" s="80">
        <v>0.0</v>
      </c>
      <c r="G247" s="80">
        <v>0.0</v>
      </c>
      <c r="H247" s="83">
        <v>0.0</v>
      </c>
      <c r="I247" s="84">
        <f t="shared" si="3"/>
        <v>0</v>
      </c>
      <c r="J247" s="85">
        <f t="shared" si="4"/>
        <v>0</v>
      </c>
      <c r="K247" s="80">
        <f t="shared" ref="K247:L247" si="500">IFERROR(G247,0)</f>
        <v>0</v>
      </c>
      <c r="L247" s="80">
        <f t="shared" si="500"/>
        <v>0</v>
      </c>
      <c r="M247" s="84">
        <f t="shared" si="6"/>
        <v>0</v>
      </c>
      <c r="N247" s="85">
        <f t="shared" si="7"/>
        <v>0</v>
      </c>
      <c r="O247" s="84">
        <f t="shared" ref="O247:P247" si="501">IFERROR(K247,0)</f>
        <v>0</v>
      </c>
      <c r="P247" s="84">
        <f t="shared" si="501"/>
        <v>0</v>
      </c>
      <c r="Q247" s="84">
        <f t="shared" si="9"/>
        <v>0</v>
      </c>
      <c r="R247" s="85">
        <f t="shared" si="10"/>
        <v>0</v>
      </c>
      <c r="S247" s="87"/>
      <c r="T247" s="87"/>
      <c r="U247" s="87"/>
      <c r="V247" s="84">
        <f t="shared" si="11"/>
        <v>0</v>
      </c>
      <c r="W247" s="84">
        <f t="shared" si="12"/>
        <v>0</v>
      </c>
      <c r="X247" s="87">
        <f t="shared" si="97"/>
        <v>0</v>
      </c>
      <c r="Y247" s="89"/>
    </row>
    <row r="248">
      <c r="A248" s="77">
        <v>45669.0</v>
      </c>
      <c r="B248" s="78" t="s">
        <v>49</v>
      </c>
      <c r="C248" s="79" t="s">
        <v>37</v>
      </c>
      <c r="D248" s="78" t="s">
        <v>27</v>
      </c>
      <c r="E248" s="80">
        <v>5.2</v>
      </c>
      <c r="F248" s="80">
        <v>0.016</v>
      </c>
      <c r="G248" s="80">
        <v>0.0145</v>
      </c>
      <c r="H248" s="83">
        <v>0.0178</v>
      </c>
      <c r="I248" s="84">
        <f t="shared" si="3"/>
        <v>0.0033</v>
      </c>
      <c r="J248" s="85">
        <f t="shared" si="4"/>
        <v>122.7586207</v>
      </c>
      <c r="K248" s="80">
        <f t="shared" ref="K248:L248" si="502">IFERROR(G248,0)</f>
        <v>0.0145</v>
      </c>
      <c r="L248" s="80">
        <f t="shared" si="502"/>
        <v>0.0178</v>
      </c>
      <c r="M248" s="84">
        <f t="shared" si="6"/>
        <v>0.0033</v>
      </c>
      <c r="N248" s="85">
        <f t="shared" si="7"/>
        <v>122.7586207</v>
      </c>
      <c r="O248" s="84">
        <f t="shared" ref="O248:P248" si="503">IFERROR(K248,0)</f>
        <v>0.0145</v>
      </c>
      <c r="P248" s="84">
        <f t="shared" si="503"/>
        <v>0.0178</v>
      </c>
      <c r="Q248" s="84">
        <f t="shared" si="9"/>
        <v>0.0033</v>
      </c>
      <c r="R248" s="85">
        <f t="shared" si="10"/>
        <v>122.7586207</v>
      </c>
      <c r="S248" s="88">
        <f>T227</f>
        <v>4.783445162</v>
      </c>
      <c r="T248" s="80">
        <f>H248+S248-H249-H250-U248</f>
        <v>4.801212904</v>
      </c>
      <c r="U248" s="88">
        <v>3.2258E-5</v>
      </c>
      <c r="V248" s="84">
        <f t="shared" si="11"/>
        <v>90.625</v>
      </c>
      <c r="W248" s="84">
        <f t="shared" si="12"/>
        <v>111.25</v>
      </c>
      <c r="X248" s="87">
        <f t="shared" si="97"/>
        <v>0.0178</v>
      </c>
      <c r="Y248" s="89"/>
    </row>
    <row r="249">
      <c r="A249" s="77">
        <v>45669.0</v>
      </c>
      <c r="B249" s="78" t="s">
        <v>49</v>
      </c>
      <c r="C249" s="79" t="s">
        <v>37</v>
      </c>
      <c r="D249" s="78" t="s">
        <v>29</v>
      </c>
      <c r="E249" s="80">
        <v>5.1</v>
      </c>
      <c r="F249" s="80">
        <v>0.0</v>
      </c>
      <c r="G249" s="80">
        <v>0.01612</v>
      </c>
      <c r="H249" s="83">
        <v>0.0</v>
      </c>
      <c r="I249" s="84">
        <f t="shared" si="3"/>
        <v>-0.01612</v>
      </c>
      <c r="J249" s="85">
        <f t="shared" si="4"/>
        <v>0</v>
      </c>
      <c r="K249" s="80">
        <f t="shared" ref="K249:L249" si="504">IFERROR(G249,0)</f>
        <v>0.01612</v>
      </c>
      <c r="L249" s="80">
        <f t="shared" si="504"/>
        <v>0</v>
      </c>
      <c r="M249" s="84">
        <f t="shared" si="6"/>
        <v>-0.01612</v>
      </c>
      <c r="N249" s="85">
        <f t="shared" si="7"/>
        <v>0</v>
      </c>
      <c r="O249" s="84">
        <f t="shared" ref="O249:P249" si="505">IFERROR(K249,0)</f>
        <v>0.01612</v>
      </c>
      <c r="P249" s="84">
        <f t="shared" si="505"/>
        <v>0</v>
      </c>
      <c r="Q249" s="84">
        <f t="shared" si="9"/>
        <v>-0.01612</v>
      </c>
      <c r="R249" s="85">
        <f t="shared" si="10"/>
        <v>0</v>
      </c>
      <c r="S249" s="87"/>
      <c r="T249" s="87"/>
      <c r="U249" s="87"/>
      <c r="V249" s="84">
        <f t="shared" si="11"/>
        <v>0</v>
      </c>
      <c r="W249" s="84">
        <f t="shared" si="12"/>
        <v>0</v>
      </c>
      <c r="X249" s="87">
        <f t="shared" si="97"/>
        <v>0</v>
      </c>
      <c r="Y249" s="89"/>
    </row>
    <row r="250">
      <c r="A250" s="77">
        <v>45669.0</v>
      </c>
      <c r="B250" s="78" t="s">
        <v>49</v>
      </c>
      <c r="C250" s="79" t="s">
        <v>37</v>
      </c>
      <c r="D250" s="78" t="s">
        <v>30</v>
      </c>
      <c r="E250" s="80">
        <v>0.0</v>
      </c>
      <c r="F250" s="80">
        <v>0.0</v>
      </c>
      <c r="G250" s="80">
        <v>0.0</v>
      </c>
      <c r="H250" s="83">
        <v>0.0</v>
      </c>
      <c r="I250" s="84">
        <f t="shared" si="3"/>
        <v>0</v>
      </c>
      <c r="J250" s="85">
        <f t="shared" si="4"/>
        <v>0</v>
      </c>
      <c r="K250" s="80">
        <f t="shared" ref="K250:L250" si="506">IFERROR(G250,0)</f>
        <v>0</v>
      </c>
      <c r="L250" s="80">
        <f t="shared" si="506"/>
        <v>0</v>
      </c>
      <c r="M250" s="84">
        <f t="shared" si="6"/>
        <v>0</v>
      </c>
      <c r="N250" s="85">
        <f t="shared" si="7"/>
        <v>0</v>
      </c>
      <c r="O250" s="84">
        <f t="shared" ref="O250:P250" si="507">IFERROR(K250,0)</f>
        <v>0</v>
      </c>
      <c r="P250" s="84">
        <f t="shared" si="507"/>
        <v>0</v>
      </c>
      <c r="Q250" s="84">
        <f t="shared" si="9"/>
        <v>0</v>
      </c>
      <c r="R250" s="85">
        <f t="shared" si="10"/>
        <v>0</v>
      </c>
      <c r="S250" s="88"/>
      <c r="T250" s="88"/>
      <c r="U250" s="87"/>
      <c r="V250" s="84">
        <f t="shared" si="11"/>
        <v>0</v>
      </c>
      <c r="W250" s="84">
        <f t="shared" si="12"/>
        <v>0</v>
      </c>
      <c r="X250" s="87">
        <f t="shared" si="97"/>
        <v>0</v>
      </c>
      <c r="Y250" s="89"/>
    </row>
    <row r="251">
      <c r="A251" s="77">
        <v>45669.0</v>
      </c>
      <c r="B251" s="78" t="s">
        <v>40</v>
      </c>
      <c r="C251" s="79" t="s">
        <v>37</v>
      </c>
      <c r="D251" s="78" t="s">
        <v>27</v>
      </c>
      <c r="E251" s="80">
        <v>0.63</v>
      </c>
      <c r="F251" s="80">
        <v>0.0</v>
      </c>
      <c r="G251" s="80">
        <v>0.00161</v>
      </c>
      <c r="H251" s="83">
        <v>0.00167</v>
      </c>
      <c r="I251" s="84">
        <f t="shared" si="3"/>
        <v>0.00006</v>
      </c>
      <c r="J251" s="85">
        <f t="shared" si="4"/>
        <v>103.7267081</v>
      </c>
      <c r="K251" s="80">
        <f t="shared" ref="K251:L251" si="508">IFERROR(G251,0)</f>
        <v>0.00161</v>
      </c>
      <c r="L251" s="80">
        <f t="shared" si="508"/>
        <v>0.00167</v>
      </c>
      <c r="M251" s="84">
        <f t="shared" si="6"/>
        <v>0.00006</v>
      </c>
      <c r="N251" s="85">
        <f t="shared" si="7"/>
        <v>103.7267081</v>
      </c>
      <c r="O251" s="84">
        <f t="shared" ref="O251:P251" si="509">IFERROR(K251,0)</f>
        <v>0.00161</v>
      </c>
      <c r="P251" s="84">
        <f t="shared" si="509"/>
        <v>0.00167</v>
      </c>
      <c r="Q251" s="84">
        <f t="shared" si="9"/>
        <v>0.00006</v>
      </c>
      <c r="R251" s="85">
        <f t="shared" si="10"/>
        <v>103.7267081</v>
      </c>
      <c r="S251" s="88">
        <f>T230</f>
        <v>0.03396544</v>
      </c>
      <c r="T251" s="80">
        <f>H251+S251-H252-H253-U251</f>
        <v>0.03396448</v>
      </c>
      <c r="U251" s="88">
        <v>0.00167096</v>
      </c>
      <c r="V251" s="84">
        <f t="shared" si="11"/>
        <v>0</v>
      </c>
      <c r="W251" s="84">
        <f t="shared" si="12"/>
        <v>0</v>
      </c>
      <c r="X251" s="87">
        <f t="shared" si="97"/>
        <v>0.00167</v>
      </c>
      <c r="Y251" s="89"/>
    </row>
    <row r="252">
      <c r="A252" s="77">
        <v>45669.0</v>
      </c>
      <c r="B252" s="78" t="s">
        <v>40</v>
      </c>
      <c r="C252" s="79" t="s">
        <v>37</v>
      </c>
      <c r="D252" s="78" t="s">
        <v>29</v>
      </c>
      <c r="E252" s="80">
        <v>0.63</v>
      </c>
      <c r="F252" s="80">
        <v>0.0</v>
      </c>
      <c r="G252" s="80">
        <v>0.0016</v>
      </c>
      <c r="H252" s="83">
        <v>0.0</v>
      </c>
      <c r="I252" s="84">
        <f t="shared" si="3"/>
        <v>-0.0016</v>
      </c>
      <c r="J252" s="85">
        <f t="shared" si="4"/>
        <v>0</v>
      </c>
      <c r="K252" s="80">
        <f t="shared" ref="K252:L252" si="510">IFERROR(G252,0)</f>
        <v>0.0016</v>
      </c>
      <c r="L252" s="80">
        <f t="shared" si="510"/>
        <v>0</v>
      </c>
      <c r="M252" s="84">
        <f t="shared" si="6"/>
        <v>-0.0016</v>
      </c>
      <c r="N252" s="85">
        <f t="shared" si="7"/>
        <v>0</v>
      </c>
      <c r="O252" s="84">
        <f t="shared" ref="O252:P252" si="511">IFERROR(K252,0)</f>
        <v>0.0016</v>
      </c>
      <c r="P252" s="84">
        <f t="shared" si="511"/>
        <v>0</v>
      </c>
      <c r="Q252" s="84">
        <f t="shared" si="9"/>
        <v>-0.0016</v>
      </c>
      <c r="R252" s="85">
        <f t="shared" si="10"/>
        <v>0</v>
      </c>
      <c r="S252" s="87"/>
      <c r="T252" s="87"/>
      <c r="U252" s="87"/>
      <c r="V252" s="84">
        <f t="shared" si="11"/>
        <v>0</v>
      </c>
      <c r="W252" s="84">
        <f t="shared" si="12"/>
        <v>0</v>
      </c>
      <c r="X252" s="87">
        <f t="shared" si="97"/>
        <v>0</v>
      </c>
      <c r="Y252" s="89"/>
    </row>
    <row r="253">
      <c r="A253" s="77">
        <v>45669.0</v>
      </c>
      <c r="B253" s="78" t="s">
        <v>40</v>
      </c>
      <c r="C253" s="79" t="s">
        <v>37</v>
      </c>
      <c r="D253" s="78" t="s">
        <v>30</v>
      </c>
      <c r="E253" s="80">
        <v>0.0</v>
      </c>
      <c r="F253" s="80">
        <v>0.0</v>
      </c>
      <c r="G253" s="80">
        <v>0.0</v>
      </c>
      <c r="H253" s="83">
        <v>0.0</v>
      </c>
      <c r="I253" s="84">
        <f t="shared" si="3"/>
        <v>0</v>
      </c>
      <c r="J253" s="85">
        <f t="shared" si="4"/>
        <v>0</v>
      </c>
      <c r="K253" s="80">
        <f t="shared" ref="K253:L253" si="512">IFERROR(G253,0)</f>
        <v>0</v>
      </c>
      <c r="L253" s="80">
        <f t="shared" si="512"/>
        <v>0</v>
      </c>
      <c r="M253" s="84">
        <f t="shared" si="6"/>
        <v>0</v>
      </c>
      <c r="N253" s="85">
        <f t="shared" si="7"/>
        <v>0</v>
      </c>
      <c r="O253" s="84">
        <f t="shared" ref="O253:P253" si="513">IFERROR(K253,0)</f>
        <v>0</v>
      </c>
      <c r="P253" s="84">
        <f t="shared" si="513"/>
        <v>0</v>
      </c>
      <c r="Q253" s="84">
        <f t="shared" si="9"/>
        <v>0</v>
      </c>
      <c r="R253" s="85">
        <f t="shared" si="10"/>
        <v>0</v>
      </c>
      <c r="S253" s="87"/>
      <c r="T253" s="87"/>
      <c r="U253" s="87"/>
      <c r="V253" s="84">
        <f t="shared" si="11"/>
        <v>0</v>
      </c>
      <c r="W253" s="84">
        <f t="shared" si="12"/>
        <v>0</v>
      </c>
      <c r="X253" s="87">
        <f t="shared" si="97"/>
        <v>0</v>
      </c>
      <c r="Y253" s="89"/>
    </row>
    <row r="254">
      <c r="A254" s="77">
        <v>45670.0</v>
      </c>
      <c r="B254" s="78" t="s">
        <v>31</v>
      </c>
      <c r="C254" s="79" t="s">
        <v>26</v>
      </c>
      <c r="D254" s="78" t="s">
        <v>27</v>
      </c>
      <c r="E254" s="80">
        <v>190.9</v>
      </c>
      <c r="F254" s="81">
        <v>0.63</v>
      </c>
      <c r="G254" s="82">
        <v>0.567</v>
      </c>
      <c r="H254" s="83">
        <v>0.57267</v>
      </c>
      <c r="I254" s="84">
        <f t="shared" si="3"/>
        <v>0.00567</v>
      </c>
      <c r="J254" s="85">
        <f t="shared" si="4"/>
        <v>101</v>
      </c>
      <c r="K254" s="80">
        <f t="shared" ref="K254:L254" si="514">IFERROR(G254,0)</f>
        <v>0.567</v>
      </c>
      <c r="L254" s="80">
        <f t="shared" si="514"/>
        <v>0.57267</v>
      </c>
      <c r="M254" s="84">
        <f t="shared" si="6"/>
        <v>0.00567</v>
      </c>
      <c r="N254" s="85">
        <f t="shared" si="7"/>
        <v>101</v>
      </c>
      <c r="O254" s="84">
        <f t="shared" ref="O254:P254" si="515">IFERROR(K254,0)</f>
        <v>0.567</v>
      </c>
      <c r="P254" s="84">
        <f t="shared" si="515"/>
        <v>0.57267</v>
      </c>
      <c r="Q254" s="84">
        <f t="shared" si="9"/>
        <v>0.00567</v>
      </c>
      <c r="R254" s="85">
        <f t="shared" si="10"/>
        <v>101</v>
      </c>
      <c r="S254" s="80">
        <f>T233</f>
        <v>52.53134</v>
      </c>
      <c r="T254" s="80">
        <f>H254+S254-H255-H256-U254</f>
        <v>52.28556</v>
      </c>
      <c r="U254" s="80">
        <v>0.00145</v>
      </c>
      <c r="V254" s="84">
        <f t="shared" si="11"/>
        <v>90</v>
      </c>
      <c r="W254" s="84">
        <f t="shared" si="12"/>
        <v>90.9</v>
      </c>
      <c r="X254" s="87">
        <f t="shared" si="97"/>
        <v>0.57267</v>
      </c>
      <c r="Y254" s="89"/>
    </row>
    <row r="255">
      <c r="A255" s="77">
        <v>45670.0</v>
      </c>
      <c r="B255" s="78" t="s">
        <v>31</v>
      </c>
      <c r="C255" s="79" t="s">
        <v>26</v>
      </c>
      <c r="D255" s="78" t="s">
        <v>29</v>
      </c>
      <c r="E255" s="80">
        <v>220.3</v>
      </c>
      <c r="F255" s="80">
        <v>0.184</v>
      </c>
      <c r="G255" s="80">
        <v>0.5806</v>
      </c>
      <c r="H255" s="83">
        <v>0.817</v>
      </c>
      <c r="I255" s="84">
        <f t="shared" si="3"/>
        <v>0.2364</v>
      </c>
      <c r="J255" s="85">
        <f t="shared" si="4"/>
        <v>140.7165002</v>
      </c>
      <c r="K255" s="80">
        <f t="shared" ref="K255:L255" si="516">IFERROR(G255,0)</f>
        <v>0.5806</v>
      </c>
      <c r="L255" s="80">
        <f t="shared" si="516"/>
        <v>0.817</v>
      </c>
      <c r="M255" s="84">
        <f t="shared" si="6"/>
        <v>0.2364</v>
      </c>
      <c r="N255" s="85">
        <f t="shared" si="7"/>
        <v>140.7165002</v>
      </c>
      <c r="O255" s="84">
        <f t="shared" ref="O255:P255" si="517">IFERROR(K255,0)</f>
        <v>0.5806</v>
      </c>
      <c r="P255" s="84">
        <f t="shared" si="517"/>
        <v>0.817</v>
      </c>
      <c r="Q255" s="84">
        <f t="shared" si="9"/>
        <v>0.2364</v>
      </c>
      <c r="R255" s="85">
        <f t="shared" si="10"/>
        <v>140.7165002</v>
      </c>
      <c r="S255" s="84"/>
      <c r="T255" s="84"/>
      <c r="U255" s="84"/>
      <c r="V255" s="84">
        <f t="shared" si="11"/>
        <v>315.5434783</v>
      </c>
      <c r="W255" s="84">
        <f t="shared" si="12"/>
        <v>444.0217391</v>
      </c>
      <c r="X255" s="87">
        <f t="shared" si="97"/>
        <v>0.817</v>
      </c>
      <c r="Y255" s="89"/>
    </row>
    <row r="256">
      <c r="A256" s="77">
        <v>45670.0</v>
      </c>
      <c r="B256" s="78" t="s">
        <v>31</v>
      </c>
      <c r="C256" s="79" t="s">
        <v>26</v>
      </c>
      <c r="D256" s="78" t="s">
        <v>30</v>
      </c>
      <c r="E256" s="80">
        <v>0.0</v>
      </c>
      <c r="F256" s="80">
        <v>0.0</v>
      </c>
      <c r="G256" s="80">
        <v>0.0</v>
      </c>
      <c r="H256" s="83">
        <v>0.0</v>
      </c>
      <c r="I256" s="84">
        <f t="shared" si="3"/>
        <v>0</v>
      </c>
      <c r="J256" s="85">
        <f t="shared" si="4"/>
        <v>0</v>
      </c>
      <c r="K256" s="80">
        <f t="shared" ref="K256:L256" si="518">IFERROR(G256,0)</f>
        <v>0</v>
      </c>
      <c r="L256" s="80">
        <f t="shared" si="518"/>
        <v>0</v>
      </c>
      <c r="M256" s="84">
        <f t="shared" si="6"/>
        <v>0</v>
      </c>
      <c r="N256" s="85">
        <f t="shared" si="7"/>
        <v>0</v>
      </c>
      <c r="O256" s="84">
        <f t="shared" ref="O256:P256" si="519">IFERROR(K256,0)</f>
        <v>0</v>
      </c>
      <c r="P256" s="84">
        <f t="shared" si="519"/>
        <v>0</v>
      </c>
      <c r="Q256" s="84">
        <f t="shared" si="9"/>
        <v>0</v>
      </c>
      <c r="R256" s="85">
        <f t="shared" si="10"/>
        <v>0</v>
      </c>
      <c r="S256" s="80"/>
      <c r="T256" s="80"/>
      <c r="U256" s="80"/>
      <c r="V256" s="84">
        <f t="shared" si="11"/>
        <v>0</v>
      </c>
      <c r="W256" s="84">
        <f t="shared" si="12"/>
        <v>0</v>
      </c>
      <c r="X256" s="87">
        <f t="shared" si="97"/>
        <v>0</v>
      </c>
      <c r="Y256" s="89"/>
    </row>
    <row r="257">
      <c r="A257" s="77">
        <v>45670.0</v>
      </c>
      <c r="B257" s="78" t="s">
        <v>25</v>
      </c>
      <c r="C257" s="79" t="s">
        <v>26</v>
      </c>
      <c r="D257" s="78" t="s">
        <v>27</v>
      </c>
      <c r="E257" s="80">
        <v>1.7</v>
      </c>
      <c r="F257" s="80">
        <v>0.005</v>
      </c>
      <c r="G257" s="80">
        <v>0.0048</v>
      </c>
      <c r="H257" s="83">
        <v>0.0097</v>
      </c>
      <c r="I257" s="84">
        <f t="shared" si="3"/>
        <v>0.0049</v>
      </c>
      <c r="J257" s="85">
        <f t="shared" si="4"/>
        <v>202.0833333</v>
      </c>
      <c r="K257" s="80">
        <f t="shared" ref="K257:L257" si="520">IFERROR(G257,0)</f>
        <v>0.0048</v>
      </c>
      <c r="L257" s="80">
        <f t="shared" si="520"/>
        <v>0.0097</v>
      </c>
      <c r="M257" s="84">
        <f t="shared" si="6"/>
        <v>0.0049</v>
      </c>
      <c r="N257" s="85">
        <f t="shared" si="7"/>
        <v>202.0833333</v>
      </c>
      <c r="O257" s="84">
        <f t="shared" ref="O257:P257" si="521">IFERROR(K257,0)</f>
        <v>0.0048</v>
      </c>
      <c r="P257" s="84">
        <f t="shared" si="521"/>
        <v>0.0097</v>
      </c>
      <c r="Q257" s="84">
        <f t="shared" si="9"/>
        <v>0.0049</v>
      </c>
      <c r="R257" s="85">
        <f t="shared" si="10"/>
        <v>202.0833333</v>
      </c>
      <c r="S257" s="80">
        <f>T236</f>
        <v>4.371606</v>
      </c>
      <c r="T257" s="80">
        <f>H257+S257-H258-H259-U257</f>
        <v>4.3770815</v>
      </c>
      <c r="U257" s="80">
        <v>6.45E-5</v>
      </c>
      <c r="V257" s="84">
        <f t="shared" si="11"/>
        <v>96</v>
      </c>
      <c r="W257" s="84">
        <f t="shared" si="12"/>
        <v>194</v>
      </c>
      <c r="X257" s="87">
        <f t="shared" si="97"/>
        <v>0.0097</v>
      </c>
      <c r="Y257" s="89"/>
    </row>
    <row r="258">
      <c r="A258" s="77">
        <v>45670.0</v>
      </c>
      <c r="B258" s="78" t="s">
        <v>25</v>
      </c>
      <c r="C258" s="79" t="s">
        <v>26</v>
      </c>
      <c r="D258" s="78" t="s">
        <v>29</v>
      </c>
      <c r="E258" s="80">
        <v>1.5</v>
      </c>
      <c r="F258" s="80">
        <v>0.0</v>
      </c>
      <c r="G258" s="80">
        <v>0.0032</v>
      </c>
      <c r="H258" s="83">
        <v>0.00416</v>
      </c>
      <c r="I258" s="84">
        <f t="shared" si="3"/>
        <v>0.00096</v>
      </c>
      <c r="J258" s="85">
        <f t="shared" si="4"/>
        <v>130</v>
      </c>
      <c r="K258" s="80">
        <f t="shared" ref="K258:L258" si="522">IFERROR(G258,0)</f>
        <v>0.0032</v>
      </c>
      <c r="L258" s="80">
        <f t="shared" si="522"/>
        <v>0.00416</v>
      </c>
      <c r="M258" s="84">
        <f t="shared" si="6"/>
        <v>0.00096</v>
      </c>
      <c r="N258" s="85">
        <f t="shared" si="7"/>
        <v>130</v>
      </c>
      <c r="O258" s="84">
        <f t="shared" ref="O258:P258" si="523">IFERROR(K258,0)</f>
        <v>0.0032</v>
      </c>
      <c r="P258" s="84">
        <f t="shared" si="523"/>
        <v>0.00416</v>
      </c>
      <c r="Q258" s="84">
        <f t="shared" si="9"/>
        <v>0.00096</v>
      </c>
      <c r="R258" s="85">
        <f t="shared" si="10"/>
        <v>130</v>
      </c>
      <c r="S258" s="84"/>
      <c r="T258" s="84"/>
      <c r="U258" s="84"/>
      <c r="V258" s="84">
        <f t="shared" si="11"/>
        <v>0</v>
      </c>
      <c r="W258" s="84">
        <f t="shared" si="12"/>
        <v>0</v>
      </c>
      <c r="X258" s="87">
        <f t="shared" si="97"/>
        <v>0.00416</v>
      </c>
      <c r="Y258" s="89"/>
    </row>
    <row r="259">
      <c r="A259" s="77">
        <v>45670.0</v>
      </c>
      <c r="B259" s="78" t="s">
        <v>25</v>
      </c>
      <c r="C259" s="79" t="s">
        <v>26</v>
      </c>
      <c r="D259" s="78" t="s">
        <v>30</v>
      </c>
      <c r="E259" s="80">
        <v>0.0</v>
      </c>
      <c r="F259" s="80">
        <v>0.0</v>
      </c>
      <c r="G259" s="80">
        <v>0.0</v>
      </c>
      <c r="H259" s="83">
        <v>0.0</v>
      </c>
      <c r="I259" s="84">
        <f t="shared" si="3"/>
        <v>0</v>
      </c>
      <c r="J259" s="85">
        <f t="shared" si="4"/>
        <v>0</v>
      </c>
      <c r="K259" s="80">
        <f t="shared" ref="K259:L259" si="524">IFERROR(G259,0)</f>
        <v>0</v>
      </c>
      <c r="L259" s="80">
        <f t="shared" si="524"/>
        <v>0</v>
      </c>
      <c r="M259" s="84">
        <f t="shared" si="6"/>
        <v>0</v>
      </c>
      <c r="N259" s="85">
        <f t="shared" si="7"/>
        <v>0</v>
      </c>
      <c r="O259" s="84">
        <f t="shared" ref="O259:P259" si="525">IFERROR(K259,0)</f>
        <v>0</v>
      </c>
      <c r="P259" s="84">
        <f t="shared" si="525"/>
        <v>0</v>
      </c>
      <c r="Q259" s="84">
        <f t="shared" si="9"/>
        <v>0</v>
      </c>
      <c r="R259" s="85">
        <f t="shared" si="10"/>
        <v>0</v>
      </c>
      <c r="S259" s="84"/>
      <c r="T259" s="84"/>
      <c r="U259" s="84"/>
      <c r="V259" s="84">
        <f t="shared" si="11"/>
        <v>0</v>
      </c>
      <c r="W259" s="84">
        <f t="shared" si="12"/>
        <v>0</v>
      </c>
      <c r="X259" s="87">
        <f t="shared" si="97"/>
        <v>0</v>
      </c>
      <c r="Y259" s="89"/>
    </row>
    <row r="260">
      <c r="A260" s="77">
        <v>45670.0</v>
      </c>
      <c r="B260" s="78" t="s">
        <v>33</v>
      </c>
      <c r="C260" s="79" t="s">
        <v>26</v>
      </c>
      <c r="D260" s="78" t="s">
        <v>27</v>
      </c>
      <c r="E260" s="80">
        <v>1.0</v>
      </c>
      <c r="F260" s="80">
        <v>0.003</v>
      </c>
      <c r="G260" s="80">
        <v>0.003</v>
      </c>
      <c r="H260" s="83">
        <v>0.00335</v>
      </c>
      <c r="I260" s="84">
        <f t="shared" si="3"/>
        <v>0.00035</v>
      </c>
      <c r="J260" s="85">
        <f t="shared" si="4"/>
        <v>111.6666667</v>
      </c>
      <c r="K260" s="80">
        <f t="shared" ref="K260:L260" si="526">IFERROR(G260,0)</f>
        <v>0.003</v>
      </c>
      <c r="L260" s="80">
        <f t="shared" si="526"/>
        <v>0.00335</v>
      </c>
      <c r="M260" s="84">
        <f t="shared" si="6"/>
        <v>0.00035</v>
      </c>
      <c r="N260" s="85">
        <f t="shared" si="7"/>
        <v>111.6666667</v>
      </c>
      <c r="O260" s="84">
        <f t="shared" ref="O260:P260" si="527">IFERROR(K260,0)</f>
        <v>0.003</v>
      </c>
      <c r="P260" s="84">
        <f t="shared" si="527"/>
        <v>0.00335</v>
      </c>
      <c r="Q260" s="84">
        <f t="shared" si="9"/>
        <v>0.00035</v>
      </c>
      <c r="R260" s="85">
        <f t="shared" si="10"/>
        <v>111.6666667</v>
      </c>
      <c r="S260" s="80">
        <f>T239</f>
        <v>0.95835</v>
      </c>
      <c r="T260" s="80">
        <f>H260+S260-H261-H262-U260</f>
        <v>0.9394</v>
      </c>
      <c r="U260" s="80">
        <v>0.0</v>
      </c>
      <c r="V260" s="84">
        <f t="shared" si="11"/>
        <v>100</v>
      </c>
      <c r="W260" s="84">
        <f t="shared" si="12"/>
        <v>111.6666667</v>
      </c>
      <c r="X260" s="87">
        <f t="shared" si="97"/>
        <v>0.00335</v>
      </c>
      <c r="Y260" s="89"/>
    </row>
    <row r="261">
      <c r="A261" s="77">
        <v>45670.0</v>
      </c>
      <c r="B261" s="78" t="s">
        <v>33</v>
      </c>
      <c r="C261" s="79" t="s">
        <v>26</v>
      </c>
      <c r="D261" s="78" t="s">
        <v>29</v>
      </c>
      <c r="E261" s="80">
        <v>1.0</v>
      </c>
      <c r="F261" s="80">
        <v>0.0</v>
      </c>
      <c r="G261" s="80">
        <v>0.003</v>
      </c>
      <c r="H261" s="83">
        <v>0.0223</v>
      </c>
      <c r="I261" s="84">
        <f t="shared" si="3"/>
        <v>0.0193</v>
      </c>
      <c r="J261" s="85">
        <f t="shared" si="4"/>
        <v>743.3333333</v>
      </c>
      <c r="K261" s="80">
        <f t="shared" ref="K261:L261" si="528">IFERROR(G261,0)</f>
        <v>0.003</v>
      </c>
      <c r="L261" s="80">
        <f t="shared" si="528"/>
        <v>0.0223</v>
      </c>
      <c r="M261" s="84">
        <f t="shared" si="6"/>
        <v>0.0193</v>
      </c>
      <c r="N261" s="85">
        <f t="shared" si="7"/>
        <v>743.3333333</v>
      </c>
      <c r="O261" s="84">
        <f t="shared" ref="O261:P261" si="529">IFERROR(K261,0)</f>
        <v>0.003</v>
      </c>
      <c r="P261" s="84">
        <f t="shared" si="529"/>
        <v>0.0223</v>
      </c>
      <c r="Q261" s="84">
        <f t="shared" si="9"/>
        <v>0.0193</v>
      </c>
      <c r="R261" s="85">
        <f t="shared" si="10"/>
        <v>743.3333333</v>
      </c>
      <c r="S261" s="80"/>
      <c r="T261" s="80"/>
      <c r="U261" s="80"/>
      <c r="V261" s="84">
        <f t="shared" si="11"/>
        <v>0</v>
      </c>
      <c r="W261" s="84">
        <f t="shared" si="12"/>
        <v>0</v>
      </c>
      <c r="X261" s="87">
        <f t="shared" si="97"/>
        <v>0.0223</v>
      </c>
      <c r="Y261" s="89"/>
    </row>
    <row r="262">
      <c r="A262" s="77">
        <v>45670.0</v>
      </c>
      <c r="B262" s="78" t="s">
        <v>33</v>
      </c>
      <c r="C262" s="79" t="s">
        <v>26</v>
      </c>
      <c r="D262" s="78" t="s">
        <v>30</v>
      </c>
      <c r="E262" s="80">
        <v>0.0</v>
      </c>
      <c r="F262" s="80">
        <v>0.0</v>
      </c>
      <c r="G262" s="80">
        <v>0.0</v>
      </c>
      <c r="H262" s="83">
        <v>0.0</v>
      </c>
      <c r="I262" s="84">
        <f t="shared" si="3"/>
        <v>0</v>
      </c>
      <c r="J262" s="85">
        <f t="shared" si="4"/>
        <v>0</v>
      </c>
      <c r="K262" s="80">
        <f t="shared" ref="K262:L262" si="530">IFERROR(G262,0)</f>
        <v>0</v>
      </c>
      <c r="L262" s="80">
        <f t="shared" si="530"/>
        <v>0</v>
      </c>
      <c r="M262" s="84">
        <f t="shared" si="6"/>
        <v>0</v>
      </c>
      <c r="N262" s="85">
        <f t="shared" si="7"/>
        <v>0</v>
      </c>
      <c r="O262" s="84">
        <f t="shared" ref="O262:P262" si="531">IFERROR(K262,0)</f>
        <v>0</v>
      </c>
      <c r="P262" s="84">
        <f t="shared" si="531"/>
        <v>0</v>
      </c>
      <c r="Q262" s="84">
        <f t="shared" si="9"/>
        <v>0</v>
      </c>
      <c r="R262" s="85">
        <f t="shared" si="10"/>
        <v>0</v>
      </c>
      <c r="S262" s="87"/>
      <c r="T262" s="87"/>
      <c r="U262" s="87"/>
      <c r="V262" s="84">
        <f t="shared" si="11"/>
        <v>0</v>
      </c>
      <c r="W262" s="84">
        <f t="shared" si="12"/>
        <v>0</v>
      </c>
      <c r="X262" s="87">
        <f t="shared" si="97"/>
        <v>0</v>
      </c>
      <c r="Y262" s="89"/>
    </row>
    <row r="263">
      <c r="A263" s="77">
        <v>45670.0</v>
      </c>
      <c r="B263" s="78" t="s">
        <v>34</v>
      </c>
      <c r="C263" s="79" t="s">
        <v>26</v>
      </c>
      <c r="D263" s="78" t="s">
        <v>27</v>
      </c>
      <c r="E263" s="80">
        <v>0.6</v>
      </c>
      <c r="F263" s="80">
        <v>0.003</v>
      </c>
      <c r="G263" s="80">
        <v>0.0032</v>
      </c>
      <c r="H263" s="83">
        <v>0.00348</v>
      </c>
      <c r="I263" s="84">
        <f t="shared" si="3"/>
        <v>0.00028</v>
      </c>
      <c r="J263" s="85">
        <f t="shared" si="4"/>
        <v>108.75</v>
      </c>
      <c r="K263" s="80">
        <f t="shared" ref="K263:L263" si="532">IFERROR(G263,0)</f>
        <v>0.0032</v>
      </c>
      <c r="L263" s="80">
        <f t="shared" si="532"/>
        <v>0.00348</v>
      </c>
      <c r="M263" s="84">
        <f t="shared" si="6"/>
        <v>0.00028</v>
      </c>
      <c r="N263" s="85">
        <f t="shared" si="7"/>
        <v>108.75</v>
      </c>
      <c r="O263" s="84">
        <f t="shared" ref="O263:P263" si="533">IFERROR(K263,0)</f>
        <v>0.0032</v>
      </c>
      <c r="P263" s="84">
        <f t="shared" si="533"/>
        <v>0.00348</v>
      </c>
      <c r="Q263" s="84">
        <f t="shared" si="9"/>
        <v>0.00028</v>
      </c>
      <c r="R263" s="85">
        <f t="shared" si="10"/>
        <v>108.75</v>
      </c>
      <c r="S263" s="88">
        <f>T242</f>
        <v>0.0873</v>
      </c>
      <c r="T263" s="80">
        <f>H263+S263-H264-H265-U263</f>
        <v>0.08791</v>
      </c>
      <c r="U263" s="88">
        <v>0.0</v>
      </c>
      <c r="V263" s="84">
        <f t="shared" si="11"/>
        <v>106.6666667</v>
      </c>
      <c r="W263" s="84">
        <f t="shared" si="12"/>
        <v>116</v>
      </c>
      <c r="X263" s="87">
        <f t="shared" si="97"/>
        <v>0.00348</v>
      </c>
      <c r="Y263" s="89"/>
    </row>
    <row r="264">
      <c r="A264" s="77">
        <v>45670.0</v>
      </c>
      <c r="B264" s="78" t="s">
        <v>34</v>
      </c>
      <c r="C264" s="79" t="s">
        <v>26</v>
      </c>
      <c r="D264" s="78" t="s">
        <v>29</v>
      </c>
      <c r="E264" s="80">
        <v>0.6</v>
      </c>
      <c r="F264" s="80">
        <v>0.0</v>
      </c>
      <c r="G264" s="80">
        <v>0.003</v>
      </c>
      <c r="H264" s="83">
        <v>0.00287</v>
      </c>
      <c r="I264" s="84">
        <f t="shared" si="3"/>
        <v>-0.00013</v>
      </c>
      <c r="J264" s="85">
        <f t="shared" si="4"/>
        <v>95.66666667</v>
      </c>
      <c r="K264" s="80">
        <f t="shared" ref="K264:L264" si="534">IFERROR(G264,0)</f>
        <v>0.003</v>
      </c>
      <c r="L264" s="80">
        <f t="shared" si="534"/>
        <v>0.00287</v>
      </c>
      <c r="M264" s="84">
        <f t="shared" si="6"/>
        <v>-0.00013</v>
      </c>
      <c r="N264" s="85">
        <f t="shared" si="7"/>
        <v>95.66666667</v>
      </c>
      <c r="O264" s="84">
        <f t="shared" ref="O264:P264" si="535">IFERROR(K264,0)</f>
        <v>0.003</v>
      </c>
      <c r="P264" s="84">
        <f t="shared" si="535"/>
        <v>0.00287</v>
      </c>
      <c r="Q264" s="84">
        <f t="shared" si="9"/>
        <v>-0.00013</v>
      </c>
      <c r="R264" s="85">
        <f t="shared" si="10"/>
        <v>95.66666667</v>
      </c>
      <c r="S264" s="87"/>
      <c r="T264" s="87"/>
      <c r="U264" s="87"/>
      <c r="V264" s="84">
        <f t="shared" si="11"/>
        <v>0</v>
      </c>
      <c r="W264" s="84">
        <f t="shared" si="12"/>
        <v>0</v>
      </c>
      <c r="X264" s="87">
        <f t="shared" si="97"/>
        <v>0.00287</v>
      </c>
      <c r="Y264" s="89"/>
    </row>
    <row r="265">
      <c r="A265" s="77">
        <v>45670.0</v>
      </c>
      <c r="B265" s="78" t="s">
        <v>34</v>
      </c>
      <c r="C265" s="79" t="s">
        <v>26</v>
      </c>
      <c r="D265" s="78" t="s">
        <v>30</v>
      </c>
      <c r="E265" s="80">
        <v>0.0</v>
      </c>
      <c r="F265" s="80">
        <v>0.0</v>
      </c>
      <c r="G265" s="80">
        <v>0.0</v>
      </c>
      <c r="H265" s="83">
        <v>0.0</v>
      </c>
      <c r="I265" s="84">
        <f t="shared" si="3"/>
        <v>0</v>
      </c>
      <c r="J265" s="85">
        <f t="shared" si="4"/>
        <v>0</v>
      </c>
      <c r="K265" s="80">
        <f t="shared" ref="K265:L265" si="536">IFERROR(G265,0)</f>
        <v>0</v>
      </c>
      <c r="L265" s="80">
        <f t="shared" si="536"/>
        <v>0</v>
      </c>
      <c r="M265" s="84">
        <f t="shared" si="6"/>
        <v>0</v>
      </c>
      <c r="N265" s="85">
        <f t="shared" si="7"/>
        <v>0</v>
      </c>
      <c r="O265" s="84">
        <f t="shared" ref="O265:P265" si="537">IFERROR(K265,0)</f>
        <v>0</v>
      </c>
      <c r="P265" s="84">
        <f t="shared" si="537"/>
        <v>0</v>
      </c>
      <c r="Q265" s="84">
        <f t="shared" si="9"/>
        <v>0</v>
      </c>
      <c r="R265" s="85">
        <f t="shared" si="10"/>
        <v>0</v>
      </c>
      <c r="S265" s="87"/>
      <c r="T265" s="87"/>
      <c r="U265" s="87"/>
      <c r="V265" s="84">
        <f t="shared" si="11"/>
        <v>0</v>
      </c>
      <c r="W265" s="84">
        <f t="shared" si="12"/>
        <v>0</v>
      </c>
      <c r="X265" s="87">
        <f t="shared" si="97"/>
        <v>0</v>
      </c>
      <c r="Y265" s="89"/>
    </row>
    <row r="266">
      <c r="A266" s="77">
        <v>45670.0</v>
      </c>
      <c r="B266" s="78" t="s">
        <v>36</v>
      </c>
      <c r="C266" s="79" t="s">
        <v>37</v>
      </c>
      <c r="D266" s="78" t="s">
        <v>27</v>
      </c>
      <c r="E266" s="80">
        <v>229.8</v>
      </c>
      <c r="F266" s="80">
        <v>0.675</v>
      </c>
      <c r="G266" s="80">
        <v>0.687096</v>
      </c>
      <c r="H266" s="83">
        <v>0.616935</v>
      </c>
      <c r="I266" s="84">
        <f t="shared" si="3"/>
        <v>-0.070161</v>
      </c>
      <c r="J266" s="85">
        <f t="shared" si="4"/>
        <v>89.78876314</v>
      </c>
      <c r="K266" s="80">
        <f t="shared" ref="K266:L266" si="538">IFERROR(G266,0)</f>
        <v>0.687096</v>
      </c>
      <c r="L266" s="80">
        <f t="shared" si="538"/>
        <v>0.616935</v>
      </c>
      <c r="M266" s="84">
        <f t="shared" si="6"/>
        <v>-0.070161</v>
      </c>
      <c r="N266" s="85">
        <f t="shared" si="7"/>
        <v>89.78876314</v>
      </c>
      <c r="O266" s="84">
        <f t="shared" ref="O266:P266" si="539">IFERROR(K266,0)</f>
        <v>0.687096</v>
      </c>
      <c r="P266" s="84">
        <f t="shared" si="539"/>
        <v>0.616935</v>
      </c>
      <c r="Q266" s="84">
        <f t="shared" si="9"/>
        <v>-0.070161</v>
      </c>
      <c r="R266" s="85">
        <f t="shared" si="10"/>
        <v>89.78876314</v>
      </c>
      <c r="S266" s="88">
        <f>T245</f>
        <v>211.9828426</v>
      </c>
      <c r="T266" s="80">
        <f>H266+S266-H267-H268-U266</f>
        <v>211.4089712</v>
      </c>
      <c r="U266" s="88">
        <v>0.00180645</v>
      </c>
      <c r="V266" s="84">
        <f t="shared" si="11"/>
        <v>101.792</v>
      </c>
      <c r="W266" s="84">
        <f t="shared" si="12"/>
        <v>91.39777778</v>
      </c>
      <c r="X266" s="87">
        <f t="shared" si="97"/>
        <v>0.616935</v>
      </c>
      <c r="Y266" s="89"/>
    </row>
    <row r="267">
      <c r="A267" s="77">
        <v>45670.0</v>
      </c>
      <c r="B267" s="78" t="s">
        <v>36</v>
      </c>
      <c r="C267" s="79" t="s">
        <v>37</v>
      </c>
      <c r="D267" s="78" t="s">
        <v>29</v>
      </c>
      <c r="E267" s="80">
        <v>285.0</v>
      </c>
      <c r="F267" s="80">
        <v>0.068</v>
      </c>
      <c r="G267" s="80">
        <v>0.77419</v>
      </c>
      <c r="H267" s="83">
        <v>1.189</v>
      </c>
      <c r="I267" s="84">
        <f t="shared" si="3"/>
        <v>0.41481</v>
      </c>
      <c r="J267" s="85">
        <f t="shared" si="4"/>
        <v>153.5798706</v>
      </c>
      <c r="K267" s="80">
        <f t="shared" ref="K267:L267" si="540">IFERROR(G267,0)</f>
        <v>0.77419</v>
      </c>
      <c r="L267" s="80">
        <f t="shared" si="540"/>
        <v>1.189</v>
      </c>
      <c r="M267" s="84">
        <f t="shared" si="6"/>
        <v>0.41481</v>
      </c>
      <c r="N267" s="85">
        <f t="shared" si="7"/>
        <v>153.5798706</v>
      </c>
      <c r="O267" s="84">
        <f t="shared" ref="O267:P267" si="541">IFERROR(K267,0)</f>
        <v>0.77419</v>
      </c>
      <c r="P267" s="84">
        <f t="shared" si="541"/>
        <v>1.189</v>
      </c>
      <c r="Q267" s="84">
        <f t="shared" si="9"/>
        <v>0.41481</v>
      </c>
      <c r="R267" s="85">
        <f t="shared" si="10"/>
        <v>153.5798706</v>
      </c>
      <c r="S267" s="87"/>
      <c r="T267" s="87"/>
      <c r="U267" s="87"/>
      <c r="V267" s="84">
        <f t="shared" si="11"/>
        <v>1138.514706</v>
      </c>
      <c r="W267" s="84">
        <f t="shared" si="12"/>
        <v>1748.529412</v>
      </c>
      <c r="X267" s="87">
        <f t="shared" si="97"/>
        <v>1.189</v>
      </c>
      <c r="Y267" s="89"/>
    </row>
    <row r="268">
      <c r="A268" s="77">
        <v>45670.0</v>
      </c>
      <c r="B268" s="78" t="s">
        <v>36</v>
      </c>
      <c r="C268" s="79" t="s">
        <v>37</v>
      </c>
      <c r="D268" s="78" t="s">
        <v>30</v>
      </c>
      <c r="E268" s="80">
        <v>0.0</v>
      </c>
      <c r="F268" s="80">
        <v>0.0</v>
      </c>
      <c r="G268" s="80">
        <v>0.0</v>
      </c>
      <c r="H268" s="83">
        <v>0.0</v>
      </c>
      <c r="I268" s="84">
        <f t="shared" si="3"/>
        <v>0</v>
      </c>
      <c r="J268" s="85">
        <f t="shared" si="4"/>
        <v>0</v>
      </c>
      <c r="K268" s="80">
        <f t="shared" ref="K268:L268" si="542">IFERROR(G268,0)</f>
        <v>0</v>
      </c>
      <c r="L268" s="80">
        <f t="shared" si="542"/>
        <v>0</v>
      </c>
      <c r="M268" s="84">
        <f t="shared" si="6"/>
        <v>0</v>
      </c>
      <c r="N268" s="85">
        <f t="shared" si="7"/>
        <v>0</v>
      </c>
      <c r="O268" s="84">
        <f t="shared" ref="O268:P268" si="543">IFERROR(K268,0)</f>
        <v>0</v>
      </c>
      <c r="P268" s="84">
        <f t="shared" si="543"/>
        <v>0</v>
      </c>
      <c r="Q268" s="84">
        <f t="shared" si="9"/>
        <v>0</v>
      </c>
      <c r="R268" s="85">
        <f t="shared" si="10"/>
        <v>0</v>
      </c>
      <c r="S268" s="87"/>
      <c r="T268" s="87"/>
      <c r="U268" s="87"/>
      <c r="V268" s="84">
        <f t="shared" si="11"/>
        <v>0</v>
      </c>
      <c r="W268" s="84">
        <f t="shared" si="12"/>
        <v>0</v>
      </c>
      <c r="X268" s="87">
        <f t="shared" si="97"/>
        <v>0</v>
      </c>
      <c r="Y268" s="89"/>
    </row>
    <row r="269">
      <c r="A269" s="77">
        <v>45670.0</v>
      </c>
      <c r="B269" s="78" t="s">
        <v>49</v>
      </c>
      <c r="C269" s="79" t="s">
        <v>37</v>
      </c>
      <c r="D269" s="78" t="s">
        <v>27</v>
      </c>
      <c r="E269" s="80">
        <v>5.2</v>
      </c>
      <c r="F269" s="80">
        <v>0.016</v>
      </c>
      <c r="G269" s="80">
        <v>0.0145</v>
      </c>
      <c r="H269" s="83">
        <v>0.0178</v>
      </c>
      <c r="I269" s="84">
        <f t="shared" si="3"/>
        <v>0.0033</v>
      </c>
      <c r="J269" s="85">
        <f t="shared" si="4"/>
        <v>122.7586207</v>
      </c>
      <c r="K269" s="80">
        <f t="shared" ref="K269:L269" si="544">IFERROR(G269,0)</f>
        <v>0.0145</v>
      </c>
      <c r="L269" s="80">
        <f t="shared" si="544"/>
        <v>0.0178</v>
      </c>
      <c r="M269" s="84">
        <f t="shared" si="6"/>
        <v>0.0033</v>
      </c>
      <c r="N269" s="85">
        <f t="shared" si="7"/>
        <v>122.7586207</v>
      </c>
      <c r="O269" s="84">
        <f t="shared" ref="O269:P269" si="545">IFERROR(K269,0)</f>
        <v>0.0145</v>
      </c>
      <c r="P269" s="84">
        <f t="shared" si="545"/>
        <v>0.0178</v>
      </c>
      <c r="Q269" s="84">
        <f t="shared" si="9"/>
        <v>0.0033</v>
      </c>
      <c r="R269" s="85">
        <f t="shared" si="10"/>
        <v>122.7586207</v>
      </c>
      <c r="S269" s="88">
        <f>T248</f>
        <v>4.801212904</v>
      </c>
      <c r="T269" s="80">
        <f>H269+S269-H270-H271-U269</f>
        <v>4.818980646</v>
      </c>
      <c r="U269" s="88">
        <v>3.2258E-5</v>
      </c>
      <c r="V269" s="84">
        <f t="shared" si="11"/>
        <v>90.625</v>
      </c>
      <c r="W269" s="84">
        <f t="shared" si="12"/>
        <v>111.25</v>
      </c>
      <c r="X269" s="87">
        <f t="shared" si="97"/>
        <v>0.0178</v>
      </c>
      <c r="Y269" s="89"/>
    </row>
    <row r="270">
      <c r="A270" s="77">
        <v>45670.0</v>
      </c>
      <c r="B270" s="78" t="s">
        <v>49</v>
      </c>
      <c r="C270" s="79" t="s">
        <v>37</v>
      </c>
      <c r="D270" s="78" t="s">
        <v>29</v>
      </c>
      <c r="E270" s="80">
        <v>5.1</v>
      </c>
      <c r="F270" s="80">
        <v>0.0</v>
      </c>
      <c r="G270" s="80">
        <v>0.01612</v>
      </c>
      <c r="H270" s="83">
        <v>0.0</v>
      </c>
      <c r="I270" s="84">
        <f t="shared" si="3"/>
        <v>-0.01612</v>
      </c>
      <c r="J270" s="85">
        <f t="shared" si="4"/>
        <v>0</v>
      </c>
      <c r="K270" s="80">
        <f t="shared" ref="K270:L270" si="546">IFERROR(G270,0)</f>
        <v>0.01612</v>
      </c>
      <c r="L270" s="80">
        <f t="shared" si="546"/>
        <v>0</v>
      </c>
      <c r="M270" s="84">
        <f t="shared" si="6"/>
        <v>-0.01612</v>
      </c>
      <c r="N270" s="85">
        <f t="shared" si="7"/>
        <v>0</v>
      </c>
      <c r="O270" s="84">
        <f t="shared" ref="O270:P270" si="547">IFERROR(K270,0)</f>
        <v>0.01612</v>
      </c>
      <c r="P270" s="84">
        <f t="shared" si="547"/>
        <v>0</v>
      </c>
      <c r="Q270" s="84">
        <f t="shared" si="9"/>
        <v>-0.01612</v>
      </c>
      <c r="R270" s="85">
        <f t="shared" si="10"/>
        <v>0</v>
      </c>
      <c r="S270" s="87"/>
      <c r="T270" s="87"/>
      <c r="U270" s="87"/>
      <c r="V270" s="84">
        <f t="shared" si="11"/>
        <v>0</v>
      </c>
      <c r="W270" s="84">
        <f t="shared" si="12"/>
        <v>0</v>
      </c>
      <c r="X270" s="87">
        <f t="shared" si="97"/>
        <v>0</v>
      </c>
      <c r="Y270" s="89"/>
    </row>
    <row r="271">
      <c r="A271" s="77">
        <v>45670.0</v>
      </c>
      <c r="B271" s="78" t="s">
        <v>49</v>
      </c>
      <c r="C271" s="79" t="s">
        <v>37</v>
      </c>
      <c r="D271" s="78" t="s">
        <v>30</v>
      </c>
      <c r="E271" s="80">
        <v>0.0</v>
      </c>
      <c r="F271" s="80">
        <v>0.0</v>
      </c>
      <c r="G271" s="80">
        <v>0.0</v>
      </c>
      <c r="H271" s="83">
        <v>0.0</v>
      </c>
      <c r="I271" s="84">
        <f t="shared" si="3"/>
        <v>0</v>
      </c>
      <c r="J271" s="85">
        <f t="shared" si="4"/>
        <v>0</v>
      </c>
      <c r="K271" s="80">
        <f t="shared" ref="K271:L271" si="548">IFERROR(G271,0)</f>
        <v>0</v>
      </c>
      <c r="L271" s="80">
        <f t="shared" si="548"/>
        <v>0</v>
      </c>
      <c r="M271" s="84">
        <f t="shared" si="6"/>
        <v>0</v>
      </c>
      <c r="N271" s="85">
        <f t="shared" si="7"/>
        <v>0</v>
      </c>
      <c r="O271" s="84">
        <f t="shared" ref="O271:P271" si="549">IFERROR(K271,0)</f>
        <v>0</v>
      </c>
      <c r="P271" s="84">
        <f t="shared" si="549"/>
        <v>0</v>
      </c>
      <c r="Q271" s="84">
        <f t="shared" si="9"/>
        <v>0</v>
      </c>
      <c r="R271" s="85">
        <f t="shared" si="10"/>
        <v>0</v>
      </c>
      <c r="S271" s="88"/>
      <c r="T271" s="88"/>
      <c r="U271" s="87"/>
      <c r="V271" s="84">
        <f t="shared" si="11"/>
        <v>0</v>
      </c>
      <c r="W271" s="84">
        <f t="shared" si="12"/>
        <v>0</v>
      </c>
      <c r="X271" s="87">
        <f t="shared" si="97"/>
        <v>0</v>
      </c>
      <c r="Y271" s="89"/>
    </row>
    <row r="272">
      <c r="A272" s="77">
        <v>45670.0</v>
      </c>
      <c r="B272" s="78" t="s">
        <v>40</v>
      </c>
      <c r="C272" s="79" t="s">
        <v>37</v>
      </c>
      <c r="D272" s="78" t="s">
        <v>27</v>
      </c>
      <c r="E272" s="80">
        <v>0.63</v>
      </c>
      <c r="F272" s="80">
        <v>0.0</v>
      </c>
      <c r="G272" s="80">
        <v>0.00161</v>
      </c>
      <c r="H272" s="83">
        <v>0.00167</v>
      </c>
      <c r="I272" s="84">
        <f t="shared" si="3"/>
        <v>0.00006</v>
      </c>
      <c r="J272" s="85">
        <f t="shared" si="4"/>
        <v>103.7267081</v>
      </c>
      <c r="K272" s="80">
        <f t="shared" ref="K272:L272" si="550">IFERROR(G272,0)</f>
        <v>0.00161</v>
      </c>
      <c r="L272" s="80">
        <f t="shared" si="550"/>
        <v>0.00167</v>
      </c>
      <c r="M272" s="84">
        <f t="shared" si="6"/>
        <v>0.00006</v>
      </c>
      <c r="N272" s="85">
        <f t="shared" si="7"/>
        <v>103.7267081</v>
      </c>
      <c r="O272" s="84">
        <f t="shared" ref="O272:P272" si="551">IFERROR(K272,0)</f>
        <v>0.00161</v>
      </c>
      <c r="P272" s="84">
        <f t="shared" si="551"/>
        <v>0.00167</v>
      </c>
      <c r="Q272" s="84">
        <f t="shared" si="9"/>
        <v>0.00006</v>
      </c>
      <c r="R272" s="85">
        <f t="shared" si="10"/>
        <v>103.7267081</v>
      </c>
      <c r="S272" s="88">
        <f>T251</f>
        <v>0.03396448</v>
      </c>
      <c r="T272" s="80">
        <f>H272+S272-H273-H274-U272</f>
        <v>0.03396352</v>
      </c>
      <c r="U272" s="88">
        <v>0.00167096</v>
      </c>
      <c r="V272" s="84">
        <f t="shared" si="11"/>
        <v>0</v>
      </c>
      <c r="W272" s="84">
        <f t="shared" si="12"/>
        <v>0</v>
      </c>
      <c r="X272" s="87">
        <f t="shared" si="97"/>
        <v>0.00167</v>
      </c>
      <c r="Y272" s="89"/>
    </row>
    <row r="273">
      <c r="A273" s="77">
        <v>45670.0</v>
      </c>
      <c r="B273" s="78" t="s">
        <v>40</v>
      </c>
      <c r="C273" s="79" t="s">
        <v>37</v>
      </c>
      <c r="D273" s="78" t="s">
        <v>29</v>
      </c>
      <c r="E273" s="80">
        <v>0.63</v>
      </c>
      <c r="F273" s="80">
        <v>0.0</v>
      </c>
      <c r="G273" s="80">
        <v>0.0016</v>
      </c>
      <c r="H273" s="83">
        <v>0.0</v>
      </c>
      <c r="I273" s="84">
        <f t="shared" si="3"/>
        <v>-0.0016</v>
      </c>
      <c r="J273" s="85">
        <f t="shared" si="4"/>
        <v>0</v>
      </c>
      <c r="K273" s="80">
        <f t="shared" ref="K273:L273" si="552">IFERROR(G273,0)</f>
        <v>0.0016</v>
      </c>
      <c r="L273" s="80">
        <f t="shared" si="552"/>
        <v>0</v>
      </c>
      <c r="M273" s="84">
        <f t="shared" si="6"/>
        <v>-0.0016</v>
      </c>
      <c r="N273" s="85">
        <f t="shared" si="7"/>
        <v>0</v>
      </c>
      <c r="O273" s="84">
        <f t="shared" ref="O273:P273" si="553">IFERROR(K273,0)</f>
        <v>0.0016</v>
      </c>
      <c r="P273" s="84">
        <f t="shared" si="553"/>
        <v>0</v>
      </c>
      <c r="Q273" s="84">
        <f t="shared" si="9"/>
        <v>-0.0016</v>
      </c>
      <c r="R273" s="85">
        <f t="shared" si="10"/>
        <v>0</v>
      </c>
      <c r="S273" s="87"/>
      <c r="T273" s="87"/>
      <c r="U273" s="87"/>
      <c r="V273" s="84">
        <f t="shared" si="11"/>
        <v>0</v>
      </c>
      <c r="W273" s="84">
        <f t="shared" si="12"/>
        <v>0</v>
      </c>
      <c r="X273" s="87">
        <f t="shared" si="97"/>
        <v>0</v>
      </c>
      <c r="Y273" s="89"/>
    </row>
    <row r="274">
      <c r="A274" s="77">
        <v>45670.0</v>
      </c>
      <c r="B274" s="78" t="s">
        <v>40</v>
      </c>
      <c r="C274" s="79" t="s">
        <v>37</v>
      </c>
      <c r="D274" s="78" t="s">
        <v>30</v>
      </c>
      <c r="E274" s="80">
        <v>0.0</v>
      </c>
      <c r="F274" s="80">
        <v>0.0</v>
      </c>
      <c r="G274" s="80">
        <v>0.0</v>
      </c>
      <c r="H274" s="83">
        <v>0.0</v>
      </c>
      <c r="I274" s="84">
        <f t="shared" si="3"/>
        <v>0</v>
      </c>
      <c r="J274" s="85">
        <f t="shared" si="4"/>
        <v>0</v>
      </c>
      <c r="K274" s="80">
        <f t="shared" ref="K274:L274" si="554">IFERROR(G274,0)</f>
        <v>0</v>
      </c>
      <c r="L274" s="80">
        <f t="shared" si="554"/>
        <v>0</v>
      </c>
      <c r="M274" s="84">
        <f t="shared" si="6"/>
        <v>0</v>
      </c>
      <c r="N274" s="85">
        <f t="shared" si="7"/>
        <v>0</v>
      </c>
      <c r="O274" s="84">
        <f t="shared" ref="O274:P274" si="555">IFERROR(K274,0)</f>
        <v>0</v>
      </c>
      <c r="P274" s="84">
        <f t="shared" si="555"/>
        <v>0</v>
      </c>
      <c r="Q274" s="84">
        <f t="shared" si="9"/>
        <v>0</v>
      </c>
      <c r="R274" s="85">
        <f t="shared" si="10"/>
        <v>0</v>
      </c>
      <c r="S274" s="87"/>
      <c r="T274" s="87"/>
      <c r="U274" s="87"/>
      <c r="V274" s="84">
        <f t="shared" si="11"/>
        <v>0</v>
      </c>
      <c r="W274" s="84">
        <f t="shared" si="12"/>
        <v>0</v>
      </c>
      <c r="X274" s="87">
        <f t="shared" si="97"/>
        <v>0</v>
      </c>
      <c r="Y274" s="89"/>
    </row>
    <row r="275">
      <c r="A275" s="77">
        <v>45671.0</v>
      </c>
      <c r="B275" s="78" t="s">
        <v>31</v>
      </c>
      <c r="C275" s="79" t="s">
        <v>26</v>
      </c>
      <c r="D275" s="78" t="s">
        <v>27</v>
      </c>
      <c r="E275" s="80">
        <v>190.9</v>
      </c>
      <c r="F275" s="81">
        <v>0.65</v>
      </c>
      <c r="G275" s="82">
        <v>0.567</v>
      </c>
      <c r="H275" s="83">
        <v>0.57267</v>
      </c>
      <c r="I275" s="84">
        <f t="shared" si="3"/>
        <v>0.00567</v>
      </c>
      <c r="J275" s="85">
        <f t="shared" si="4"/>
        <v>101</v>
      </c>
      <c r="K275" s="80">
        <f t="shared" ref="K275:L275" si="556">IFERROR(G275,0)</f>
        <v>0.567</v>
      </c>
      <c r="L275" s="80">
        <f t="shared" si="556"/>
        <v>0.57267</v>
      </c>
      <c r="M275" s="84">
        <f t="shared" si="6"/>
        <v>0.00567</v>
      </c>
      <c r="N275" s="85">
        <f t="shared" si="7"/>
        <v>101</v>
      </c>
      <c r="O275" s="84">
        <f t="shared" ref="O275:P275" si="557">IFERROR(K275,0)</f>
        <v>0.567</v>
      </c>
      <c r="P275" s="84">
        <f t="shared" si="557"/>
        <v>0.57267</v>
      </c>
      <c r="Q275" s="84">
        <f t="shared" si="9"/>
        <v>0.00567</v>
      </c>
      <c r="R275" s="85">
        <f t="shared" si="10"/>
        <v>101</v>
      </c>
      <c r="S275" s="80">
        <f>T254</f>
        <v>52.28556</v>
      </c>
      <c r="T275" s="80">
        <f>H275+S275-H276-H277-U275</f>
        <v>52.03978</v>
      </c>
      <c r="U275" s="80">
        <v>0.00145</v>
      </c>
      <c r="V275" s="84">
        <f t="shared" si="11"/>
        <v>87.23076923</v>
      </c>
      <c r="W275" s="84">
        <f t="shared" si="12"/>
        <v>88.10307692</v>
      </c>
      <c r="X275" s="87">
        <f t="shared" si="97"/>
        <v>0.57267</v>
      </c>
      <c r="Y275" s="89"/>
    </row>
    <row r="276">
      <c r="A276" s="77">
        <v>45671.0</v>
      </c>
      <c r="B276" s="78" t="s">
        <v>31</v>
      </c>
      <c r="C276" s="79" t="s">
        <v>26</v>
      </c>
      <c r="D276" s="78" t="s">
        <v>29</v>
      </c>
      <c r="E276" s="80">
        <v>220.3</v>
      </c>
      <c r="F276" s="80">
        <v>0.248</v>
      </c>
      <c r="G276" s="80">
        <v>0.5806</v>
      </c>
      <c r="H276" s="83">
        <v>0.817</v>
      </c>
      <c r="I276" s="84">
        <f t="shared" si="3"/>
        <v>0.2364</v>
      </c>
      <c r="J276" s="85">
        <f t="shared" si="4"/>
        <v>140.7165002</v>
      </c>
      <c r="K276" s="80">
        <f t="shared" ref="K276:L276" si="558">IFERROR(G276,0)</f>
        <v>0.5806</v>
      </c>
      <c r="L276" s="80">
        <f t="shared" si="558"/>
        <v>0.817</v>
      </c>
      <c r="M276" s="84">
        <f t="shared" si="6"/>
        <v>0.2364</v>
      </c>
      <c r="N276" s="85">
        <f t="shared" si="7"/>
        <v>140.7165002</v>
      </c>
      <c r="O276" s="84">
        <f t="shared" ref="O276:P276" si="559">IFERROR(K276,0)</f>
        <v>0.5806</v>
      </c>
      <c r="P276" s="84">
        <f t="shared" si="559"/>
        <v>0.817</v>
      </c>
      <c r="Q276" s="84">
        <f t="shared" si="9"/>
        <v>0.2364</v>
      </c>
      <c r="R276" s="85">
        <f t="shared" si="10"/>
        <v>140.7165002</v>
      </c>
      <c r="S276" s="84"/>
      <c r="T276" s="84"/>
      <c r="U276" s="84"/>
      <c r="V276" s="84">
        <f t="shared" si="11"/>
        <v>234.1129032</v>
      </c>
      <c r="W276" s="84">
        <f t="shared" si="12"/>
        <v>329.4354839</v>
      </c>
      <c r="X276" s="87">
        <f t="shared" si="97"/>
        <v>0.817</v>
      </c>
      <c r="Y276" s="89"/>
    </row>
    <row r="277">
      <c r="A277" s="77">
        <v>45671.0</v>
      </c>
      <c r="B277" s="78" t="s">
        <v>31</v>
      </c>
      <c r="C277" s="79" t="s">
        <v>26</v>
      </c>
      <c r="D277" s="78" t="s">
        <v>30</v>
      </c>
      <c r="E277" s="80">
        <v>0.0</v>
      </c>
      <c r="F277" s="80">
        <v>0.0</v>
      </c>
      <c r="G277" s="80">
        <v>0.0</v>
      </c>
      <c r="H277" s="83">
        <v>0.0</v>
      </c>
      <c r="I277" s="84">
        <f t="shared" si="3"/>
        <v>0</v>
      </c>
      <c r="J277" s="85">
        <f t="shared" si="4"/>
        <v>0</v>
      </c>
      <c r="K277" s="80">
        <f t="shared" ref="K277:L277" si="560">IFERROR(G277,0)</f>
        <v>0</v>
      </c>
      <c r="L277" s="80">
        <f t="shared" si="560"/>
        <v>0</v>
      </c>
      <c r="M277" s="84">
        <f t="shared" si="6"/>
        <v>0</v>
      </c>
      <c r="N277" s="85">
        <f t="shared" si="7"/>
        <v>0</v>
      </c>
      <c r="O277" s="84">
        <f t="shared" ref="O277:P277" si="561">IFERROR(K277,0)</f>
        <v>0</v>
      </c>
      <c r="P277" s="84">
        <f t="shared" si="561"/>
        <v>0</v>
      </c>
      <c r="Q277" s="84">
        <f t="shared" si="9"/>
        <v>0</v>
      </c>
      <c r="R277" s="85">
        <f t="shared" si="10"/>
        <v>0</v>
      </c>
      <c r="S277" s="80"/>
      <c r="T277" s="80"/>
      <c r="U277" s="80"/>
      <c r="V277" s="84">
        <f t="shared" si="11"/>
        <v>0</v>
      </c>
      <c r="W277" s="84">
        <f t="shared" si="12"/>
        <v>0</v>
      </c>
      <c r="X277" s="87">
        <f t="shared" si="97"/>
        <v>0</v>
      </c>
      <c r="Y277" s="89"/>
    </row>
    <row r="278">
      <c r="A278" s="77">
        <v>45671.0</v>
      </c>
      <c r="B278" s="78" t="s">
        <v>25</v>
      </c>
      <c r="C278" s="79" t="s">
        <v>26</v>
      </c>
      <c r="D278" s="78" t="s">
        <v>27</v>
      </c>
      <c r="E278" s="80">
        <v>1.7</v>
      </c>
      <c r="F278" s="80">
        <v>0.005</v>
      </c>
      <c r="G278" s="80">
        <v>0.0048</v>
      </c>
      <c r="H278" s="83">
        <v>0.0097</v>
      </c>
      <c r="I278" s="84">
        <f t="shared" si="3"/>
        <v>0.0049</v>
      </c>
      <c r="J278" s="85">
        <f t="shared" si="4"/>
        <v>202.0833333</v>
      </c>
      <c r="K278" s="80">
        <f t="shared" ref="K278:L278" si="562">IFERROR(G278,0)</f>
        <v>0.0048</v>
      </c>
      <c r="L278" s="80">
        <f t="shared" si="562"/>
        <v>0.0097</v>
      </c>
      <c r="M278" s="84">
        <f t="shared" si="6"/>
        <v>0.0049</v>
      </c>
      <c r="N278" s="85">
        <f t="shared" si="7"/>
        <v>202.0833333</v>
      </c>
      <c r="O278" s="84">
        <f t="shared" ref="O278:P278" si="563">IFERROR(K278,0)</f>
        <v>0.0048</v>
      </c>
      <c r="P278" s="84">
        <f t="shared" si="563"/>
        <v>0.0097</v>
      </c>
      <c r="Q278" s="84">
        <f t="shared" si="9"/>
        <v>0.0049</v>
      </c>
      <c r="R278" s="85">
        <f t="shared" si="10"/>
        <v>202.0833333</v>
      </c>
      <c r="S278" s="80">
        <f>T257</f>
        <v>4.3770815</v>
      </c>
      <c r="T278" s="80">
        <f>H278+S278-H279-H280-U278</f>
        <v>4.382557</v>
      </c>
      <c r="U278" s="80">
        <v>6.45E-5</v>
      </c>
      <c r="V278" s="84">
        <f t="shared" si="11"/>
        <v>96</v>
      </c>
      <c r="W278" s="84">
        <f t="shared" si="12"/>
        <v>194</v>
      </c>
      <c r="X278" s="87">
        <f t="shared" si="97"/>
        <v>0.0097</v>
      </c>
      <c r="Y278" s="89"/>
    </row>
    <row r="279">
      <c r="A279" s="77">
        <v>45671.0</v>
      </c>
      <c r="B279" s="78" t="s">
        <v>25</v>
      </c>
      <c r="C279" s="79" t="s">
        <v>26</v>
      </c>
      <c r="D279" s="78" t="s">
        <v>29</v>
      </c>
      <c r="E279" s="80">
        <v>1.5</v>
      </c>
      <c r="F279" s="80">
        <v>0.0</v>
      </c>
      <c r="G279" s="80">
        <v>0.0032</v>
      </c>
      <c r="H279" s="83">
        <v>0.00416</v>
      </c>
      <c r="I279" s="84">
        <f t="shared" si="3"/>
        <v>0.00096</v>
      </c>
      <c r="J279" s="85">
        <f t="shared" si="4"/>
        <v>130</v>
      </c>
      <c r="K279" s="80">
        <f t="shared" ref="K279:L279" si="564">IFERROR(G279,0)</f>
        <v>0.0032</v>
      </c>
      <c r="L279" s="80">
        <f t="shared" si="564"/>
        <v>0.00416</v>
      </c>
      <c r="M279" s="84">
        <f t="shared" si="6"/>
        <v>0.00096</v>
      </c>
      <c r="N279" s="85">
        <f t="shared" si="7"/>
        <v>130</v>
      </c>
      <c r="O279" s="84">
        <f t="shared" ref="O279:P279" si="565">IFERROR(K279,0)</f>
        <v>0.0032</v>
      </c>
      <c r="P279" s="84">
        <f t="shared" si="565"/>
        <v>0.00416</v>
      </c>
      <c r="Q279" s="84">
        <f t="shared" si="9"/>
        <v>0.00096</v>
      </c>
      <c r="R279" s="85">
        <f t="shared" si="10"/>
        <v>130</v>
      </c>
      <c r="S279" s="84"/>
      <c r="T279" s="84"/>
      <c r="U279" s="84"/>
      <c r="V279" s="84">
        <f t="shared" si="11"/>
        <v>0</v>
      </c>
      <c r="W279" s="84">
        <f t="shared" si="12"/>
        <v>0</v>
      </c>
      <c r="X279" s="87">
        <f t="shared" si="97"/>
        <v>0.00416</v>
      </c>
      <c r="Y279" s="89"/>
    </row>
    <row r="280">
      <c r="A280" s="77">
        <v>45671.0</v>
      </c>
      <c r="B280" s="78" t="s">
        <v>25</v>
      </c>
      <c r="C280" s="79" t="s">
        <v>26</v>
      </c>
      <c r="D280" s="78" t="s">
        <v>30</v>
      </c>
      <c r="E280" s="80">
        <v>0.0</v>
      </c>
      <c r="F280" s="80">
        <v>0.0</v>
      </c>
      <c r="G280" s="80">
        <v>0.0</v>
      </c>
      <c r="H280" s="83">
        <v>0.0</v>
      </c>
      <c r="I280" s="84">
        <f t="shared" si="3"/>
        <v>0</v>
      </c>
      <c r="J280" s="85">
        <f t="shared" si="4"/>
        <v>0</v>
      </c>
      <c r="K280" s="80">
        <f t="shared" ref="K280:L280" si="566">IFERROR(G280,0)</f>
        <v>0</v>
      </c>
      <c r="L280" s="80">
        <f t="shared" si="566"/>
        <v>0</v>
      </c>
      <c r="M280" s="84">
        <f t="shared" si="6"/>
        <v>0</v>
      </c>
      <c r="N280" s="85">
        <f t="shared" si="7"/>
        <v>0</v>
      </c>
      <c r="O280" s="84">
        <f t="shared" ref="O280:P280" si="567">IFERROR(K280,0)</f>
        <v>0</v>
      </c>
      <c r="P280" s="84">
        <f t="shared" si="567"/>
        <v>0</v>
      </c>
      <c r="Q280" s="84">
        <f t="shared" si="9"/>
        <v>0</v>
      </c>
      <c r="R280" s="85">
        <f t="shared" si="10"/>
        <v>0</v>
      </c>
      <c r="S280" s="84"/>
      <c r="T280" s="84"/>
      <c r="U280" s="84"/>
      <c r="V280" s="84">
        <f t="shared" si="11"/>
        <v>0</v>
      </c>
      <c r="W280" s="84">
        <f t="shared" si="12"/>
        <v>0</v>
      </c>
      <c r="X280" s="87">
        <f t="shared" si="97"/>
        <v>0</v>
      </c>
      <c r="Y280" s="89"/>
    </row>
    <row r="281">
      <c r="A281" s="77">
        <v>45671.0</v>
      </c>
      <c r="B281" s="78" t="s">
        <v>33</v>
      </c>
      <c r="C281" s="79" t="s">
        <v>26</v>
      </c>
      <c r="D281" s="78" t="s">
        <v>27</v>
      </c>
      <c r="E281" s="80">
        <v>1.0</v>
      </c>
      <c r="F281" s="80">
        <v>0.004</v>
      </c>
      <c r="G281" s="80">
        <v>0.003</v>
      </c>
      <c r="H281" s="83">
        <v>0.00335</v>
      </c>
      <c r="I281" s="84">
        <f t="shared" si="3"/>
        <v>0.00035</v>
      </c>
      <c r="J281" s="85">
        <f t="shared" si="4"/>
        <v>111.6666667</v>
      </c>
      <c r="K281" s="80">
        <f t="shared" ref="K281:L281" si="568">IFERROR(G281,0)</f>
        <v>0.003</v>
      </c>
      <c r="L281" s="80">
        <f t="shared" si="568"/>
        <v>0.00335</v>
      </c>
      <c r="M281" s="84">
        <f t="shared" si="6"/>
        <v>0.00035</v>
      </c>
      <c r="N281" s="85">
        <f t="shared" si="7"/>
        <v>111.6666667</v>
      </c>
      <c r="O281" s="84">
        <f t="shared" ref="O281:P281" si="569">IFERROR(K281,0)</f>
        <v>0.003</v>
      </c>
      <c r="P281" s="84">
        <f t="shared" si="569"/>
        <v>0.00335</v>
      </c>
      <c r="Q281" s="84">
        <f t="shared" si="9"/>
        <v>0.00035</v>
      </c>
      <c r="R281" s="85">
        <f t="shared" si="10"/>
        <v>111.6666667</v>
      </c>
      <c r="S281" s="80">
        <f>T260</f>
        <v>0.9394</v>
      </c>
      <c r="T281" s="80">
        <f>H281+S281-H282-H283-U281</f>
        <v>0.92045</v>
      </c>
      <c r="U281" s="80">
        <v>0.0</v>
      </c>
      <c r="V281" s="84">
        <f t="shared" si="11"/>
        <v>75</v>
      </c>
      <c r="W281" s="84">
        <f t="shared" si="12"/>
        <v>83.75</v>
      </c>
      <c r="X281" s="87">
        <f t="shared" si="97"/>
        <v>0.00335</v>
      </c>
      <c r="Y281" s="89"/>
    </row>
    <row r="282">
      <c r="A282" s="77">
        <v>45671.0</v>
      </c>
      <c r="B282" s="78" t="s">
        <v>33</v>
      </c>
      <c r="C282" s="79" t="s">
        <v>26</v>
      </c>
      <c r="D282" s="78" t="s">
        <v>29</v>
      </c>
      <c r="E282" s="80">
        <v>1.0</v>
      </c>
      <c r="F282" s="80">
        <v>0.0</v>
      </c>
      <c r="G282" s="80">
        <v>0.003</v>
      </c>
      <c r="H282" s="83">
        <v>0.0223</v>
      </c>
      <c r="I282" s="84">
        <f t="shared" si="3"/>
        <v>0.0193</v>
      </c>
      <c r="J282" s="85">
        <f t="shared" si="4"/>
        <v>743.3333333</v>
      </c>
      <c r="K282" s="80">
        <f t="shared" ref="K282:L282" si="570">IFERROR(G282,0)</f>
        <v>0.003</v>
      </c>
      <c r="L282" s="80">
        <f t="shared" si="570"/>
        <v>0.0223</v>
      </c>
      <c r="M282" s="84">
        <f t="shared" si="6"/>
        <v>0.0193</v>
      </c>
      <c r="N282" s="85">
        <f t="shared" si="7"/>
        <v>743.3333333</v>
      </c>
      <c r="O282" s="84">
        <f t="shared" ref="O282:P282" si="571">IFERROR(K282,0)</f>
        <v>0.003</v>
      </c>
      <c r="P282" s="84">
        <f t="shared" si="571"/>
        <v>0.0223</v>
      </c>
      <c r="Q282" s="84">
        <f t="shared" si="9"/>
        <v>0.0193</v>
      </c>
      <c r="R282" s="85">
        <f t="shared" si="10"/>
        <v>743.3333333</v>
      </c>
      <c r="S282" s="80"/>
      <c r="T282" s="80"/>
      <c r="U282" s="80"/>
      <c r="V282" s="84">
        <f t="shared" si="11"/>
        <v>0</v>
      </c>
      <c r="W282" s="84">
        <f t="shared" si="12"/>
        <v>0</v>
      </c>
      <c r="X282" s="87">
        <f t="shared" si="97"/>
        <v>0.0223</v>
      </c>
      <c r="Y282" s="89"/>
    </row>
    <row r="283">
      <c r="A283" s="77">
        <v>45671.0</v>
      </c>
      <c r="B283" s="78" t="s">
        <v>33</v>
      </c>
      <c r="C283" s="79" t="s">
        <v>26</v>
      </c>
      <c r="D283" s="78" t="s">
        <v>30</v>
      </c>
      <c r="E283" s="80">
        <v>0.0</v>
      </c>
      <c r="F283" s="80">
        <v>0.0</v>
      </c>
      <c r="G283" s="80">
        <v>0.0</v>
      </c>
      <c r="H283" s="83">
        <v>0.0</v>
      </c>
      <c r="I283" s="84">
        <f t="shared" si="3"/>
        <v>0</v>
      </c>
      <c r="J283" s="85">
        <f t="shared" si="4"/>
        <v>0</v>
      </c>
      <c r="K283" s="80">
        <f t="shared" ref="K283:L283" si="572">IFERROR(G283,0)</f>
        <v>0</v>
      </c>
      <c r="L283" s="80">
        <f t="shared" si="572"/>
        <v>0</v>
      </c>
      <c r="M283" s="84">
        <f t="shared" si="6"/>
        <v>0</v>
      </c>
      <c r="N283" s="85">
        <f t="shared" si="7"/>
        <v>0</v>
      </c>
      <c r="O283" s="84">
        <f t="shared" ref="O283:P283" si="573">IFERROR(K283,0)</f>
        <v>0</v>
      </c>
      <c r="P283" s="84">
        <f t="shared" si="573"/>
        <v>0</v>
      </c>
      <c r="Q283" s="84">
        <f t="shared" si="9"/>
        <v>0</v>
      </c>
      <c r="R283" s="85">
        <f t="shared" si="10"/>
        <v>0</v>
      </c>
      <c r="S283" s="87"/>
      <c r="T283" s="87"/>
      <c r="U283" s="87"/>
      <c r="V283" s="84">
        <f t="shared" si="11"/>
        <v>0</v>
      </c>
      <c r="W283" s="84">
        <f t="shared" si="12"/>
        <v>0</v>
      </c>
      <c r="X283" s="87">
        <f t="shared" si="97"/>
        <v>0</v>
      </c>
      <c r="Y283" s="89"/>
    </row>
    <row r="284">
      <c r="A284" s="77">
        <v>45671.0</v>
      </c>
      <c r="B284" s="78" t="s">
        <v>34</v>
      </c>
      <c r="C284" s="79" t="s">
        <v>26</v>
      </c>
      <c r="D284" s="78" t="s">
        <v>27</v>
      </c>
      <c r="E284" s="80">
        <v>0.6</v>
      </c>
      <c r="F284" s="80">
        <v>0.003</v>
      </c>
      <c r="G284" s="80">
        <v>0.0032</v>
      </c>
      <c r="H284" s="83">
        <v>0.00348</v>
      </c>
      <c r="I284" s="84">
        <f t="shared" si="3"/>
        <v>0.00028</v>
      </c>
      <c r="J284" s="85">
        <f t="shared" si="4"/>
        <v>108.75</v>
      </c>
      <c r="K284" s="80">
        <f t="shared" ref="K284:L284" si="574">IFERROR(G284,0)</f>
        <v>0.0032</v>
      </c>
      <c r="L284" s="80">
        <f t="shared" si="574"/>
        <v>0.00348</v>
      </c>
      <c r="M284" s="84">
        <f t="shared" si="6"/>
        <v>0.00028</v>
      </c>
      <c r="N284" s="85">
        <f t="shared" si="7"/>
        <v>108.75</v>
      </c>
      <c r="O284" s="84">
        <f t="shared" ref="O284:P284" si="575">IFERROR(K284,0)</f>
        <v>0.0032</v>
      </c>
      <c r="P284" s="84">
        <f t="shared" si="575"/>
        <v>0.00348</v>
      </c>
      <c r="Q284" s="84">
        <f t="shared" si="9"/>
        <v>0.00028</v>
      </c>
      <c r="R284" s="85">
        <f t="shared" si="10"/>
        <v>108.75</v>
      </c>
      <c r="S284" s="88">
        <f>T263</f>
        <v>0.08791</v>
      </c>
      <c r="T284" s="80">
        <f>H284+S284-H285-H286-U284</f>
        <v>0.08852</v>
      </c>
      <c r="U284" s="88">
        <v>0.0</v>
      </c>
      <c r="V284" s="84">
        <f t="shared" si="11"/>
        <v>106.6666667</v>
      </c>
      <c r="W284" s="84">
        <f t="shared" si="12"/>
        <v>116</v>
      </c>
      <c r="X284" s="87">
        <f t="shared" si="97"/>
        <v>0.00348</v>
      </c>
      <c r="Y284" s="89"/>
    </row>
    <row r="285">
      <c r="A285" s="77">
        <v>45671.0</v>
      </c>
      <c r="B285" s="78" t="s">
        <v>34</v>
      </c>
      <c r="C285" s="79" t="s">
        <v>26</v>
      </c>
      <c r="D285" s="78" t="s">
        <v>29</v>
      </c>
      <c r="E285" s="80">
        <v>0.6</v>
      </c>
      <c r="F285" s="80">
        <v>0.0</v>
      </c>
      <c r="G285" s="80">
        <v>0.003</v>
      </c>
      <c r="H285" s="83">
        <v>0.00287</v>
      </c>
      <c r="I285" s="84">
        <f t="shared" si="3"/>
        <v>-0.00013</v>
      </c>
      <c r="J285" s="85">
        <f t="shared" si="4"/>
        <v>95.66666667</v>
      </c>
      <c r="K285" s="80">
        <f t="shared" ref="K285:L285" si="576">IFERROR(G285,0)</f>
        <v>0.003</v>
      </c>
      <c r="L285" s="80">
        <f t="shared" si="576"/>
        <v>0.00287</v>
      </c>
      <c r="M285" s="84">
        <f t="shared" si="6"/>
        <v>-0.00013</v>
      </c>
      <c r="N285" s="85">
        <f t="shared" si="7"/>
        <v>95.66666667</v>
      </c>
      <c r="O285" s="84">
        <f t="shared" ref="O285:P285" si="577">IFERROR(K285,0)</f>
        <v>0.003</v>
      </c>
      <c r="P285" s="84">
        <f t="shared" si="577"/>
        <v>0.00287</v>
      </c>
      <c r="Q285" s="84">
        <f t="shared" si="9"/>
        <v>-0.00013</v>
      </c>
      <c r="R285" s="85">
        <f t="shared" si="10"/>
        <v>95.66666667</v>
      </c>
      <c r="S285" s="87"/>
      <c r="T285" s="87"/>
      <c r="U285" s="87"/>
      <c r="V285" s="84">
        <f t="shared" si="11"/>
        <v>0</v>
      </c>
      <c r="W285" s="84">
        <f t="shared" si="12"/>
        <v>0</v>
      </c>
      <c r="X285" s="87">
        <f t="shared" si="97"/>
        <v>0.00287</v>
      </c>
      <c r="Y285" s="89"/>
    </row>
    <row r="286">
      <c r="A286" s="77">
        <v>45671.0</v>
      </c>
      <c r="B286" s="78" t="s">
        <v>34</v>
      </c>
      <c r="C286" s="79" t="s">
        <v>26</v>
      </c>
      <c r="D286" s="78" t="s">
        <v>30</v>
      </c>
      <c r="E286" s="80">
        <v>0.0</v>
      </c>
      <c r="F286" s="80">
        <v>0.0</v>
      </c>
      <c r="G286" s="80">
        <v>0.0</v>
      </c>
      <c r="H286" s="83">
        <v>0.0</v>
      </c>
      <c r="I286" s="84">
        <f t="shared" si="3"/>
        <v>0</v>
      </c>
      <c r="J286" s="85">
        <f t="shared" si="4"/>
        <v>0</v>
      </c>
      <c r="K286" s="80">
        <f t="shared" ref="K286:L286" si="578">IFERROR(G286,0)</f>
        <v>0</v>
      </c>
      <c r="L286" s="80">
        <f t="shared" si="578"/>
        <v>0</v>
      </c>
      <c r="M286" s="84">
        <f t="shared" si="6"/>
        <v>0</v>
      </c>
      <c r="N286" s="85">
        <f t="shared" si="7"/>
        <v>0</v>
      </c>
      <c r="O286" s="84">
        <f t="shared" ref="O286:P286" si="579">IFERROR(K286,0)</f>
        <v>0</v>
      </c>
      <c r="P286" s="84">
        <f t="shared" si="579"/>
        <v>0</v>
      </c>
      <c r="Q286" s="84">
        <f t="shared" si="9"/>
        <v>0</v>
      </c>
      <c r="R286" s="85">
        <f t="shared" si="10"/>
        <v>0</v>
      </c>
      <c r="S286" s="87"/>
      <c r="T286" s="87"/>
      <c r="U286" s="87"/>
      <c r="V286" s="84">
        <f t="shared" si="11"/>
        <v>0</v>
      </c>
      <c r="W286" s="84">
        <f t="shared" si="12"/>
        <v>0</v>
      </c>
      <c r="X286" s="87">
        <f t="shared" si="97"/>
        <v>0</v>
      </c>
      <c r="Y286" s="89"/>
    </row>
    <row r="287">
      <c r="A287" s="77">
        <v>45671.0</v>
      </c>
      <c r="B287" s="78" t="s">
        <v>36</v>
      </c>
      <c r="C287" s="79" t="s">
        <v>37</v>
      </c>
      <c r="D287" s="78" t="s">
        <v>27</v>
      </c>
      <c r="E287" s="80">
        <v>229.8</v>
      </c>
      <c r="F287" s="80">
        <v>0.679</v>
      </c>
      <c r="G287" s="80">
        <v>0.687096</v>
      </c>
      <c r="H287" s="83">
        <v>0.616935</v>
      </c>
      <c r="I287" s="84">
        <f t="shared" si="3"/>
        <v>-0.070161</v>
      </c>
      <c r="J287" s="85">
        <f t="shared" si="4"/>
        <v>89.78876314</v>
      </c>
      <c r="K287" s="80">
        <f t="shared" ref="K287:L287" si="580">IFERROR(G287,0)</f>
        <v>0.687096</v>
      </c>
      <c r="L287" s="80">
        <f t="shared" si="580"/>
        <v>0.616935</v>
      </c>
      <c r="M287" s="84">
        <f t="shared" si="6"/>
        <v>-0.070161</v>
      </c>
      <c r="N287" s="85">
        <f t="shared" si="7"/>
        <v>89.78876314</v>
      </c>
      <c r="O287" s="84">
        <f t="shared" ref="O287:P287" si="581">IFERROR(K287,0)</f>
        <v>0.687096</v>
      </c>
      <c r="P287" s="84">
        <f t="shared" si="581"/>
        <v>0.616935</v>
      </c>
      <c r="Q287" s="84">
        <f t="shared" si="9"/>
        <v>-0.070161</v>
      </c>
      <c r="R287" s="85">
        <f t="shared" si="10"/>
        <v>89.78876314</v>
      </c>
      <c r="S287" s="88">
        <f>T266</f>
        <v>211.4089712</v>
      </c>
      <c r="T287" s="80">
        <f>H287+S287-H288-H289-U287</f>
        <v>210.8350997</v>
      </c>
      <c r="U287" s="88">
        <v>0.00180645</v>
      </c>
      <c r="V287" s="84">
        <f t="shared" si="11"/>
        <v>101.1923417</v>
      </c>
      <c r="W287" s="84">
        <f t="shared" si="12"/>
        <v>90.85935199</v>
      </c>
      <c r="X287" s="87">
        <f t="shared" si="97"/>
        <v>0.616935</v>
      </c>
      <c r="Y287" s="89"/>
    </row>
    <row r="288">
      <c r="A288" s="77">
        <v>45671.0</v>
      </c>
      <c r="B288" s="78" t="s">
        <v>36</v>
      </c>
      <c r="C288" s="79" t="s">
        <v>37</v>
      </c>
      <c r="D288" s="78" t="s">
        <v>29</v>
      </c>
      <c r="E288" s="80">
        <v>285.0</v>
      </c>
      <c r="F288" s="80">
        <v>0.0</v>
      </c>
      <c r="G288" s="80">
        <v>0.77419</v>
      </c>
      <c r="H288" s="83">
        <v>1.189</v>
      </c>
      <c r="I288" s="84">
        <f t="shared" si="3"/>
        <v>0.41481</v>
      </c>
      <c r="J288" s="85">
        <f t="shared" si="4"/>
        <v>153.5798706</v>
      </c>
      <c r="K288" s="80">
        <f t="shared" ref="K288:L288" si="582">IFERROR(G288,0)</f>
        <v>0.77419</v>
      </c>
      <c r="L288" s="80">
        <f t="shared" si="582"/>
        <v>1.189</v>
      </c>
      <c r="M288" s="84">
        <f t="shared" si="6"/>
        <v>0.41481</v>
      </c>
      <c r="N288" s="85">
        <f t="shared" si="7"/>
        <v>153.5798706</v>
      </c>
      <c r="O288" s="84">
        <f t="shared" ref="O288:P288" si="583">IFERROR(K288,0)</f>
        <v>0.77419</v>
      </c>
      <c r="P288" s="84">
        <f t="shared" si="583"/>
        <v>1.189</v>
      </c>
      <c r="Q288" s="84">
        <f t="shared" si="9"/>
        <v>0.41481</v>
      </c>
      <c r="R288" s="85">
        <f t="shared" si="10"/>
        <v>153.5798706</v>
      </c>
      <c r="S288" s="87"/>
      <c r="T288" s="87"/>
      <c r="U288" s="87"/>
      <c r="V288" s="84">
        <f t="shared" si="11"/>
        <v>0</v>
      </c>
      <c r="W288" s="84">
        <f t="shared" si="12"/>
        <v>0</v>
      </c>
      <c r="X288" s="87">
        <f t="shared" si="97"/>
        <v>1.189</v>
      </c>
      <c r="Y288" s="89"/>
    </row>
    <row r="289">
      <c r="A289" s="77">
        <v>45671.0</v>
      </c>
      <c r="B289" s="78" t="s">
        <v>36</v>
      </c>
      <c r="C289" s="79" t="s">
        <v>37</v>
      </c>
      <c r="D289" s="78" t="s">
        <v>30</v>
      </c>
      <c r="E289" s="80">
        <v>0.0</v>
      </c>
      <c r="F289" s="80">
        <v>0.0</v>
      </c>
      <c r="G289" s="80">
        <v>0.0</v>
      </c>
      <c r="H289" s="83">
        <v>0.0</v>
      </c>
      <c r="I289" s="84">
        <f t="shared" si="3"/>
        <v>0</v>
      </c>
      <c r="J289" s="85">
        <f t="shared" si="4"/>
        <v>0</v>
      </c>
      <c r="K289" s="80">
        <f t="shared" ref="K289:L289" si="584">IFERROR(G289,0)</f>
        <v>0</v>
      </c>
      <c r="L289" s="80">
        <f t="shared" si="584"/>
        <v>0</v>
      </c>
      <c r="M289" s="84">
        <f t="shared" si="6"/>
        <v>0</v>
      </c>
      <c r="N289" s="85">
        <f t="shared" si="7"/>
        <v>0</v>
      </c>
      <c r="O289" s="84">
        <f t="shared" ref="O289:P289" si="585">IFERROR(K289,0)</f>
        <v>0</v>
      </c>
      <c r="P289" s="84">
        <f t="shared" si="585"/>
        <v>0</v>
      </c>
      <c r="Q289" s="84">
        <f t="shared" si="9"/>
        <v>0</v>
      </c>
      <c r="R289" s="85">
        <f t="shared" si="10"/>
        <v>0</v>
      </c>
      <c r="S289" s="87"/>
      <c r="T289" s="87"/>
      <c r="U289" s="87"/>
      <c r="V289" s="84">
        <f t="shared" si="11"/>
        <v>0</v>
      </c>
      <c r="W289" s="84">
        <f t="shared" si="12"/>
        <v>0</v>
      </c>
      <c r="X289" s="87">
        <f t="shared" si="97"/>
        <v>0</v>
      </c>
      <c r="Y289" s="89"/>
    </row>
    <row r="290">
      <c r="A290" s="77">
        <v>45671.0</v>
      </c>
      <c r="B290" s="78" t="s">
        <v>49</v>
      </c>
      <c r="C290" s="79" t="s">
        <v>37</v>
      </c>
      <c r="D290" s="78" t="s">
        <v>27</v>
      </c>
      <c r="E290" s="80">
        <v>5.2</v>
      </c>
      <c r="F290" s="80">
        <v>0.016</v>
      </c>
      <c r="G290" s="80">
        <v>0.0145</v>
      </c>
      <c r="H290" s="83">
        <v>0.0178</v>
      </c>
      <c r="I290" s="84">
        <f t="shared" si="3"/>
        <v>0.0033</v>
      </c>
      <c r="J290" s="85">
        <f t="shared" si="4"/>
        <v>122.7586207</v>
      </c>
      <c r="K290" s="80">
        <f t="shared" ref="K290:L290" si="586">IFERROR(G290,0)</f>
        <v>0.0145</v>
      </c>
      <c r="L290" s="80">
        <f t="shared" si="586"/>
        <v>0.0178</v>
      </c>
      <c r="M290" s="84">
        <f t="shared" si="6"/>
        <v>0.0033</v>
      </c>
      <c r="N290" s="85">
        <f t="shared" si="7"/>
        <v>122.7586207</v>
      </c>
      <c r="O290" s="84">
        <f t="shared" ref="O290:P290" si="587">IFERROR(K290,0)</f>
        <v>0.0145</v>
      </c>
      <c r="P290" s="84">
        <f t="shared" si="587"/>
        <v>0.0178</v>
      </c>
      <c r="Q290" s="84">
        <f t="shared" si="9"/>
        <v>0.0033</v>
      </c>
      <c r="R290" s="85">
        <f t="shared" si="10"/>
        <v>122.7586207</v>
      </c>
      <c r="S290" s="88">
        <f>T269</f>
        <v>4.818980646</v>
      </c>
      <c r="T290" s="80">
        <f>H290+S290-H291-H292-U290</f>
        <v>4.836748388</v>
      </c>
      <c r="U290" s="88">
        <v>3.2258E-5</v>
      </c>
      <c r="V290" s="84">
        <f t="shared" si="11"/>
        <v>90.625</v>
      </c>
      <c r="W290" s="84">
        <f t="shared" si="12"/>
        <v>111.25</v>
      </c>
      <c r="X290" s="87">
        <f t="shared" si="97"/>
        <v>0.0178</v>
      </c>
      <c r="Y290" s="89"/>
    </row>
    <row r="291">
      <c r="A291" s="77">
        <v>45671.0</v>
      </c>
      <c r="B291" s="78" t="s">
        <v>49</v>
      </c>
      <c r="C291" s="79" t="s">
        <v>37</v>
      </c>
      <c r="D291" s="78" t="s">
        <v>29</v>
      </c>
      <c r="E291" s="80">
        <v>5.1</v>
      </c>
      <c r="F291" s="80">
        <v>0.0</v>
      </c>
      <c r="G291" s="80">
        <v>0.01612</v>
      </c>
      <c r="H291" s="83">
        <v>0.0</v>
      </c>
      <c r="I291" s="84">
        <f t="shared" si="3"/>
        <v>-0.01612</v>
      </c>
      <c r="J291" s="85">
        <f t="shared" si="4"/>
        <v>0</v>
      </c>
      <c r="K291" s="80">
        <f t="shared" ref="K291:L291" si="588">IFERROR(G291,0)</f>
        <v>0.01612</v>
      </c>
      <c r="L291" s="80">
        <f t="shared" si="588"/>
        <v>0</v>
      </c>
      <c r="M291" s="84">
        <f t="shared" si="6"/>
        <v>-0.01612</v>
      </c>
      <c r="N291" s="85">
        <f t="shared" si="7"/>
        <v>0</v>
      </c>
      <c r="O291" s="84">
        <f t="shared" ref="O291:P291" si="589">IFERROR(K291,0)</f>
        <v>0.01612</v>
      </c>
      <c r="P291" s="84">
        <f t="shared" si="589"/>
        <v>0</v>
      </c>
      <c r="Q291" s="84">
        <f t="shared" si="9"/>
        <v>-0.01612</v>
      </c>
      <c r="R291" s="85">
        <f t="shared" si="10"/>
        <v>0</v>
      </c>
      <c r="S291" s="87"/>
      <c r="T291" s="87"/>
      <c r="U291" s="87"/>
      <c r="V291" s="84">
        <f t="shared" si="11"/>
        <v>0</v>
      </c>
      <c r="W291" s="84">
        <f t="shared" si="12"/>
        <v>0</v>
      </c>
      <c r="X291" s="87">
        <f t="shared" si="97"/>
        <v>0</v>
      </c>
      <c r="Y291" s="89"/>
    </row>
    <row r="292">
      <c r="A292" s="77">
        <v>45671.0</v>
      </c>
      <c r="B292" s="78" t="s">
        <v>49</v>
      </c>
      <c r="C292" s="79" t="s">
        <v>37</v>
      </c>
      <c r="D292" s="78" t="s">
        <v>30</v>
      </c>
      <c r="E292" s="80">
        <v>0.0</v>
      </c>
      <c r="F292" s="80">
        <v>0.0</v>
      </c>
      <c r="G292" s="80">
        <v>0.0</v>
      </c>
      <c r="H292" s="83">
        <v>0.0</v>
      </c>
      <c r="I292" s="84">
        <f t="shared" si="3"/>
        <v>0</v>
      </c>
      <c r="J292" s="85">
        <f t="shared" si="4"/>
        <v>0</v>
      </c>
      <c r="K292" s="80">
        <f t="shared" ref="K292:L292" si="590">IFERROR(G292,0)</f>
        <v>0</v>
      </c>
      <c r="L292" s="80">
        <f t="shared" si="590"/>
        <v>0</v>
      </c>
      <c r="M292" s="84">
        <f t="shared" si="6"/>
        <v>0</v>
      </c>
      <c r="N292" s="85">
        <f t="shared" si="7"/>
        <v>0</v>
      </c>
      <c r="O292" s="84">
        <f t="shared" ref="O292:P292" si="591">IFERROR(K292,0)</f>
        <v>0</v>
      </c>
      <c r="P292" s="84">
        <f t="shared" si="591"/>
        <v>0</v>
      </c>
      <c r="Q292" s="84">
        <f t="shared" si="9"/>
        <v>0</v>
      </c>
      <c r="R292" s="85">
        <f t="shared" si="10"/>
        <v>0</v>
      </c>
      <c r="S292" s="88"/>
      <c r="T292" s="88"/>
      <c r="U292" s="87"/>
      <c r="V292" s="84">
        <f t="shared" si="11"/>
        <v>0</v>
      </c>
      <c r="W292" s="84">
        <f t="shared" si="12"/>
        <v>0</v>
      </c>
      <c r="X292" s="87">
        <f t="shared" si="97"/>
        <v>0</v>
      </c>
      <c r="Y292" s="89"/>
    </row>
    <row r="293">
      <c r="A293" s="77">
        <v>45671.0</v>
      </c>
      <c r="B293" s="78" t="s">
        <v>40</v>
      </c>
      <c r="C293" s="79" t="s">
        <v>37</v>
      </c>
      <c r="D293" s="78" t="s">
        <v>27</v>
      </c>
      <c r="E293" s="80">
        <v>0.63</v>
      </c>
      <c r="F293" s="80">
        <v>0.0</v>
      </c>
      <c r="G293" s="80">
        <v>0.00161</v>
      </c>
      <c r="H293" s="83">
        <v>0.00167</v>
      </c>
      <c r="I293" s="84">
        <f t="shared" si="3"/>
        <v>0.00006</v>
      </c>
      <c r="J293" s="85">
        <f t="shared" si="4"/>
        <v>103.7267081</v>
      </c>
      <c r="K293" s="80">
        <f t="shared" ref="K293:L293" si="592">IFERROR(G293,0)</f>
        <v>0.00161</v>
      </c>
      <c r="L293" s="80">
        <f t="shared" si="592"/>
        <v>0.00167</v>
      </c>
      <c r="M293" s="84">
        <f t="shared" si="6"/>
        <v>0.00006</v>
      </c>
      <c r="N293" s="85">
        <f t="shared" si="7"/>
        <v>103.7267081</v>
      </c>
      <c r="O293" s="84">
        <f t="shared" ref="O293:P293" si="593">IFERROR(K293,0)</f>
        <v>0.00161</v>
      </c>
      <c r="P293" s="84">
        <f t="shared" si="593"/>
        <v>0.00167</v>
      </c>
      <c r="Q293" s="84">
        <f t="shared" si="9"/>
        <v>0.00006</v>
      </c>
      <c r="R293" s="85">
        <f t="shared" si="10"/>
        <v>103.7267081</v>
      </c>
      <c r="S293" s="88">
        <f>T272</f>
        <v>0.03396352</v>
      </c>
      <c r="T293" s="80">
        <f>H293+S293-H294-H295-U293</f>
        <v>0.03396256</v>
      </c>
      <c r="U293" s="88">
        <v>0.00167096</v>
      </c>
      <c r="V293" s="84">
        <f t="shared" si="11"/>
        <v>0</v>
      </c>
      <c r="W293" s="84">
        <f t="shared" si="12"/>
        <v>0</v>
      </c>
      <c r="X293" s="87">
        <f t="shared" si="97"/>
        <v>0.00167</v>
      </c>
      <c r="Y293" s="89"/>
    </row>
    <row r="294">
      <c r="A294" s="77">
        <v>45671.0</v>
      </c>
      <c r="B294" s="78" t="s">
        <v>40</v>
      </c>
      <c r="C294" s="79" t="s">
        <v>37</v>
      </c>
      <c r="D294" s="78" t="s">
        <v>29</v>
      </c>
      <c r="E294" s="80">
        <v>0.63</v>
      </c>
      <c r="F294" s="80">
        <v>0.0</v>
      </c>
      <c r="G294" s="80">
        <v>0.0016</v>
      </c>
      <c r="H294" s="83">
        <v>0.0</v>
      </c>
      <c r="I294" s="84">
        <f t="shared" si="3"/>
        <v>-0.0016</v>
      </c>
      <c r="J294" s="85">
        <f t="shared" si="4"/>
        <v>0</v>
      </c>
      <c r="K294" s="80">
        <f t="shared" ref="K294:L294" si="594">IFERROR(G294,0)</f>
        <v>0.0016</v>
      </c>
      <c r="L294" s="80">
        <f t="shared" si="594"/>
        <v>0</v>
      </c>
      <c r="M294" s="84">
        <f t="shared" si="6"/>
        <v>-0.0016</v>
      </c>
      <c r="N294" s="85">
        <f t="shared" si="7"/>
        <v>0</v>
      </c>
      <c r="O294" s="84">
        <f t="shared" ref="O294:P294" si="595">IFERROR(K294,0)</f>
        <v>0.0016</v>
      </c>
      <c r="P294" s="84">
        <f t="shared" si="595"/>
        <v>0</v>
      </c>
      <c r="Q294" s="84">
        <f t="shared" si="9"/>
        <v>-0.0016</v>
      </c>
      <c r="R294" s="85">
        <f t="shared" si="10"/>
        <v>0</v>
      </c>
      <c r="S294" s="87"/>
      <c r="T294" s="87"/>
      <c r="U294" s="87"/>
      <c r="V294" s="84">
        <f t="shared" si="11"/>
        <v>0</v>
      </c>
      <c r="W294" s="84">
        <f t="shared" si="12"/>
        <v>0</v>
      </c>
      <c r="X294" s="87">
        <f t="shared" si="97"/>
        <v>0</v>
      </c>
      <c r="Y294" s="89"/>
    </row>
    <row r="295">
      <c r="A295" s="77">
        <v>45671.0</v>
      </c>
      <c r="B295" s="78" t="s">
        <v>40</v>
      </c>
      <c r="C295" s="79" t="s">
        <v>37</v>
      </c>
      <c r="D295" s="78" t="s">
        <v>30</v>
      </c>
      <c r="E295" s="80">
        <v>0.0</v>
      </c>
      <c r="F295" s="80">
        <v>0.0</v>
      </c>
      <c r="G295" s="80">
        <v>0.0</v>
      </c>
      <c r="H295" s="83">
        <v>0.0</v>
      </c>
      <c r="I295" s="84">
        <f t="shared" si="3"/>
        <v>0</v>
      </c>
      <c r="J295" s="85">
        <f t="shared" si="4"/>
        <v>0</v>
      </c>
      <c r="K295" s="80">
        <f t="shared" ref="K295:L295" si="596">IFERROR(G295,0)</f>
        <v>0</v>
      </c>
      <c r="L295" s="80">
        <f t="shared" si="596"/>
        <v>0</v>
      </c>
      <c r="M295" s="84">
        <f t="shared" si="6"/>
        <v>0</v>
      </c>
      <c r="N295" s="85">
        <f t="shared" si="7"/>
        <v>0</v>
      </c>
      <c r="O295" s="84">
        <f t="shared" ref="O295:P295" si="597">IFERROR(K295,0)</f>
        <v>0</v>
      </c>
      <c r="P295" s="84">
        <f t="shared" si="597"/>
        <v>0</v>
      </c>
      <c r="Q295" s="84">
        <f t="shared" si="9"/>
        <v>0</v>
      </c>
      <c r="R295" s="85">
        <f t="shared" si="10"/>
        <v>0</v>
      </c>
      <c r="S295" s="87"/>
      <c r="T295" s="87"/>
      <c r="U295" s="87"/>
      <c r="V295" s="84">
        <f t="shared" si="11"/>
        <v>0</v>
      </c>
      <c r="W295" s="84">
        <f t="shared" si="12"/>
        <v>0</v>
      </c>
      <c r="X295" s="87">
        <f t="shared" si="97"/>
        <v>0</v>
      </c>
      <c r="Y295" s="89"/>
    </row>
    <row r="296">
      <c r="A296" s="77">
        <v>45672.0</v>
      </c>
      <c r="B296" s="78" t="s">
        <v>31</v>
      </c>
      <c r="C296" s="79" t="s">
        <v>26</v>
      </c>
      <c r="D296" s="78" t="s">
        <v>27</v>
      </c>
      <c r="E296" s="80">
        <v>190.9</v>
      </c>
      <c r="F296" s="81">
        <v>0.643</v>
      </c>
      <c r="G296" s="82">
        <v>0.567</v>
      </c>
      <c r="H296" s="83">
        <v>0.57267</v>
      </c>
      <c r="I296" s="84">
        <f t="shared" si="3"/>
        <v>0.00567</v>
      </c>
      <c r="J296" s="85">
        <f t="shared" si="4"/>
        <v>101</v>
      </c>
      <c r="K296" s="80">
        <f t="shared" ref="K296:L296" si="598">IFERROR(G296,0)</f>
        <v>0.567</v>
      </c>
      <c r="L296" s="80">
        <f t="shared" si="598"/>
        <v>0.57267</v>
      </c>
      <c r="M296" s="84">
        <f t="shared" si="6"/>
        <v>0.00567</v>
      </c>
      <c r="N296" s="85">
        <f t="shared" si="7"/>
        <v>101</v>
      </c>
      <c r="O296" s="84">
        <f t="shared" ref="O296:P296" si="599">IFERROR(K296,0)</f>
        <v>0.567</v>
      </c>
      <c r="P296" s="84">
        <f t="shared" si="599"/>
        <v>0.57267</v>
      </c>
      <c r="Q296" s="84">
        <f t="shared" si="9"/>
        <v>0.00567</v>
      </c>
      <c r="R296" s="85">
        <f t="shared" si="10"/>
        <v>101</v>
      </c>
      <c r="S296" s="80">
        <f>T275</f>
        <v>52.03978</v>
      </c>
      <c r="T296" s="80">
        <f>H296+S296-H297-H298-U296</f>
        <v>51.794</v>
      </c>
      <c r="U296" s="80">
        <v>0.00145</v>
      </c>
      <c r="V296" s="84">
        <f t="shared" si="11"/>
        <v>88.18040435</v>
      </c>
      <c r="W296" s="84">
        <f t="shared" si="12"/>
        <v>89.0622084</v>
      </c>
      <c r="X296" s="87">
        <f t="shared" si="97"/>
        <v>0.57267</v>
      </c>
      <c r="Y296" s="89"/>
    </row>
    <row r="297">
      <c r="A297" s="77">
        <v>45672.0</v>
      </c>
      <c r="B297" s="78" t="s">
        <v>31</v>
      </c>
      <c r="C297" s="79" t="s">
        <v>26</v>
      </c>
      <c r="D297" s="78" t="s">
        <v>29</v>
      </c>
      <c r="E297" s="80">
        <v>220.3</v>
      </c>
      <c r="F297" s="80">
        <v>0.181</v>
      </c>
      <c r="G297" s="80">
        <v>0.5806</v>
      </c>
      <c r="H297" s="83">
        <v>0.817</v>
      </c>
      <c r="I297" s="84">
        <f t="shared" si="3"/>
        <v>0.2364</v>
      </c>
      <c r="J297" s="85">
        <f t="shared" si="4"/>
        <v>140.7165002</v>
      </c>
      <c r="K297" s="80">
        <f t="shared" ref="K297:L297" si="600">IFERROR(G297,0)</f>
        <v>0.5806</v>
      </c>
      <c r="L297" s="80">
        <f t="shared" si="600"/>
        <v>0.817</v>
      </c>
      <c r="M297" s="84">
        <f t="shared" si="6"/>
        <v>0.2364</v>
      </c>
      <c r="N297" s="85">
        <f t="shared" si="7"/>
        <v>140.7165002</v>
      </c>
      <c r="O297" s="84">
        <f t="shared" ref="O297:P297" si="601">IFERROR(K297,0)</f>
        <v>0.5806</v>
      </c>
      <c r="P297" s="84">
        <f t="shared" si="601"/>
        <v>0.817</v>
      </c>
      <c r="Q297" s="84">
        <f t="shared" si="9"/>
        <v>0.2364</v>
      </c>
      <c r="R297" s="85">
        <f t="shared" si="10"/>
        <v>140.7165002</v>
      </c>
      <c r="S297" s="84"/>
      <c r="T297" s="84"/>
      <c r="U297" s="84"/>
      <c r="V297" s="84">
        <f t="shared" si="11"/>
        <v>320.7734807</v>
      </c>
      <c r="W297" s="84">
        <f t="shared" si="12"/>
        <v>451.3812155</v>
      </c>
      <c r="X297" s="87">
        <f t="shared" si="97"/>
        <v>0.817</v>
      </c>
      <c r="Y297" s="89"/>
    </row>
    <row r="298">
      <c r="A298" s="77">
        <v>45672.0</v>
      </c>
      <c r="B298" s="78" t="s">
        <v>31</v>
      </c>
      <c r="C298" s="79" t="s">
        <v>26</v>
      </c>
      <c r="D298" s="78" t="s">
        <v>30</v>
      </c>
      <c r="E298" s="80">
        <v>0.0</v>
      </c>
      <c r="F298" s="80">
        <v>0.0</v>
      </c>
      <c r="G298" s="80">
        <v>0.0</v>
      </c>
      <c r="H298" s="83">
        <v>0.0</v>
      </c>
      <c r="I298" s="84">
        <f t="shared" si="3"/>
        <v>0</v>
      </c>
      <c r="J298" s="85">
        <f t="shared" si="4"/>
        <v>0</v>
      </c>
      <c r="K298" s="80">
        <f t="shared" ref="K298:L298" si="602">IFERROR(G298,0)</f>
        <v>0</v>
      </c>
      <c r="L298" s="80">
        <f t="shared" si="602"/>
        <v>0</v>
      </c>
      <c r="M298" s="84">
        <f t="shared" si="6"/>
        <v>0</v>
      </c>
      <c r="N298" s="85">
        <f t="shared" si="7"/>
        <v>0</v>
      </c>
      <c r="O298" s="84">
        <f t="shared" ref="O298:P298" si="603">IFERROR(K298,0)</f>
        <v>0</v>
      </c>
      <c r="P298" s="84">
        <f t="shared" si="603"/>
        <v>0</v>
      </c>
      <c r="Q298" s="84">
        <f t="shared" si="9"/>
        <v>0</v>
      </c>
      <c r="R298" s="85">
        <f t="shared" si="10"/>
        <v>0</v>
      </c>
      <c r="S298" s="80"/>
      <c r="T298" s="80"/>
      <c r="U298" s="80"/>
      <c r="V298" s="84">
        <f t="shared" si="11"/>
        <v>0</v>
      </c>
      <c r="W298" s="84">
        <f t="shared" si="12"/>
        <v>0</v>
      </c>
      <c r="X298" s="87">
        <f t="shared" si="97"/>
        <v>0</v>
      </c>
      <c r="Y298" s="89"/>
    </row>
    <row r="299">
      <c r="A299" s="77">
        <v>45672.0</v>
      </c>
      <c r="B299" s="78" t="s">
        <v>25</v>
      </c>
      <c r="C299" s="79" t="s">
        <v>26</v>
      </c>
      <c r="D299" s="78" t="s">
        <v>27</v>
      </c>
      <c r="E299" s="80">
        <v>1.7</v>
      </c>
      <c r="F299" s="80">
        <v>0.005</v>
      </c>
      <c r="G299" s="80">
        <v>0.0048</v>
      </c>
      <c r="H299" s="83">
        <v>0.0097</v>
      </c>
      <c r="I299" s="84">
        <f t="shared" si="3"/>
        <v>0.0049</v>
      </c>
      <c r="J299" s="85">
        <f t="shared" si="4"/>
        <v>202.0833333</v>
      </c>
      <c r="K299" s="80">
        <f t="shared" ref="K299:L299" si="604">IFERROR(G299,0)</f>
        <v>0.0048</v>
      </c>
      <c r="L299" s="80">
        <f t="shared" si="604"/>
        <v>0.0097</v>
      </c>
      <c r="M299" s="84">
        <f t="shared" si="6"/>
        <v>0.0049</v>
      </c>
      <c r="N299" s="85">
        <f t="shared" si="7"/>
        <v>202.0833333</v>
      </c>
      <c r="O299" s="84">
        <f t="shared" ref="O299:P299" si="605">IFERROR(K299,0)</f>
        <v>0.0048</v>
      </c>
      <c r="P299" s="84">
        <f t="shared" si="605"/>
        <v>0.0097</v>
      </c>
      <c r="Q299" s="84">
        <f t="shared" si="9"/>
        <v>0.0049</v>
      </c>
      <c r="R299" s="85">
        <f t="shared" si="10"/>
        <v>202.0833333</v>
      </c>
      <c r="S299" s="80">
        <f>T278</f>
        <v>4.382557</v>
      </c>
      <c r="T299" s="80">
        <f>H299+S299-H300-H301-U299</f>
        <v>4.3880325</v>
      </c>
      <c r="U299" s="80">
        <v>6.45E-5</v>
      </c>
      <c r="V299" s="84">
        <f t="shared" si="11"/>
        <v>96</v>
      </c>
      <c r="W299" s="84">
        <f t="shared" si="12"/>
        <v>194</v>
      </c>
      <c r="X299" s="87">
        <f t="shared" si="97"/>
        <v>0.0097</v>
      </c>
      <c r="Y299" s="89"/>
    </row>
    <row r="300">
      <c r="A300" s="77">
        <v>45672.0</v>
      </c>
      <c r="B300" s="78" t="s">
        <v>25</v>
      </c>
      <c r="C300" s="79" t="s">
        <v>26</v>
      </c>
      <c r="D300" s="78" t="s">
        <v>29</v>
      </c>
      <c r="E300" s="80">
        <v>1.5</v>
      </c>
      <c r="F300" s="80">
        <v>0.0</v>
      </c>
      <c r="G300" s="80">
        <v>0.0032</v>
      </c>
      <c r="H300" s="83">
        <v>0.00416</v>
      </c>
      <c r="I300" s="84">
        <f t="shared" si="3"/>
        <v>0.00096</v>
      </c>
      <c r="J300" s="85">
        <f t="shared" si="4"/>
        <v>130</v>
      </c>
      <c r="K300" s="80">
        <f t="shared" ref="K300:L300" si="606">IFERROR(G300,0)</f>
        <v>0.0032</v>
      </c>
      <c r="L300" s="80">
        <f t="shared" si="606"/>
        <v>0.00416</v>
      </c>
      <c r="M300" s="84">
        <f t="shared" si="6"/>
        <v>0.00096</v>
      </c>
      <c r="N300" s="85">
        <f t="shared" si="7"/>
        <v>130</v>
      </c>
      <c r="O300" s="84">
        <f t="shared" ref="O300:P300" si="607">IFERROR(K300,0)</f>
        <v>0.0032</v>
      </c>
      <c r="P300" s="84">
        <f t="shared" si="607"/>
        <v>0.00416</v>
      </c>
      <c r="Q300" s="84">
        <f t="shared" si="9"/>
        <v>0.00096</v>
      </c>
      <c r="R300" s="85">
        <f t="shared" si="10"/>
        <v>130</v>
      </c>
      <c r="S300" s="84"/>
      <c r="T300" s="84"/>
      <c r="U300" s="84"/>
      <c r="V300" s="84">
        <f t="shared" si="11"/>
        <v>0</v>
      </c>
      <c r="W300" s="84">
        <f t="shared" si="12"/>
        <v>0</v>
      </c>
      <c r="X300" s="87">
        <f t="shared" si="97"/>
        <v>0.00416</v>
      </c>
      <c r="Y300" s="89"/>
    </row>
    <row r="301">
      <c r="A301" s="77">
        <v>45672.0</v>
      </c>
      <c r="B301" s="78" t="s">
        <v>25</v>
      </c>
      <c r="C301" s="79" t="s">
        <v>26</v>
      </c>
      <c r="D301" s="78" t="s">
        <v>30</v>
      </c>
      <c r="E301" s="80">
        <v>0.0</v>
      </c>
      <c r="F301" s="80">
        <v>0.0</v>
      </c>
      <c r="G301" s="80">
        <v>0.0</v>
      </c>
      <c r="H301" s="83">
        <v>0.0</v>
      </c>
      <c r="I301" s="84">
        <f t="shared" si="3"/>
        <v>0</v>
      </c>
      <c r="J301" s="85">
        <f t="shared" si="4"/>
        <v>0</v>
      </c>
      <c r="K301" s="80">
        <f t="shared" ref="K301:L301" si="608">IFERROR(G301,0)</f>
        <v>0</v>
      </c>
      <c r="L301" s="80">
        <f t="shared" si="608"/>
        <v>0</v>
      </c>
      <c r="M301" s="84">
        <f t="shared" si="6"/>
        <v>0</v>
      </c>
      <c r="N301" s="85">
        <f t="shared" si="7"/>
        <v>0</v>
      </c>
      <c r="O301" s="84">
        <f t="shared" ref="O301:P301" si="609">IFERROR(K301,0)</f>
        <v>0</v>
      </c>
      <c r="P301" s="84">
        <f t="shared" si="609"/>
        <v>0</v>
      </c>
      <c r="Q301" s="84">
        <f t="shared" si="9"/>
        <v>0</v>
      </c>
      <c r="R301" s="85">
        <f t="shared" si="10"/>
        <v>0</v>
      </c>
      <c r="S301" s="84"/>
      <c r="T301" s="84"/>
      <c r="U301" s="84"/>
      <c r="V301" s="84">
        <f t="shared" si="11"/>
        <v>0</v>
      </c>
      <c r="W301" s="84">
        <f t="shared" si="12"/>
        <v>0</v>
      </c>
      <c r="X301" s="87">
        <f t="shared" si="97"/>
        <v>0</v>
      </c>
      <c r="Y301" s="89"/>
    </row>
    <row r="302">
      <c r="A302" s="77">
        <v>45672.0</v>
      </c>
      <c r="B302" s="78" t="s">
        <v>33</v>
      </c>
      <c r="C302" s="79" t="s">
        <v>26</v>
      </c>
      <c r="D302" s="78" t="s">
        <v>27</v>
      </c>
      <c r="E302" s="80">
        <v>1.0</v>
      </c>
      <c r="F302" s="80">
        <v>0.004</v>
      </c>
      <c r="G302" s="80">
        <v>0.003</v>
      </c>
      <c r="H302" s="83">
        <v>0.00335</v>
      </c>
      <c r="I302" s="84">
        <f t="shared" si="3"/>
        <v>0.00035</v>
      </c>
      <c r="J302" s="85">
        <f t="shared" si="4"/>
        <v>111.6666667</v>
      </c>
      <c r="K302" s="80">
        <f t="shared" ref="K302:L302" si="610">IFERROR(G302,0)</f>
        <v>0.003</v>
      </c>
      <c r="L302" s="80">
        <f t="shared" si="610"/>
        <v>0.00335</v>
      </c>
      <c r="M302" s="84">
        <f t="shared" si="6"/>
        <v>0.00035</v>
      </c>
      <c r="N302" s="85">
        <f t="shared" si="7"/>
        <v>111.6666667</v>
      </c>
      <c r="O302" s="84">
        <f t="shared" ref="O302:P302" si="611">IFERROR(K302,0)</f>
        <v>0.003</v>
      </c>
      <c r="P302" s="84">
        <f t="shared" si="611"/>
        <v>0.00335</v>
      </c>
      <c r="Q302" s="84">
        <f t="shared" si="9"/>
        <v>0.00035</v>
      </c>
      <c r="R302" s="85">
        <f t="shared" si="10"/>
        <v>111.6666667</v>
      </c>
      <c r="S302" s="80">
        <f>T281</f>
        <v>0.92045</v>
      </c>
      <c r="T302" s="80">
        <f>H302+S302-H303-H304-U302</f>
        <v>0.9015</v>
      </c>
      <c r="U302" s="80">
        <v>0.0</v>
      </c>
      <c r="V302" s="84">
        <f t="shared" si="11"/>
        <v>75</v>
      </c>
      <c r="W302" s="84">
        <f t="shared" si="12"/>
        <v>83.75</v>
      </c>
      <c r="X302" s="87">
        <f t="shared" si="97"/>
        <v>0.00335</v>
      </c>
      <c r="Y302" s="89"/>
    </row>
    <row r="303">
      <c r="A303" s="77">
        <v>45672.0</v>
      </c>
      <c r="B303" s="78" t="s">
        <v>33</v>
      </c>
      <c r="C303" s="79" t="s">
        <v>26</v>
      </c>
      <c r="D303" s="78" t="s">
        <v>29</v>
      </c>
      <c r="E303" s="80">
        <v>1.0</v>
      </c>
      <c r="F303" s="80">
        <v>0.0</v>
      </c>
      <c r="G303" s="80">
        <v>0.003</v>
      </c>
      <c r="H303" s="83">
        <v>0.0223</v>
      </c>
      <c r="I303" s="84">
        <f t="shared" si="3"/>
        <v>0.0193</v>
      </c>
      <c r="J303" s="85">
        <f t="shared" si="4"/>
        <v>743.3333333</v>
      </c>
      <c r="K303" s="80">
        <f t="shared" ref="K303:L303" si="612">IFERROR(G303,0)</f>
        <v>0.003</v>
      </c>
      <c r="L303" s="80">
        <f t="shared" si="612"/>
        <v>0.0223</v>
      </c>
      <c r="M303" s="84">
        <f t="shared" si="6"/>
        <v>0.0193</v>
      </c>
      <c r="N303" s="85">
        <f t="shared" si="7"/>
        <v>743.3333333</v>
      </c>
      <c r="O303" s="84">
        <f t="shared" ref="O303:P303" si="613">IFERROR(K303,0)</f>
        <v>0.003</v>
      </c>
      <c r="P303" s="84">
        <f t="shared" si="613"/>
        <v>0.0223</v>
      </c>
      <c r="Q303" s="84">
        <f t="shared" si="9"/>
        <v>0.0193</v>
      </c>
      <c r="R303" s="85">
        <f t="shared" si="10"/>
        <v>743.3333333</v>
      </c>
      <c r="S303" s="80"/>
      <c r="T303" s="80"/>
      <c r="U303" s="80"/>
      <c r="V303" s="84">
        <f t="shared" si="11"/>
        <v>0</v>
      </c>
      <c r="W303" s="84">
        <f t="shared" si="12"/>
        <v>0</v>
      </c>
      <c r="X303" s="87">
        <f t="shared" si="97"/>
        <v>0.0223</v>
      </c>
      <c r="Y303" s="89"/>
    </row>
    <row r="304">
      <c r="A304" s="77">
        <v>45672.0</v>
      </c>
      <c r="B304" s="78" t="s">
        <v>33</v>
      </c>
      <c r="C304" s="79" t="s">
        <v>26</v>
      </c>
      <c r="D304" s="78" t="s">
        <v>30</v>
      </c>
      <c r="E304" s="80">
        <v>0.0</v>
      </c>
      <c r="F304" s="80">
        <v>0.0</v>
      </c>
      <c r="G304" s="80">
        <v>0.0</v>
      </c>
      <c r="H304" s="83">
        <v>0.0</v>
      </c>
      <c r="I304" s="84">
        <f t="shared" si="3"/>
        <v>0</v>
      </c>
      <c r="J304" s="85">
        <f t="shared" si="4"/>
        <v>0</v>
      </c>
      <c r="K304" s="80">
        <f t="shared" ref="K304:L304" si="614">IFERROR(G304,0)</f>
        <v>0</v>
      </c>
      <c r="L304" s="80">
        <f t="shared" si="614"/>
        <v>0</v>
      </c>
      <c r="M304" s="84">
        <f t="shared" si="6"/>
        <v>0</v>
      </c>
      <c r="N304" s="85">
        <f t="shared" si="7"/>
        <v>0</v>
      </c>
      <c r="O304" s="84">
        <f t="shared" ref="O304:P304" si="615">IFERROR(K304,0)</f>
        <v>0</v>
      </c>
      <c r="P304" s="84">
        <f t="shared" si="615"/>
        <v>0</v>
      </c>
      <c r="Q304" s="84">
        <f t="shared" si="9"/>
        <v>0</v>
      </c>
      <c r="R304" s="85">
        <f t="shared" si="10"/>
        <v>0</v>
      </c>
      <c r="S304" s="87"/>
      <c r="T304" s="87"/>
      <c r="U304" s="87"/>
      <c r="V304" s="84">
        <f t="shared" si="11"/>
        <v>0</v>
      </c>
      <c r="W304" s="84">
        <f t="shared" si="12"/>
        <v>0</v>
      </c>
      <c r="X304" s="87">
        <f t="shared" si="97"/>
        <v>0</v>
      </c>
      <c r="Y304" s="89"/>
    </row>
    <row r="305">
      <c r="A305" s="77">
        <v>45672.0</v>
      </c>
      <c r="B305" s="78" t="s">
        <v>34</v>
      </c>
      <c r="C305" s="79" t="s">
        <v>26</v>
      </c>
      <c r="D305" s="78" t="s">
        <v>27</v>
      </c>
      <c r="E305" s="80">
        <v>0.6</v>
      </c>
      <c r="F305" s="80">
        <v>0.003</v>
      </c>
      <c r="G305" s="80">
        <v>0.0032</v>
      </c>
      <c r="H305" s="83">
        <v>0.00348</v>
      </c>
      <c r="I305" s="84">
        <f t="shared" si="3"/>
        <v>0.00028</v>
      </c>
      <c r="J305" s="85">
        <f t="shared" si="4"/>
        <v>108.75</v>
      </c>
      <c r="K305" s="80">
        <f t="shared" ref="K305:L305" si="616">IFERROR(G305,0)</f>
        <v>0.0032</v>
      </c>
      <c r="L305" s="80">
        <f t="shared" si="616"/>
        <v>0.00348</v>
      </c>
      <c r="M305" s="84">
        <f t="shared" si="6"/>
        <v>0.00028</v>
      </c>
      <c r="N305" s="85">
        <f t="shared" si="7"/>
        <v>108.75</v>
      </c>
      <c r="O305" s="84">
        <f t="shared" ref="O305:P305" si="617">IFERROR(K305,0)</f>
        <v>0.0032</v>
      </c>
      <c r="P305" s="84">
        <f t="shared" si="617"/>
        <v>0.00348</v>
      </c>
      <c r="Q305" s="84">
        <f t="shared" si="9"/>
        <v>0.00028</v>
      </c>
      <c r="R305" s="85">
        <f t="shared" si="10"/>
        <v>108.75</v>
      </c>
      <c r="S305" s="88">
        <f>T284</f>
        <v>0.08852</v>
      </c>
      <c r="T305" s="80">
        <f>H305+S305-H306-H307-U305</f>
        <v>0.08913</v>
      </c>
      <c r="U305" s="88">
        <v>0.0</v>
      </c>
      <c r="V305" s="84">
        <f t="shared" si="11"/>
        <v>106.6666667</v>
      </c>
      <c r="W305" s="84">
        <f t="shared" si="12"/>
        <v>116</v>
      </c>
      <c r="X305" s="87">
        <f t="shared" si="97"/>
        <v>0.00348</v>
      </c>
      <c r="Y305" s="89"/>
    </row>
    <row r="306">
      <c r="A306" s="77">
        <v>45672.0</v>
      </c>
      <c r="B306" s="78" t="s">
        <v>34</v>
      </c>
      <c r="C306" s="79" t="s">
        <v>26</v>
      </c>
      <c r="D306" s="78" t="s">
        <v>29</v>
      </c>
      <c r="E306" s="80">
        <v>0.6</v>
      </c>
      <c r="F306" s="80">
        <v>0.0</v>
      </c>
      <c r="G306" s="80">
        <v>0.003</v>
      </c>
      <c r="H306" s="83">
        <v>0.00287</v>
      </c>
      <c r="I306" s="84">
        <f t="shared" si="3"/>
        <v>-0.00013</v>
      </c>
      <c r="J306" s="85">
        <f t="shared" si="4"/>
        <v>95.66666667</v>
      </c>
      <c r="K306" s="80">
        <f t="shared" ref="K306:L306" si="618">IFERROR(G306,0)</f>
        <v>0.003</v>
      </c>
      <c r="L306" s="80">
        <f t="shared" si="618"/>
        <v>0.00287</v>
      </c>
      <c r="M306" s="84">
        <f t="shared" si="6"/>
        <v>-0.00013</v>
      </c>
      <c r="N306" s="85">
        <f t="shared" si="7"/>
        <v>95.66666667</v>
      </c>
      <c r="O306" s="84">
        <f t="shared" ref="O306:P306" si="619">IFERROR(K306,0)</f>
        <v>0.003</v>
      </c>
      <c r="P306" s="84">
        <f t="shared" si="619"/>
        <v>0.00287</v>
      </c>
      <c r="Q306" s="84">
        <f t="shared" si="9"/>
        <v>-0.00013</v>
      </c>
      <c r="R306" s="85">
        <f t="shared" si="10"/>
        <v>95.66666667</v>
      </c>
      <c r="S306" s="87"/>
      <c r="T306" s="87"/>
      <c r="U306" s="87"/>
      <c r="V306" s="84">
        <f t="shared" si="11"/>
        <v>0</v>
      </c>
      <c r="W306" s="84">
        <f t="shared" si="12"/>
        <v>0</v>
      </c>
      <c r="X306" s="87">
        <f t="shared" si="97"/>
        <v>0.00287</v>
      </c>
      <c r="Y306" s="89"/>
    </row>
    <row r="307">
      <c r="A307" s="77">
        <v>45672.0</v>
      </c>
      <c r="B307" s="78" t="s">
        <v>34</v>
      </c>
      <c r="C307" s="79" t="s">
        <v>26</v>
      </c>
      <c r="D307" s="78" t="s">
        <v>30</v>
      </c>
      <c r="E307" s="80">
        <v>0.0</v>
      </c>
      <c r="F307" s="80">
        <v>0.0</v>
      </c>
      <c r="G307" s="80">
        <v>0.0</v>
      </c>
      <c r="H307" s="83">
        <v>0.0</v>
      </c>
      <c r="I307" s="84">
        <f t="shared" si="3"/>
        <v>0</v>
      </c>
      <c r="J307" s="85">
        <f t="shared" si="4"/>
        <v>0</v>
      </c>
      <c r="K307" s="80">
        <f t="shared" ref="K307:L307" si="620">IFERROR(G307,0)</f>
        <v>0</v>
      </c>
      <c r="L307" s="80">
        <f t="shared" si="620"/>
        <v>0</v>
      </c>
      <c r="M307" s="84">
        <f t="shared" si="6"/>
        <v>0</v>
      </c>
      <c r="N307" s="85">
        <f t="shared" si="7"/>
        <v>0</v>
      </c>
      <c r="O307" s="84">
        <f t="shared" ref="O307:P307" si="621">IFERROR(K307,0)</f>
        <v>0</v>
      </c>
      <c r="P307" s="84">
        <f t="shared" si="621"/>
        <v>0</v>
      </c>
      <c r="Q307" s="84">
        <f t="shared" si="9"/>
        <v>0</v>
      </c>
      <c r="R307" s="85">
        <f t="shared" si="10"/>
        <v>0</v>
      </c>
      <c r="S307" s="87"/>
      <c r="T307" s="87"/>
      <c r="U307" s="87"/>
      <c r="V307" s="84">
        <f t="shared" si="11"/>
        <v>0</v>
      </c>
      <c r="W307" s="84">
        <f t="shared" si="12"/>
        <v>0</v>
      </c>
      <c r="X307" s="87">
        <f t="shared" si="97"/>
        <v>0</v>
      </c>
      <c r="Y307" s="89"/>
    </row>
    <row r="308">
      <c r="A308" s="77">
        <v>45672.0</v>
      </c>
      <c r="B308" s="78" t="s">
        <v>36</v>
      </c>
      <c r="C308" s="79" t="s">
        <v>37</v>
      </c>
      <c r="D308" s="78" t="s">
        <v>27</v>
      </c>
      <c r="E308" s="80">
        <v>229.8</v>
      </c>
      <c r="F308" s="80">
        <v>0.676</v>
      </c>
      <c r="G308" s="80">
        <v>0.687096</v>
      </c>
      <c r="H308" s="83">
        <v>0.616935</v>
      </c>
      <c r="I308" s="84">
        <f t="shared" si="3"/>
        <v>-0.070161</v>
      </c>
      <c r="J308" s="85">
        <f t="shared" si="4"/>
        <v>89.78876314</v>
      </c>
      <c r="K308" s="80">
        <f t="shared" ref="K308:L308" si="622">IFERROR(G308,0)</f>
        <v>0.687096</v>
      </c>
      <c r="L308" s="80">
        <f t="shared" si="622"/>
        <v>0.616935</v>
      </c>
      <c r="M308" s="84">
        <f t="shared" si="6"/>
        <v>-0.070161</v>
      </c>
      <c r="N308" s="85">
        <f t="shared" si="7"/>
        <v>89.78876314</v>
      </c>
      <c r="O308" s="84">
        <f t="shared" ref="O308:P308" si="623">IFERROR(K308,0)</f>
        <v>0.687096</v>
      </c>
      <c r="P308" s="84">
        <f t="shared" si="623"/>
        <v>0.616935</v>
      </c>
      <c r="Q308" s="84">
        <f t="shared" si="9"/>
        <v>-0.070161</v>
      </c>
      <c r="R308" s="85">
        <f t="shared" si="10"/>
        <v>89.78876314</v>
      </c>
      <c r="S308" s="88">
        <f>T287</f>
        <v>210.8350997</v>
      </c>
      <c r="T308" s="80">
        <f>H308+S308-H309-H310-U308</f>
        <v>210.2612283</v>
      </c>
      <c r="U308" s="88">
        <v>0.00180645</v>
      </c>
      <c r="V308" s="84">
        <f t="shared" si="11"/>
        <v>101.6414201</v>
      </c>
      <c r="W308" s="84">
        <f t="shared" si="12"/>
        <v>91.26257396</v>
      </c>
      <c r="X308" s="87">
        <f t="shared" si="97"/>
        <v>0.616935</v>
      </c>
      <c r="Y308" s="89"/>
    </row>
    <row r="309">
      <c r="A309" s="77">
        <v>45672.0</v>
      </c>
      <c r="B309" s="78" t="s">
        <v>36</v>
      </c>
      <c r="C309" s="79" t="s">
        <v>37</v>
      </c>
      <c r="D309" s="78" t="s">
        <v>29</v>
      </c>
      <c r="E309" s="80">
        <v>285.0</v>
      </c>
      <c r="F309" s="80">
        <v>0.0</v>
      </c>
      <c r="G309" s="80">
        <v>0.77419</v>
      </c>
      <c r="H309" s="83">
        <v>1.189</v>
      </c>
      <c r="I309" s="84">
        <f t="shared" si="3"/>
        <v>0.41481</v>
      </c>
      <c r="J309" s="85">
        <f t="shared" si="4"/>
        <v>153.5798706</v>
      </c>
      <c r="K309" s="80">
        <f t="shared" ref="K309:L309" si="624">IFERROR(G309,0)</f>
        <v>0.77419</v>
      </c>
      <c r="L309" s="80">
        <f t="shared" si="624"/>
        <v>1.189</v>
      </c>
      <c r="M309" s="84">
        <f t="shared" si="6"/>
        <v>0.41481</v>
      </c>
      <c r="N309" s="85">
        <f t="shared" si="7"/>
        <v>153.5798706</v>
      </c>
      <c r="O309" s="84">
        <f t="shared" ref="O309:P309" si="625">IFERROR(K309,0)</f>
        <v>0.77419</v>
      </c>
      <c r="P309" s="84">
        <f t="shared" si="625"/>
        <v>1.189</v>
      </c>
      <c r="Q309" s="84">
        <f t="shared" si="9"/>
        <v>0.41481</v>
      </c>
      <c r="R309" s="85">
        <f t="shared" si="10"/>
        <v>153.5798706</v>
      </c>
      <c r="S309" s="87"/>
      <c r="T309" s="87"/>
      <c r="U309" s="87"/>
      <c r="V309" s="84">
        <f t="shared" si="11"/>
        <v>0</v>
      </c>
      <c r="W309" s="84">
        <f t="shared" si="12"/>
        <v>0</v>
      </c>
      <c r="X309" s="87">
        <f t="shared" si="97"/>
        <v>1.189</v>
      </c>
      <c r="Y309" s="89"/>
    </row>
    <row r="310">
      <c r="A310" s="77">
        <v>45672.0</v>
      </c>
      <c r="B310" s="78" t="s">
        <v>36</v>
      </c>
      <c r="C310" s="79" t="s">
        <v>37</v>
      </c>
      <c r="D310" s="78" t="s">
        <v>30</v>
      </c>
      <c r="E310" s="80">
        <v>0.0</v>
      </c>
      <c r="F310" s="80">
        <v>0.0</v>
      </c>
      <c r="G310" s="80">
        <v>0.0</v>
      </c>
      <c r="H310" s="83">
        <v>0.0</v>
      </c>
      <c r="I310" s="84">
        <f t="shared" si="3"/>
        <v>0</v>
      </c>
      <c r="J310" s="85">
        <f t="shared" si="4"/>
        <v>0</v>
      </c>
      <c r="K310" s="80">
        <f t="shared" ref="K310:L310" si="626">IFERROR(G310,0)</f>
        <v>0</v>
      </c>
      <c r="L310" s="80">
        <f t="shared" si="626"/>
        <v>0</v>
      </c>
      <c r="M310" s="84">
        <f t="shared" si="6"/>
        <v>0</v>
      </c>
      <c r="N310" s="85">
        <f t="shared" si="7"/>
        <v>0</v>
      </c>
      <c r="O310" s="84">
        <f t="shared" ref="O310:P310" si="627">IFERROR(K310,0)</f>
        <v>0</v>
      </c>
      <c r="P310" s="84">
        <f t="shared" si="627"/>
        <v>0</v>
      </c>
      <c r="Q310" s="84">
        <f t="shared" si="9"/>
        <v>0</v>
      </c>
      <c r="R310" s="85">
        <f t="shared" si="10"/>
        <v>0</v>
      </c>
      <c r="S310" s="87"/>
      <c r="T310" s="87"/>
      <c r="U310" s="87"/>
      <c r="V310" s="84">
        <f t="shared" si="11"/>
        <v>0</v>
      </c>
      <c r="W310" s="84">
        <f t="shared" si="12"/>
        <v>0</v>
      </c>
      <c r="X310" s="87">
        <f t="shared" si="97"/>
        <v>0</v>
      </c>
      <c r="Y310" s="89"/>
    </row>
    <row r="311">
      <c r="A311" s="77">
        <v>45672.0</v>
      </c>
      <c r="B311" s="78" t="s">
        <v>49</v>
      </c>
      <c r="C311" s="79" t="s">
        <v>37</v>
      </c>
      <c r="D311" s="78" t="s">
        <v>27</v>
      </c>
      <c r="E311" s="80">
        <v>5.2</v>
      </c>
      <c r="F311" s="80">
        <v>0.017</v>
      </c>
      <c r="G311" s="80">
        <v>0.0145</v>
      </c>
      <c r="H311" s="83">
        <v>0.0178</v>
      </c>
      <c r="I311" s="84">
        <f t="shared" si="3"/>
        <v>0.0033</v>
      </c>
      <c r="J311" s="85">
        <f t="shared" si="4"/>
        <v>122.7586207</v>
      </c>
      <c r="K311" s="80">
        <f t="shared" ref="K311:L311" si="628">IFERROR(G311,0)</f>
        <v>0.0145</v>
      </c>
      <c r="L311" s="80">
        <f t="shared" si="628"/>
        <v>0.0178</v>
      </c>
      <c r="M311" s="84">
        <f t="shared" si="6"/>
        <v>0.0033</v>
      </c>
      <c r="N311" s="85">
        <f t="shared" si="7"/>
        <v>122.7586207</v>
      </c>
      <c r="O311" s="84">
        <f t="shared" ref="O311:P311" si="629">IFERROR(K311,0)</f>
        <v>0.0145</v>
      </c>
      <c r="P311" s="84">
        <f t="shared" si="629"/>
        <v>0.0178</v>
      </c>
      <c r="Q311" s="84">
        <f t="shared" si="9"/>
        <v>0.0033</v>
      </c>
      <c r="R311" s="85">
        <f t="shared" si="10"/>
        <v>122.7586207</v>
      </c>
      <c r="S311" s="88">
        <f>T290</f>
        <v>4.836748388</v>
      </c>
      <c r="T311" s="80">
        <f>H311+S311-H312-H313-U311</f>
        <v>4.85451613</v>
      </c>
      <c r="U311" s="88">
        <v>3.2258E-5</v>
      </c>
      <c r="V311" s="84">
        <f t="shared" si="11"/>
        <v>85.29411765</v>
      </c>
      <c r="W311" s="84">
        <f t="shared" si="12"/>
        <v>104.7058824</v>
      </c>
      <c r="X311" s="87">
        <f t="shared" si="97"/>
        <v>0.0178</v>
      </c>
      <c r="Y311" s="89"/>
    </row>
    <row r="312">
      <c r="A312" s="77">
        <v>45672.0</v>
      </c>
      <c r="B312" s="78" t="s">
        <v>49</v>
      </c>
      <c r="C312" s="79" t="s">
        <v>37</v>
      </c>
      <c r="D312" s="78" t="s">
        <v>29</v>
      </c>
      <c r="E312" s="80">
        <v>5.1</v>
      </c>
      <c r="F312" s="80">
        <v>0.0</v>
      </c>
      <c r="G312" s="80">
        <v>0.01612</v>
      </c>
      <c r="H312" s="83">
        <v>0.0</v>
      </c>
      <c r="I312" s="84">
        <f t="shared" si="3"/>
        <v>-0.01612</v>
      </c>
      <c r="J312" s="85">
        <f t="shared" si="4"/>
        <v>0</v>
      </c>
      <c r="K312" s="80">
        <f t="shared" ref="K312:L312" si="630">IFERROR(G312,0)</f>
        <v>0.01612</v>
      </c>
      <c r="L312" s="80">
        <f t="shared" si="630"/>
        <v>0</v>
      </c>
      <c r="M312" s="84">
        <f t="shared" si="6"/>
        <v>-0.01612</v>
      </c>
      <c r="N312" s="85">
        <f t="shared" si="7"/>
        <v>0</v>
      </c>
      <c r="O312" s="84">
        <f t="shared" ref="O312:P312" si="631">IFERROR(K312,0)</f>
        <v>0.01612</v>
      </c>
      <c r="P312" s="84">
        <f t="shared" si="631"/>
        <v>0</v>
      </c>
      <c r="Q312" s="84">
        <f t="shared" si="9"/>
        <v>-0.01612</v>
      </c>
      <c r="R312" s="85">
        <f t="shared" si="10"/>
        <v>0</v>
      </c>
      <c r="S312" s="87"/>
      <c r="T312" s="87"/>
      <c r="U312" s="87"/>
      <c r="V312" s="84">
        <f t="shared" si="11"/>
        <v>0</v>
      </c>
      <c r="W312" s="84">
        <f t="shared" si="12"/>
        <v>0</v>
      </c>
      <c r="X312" s="87">
        <f t="shared" si="97"/>
        <v>0</v>
      </c>
      <c r="Y312" s="89"/>
    </row>
    <row r="313">
      <c r="A313" s="77">
        <v>45672.0</v>
      </c>
      <c r="B313" s="78" t="s">
        <v>49</v>
      </c>
      <c r="C313" s="79" t="s">
        <v>37</v>
      </c>
      <c r="D313" s="78" t="s">
        <v>30</v>
      </c>
      <c r="E313" s="80">
        <v>0.0</v>
      </c>
      <c r="F313" s="80">
        <v>0.0</v>
      </c>
      <c r="G313" s="80">
        <v>0.0</v>
      </c>
      <c r="H313" s="83">
        <v>0.0</v>
      </c>
      <c r="I313" s="84">
        <f t="shared" si="3"/>
        <v>0</v>
      </c>
      <c r="J313" s="85">
        <f t="shared" si="4"/>
        <v>0</v>
      </c>
      <c r="K313" s="80">
        <f t="shared" ref="K313:L313" si="632">IFERROR(G313,0)</f>
        <v>0</v>
      </c>
      <c r="L313" s="80">
        <f t="shared" si="632"/>
        <v>0</v>
      </c>
      <c r="M313" s="84">
        <f t="shared" si="6"/>
        <v>0</v>
      </c>
      <c r="N313" s="85">
        <f t="shared" si="7"/>
        <v>0</v>
      </c>
      <c r="O313" s="84">
        <f t="shared" ref="O313:P313" si="633">IFERROR(K313,0)</f>
        <v>0</v>
      </c>
      <c r="P313" s="84">
        <f t="shared" si="633"/>
        <v>0</v>
      </c>
      <c r="Q313" s="84">
        <f t="shared" si="9"/>
        <v>0</v>
      </c>
      <c r="R313" s="85">
        <f t="shared" si="10"/>
        <v>0</v>
      </c>
      <c r="S313" s="88"/>
      <c r="T313" s="88"/>
      <c r="U313" s="87"/>
      <c r="V313" s="84">
        <f t="shared" si="11"/>
        <v>0</v>
      </c>
      <c r="W313" s="84">
        <f t="shared" si="12"/>
        <v>0</v>
      </c>
      <c r="X313" s="87">
        <f t="shared" si="97"/>
        <v>0</v>
      </c>
      <c r="Y313" s="89"/>
    </row>
    <row r="314">
      <c r="A314" s="77">
        <v>45672.0</v>
      </c>
      <c r="B314" s="78" t="s">
        <v>40</v>
      </c>
      <c r="C314" s="79" t="s">
        <v>37</v>
      </c>
      <c r="D314" s="78" t="s">
        <v>27</v>
      </c>
      <c r="E314" s="80">
        <v>0.63</v>
      </c>
      <c r="F314" s="80">
        <v>0.0</v>
      </c>
      <c r="G314" s="80">
        <v>0.00161</v>
      </c>
      <c r="H314" s="83">
        <v>0.00167</v>
      </c>
      <c r="I314" s="84">
        <f t="shared" si="3"/>
        <v>0.00006</v>
      </c>
      <c r="J314" s="85">
        <f t="shared" si="4"/>
        <v>103.7267081</v>
      </c>
      <c r="K314" s="80">
        <f t="shared" ref="K314:L314" si="634">IFERROR(G314,0)</f>
        <v>0.00161</v>
      </c>
      <c r="L314" s="80">
        <f t="shared" si="634"/>
        <v>0.00167</v>
      </c>
      <c r="M314" s="84">
        <f t="shared" si="6"/>
        <v>0.00006</v>
      </c>
      <c r="N314" s="85">
        <f t="shared" si="7"/>
        <v>103.7267081</v>
      </c>
      <c r="O314" s="84">
        <f t="shared" ref="O314:P314" si="635">IFERROR(K314,0)</f>
        <v>0.00161</v>
      </c>
      <c r="P314" s="84">
        <f t="shared" si="635"/>
        <v>0.00167</v>
      </c>
      <c r="Q314" s="84">
        <f t="shared" si="9"/>
        <v>0.00006</v>
      </c>
      <c r="R314" s="85">
        <f t="shared" si="10"/>
        <v>103.7267081</v>
      </c>
      <c r="S314" s="88">
        <f>T293</f>
        <v>0.03396256</v>
      </c>
      <c r="T314" s="80">
        <f>H314+S314-H315-H316-U314</f>
        <v>0.0339616</v>
      </c>
      <c r="U314" s="88">
        <v>0.00167096</v>
      </c>
      <c r="V314" s="84">
        <f t="shared" si="11"/>
        <v>0</v>
      </c>
      <c r="W314" s="84">
        <f t="shared" si="12"/>
        <v>0</v>
      </c>
      <c r="X314" s="87">
        <f t="shared" si="97"/>
        <v>0.00167</v>
      </c>
      <c r="Y314" s="89"/>
    </row>
    <row r="315">
      <c r="A315" s="77">
        <v>45672.0</v>
      </c>
      <c r="B315" s="78" t="s">
        <v>40</v>
      </c>
      <c r="C315" s="79" t="s">
        <v>37</v>
      </c>
      <c r="D315" s="78" t="s">
        <v>29</v>
      </c>
      <c r="E315" s="80">
        <v>0.63</v>
      </c>
      <c r="F315" s="80">
        <v>0.0</v>
      </c>
      <c r="G315" s="80">
        <v>0.0016</v>
      </c>
      <c r="H315" s="83">
        <v>0.0</v>
      </c>
      <c r="I315" s="84">
        <f t="shared" si="3"/>
        <v>-0.0016</v>
      </c>
      <c r="J315" s="85">
        <f t="shared" si="4"/>
        <v>0</v>
      </c>
      <c r="K315" s="80">
        <f t="shared" ref="K315:L315" si="636">IFERROR(G315,0)</f>
        <v>0.0016</v>
      </c>
      <c r="L315" s="80">
        <f t="shared" si="636"/>
        <v>0</v>
      </c>
      <c r="M315" s="84">
        <f t="shared" si="6"/>
        <v>-0.0016</v>
      </c>
      <c r="N315" s="85">
        <f t="shared" si="7"/>
        <v>0</v>
      </c>
      <c r="O315" s="84">
        <f t="shared" ref="O315:P315" si="637">IFERROR(K315,0)</f>
        <v>0.0016</v>
      </c>
      <c r="P315" s="84">
        <f t="shared" si="637"/>
        <v>0</v>
      </c>
      <c r="Q315" s="84">
        <f t="shared" si="9"/>
        <v>-0.0016</v>
      </c>
      <c r="R315" s="85">
        <f t="shared" si="10"/>
        <v>0</v>
      </c>
      <c r="S315" s="87"/>
      <c r="T315" s="87"/>
      <c r="U315" s="87"/>
      <c r="V315" s="84">
        <f t="shared" si="11"/>
        <v>0</v>
      </c>
      <c r="W315" s="84">
        <f t="shared" si="12"/>
        <v>0</v>
      </c>
      <c r="X315" s="87">
        <f t="shared" si="97"/>
        <v>0</v>
      </c>
      <c r="Y315" s="89"/>
    </row>
    <row r="316">
      <c r="A316" s="77">
        <v>45672.0</v>
      </c>
      <c r="B316" s="78" t="s">
        <v>40</v>
      </c>
      <c r="C316" s="79" t="s">
        <v>37</v>
      </c>
      <c r="D316" s="78" t="s">
        <v>30</v>
      </c>
      <c r="E316" s="80">
        <v>0.0</v>
      </c>
      <c r="F316" s="80">
        <v>0.0</v>
      </c>
      <c r="G316" s="80">
        <v>0.0</v>
      </c>
      <c r="H316" s="83">
        <v>0.0</v>
      </c>
      <c r="I316" s="84">
        <f t="shared" si="3"/>
        <v>0</v>
      </c>
      <c r="J316" s="85">
        <f t="shared" si="4"/>
        <v>0</v>
      </c>
      <c r="K316" s="80">
        <f t="shared" ref="K316:L316" si="638">IFERROR(G316,0)</f>
        <v>0</v>
      </c>
      <c r="L316" s="80">
        <f t="shared" si="638"/>
        <v>0</v>
      </c>
      <c r="M316" s="84">
        <f t="shared" si="6"/>
        <v>0</v>
      </c>
      <c r="N316" s="85">
        <f t="shared" si="7"/>
        <v>0</v>
      </c>
      <c r="O316" s="84">
        <f t="shared" ref="O316:P316" si="639">IFERROR(K316,0)</f>
        <v>0</v>
      </c>
      <c r="P316" s="84">
        <f t="shared" si="639"/>
        <v>0</v>
      </c>
      <c r="Q316" s="84">
        <f t="shared" si="9"/>
        <v>0</v>
      </c>
      <c r="R316" s="85">
        <f t="shared" si="10"/>
        <v>0</v>
      </c>
      <c r="S316" s="87"/>
      <c r="T316" s="87"/>
      <c r="U316" s="87"/>
      <c r="V316" s="84">
        <f t="shared" si="11"/>
        <v>0</v>
      </c>
      <c r="W316" s="84">
        <f t="shared" si="12"/>
        <v>0</v>
      </c>
      <c r="X316" s="87">
        <f t="shared" si="97"/>
        <v>0</v>
      </c>
      <c r="Y316" s="89"/>
    </row>
    <row r="317">
      <c r="A317" s="77">
        <v>45673.0</v>
      </c>
      <c r="B317" s="78" t="s">
        <v>31</v>
      </c>
      <c r="C317" s="79" t="s">
        <v>26</v>
      </c>
      <c r="D317" s="78" t="s">
        <v>27</v>
      </c>
      <c r="E317" s="80">
        <v>190.9</v>
      </c>
      <c r="F317" s="81">
        <v>0.645</v>
      </c>
      <c r="G317" s="82">
        <v>0.567</v>
      </c>
      <c r="H317" s="83">
        <v>0.57267</v>
      </c>
      <c r="I317" s="84">
        <f t="shared" si="3"/>
        <v>0.00567</v>
      </c>
      <c r="J317" s="85">
        <f t="shared" si="4"/>
        <v>101</v>
      </c>
      <c r="K317" s="80">
        <f t="shared" ref="K317:L317" si="640">IFERROR(G317,0)</f>
        <v>0.567</v>
      </c>
      <c r="L317" s="80">
        <f t="shared" si="640"/>
        <v>0.57267</v>
      </c>
      <c r="M317" s="84">
        <f t="shared" si="6"/>
        <v>0.00567</v>
      </c>
      <c r="N317" s="85">
        <f t="shared" si="7"/>
        <v>101</v>
      </c>
      <c r="O317" s="84">
        <f t="shared" ref="O317:P317" si="641">IFERROR(K317,0)</f>
        <v>0.567</v>
      </c>
      <c r="P317" s="84">
        <f t="shared" si="641"/>
        <v>0.57267</v>
      </c>
      <c r="Q317" s="84">
        <f t="shared" si="9"/>
        <v>0.00567</v>
      </c>
      <c r="R317" s="85">
        <f t="shared" si="10"/>
        <v>101</v>
      </c>
      <c r="S317" s="80">
        <f>T296</f>
        <v>51.794</v>
      </c>
      <c r="T317" s="80">
        <f>H317+S317-H318-H319-U317</f>
        <v>51.54822</v>
      </c>
      <c r="U317" s="80">
        <v>0.00145</v>
      </c>
      <c r="V317" s="84">
        <f t="shared" si="11"/>
        <v>87.90697674</v>
      </c>
      <c r="W317" s="84">
        <f t="shared" si="12"/>
        <v>88.78604651</v>
      </c>
      <c r="X317" s="87">
        <f t="shared" si="97"/>
        <v>0.57267</v>
      </c>
      <c r="Y317" s="89"/>
    </row>
    <row r="318">
      <c r="A318" s="77">
        <v>45673.0</v>
      </c>
      <c r="B318" s="78" t="s">
        <v>31</v>
      </c>
      <c r="C318" s="79" t="s">
        <v>26</v>
      </c>
      <c r="D318" s="78" t="s">
        <v>29</v>
      </c>
      <c r="E318" s="80">
        <v>220.3</v>
      </c>
      <c r="F318" s="80">
        <v>0.559</v>
      </c>
      <c r="G318" s="80">
        <v>0.5806</v>
      </c>
      <c r="H318" s="83">
        <v>0.817</v>
      </c>
      <c r="I318" s="84">
        <f t="shared" si="3"/>
        <v>0.2364</v>
      </c>
      <c r="J318" s="85">
        <f t="shared" si="4"/>
        <v>140.7165002</v>
      </c>
      <c r="K318" s="80">
        <f t="shared" ref="K318:L318" si="642">IFERROR(G318,0)</f>
        <v>0.5806</v>
      </c>
      <c r="L318" s="80">
        <f t="shared" si="642"/>
        <v>0.817</v>
      </c>
      <c r="M318" s="84">
        <f t="shared" si="6"/>
        <v>0.2364</v>
      </c>
      <c r="N318" s="85">
        <f t="shared" si="7"/>
        <v>140.7165002</v>
      </c>
      <c r="O318" s="84">
        <f t="shared" ref="O318:P318" si="643">IFERROR(K318,0)</f>
        <v>0.5806</v>
      </c>
      <c r="P318" s="84">
        <f t="shared" si="643"/>
        <v>0.817</v>
      </c>
      <c r="Q318" s="84">
        <f t="shared" si="9"/>
        <v>0.2364</v>
      </c>
      <c r="R318" s="85">
        <f t="shared" si="10"/>
        <v>140.7165002</v>
      </c>
      <c r="S318" s="84"/>
      <c r="T318" s="84"/>
      <c r="U318" s="84"/>
      <c r="V318" s="84">
        <f t="shared" si="11"/>
        <v>103.8640429</v>
      </c>
      <c r="W318" s="84">
        <f t="shared" si="12"/>
        <v>146.1538462</v>
      </c>
      <c r="X318" s="87">
        <f t="shared" si="97"/>
        <v>0.817</v>
      </c>
      <c r="Y318" s="89"/>
    </row>
    <row r="319">
      <c r="A319" s="77">
        <v>45673.0</v>
      </c>
      <c r="B319" s="78" t="s">
        <v>31</v>
      </c>
      <c r="C319" s="79" t="s">
        <v>26</v>
      </c>
      <c r="D319" s="78" t="s">
        <v>30</v>
      </c>
      <c r="E319" s="80">
        <v>0.0</v>
      </c>
      <c r="F319" s="80">
        <v>0.0</v>
      </c>
      <c r="G319" s="80">
        <v>0.0</v>
      </c>
      <c r="H319" s="83">
        <v>0.0</v>
      </c>
      <c r="I319" s="84">
        <f t="shared" si="3"/>
        <v>0</v>
      </c>
      <c r="J319" s="85">
        <f t="shared" si="4"/>
        <v>0</v>
      </c>
      <c r="K319" s="80">
        <f t="shared" ref="K319:L319" si="644">IFERROR(G319,0)</f>
        <v>0</v>
      </c>
      <c r="L319" s="80">
        <f t="shared" si="644"/>
        <v>0</v>
      </c>
      <c r="M319" s="84">
        <f t="shared" si="6"/>
        <v>0</v>
      </c>
      <c r="N319" s="85">
        <f t="shared" si="7"/>
        <v>0</v>
      </c>
      <c r="O319" s="84">
        <f t="shared" ref="O319:P319" si="645">IFERROR(K319,0)</f>
        <v>0</v>
      </c>
      <c r="P319" s="84">
        <f t="shared" si="645"/>
        <v>0</v>
      </c>
      <c r="Q319" s="84">
        <f t="shared" si="9"/>
        <v>0</v>
      </c>
      <c r="R319" s="85">
        <f t="shared" si="10"/>
        <v>0</v>
      </c>
      <c r="S319" s="80"/>
      <c r="T319" s="80"/>
      <c r="U319" s="80"/>
      <c r="V319" s="84">
        <f t="shared" si="11"/>
        <v>0</v>
      </c>
      <c r="W319" s="84">
        <f t="shared" si="12"/>
        <v>0</v>
      </c>
      <c r="X319" s="87">
        <f t="shared" si="97"/>
        <v>0</v>
      </c>
      <c r="Y319" s="89"/>
    </row>
    <row r="320">
      <c r="A320" s="77">
        <v>45673.0</v>
      </c>
      <c r="B320" s="78" t="s">
        <v>25</v>
      </c>
      <c r="C320" s="79" t="s">
        <v>26</v>
      </c>
      <c r="D320" s="78" t="s">
        <v>27</v>
      </c>
      <c r="E320" s="80">
        <v>1.7</v>
      </c>
      <c r="F320" s="80">
        <v>0.005</v>
      </c>
      <c r="G320" s="80">
        <v>0.0048</v>
      </c>
      <c r="H320" s="83">
        <v>0.0097</v>
      </c>
      <c r="I320" s="84">
        <f t="shared" si="3"/>
        <v>0.0049</v>
      </c>
      <c r="J320" s="85">
        <f t="shared" si="4"/>
        <v>202.0833333</v>
      </c>
      <c r="K320" s="80">
        <f t="shared" ref="K320:L320" si="646">IFERROR(G320,0)</f>
        <v>0.0048</v>
      </c>
      <c r="L320" s="80">
        <f t="shared" si="646"/>
        <v>0.0097</v>
      </c>
      <c r="M320" s="84">
        <f t="shared" si="6"/>
        <v>0.0049</v>
      </c>
      <c r="N320" s="85">
        <f t="shared" si="7"/>
        <v>202.0833333</v>
      </c>
      <c r="O320" s="84">
        <f t="shared" ref="O320:P320" si="647">IFERROR(K320,0)</f>
        <v>0.0048</v>
      </c>
      <c r="P320" s="84">
        <f t="shared" si="647"/>
        <v>0.0097</v>
      </c>
      <c r="Q320" s="84">
        <f t="shared" si="9"/>
        <v>0.0049</v>
      </c>
      <c r="R320" s="85">
        <f t="shared" si="10"/>
        <v>202.0833333</v>
      </c>
      <c r="S320" s="80">
        <f>T299</f>
        <v>4.3880325</v>
      </c>
      <c r="T320" s="80">
        <f>H320+S320-H321-H322-U320</f>
        <v>4.393508</v>
      </c>
      <c r="U320" s="80">
        <v>6.45E-5</v>
      </c>
      <c r="V320" s="84">
        <f t="shared" si="11"/>
        <v>96</v>
      </c>
      <c r="W320" s="84">
        <f t="shared" si="12"/>
        <v>194</v>
      </c>
      <c r="X320" s="87">
        <f t="shared" si="97"/>
        <v>0.0097</v>
      </c>
      <c r="Y320" s="89"/>
    </row>
    <row r="321">
      <c r="A321" s="77">
        <v>45673.0</v>
      </c>
      <c r="B321" s="78" t="s">
        <v>25</v>
      </c>
      <c r="C321" s="79" t="s">
        <v>26</v>
      </c>
      <c r="D321" s="78" t="s">
        <v>29</v>
      </c>
      <c r="E321" s="80">
        <v>1.5</v>
      </c>
      <c r="F321" s="80">
        <v>0.0</v>
      </c>
      <c r="G321" s="80">
        <v>0.0032</v>
      </c>
      <c r="H321" s="83">
        <v>0.00416</v>
      </c>
      <c r="I321" s="84">
        <f t="shared" si="3"/>
        <v>0.00096</v>
      </c>
      <c r="J321" s="85">
        <f t="shared" si="4"/>
        <v>130</v>
      </c>
      <c r="K321" s="80">
        <f t="shared" ref="K321:L321" si="648">IFERROR(G321,0)</f>
        <v>0.0032</v>
      </c>
      <c r="L321" s="80">
        <f t="shared" si="648"/>
        <v>0.00416</v>
      </c>
      <c r="M321" s="84">
        <f t="shared" si="6"/>
        <v>0.00096</v>
      </c>
      <c r="N321" s="85">
        <f t="shared" si="7"/>
        <v>130</v>
      </c>
      <c r="O321" s="84">
        <f t="shared" ref="O321:P321" si="649">IFERROR(K321,0)</f>
        <v>0.0032</v>
      </c>
      <c r="P321" s="84">
        <f t="shared" si="649"/>
        <v>0.00416</v>
      </c>
      <c r="Q321" s="84">
        <f t="shared" si="9"/>
        <v>0.00096</v>
      </c>
      <c r="R321" s="85">
        <f t="shared" si="10"/>
        <v>130</v>
      </c>
      <c r="S321" s="84"/>
      <c r="T321" s="84"/>
      <c r="U321" s="84"/>
      <c r="V321" s="84">
        <f t="shared" si="11"/>
        <v>0</v>
      </c>
      <c r="W321" s="84">
        <f t="shared" si="12"/>
        <v>0</v>
      </c>
      <c r="X321" s="87">
        <f t="shared" si="97"/>
        <v>0.00416</v>
      </c>
      <c r="Y321" s="89"/>
    </row>
    <row r="322">
      <c r="A322" s="77">
        <v>45673.0</v>
      </c>
      <c r="B322" s="78" t="s">
        <v>25</v>
      </c>
      <c r="C322" s="79" t="s">
        <v>26</v>
      </c>
      <c r="D322" s="78" t="s">
        <v>30</v>
      </c>
      <c r="E322" s="80">
        <v>0.0</v>
      </c>
      <c r="F322" s="80">
        <v>0.0</v>
      </c>
      <c r="G322" s="80">
        <v>0.0</v>
      </c>
      <c r="H322" s="83">
        <v>0.0</v>
      </c>
      <c r="I322" s="84">
        <f t="shared" si="3"/>
        <v>0</v>
      </c>
      <c r="J322" s="85">
        <f t="shared" si="4"/>
        <v>0</v>
      </c>
      <c r="K322" s="80">
        <f t="shared" ref="K322:L322" si="650">IFERROR(G322,0)</f>
        <v>0</v>
      </c>
      <c r="L322" s="80">
        <f t="shared" si="650"/>
        <v>0</v>
      </c>
      <c r="M322" s="84">
        <f t="shared" si="6"/>
        <v>0</v>
      </c>
      <c r="N322" s="85">
        <f t="shared" si="7"/>
        <v>0</v>
      </c>
      <c r="O322" s="84">
        <f t="shared" ref="O322:P322" si="651">IFERROR(K322,0)</f>
        <v>0</v>
      </c>
      <c r="P322" s="84">
        <f t="shared" si="651"/>
        <v>0</v>
      </c>
      <c r="Q322" s="84">
        <f t="shared" si="9"/>
        <v>0</v>
      </c>
      <c r="R322" s="85">
        <f t="shared" si="10"/>
        <v>0</v>
      </c>
      <c r="S322" s="84"/>
      <c r="T322" s="84"/>
      <c r="U322" s="84"/>
      <c r="V322" s="84">
        <f t="shared" si="11"/>
        <v>0</v>
      </c>
      <c r="W322" s="84">
        <f t="shared" si="12"/>
        <v>0</v>
      </c>
      <c r="X322" s="87">
        <f t="shared" si="97"/>
        <v>0</v>
      </c>
      <c r="Y322" s="89"/>
    </row>
    <row r="323">
      <c r="A323" s="77">
        <v>45673.0</v>
      </c>
      <c r="B323" s="78" t="s">
        <v>33</v>
      </c>
      <c r="C323" s="79" t="s">
        <v>26</v>
      </c>
      <c r="D323" s="78" t="s">
        <v>27</v>
      </c>
      <c r="E323" s="80">
        <v>1.0</v>
      </c>
      <c r="F323" s="80">
        <v>0.004</v>
      </c>
      <c r="G323" s="80">
        <v>0.003</v>
      </c>
      <c r="H323" s="83">
        <v>0.00335</v>
      </c>
      <c r="I323" s="84">
        <f t="shared" si="3"/>
        <v>0.00035</v>
      </c>
      <c r="J323" s="85">
        <f t="shared" si="4"/>
        <v>111.6666667</v>
      </c>
      <c r="K323" s="80">
        <f t="shared" ref="K323:L323" si="652">IFERROR(G323,0)</f>
        <v>0.003</v>
      </c>
      <c r="L323" s="80">
        <f t="shared" si="652"/>
        <v>0.00335</v>
      </c>
      <c r="M323" s="84">
        <f t="shared" si="6"/>
        <v>0.00035</v>
      </c>
      <c r="N323" s="85">
        <f t="shared" si="7"/>
        <v>111.6666667</v>
      </c>
      <c r="O323" s="84">
        <f t="shared" ref="O323:P323" si="653">IFERROR(K323,0)</f>
        <v>0.003</v>
      </c>
      <c r="P323" s="84">
        <f t="shared" si="653"/>
        <v>0.00335</v>
      </c>
      <c r="Q323" s="84">
        <f t="shared" si="9"/>
        <v>0.00035</v>
      </c>
      <c r="R323" s="85">
        <f t="shared" si="10"/>
        <v>111.6666667</v>
      </c>
      <c r="S323" s="80">
        <f>T302</f>
        <v>0.9015</v>
      </c>
      <c r="T323" s="80">
        <f>H323+S323-H324-H325-U323</f>
        <v>0.88255</v>
      </c>
      <c r="U323" s="80">
        <v>0.0</v>
      </c>
      <c r="V323" s="84">
        <f t="shared" si="11"/>
        <v>75</v>
      </c>
      <c r="W323" s="84">
        <f t="shared" si="12"/>
        <v>83.75</v>
      </c>
      <c r="X323" s="87">
        <f t="shared" si="97"/>
        <v>0.00335</v>
      </c>
      <c r="Y323" s="89"/>
    </row>
    <row r="324">
      <c r="A324" s="77">
        <v>45673.0</v>
      </c>
      <c r="B324" s="78" t="s">
        <v>33</v>
      </c>
      <c r="C324" s="79" t="s">
        <v>26</v>
      </c>
      <c r="D324" s="78" t="s">
        <v>29</v>
      </c>
      <c r="E324" s="80">
        <v>1.0</v>
      </c>
      <c r="F324" s="80">
        <v>0.0</v>
      </c>
      <c r="G324" s="80">
        <v>0.003</v>
      </c>
      <c r="H324" s="83">
        <v>0.0223</v>
      </c>
      <c r="I324" s="84">
        <f t="shared" si="3"/>
        <v>0.0193</v>
      </c>
      <c r="J324" s="85">
        <f t="shared" si="4"/>
        <v>743.3333333</v>
      </c>
      <c r="K324" s="80">
        <f t="shared" ref="K324:L324" si="654">IFERROR(G324,0)</f>
        <v>0.003</v>
      </c>
      <c r="L324" s="80">
        <f t="shared" si="654"/>
        <v>0.0223</v>
      </c>
      <c r="M324" s="84">
        <f t="shared" si="6"/>
        <v>0.0193</v>
      </c>
      <c r="N324" s="85">
        <f t="shared" si="7"/>
        <v>743.3333333</v>
      </c>
      <c r="O324" s="84">
        <f t="shared" ref="O324:P324" si="655">IFERROR(K324,0)</f>
        <v>0.003</v>
      </c>
      <c r="P324" s="84">
        <f t="shared" si="655"/>
        <v>0.0223</v>
      </c>
      <c r="Q324" s="84">
        <f t="shared" si="9"/>
        <v>0.0193</v>
      </c>
      <c r="R324" s="85">
        <f t="shared" si="10"/>
        <v>743.3333333</v>
      </c>
      <c r="S324" s="80"/>
      <c r="T324" s="80"/>
      <c r="U324" s="80"/>
      <c r="V324" s="84">
        <f t="shared" si="11"/>
        <v>0</v>
      </c>
      <c r="W324" s="84">
        <f t="shared" si="12"/>
        <v>0</v>
      </c>
      <c r="X324" s="87">
        <f t="shared" si="97"/>
        <v>0.0223</v>
      </c>
      <c r="Y324" s="89"/>
    </row>
    <row r="325">
      <c r="A325" s="77">
        <v>45673.0</v>
      </c>
      <c r="B325" s="78" t="s">
        <v>33</v>
      </c>
      <c r="C325" s="79" t="s">
        <v>26</v>
      </c>
      <c r="D325" s="78" t="s">
        <v>30</v>
      </c>
      <c r="E325" s="80">
        <v>0.0</v>
      </c>
      <c r="F325" s="80">
        <v>0.0</v>
      </c>
      <c r="G325" s="80">
        <v>0.0</v>
      </c>
      <c r="H325" s="83">
        <v>0.0</v>
      </c>
      <c r="I325" s="84">
        <f t="shared" si="3"/>
        <v>0</v>
      </c>
      <c r="J325" s="85">
        <f t="shared" si="4"/>
        <v>0</v>
      </c>
      <c r="K325" s="80">
        <f t="shared" ref="K325:L325" si="656">IFERROR(G325,0)</f>
        <v>0</v>
      </c>
      <c r="L325" s="80">
        <f t="shared" si="656"/>
        <v>0</v>
      </c>
      <c r="M325" s="84">
        <f t="shared" si="6"/>
        <v>0</v>
      </c>
      <c r="N325" s="85">
        <f t="shared" si="7"/>
        <v>0</v>
      </c>
      <c r="O325" s="84">
        <f t="shared" ref="O325:P325" si="657">IFERROR(K325,0)</f>
        <v>0</v>
      </c>
      <c r="P325" s="84">
        <f t="shared" si="657"/>
        <v>0</v>
      </c>
      <c r="Q325" s="84">
        <f t="shared" si="9"/>
        <v>0</v>
      </c>
      <c r="R325" s="85">
        <f t="shared" si="10"/>
        <v>0</v>
      </c>
      <c r="S325" s="87"/>
      <c r="T325" s="87"/>
      <c r="U325" s="87"/>
      <c r="V325" s="84">
        <f t="shared" si="11"/>
        <v>0</v>
      </c>
      <c r="W325" s="84">
        <f t="shared" si="12"/>
        <v>0</v>
      </c>
      <c r="X325" s="87">
        <f t="shared" si="97"/>
        <v>0</v>
      </c>
      <c r="Y325" s="89"/>
    </row>
    <row r="326">
      <c r="A326" s="77">
        <v>45673.0</v>
      </c>
      <c r="B326" s="78" t="s">
        <v>34</v>
      </c>
      <c r="C326" s="79" t="s">
        <v>26</v>
      </c>
      <c r="D326" s="78" t="s">
        <v>27</v>
      </c>
      <c r="E326" s="80">
        <v>0.6</v>
      </c>
      <c r="F326" s="80">
        <v>0.003</v>
      </c>
      <c r="G326" s="80">
        <v>0.0032</v>
      </c>
      <c r="H326" s="83">
        <v>0.00348</v>
      </c>
      <c r="I326" s="84">
        <f t="shared" si="3"/>
        <v>0.00028</v>
      </c>
      <c r="J326" s="85">
        <f t="shared" si="4"/>
        <v>108.75</v>
      </c>
      <c r="K326" s="80">
        <f t="shared" ref="K326:L326" si="658">IFERROR(G326,0)</f>
        <v>0.0032</v>
      </c>
      <c r="L326" s="80">
        <f t="shared" si="658"/>
        <v>0.00348</v>
      </c>
      <c r="M326" s="84">
        <f t="shared" si="6"/>
        <v>0.00028</v>
      </c>
      <c r="N326" s="85">
        <f t="shared" si="7"/>
        <v>108.75</v>
      </c>
      <c r="O326" s="84">
        <f t="shared" ref="O326:P326" si="659">IFERROR(K326,0)</f>
        <v>0.0032</v>
      </c>
      <c r="P326" s="84">
        <f t="shared" si="659"/>
        <v>0.00348</v>
      </c>
      <c r="Q326" s="84">
        <f t="shared" si="9"/>
        <v>0.00028</v>
      </c>
      <c r="R326" s="85">
        <f t="shared" si="10"/>
        <v>108.75</v>
      </c>
      <c r="S326" s="88">
        <f>T305</f>
        <v>0.08913</v>
      </c>
      <c r="T326" s="80">
        <f>H326+S326-H327-H328-U326</f>
        <v>0.08974</v>
      </c>
      <c r="U326" s="88">
        <v>0.0</v>
      </c>
      <c r="V326" s="84">
        <f t="shared" si="11"/>
        <v>106.6666667</v>
      </c>
      <c r="W326" s="84">
        <f t="shared" si="12"/>
        <v>116</v>
      </c>
      <c r="X326" s="87">
        <f t="shared" si="97"/>
        <v>0.00348</v>
      </c>
      <c r="Y326" s="89"/>
    </row>
    <row r="327">
      <c r="A327" s="77">
        <v>45673.0</v>
      </c>
      <c r="B327" s="78" t="s">
        <v>34</v>
      </c>
      <c r="C327" s="79" t="s">
        <v>26</v>
      </c>
      <c r="D327" s="78" t="s">
        <v>29</v>
      </c>
      <c r="E327" s="80">
        <v>0.6</v>
      </c>
      <c r="F327" s="80">
        <v>0.0</v>
      </c>
      <c r="G327" s="80">
        <v>0.003</v>
      </c>
      <c r="H327" s="83">
        <v>0.00287</v>
      </c>
      <c r="I327" s="84">
        <f t="shared" si="3"/>
        <v>-0.00013</v>
      </c>
      <c r="J327" s="85">
        <f t="shared" si="4"/>
        <v>95.66666667</v>
      </c>
      <c r="K327" s="80">
        <f t="shared" ref="K327:L327" si="660">IFERROR(G327,0)</f>
        <v>0.003</v>
      </c>
      <c r="L327" s="80">
        <f t="shared" si="660"/>
        <v>0.00287</v>
      </c>
      <c r="M327" s="84">
        <f t="shared" si="6"/>
        <v>-0.00013</v>
      </c>
      <c r="N327" s="85">
        <f t="shared" si="7"/>
        <v>95.66666667</v>
      </c>
      <c r="O327" s="84">
        <f t="shared" ref="O327:P327" si="661">IFERROR(K327,0)</f>
        <v>0.003</v>
      </c>
      <c r="P327" s="84">
        <f t="shared" si="661"/>
        <v>0.00287</v>
      </c>
      <c r="Q327" s="84">
        <f t="shared" si="9"/>
        <v>-0.00013</v>
      </c>
      <c r="R327" s="85">
        <f t="shared" si="10"/>
        <v>95.66666667</v>
      </c>
      <c r="S327" s="87"/>
      <c r="T327" s="87"/>
      <c r="U327" s="87"/>
      <c r="V327" s="84">
        <f t="shared" si="11"/>
        <v>0</v>
      </c>
      <c r="W327" s="84">
        <f t="shared" si="12"/>
        <v>0</v>
      </c>
      <c r="X327" s="87">
        <f t="shared" si="97"/>
        <v>0.00287</v>
      </c>
      <c r="Y327" s="89"/>
    </row>
    <row r="328">
      <c r="A328" s="77">
        <v>45673.0</v>
      </c>
      <c r="B328" s="78" t="s">
        <v>34</v>
      </c>
      <c r="C328" s="79" t="s">
        <v>26</v>
      </c>
      <c r="D328" s="78" t="s">
        <v>30</v>
      </c>
      <c r="E328" s="80">
        <v>0.0</v>
      </c>
      <c r="F328" s="80">
        <v>0.0</v>
      </c>
      <c r="G328" s="80">
        <v>0.0</v>
      </c>
      <c r="H328" s="83">
        <v>0.0</v>
      </c>
      <c r="I328" s="84">
        <f t="shared" si="3"/>
        <v>0</v>
      </c>
      <c r="J328" s="85">
        <f t="shared" si="4"/>
        <v>0</v>
      </c>
      <c r="K328" s="80">
        <f t="shared" ref="K328:L328" si="662">IFERROR(G328,0)</f>
        <v>0</v>
      </c>
      <c r="L328" s="80">
        <f t="shared" si="662"/>
        <v>0</v>
      </c>
      <c r="M328" s="84">
        <f t="shared" si="6"/>
        <v>0</v>
      </c>
      <c r="N328" s="85">
        <f t="shared" si="7"/>
        <v>0</v>
      </c>
      <c r="O328" s="84">
        <f t="shared" ref="O328:P328" si="663">IFERROR(K328,0)</f>
        <v>0</v>
      </c>
      <c r="P328" s="84">
        <f t="shared" si="663"/>
        <v>0</v>
      </c>
      <c r="Q328" s="84">
        <f t="shared" si="9"/>
        <v>0</v>
      </c>
      <c r="R328" s="85">
        <f t="shared" si="10"/>
        <v>0</v>
      </c>
      <c r="S328" s="87"/>
      <c r="T328" s="87"/>
      <c r="U328" s="87"/>
      <c r="V328" s="84">
        <f t="shared" si="11"/>
        <v>0</v>
      </c>
      <c r="W328" s="84">
        <f t="shared" si="12"/>
        <v>0</v>
      </c>
      <c r="X328" s="87">
        <f t="shared" si="97"/>
        <v>0</v>
      </c>
      <c r="Y328" s="89"/>
    </row>
    <row r="329">
      <c r="A329" s="77">
        <v>45673.0</v>
      </c>
      <c r="B329" s="78" t="s">
        <v>36</v>
      </c>
      <c r="C329" s="79" t="s">
        <v>37</v>
      </c>
      <c r="D329" s="78" t="s">
        <v>27</v>
      </c>
      <c r="E329" s="80">
        <v>229.8</v>
      </c>
      <c r="F329" s="80">
        <v>0.655</v>
      </c>
      <c r="G329" s="80">
        <v>0.687096</v>
      </c>
      <c r="H329" s="83">
        <v>0.616935</v>
      </c>
      <c r="I329" s="84">
        <f t="shared" si="3"/>
        <v>-0.070161</v>
      </c>
      <c r="J329" s="85">
        <f t="shared" si="4"/>
        <v>89.78876314</v>
      </c>
      <c r="K329" s="80">
        <f t="shared" ref="K329:L329" si="664">IFERROR(G329,0)</f>
        <v>0.687096</v>
      </c>
      <c r="L329" s="80">
        <f t="shared" si="664"/>
        <v>0.616935</v>
      </c>
      <c r="M329" s="84">
        <f t="shared" si="6"/>
        <v>-0.070161</v>
      </c>
      <c r="N329" s="85">
        <f t="shared" si="7"/>
        <v>89.78876314</v>
      </c>
      <c r="O329" s="84">
        <f t="shared" ref="O329:P329" si="665">IFERROR(K329,0)</f>
        <v>0.687096</v>
      </c>
      <c r="P329" s="84">
        <f t="shared" si="665"/>
        <v>0.616935</v>
      </c>
      <c r="Q329" s="84">
        <f t="shared" si="9"/>
        <v>-0.070161</v>
      </c>
      <c r="R329" s="85">
        <f t="shared" si="10"/>
        <v>89.78876314</v>
      </c>
      <c r="S329" s="88">
        <f>T308</f>
        <v>210.2612283</v>
      </c>
      <c r="T329" s="80">
        <f>H329+S329-H330-H331-U329</f>
        <v>209.6873568</v>
      </c>
      <c r="U329" s="88">
        <v>0.00180645</v>
      </c>
      <c r="V329" s="84">
        <f t="shared" si="11"/>
        <v>104.9001527</v>
      </c>
      <c r="W329" s="84">
        <f t="shared" si="12"/>
        <v>94.18854962</v>
      </c>
      <c r="X329" s="87">
        <f t="shared" si="97"/>
        <v>0.616935</v>
      </c>
      <c r="Y329" s="89"/>
    </row>
    <row r="330">
      <c r="A330" s="77">
        <v>45673.0</v>
      </c>
      <c r="B330" s="78" t="s">
        <v>36</v>
      </c>
      <c r="C330" s="79" t="s">
        <v>37</v>
      </c>
      <c r="D330" s="78" t="s">
        <v>29</v>
      </c>
      <c r="E330" s="80">
        <v>285.0</v>
      </c>
      <c r="F330" s="80">
        <v>0.0</v>
      </c>
      <c r="G330" s="80">
        <v>0.77419</v>
      </c>
      <c r="H330" s="83">
        <v>1.189</v>
      </c>
      <c r="I330" s="84">
        <f t="shared" si="3"/>
        <v>0.41481</v>
      </c>
      <c r="J330" s="85">
        <f t="shared" si="4"/>
        <v>153.5798706</v>
      </c>
      <c r="K330" s="80">
        <f t="shared" ref="K330:L330" si="666">IFERROR(G330,0)</f>
        <v>0.77419</v>
      </c>
      <c r="L330" s="80">
        <f t="shared" si="666"/>
        <v>1.189</v>
      </c>
      <c r="M330" s="84">
        <f t="shared" si="6"/>
        <v>0.41481</v>
      </c>
      <c r="N330" s="85">
        <f t="shared" si="7"/>
        <v>153.5798706</v>
      </c>
      <c r="O330" s="84">
        <f t="shared" ref="O330:P330" si="667">IFERROR(K330,0)</f>
        <v>0.77419</v>
      </c>
      <c r="P330" s="84">
        <f t="shared" si="667"/>
        <v>1.189</v>
      </c>
      <c r="Q330" s="84">
        <f t="shared" si="9"/>
        <v>0.41481</v>
      </c>
      <c r="R330" s="85">
        <f t="shared" si="10"/>
        <v>153.5798706</v>
      </c>
      <c r="S330" s="87"/>
      <c r="T330" s="87"/>
      <c r="U330" s="87"/>
      <c r="V330" s="84">
        <f t="shared" si="11"/>
        <v>0</v>
      </c>
      <c r="W330" s="84">
        <f t="shared" si="12"/>
        <v>0</v>
      </c>
      <c r="X330" s="87">
        <f t="shared" si="97"/>
        <v>1.189</v>
      </c>
      <c r="Y330" s="89"/>
    </row>
    <row r="331">
      <c r="A331" s="77">
        <v>45673.0</v>
      </c>
      <c r="B331" s="78" t="s">
        <v>36</v>
      </c>
      <c r="C331" s="79" t="s">
        <v>37</v>
      </c>
      <c r="D331" s="78" t="s">
        <v>30</v>
      </c>
      <c r="E331" s="80">
        <v>0.0</v>
      </c>
      <c r="F331" s="80">
        <v>0.0</v>
      </c>
      <c r="G331" s="80">
        <v>0.0</v>
      </c>
      <c r="H331" s="83">
        <v>0.0</v>
      </c>
      <c r="I331" s="84">
        <f t="shared" si="3"/>
        <v>0</v>
      </c>
      <c r="J331" s="85">
        <f t="shared" si="4"/>
        <v>0</v>
      </c>
      <c r="K331" s="80">
        <f t="shared" ref="K331:L331" si="668">IFERROR(G331,0)</f>
        <v>0</v>
      </c>
      <c r="L331" s="80">
        <f t="shared" si="668"/>
        <v>0</v>
      </c>
      <c r="M331" s="84">
        <f t="shared" si="6"/>
        <v>0</v>
      </c>
      <c r="N331" s="85">
        <f t="shared" si="7"/>
        <v>0</v>
      </c>
      <c r="O331" s="84">
        <f t="shared" ref="O331:P331" si="669">IFERROR(K331,0)</f>
        <v>0</v>
      </c>
      <c r="P331" s="84">
        <f t="shared" si="669"/>
        <v>0</v>
      </c>
      <c r="Q331" s="84">
        <f t="shared" si="9"/>
        <v>0</v>
      </c>
      <c r="R331" s="85">
        <f t="shared" si="10"/>
        <v>0</v>
      </c>
      <c r="S331" s="87"/>
      <c r="T331" s="87"/>
      <c r="U331" s="87"/>
      <c r="V331" s="84">
        <f t="shared" si="11"/>
        <v>0</v>
      </c>
      <c r="W331" s="84">
        <f t="shared" si="12"/>
        <v>0</v>
      </c>
      <c r="X331" s="87">
        <f t="shared" si="97"/>
        <v>0</v>
      </c>
      <c r="Y331" s="89"/>
    </row>
    <row r="332">
      <c r="A332" s="77">
        <v>45673.0</v>
      </c>
      <c r="B332" s="78" t="s">
        <v>49</v>
      </c>
      <c r="C332" s="79" t="s">
        <v>37</v>
      </c>
      <c r="D332" s="78" t="s">
        <v>27</v>
      </c>
      <c r="E332" s="80">
        <v>5.2</v>
      </c>
      <c r="F332" s="80">
        <v>0.017</v>
      </c>
      <c r="G332" s="80">
        <v>0.0145</v>
      </c>
      <c r="H332" s="83">
        <v>0.0178</v>
      </c>
      <c r="I332" s="84">
        <f t="shared" si="3"/>
        <v>0.0033</v>
      </c>
      <c r="J332" s="85">
        <f t="shared" si="4"/>
        <v>122.7586207</v>
      </c>
      <c r="K332" s="80">
        <f t="shared" ref="K332:L332" si="670">IFERROR(G332,0)</f>
        <v>0.0145</v>
      </c>
      <c r="L332" s="80">
        <f t="shared" si="670"/>
        <v>0.0178</v>
      </c>
      <c r="M332" s="84">
        <f t="shared" si="6"/>
        <v>0.0033</v>
      </c>
      <c r="N332" s="85">
        <f t="shared" si="7"/>
        <v>122.7586207</v>
      </c>
      <c r="O332" s="84">
        <f t="shared" ref="O332:P332" si="671">IFERROR(K332,0)</f>
        <v>0.0145</v>
      </c>
      <c r="P332" s="84">
        <f t="shared" si="671"/>
        <v>0.0178</v>
      </c>
      <c r="Q332" s="84">
        <f t="shared" si="9"/>
        <v>0.0033</v>
      </c>
      <c r="R332" s="85">
        <f t="shared" si="10"/>
        <v>122.7586207</v>
      </c>
      <c r="S332" s="88">
        <f>T311</f>
        <v>4.85451613</v>
      </c>
      <c r="T332" s="80">
        <f>H332+S332-H333-H334-U332</f>
        <v>4.872283872</v>
      </c>
      <c r="U332" s="88">
        <v>3.2258E-5</v>
      </c>
      <c r="V332" s="84">
        <f t="shared" si="11"/>
        <v>85.29411765</v>
      </c>
      <c r="W332" s="84">
        <f t="shared" si="12"/>
        <v>104.7058824</v>
      </c>
      <c r="X332" s="87">
        <f t="shared" si="97"/>
        <v>0.0178</v>
      </c>
      <c r="Y332" s="89"/>
    </row>
    <row r="333">
      <c r="A333" s="77">
        <v>45673.0</v>
      </c>
      <c r="B333" s="78" t="s">
        <v>49</v>
      </c>
      <c r="C333" s="79" t="s">
        <v>37</v>
      </c>
      <c r="D333" s="78" t="s">
        <v>29</v>
      </c>
      <c r="E333" s="80">
        <v>5.1</v>
      </c>
      <c r="F333" s="80">
        <v>0.0</v>
      </c>
      <c r="G333" s="80">
        <v>0.01612</v>
      </c>
      <c r="H333" s="83">
        <v>0.0</v>
      </c>
      <c r="I333" s="84">
        <f t="shared" si="3"/>
        <v>-0.01612</v>
      </c>
      <c r="J333" s="85">
        <f t="shared" si="4"/>
        <v>0</v>
      </c>
      <c r="K333" s="80">
        <f t="shared" ref="K333:L333" si="672">IFERROR(G333,0)</f>
        <v>0.01612</v>
      </c>
      <c r="L333" s="80">
        <f t="shared" si="672"/>
        <v>0</v>
      </c>
      <c r="M333" s="84">
        <f t="shared" si="6"/>
        <v>-0.01612</v>
      </c>
      <c r="N333" s="85">
        <f t="shared" si="7"/>
        <v>0</v>
      </c>
      <c r="O333" s="84">
        <f t="shared" ref="O333:P333" si="673">IFERROR(K333,0)</f>
        <v>0.01612</v>
      </c>
      <c r="P333" s="84">
        <f t="shared" si="673"/>
        <v>0</v>
      </c>
      <c r="Q333" s="84">
        <f t="shared" si="9"/>
        <v>-0.01612</v>
      </c>
      <c r="R333" s="85">
        <f t="shared" si="10"/>
        <v>0</v>
      </c>
      <c r="S333" s="87"/>
      <c r="T333" s="87"/>
      <c r="U333" s="87"/>
      <c r="V333" s="84">
        <f t="shared" si="11"/>
        <v>0</v>
      </c>
      <c r="W333" s="84">
        <f t="shared" si="12"/>
        <v>0</v>
      </c>
      <c r="X333" s="87">
        <f t="shared" si="97"/>
        <v>0</v>
      </c>
      <c r="Y333" s="89"/>
    </row>
    <row r="334">
      <c r="A334" s="77">
        <v>45673.0</v>
      </c>
      <c r="B334" s="78" t="s">
        <v>49</v>
      </c>
      <c r="C334" s="79" t="s">
        <v>37</v>
      </c>
      <c r="D334" s="78" t="s">
        <v>30</v>
      </c>
      <c r="E334" s="80">
        <v>0.0</v>
      </c>
      <c r="F334" s="80">
        <v>0.0</v>
      </c>
      <c r="G334" s="80">
        <v>0.0</v>
      </c>
      <c r="H334" s="83">
        <v>0.0</v>
      </c>
      <c r="I334" s="84">
        <f t="shared" si="3"/>
        <v>0</v>
      </c>
      <c r="J334" s="85">
        <f t="shared" si="4"/>
        <v>0</v>
      </c>
      <c r="K334" s="80">
        <f t="shared" ref="K334:L334" si="674">IFERROR(G334,0)</f>
        <v>0</v>
      </c>
      <c r="L334" s="80">
        <f t="shared" si="674"/>
        <v>0</v>
      </c>
      <c r="M334" s="84">
        <f t="shared" si="6"/>
        <v>0</v>
      </c>
      <c r="N334" s="85">
        <f t="shared" si="7"/>
        <v>0</v>
      </c>
      <c r="O334" s="84">
        <f t="shared" ref="O334:P334" si="675">IFERROR(K334,0)</f>
        <v>0</v>
      </c>
      <c r="P334" s="84">
        <f t="shared" si="675"/>
        <v>0</v>
      </c>
      <c r="Q334" s="84">
        <f t="shared" si="9"/>
        <v>0</v>
      </c>
      <c r="R334" s="85">
        <f t="shared" si="10"/>
        <v>0</v>
      </c>
      <c r="S334" s="88"/>
      <c r="T334" s="88"/>
      <c r="U334" s="87"/>
      <c r="V334" s="84">
        <f t="shared" si="11"/>
        <v>0</v>
      </c>
      <c r="W334" s="84">
        <f t="shared" si="12"/>
        <v>0</v>
      </c>
      <c r="X334" s="87">
        <f t="shared" si="97"/>
        <v>0</v>
      </c>
      <c r="Y334" s="89"/>
    </row>
    <row r="335">
      <c r="A335" s="77">
        <v>45673.0</v>
      </c>
      <c r="B335" s="78" t="s">
        <v>40</v>
      </c>
      <c r="C335" s="79" t="s">
        <v>37</v>
      </c>
      <c r="D335" s="78" t="s">
        <v>27</v>
      </c>
      <c r="E335" s="80">
        <v>0.63</v>
      </c>
      <c r="F335" s="80">
        <v>0.0</v>
      </c>
      <c r="G335" s="80">
        <v>0.00161</v>
      </c>
      <c r="H335" s="83">
        <v>0.00167</v>
      </c>
      <c r="I335" s="84">
        <f t="shared" si="3"/>
        <v>0.00006</v>
      </c>
      <c r="J335" s="85">
        <f t="shared" si="4"/>
        <v>103.7267081</v>
      </c>
      <c r="K335" s="80">
        <f t="shared" ref="K335:L335" si="676">IFERROR(G335,0)</f>
        <v>0.00161</v>
      </c>
      <c r="L335" s="80">
        <f t="shared" si="676"/>
        <v>0.00167</v>
      </c>
      <c r="M335" s="84">
        <f t="shared" si="6"/>
        <v>0.00006</v>
      </c>
      <c r="N335" s="85">
        <f t="shared" si="7"/>
        <v>103.7267081</v>
      </c>
      <c r="O335" s="84">
        <f t="shared" ref="O335:P335" si="677">IFERROR(K335,0)</f>
        <v>0.00161</v>
      </c>
      <c r="P335" s="84">
        <f t="shared" si="677"/>
        <v>0.00167</v>
      </c>
      <c r="Q335" s="84">
        <f t="shared" si="9"/>
        <v>0.00006</v>
      </c>
      <c r="R335" s="85">
        <f t="shared" si="10"/>
        <v>103.7267081</v>
      </c>
      <c r="S335" s="88">
        <f>T314</f>
        <v>0.0339616</v>
      </c>
      <c r="T335" s="80">
        <f>H335+S335-H336-H337-U335</f>
        <v>0.03396064</v>
      </c>
      <c r="U335" s="88">
        <v>0.00167096</v>
      </c>
      <c r="V335" s="84">
        <f t="shared" si="11"/>
        <v>0</v>
      </c>
      <c r="W335" s="84">
        <f t="shared" si="12"/>
        <v>0</v>
      </c>
      <c r="X335" s="87">
        <f t="shared" si="97"/>
        <v>0.00167</v>
      </c>
      <c r="Y335" s="89"/>
    </row>
    <row r="336">
      <c r="A336" s="77">
        <v>45673.0</v>
      </c>
      <c r="B336" s="78" t="s">
        <v>40</v>
      </c>
      <c r="C336" s="79" t="s">
        <v>37</v>
      </c>
      <c r="D336" s="78" t="s">
        <v>29</v>
      </c>
      <c r="E336" s="80">
        <v>0.63</v>
      </c>
      <c r="F336" s="80">
        <v>0.0</v>
      </c>
      <c r="G336" s="80">
        <v>0.0016</v>
      </c>
      <c r="H336" s="83">
        <v>0.0</v>
      </c>
      <c r="I336" s="84">
        <f t="shared" si="3"/>
        <v>-0.0016</v>
      </c>
      <c r="J336" s="85">
        <f t="shared" si="4"/>
        <v>0</v>
      </c>
      <c r="K336" s="80">
        <f t="shared" ref="K336:L336" si="678">IFERROR(G336,0)</f>
        <v>0.0016</v>
      </c>
      <c r="L336" s="80">
        <f t="shared" si="678"/>
        <v>0</v>
      </c>
      <c r="M336" s="84">
        <f t="shared" si="6"/>
        <v>-0.0016</v>
      </c>
      <c r="N336" s="85">
        <f t="shared" si="7"/>
        <v>0</v>
      </c>
      <c r="O336" s="84">
        <f t="shared" ref="O336:P336" si="679">IFERROR(K336,0)</f>
        <v>0.0016</v>
      </c>
      <c r="P336" s="84">
        <f t="shared" si="679"/>
        <v>0</v>
      </c>
      <c r="Q336" s="84">
        <f t="shared" si="9"/>
        <v>-0.0016</v>
      </c>
      <c r="R336" s="85">
        <f t="shared" si="10"/>
        <v>0</v>
      </c>
      <c r="S336" s="87"/>
      <c r="T336" s="87"/>
      <c r="U336" s="87"/>
      <c r="V336" s="84">
        <f t="shared" si="11"/>
        <v>0</v>
      </c>
      <c r="W336" s="84">
        <f t="shared" si="12"/>
        <v>0</v>
      </c>
      <c r="X336" s="87">
        <f t="shared" si="97"/>
        <v>0</v>
      </c>
      <c r="Y336" s="89"/>
    </row>
    <row r="337">
      <c r="A337" s="77">
        <v>45673.0</v>
      </c>
      <c r="B337" s="78" t="s">
        <v>40</v>
      </c>
      <c r="C337" s="79" t="s">
        <v>37</v>
      </c>
      <c r="D337" s="78" t="s">
        <v>30</v>
      </c>
      <c r="E337" s="80">
        <v>0.0</v>
      </c>
      <c r="F337" s="80">
        <v>0.0</v>
      </c>
      <c r="G337" s="80">
        <v>0.0</v>
      </c>
      <c r="H337" s="83">
        <v>0.0</v>
      </c>
      <c r="I337" s="84">
        <f t="shared" si="3"/>
        <v>0</v>
      </c>
      <c r="J337" s="85">
        <f t="shared" si="4"/>
        <v>0</v>
      </c>
      <c r="K337" s="80">
        <f t="shared" ref="K337:L337" si="680">IFERROR(G337,0)</f>
        <v>0</v>
      </c>
      <c r="L337" s="80">
        <f t="shared" si="680"/>
        <v>0</v>
      </c>
      <c r="M337" s="84">
        <f t="shared" si="6"/>
        <v>0</v>
      </c>
      <c r="N337" s="85">
        <f t="shared" si="7"/>
        <v>0</v>
      </c>
      <c r="O337" s="84">
        <f t="shared" ref="O337:P337" si="681">IFERROR(K337,0)</f>
        <v>0</v>
      </c>
      <c r="P337" s="84">
        <f t="shared" si="681"/>
        <v>0</v>
      </c>
      <c r="Q337" s="84">
        <f t="shared" si="9"/>
        <v>0</v>
      </c>
      <c r="R337" s="85">
        <f t="shared" si="10"/>
        <v>0</v>
      </c>
      <c r="S337" s="87"/>
      <c r="T337" s="87"/>
      <c r="U337" s="87"/>
      <c r="V337" s="84">
        <f t="shared" si="11"/>
        <v>0</v>
      </c>
      <c r="W337" s="84">
        <f t="shared" si="12"/>
        <v>0</v>
      </c>
      <c r="X337" s="87">
        <f t="shared" si="97"/>
        <v>0</v>
      </c>
      <c r="Y337" s="89"/>
    </row>
    <row r="338">
      <c r="A338" s="77">
        <v>45674.0</v>
      </c>
      <c r="B338" s="78" t="s">
        <v>31</v>
      </c>
      <c r="C338" s="79" t="s">
        <v>26</v>
      </c>
      <c r="D338" s="78" t="s">
        <v>27</v>
      </c>
      <c r="E338" s="80">
        <v>190.9</v>
      </c>
      <c r="F338" s="81">
        <v>0.646</v>
      </c>
      <c r="G338" s="82">
        <v>0.567</v>
      </c>
      <c r="H338" s="83">
        <v>0.57267</v>
      </c>
      <c r="I338" s="84">
        <f t="shared" si="3"/>
        <v>0.00567</v>
      </c>
      <c r="J338" s="85">
        <f t="shared" si="4"/>
        <v>101</v>
      </c>
      <c r="K338" s="80">
        <f t="shared" ref="K338:L338" si="682">IFERROR(G338,0)</f>
        <v>0.567</v>
      </c>
      <c r="L338" s="80">
        <f t="shared" si="682"/>
        <v>0.57267</v>
      </c>
      <c r="M338" s="84">
        <f t="shared" si="6"/>
        <v>0.00567</v>
      </c>
      <c r="N338" s="85">
        <f t="shared" si="7"/>
        <v>101</v>
      </c>
      <c r="O338" s="84">
        <f t="shared" ref="O338:P338" si="683">IFERROR(K338,0)</f>
        <v>0.567</v>
      </c>
      <c r="P338" s="84">
        <f t="shared" si="683"/>
        <v>0.57267</v>
      </c>
      <c r="Q338" s="84">
        <f t="shared" si="9"/>
        <v>0.00567</v>
      </c>
      <c r="R338" s="85">
        <f t="shared" si="10"/>
        <v>101</v>
      </c>
      <c r="S338" s="80">
        <f>T317</f>
        <v>51.54822</v>
      </c>
      <c r="T338" s="80">
        <f>H338+S338-H339-H340-U338</f>
        <v>51.30244</v>
      </c>
      <c r="U338" s="80">
        <v>0.00145</v>
      </c>
      <c r="V338" s="84">
        <f t="shared" si="11"/>
        <v>87.77089783</v>
      </c>
      <c r="W338" s="84">
        <f t="shared" si="12"/>
        <v>88.64860681</v>
      </c>
      <c r="X338" s="87">
        <f t="shared" si="97"/>
        <v>0.57267</v>
      </c>
      <c r="Y338" s="89"/>
    </row>
    <row r="339">
      <c r="A339" s="77">
        <v>45674.0</v>
      </c>
      <c r="B339" s="78" t="s">
        <v>31</v>
      </c>
      <c r="C339" s="79" t="s">
        <v>26</v>
      </c>
      <c r="D339" s="78" t="s">
        <v>29</v>
      </c>
      <c r="E339" s="80">
        <v>220.3</v>
      </c>
      <c r="F339" s="80">
        <v>1.3</v>
      </c>
      <c r="G339" s="80">
        <v>0.5806</v>
      </c>
      <c r="H339" s="83">
        <v>0.817</v>
      </c>
      <c r="I339" s="84">
        <f t="shared" si="3"/>
        <v>0.2364</v>
      </c>
      <c r="J339" s="85">
        <f t="shared" si="4"/>
        <v>140.7165002</v>
      </c>
      <c r="K339" s="80">
        <f t="shared" ref="K339:L339" si="684">IFERROR(G339,0)</f>
        <v>0.5806</v>
      </c>
      <c r="L339" s="80">
        <f t="shared" si="684"/>
        <v>0.817</v>
      </c>
      <c r="M339" s="84">
        <f t="shared" si="6"/>
        <v>0.2364</v>
      </c>
      <c r="N339" s="85">
        <f t="shared" si="7"/>
        <v>140.7165002</v>
      </c>
      <c r="O339" s="84">
        <f t="shared" ref="O339:P339" si="685">IFERROR(K339,0)</f>
        <v>0.5806</v>
      </c>
      <c r="P339" s="84">
        <f t="shared" si="685"/>
        <v>0.817</v>
      </c>
      <c r="Q339" s="84">
        <f t="shared" si="9"/>
        <v>0.2364</v>
      </c>
      <c r="R339" s="85">
        <f t="shared" si="10"/>
        <v>140.7165002</v>
      </c>
      <c r="S339" s="84"/>
      <c r="T339" s="84"/>
      <c r="U339" s="84"/>
      <c r="V339" s="84">
        <f t="shared" si="11"/>
        <v>44.66153846</v>
      </c>
      <c r="W339" s="84">
        <f t="shared" si="12"/>
        <v>62.84615385</v>
      </c>
      <c r="X339" s="87">
        <f t="shared" si="97"/>
        <v>0.817</v>
      </c>
      <c r="Y339" s="89"/>
    </row>
    <row r="340">
      <c r="A340" s="77">
        <v>45674.0</v>
      </c>
      <c r="B340" s="78" t="s">
        <v>31</v>
      </c>
      <c r="C340" s="79" t="s">
        <v>26</v>
      </c>
      <c r="D340" s="78" t="s">
        <v>30</v>
      </c>
      <c r="E340" s="80">
        <v>0.0</v>
      </c>
      <c r="F340" s="80">
        <v>0.0</v>
      </c>
      <c r="G340" s="80">
        <v>0.0</v>
      </c>
      <c r="H340" s="83">
        <v>0.0</v>
      </c>
      <c r="I340" s="84">
        <f t="shared" si="3"/>
        <v>0</v>
      </c>
      <c r="J340" s="85">
        <f t="shared" si="4"/>
        <v>0</v>
      </c>
      <c r="K340" s="80">
        <f t="shared" ref="K340:L340" si="686">IFERROR(G340,0)</f>
        <v>0</v>
      </c>
      <c r="L340" s="80">
        <f t="shared" si="686"/>
        <v>0</v>
      </c>
      <c r="M340" s="84">
        <f t="shared" si="6"/>
        <v>0</v>
      </c>
      <c r="N340" s="85">
        <f t="shared" si="7"/>
        <v>0</v>
      </c>
      <c r="O340" s="84">
        <f t="shared" ref="O340:P340" si="687">IFERROR(K340,0)</f>
        <v>0</v>
      </c>
      <c r="P340" s="84">
        <f t="shared" si="687"/>
        <v>0</v>
      </c>
      <c r="Q340" s="84">
        <f t="shared" si="9"/>
        <v>0</v>
      </c>
      <c r="R340" s="85">
        <f t="shared" si="10"/>
        <v>0</v>
      </c>
      <c r="S340" s="80"/>
      <c r="T340" s="80"/>
      <c r="U340" s="80"/>
      <c r="V340" s="84">
        <f t="shared" si="11"/>
        <v>0</v>
      </c>
      <c r="W340" s="84">
        <f t="shared" si="12"/>
        <v>0</v>
      </c>
      <c r="X340" s="87">
        <f t="shared" si="97"/>
        <v>0</v>
      </c>
      <c r="Y340" s="89"/>
    </row>
    <row r="341">
      <c r="A341" s="77">
        <v>45674.0</v>
      </c>
      <c r="B341" s="78" t="s">
        <v>25</v>
      </c>
      <c r="C341" s="79" t="s">
        <v>26</v>
      </c>
      <c r="D341" s="78" t="s">
        <v>27</v>
      </c>
      <c r="E341" s="80">
        <v>1.7</v>
      </c>
      <c r="F341" s="80">
        <v>0.005</v>
      </c>
      <c r="G341" s="80">
        <v>0.0048</v>
      </c>
      <c r="H341" s="83">
        <v>0.0097</v>
      </c>
      <c r="I341" s="84">
        <f t="shared" si="3"/>
        <v>0.0049</v>
      </c>
      <c r="J341" s="85">
        <f t="shared" si="4"/>
        <v>202.0833333</v>
      </c>
      <c r="K341" s="80">
        <f t="shared" ref="K341:L341" si="688">IFERROR(G341,0)</f>
        <v>0.0048</v>
      </c>
      <c r="L341" s="80">
        <f t="shared" si="688"/>
        <v>0.0097</v>
      </c>
      <c r="M341" s="84">
        <f t="shared" si="6"/>
        <v>0.0049</v>
      </c>
      <c r="N341" s="85">
        <f t="shared" si="7"/>
        <v>202.0833333</v>
      </c>
      <c r="O341" s="84">
        <f t="shared" ref="O341:P341" si="689">IFERROR(K341,0)</f>
        <v>0.0048</v>
      </c>
      <c r="P341" s="84">
        <f t="shared" si="689"/>
        <v>0.0097</v>
      </c>
      <c r="Q341" s="84">
        <f t="shared" si="9"/>
        <v>0.0049</v>
      </c>
      <c r="R341" s="85">
        <f t="shared" si="10"/>
        <v>202.0833333</v>
      </c>
      <c r="S341" s="80">
        <f>T320</f>
        <v>4.393508</v>
      </c>
      <c r="T341" s="80">
        <f>H341+S341-H342-H343-U341</f>
        <v>4.3989835</v>
      </c>
      <c r="U341" s="80">
        <v>6.45E-5</v>
      </c>
      <c r="V341" s="84">
        <f t="shared" si="11"/>
        <v>96</v>
      </c>
      <c r="W341" s="84">
        <f t="shared" si="12"/>
        <v>194</v>
      </c>
      <c r="X341" s="87">
        <f t="shared" si="97"/>
        <v>0.0097</v>
      </c>
      <c r="Y341" s="89"/>
    </row>
    <row r="342">
      <c r="A342" s="77">
        <v>45674.0</v>
      </c>
      <c r="B342" s="78" t="s">
        <v>25</v>
      </c>
      <c r="C342" s="79" t="s">
        <v>26</v>
      </c>
      <c r="D342" s="78" t="s">
        <v>29</v>
      </c>
      <c r="E342" s="80">
        <v>1.5</v>
      </c>
      <c r="F342" s="80">
        <v>0.0</v>
      </c>
      <c r="G342" s="80">
        <v>0.0032</v>
      </c>
      <c r="H342" s="83">
        <v>0.00416</v>
      </c>
      <c r="I342" s="84">
        <f t="shared" si="3"/>
        <v>0.00096</v>
      </c>
      <c r="J342" s="85">
        <f t="shared" si="4"/>
        <v>130</v>
      </c>
      <c r="K342" s="80">
        <f t="shared" ref="K342:L342" si="690">IFERROR(G342,0)</f>
        <v>0.0032</v>
      </c>
      <c r="L342" s="80">
        <f t="shared" si="690"/>
        <v>0.00416</v>
      </c>
      <c r="M342" s="84">
        <f t="shared" si="6"/>
        <v>0.00096</v>
      </c>
      <c r="N342" s="85">
        <f t="shared" si="7"/>
        <v>130</v>
      </c>
      <c r="O342" s="84">
        <f t="shared" ref="O342:P342" si="691">IFERROR(K342,0)</f>
        <v>0.0032</v>
      </c>
      <c r="P342" s="84">
        <f t="shared" si="691"/>
        <v>0.00416</v>
      </c>
      <c r="Q342" s="84">
        <f t="shared" si="9"/>
        <v>0.00096</v>
      </c>
      <c r="R342" s="85">
        <f t="shared" si="10"/>
        <v>130</v>
      </c>
      <c r="S342" s="84"/>
      <c r="T342" s="84"/>
      <c r="U342" s="84"/>
      <c r="V342" s="84">
        <f t="shared" si="11"/>
        <v>0</v>
      </c>
      <c r="W342" s="84">
        <f t="shared" si="12"/>
        <v>0</v>
      </c>
      <c r="X342" s="87">
        <f t="shared" si="97"/>
        <v>0.00416</v>
      </c>
      <c r="Y342" s="89"/>
    </row>
    <row r="343">
      <c r="A343" s="77">
        <v>45674.0</v>
      </c>
      <c r="B343" s="78" t="s">
        <v>25</v>
      </c>
      <c r="C343" s="79" t="s">
        <v>26</v>
      </c>
      <c r="D343" s="78" t="s">
        <v>30</v>
      </c>
      <c r="E343" s="80">
        <v>0.0</v>
      </c>
      <c r="F343" s="80">
        <v>0.0</v>
      </c>
      <c r="G343" s="80">
        <v>0.0</v>
      </c>
      <c r="H343" s="83">
        <v>0.0</v>
      </c>
      <c r="I343" s="84">
        <f t="shared" si="3"/>
        <v>0</v>
      </c>
      <c r="J343" s="85">
        <f t="shared" si="4"/>
        <v>0</v>
      </c>
      <c r="K343" s="80">
        <f t="shared" ref="K343:L343" si="692">IFERROR(G343,0)</f>
        <v>0</v>
      </c>
      <c r="L343" s="80">
        <f t="shared" si="692"/>
        <v>0</v>
      </c>
      <c r="M343" s="84">
        <f t="shared" si="6"/>
        <v>0</v>
      </c>
      <c r="N343" s="85">
        <f t="shared" si="7"/>
        <v>0</v>
      </c>
      <c r="O343" s="84">
        <f t="shared" ref="O343:P343" si="693">IFERROR(K343,0)</f>
        <v>0</v>
      </c>
      <c r="P343" s="84">
        <f t="shared" si="693"/>
        <v>0</v>
      </c>
      <c r="Q343" s="84">
        <f t="shared" si="9"/>
        <v>0</v>
      </c>
      <c r="R343" s="85">
        <f t="shared" si="10"/>
        <v>0</v>
      </c>
      <c r="S343" s="84"/>
      <c r="T343" s="84"/>
      <c r="U343" s="84"/>
      <c r="V343" s="84">
        <f t="shared" si="11"/>
        <v>0</v>
      </c>
      <c r="W343" s="84">
        <f t="shared" si="12"/>
        <v>0</v>
      </c>
      <c r="X343" s="87">
        <f t="shared" si="97"/>
        <v>0</v>
      </c>
      <c r="Y343" s="89"/>
    </row>
    <row r="344">
      <c r="A344" s="77">
        <v>45674.0</v>
      </c>
      <c r="B344" s="78" t="s">
        <v>33</v>
      </c>
      <c r="C344" s="79" t="s">
        <v>26</v>
      </c>
      <c r="D344" s="78" t="s">
        <v>27</v>
      </c>
      <c r="E344" s="80">
        <v>1.0</v>
      </c>
      <c r="F344" s="80">
        <v>0.004</v>
      </c>
      <c r="G344" s="80">
        <v>0.003</v>
      </c>
      <c r="H344" s="83">
        <v>0.00335</v>
      </c>
      <c r="I344" s="84">
        <f t="shared" si="3"/>
        <v>0.00035</v>
      </c>
      <c r="J344" s="85">
        <f t="shared" si="4"/>
        <v>111.6666667</v>
      </c>
      <c r="K344" s="80">
        <f t="shared" ref="K344:L344" si="694">IFERROR(G344,0)</f>
        <v>0.003</v>
      </c>
      <c r="L344" s="80">
        <f t="shared" si="694"/>
        <v>0.00335</v>
      </c>
      <c r="M344" s="84">
        <f t="shared" si="6"/>
        <v>0.00035</v>
      </c>
      <c r="N344" s="85">
        <f t="shared" si="7"/>
        <v>111.6666667</v>
      </c>
      <c r="O344" s="84">
        <f t="shared" ref="O344:P344" si="695">IFERROR(K344,0)</f>
        <v>0.003</v>
      </c>
      <c r="P344" s="84">
        <f t="shared" si="695"/>
        <v>0.00335</v>
      </c>
      <c r="Q344" s="84">
        <f t="shared" si="9"/>
        <v>0.00035</v>
      </c>
      <c r="R344" s="85">
        <f t="shared" si="10"/>
        <v>111.6666667</v>
      </c>
      <c r="S344" s="80">
        <f>T323</f>
        <v>0.88255</v>
      </c>
      <c r="T344" s="80">
        <f>H344+S344-H345-H346-U344</f>
        <v>0.8636</v>
      </c>
      <c r="U344" s="80">
        <v>0.0</v>
      </c>
      <c r="V344" s="84">
        <f t="shared" si="11"/>
        <v>75</v>
      </c>
      <c r="W344" s="84">
        <f t="shared" si="12"/>
        <v>83.75</v>
      </c>
      <c r="X344" s="87">
        <f t="shared" si="97"/>
        <v>0.00335</v>
      </c>
      <c r="Y344" s="89"/>
    </row>
    <row r="345">
      <c r="A345" s="77">
        <v>45674.0</v>
      </c>
      <c r="B345" s="78" t="s">
        <v>33</v>
      </c>
      <c r="C345" s="79" t="s">
        <v>26</v>
      </c>
      <c r="D345" s="78" t="s">
        <v>29</v>
      </c>
      <c r="E345" s="80">
        <v>1.0</v>
      </c>
      <c r="F345" s="80">
        <v>0.0</v>
      </c>
      <c r="G345" s="80">
        <v>0.003</v>
      </c>
      <c r="H345" s="83">
        <v>0.0223</v>
      </c>
      <c r="I345" s="84">
        <f t="shared" si="3"/>
        <v>0.0193</v>
      </c>
      <c r="J345" s="85">
        <f t="shared" si="4"/>
        <v>743.3333333</v>
      </c>
      <c r="K345" s="80">
        <f t="shared" ref="K345:L345" si="696">IFERROR(G345,0)</f>
        <v>0.003</v>
      </c>
      <c r="L345" s="80">
        <f t="shared" si="696"/>
        <v>0.0223</v>
      </c>
      <c r="M345" s="84">
        <f t="shared" si="6"/>
        <v>0.0193</v>
      </c>
      <c r="N345" s="85">
        <f t="shared" si="7"/>
        <v>743.3333333</v>
      </c>
      <c r="O345" s="84">
        <f t="shared" ref="O345:P345" si="697">IFERROR(K345,0)</f>
        <v>0.003</v>
      </c>
      <c r="P345" s="84">
        <f t="shared" si="697"/>
        <v>0.0223</v>
      </c>
      <c r="Q345" s="84">
        <f t="shared" si="9"/>
        <v>0.0193</v>
      </c>
      <c r="R345" s="85">
        <f t="shared" si="10"/>
        <v>743.3333333</v>
      </c>
      <c r="S345" s="80"/>
      <c r="T345" s="80"/>
      <c r="U345" s="80"/>
      <c r="V345" s="84">
        <f t="shared" si="11"/>
        <v>0</v>
      </c>
      <c r="W345" s="84">
        <f t="shared" si="12"/>
        <v>0</v>
      </c>
      <c r="X345" s="87">
        <f t="shared" si="97"/>
        <v>0.0223</v>
      </c>
      <c r="Y345" s="89"/>
    </row>
    <row r="346">
      <c r="A346" s="77">
        <v>45674.0</v>
      </c>
      <c r="B346" s="78" t="s">
        <v>33</v>
      </c>
      <c r="C346" s="79" t="s">
        <v>26</v>
      </c>
      <c r="D346" s="78" t="s">
        <v>30</v>
      </c>
      <c r="E346" s="80">
        <v>0.0</v>
      </c>
      <c r="F346" s="80">
        <v>0.0</v>
      </c>
      <c r="G346" s="80">
        <v>0.0</v>
      </c>
      <c r="H346" s="83">
        <v>0.0</v>
      </c>
      <c r="I346" s="84">
        <f t="shared" si="3"/>
        <v>0</v>
      </c>
      <c r="J346" s="85">
        <f t="shared" si="4"/>
        <v>0</v>
      </c>
      <c r="K346" s="80">
        <f t="shared" ref="K346:L346" si="698">IFERROR(G346,0)</f>
        <v>0</v>
      </c>
      <c r="L346" s="80">
        <f t="shared" si="698"/>
        <v>0</v>
      </c>
      <c r="M346" s="84">
        <f t="shared" si="6"/>
        <v>0</v>
      </c>
      <c r="N346" s="85">
        <f t="shared" si="7"/>
        <v>0</v>
      </c>
      <c r="O346" s="84">
        <f t="shared" ref="O346:P346" si="699">IFERROR(K346,0)</f>
        <v>0</v>
      </c>
      <c r="P346" s="84">
        <f t="shared" si="699"/>
        <v>0</v>
      </c>
      <c r="Q346" s="84">
        <f t="shared" si="9"/>
        <v>0</v>
      </c>
      <c r="R346" s="85">
        <f t="shared" si="10"/>
        <v>0</v>
      </c>
      <c r="S346" s="87"/>
      <c r="T346" s="87"/>
      <c r="U346" s="87"/>
      <c r="V346" s="84">
        <f t="shared" si="11"/>
        <v>0</v>
      </c>
      <c r="W346" s="84">
        <f t="shared" si="12"/>
        <v>0</v>
      </c>
      <c r="X346" s="87">
        <f t="shared" si="97"/>
        <v>0</v>
      </c>
      <c r="Y346" s="89"/>
    </row>
    <row r="347">
      <c r="A347" s="77">
        <v>45674.0</v>
      </c>
      <c r="B347" s="78" t="s">
        <v>34</v>
      </c>
      <c r="C347" s="79" t="s">
        <v>26</v>
      </c>
      <c r="D347" s="78" t="s">
        <v>27</v>
      </c>
      <c r="E347" s="80">
        <v>0.6</v>
      </c>
      <c r="F347" s="80">
        <v>0.003</v>
      </c>
      <c r="G347" s="80">
        <v>0.0032</v>
      </c>
      <c r="H347" s="83">
        <v>0.00348</v>
      </c>
      <c r="I347" s="84">
        <f t="shared" si="3"/>
        <v>0.00028</v>
      </c>
      <c r="J347" s="85">
        <f t="shared" si="4"/>
        <v>108.75</v>
      </c>
      <c r="K347" s="80">
        <f t="shared" ref="K347:L347" si="700">IFERROR(G347,0)</f>
        <v>0.0032</v>
      </c>
      <c r="L347" s="80">
        <f t="shared" si="700"/>
        <v>0.00348</v>
      </c>
      <c r="M347" s="84">
        <f t="shared" si="6"/>
        <v>0.00028</v>
      </c>
      <c r="N347" s="85">
        <f t="shared" si="7"/>
        <v>108.75</v>
      </c>
      <c r="O347" s="84">
        <f t="shared" ref="O347:P347" si="701">IFERROR(K347,0)</f>
        <v>0.0032</v>
      </c>
      <c r="P347" s="84">
        <f t="shared" si="701"/>
        <v>0.00348</v>
      </c>
      <c r="Q347" s="84">
        <f t="shared" si="9"/>
        <v>0.00028</v>
      </c>
      <c r="R347" s="85">
        <f t="shared" si="10"/>
        <v>108.75</v>
      </c>
      <c r="S347" s="88">
        <f>T326</f>
        <v>0.08974</v>
      </c>
      <c r="T347" s="80">
        <f>H347+S347-H348-H349-U347</f>
        <v>0.09035</v>
      </c>
      <c r="U347" s="88">
        <v>0.0</v>
      </c>
      <c r="V347" s="84">
        <f t="shared" si="11"/>
        <v>106.6666667</v>
      </c>
      <c r="W347" s="84">
        <f t="shared" si="12"/>
        <v>116</v>
      </c>
      <c r="X347" s="87">
        <f t="shared" si="97"/>
        <v>0.00348</v>
      </c>
      <c r="Y347" s="89"/>
    </row>
    <row r="348">
      <c r="A348" s="77">
        <v>45674.0</v>
      </c>
      <c r="B348" s="78" t="s">
        <v>34</v>
      </c>
      <c r="C348" s="79" t="s">
        <v>26</v>
      </c>
      <c r="D348" s="78" t="s">
        <v>29</v>
      </c>
      <c r="E348" s="80">
        <v>0.6</v>
      </c>
      <c r="F348" s="80">
        <v>0.0</v>
      </c>
      <c r="G348" s="80">
        <v>0.003</v>
      </c>
      <c r="H348" s="83">
        <v>0.00287</v>
      </c>
      <c r="I348" s="84">
        <f t="shared" si="3"/>
        <v>-0.00013</v>
      </c>
      <c r="J348" s="85">
        <f t="shared" si="4"/>
        <v>95.66666667</v>
      </c>
      <c r="K348" s="80">
        <f t="shared" ref="K348:L348" si="702">IFERROR(G348,0)</f>
        <v>0.003</v>
      </c>
      <c r="L348" s="80">
        <f t="shared" si="702"/>
        <v>0.00287</v>
      </c>
      <c r="M348" s="84">
        <f t="shared" si="6"/>
        <v>-0.00013</v>
      </c>
      <c r="N348" s="85">
        <f t="shared" si="7"/>
        <v>95.66666667</v>
      </c>
      <c r="O348" s="84">
        <f t="shared" ref="O348:P348" si="703">IFERROR(K348,0)</f>
        <v>0.003</v>
      </c>
      <c r="P348" s="84">
        <f t="shared" si="703"/>
        <v>0.00287</v>
      </c>
      <c r="Q348" s="84">
        <f t="shared" si="9"/>
        <v>-0.00013</v>
      </c>
      <c r="R348" s="85">
        <f t="shared" si="10"/>
        <v>95.66666667</v>
      </c>
      <c r="S348" s="87"/>
      <c r="T348" s="87"/>
      <c r="U348" s="87"/>
      <c r="V348" s="84">
        <f t="shared" si="11"/>
        <v>0</v>
      </c>
      <c r="W348" s="84">
        <f t="shared" si="12"/>
        <v>0</v>
      </c>
      <c r="X348" s="87">
        <f t="shared" si="97"/>
        <v>0.00287</v>
      </c>
      <c r="Y348" s="89"/>
    </row>
    <row r="349">
      <c r="A349" s="77">
        <v>45674.0</v>
      </c>
      <c r="B349" s="78" t="s">
        <v>34</v>
      </c>
      <c r="C349" s="79" t="s">
        <v>26</v>
      </c>
      <c r="D349" s="78" t="s">
        <v>30</v>
      </c>
      <c r="E349" s="80">
        <v>0.0</v>
      </c>
      <c r="F349" s="80">
        <v>0.0</v>
      </c>
      <c r="G349" s="80">
        <v>0.0</v>
      </c>
      <c r="H349" s="83">
        <v>0.0</v>
      </c>
      <c r="I349" s="84">
        <f t="shared" si="3"/>
        <v>0</v>
      </c>
      <c r="J349" s="85">
        <f t="shared" si="4"/>
        <v>0</v>
      </c>
      <c r="K349" s="80">
        <f t="shared" ref="K349:L349" si="704">IFERROR(G349,0)</f>
        <v>0</v>
      </c>
      <c r="L349" s="80">
        <f t="shared" si="704"/>
        <v>0</v>
      </c>
      <c r="M349" s="84">
        <f t="shared" si="6"/>
        <v>0</v>
      </c>
      <c r="N349" s="85">
        <f t="shared" si="7"/>
        <v>0</v>
      </c>
      <c r="O349" s="84">
        <f t="shared" ref="O349:P349" si="705">IFERROR(K349,0)</f>
        <v>0</v>
      </c>
      <c r="P349" s="84">
        <f t="shared" si="705"/>
        <v>0</v>
      </c>
      <c r="Q349" s="84">
        <f t="shared" si="9"/>
        <v>0</v>
      </c>
      <c r="R349" s="85">
        <f t="shared" si="10"/>
        <v>0</v>
      </c>
      <c r="S349" s="87"/>
      <c r="T349" s="87"/>
      <c r="U349" s="87"/>
      <c r="V349" s="84">
        <f t="shared" si="11"/>
        <v>0</v>
      </c>
      <c r="W349" s="84">
        <f t="shared" si="12"/>
        <v>0</v>
      </c>
      <c r="X349" s="87">
        <f t="shared" si="97"/>
        <v>0</v>
      </c>
      <c r="Y349" s="89"/>
    </row>
    <row r="350">
      <c r="A350" s="77">
        <v>45674.0</v>
      </c>
      <c r="B350" s="78" t="s">
        <v>36</v>
      </c>
      <c r="C350" s="79" t="s">
        <v>37</v>
      </c>
      <c r="D350" s="78" t="s">
        <v>27</v>
      </c>
      <c r="E350" s="80">
        <v>229.8</v>
      </c>
      <c r="F350" s="80">
        <v>0.669</v>
      </c>
      <c r="G350" s="80">
        <v>0.687096</v>
      </c>
      <c r="H350" s="83">
        <v>0.616935</v>
      </c>
      <c r="I350" s="84">
        <f t="shared" si="3"/>
        <v>-0.070161</v>
      </c>
      <c r="J350" s="85">
        <f t="shared" si="4"/>
        <v>89.78876314</v>
      </c>
      <c r="K350" s="80">
        <f t="shared" ref="K350:L350" si="706">IFERROR(G350,0)</f>
        <v>0.687096</v>
      </c>
      <c r="L350" s="80">
        <f t="shared" si="706"/>
        <v>0.616935</v>
      </c>
      <c r="M350" s="84">
        <f t="shared" si="6"/>
        <v>-0.070161</v>
      </c>
      <c r="N350" s="85">
        <f t="shared" si="7"/>
        <v>89.78876314</v>
      </c>
      <c r="O350" s="84">
        <f t="shared" ref="O350:P350" si="707">IFERROR(K350,0)</f>
        <v>0.687096</v>
      </c>
      <c r="P350" s="84">
        <f t="shared" si="707"/>
        <v>0.616935</v>
      </c>
      <c r="Q350" s="84">
        <f t="shared" si="9"/>
        <v>-0.070161</v>
      </c>
      <c r="R350" s="85">
        <f t="shared" si="10"/>
        <v>89.78876314</v>
      </c>
      <c r="S350" s="88">
        <f>T329</f>
        <v>209.6873568</v>
      </c>
      <c r="T350" s="80">
        <f>H350+S350-H351-H352-U350</f>
        <v>209.1134854</v>
      </c>
      <c r="U350" s="88">
        <v>0.00180645</v>
      </c>
      <c r="V350" s="84">
        <f t="shared" si="11"/>
        <v>102.7049327</v>
      </c>
      <c r="W350" s="84">
        <f t="shared" si="12"/>
        <v>92.21748879</v>
      </c>
      <c r="X350" s="87">
        <f t="shared" si="97"/>
        <v>0.616935</v>
      </c>
      <c r="Y350" s="89"/>
    </row>
    <row r="351">
      <c r="A351" s="77">
        <v>45674.0</v>
      </c>
      <c r="B351" s="78" t="s">
        <v>36</v>
      </c>
      <c r="C351" s="79" t="s">
        <v>37</v>
      </c>
      <c r="D351" s="78" t="s">
        <v>29</v>
      </c>
      <c r="E351" s="80">
        <v>285.0</v>
      </c>
      <c r="F351" s="80">
        <v>0.0</v>
      </c>
      <c r="G351" s="80">
        <v>0.77419</v>
      </c>
      <c r="H351" s="83">
        <v>1.189</v>
      </c>
      <c r="I351" s="84">
        <f t="shared" si="3"/>
        <v>0.41481</v>
      </c>
      <c r="J351" s="85">
        <f t="shared" si="4"/>
        <v>153.5798706</v>
      </c>
      <c r="K351" s="80">
        <f t="shared" ref="K351:L351" si="708">IFERROR(G351,0)</f>
        <v>0.77419</v>
      </c>
      <c r="L351" s="80">
        <f t="shared" si="708"/>
        <v>1.189</v>
      </c>
      <c r="M351" s="84">
        <f t="shared" si="6"/>
        <v>0.41481</v>
      </c>
      <c r="N351" s="85">
        <f t="shared" si="7"/>
        <v>153.5798706</v>
      </c>
      <c r="O351" s="84">
        <f t="shared" ref="O351:P351" si="709">IFERROR(K351,0)</f>
        <v>0.77419</v>
      </c>
      <c r="P351" s="84">
        <f t="shared" si="709"/>
        <v>1.189</v>
      </c>
      <c r="Q351" s="84">
        <f t="shared" si="9"/>
        <v>0.41481</v>
      </c>
      <c r="R351" s="85">
        <f t="shared" si="10"/>
        <v>153.5798706</v>
      </c>
      <c r="S351" s="87"/>
      <c r="T351" s="87"/>
      <c r="U351" s="87"/>
      <c r="V351" s="84">
        <f t="shared" si="11"/>
        <v>0</v>
      </c>
      <c r="W351" s="84">
        <f t="shared" si="12"/>
        <v>0</v>
      </c>
      <c r="X351" s="87">
        <f t="shared" si="97"/>
        <v>1.189</v>
      </c>
      <c r="Y351" s="89"/>
    </row>
    <row r="352">
      <c r="A352" s="77">
        <v>45674.0</v>
      </c>
      <c r="B352" s="78" t="s">
        <v>36</v>
      </c>
      <c r="C352" s="79" t="s">
        <v>37</v>
      </c>
      <c r="D352" s="78" t="s">
        <v>30</v>
      </c>
      <c r="E352" s="80">
        <v>0.0</v>
      </c>
      <c r="F352" s="80">
        <v>0.0</v>
      </c>
      <c r="G352" s="80">
        <v>0.0</v>
      </c>
      <c r="H352" s="83">
        <v>0.0</v>
      </c>
      <c r="I352" s="84">
        <f t="shared" si="3"/>
        <v>0</v>
      </c>
      <c r="J352" s="85">
        <f t="shared" si="4"/>
        <v>0</v>
      </c>
      <c r="K352" s="80">
        <f t="shared" ref="K352:L352" si="710">IFERROR(G352,0)</f>
        <v>0</v>
      </c>
      <c r="L352" s="80">
        <f t="shared" si="710"/>
        <v>0</v>
      </c>
      <c r="M352" s="84">
        <f t="shared" si="6"/>
        <v>0</v>
      </c>
      <c r="N352" s="85">
        <f t="shared" si="7"/>
        <v>0</v>
      </c>
      <c r="O352" s="84">
        <f t="shared" ref="O352:P352" si="711">IFERROR(K352,0)</f>
        <v>0</v>
      </c>
      <c r="P352" s="84">
        <f t="shared" si="711"/>
        <v>0</v>
      </c>
      <c r="Q352" s="84">
        <f t="shared" si="9"/>
        <v>0</v>
      </c>
      <c r="R352" s="85">
        <f t="shared" si="10"/>
        <v>0</v>
      </c>
      <c r="S352" s="87"/>
      <c r="T352" s="87"/>
      <c r="U352" s="87"/>
      <c r="V352" s="84">
        <f t="shared" si="11"/>
        <v>0</v>
      </c>
      <c r="W352" s="84">
        <f t="shared" si="12"/>
        <v>0</v>
      </c>
      <c r="X352" s="87">
        <f t="shared" si="97"/>
        <v>0</v>
      </c>
      <c r="Y352" s="89"/>
    </row>
    <row r="353">
      <c r="A353" s="77">
        <v>45674.0</v>
      </c>
      <c r="B353" s="78" t="s">
        <v>49</v>
      </c>
      <c r="C353" s="79" t="s">
        <v>37</v>
      </c>
      <c r="D353" s="78" t="s">
        <v>27</v>
      </c>
      <c r="E353" s="80">
        <v>5.2</v>
      </c>
      <c r="F353" s="80">
        <v>0.016</v>
      </c>
      <c r="G353" s="80">
        <v>0.0145</v>
      </c>
      <c r="H353" s="83">
        <v>0.0178</v>
      </c>
      <c r="I353" s="84">
        <f t="shared" si="3"/>
        <v>0.0033</v>
      </c>
      <c r="J353" s="85">
        <f t="shared" si="4"/>
        <v>122.7586207</v>
      </c>
      <c r="K353" s="80">
        <f t="shared" ref="K353:L353" si="712">IFERROR(G353,0)</f>
        <v>0.0145</v>
      </c>
      <c r="L353" s="80">
        <f t="shared" si="712"/>
        <v>0.0178</v>
      </c>
      <c r="M353" s="84">
        <f t="shared" si="6"/>
        <v>0.0033</v>
      </c>
      <c r="N353" s="85">
        <f t="shared" si="7"/>
        <v>122.7586207</v>
      </c>
      <c r="O353" s="84">
        <f t="shared" ref="O353:P353" si="713">IFERROR(K353,0)</f>
        <v>0.0145</v>
      </c>
      <c r="P353" s="84">
        <f t="shared" si="713"/>
        <v>0.0178</v>
      </c>
      <c r="Q353" s="84">
        <f t="shared" si="9"/>
        <v>0.0033</v>
      </c>
      <c r="R353" s="85">
        <f t="shared" si="10"/>
        <v>122.7586207</v>
      </c>
      <c r="S353" s="88">
        <f>T332</f>
        <v>4.872283872</v>
      </c>
      <c r="T353" s="80">
        <f>H353+S353-H354-H355-U353</f>
        <v>4.890051614</v>
      </c>
      <c r="U353" s="88">
        <v>3.2258E-5</v>
      </c>
      <c r="V353" s="84">
        <f t="shared" si="11"/>
        <v>90.625</v>
      </c>
      <c r="W353" s="84">
        <f t="shared" si="12"/>
        <v>111.25</v>
      </c>
      <c r="X353" s="87">
        <f t="shared" si="97"/>
        <v>0.0178</v>
      </c>
      <c r="Y353" s="89"/>
    </row>
    <row r="354">
      <c r="A354" s="77">
        <v>45674.0</v>
      </c>
      <c r="B354" s="78" t="s">
        <v>49</v>
      </c>
      <c r="C354" s="79" t="s">
        <v>37</v>
      </c>
      <c r="D354" s="78" t="s">
        <v>29</v>
      </c>
      <c r="E354" s="80">
        <v>5.1</v>
      </c>
      <c r="F354" s="80">
        <v>0.0</v>
      </c>
      <c r="G354" s="80">
        <v>0.01612</v>
      </c>
      <c r="H354" s="83">
        <v>0.0</v>
      </c>
      <c r="I354" s="84">
        <f t="shared" si="3"/>
        <v>-0.01612</v>
      </c>
      <c r="J354" s="85">
        <f t="shared" si="4"/>
        <v>0</v>
      </c>
      <c r="K354" s="80">
        <f t="shared" ref="K354:L354" si="714">IFERROR(G354,0)</f>
        <v>0.01612</v>
      </c>
      <c r="L354" s="80">
        <f t="shared" si="714"/>
        <v>0</v>
      </c>
      <c r="M354" s="84">
        <f t="shared" si="6"/>
        <v>-0.01612</v>
      </c>
      <c r="N354" s="85">
        <f t="shared" si="7"/>
        <v>0</v>
      </c>
      <c r="O354" s="84">
        <f t="shared" ref="O354:P354" si="715">IFERROR(K354,0)</f>
        <v>0.01612</v>
      </c>
      <c r="P354" s="84">
        <f t="shared" si="715"/>
        <v>0</v>
      </c>
      <c r="Q354" s="84">
        <f t="shared" si="9"/>
        <v>-0.01612</v>
      </c>
      <c r="R354" s="85">
        <f t="shared" si="10"/>
        <v>0</v>
      </c>
      <c r="S354" s="87"/>
      <c r="T354" s="87"/>
      <c r="U354" s="87"/>
      <c r="V354" s="84">
        <f t="shared" si="11"/>
        <v>0</v>
      </c>
      <c r="W354" s="84">
        <f t="shared" si="12"/>
        <v>0</v>
      </c>
      <c r="X354" s="87">
        <f t="shared" si="97"/>
        <v>0</v>
      </c>
      <c r="Y354" s="89"/>
    </row>
    <row r="355">
      <c r="A355" s="77">
        <v>45674.0</v>
      </c>
      <c r="B355" s="78" t="s">
        <v>49</v>
      </c>
      <c r="C355" s="79" t="s">
        <v>37</v>
      </c>
      <c r="D355" s="78" t="s">
        <v>30</v>
      </c>
      <c r="E355" s="80">
        <v>0.0</v>
      </c>
      <c r="F355" s="80">
        <v>0.0</v>
      </c>
      <c r="G355" s="80">
        <v>0.0</v>
      </c>
      <c r="H355" s="83">
        <v>0.0</v>
      </c>
      <c r="I355" s="84">
        <f t="shared" si="3"/>
        <v>0</v>
      </c>
      <c r="J355" s="85">
        <f t="shared" si="4"/>
        <v>0</v>
      </c>
      <c r="K355" s="80">
        <f t="shared" ref="K355:L355" si="716">IFERROR(G355,0)</f>
        <v>0</v>
      </c>
      <c r="L355" s="80">
        <f t="shared" si="716"/>
        <v>0</v>
      </c>
      <c r="M355" s="84">
        <f t="shared" si="6"/>
        <v>0</v>
      </c>
      <c r="N355" s="85">
        <f t="shared" si="7"/>
        <v>0</v>
      </c>
      <c r="O355" s="84">
        <f t="shared" ref="O355:P355" si="717">IFERROR(K355,0)</f>
        <v>0</v>
      </c>
      <c r="P355" s="84">
        <f t="shared" si="717"/>
        <v>0</v>
      </c>
      <c r="Q355" s="84">
        <f t="shared" si="9"/>
        <v>0</v>
      </c>
      <c r="R355" s="85">
        <f t="shared" si="10"/>
        <v>0</v>
      </c>
      <c r="S355" s="88"/>
      <c r="T355" s="88"/>
      <c r="U355" s="87"/>
      <c r="V355" s="84">
        <f t="shared" si="11"/>
        <v>0</v>
      </c>
      <c r="W355" s="84">
        <f t="shared" si="12"/>
        <v>0</v>
      </c>
      <c r="X355" s="87">
        <f t="shared" si="97"/>
        <v>0</v>
      </c>
      <c r="Y355" s="89"/>
    </row>
    <row r="356">
      <c r="A356" s="77">
        <v>45674.0</v>
      </c>
      <c r="B356" s="78" t="s">
        <v>40</v>
      </c>
      <c r="C356" s="79" t="s">
        <v>37</v>
      </c>
      <c r="D356" s="78" t="s">
        <v>27</v>
      </c>
      <c r="E356" s="80">
        <v>0.63</v>
      </c>
      <c r="F356" s="80">
        <v>0.0</v>
      </c>
      <c r="G356" s="80">
        <v>0.00161</v>
      </c>
      <c r="H356" s="83">
        <v>0.00167</v>
      </c>
      <c r="I356" s="84">
        <f t="shared" si="3"/>
        <v>0.00006</v>
      </c>
      <c r="J356" s="85">
        <f t="shared" si="4"/>
        <v>103.7267081</v>
      </c>
      <c r="K356" s="80">
        <f t="shared" ref="K356:L356" si="718">IFERROR(G356,0)</f>
        <v>0.00161</v>
      </c>
      <c r="L356" s="80">
        <f t="shared" si="718"/>
        <v>0.00167</v>
      </c>
      <c r="M356" s="84">
        <f t="shared" si="6"/>
        <v>0.00006</v>
      </c>
      <c r="N356" s="85">
        <f t="shared" si="7"/>
        <v>103.7267081</v>
      </c>
      <c r="O356" s="84">
        <f t="shared" ref="O356:P356" si="719">IFERROR(K356,0)</f>
        <v>0.00161</v>
      </c>
      <c r="P356" s="84">
        <f t="shared" si="719"/>
        <v>0.00167</v>
      </c>
      <c r="Q356" s="84">
        <f t="shared" si="9"/>
        <v>0.00006</v>
      </c>
      <c r="R356" s="85">
        <f t="shared" si="10"/>
        <v>103.7267081</v>
      </c>
      <c r="S356" s="88">
        <f>T335</f>
        <v>0.03396064</v>
      </c>
      <c r="T356" s="80">
        <f>H356+S356-H357-H358-U356</f>
        <v>0.03395968</v>
      </c>
      <c r="U356" s="88">
        <v>0.00167096</v>
      </c>
      <c r="V356" s="84">
        <f t="shared" si="11"/>
        <v>0</v>
      </c>
      <c r="W356" s="84">
        <f t="shared" si="12"/>
        <v>0</v>
      </c>
      <c r="X356" s="87">
        <f t="shared" si="97"/>
        <v>0.00167</v>
      </c>
      <c r="Y356" s="89"/>
    </row>
    <row r="357">
      <c r="A357" s="77">
        <v>45674.0</v>
      </c>
      <c r="B357" s="78" t="s">
        <v>40</v>
      </c>
      <c r="C357" s="79" t="s">
        <v>37</v>
      </c>
      <c r="D357" s="78" t="s">
        <v>29</v>
      </c>
      <c r="E357" s="80">
        <v>0.63</v>
      </c>
      <c r="F357" s="80">
        <v>0.0</v>
      </c>
      <c r="G357" s="80">
        <v>0.0016</v>
      </c>
      <c r="H357" s="83">
        <v>0.0</v>
      </c>
      <c r="I357" s="84">
        <f t="shared" si="3"/>
        <v>-0.0016</v>
      </c>
      <c r="J357" s="85">
        <f t="shared" si="4"/>
        <v>0</v>
      </c>
      <c r="K357" s="80">
        <f t="shared" ref="K357:L357" si="720">IFERROR(G357,0)</f>
        <v>0.0016</v>
      </c>
      <c r="L357" s="80">
        <f t="shared" si="720"/>
        <v>0</v>
      </c>
      <c r="M357" s="84">
        <f t="shared" si="6"/>
        <v>-0.0016</v>
      </c>
      <c r="N357" s="85">
        <f t="shared" si="7"/>
        <v>0</v>
      </c>
      <c r="O357" s="84">
        <f t="shared" ref="O357:P357" si="721">IFERROR(K357,0)</f>
        <v>0.0016</v>
      </c>
      <c r="P357" s="84">
        <f t="shared" si="721"/>
        <v>0</v>
      </c>
      <c r="Q357" s="84">
        <f t="shared" si="9"/>
        <v>-0.0016</v>
      </c>
      <c r="R357" s="85">
        <f t="shared" si="10"/>
        <v>0</v>
      </c>
      <c r="S357" s="87"/>
      <c r="T357" s="87"/>
      <c r="U357" s="87"/>
      <c r="V357" s="84">
        <f t="shared" si="11"/>
        <v>0</v>
      </c>
      <c r="W357" s="84">
        <f t="shared" si="12"/>
        <v>0</v>
      </c>
      <c r="X357" s="87">
        <f t="shared" si="97"/>
        <v>0</v>
      </c>
      <c r="Y357" s="89"/>
    </row>
    <row r="358">
      <c r="A358" s="77">
        <v>45674.0</v>
      </c>
      <c r="B358" s="78" t="s">
        <v>40</v>
      </c>
      <c r="C358" s="79" t="s">
        <v>37</v>
      </c>
      <c r="D358" s="78" t="s">
        <v>30</v>
      </c>
      <c r="E358" s="80">
        <v>0.0</v>
      </c>
      <c r="F358" s="80">
        <v>0.0</v>
      </c>
      <c r="G358" s="80">
        <v>0.0</v>
      </c>
      <c r="H358" s="83">
        <v>0.0</v>
      </c>
      <c r="I358" s="84">
        <f t="shared" si="3"/>
        <v>0</v>
      </c>
      <c r="J358" s="85">
        <f t="shared" si="4"/>
        <v>0</v>
      </c>
      <c r="K358" s="80">
        <f t="shared" ref="K358:L358" si="722">IFERROR(G358,0)</f>
        <v>0</v>
      </c>
      <c r="L358" s="80">
        <f t="shared" si="722"/>
        <v>0</v>
      </c>
      <c r="M358" s="84">
        <f t="shared" si="6"/>
        <v>0</v>
      </c>
      <c r="N358" s="85">
        <f t="shared" si="7"/>
        <v>0</v>
      </c>
      <c r="O358" s="84">
        <f t="shared" ref="O358:P358" si="723">IFERROR(K358,0)</f>
        <v>0</v>
      </c>
      <c r="P358" s="84">
        <f t="shared" si="723"/>
        <v>0</v>
      </c>
      <c r="Q358" s="84">
        <f t="shared" si="9"/>
        <v>0</v>
      </c>
      <c r="R358" s="85">
        <f t="shared" si="10"/>
        <v>0</v>
      </c>
      <c r="S358" s="87"/>
      <c r="T358" s="87"/>
      <c r="U358" s="87"/>
      <c r="V358" s="84">
        <f t="shared" si="11"/>
        <v>0</v>
      </c>
      <c r="W358" s="84">
        <f t="shared" si="12"/>
        <v>0</v>
      </c>
      <c r="X358" s="87">
        <f t="shared" si="97"/>
        <v>0</v>
      </c>
      <c r="Y358" s="89"/>
    </row>
    <row r="359">
      <c r="A359" s="77">
        <v>45675.0</v>
      </c>
      <c r="B359" s="78" t="s">
        <v>31</v>
      </c>
      <c r="C359" s="79" t="s">
        <v>26</v>
      </c>
      <c r="D359" s="78" t="s">
        <v>27</v>
      </c>
      <c r="E359" s="80">
        <v>190.9</v>
      </c>
      <c r="F359" s="81">
        <v>0.646</v>
      </c>
      <c r="G359" s="82">
        <v>0.567</v>
      </c>
      <c r="H359" s="83">
        <v>0.57267</v>
      </c>
      <c r="I359" s="84">
        <f t="shared" si="3"/>
        <v>0.00567</v>
      </c>
      <c r="J359" s="85">
        <f t="shared" si="4"/>
        <v>101</v>
      </c>
      <c r="K359" s="80">
        <f t="shared" ref="K359:L359" si="724">IFERROR(G359,0)</f>
        <v>0.567</v>
      </c>
      <c r="L359" s="80">
        <f t="shared" si="724"/>
        <v>0.57267</v>
      </c>
      <c r="M359" s="84">
        <f t="shared" si="6"/>
        <v>0.00567</v>
      </c>
      <c r="N359" s="85">
        <f t="shared" si="7"/>
        <v>101</v>
      </c>
      <c r="O359" s="84">
        <f t="shared" ref="O359:P359" si="725">IFERROR(K359,0)</f>
        <v>0.567</v>
      </c>
      <c r="P359" s="84">
        <f t="shared" si="725"/>
        <v>0.57267</v>
      </c>
      <c r="Q359" s="84">
        <f t="shared" si="9"/>
        <v>0.00567</v>
      </c>
      <c r="R359" s="85">
        <f t="shared" si="10"/>
        <v>101</v>
      </c>
      <c r="S359" s="80">
        <f>T338</f>
        <v>51.30244</v>
      </c>
      <c r="T359" s="80">
        <f>H359+S359-H360-H361-U359</f>
        <v>51.05666</v>
      </c>
      <c r="U359" s="80">
        <v>0.00145</v>
      </c>
      <c r="V359" s="84">
        <f t="shared" si="11"/>
        <v>87.77089783</v>
      </c>
      <c r="W359" s="84">
        <f t="shared" si="12"/>
        <v>88.64860681</v>
      </c>
      <c r="X359" s="87">
        <f t="shared" si="97"/>
        <v>0.57267</v>
      </c>
      <c r="Y359" s="89"/>
    </row>
    <row r="360">
      <c r="A360" s="77">
        <v>45675.0</v>
      </c>
      <c r="B360" s="78" t="s">
        <v>31</v>
      </c>
      <c r="C360" s="79" t="s">
        <v>26</v>
      </c>
      <c r="D360" s="78" t="s">
        <v>29</v>
      </c>
      <c r="E360" s="80">
        <v>220.3</v>
      </c>
      <c r="F360" s="80">
        <v>1.256</v>
      </c>
      <c r="G360" s="80">
        <v>0.5806</v>
      </c>
      <c r="H360" s="83">
        <v>0.817</v>
      </c>
      <c r="I360" s="84">
        <f t="shared" si="3"/>
        <v>0.2364</v>
      </c>
      <c r="J360" s="85">
        <f t="shared" si="4"/>
        <v>140.7165002</v>
      </c>
      <c r="K360" s="80">
        <f t="shared" ref="K360:L360" si="726">IFERROR(G360,0)</f>
        <v>0.5806</v>
      </c>
      <c r="L360" s="80">
        <f t="shared" si="726"/>
        <v>0.817</v>
      </c>
      <c r="M360" s="84">
        <f t="shared" si="6"/>
        <v>0.2364</v>
      </c>
      <c r="N360" s="85">
        <f t="shared" si="7"/>
        <v>140.7165002</v>
      </c>
      <c r="O360" s="84">
        <f t="shared" ref="O360:P360" si="727">IFERROR(K360,0)</f>
        <v>0.5806</v>
      </c>
      <c r="P360" s="84">
        <f t="shared" si="727"/>
        <v>0.817</v>
      </c>
      <c r="Q360" s="84">
        <f t="shared" si="9"/>
        <v>0.2364</v>
      </c>
      <c r="R360" s="85">
        <f t="shared" si="10"/>
        <v>140.7165002</v>
      </c>
      <c r="S360" s="84"/>
      <c r="T360" s="84"/>
      <c r="U360" s="84"/>
      <c r="V360" s="84">
        <f t="shared" si="11"/>
        <v>46.22611465</v>
      </c>
      <c r="W360" s="84">
        <f t="shared" si="12"/>
        <v>65.0477707</v>
      </c>
      <c r="X360" s="87">
        <f t="shared" si="97"/>
        <v>0.817</v>
      </c>
      <c r="Y360" s="89"/>
    </row>
    <row r="361">
      <c r="A361" s="77">
        <v>45675.0</v>
      </c>
      <c r="B361" s="78" t="s">
        <v>31</v>
      </c>
      <c r="C361" s="79" t="s">
        <v>26</v>
      </c>
      <c r="D361" s="78" t="s">
        <v>30</v>
      </c>
      <c r="E361" s="80">
        <v>0.0</v>
      </c>
      <c r="F361" s="80">
        <v>0.0</v>
      </c>
      <c r="G361" s="80">
        <v>0.0</v>
      </c>
      <c r="H361" s="83">
        <v>0.0</v>
      </c>
      <c r="I361" s="84">
        <f t="shared" si="3"/>
        <v>0</v>
      </c>
      <c r="J361" s="85">
        <f t="shared" si="4"/>
        <v>0</v>
      </c>
      <c r="K361" s="80">
        <f t="shared" ref="K361:L361" si="728">IFERROR(G361,0)</f>
        <v>0</v>
      </c>
      <c r="L361" s="80">
        <f t="shared" si="728"/>
        <v>0</v>
      </c>
      <c r="M361" s="84">
        <f t="shared" si="6"/>
        <v>0</v>
      </c>
      <c r="N361" s="85">
        <f t="shared" si="7"/>
        <v>0</v>
      </c>
      <c r="O361" s="84">
        <f t="shared" ref="O361:P361" si="729">IFERROR(K361,0)</f>
        <v>0</v>
      </c>
      <c r="P361" s="84">
        <f t="shared" si="729"/>
        <v>0</v>
      </c>
      <c r="Q361" s="84">
        <f t="shared" si="9"/>
        <v>0</v>
      </c>
      <c r="R361" s="85">
        <f t="shared" si="10"/>
        <v>0</v>
      </c>
      <c r="S361" s="80"/>
      <c r="T361" s="80"/>
      <c r="U361" s="80"/>
      <c r="V361" s="84">
        <f t="shared" si="11"/>
        <v>0</v>
      </c>
      <c r="W361" s="84">
        <f t="shared" si="12"/>
        <v>0</v>
      </c>
      <c r="X361" s="87">
        <f t="shared" si="97"/>
        <v>0</v>
      </c>
      <c r="Y361" s="89"/>
    </row>
    <row r="362">
      <c r="A362" s="77">
        <v>45675.0</v>
      </c>
      <c r="B362" s="78" t="s">
        <v>25</v>
      </c>
      <c r="C362" s="79" t="s">
        <v>26</v>
      </c>
      <c r="D362" s="78" t="s">
        <v>27</v>
      </c>
      <c r="E362" s="80">
        <v>1.7</v>
      </c>
      <c r="F362" s="80">
        <v>0.005</v>
      </c>
      <c r="G362" s="80">
        <v>0.0048</v>
      </c>
      <c r="H362" s="83">
        <v>0.0097</v>
      </c>
      <c r="I362" s="84">
        <f t="shared" si="3"/>
        <v>0.0049</v>
      </c>
      <c r="J362" s="85">
        <f t="shared" si="4"/>
        <v>202.0833333</v>
      </c>
      <c r="K362" s="80">
        <f t="shared" ref="K362:L362" si="730">IFERROR(G362,0)</f>
        <v>0.0048</v>
      </c>
      <c r="L362" s="80">
        <f t="shared" si="730"/>
        <v>0.0097</v>
      </c>
      <c r="M362" s="84">
        <f t="shared" si="6"/>
        <v>0.0049</v>
      </c>
      <c r="N362" s="85">
        <f t="shared" si="7"/>
        <v>202.0833333</v>
      </c>
      <c r="O362" s="84">
        <f t="shared" ref="O362:P362" si="731">IFERROR(K362,0)</f>
        <v>0.0048</v>
      </c>
      <c r="P362" s="84">
        <f t="shared" si="731"/>
        <v>0.0097</v>
      </c>
      <c r="Q362" s="84">
        <f t="shared" si="9"/>
        <v>0.0049</v>
      </c>
      <c r="R362" s="85">
        <f t="shared" si="10"/>
        <v>202.0833333</v>
      </c>
      <c r="S362" s="80">
        <f>T341</f>
        <v>4.3989835</v>
      </c>
      <c r="T362" s="80">
        <f>H362+S362-H363-H364-U362</f>
        <v>4.404459</v>
      </c>
      <c r="U362" s="80">
        <v>6.45E-5</v>
      </c>
      <c r="V362" s="84">
        <f t="shared" si="11"/>
        <v>96</v>
      </c>
      <c r="W362" s="84">
        <f t="shared" si="12"/>
        <v>194</v>
      </c>
      <c r="X362" s="87">
        <f t="shared" si="97"/>
        <v>0.0097</v>
      </c>
      <c r="Y362" s="89"/>
    </row>
    <row r="363">
      <c r="A363" s="77">
        <v>45675.0</v>
      </c>
      <c r="B363" s="78" t="s">
        <v>25</v>
      </c>
      <c r="C363" s="79" t="s">
        <v>26</v>
      </c>
      <c r="D363" s="78" t="s">
        <v>29</v>
      </c>
      <c r="E363" s="80">
        <v>1.5</v>
      </c>
      <c r="F363" s="80">
        <v>0.0</v>
      </c>
      <c r="G363" s="80">
        <v>0.0032</v>
      </c>
      <c r="H363" s="83">
        <v>0.00416</v>
      </c>
      <c r="I363" s="84">
        <f t="shared" si="3"/>
        <v>0.00096</v>
      </c>
      <c r="J363" s="85">
        <f t="shared" si="4"/>
        <v>130</v>
      </c>
      <c r="K363" s="80">
        <f t="shared" ref="K363:L363" si="732">IFERROR(G363,0)</f>
        <v>0.0032</v>
      </c>
      <c r="L363" s="80">
        <f t="shared" si="732"/>
        <v>0.00416</v>
      </c>
      <c r="M363" s="84">
        <f t="shared" si="6"/>
        <v>0.00096</v>
      </c>
      <c r="N363" s="85">
        <f t="shared" si="7"/>
        <v>130</v>
      </c>
      <c r="O363" s="84">
        <f t="shared" ref="O363:P363" si="733">IFERROR(K363,0)</f>
        <v>0.0032</v>
      </c>
      <c r="P363" s="84">
        <f t="shared" si="733"/>
        <v>0.00416</v>
      </c>
      <c r="Q363" s="84">
        <f t="shared" si="9"/>
        <v>0.00096</v>
      </c>
      <c r="R363" s="85">
        <f t="shared" si="10"/>
        <v>130</v>
      </c>
      <c r="S363" s="84"/>
      <c r="T363" s="84"/>
      <c r="U363" s="84"/>
      <c r="V363" s="84">
        <f t="shared" si="11"/>
        <v>0</v>
      </c>
      <c r="W363" s="84">
        <f t="shared" si="12"/>
        <v>0</v>
      </c>
      <c r="X363" s="87">
        <f t="shared" si="97"/>
        <v>0.00416</v>
      </c>
      <c r="Y363" s="89"/>
    </row>
    <row r="364">
      <c r="A364" s="77">
        <v>45675.0</v>
      </c>
      <c r="B364" s="78" t="s">
        <v>25</v>
      </c>
      <c r="C364" s="79" t="s">
        <v>26</v>
      </c>
      <c r="D364" s="78" t="s">
        <v>30</v>
      </c>
      <c r="E364" s="80">
        <v>0.0</v>
      </c>
      <c r="F364" s="80">
        <v>0.0</v>
      </c>
      <c r="G364" s="80">
        <v>0.0</v>
      </c>
      <c r="H364" s="83">
        <v>0.0</v>
      </c>
      <c r="I364" s="84">
        <f t="shared" si="3"/>
        <v>0</v>
      </c>
      <c r="J364" s="85">
        <f t="shared" si="4"/>
        <v>0</v>
      </c>
      <c r="K364" s="80">
        <f t="shared" ref="K364:L364" si="734">IFERROR(G364,0)</f>
        <v>0</v>
      </c>
      <c r="L364" s="80">
        <f t="shared" si="734"/>
        <v>0</v>
      </c>
      <c r="M364" s="84">
        <f t="shared" si="6"/>
        <v>0</v>
      </c>
      <c r="N364" s="85">
        <f t="shared" si="7"/>
        <v>0</v>
      </c>
      <c r="O364" s="84">
        <f t="shared" ref="O364:P364" si="735">IFERROR(K364,0)</f>
        <v>0</v>
      </c>
      <c r="P364" s="84">
        <f t="shared" si="735"/>
        <v>0</v>
      </c>
      <c r="Q364" s="84">
        <f t="shared" si="9"/>
        <v>0</v>
      </c>
      <c r="R364" s="85">
        <f t="shared" si="10"/>
        <v>0</v>
      </c>
      <c r="S364" s="84"/>
      <c r="T364" s="84"/>
      <c r="U364" s="84"/>
      <c r="V364" s="84">
        <f t="shared" si="11"/>
        <v>0</v>
      </c>
      <c r="W364" s="84">
        <f t="shared" si="12"/>
        <v>0</v>
      </c>
      <c r="X364" s="87">
        <f t="shared" si="97"/>
        <v>0</v>
      </c>
      <c r="Y364" s="89"/>
    </row>
    <row r="365">
      <c r="A365" s="77">
        <v>45675.0</v>
      </c>
      <c r="B365" s="78" t="s">
        <v>33</v>
      </c>
      <c r="C365" s="79" t="s">
        <v>26</v>
      </c>
      <c r="D365" s="78" t="s">
        <v>27</v>
      </c>
      <c r="E365" s="80">
        <v>1.0</v>
      </c>
      <c r="F365" s="80">
        <v>0.004</v>
      </c>
      <c r="G365" s="80">
        <v>0.003</v>
      </c>
      <c r="H365" s="83">
        <v>0.00335</v>
      </c>
      <c r="I365" s="84">
        <f t="shared" si="3"/>
        <v>0.00035</v>
      </c>
      <c r="J365" s="85">
        <f t="shared" si="4"/>
        <v>111.6666667</v>
      </c>
      <c r="K365" s="80">
        <f t="shared" ref="K365:L365" si="736">IFERROR(G365,0)</f>
        <v>0.003</v>
      </c>
      <c r="L365" s="80">
        <f t="shared" si="736"/>
        <v>0.00335</v>
      </c>
      <c r="M365" s="84">
        <f t="shared" si="6"/>
        <v>0.00035</v>
      </c>
      <c r="N365" s="85">
        <f t="shared" si="7"/>
        <v>111.6666667</v>
      </c>
      <c r="O365" s="84">
        <f t="shared" ref="O365:P365" si="737">IFERROR(K365,0)</f>
        <v>0.003</v>
      </c>
      <c r="P365" s="84">
        <f t="shared" si="737"/>
        <v>0.00335</v>
      </c>
      <c r="Q365" s="84">
        <f t="shared" si="9"/>
        <v>0.00035</v>
      </c>
      <c r="R365" s="85">
        <f t="shared" si="10"/>
        <v>111.6666667</v>
      </c>
      <c r="S365" s="80">
        <f>T344</f>
        <v>0.8636</v>
      </c>
      <c r="T365" s="80">
        <f>H365+S365-H366-H367-U365</f>
        <v>0.84465</v>
      </c>
      <c r="U365" s="80">
        <v>0.0</v>
      </c>
      <c r="V365" s="84">
        <f t="shared" si="11"/>
        <v>75</v>
      </c>
      <c r="W365" s="84">
        <f t="shared" si="12"/>
        <v>83.75</v>
      </c>
      <c r="X365" s="87">
        <f t="shared" si="97"/>
        <v>0.00335</v>
      </c>
      <c r="Y365" s="89"/>
    </row>
    <row r="366">
      <c r="A366" s="77">
        <v>45675.0</v>
      </c>
      <c r="B366" s="78" t="s">
        <v>33</v>
      </c>
      <c r="C366" s="79" t="s">
        <v>26</v>
      </c>
      <c r="D366" s="78" t="s">
        <v>29</v>
      </c>
      <c r="E366" s="80">
        <v>1.0</v>
      </c>
      <c r="F366" s="80">
        <v>0.0</v>
      </c>
      <c r="G366" s="80">
        <v>0.003</v>
      </c>
      <c r="H366" s="83">
        <v>0.0223</v>
      </c>
      <c r="I366" s="84">
        <f t="shared" si="3"/>
        <v>0.0193</v>
      </c>
      <c r="J366" s="85">
        <f t="shared" si="4"/>
        <v>743.3333333</v>
      </c>
      <c r="K366" s="80">
        <f t="shared" ref="K366:L366" si="738">IFERROR(G366,0)</f>
        <v>0.003</v>
      </c>
      <c r="L366" s="80">
        <f t="shared" si="738"/>
        <v>0.0223</v>
      </c>
      <c r="M366" s="84">
        <f t="shared" si="6"/>
        <v>0.0193</v>
      </c>
      <c r="N366" s="85">
        <f t="shared" si="7"/>
        <v>743.3333333</v>
      </c>
      <c r="O366" s="84">
        <f t="shared" ref="O366:P366" si="739">IFERROR(K366,0)</f>
        <v>0.003</v>
      </c>
      <c r="P366" s="84">
        <f t="shared" si="739"/>
        <v>0.0223</v>
      </c>
      <c r="Q366" s="84">
        <f t="shared" si="9"/>
        <v>0.0193</v>
      </c>
      <c r="R366" s="85">
        <f t="shared" si="10"/>
        <v>743.3333333</v>
      </c>
      <c r="S366" s="80"/>
      <c r="T366" s="80"/>
      <c r="U366" s="80"/>
      <c r="V366" s="84">
        <f t="shared" si="11"/>
        <v>0</v>
      </c>
      <c r="W366" s="84">
        <f t="shared" si="12"/>
        <v>0</v>
      </c>
      <c r="X366" s="87">
        <f t="shared" si="97"/>
        <v>0.0223</v>
      </c>
      <c r="Y366" s="89"/>
    </row>
    <row r="367">
      <c r="A367" s="77">
        <v>45675.0</v>
      </c>
      <c r="B367" s="78" t="s">
        <v>33</v>
      </c>
      <c r="C367" s="79" t="s">
        <v>26</v>
      </c>
      <c r="D367" s="78" t="s">
        <v>30</v>
      </c>
      <c r="E367" s="80">
        <v>0.0</v>
      </c>
      <c r="F367" s="80">
        <v>0.0</v>
      </c>
      <c r="G367" s="80">
        <v>0.0</v>
      </c>
      <c r="H367" s="83">
        <v>0.0</v>
      </c>
      <c r="I367" s="84">
        <f t="shared" si="3"/>
        <v>0</v>
      </c>
      <c r="J367" s="85">
        <f t="shared" si="4"/>
        <v>0</v>
      </c>
      <c r="K367" s="80">
        <f t="shared" ref="K367:L367" si="740">IFERROR(G367,0)</f>
        <v>0</v>
      </c>
      <c r="L367" s="80">
        <f t="shared" si="740"/>
        <v>0</v>
      </c>
      <c r="M367" s="84">
        <f t="shared" si="6"/>
        <v>0</v>
      </c>
      <c r="N367" s="85">
        <f t="shared" si="7"/>
        <v>0</v>
      </c>
      <c r="O367" s="84">
        <f t="shared" ref="O367:P367" si="741">IFERROR(K367,0)</f>
        <v>0</v>
      </c>
      <c r="P367" s="84">
        <f t="shared" si="741"/>
        <v>0</v>
      </c>
      <c r="Q367" s="84">
        <f t="shared" si="9"/>
        <v>0</v>
      </c>
      <c r="R367" s="85">
        <f t="shared" si="10"/>
        <v>0</v>
      </c>
      <c r="S367" s="87"/>
      <c r="T367" s="87"/>
      <c r="U367" s="87"/>
      <c r="V367" s="84">
        <f t="shared" si="11"/>
        <v>0</v>
      </c>
      <c r="W367" s="84">
        <f t="shared" si="12"/>
        <v>0</v>
      </c>
      <c r="X367" s="87">
        <f t="shared" si="97"/>
        <v>0</v>
      </c>
      <c r="Y367" s="89"/>
    </row>
    <row r="368">
      <c r="A368" s="77">
        <v>45675.0</v>
      </c>
      <c r="B368" s="78" t="s">
        <v>34</v>
      </c>
      <c r="C368" s="79" t="s">
        <v>26</v>
      </c>
      <c r="D368" s="78" t="s">
        <v>27</v>
      </c>
      <c r="E368" s="80">
        <v>0.6</v>
      </c>
      <c r="F368" s="80">
        <v>0.003</v>
      </c>
      <c r="G368" s="80">
        <v>0.0032</v>
      </c>
      <c r="H368" s="83">
        <v>0.00348</v>
      </c>
      <c r="I368" s="84">
        <f t="shared" si="3"/>
        <v>0.00028</v>
      </c>
      <c r="J368" s="85">
        <f t="shared" si="4"/>
        <v>108.75</v>
      </c>
      <c r="K368" s="80">
        <f t="shared" ref="K368:L368" si="742">IFERROR(G368,0)</f>
        <v>0.0032</v>
      </c>
      <c r="L368" s="80">
        <f t="shared" si="742"/>
        <v>0.00348</v>
      </c>
      <c r="M368" s="84">
        <f t="shared" si="6"/>
        <v>0.00028</v>
      </c>
      <c r="N368" s="85">
        <f t="shared" si="7"/>
        <v>108.75</v>
      </c>
      <c r="O368" s="84">
        <f t="shared" ref="O368:P368" si="743">IFERROR(K368,0)</f>
        <v>0.0032</v>
      </c>
      <c r="P368" s="84">
        <f t="shared" si="743"/>
        <v>0.00348</v>
      </c>
      <c r="Q368" s="84">
        <f t="shared" si="9"/>
        <v>0.00028</v>
      </c>
      <c r="R368" s="85">
        <f t="shared" si="10"/>
        <v>108.75</v>
      </c>
      <c r="S368" s="88">
        <f>T347</f>
        <v>0.09035</v>
      </c>
      <c r="T368" s="80">
        <f>H368+S368-H369-H370-U368</f>
        <v>0.09096</v>
      </c>
      <c r="U368" s="88">
        <v>0.0</v>
      </c>
      <c r="V368" s="84">
        <f t="shared" si="11"/>
        <v>106.6666667</v>
      </c>
      <c r="W368" s="84">
        <f t="shared" si="12"/>
        <v>116</v>
      </c>
      <c r="X368" s="87">
        <f t="shared" si="97"/>
        <v>0.00348</v>
      </c>
      <c r="Y368" s="89"/>
    </row>
    <row r="369">
      <c r="A369" s="77">
        <v>45675.0</v>
      </c>
      <c r="B369" s="78" t="s">
        <v>34</v>
      </c>
      <c r="C369" s="79" t="s">
        <v>26</v>
      </c>
      <c r="D369" s="78" t="s">
        <v>29</v>
      </c>
      <c r="E369" s="80">
        <v>0.6</v>
      </c>
      <c r="F369" s="80">
        <v>0.0</v>
      </c>
      <c r="G369" s="80">
        <v>0.003</v>
      </c>
      <c r="H369" s="83">
        <v>0.00287</v>
      </c>
      <c r="I369" s="84">
        <f t="shared" si="3"/>
        <v>-0.00013</v>
      </c>
      <c r="J369" s="85">
        <f t="shared" si="4"/>
        <v>95.66666667</v>
      </c>
      <c r="K369" s="80">
        <f t="shared" ref="K369:L369" si="744">IFERROR(G369,0)</f>
        <v>0.003</v>
      </c>
      <c r="L369" s="80">
        <f t="shared" si="744"/>
        <v>0.00287</v>
      </c>
      <c r="M369" s="84">
        <f t="shared" si="6"/>
        <v>-0.00013</v>
      </c>
      <c r="N369" s="85">
        <f t="shared" si="7"/>
        <v>95.66666667</v>
      </c>
      <c r="O369" s="84">
        <f t="shared" ref="O369:P369" si="745">IFERROR(K369,0)</f>
        <v>0.003</v>
      </c>
      <c r="P369" s="84">
        <f t="shared" si="745"/>
        <v>0.00287</v>
      </c>
      <c r="Q369" s="84">
        <f t="shared" si="9"/>
        <v>-0.00013</v>
      </c>
      <c r="R369" s="85">
        <f t="shared" si="10"/>
        <v>95.66666667</v>
      </c>
      <c r="S369" s="87"/>
      <c r="T369" s="87"/>
      <c r="U369" s="87"/>
      <c r="V369" s="84">
        <f t="shared" si="11"/>
        <v>0</v>
      </c>
      <c r="W369" s="84">
        <f t="shared" si="12"/>
        <v>0</v>
      </c>
      <c r="X369" s="87">
        <f t="shared" si="97"/>
        <v>0.00287</v>
      </c>
      <c r="Y369" s="89"/>
    </row>
    <row r="370">
      <c r="A370" s="77">
        <v>45675.0</v>
      </c>
      <c r="B370" s="78" t="s">
        <v>34</v>
      </c>
      <c r="C370" s="79" t="s">
        <v>26</v>
      </c>
      <c r="D370" s="78" t="s">
        <v>30</v>
      </c>
      <c r="E370" s="80">
        <v>0.0</v>
      </c>
      <c r="F370" s="80">
        <v>0.0</v>
      </c>
      <c r="G370" s="80">
        <v>0.0</v>
      </c>
      <c r="H370" s="83">
        <v>0.0</v>
      </c>
      <c r="I370" s="84">
        <f t="shared" si="3"/>
        <v>0</v>
      </c>
      <c r="J370" s="85">
        <f t="shared" si="4"/>
        <v>0</v>
      </c>
      <c r="K370" s="80">
        <f t="shared" ref="K370:L370" si="746">IFERROR(G370,0)</f>
        <v>0</v>
      </c>
      <c r="L370" s="80">
        <f t="shared" si="746"/>
        <v>0</v>
      </c>
      <c r="M370" s="84">
        <f t="shared" si="6"/>
        <v>0</v>
      </c>
      <c r="N370" s="85">
        <f t="shared" si="7"/>
        <v>0</v>
      </c>
      <c r="O370" s="84">
        <f t="shared" ref="O370:P370" si="747">IFERROR(K370,0)</f>
        <v>0</v>
      </c>
      <c r="P370" s="84">
        <f t="shared" si="747"/>
        <v>0</v>
      </c>
      <c r="Q370" s="84">
        <f t="shared" si="9"/>
        <v>0</v>
      </c>
      <c r="R370" s="85">
        <f t="shared" si="10"/>
        <v>0</v>
      </c>
      <c r="S370" s="87"/>
      <c r="T370" s="87"/>
      <c r="U370" s="87"/>
      <c r="V370" s="84">
        <f t="shared" si="11"/>
        <v>0</v>
      </c>
      <c r="W370" s="84">
        <f t="shared" si="12"/>
        <v>0</v>
      </c>
      <c r="X370" s="87">
        <f t="shared" si="97"/>
        <v>0</v>
      </c>
      <c r="Y370" s="89"/>
    </row>
    <row r="371">
      <c r="A371" s="77">
        <v>45675.0</v>
      </c>
      <c r="B371" s="78" t="s">
        <v>36</v>
      </c>
      <c r="C371" s="79" t="s">
        <v>37</v>
      </c>
      <c r="D371" s="78" t="s">
        <v>27</v>
      </c>
      <c r="E371" s="80">
        <v>229.8</v>
      </c>
      <c r="F371" s="80">
        <v>0.677</v>
      </c>
      <c r="G371" s="80">
        <v>0.687096</v>
      </c>
      <c r="H371" s="83">
        <v>0.616935</v>
      </c>
      <c r="I371" s="84">
        <f t="shared" si="3"/>
        <v>-0.070161</v>
      </c>
      <c r="J371" s="85">
        <f t="shared" si="4"/>
        <v>89.78876314</v>
      </c>
      <c r="K371" s="80">
        <f t="shared" ref="K371:L371" si="748">IFERROR(G371,0)</f>
        <v>0.687096</v>
      </c>
      <c r="L371" s="80">
        <f t="shared" si="748"/>
        <v>0.616935</v>
      </c>
      <c r="M371" s="84">
        <f t="shared" si="6"/>
        <v>-0.070161</v>
      </c>
      <c r="N371" s="85">
        <f t="shared" si="7"/>
        <v>89.78876314</v>
      </c>
      <c r="O371" s="84">
        <f t="shared" ref="O371:P371" si="749">IFERROR(K371,0)</f>
        <v>0.687096</v>
      </c>
      <c r="P371" s="84">
        <f t="shared" si="749"/>
        <v>0.616935</v>
      </c>
      <c r="Q371" s="84">
        <f t="shared" si="9"/>
        <v>-0.070161</v>
      </c>
      <c r="R371" s="85">
        <f t="shared" si="10"/>
        <v>89.78876314</v>
      </c>
      <c r="S371" s="88">
        <f>T350</f>
        <v>209.1134854</v>
      </c>
      <c r="T371" s="80">
        <f>H371+S371-H372-H373-U371</f>
        <v>208.5396139</v>
      </c>
      <c r="U371" s="88">
        <v>0.00180645</v>
      </c>
      <c r="V371" s="84">
        <f t="shared" si="11"/>
        <v>101.4912851</v>
      </c>
      <c r="W371" s="84">
        <f t="shared" si="12"/>
        <v>91.12776957</v>
      </c>
      <c r="X371" s="87">
        <f t="shared" si="97"/>
        <v>0.616935</v>
      </c>
      <c r="Y371" s="89"/>
    </row>
    <row r="372">
      <c r="A372" s="77">
        <v>45675.0</v>
      </c>
      <c r="B372" s="78" t="s">
        <v>36</v>
      </c>
      <c r="C372" s="79" t="s">
        <v>37</v>
      </c>
      <c r="D372" s="78" t="s">
        <v>29</v>
      </c>
      <c r="E372" s="80">
        <v>285.0</v>
      </c>
      <c r="F372" s="80">
        <v>0.0</v>
      </c>
      <c r="G372" s="80">
        <v>0.77419</v>
      </c>
      <c r="H372" s="83">
        <v>1.189</v>
      </c>
      <c r="I372" s="84">
        <f t="shared" si="3"/>
        <v>0.41481</v>
      </c>
      <c r="J372" s="85">
        <f t="shared" si="4"/>
        <v>153.5798706</v>
      </c>
      <c r="K372" s="80">
        <f t="shared" ref="K372:L372" si="750">IFERROR(G372,0)</f>
        <v>0.77419</v>
      </c>
      <c r="L372" s="80">
        <f t="shared" si="750"/>
        <v>1.189</v>
      </c>
      <c r="M372" s="84">
        <f t="shared" si="6"/>
        <v>0.41481</v>
      </c>
      <c r="N372" s="85">
        <f t="shared" si="7"/>
        <v>153.5798706</v>
      </c>
      <c r="O372" s="84">
        <f t="shared" ref="O372:P372" si="751">IFERROR(K372,0)</f>
        <v>0.77419</v>
      </c>
      <c r="P372" s="84">
        <f t="shared" si="751"/>
        <v>1.189</v>
      </c>
      <c r="Q372" s="84">
        <f t="shared" si="9"/>
        <v>0.41481</v>
      </c>
      <c r="R372" s="85">
        <f t="shared" si="10"/>
        <v>153.5798706</v>
      </c>
      <c r="S372" s="87"/>
      <c r="T372" s="87"/>
      <c r="U372" s="87"/>
      <c r="V372" s="84">
        <f t="shared" si="11"/>
        <v>0</v>
      </c>
      <c r="W372" s="84">
        <f t="shared" si="12"/>
        <v>0</v>
      </c>
      <c r="X372" s="87">
        <f t="shared" si="97"/>
        <v>1.189</v>
      </c>
      <c r="Y372" s="89"/>
    </row>
    <row r="373">
      <c r="A373" s="77">
        <v>45675.0</v>
      </c>
      <c r="B373" s="78" t="s">
        <v>36</v>
      </c>
      <c r="C373" s="79" t="s">
        <v>37</v>
      </c>
      <c r="D373" s="78" t="s">
        <v>30</v>
      </c>
      <c r="E373" s="80">
        <v>0.0</v>
      </c>
      <c r="F373" s="80">
        <v>0.0</v>
      </c>
      <c r="G373" s="80">
        <v>0.0</v>
      </c>
      <c r="H373" s="83">
        <v>0.0</v>
      </c>
      <c r="I373" s="84">
        <f t="shared" si="3"/>
        <v>0</v>
      </c>
      <c r="J373" s="85">
        <f t="shared" si="4"/>
        <v>0</v>
      </c>
      <c r="K373" s="80">
        <f t="shared" ref="K373:L373" si="752">IFERROR(G373,0)</f>
        <v>0</v>
      </c>
      <c r="L373" s="80">
        <f t="shared" si="752"/>
        <v>0</v>
      </c>
      <c r="M373" s="84">
        <f t="shared" si="6"/>
        <v>0</v>
      </c>
      <c r="N373" s="85">
        <f t="shared" si="7"/>
        <v>0</v>
      </c>
      <c r="O373" s="84">
        <f t="shared" ref="O373:P373" si="753">IFERROR(K373,0)</f>
        <v>0</v>
      </c>
      <c r="P373" s="84">
        <f t="shared" si="753"/>
        <v>0</v>
      </c>
      <c r="Q373" s="84">
        <f t="shared" si="9"/>
        <v>0</v>
      </c>
      <c r="R373" s="85">
        <f t="shared" si="10"/>
        <v>0</v>
      </c>
      <c r="S373" s="87"/>
      <c r="T373" s="87"/>
      <c r="U373" s="87"/>
      <c r="V373" s="84">
        <f t="shared" si="11"/>
        <v>0</v>
      </c>
      <c r="W373" s="84">
        <f t="shared" si="12"/>
        <v>0</v>
      </c>
      <c r="X373" s="87">
        <f t="shared" si="97"/>
        <v>0</v>
      </c>
      <c r="Y373" s="89"/>
    </row>
    <row r="374">
      <c r="A374" s="77">
        <v>45675.0</v>
      </c>
      <c r="B374" s="78" t="s">
        <v>49</v>
      </c>
      <c r="C374" s="79" t="s">
        <v>37</v>
      </c>
      <c r="D374" s="78" t="s">
        <v>27</v>
      </c>
      <c r="E374" s="80">
        <v>5.2</v>
      </c>
      <c r="F374" s="80">
        <v>0.017</v>
      </c>
      <c r="G374" s="80">
        <v>0.0145</v>
      </c>
      <c r="H374" s="83">
        <v>0.0178</v>
      </c>
      <c r="I374" s="84">
        <f t="shared" si="3"/>
        <v>0.0033</v>
      </c>
      <c r="J374" s="85">
        <f t="shared" si="4"/>
        <v>122.7586207</v>
      </c>
      <c r="K374" s="80">
        <f t="shared" ref="K374:L374" si="754">IFERROR(G374,0)</f>
        <v>0.0145</v>
      </c>
      <c r="L374" s="80">
        <f t="shared" si="754"/>
        <v>0.0178</v>
      </c>
      <c r="M374" s="84">
        <f t="shared" si="6"/>
        <v>0.0033</v>
      </c>
      <c r="N374" s="85">
        <f t="shared" si="7"/>
        <v>122.7586207</v>
      </c>
      <c r="O374" s="84">
        <f t="shared" ref="O374:P374" si="755">IFERROR(K374,0)</f>
        <v>0.0145</v>
      </c>
      <c r="P374" s="84">
        <f t="shared" si="755"/>
        <v>0.0178</v>
      </c>
      <c r="Q374" s="84">
        <f t="shared" si="9"/>
        <v>0.0033</v>
      </c>
      <c r="R374" s="85">
        <f t="shared" si="10"/>
        <v>122.7586207</v>
      </c>
      <c r="S374" s="88">
        <f>T353</f>
        <v>4.890051614</v>
      </c>
      <c r="T374" s="80">
        <f>H374+S374-H375-H376-U374</f>
        <v>4.907819356</v>
      </c>
      <c r="U374" s="88">
        <v>3.2258E-5</v>
      </c>
      <c r="V374" s="84">
        <f t="shared" si="11"/>
        <v>85.29411765</v>
      </c>
      <c r="W374" s="84">
        <f t="shared" si="12"/>
        <v>104.7058824</v>
      </c>
      <c r="X374" s="87">
        <f t="shared" si="97"/>
        <v>0.0178</v>
      </c>
      <c r="Y374" s="89"/>
    </row>
    <row r="375">
      <c r="A375" s="77">
        <v>45675.0</v>
      </c>
      <c r="B375" s="78" t="s">
        <v>49</v>
      </c>
      <c r="C375" s="79" t="s">
        <v>37</v>
      </c>
      <c r="D375" s="78" t="s">
        <v>29</v>
      </c>
      <c r="E375" s="80">
        <v>5.1</v>
      </c>
      <c r="F375" s="80">
        <v>0.0</v>
      </c>
      <c r="G375" s="80">
        <v>0.01612</v>
      </c>
      <c r="H375" s="83">
        <v>0.0</v>
      </c>
      <c r="I375" s="84">
        <f t="shared" si="3"/>
        <v>-0.01612</v>
      </c>
      <c r="J375" s="85">
        <f t="shared" si="4"/>
        <v>0</v>
      </c>
      <c r="K375" s="80">
        <f t="shared" ref="K375:L375" si="756">IFERROR(G375,0)</f>
        <v>0.01612</v>
      </c>
      <c r="L375" s="80">
        <f t="shared" si="756"/>
        <v>0</v>
      </c>
      <c r="M375" s="84">
        <f t="shared" si="6"/>
        <v>-0.01612</v>
      </c>
      <c r="N375" s="85">
        <f t="shared" si="7"/>
        <v>0</v>
      </c>
      <c r="O375" s="84">
        <f t="shared" ref="O375:P375" si="757">IFERROR(K375,0)</f>
        <v>0.01612</v>
      </c>
      <c r="P375" s="84">
        <f t="shared" si="757"/>
        <v>0</v>
      </c>
      <c r="Q375" s="84">
        <f t="shared" si="9"/>
        <v>-0.01612</v>
      </c>
      <c r="R375" s="85">
        <f t="shared" si="10"/>
        <v>0</v>
      </c>
      <c r="S375" s="87"/>
      <c r="T375" s="87"/>
      <c r="U375" s="87"/>
      <c r="V375" s="84">
        <f t="shared" si="11"/>
        <v>0</v>
      </c>
      <c r="W375" s="84">
        <f t="shared" si="12"/>
        <v>0</v>
      </c>
      <c r="X375" s="87">
        <f t="shared" si="97"/>
        <v>0</v>
      </c>
      <c r="Y375" s="89"/>
    </row>
    <row r="376">
      <c r="A376" s="77">
        <v>45675.0</v>
      </c>
      <c r="B376" s="78" t="s">
        <v>49</v>
      </c>
      <c r="C376" s="79" t="s">
        <v>37</v>
      </c>
      <c r="D376" s="78" t="s">
        <v>30</v>
      </c>
      <c r="E376" s="80">
        <v>0.0</v>
      </c>
      <c r="F376" s="80">
        <v>0.0</v>
      </c>
      <c r="G376" s="80">
        <v>0.0</v>
      </c>
      <c r="H376" s="83">
        <v>0.0</v>
      </c>
      <c r="I376" s="84">
        <f t="shared" si="3"/>
        <v>0</v>
      </c>
      <c r="J376" s="85">
        <f t="shared" si="4"/>
        <v>0</v>
      </c>
      <c r="K376" s="80">
        <f t="shared" ref="K376:L376" si="758">IFERROR(G376,0)</f>
        <v>0</v>
      </c>
      <c r="L376" s="80">
        <f t="shared" si="758"/>
        <v>0</v>
      </c>
      <c r="M376" s="84">
        <f t="shared" si="6"/>
        <v>0</v>
      </c>
      <c r="N376" s="85">
        <f t="shared" si="7"/>
        <v>0</v>
      </c>
      <c r="O376" s="84">
        <f t="shared" ref="O376:P376" si="759">IFERROR(K376,0)</f>
        <v>0</v>
      </c>
      <c r="P376" s="84">
        <f t="shared" si="759"/>
        <v>0</v>
      </c>
      <c r="Q376" s="84">
        <f t="shared" si="9"/>
        <v>0</v>
      </c>
      <c r="R376" s="85">
        <f t="shared" si="10"/>
        <v>0</v>
      </c>
      <c r="S376" s="88"/>
      <c r="T376" s="88"/>
      <c r="U376" s="87"/>
      <c r="V376" s="84">
        <f t="shared" si="11"/>
        <v>0</v>
      </c>
      <c r="W376" s="84">
        <f t="shared" si="12"/>
        <v>0</v>
      </c>
      <c r="X376" s="87">
        <f t="shared" si="97"/>
        <v>0</v>
      </c>
      <c r="Y376" s="89"/>
    </row>
    <row r="377">
      <c r="A377" s="77">
        <v>45675.0</v>
      </c>
      <c r="B377" s="78" t="s">
        <v>40</v>
      </c>
      <c r="C377" s="79" t="s">
        <v>37</v>
      </c>
      <c r="D377" s="78" t="s">
        <v>27</v>
      </c>
      <c r="E377" s="80">
        <v>0.63</v>
      </c>
      <c r="F377" s="80">
        <v>0.0</v>
      </c>
      <c r="G377" s="80">
        <v>0.00161</v>
      </c>
      <c r="H377" s="83">
        <v>0.00167</v>
      </c>
      <c r="I377" s="84">
        <f t="shared" si="3"/>
        <v>0.00006</v>
      </c>
      <c r="J377" s="85">
        <f t="shared" si="4"/>
        <v>103.7267081</v>
      </c>
      <c r="K377" s="80">
        <f t="shared" ref="K377:L377" si="760">IFERROR(G377,0)</f>
        <v>0.00161</v>
      </c>
      <c r="L377" s="80">
        <f t="shared" si="760"/>
        <v>0.00167</v>
      </c>
      <c r="M377" s="84">
        <f t="shared" si="6"/>
        <v>0.00006</v>
      </c>
      <c r="N377" s="85">
        <f t="shared" si="7"/>
        <v>103.7267081</v>
      </c>
      <c r="O377" s="84">
        <f t="shared" ref="O377:P377" si="761">IFERROR(K377,0)</f>
        <v>0.00161</v>
      </c>
      <c r="P377" s="84">
        <f t="shared" si="761"/>
        <v>0.00167</v>
      </c>
      <c r="Q377" s="84">
        <f t="shared" si="9"/>
        <v>0.00006</v>
      </c>
      <c r="R377" s="85">
        <f t="shared" si="10"/>
        <v>103.7267081</v>
      </c>
      <c r="S377" s="88">
        <f>T356</f>
        <v>0.03395968</v>
      </c>
      <c r="T377" s="80">
        <f>H377+S377-H378-H379-U377</f>
        <v>0.03395872</v>
      </c>
      <c r="U377" s="88">
        <v>0.00167096</v>
      </c>
      <c r="V377" s="84">
        <f t="shared" si="11"/>
        <v>0</v>
      </c>
      <c r="W377" s="84">
        <f t="shared" si="12"/>
        <v>0</v>
      </c>
      <c r="X377" s="87">
        <f t="shared" si="97"/>
        <v>0.00167</v>
      </c>
      <c r="Y377" s="89"/>
    </row>
    <row r="378">
      <c r="A378" s="77">
        <v>45675.0</v>
      </c>
      <c r="B378" s="78" t="s">
        <v>40</v>
      </c>
      <c r="C378" s="79" t="s">
        <v>37</v>
      </c>
      <c r="D378" s="78" t="s">
        <v>29</v>
      </c>
      <c r="E378" s="80">
        <v>0.63</v>
      </c>
      <c r="F378" s="80">
        <v>0.0</v>
      </c>
      <c r="G378" s="80">
        <v>0.0016</v>
      </c>
      <c r="H378" s="83">
        <v>0.0</v>
      </c>
      <c r="I378" s="84">
        <f t="shared" si="3"/>
        <v>-0.0016</v>
      </c>
      <c r="J378" s="85">
        <f t="shared" si="4"/>
        <v>0</v>
      </c>
      <c r="K378" s="80">
        <f t="shared" ref="K378:L378" si="762">IFERROR(G378,0)</f>
        <v>0.0016</v>
      </c>
      <c r="L378" s="80">
        <f t="shared" si="762"/>
        <v>0</v>
      </c>
      <c r="M378" s="84">
        <f t="shared" si="6"/>
        <v>-0.0016</v>
      </c>
      <c r="N378" s="85">
        <f t="shared" si="7"/>
        <v>0</v>
      </c>
      <c r="O378" s="84">
        <f t="shared" ref="O378:P378" si="763">IFERROR(K378,0)</f>
        <v>0.0016</v>
      </c>
      <c r="P378" s="84">
        <f t="shared" si="763"/>
        <v>0</v>
      </c>
      <c r="Q378" s="84">
        <f t="shared" si="9"/>
        <v>-0.0016</v>
      </c>
      <c r="R378" s="85">
        <f t="shared" si="10"/>
        <v>0</v>
      </c>
      <c r="S378" s="87"/>
      <c r="T378" s="87"/>
      <c r="U378" s="87"/>
      <c r="V378" s="84">
        <f t="shared" si="11"/>
        <v>0</v>
      </c>
      <c r="W378" s="84">
        <f t="shared" si="12"/>
        <v>0</v>
      </c>
      <c r="X378" s="87">
        <f t="shared" si="97"/>
        <v>0</v>
      </c>
      <c r="Y378" s="89"/>
    </row>
    <row r="379">
      <c r="A379" s="77">
        <v>45675.0</v>
      </c>
      <c r="B379" s="78" t="s">
        <v>40</v>
      </c>
      <c r="C379" s="79" t="s">
        <v>37</v>
      </c>
      <c r="D379" s="78" t="s">
        <v>30</v>
      </c>
      <c r="E379" s="80">
        <v>0.0</v>
      </c>
      <c r="F379" s="80">
        <v>0.0</v>
      </c>
      <c r="G379" s="80">
        <v>0.0</v>
      </c>
      <c r="H379" s="83">
        <v>0.0</v>
      </c>
      <c r="I379" s="84">
        <f t="shared" si="3"/>
        <v>0</v>
      </c>
      <c r="J379" s="85">
        <f t="shared" si="4"/>
        <v>0</v>
      </c>
      <c r="K379" s="80">
        <f t="shared" ref="K379:L379" si="764">IFERROR(G379,0)</f>
        <v>0</v>
      </c>
      <c r="L379" s="80">
        <f t="shared" si="764"/>
        <v>0</v>
      </c>
      <c r="M379" s="84">
        <f t="shared" si="6"/>
        <v>0</v>
      </c>
      <c r="N379" s="85">
        <f t="shared" si="7"/>
        <v>0</v>
      </c>
      <c r="O379" s="84">
        <f t="shared" ref="O379:P379" si="765">IFERROR(K379,0)</f>
        <v>0</v>
      </c>
      <c r="P379" s="84">
        <f t="shared" si="765"/>
        <v>0</v>
      </c>
      <c r="Q379" s="84">
        <f t="shared" si="9"/>
        <v>0</v>
      </c>
      <c r="R379" s="85">
        <f t="shared" si="10"/>
        <v>0</v>
      </c>
      <c r="S379" s="87"/>
      <c r="T379" s="87"/>
      <c r="U379" s="87"/>
      <c r="V379" s="84">
        <f t="shared" si="11"/>
        <v>0</v>
      </c>
      <c r="W379" s="84">
        <f t="shared" si="12"/>
        <v>0</v>
      </c>
      <c r="X379" s="87">
        <f t="shared" si="97"/>
        <v>0</v>
      </c>
      <c r="Y379" s="89"/>
    </row>
    <row r="380">
      <c r="A380" s="77">
        <v>45676.0</v>
      </c>
      <c r="B380" s="78" t="s">
        <v>31</v>
      </c>
      <c r="C380" s="79" t="s">
        <v>26</v>
      </c>
      <c r="D380" s="78" t="s">
        <v>27</v>
      </c>
      <c r="E380" s="80">
        <v>190.9</v>
      </c>
      <c r="F380" s="81">
        <v>0.649</v>
      </c>
      <c r="G380" s="82">
        <v>0.567</v>
      </c>
      <c r="H380" s="83">
        <v>0.57267</v>
      </c>
      <c r="I380" s="84">
        <f t="shared" si="3"/>
        <v>0.00567</v>
      </c>
      <c r="J380" s="85">
        <f t="shared" si="4"/>
        <v>101</v>
      </c>
      <c r="K380" s="80">
        <f t="shared" ref="K380:L380" si="766">IFERROR(G380,0)</f>
        <v>0.567</v>
      </c>
      <c r="L380" s="80">
        <f t="shared" si="766"/>
        <v>0.57267</v>
      </c>
      <c r="M380" s="84">
        <f t="shared" si="6"/>
        <v>0.00567</v>
      </c>
      <c r="N380" s="85">
        <f t="shared" si="7"/>
        <v>101</v>
      </c>
      <c r="O380" s="84">
        <f t="shared" ref="O380:P380" si="767">IFERROR(K380,0)</f>
        <v>0.567</v>
      </c>
      <c r="P380" s="84">
        <f t="shared" si="767"/>
        <v>0.57267</v>
      </c>
      <c r="Q380" s="84">
        <f t="shared" si="9"/>
        <v>0.00567</v>
      </c>
      <c r="R380" s="85">
        <f t="shared" si="10"/>
        <v>101</v>
      </c>
      <c r="S380" s="80">
        <f>T359</f>
        <v>51.05666</v>
      </c>
      <c r="T380" s="80">
        <f>H380+S380-H381-H382-U380</f>
        <v>50.81088</v>
      </c>
      <c r="U380" s="80">
        <v>0.00145</v>
      </c>
      <c r="V380" s="84">
        <f t="shared" si="11"/>
        <v>87.3651772</v>
      </c>
      <c r="W380" s="84">
        <f t="shared" si="12"/>
        <v>88.23882897</v>
      </c>
      <c r="X380" s="87">
        <f t="shared" si="97"/>
        <v>0.57267</v>
      </c>
      <c r="Y380" s="89"/>
    </row>
    <row r="381">
      <c r="A381" s="77">
        <v>45676.0</v>
      </c>
      <c r="B381" s="78" t="s">
        <v>31</v>
      </c>
      <c r="C381" s="79" t="s">
        <v>26</v>
      </c>
      <c r="D381" s="78" t="s">
        <v>29</v>
      </c>
      <c r="E381" s="80">
        <v>220.3</v>
      </c>
      <c r="F381" s="80">
        <v>0.983</v>
      </c>
      <c r="G381" s="80">
        <v>0.5806</v>
      </c>
      <c r="H381" s="83">
        <v>0.817</v>
      </c>
      <c r="I381" s="84">
        <f t="shared" si="3"/>
        <v>0.2364</v>
      </c>
      <c r="J381" s="85">
        <f t="shared" si="4"/>
        <v>140.7165002</v>
      </c>
      <c r="K381" s="80">
        <f t="shared" ref="K381:L381" si="768">IFERROR(G381,0)</f>
        <v>0.5806</v>
      </c>
      <c r="L381" s="80">
        <f t="shared" si="768"/>
        <v>0.817</v>
      </c>
      <c r="M381" s="84">
        <f t="shared" si="6"/>
        <v>0.2364</v>
      </c>
      <c r="N381" s="85">
        <f t="shared" si="7"/>
        <v>140.7165002</v>
      </c>
      <c r="O381" s="84">
        <f t="shared" ref="O381:P381" si="769">IFERROR(K381,0)</f>
        <v>0.5806</v>
      </c>
      <c r="P381" s="84">
        <f t="shared" si="769"/>
        <v>0.817</v>
      </c>
      <c r="Q381" s="84">
        <f t="shared" si="9"/>
        <v>0.2364</v>
      </c>
      <c r="R381" s="85">
        <f t="shared" si="10"/>
        <v>140.7165002</v>
      </c>
      <c r="S381" s="84"/>
      <c r="T381" s="84"/>
      <c r="U381" s="84"/>
      <c r="V381" s="84">
        <f t="shared" si="11"/>
        <v>59.06408952</v>
      </c>
      <c r="W381" s="84">
        <f t="shared" si="12"/>
        <v>83.11291963</v>
      </c>
      <c r="X381" s="87">
        <f t="shared" si="97"/>
        <v>0.817</v>
      </c>
      <c r="Y381" s="89"/>
    </row>
    <row r="382">
      <c r="A382" s="77">
        <v>45676.0</v>
      </c>
      <c r="B382" s="78" t="s">
        <v>31</v>
      </c>
      <c r="C382" s="79" t="s">
        <v>26</v>
      </c>
      <c r="D382" s="78" t="s">
        <v>30</v>
      </c>
      <c r="E382" s="80">
        <v>0.0</v>
      </c>
      <c r="F382" s="80">
        <v>0.0</v>
      </c>
      <c r="G382" s="80">
        <v>0.0</v>
      </c>
      <c r="H382" s="83">
        <v>0.0</v>
      </c>
      <c r="I382" s="84">
        <f t="shared" si="3"/>
        <v>0</v>
      </c>
      <c r="J382" s="85">
        <f t="shared" si="4"/>
        <v>0</v>
      </c>
      <c r="K382" s="80">
        <f t="shared" ref="K382:L382" si="770">IFERROR(G382,0)</f>
        <v>0</v>
      </c>
      <c r="L382" s="80">
        <f t="shared" si="770"/>
        <v>0</v>
      </c>
      <c r="M382" s="84">
        <f t="shared" si="6"/>
        <v>0</v>
      </c>
      <c r="N382" s="85">
        <f t="shared" si="7"/>
        <v>0</v>
      </c>
      <c r="O382" s="84">
        <f t="shared" ref="O382:P382" si="771">IFERROR(K382,0)</f>
        <v>0</v>
      </c>
      <c r="P382" s="84">
        <f t="shared" si="771"/>
        <v>0</v>
      </c>
      <c r="Q382" s="84">
        <f t="shared" si="9"/>
        <v>0</v>
      </c>
      <c r="R382" s="85">
        <f t="shared" si="10"/>
        <v>0</v>
      </c>
      <c r="S382" s="80"/>
      <c r="T382" s="80"/>
      <c r="U382" s="80"/>
      <c r="V382" s="84">
        <f t="shared" si="11"/>
        <v>0</v>
      </c>
      <c r="W382" s="84">
        <f t="shared" si="12"/>
        <v>0</v>
      </c>
      <c r="X382" s="87">
        <f t="shared" si="97"/>
        <v>0</v>
      </c>
      <c r="Y382" s="89"/>
    </row>
    <row r="383">
      <c r="A383" s="77">
        <v>45676.0</v>
      </c>
      <c r="B383" s="78" t="s">
        <v>25</v>
      </c>
      <c r="C383" s="79" t="s">
        <v>26</v>
      </c>
      <c r="D383" s="78" t="s">
        <v>27</v>
      </c>
      <c r="E383" s="80">
        <v>1.7</v>
      </c>
      <c r="F383" s="80">
        <v>0.005</v>
      </c>
      <c r="G383" s="80">
        <v>0.0048</v>
      </c>
      <c r="H383" s="83">
        <v>0.0097</v>
      </c>
      <c r="I383" s="84">
        <f t="shared" si="3"/>
        <v>0.0049</v>
      </c>
      <c r="J383" s="85">
        <f t="shared" si="4"/>
        <v>202.0833333</v>
      </c>
      <c r="K383" s="80">
        <f t="shared" ref="K383:L383" si="772">IFERROR(G383,0)</f>
        <v>0.0048</v>
      </c>
      <c r="L383" s="80">
        <f t="shared" si="772"/>
        <v>0.0097</v>
      </c>
      <c r="M383" s="84">
        <f t="shared" si="6"/>
        <v>0.0049</v>
      </c>
      <c r="N383" s="85">
        <f t="shared" si="7"/>
        <v>202.0833333</v>
      </c>
      <c r="O383" s="84">
        <f t="shared" ref="O383:P383" si="773">IFERROR(K383,0)</f>
        <v>0.0048</v>
      </c>
      <c r="P383" s="84">
        <f t="shared" si="773"/>
        <v>0.0097</v>
      </c>
      <c r="Q383" s="84">
        <f t="shared" si="9"/>
        <v>0.0049</v>
      </c>
      <c r="R383" s="85">
        <f t="shared" si="10"/>
        <v>202.0833333</v>
      </c>
      <c r="S383" s="80">
        <f>T362</f>
        <v>4.404459</v>
      </c>
      <c r="T383" s="80">
        <f>H383+S383-H384-H385-U383</f>
        <v>4.4099345</v>
      </c>
      <c r="U383" s="80">
        <v>6.45E-5</v>
      </c>
      <c r="V383" s="84">
        <f t="shared" si="11"/>
        <v>96</v>
      </c>
      <c r="W383" s="84">
        <f t="shared" si="12"/>
        <v>194</v>
      </c>
      <c r="X383" s="87">
        <f t="shared" si="97"/>
        <v>0.0097</v>
      </c>
      <c r="Y383" s="89"/>
    </row>
    <row r="384">
      <c r="A384" s="77">
        <v>45676.0</v>
      </c>
      <c r="B384" s="78" t="s">
        <v>25</v>
      </c>
      <c r="C384" s="79" t="s">
        <v>26</v>
      </c>
      <c r="D384" s="78" t="s">
        <v>29</v>
      </c>
      <c r="E384" s="80">
        <v>1.5</v>
      </c>
      <c r="F384" s="80">
        <v>0.0</v>
      </c>
      <c r="G384" s="80">
        <v>0.0032</v>
      </c>
      <c r="H384" s="83">
        <v>0.00416</v>
      </c>
      <c r="I384" s="84">
        <f t="shared" si="3"/>
        <v>0.00096</v>
      </c>
      <c r="J384" s="85">
        <f t="shared" si="4"/>
        <v>130</v>
      </c>
      <c r="K384" s="80">
        <f t="shared" ref="K384:L384" si="774">IFERROR(G384,0)</f>
        <v>0.0032</v>
      </c>
      <c r="L384" s="80">
        <f t="shared" si="774"/>
        <v>0.00416</v>
      </c>
      <c r="M384" s="84">
        <f t="shared" si="6"/>
        <v>0.00096</v>
      </c>
      <c r="N384" s="85">
        <f t="shared" si="7"/>
        <v>130</v>
      </c>
      <c r="O384" s="84">
        <f t="shared" ref="O384:P384" si="775">IFERROR(K384,0)</f>
        <v>0.0032</v>
      </c>
      <c r="P384" s="84">
        <f t="shared" si="775"/>
        <v>0.00416</v>
      </c>
      <c r="Q384" s="84">
        <f t="shared" si="9"/>
        <v>0.00096</v>
      </c>
      <c r="R384" s="85">
        <f t="shared" si="10"/>
        <v>130</v>
      </c>
      <c r="S384" s="84"/>
      <c r="T384" s="84"/>
      <c r="U384" s="84"/>
      <c r="V384" s="84">
        <f t="shared" si="11"/>
        <v>0</v>
      </c>
      <c r="W384" s="84">
        <f t="shared" si="12"/>
        <v>0</v>
      </c>
      <c r="X384" s="87">
        <f t="shared" si="97"/>
        <v>0.00416</v>
      </c>
      <c r="Y384" s="89"/>
    </row>
    <row r="385">
      <c r="A385" s="77">
        <v>45676.0</v>
      </c>
      <c r="B385" s="78" t="s">
        <v>25</v>
      </c>
      <c r="C385" s="79" t="s">
        <v>26</v>
      </c>
      <c r="D385" s="78" t="s">
        <v>30</v>
      </c>
      <c r="E385" s="80">
        <v>0.0</v>
      </c>
      <c r="F385" s="80">
        <v>0.0</v>
      </c>
      <c r="G385" s="80">
        <v>0.0</v>
      </c>
      <c r="H385" s="83">
        <v>0.0</v>
      </c>
      <c r="I385" s="84">
        <f t="shared" si="3"/>
        <v>0</v>
      </c>
      <c r="J385" s="85">
        <f t="shared" si="4"/>
        <v>0</v>
      </c>
      <c r="K385" s="80">
        <f t="shared" ref="K385:L385" si="776">IFERROR(G385,0)</f>
        <v>0</v>
      </c>
      <c r="L385" s="80">
        <f t="shared" si="776"/>
        <v>0</v>
      </c>
      <c r="M385" s="84">
        <f t="shared" si="6"/>
        <v>0</v>
      </c>
      <c r="N385" s="85">
        <f t="shared" si="7"/>
        <v>0</v>
      </c>
      <c r="O385" s="84">
        <f t="shared" ref="O385:P385" si="777">IFERROR(K385,0)</f>
        <v>0</v>
      </c>
      <c r="P385" s="84">
        <f t="shared" si="777"/>
        <v>0</v>
      </c>
      <c r="Q385" s="84">
        <f t="shared" si="9"/>
        <v>0</v>
      </c>
      <c r="R385" s="85">
        <f t="shared" si="10"/>
        <v>0</v>
      </c>
      <c r="S385" s="84"/>
      <c r="T385" s="84"/>
      <c r="U385" s="84"/>
      <c r="V385" s="84">
        <f t="shared" si="11"/>
        <v>0</v>
      </c>
      <c r="W385" s="84">
        <f t="shared" si="12"/>
        <v>0</v>
      </c>
      <c r="X385" s="87">
        <f t="shared" si="97"/>
        <v>0</v>
      </c>
      <c r="Y385" s="89"/>
    </row>
    <row r="386">
      <c r="A386" s="77">
        <v>45676.0</v>
      </c>
      <c r="B386" s="78" t="s">
        <v>33</v>
      </c>
      <c r="C386" s="79" t="s">
        <v>26</v>
      </c>
      <c r="D386" s="78" t="s">
        <v>27</v>
      </c>
      <c r="E386" s="80">
        <v>1.0</v>
      </c>
      <c r="F386" s="80">
        <v>0.004</v>
      </c>
      <c r="G386" s="80">
        <v>0.003</v>
      </c>
      <c r="H386" s="83">
        <v>0.00335</v>
      </c>
      <c r="I386" s="84">
        <f t="shared" si="3"/>
        <v>0.00035</v>
      </c>
      <c r="J386" s="85">
        <f t="shared" si="4"/>
        <v>111.6666667</v>
      </c>
      <c r="K386" s="80">
        <f t="shared" ref="K386:L386" si="778">IFERROR(G386,0)</f>
        <v>0.003</v>
      </c>
      <c r="L386" s="80">
        <f t="shared" si="778"/>
        <v>0.00335</v>
      </c>
      <c r="M386" s="84">
        <f t="shared" si="6"/>
        <v>0.00035</v>
      </c>
      <c r="N386" s="85">
        <f t="shared" si="7"/>
        <v>111.6666667</v>
      </c>
      <c r="O386" s="84">
        <f t="shared" ref="O386:P386" si="779">IFERROR(K386,0)</f>
        <v>0.003</v>
      </c>
      <c r="P386" s="84">
        <f t="shared" si="779"/>
        <v>0.00335</v>
      </c>
      <c r="Q386" s="84">
        <f t="shared" si="9"/>
        <v>0.00035</v>
      </c>
      <c r="R386" s="85">
        <f t="shared" si="10"/>
        <v>111.6666667</v>
      </c>
      <c r="S386" s="80">
        <f>T365</f>
        <v>0.84465</v>
      </c>
      <c r="T386" s="80">
        <f>H386+S386-H387-H388-U386</f>
        <v>0.8257</v>
      </c>
      <c r="U386" s="80">
        <v>0.0</v>
      </c>
      <c r="V386" s="84">
        <f t="shared" si="11"/>
        <v>75</v>
      </c>
      <c r="W386" s="84">
        <f t="shared" si="12"/>
        <v>83.75</v>
      </c>
      <c r="X386" s="87">
        <f t="shared" si="97"/>
        <v>0.00335</v>
      </c>
      <c r="Y386" s="89"/>
    </row>
    <row r="387">
      <c r="A387" s="77">
        <v>45676.0</v>
      </c>
      <c r="B387" s="78" t="s">
        <v>33</v>
      </c>
      <c r="C387" s="79" t="s">
        <v>26</v>
      </c>
      <c r="D387" s="78" t="s">
        <v>29</v>
      </c>
      <c r="E387" s="80">
        <v>1.0</v>
      </c>
      <c r="F387" s="80">
        <v>0.0</v>
      </c>
      <c r="G387" s="80">
        <v>0.003</v>
      </c>
      <c r="H387" s="83">
        <v>0.0223</v>
      </c>
      <c r="I387" s="84">
        <f t="shared" si="3"/>
        <v>0.0193</v>
      </c>
      <c r="J387" s="85">
        <f t="shared" si="4"/>
        <v>743.3333333</v>
      </c>
      <c r="K387" s="80">
        <f t="shared" ref="K387:L387" si="780">IFERROR(G387,0)</f>
        <v>0.003</v>
      </c>
      <c r="L387" s="80">
        <f t="shared" si="780"/>
        <v>0.0223</v>
      </c>
      <c r="M387" s="84">
        <f t="shared" si="6"/>
        <v>0.0193</v>
      </c>
      <c r="N387" s="85">
        <f t="shared" si="7"/>
        <v>743.3333333</v>
      </c>
      <c r="O387" s="84">
        <f t="shared" ref="O387:P387" si="781">IFERROR(K387,0)</f>
        <v>0.003</v>
      </c>
      <c r="P387" s="84">
        <f t="shared" si="781"/>
        <v>0.0223</v>
      </c>
      <c r="Q387" s="84">
        <f t="shared" si="9"/>
        <v>0.0193</v>
      </c>
      <c r="R387" s="85">
        <f t="shared" si="10"/>
        <v>743.3333333</v>
      </c>
      <c r="S387" s="80"/>
      <c r="T387" s="80"/>
      <c r="U387" s="80"/>
      <c r="V387" s="84">
        <f t="shared" si="11"/>
        <v>0</v>
      </c>
      <c r="W387" s="84">
        <f t="shared" si="12"/>
        <v>0</v>
      </c>
      <c r="X387" s="87">
        <f t="shared" si="97"/>
        <v>0.0223</v>
      </c>
      <c r="Y387" s="89"/>
    </row>
    <row r="388">
      <c r="A388" s="77">
        <v>45676.0</v>
      </c>
      <c r="B388" s="78" t="s">
        <v>33</v>
      </c>
      <c r="C388" s="79" t="s">
        <v>26</v>
      </c>
      <c r="D388" s="78" t="s">
        <v>30</v>
      </c>
      <c r="E388" s="80">
        <v>0.0</v>
      </c>
      <c r="F388" s="80">
        <v>0.0</v>
      </c>
      <c r="G388" s="80">
        <v>0.0</v>
      </c>
      <c r="H388" s="83">
        <v>0.0</v>
      </c>
      <c r="I388" s="84">
        <f t="shared" si="3"/>
        <v>0</v>
      </c>
      <c r="J388" s="85">
        <f t="shared" si="4"/>
        <v>0</v>
      </c>
      <c r="K388" s="80">
        <f t="shared" ref="K388:L388" si="782">IFERROR(G388,0)</f>
        <v>0</v>
      </c>
      <c r="L388" s="80">
        <f t="shared" si="782"/>
        <v>0</v>
      </c>
      <c r="M388" s="84">
        <f t="shared" si="6"/>
        <v>0</v>
      </c>
      <c r="N388" s="85">
        <f t="shared" si="7"/>
        <v>0</v>
      </c>
      <c r="O388" s="84">
        <f t="shared" ref="O388:P388" si="783">IFERROR(K388,0)</f>
        <v>0</v>
      </c>
      <c r="P388" s="84">
        <f t="shared" si="783"/>
        <v>0</v>
      </c>
      <c r="Q388" s="84">
        <f t="shared" si="9"/>
        <v>0</v>
      </c>
      <c r="R388" s="85">
        <f t="shared" si="10"/>
        <v>0</v>
      </c>
      <c r="S388" s="87"/>
      <c r="T388" s="87"/>
      <c r="U388" s="87"/>
      <c r="V388" s="84">
        <f t="shared" si="11"/>
        <v>0</v>
      </c>
      <c r="W388" s="84">
        <f t="shared" si="12"/>
        <v>0</v>
      </c>
      <c r="X388" s="87">
        <f t="shared" si="97"/>
        <v>0</v>
      </c>
      <c r="Y388" s="89"/>
    </row>
    <row r="389">
      <c r="A389" s="77">
        <v>45676.0</v>
      </c>
      <c r="B389" s="78" t="s">
        <v>34</v>
      </c>
      <c r="C389" s="79" t="s">
        <v>26</v>
      </c>
      <c r="D389" s="78" t="s">
        <v>27</v>
      </c>
      <c r="E389" s="80">
        <v>0.6</v>
      </c>
      <c r="F389" s="80">
        <v>0.003</v>
      </c>
      <c r="G389" s="80">
        <v>0.0032</v>
      </c>
      <c r="H389" s="83">
        <v>0.00348</v>
      </c>
      <c r="I389" s="84">
        <f t="shared" si="3"/>
        <v>0.00028</v>
      </c>
      <c r="J389" s="85">
        <f t="shared" si="4"/>
        <v>108.75</v>
      </c>
      <c r="K389" s="80">
        <f t="shared" ref="K389:L389" si="784">IFERROR(G389,0)</f>
        <v>0.0032</v>
      </c>
      <c r="L389" s="80">
        <f t="shared" si="784"/>
        <v>0.00348</v>
      </c>
      <c r="M389" s="84">
        <f t="shared" si="6"/>
        <v>0.00028</v>
      </c>
      <c r="N389" s="85">
        <f t="shared" si="7"/>
        <v>108.75</v>
      </c>
      <c r="O389" s="84">
        <f t="shared" ref="O389:P389" si="785">IFERROR(K389,0)</f>
        <v>0.0032</v>
      </c>
      <c r="P389" s="84">
        <f t="shared" si="785"/>
        <v>0.00348</v>
      </c>
      <c r="Q389" s="84">
        <f t="shared" si="9"/>
        <v>0.00028</v>
      </c>
      <c r="R389" s="85">
        <f t="shared" si="10"/>
        <v>108.75</v>
      </c>
      <c r="S389" s="88">
        <f>T368</f>
        <v>0.09096</v>
      </c>
      <c r="T389" s="80">
        <f>H389+S389-H390-H391-U389</f>
        <v>0.09157</v>
      </c>
      <c r="U389" s="88">
        <v>0.0</v>
      </c>
      <c r="V389" s="84">
        <f t="shared" si="11"/>
        <v>106.6666667</v>
      </c>
      <c r="W389" s="84">
        <f t="shared" si="12"/>
        <v>116</v>
      </c>
      <c r="X389" s="87">
        <f t="shared" si="97"/>
        <v>0.00348</v>
      </c>
      <c r="Y389" s="89"/>
    </row>
    <row r="390">
      <c r="A390" s="77">
        <v>45676.0</v>
      </c>
      <c r="B390" s="78" t="s">
        <v>34</v>
      </c>
      <c r="C390" s="79" t="s">
        <v>26</v>
      </c>
      <c r="D390" s="78" t="s">
        <v>29</v>
      </c>
      <c r="E390" s="80">
        <v>0.6</v>
      </c>
      <c r="F390" s="80">
        <v>0.0</v>
      </c>
      <c r="G390" s="80">
        <v>0.003</v>
      </c>
      <c r="H390" s="83">
        <v>0.00287</v>
      </c>
      <c r="I390" s="84">
        <f t="shared" si="3"/>
        <v>-0.00013</v>
      </c>
      <c r="J390" s="85">
        <f t="shared" si="4"/>
        <v>95.66666667</v>
      </c>
      <c r="K390" s="80">
        <f t="shared" ref="K390:L390" si="786">IFERROR(G390,0)</f>
        <v>0.003</v>
      </c>
      <c r="L390" s="80">
        <f t="shared" si="786"/>
        <v>0.00287</v>
      </c>
      <c r="M390" s="84">
        <f t="shared" si="6"/>
        <v>-0.00013</v>
      </c>
      <c r="N390" s="85">
        <f t="shared" si="7"/>
        <v>95.66666667</v>
      </c>
      <c r="O390" s="84">
        <f t="shared" ref="O390:P390" si="787">IFERROR(K390,0)</f>
        <v>0.003</v>
      </c>
      <c r="P390" s="84">
        <f t="shared" si="787"/>
        <v>0.00287</v>
      </c>
      <c r="Q390" s="84">
        <f t="shared" si="9"/>
        <v>-0.00013</v>
      </c>
      <c r="R390" s="85">
        <f t="shared" si="10"/>
        <v>95.66666667</v>
      </c>
      <c r="S390" s="87"/>
      <c r="T390" s="87"/>
      <c r="U390" s="87"/>
      <c r="V390" s="84">
        <f t="shared" si="11"/>
        <v>0</v>
      </c>
      <c r="W390" s="84">
        <f t="shared" si="12"/>
        <v>0</v>
      </c>
      <c r="X390" s="87">
        <f t="shared" si="97"/>
        <v>0.00287</v>
      </c>
      <c r="Y390" s="89"/>
    </row>
    <row r="391">
      <c r="A391" s="77">
        <v>45676.0</v>
      </c>
      <c r="B391" s="78" t="s">
        <v>34</v>
      </c>
      <c r="C391" s="79" t="s">
        <v>26</v>
      </c>
      <c r="D391" s="78" t="s">
        <v>30</v>
      </c>
      <c r="E391" s="80">
        <v>0.0</v>
      </c>
      <c r="F391" s="80">
        <v>0.0</v>
      </c>
      <c r="G391" s="80">
        <v>0.0</v>
      </c>
      <c r="H391" s="83">
        <v>0.0</v>
      </c>
      <c r="I391" s="84">
        <f t="shared" si="3"/>
        <v>0</v>
      </c>
      <c r="J391" s="85">
        <f t="shared" si="4"/>
        <v>0</v>
      </c>
      <c r="K391" s="80">
        <f t="shared" ref="K391:L391" si="788">IFERROR(G391,0)</f>
        <v>0</v>
      </c>
      <c r="L391" s="80">
        <f t="shared" si="788"/>
        <v>0</v>
      </c>
      <c r="M391" s="84">
        <f t="shared" si="6"/>
        <v>0</v>
      </c>
      <c r="N391" s="85">
        <f t="shared" si="7"/>
        <v>0</v>
      </c>
      <c r="O391" s="84">
        <f t="shared" ref="O391:P391" si="789">IFERROR(K391,0)</f>
        <v>0</v>
      </c>
      <c r="P391" s="84">
        <f t="shared" si="789"/>
        <v>0</v>
      </c>
      <c r="Q391" s="84">
        <f t="shared" si="9"/>
        <v>0</v>
      </c>
      <c r="R391" s="85">
        <f t="shared" si="10"/>
        <v>0</v>
      </c>
      <c r="S391" s="87"/>
      <c r="T391" s="87"/>
      <c r="U391" s="87"/>
      <c r="V391" s="84">
        <f t="shared" si="11"/>
        <v>0</v>
      </c>
      <c r="W391" s="84">
        <f t="shared" si="12"/>
        <v>0</v>
      </c>
      <c r="X391" s="87">
        <f t="shared" si="97"/>
        <v>0</v>
      </c>
      <c r="Y391" s="89"/>
    </row>
    <row r="392">
      <c r="A392" s="77">
        <v>45676.0</v>
      </c>
      <c r="B392" s="78" t="s">
        <v>36</v>
      </c>
      <c r="C392" s="79" t="s">
        <v>37</v>
      </c>
      <c r="D392" s="78" t="s">
        <v>27</v>
      </c>
      <c r="E392" s="80">
        <v>229.8</v>
      </c>
      <c r="F392" s="80">
        <v>0.68</v>
      </c>
      <c r="G392" s="80">
        <v>0.687096</v>
      </c>
      <c r="H392" s="83">
        <v>0.616935</v>
      </c>
      <c r="I392" s="84">
        <f t="shared" si="3"/>
        <v>-0.070161</v>
      </c>
      <c r="J392" s="85">
        <f t="shared" si="4"/>
        <v>89.78876314</v>
      </c>
      <c r="K392" s="80">
        <f t="shared" ref="K392:L392" si="790">IFERROR(G392,0)</f>
        <v>0.687096</v>
      </c>
      <c r="L392" s="80">
        <f t="shared" si="790"/>
        <v>0.616935</v>
      </c>
      <c r="M392" s="84">
        <f t="shared" si="6"/>
        <v>-0.070161</v>
      </c>
      <c r="N392" s="85">
        <f t="shared" si="7"/>
        <v>89.78876314</v>
      </c>
      <c r="O392" s="84">
        <f t="shared" ref="O392:P392" si="791">IFERROR(K392,0)</f>
        <v>0.687096</v>
      </c>
      <c r="P392" s="84">
        <f t="shared" si="791"/>
        <v>0.616935</v>
      </c>
      <c r="Q392" s="84">
        <f t="shared" si="9"/>
        <v>-0.070161</v>
      </c>
      <c r="R392" s="85">
        <f t="shared" si="10"/>
        <v>89.78876314</v>
      </c>
      <c r="S392" s="88">
        <f>T371</f>
        <v>208.5396139</v>
      </c>
      <c r="T392" s="80">
        <f>H392+S392-H393-H394-U392</f>
        <v>207.9657425</v>
      </c>
      <c r="U392" s="88">
        <v>0.00180645</v>
      </c>
      <c r="V392" s="84">
        <f t="shared" si="11"/>
        <v>101.0435294</v>
      </c>
      <c r="W392" s="84">
        <f t="shared" si="12"/>
        <v>90.72573529</v>
      </c>
      <c r="X392" s="87">
        <f t="shared" si="97"/>
        <v>0.616935</v>
      </c>
      <c r="Y392" s="89"/>
    </row>
    <row r="393">
      <c r="A393" s="77">
        <v>45676.0</v>
      </c>
      <c r="B393" s="78" t="s">
        <v>36</v>
      </c>
      <c r="C393" s="79" t="s">
        <v>37</v>
      </c>
      <c r="D393" s="78" t="s">
        <v>29</v>
      </c>
      <c r="E393" s="80">
        <v>285.0</v>
      </c>
      <c r="F393" s="80">
        <v>0.0</v>
      </c>
      <c r="G393" s="80">
        <v>0.77419</v>
      </c>
      <c r="H393" s="83">
        <v>1.189</v>
      </c>
      <c r="I393" s="84">
        <f t="shared" si="3"/>
        <v>0.41481</v>
      </c>
      <c r="J393" s="85">
        <f t="shared" si="4"/>
        <v>153.5798706</v>
      </c>
      <c r="K393" s="80">
        <f t="shared" ref="K393:L393" si="792">IFERROR(G393,0)</f>
        <v>0.77419</v>
      </c>
      <c r="L393" s="80">
        <f t="shared" si="792"/>
        <v>1.189</v>
      </c>
      <c r="M393" s="84">
        <f t="shared" si="6"/>
        <v>0.41481</v>
      </c>
      <c r="N393" s="85">
        <f t="shared" si="7"/>
        <v>153.5798706</v>
      </c>
      <c r="O393" s="84">
        <f t="shared" ref="O393:P393" si="793">IFERROR(K393,0)</f>
        <v>0.77419</v>
      </c>
      <c r="P393" s="84">
        <f t="shared" si="793"/>
        <v>1.189</v>
      </c>
      <c r="Q393" s="84">
        <f t="shared" si="9"/>
        <v>0.41481</v>
      </c>
      <c r="R393" s="85">
        <f t="shared" si="10"/>
        <v>153.5798706</v>
      </c>
      <c r="S393" s="87"/>
      <c r="T393" s="87"/>
      <c r="U393" s="87"/>
      <c r="V393" s="84">
        <f t="shared" si="11"/>
        <v>0</v>
      </c>
      <c r="W393" s="84">
        <f t="shared" si="12"/>
        <v>0</v>
      </c>
      <c r="X393" s="87">
        <f t="shared" si="97"/>
        <v>1.189</v>
      </c>
      <c r="Y393" s="89"/>
    </row>
    <row r="394">
      <c r="A394" s="77">
        <v>45676.0</v>
      </c>
      <c r="B394" s="78" t="s">
        <v>36</v>
      </c>
      <c r="C394" s="79" t="s">
        <v>37</v>
      </c>
      <c r="D394" s="78" t="s">
        <v>30</v>
      </c>
      <c r="E394" s="80">
        <v>0.0</v>
      </c>
      <c r="F394" s="80">
        <v>0.0</v>
      </c>
      <c r="G394" s="80">
        <v>0.0</v>
      </c>
      <c r="H394" s="83">
        <v>0.0</v>
      </c>
      <c r="I394" s="84">
        <f t="shared" si="3"/>
        <v>0</v>
      </c>
      <c r="J394" s="85">
        <f t="shared" si="4"/>
        <v>0</v>
      </c>
      <c r="K394" s="80">
        <f t="shared" ref="K394:L394" si="794">IFERROR(G394,0)</f>
        <v>0</v>
      </c>
      <c r="L394" s="80">
        <f t="shared" si="794"/>
        <v>0</v>
      </c>
      <c r="M394" s="84">
        <f t="shared" si="6"/>
        <v>0</v>
      </c>
      <c r="N394" s="85">
        <f t="shared" si="7"/>
        <v>0</v>
      </c>
      <c r="O394" s="84">
        <f t="shared" ref="O394:P394" si="795">IFERROR(K394,0)</f>
        <v>0</v>
      </c>
      <c r="P394" s="84">
        <f t="shared" si="795"/>
        <v>0</v>
      </c>
      <c r="Q394" s="84">
        <f t="shared" si="9"/>
        <v>0</v>
      </c>
      <c r="R394" s="85">
        <f t="shared" si="10"/>
        <v>0</v>
      </c>
      <c r="S394" s="87"/>
      <c r="T394" s="87"/>
      <c r="U394" s="87"/>
      <c r="V394" s="84">
        <f t="shared" si="11"/>
        <v>0</v>
      </c>
      <c r="W394" s="84">
        <f t="shared" si="12"/>
        <v>0</v>
      </c>
      <c r="X394" s="87">
        <f t="shared" si="97"/>
        <v>0</v>
      </c>
      <c r="Y394" s="89"/>
    </row>
    <row r="395">
      <c r="A395" s="77">
        <v>45676.0</v>
      </c>
      <c r="B395" s="78" t="s">
        <v>49</v>
      </c>
      <c r="C395" s="79" t="s">
        <v>37</v>
      </c>
      <c r="D395" s="78" t="s">
        <v>27</v>
      </c>
      <c r="E395" s="80">
        <v>5.2</v>
      </c>
      <c r="F395" s="80">
        <v>0.011</v>
      </c>
      <c r="G395" s="80">
        <v>0.0145</v>
      </c>
      <c r="H395" s="83">
        <v>0.0178</v>
      </c>
      <c r="I395" s="84">
        <f t="shared" si="3"/>
        <v>0.0033</v>
      </c>
      <c r="J395" s="85">
        <f t="shared" si="4"/>
        <v>122.7586207</v>
      </c>
      <c r="K395" s="80">
        <f t="shared" ref="K395:L395" si="796">IFERROR(G395,0)</f>
        <v>0.0145</v>
      </c>
      <c r="L395" s="80">
        <f t="shared" si="796"/>
        <v>0.0178</v>
      </c>
      <c r="M395" s="84">
        <f t="shared" si="6"/>
        <v>0.0033</v>
      </c>
      <c r="N395" s="85">
        <f t="shared" si="7"/>
        <v>122.7586207</v>
      </c>
      <c r="O395" s="84">
        <f t="shared" ref="O395:P395" si="797">IFERROR(K395,0)</f>
        <v>0.0145</v>
      </c>
      <c r="P395" s="84">
        <f t="shared" si="797"/>
        <v>0.0178</v>
      </c>
      <c r="Q395" s="84">
        <f t="shared" si="9"/>
        <v>0.0033</v>
      </c>
      <c r="R395" s="85">
        <f t="shared" si="10"/>
        <v>122.7586207</v>
      </c>
      <c r="S395" s="88">
        <f>T374</f>
        <v>4.907819356</v>
      </c>
      <c r="T395" s="80">
        <f>H395+S395-H396-H397-U395</f>
        <v>4.925587098</v>
      </c>
      <c r="U395" s="88">
        <v>3.2258E-5</v>
      </c>
      <c r="V395" s="84">
        <f t="shared" si="11"/>
        <v>131.8181818</v>
      </c>
      <c r="W395" s="84">
        <f t="shared" si="12"/>
        <v>161.8181818</v>
      </c>
      <c r="X395" s="87">
        <f t="shared" si="97"/>
        <v>0.0178</v>
      </c>
      <c r="Y395" s="89"/>
    </row>
    <row r="396">
      <c r="A396" s="77">
        <v>45676.0</v>
      </c>
      <c r="B396" s="78" t="s">
        <v>49</v>
      </c>
      <c r="C396" s="79" t="s">
        <v>37</v>
      </c>
      <c r="D396" s="78" t="s">
        <v>29</v>
      </c>
      <c r="E396" s="80">
        <v>5.1</v>
      </c>
      <c r="F396" s="80">
        <v>0.0</v>
      </c>
      <c r="G396" s="80">
        <v>0.01612</v>
      </c>
      <c r="H396" s="83">
        <v>0.0</v>
      </c>
      <c r="I396" s="84">
        <f t="shared" si="3"/>
        <v>-0.01612</v>
      </c>
      <c r="J396" s="85">
        <f t="shared" si="4"/>
        <v>0</v>
      </c>
      <c r="K396" s="80">
        <f t="shared" ref="K396:L396" si="798">IFERROR(G396,0)</f>
        <v>0.01612</v>
      </c>
      <c r="L396" s="80">
        <f t="shared" si="798"/>
        <v>0</v>
      </c>
      <c r="M396" s="84">
        <f t="shared" si="6"/>
        <v>-0.01612</v>
      </c>
      <c r="N396" s="85">
        <f t="shared" si="7"/>
        <v>0</v>
      </c>
      <c r="O396" s="84">
        <f t="shared" ref="O396:P396" si="799">IFERROR(K396,0)</f>
        <v>0.01612</v>
      </c>
      <c r="P396" s="84">
        <f t="shared" si="799"/>
        <v>0</v>
      </c>
      <c r="Q396" s="84">
        <f t="shared" si="9"/>
        <v>-0.01612</v>
      </c>
      <c r="R396" s="85">
        <f t="shared" si="10"/>
        <v>0</v>
      </c>
      <c r="S396" s="87"/>
      <c r="T396" s="87"/>
      <c r="U396" s="87"/>
      <c r="V396" s="84">
        <f t="shared" si="11"/>
        <v>0</v>
      </c>
      <c r="W396" s="84">
        <f t="shared" si="12"/>
        <v>0</v>
      </c>
      <c r="X396" s="87">
        <f t="shared" si="97"/>
        <v>0</v>
      </c>
      <c r="Y396" s="89"/>
    </row>
    <row r="397">
      <c r="A397" s="77">
        <v>45676.0</v>
      </c>
      <c r="B397" s="78" t="s">
        <v>49</v>
      </c>
      <c r="C397" s="79" t="s">
        <v>37</v>
      </c>
      <c r="D397" s="78" t="s">
        <v>30</v>
      </c>
      <c r="E397" s="80">
        <v>0.0</v>
      </c>
      <c r="F397" s="80">
        <v>0.0</v>
      </c>
      <c r="G397" s="80">
        <v>0.0</v>
      </c>
      <c r="H397" s="83">
        <v>0.0</v>
      </c>
      <c r="I397" s="84">
        <f t="shared" si="3"/>
        <v>0</v>
      </c>
      <c r="J397" s="85">
        <f t="shared" si="4"/>
        <v>0</v>
      </c>
      <c r="K397" s="80">
        <f t="shared" ref="K397:L397" si="800">IFERROR(G397,0)</f>
        <v>0</v>
      </c>
      <c r="L397" s="80">
        <f t="shared" si="800"/>
        <v>0</v>
      </c>
      <c r="M397" s="84">
        <f t="shared" si="6"/>
        <v>0</v>
      </c>
      <c r="N397" s="85">
        <f t="shared" si="7"/>
        <v>0</v>
      </c>
      <c r="O397" s="84">
        <f t="shared" ref="O397:P397" si="801">IFERROR(K397,0)</f>
        <v>0</v>
      </c>
      <c r="P397" s="84">
        <f t="shared" si="801"/>
        <v>0</v>
      </c>
      <c r="Q397" s="84">
        <f t="shared" si="9"/>
        <v>0</v>
      </c>
      <c r="R397" s="85">
        <f t="shared" si="10"/>
        <v>0</v>
      </c>
      <c r="S397" s="88"/>
      <c r="T397" s="88"/>
      <c r="U397" s="87"/>
      <c r="V397" s="84">
        <f t="shared" si="11"/>
        <v>0</v>
      </c>
      <c r="W397" s="84">
        <f t="shared" si="12"/>
        <v>0</v>
      </c>
      <c r="X397" s="87">
        <f t="shared" si="97"/>
        <v>0</v>
      </c>
      <c r="Y397" s="89"/>
    </row>
    <row r="398">
      <c r="A398" s="77">
        <v>45676.0</v>
      </c>
      <c r="B398" s="78" t="s">
        <v>40</v>
      </c>
      <c r="C398" s="79" t="s">
        <v>37</v>
      </c>
      <c r="D398" s="78" t="s">
        <v>27</v>
      </c>
      <c r="E398" s="80">
        <v>0.63</v>
      </c>
      <c r="F398" s="80">
        <v>0.0</v>
      </c>
      <c r="G398" s="80">
        <v>0.00161</v>
      </c>
      <c r="H398" s="83">
        <v>0.00167</v>
      </c>
      <c r="I398" s="84">
        <f t="shared" si="3"/>
        <v>0.00006</v>
      </c>
      <c r="J398" s="85">
        <f t="shared" si="4"/>
        <v>103.7267081</v>
      </c>
      <c r="K398" s="80">
        <f t="shared" ref="K398:L398" si="802">IFERROR(G398,0)</f>
        <v>0.00161</v>
      </c>
      <c r="L398" s="80">
        <f t="shared" si="802"/>
        <v>0.00167</v>
      </c>
      <c r="M398" s="84">
        <f t="shared" si="6"/>
        <v>0.00006</v>
      </c>
      <c r="N398" s="85">
        <f t="shared" si="7"/>
        <v>103.7267081</v>
      </c>
      <c r="O398" s="84">
        <f t="shared" ref="O398:P398" si="803">IFERROR(K398,0)</f>
        <v>0.00161</v>
      </c>
      <c r="P398" s="84">
        <f t="shared" si="803"/>
        <v>0.00167</v>
      </c>
      <c r="Q398" s="84">
        <f t="shared" si="9"/>
        <v>0.00006</v>
      </c>
      <c r="R398" s="85">
        <f t="shared" si="10"/>
        <v>103.7267081</v>
      </c>
      <c r="S398" s="88">
        <f>T377</f>
        <v>0.03395872</v>
      </c>
      <c r="T398" s="80">
        <f>H398+S398-H399-H400-U398</f>
        <v>0.03395776</v>
      </c>
      <c r="U398" s="88">
        <v>0.00167096</v>
      </c>
      <c r="V398" s="84">
        <f t="shared" si="11"/>
        <v>0</v>
      </c>
      <c r="W398" s="84">
        <f t="shared" si="12"/>
        <v>0</v>
      </c>
      <c r="X398" s="87">
        <f t="shared" si="97"/>
        <v>0.00167</v>
      </c>
      <c r="Y398" s="89"/>
    </row>
    <row r="399">
      <c r="A399" s="77">
        <v>45676.0</v>
      </c>
      <c r="B399" s="78" t="s">
        <v>40</v>
      </c>
      <c r="C399" s="79" t="s">
        <v>37</v>
      </c>
      <c r="D399" s="78" t="s">
        <v>29</v>
      </c>
      <c r="E399" s="80">
        <v>0.63</v>
      </c>
      <c r="F399" s="80">
        <v>0.0</v>
      </c>
      <c r="G399" s="80">
        <v>0.0016</v>
      </c>
      <c r="H399" s="83">
        <v>0.0</v>
      </c>
      <c r="I399" s="84">
        <f t="shared" si="3"/>
        <v>-0.0016</v>
      </c>
      <c r="J399" s="85">
        <f t="shared" si="4"/>
        <v>0</v>
      </c>
      <c r="K399" s="80">
        <f t="shared" ref="K399:L399" si="804">IFERROR(G399,0)</f>
        <v>0.0016</v>
      </c>
      <c r="L399" s="80">
        <f t="shared" si="804"/>
        <v>0</v>
      </c>
      <c r="M399" s="84">
        <f t="shared" si="6"/>
        <v>-0.0016</v>
      </c>
      <c r="N399" s="85">
        <f t="shared" si="7"/>
        <v>0</v>
      </c>
      <c r="O399" s="84">
        <f t="shared" ref="O399:P399" si="805">IFERROR(K399,0)</f>
        <v>0.0016</v>
      </c>
      <c r="P399" s="84">
        <f t="shared" si="805"/>
        <v>0</v>
      </c>
      <c r="Q399" s="84">
        <f t="shared" si="9"/>
        <v>-0.0016</v>
      </c>
      <c r="R399" s="85">
        <f t="shared" si="10"/>
        <v>0</v>
      </c>
      <c r="S399" s="87"/>
      <c r="T399" s="87"/>
      <c r="U399" s="87"/>
      <c r="V399" s="84">
        <f t="shared" si="11"/>
        <v>0</v>
      </c>
      <c r="W399" s="84">
        <f t="shared" si="12"/>
        <v>0</v>
      </c>
      <c r="X399" s="87">
        <f t="shared" si="97"/>
        <v>0</v>
      </c>
      <c r="Y399" s="89"/>
    </row>
    <row r="400">
      <c r="A400" s="77">
        <v>45676.0</v>
      </c>
      <c r="B400" s="78" t="s">
        <v>40</v>
      </c>
      <c r="C400" s="79" t="s">
        <v>37</v>
      </c>
      <c r="D400" s="78" t="s">
        <v>30</v>
      </c>
      <c r="E400" s="80">
        <v>0.0</v>
      </c>
      <c r="F400" s="80">
        <v>0.0</v>
      </c>
      <c r="G400" s="80">
        <v>0.0</v>
      </c>
      <c r="H400" s="83">
        <v>0.0</v>
      </c>
      <c r="I400" s="84">
        <f t="shared" si="3"/>
        <v>0</v>
      </c>
      <c r="J400" s="85">
        <f t="shared" si="4"/>
        <v>0</v>
      </c>
      <c r="K400" s="80">
        <f t="shared" ref="K400:L400" si="806">IFERROR(G400,0)</f>
        <v>0</v>
      </c>
      <c r="L400" s="80">
        <f t="shared" si="806"/>
        <v>0</v>
      </c>
      <c r="M400" s="84">
        <f t="shared" si="6"/>
        <v>0</v>
      </c>
      <c r="N400" s="85">
        <f t="shared" si="7"/>
        <v>0</v>
      </c>
      <c r="O400" s="84">
        <f t="shared" ref="O400:P400" si="807">IFERROR(K400,0)</f>
        <v>0</v>
      </c>
      <c r="P400" s="84">
        <f t="shared" si="807"/>
        <v>0</v>
      </c>
      <c r="Q400" s="84">
        <f t="shared" si="9"/>
        <v>0</v>
      </c>
      <c r="R400" s="85">
        <f t="shared" si="10"/>
        <v>0</v>
      </c>
      <c r="S400" s="87"/>
      <c r="T400" s="87"/>
      <c r="U400" s="87"/>
      <c r="V400" s="84">
        <f t="shared" si="11"/>
        <v>0</v>
      </c>
      <c r="W400" s="84">
        <f t="shared" si="12"/>
        <v>0</v>
      </c>
      <c r="X400" s="87">
        <f t="shared" si="97"/>
        <v>0</v>
      </c>
      <c r="Y400" s="89"/>
    </row>
    <row r="401">
      <c r="A401" s="77">
        <v>45677.0</v>
      </c>
      <c r="B401" s="78" t="s">
        <v>31</v>
      </c>
      <c r="C401" s="79" t="s">
        <v>26</v>
      </c>
      <c r="D401" s="78" t="s">
        <v>27</v>
      </c>
      <c r="E401" s="80">
        <v>190.9</v>
      </c>
      <c r="F401" s="81">
        <v>0.644</v>
      </c>
      <c r="G401" s="82">
        <v>0.567</v>
      </c>
      <c r="H401" s="83">
        <v>0.57267</v>
      </c>
      <c r="I401" s="84">
        <f t="shared" si="3"/>
        <v>0.00567</v>
      </c>
      <c r="J401" s="85">
        <f t="shared" si="4"/>
        <v>101</v>
      </c>
      <c r="K401" s="80">
        <f t="shared" ref="K401:L401" si="808">IFERROR(G401,0)</f>
        <v>0.567</v>
      </c>
      <c r="L401" s="80">
        <f t="shared" si="808"/>
        <v>0.57267</v>
      </c>
      <c r="M401" s="84">
        <f t="shared" si="6"/>
        <v>0.00567</v>
      </c>
      <c r="N401" s="85">
        <f t="shared" si="7"/>
        <v>101</v>
      </c>
      <c r="O401" s="84">
        <f t="shared" ref="O401:P401" si="809">IFERROR(K401,0)</f>
        <v>0.567</v>
      </c>
      <c r="P401" s="84">
        <f t="shared" si="809"/>
        <v>0.57267</v>
      </c>
      <c r="Q401" s="84">
        <f t="shared" si="9"/>
        <v>0.00567</v>
      </c>
      <c r="R401" s="85">
        <f t="shared" si="10"/>
        <v>101</v>
      </c>
      <c r="S401" s="80">
        <f>T380</f>
        <v>50.81088</v>
      </c>
      <c r="T401" s="80">
        <f>H401+S401-H402-H403-U401</f>
        <v>50.5651</v>
      </c>
      <c r="U401" s="80">
        <v>0.00145</v>
      </c>
      <c r="V401" s="84">
        <f t="shared" si="11"/>
        <v>88.04347826</v>
      </c>
      <c r="W401" s="84">
        <f t="shared" si="12"/>
        <v>88.92391304</v>
      </c>
      <c r="X401" s="87">
        <f t="shared" si="97"/>
        <v>0.57267</v>
      </c>
      <c r="Y401" s="89"/>
    </row>
    <row r="402">
      <c r="A402" s="77">
        <v>45677.0</v>
      </c>
      <c r="B402" s="78" t="s">
        <v>31</v>
      </c>
      <c r="C402" s="79" t="s">
        <v>26</v>
      </c>
      <c r="D402" s="78" t="s">
        <v>29</v>
      </c>
      <c r="E402" s="80">
        <v>220.3</v>
      </c>
      <c r="F402" s="80">
        <v>1.608</v>
      </c>
      <c r="G402" s="80">
        <v>0.5806</v>
      </c>
      <c r="H402" s="83">
        <v>0.817</v>
      </c>
      <c r="I402" s="84">
        <f t="shared" si="3"/>
        <v>0.2364</v>
      </c>
      <c r="J402" s="85">
        <f t="shared" si="4"/>
        <v>140.7165002</v>
      </c>
      <c r="K402" s="80">
        <f t="shared" ref="K402:L402" si="810">IFERROR(G402,0)</f>
        <v>0.5806</v>
      </c>
      <c r="L402" s="80">
        <f t="shared" si="810"/>
        <v>0.817</v>
      </c>
      <c r="M402" s="84">
        <f t="shared" si="6"/>
        <v>0.2364</v>
      </c>
      <c r="N402" s="85">
        <f t="shared" si="7"/>
        <v>140.7165002</v>
      </c>
      <c r="O402" s="84">
        <f t="shared" ref="O402:P402" si="811">IFERROR(K402,0)</f>
        <v>0.5806</v>
      </c>
      <c r="P402" s="84">
        <f t="shared" si="811"/>
        <v>0.817</v>
      </c>
      <c r="Q402" s="84">
        <f t="shared" si="9"/>
        <v>0.2364</v>
      </c>
      <c r="R402" s="85">
        <f t="shared" si="10"/>
        <v>140.7165002</v>
      </c>
      <c r="S402" s="84"/>
      <c r="T402" s="84"/>
      <c r="U402" s="84"/>
      <c r="V402" s="84">
        <f t="shared" si="11"/>
        <v>36.10696517</v>
      </c>
      <c r="W402" s="84">
        <f t="shared" si="12"/>
        <v>50.80845771</v>
      </c>
      <c r="X402" s="87">
        <f t="shared" si="97"/>
        <v>0.817</v>
      </c>
      <c r="Y402" s="89"/>
    </row>
    <row r="403">
      <c r="A403" s="77">
        <v>45677.0</v>
      </c>
      <c r="B403" s="78" t="s">
        <v>31</v>
      </c>
      <c r="C403" s="79" t="s">
        <v>26</v>
      </c>
      <c r="D403" s="78" t="s">
        <v>30</v>
      </c>
      <c r="E403" s="80">
        <v>0.0</v>
      </c>
      <c r="F403" s="80">
        <v>0.0</v>
      </c>
      <c r="G403" s="80">
        <v>0.0</v>
      </c>
      <c r="H403" s="83">
        <v>0.0</v>
      </c>
      <c r="I403" s="84">
        <f t="shared" si="3"/>
        <v>0</v>
      </c>
      <c r="J403" s="85">
        <f t="shared" si="4"/>
        <v>0</v>
      </c>
      <c r="K403" s="80">
        <f t="shared" ref="K403:L403" si="812">IFERROR(G403,0)</f>
        <v>0</v>
      </c>
      <c r="L403" s="80">
        <f t="shared" si="812"/>
        <v>0</v>
      </c>
      <c r="M403" s="84">
        <f t="shared" si="6"/>
        <v>0</v>
      </c>
      <c r="N403" s="85">
        <f t="shared" si="7"/>
        <v>0</v>
      </c>
      <c r="O403" s="84">
        <f t="shared" ref="O403:P403" si="813">IFERROR(K403,0)</f>
        <v>0</v>
      </c>
      <c r="P403" s="84">
        <f t="shared" si="813"/>
        <v>0</v>
      </c>
      <c r="Q403" s="84">
        <f t="shared" si="9"/>
        <v>0</v>
      </c>
      <c r="R403" s="85">
        <f t="shared" si="10"/>
        <v>0</v>
      </c>
      <c r="S403" s="80"/>
      <c r="T403" s="80"/>
      <c r="U403" s="80"/>
      <c r="V403" s="84">
        <f t="shared" si="11"/>
        <v>0</v>
      </c>
      <c r="W403" s="84">
        <f t="shared" si="12"/>
        <v>0</v>
      </c>
      <c r="X403" s="87">
        <f t="shared" si="97"/>
        <v>0</v>
      </c>
      <c r="Y403" s="89"/>
    </row>
    <row r="404">
      <c r="A404" s="77">
        <v>45677.0</v>
      </c>
      <c r="B404" s="78" t="s">
        <v>25</v>
      </c>
      <c r="C404" s="79" t="s">
        <v>26</v>
      </c>
      <c r="D404" s="78" t="s">
        <v>27</v>
      </c>
      <c r="E404" s="80">
        <v>1.7</v>
      </c>
      <c r="F404" s="80">
        <v>0.005</v>
      </c>
      <c r="G404" s="80">
        <v>0.0048</v>
      </c>
      <c r="H404" s="83">
        <v>0.0097</v>
      </c>
      <c r="I404" s="84">
        <f t="shared" si="3"/>
        <v>0.0049</v>
      </c>
      <c r="J404" s="85">
        <f t="shared" si="4"/>
        <v>202.0833333</v>
      </c>
      <c r="K404" s="80">
        <f t="shared" ref="K404:L404" si="814">IFERROR(G404,0)</f>
        <v>0.0048</v>
      </c>
      <c r="L404" s="80">
        <f t="shared" si="814"/>
        <v>0.0097</v>
      </c>
      <c r="M404" s="84">
        <f t="shared" si="6"/>
        <v>0.0049</v>
      </c>
      <c r="N404" s="85">
        <f t="shared" si="7"/>
        <v>202.0833333</v>
      </c>
      <c r="O404" s="84">
        <f t="shared" ref="O404:P404" si="815">IFERROR(K404,0)</f>
        <v>0.0048</v>
      </c>
      <c r="P404" s="84">
        <f t="shared" si="815"/>
        <v>0.0097</v>
      </c>
      <c r="Q404" s="84">
        <f t="shared" si="9"/>
        <v>0.0049</v>
      </c>
      <c r="R404" s="85">
        <f t="shared" si="10"/>
        <v>202.0833333</v>
      </c>
      <c r="S404" s="80">
        <f>T383</f>
        <v>4.4099345</v>
      </c>
      <c r="T404" s="80">
        <f>H404+S404-H405-H406-U404</f>
        <v>4.41541</v>
      </c>
      <c r="U404" s="80">
        <v>6.45E-5</v>
      </c>
      <c r="V404" s="84">
        <f t="shared" si="11"/>
        <v>96</v>
      </c>
      <c r="W404" s="84">
        <f t="shared" si="12"/>
        <v>194</v>
      </c>
      <c r="X404" s="87">
        <f t="shared" si="97"/>
        <v>0.0097</v>
      </c>
      <c r="Y404" s="89"/>
    </row>
    <row r="405">
      <c r="A405" s="77">
        <v>45677.0</v>
      </c>
      <c r="B405" s="78" t="s">
        <v>25</v>
      </c>
      <c r="C405" s="79" t="s">
        <v>26</v>
      </c>
      <c r="D405" s="78" t="s">
        <v>29</v>
      </c>
      <c r="E405" s="80">
        <v>1.5</v>
      </c>
      <c r="F405" s="80">
        <v>0.0</v>
      </c>
      <c r="G405" s="80">
        <v>0.0032</v>
      </c>
      <c r="H405" s="83">
        <v>0.00416</v>
      </c>
      <c r="I405" s="84">
        <f t="shared" si="3"/>
        <v>0.00096</v>
      </c>
      <c r="J405" s="85">
        <f t="shared" si="4"/>
        <v>130</v>
      </c>
      <c r="K405" s="80">
        <f t="shared" ref="K405:L405" si="816">IFERROR(G405,0)</f>
        <v>0.0032</v>
      </c>
      <c r="L405" s="80">
        <f t="shared" si="816"/>
        <v>0.00416</v>
      </c>
      <c r="M405" s="84">
        <f t="shared" si="6"/>
        <v>0.00096</v>
      </c>
      <c r="N405" s="85">
        <f t="shared" si="7"/>
        <v>130</v>
      </c>
      <c r="O405" s="84">
        <f t="shared" ref="O405:P405" si="817">IFERROR(K405,0)</f>
        <v>0.0032</v>
      </c>
      <c r="P405" s="84">
        <f t="shared" si="817"/>
        <v>0.00416</v>
      </c>
      <c r="Q405" s="84">
        <f t="shared" si="9"/>
        <v>0.00096</v>
      </c>
      <c r="R405" s="85">
        <f t="shared" si="10"/>
        <v>130</v>
      </c>
      <c r="S405" s="84"/>
      <c r="T405" s="84"/>
      <c r="U405" s="84"/>
      <c r="V405" s="84">
        <f t="shared" si="11"/>
        <v>0</v>
      </c>
      <c r="W405" s="84">
        <f t="shared" si="12"/>
        <v>0</v>
      </c>
      <c r="X405" s="87">
        <f t="shared" si="97"/>
        <v>0.00416</v>
      </c>
      <c r="Y405" s="89"/>
    </row>
    <row r="406">
      <c r="A406" s="77">
        <v>45677.0</v>
      </c>
      <c r="B406" s="78" t="s">
        <v>25</v>
      </c>
      <c r="C406" s="79" t="s">
        <v>26</v>
      </c>
      <c r="D406" s="78" t="s">
        <v>30</v>
      </c>
      <c r="E406" s="80">
        <v>0.0</v>
      </c>
      <c r="F406" s="80">
        <v>0.0</v>
      </c>
      <c r="G406" s="80">
        <v>0.0</v>
      </c>
      <c r="H406" s="83">
        <v>0.0</v>
      </c>
      <c r="I406" s="84">
        <f t="shared" si="3"/>
        <v>0</v>
      </c>
      <c r="J406" s="85">
        <f t="shared" si="4"/>
        <v>0</v>
      </c>
      <c r="K406" s="80">
        <f t="shared" ref="K406:L406" si="818">IFERROR(G406,0)</f>
        <v>0</v>
      </c>
      <c r="L406" s="80">
        <f t="shared" si="818"/>
        <v>0</v>
      </c>
      <c r="M406" s="84">
        <f t="shared" si="6"/>
        <v>0</v>
      </c>
      <c r="N406" s="85">
        <f t="shared" si="7"/>
        <v>0</v>
      </c>
      <c r="O406" s="84">
        <f t="shared" ref="O406:P406" si="819">IFERROR(K406,0)</f>
        <v>0</v>
      </c>
      <c r="P406" s="84">
        <f t="shared" si="819"/>
        <v>0</v>
      </c>
      <c r="Q406" s="84">
        <f t="shared" si="9"/>
        <v>0</v>
      </c>
      <c r="R406" s="85">
        <f t="shared" si="10"/>
        <v>0</v>
      </c>
      <c r="S406" s="84"/>
      <c r="T406" s="84"/>
      <c r="U406" s="84"/>
      <c r="V406" s="84">
        <f t="shared" si="11"/>
        <v>0</v>
      </c>
      <c r="W406" s="84">
        <f t="shared" si="12"/>
        <v>0</v>
      </c>
      <c r="X406" s="87">
        <f t="shared" si="97"/>
        <v>0</v>
      </c>
      <c r="Y406" s="89"/>
    </row>
    <row r="407">
      <c r="A407" s="77">
        <v>45677.0</v>
      </c>
      <c r="B407" s="78" t="s">
        <v>33</v>
      </c>
      <c r="C407" s="79" t="s">
        <v>26</v>
      </c>
      <c r="D407" s="78" t="s">
        <v>27</v>
      </c>
      <c r="E407" s="80">
        <v>1.0</v>
      </c>
      <c r="F407" s="80">
        <v>0.004</v>
      </c>
      <c r="G407" s="80">
        <v>0.003</v>
      </c>
      <c r="H407" s="83">
        <v>0.00335</v>
      </c>
      <c r="I407" s="84">
        <f t="shared" si="3"/>
        <v>0.00035</v>
      </c>
      <c r="J407" s="85">
        <f t="shared" si="4"/>
        <v>111.6666667</v>
      </c>
      <c r="K407" s="80">
        <f t="shared" ref="K407:L407" si="820">IFERROR(G407,0)</f>
        <v>0.003</v>
      </c>
      <c r="L407" s="80">
        <f t="shared" si="820"/>
        <v>0.00335</v>
      </c>
      <c r="M407" s="84">
        <f t="shared" si="6"/>
        <v>0.00035</v>
      </c>
      <c r="N407" s="85">
        <f t="shared" si="7"/>
        <v>111.6666667</v>
      </c>
      <c r="O407" s="84">
        <f t="shared" ref="O407:P407" si="821">IFERROR(K407,0)</f>
        <v>0.003</v>
      </c>
      <c r="P407" s="84">
        <f t="shared" si="821"/>
        <v>0.00335</v>
      </c>
      <c r="Q407" s="84">
        <f t="shared" si="9"/>
        <v>0.00035</v>
      </c>
      <c r="R407" s="85">
        <f t="shared" si="10"/>
        <v>111.6666667</v>
      </c>
      <c r="S407" s="80">
        <f>T386</f>
        <v>0.8257</v>
      </c>
      <c r="T407" s="80">
        <f>H407+S407-H408-H409-U407</f>
        <v>0.80675</v>
      </c>
      <c r="U407" s="80">
        <v>0.0</v>
      </c>
      <c r="V407" s="84">
        <f t="shared" si="11"/>
        <v>75</v>
      </c>
      <c r="W407" s="84">
        <f t="shared" si="12"/>
        <v>83.75</v>
      </c>
      <c r="X407" s="87">
        <f t="shared" si="97"/>
        <v>0.00335</v>
      </c>
      <c r="Y407" s="89"/>
    </row>
    <row r="408">
      <c r="A408" s="77">
        <v>45677.0</v>
      </c>
      <c r="B408" s="78" t="s">
        <v>33</v>
      </c>
      <c r="C408" s="79" t="s">
        <v>26</v>
      </c>
      <c r="D408" s="78" t="s">
        <v>29</v>
      </c>
      <c r="E408" s="80">
        <v>1.0</v>
      </c>
      <c r="F408" s="80">
        <v>0.0</v>
      </c>
      <c r="G408" s="80">
        <v>0.003</v>
      </c>
      <c r="H408" s="83">
        <v>0.0223</v>
      </c>
      <c r="I408" s="84">
        <f t="shared" si="3"/>
        <v>0.0193</v>
      </c>
      <c r="J408" s="85">
        <f t="shared" si="4"/>
        <v>743.3333333</v>
      </c>
      <c r="K408" s="80">
        <f t="shared" ref="K408:L408" si="822">IFERROR(G408,0)</f>
        <v>0.003</v>
      </c>
      <c r="L408" s="80">
        <f t="shared" si="822"/>
        <v>0.0223</v>
      </c>
      <c r="M408" s="84">
        <f t="shared" si="6"/>
        <v>0.0193</v>
      </c>
      <c r="N408" s="85">
        <f t="shared" si="7"/>
        <v>743.3333333</v>
      </c>
      <c r="O408" s="84">
        <f t="shared" ref="O408:P408" si="823">IFERROR(K408,0)</f>
        <v>0.003</v>
      </c>
      <c r="P408" s="84">
        <f t="shared" si="823"/>
        <v>0.0223</v>
      </c>
      <c r="Q408" s="84">
        <f t="shared" si="9"/>
        <v>0.0193</v>
      </c>
      <c r="R408" s="85">
        <f t="shared" si="10"/>
        <v>743.3333333</v>
      </c>
      <c r="S408" s="80"/>
      <c r="T408" s="80"/>
      <c r="U408" s="80"/>
      <c r="V408" s="84">
        <f t="shared" si="11"/>
        <v>0</v>
      </c>
      <c r="W408" s="84">
        <f t="shared" si="12"/>
        <v>0</v>
      </c>
      <c r="X408" s="87">
        <f t="shared" si="97"/>
        <v>0.0223</v>
      </c>
      <c r="Y408" s="89"/>
    </row>
    <row r="409">
      <c r="A409" s="77">
        <v>45677.0</v>
      </c>
      <c r="B409" s="78" t="s">
        <v>33</v>
      </c>
      <c r="C409" s="79" t="s">
        <v>26</v>
      </c>
      <c r="D409" s="78" t="s">
        <v>30</v>
      </c>
      <c r="E409" s="80">
        <v>0.0</v>
      </c>
      <c r="F409" s="80">
        <v>0.0</v>
      </c>
      <c r="G409" s="80">
        <v>0.0</v>
      </c>
      <c r="H409" s="83">
        <v>0.0</v>
      </c>
      <c r="I409" s="84">
        <f t="shared" si="3"/>
        <v>0</v>
      </c>
      <c r="J409" s="85">
        <f t="shared" si="4"/>
        <v>0</v>
      </c>
      <c r="K409" s="80">
        <f t="shared" ref="K409:L409" si="824">IFERROR(G409,0)</f>
        <v>0</v>
      </c>
      <c r="L409" s="80">
        <f t="shared" si="824"/>
        <v>0</v>
      </c>
      <c r="M409" s="84">
        <f t="shared" si="6"/>
        <v>0</v>
      </c>
      <c r="N409" s="85">
        <f t="shared" si="7"/>
        <v>0</v>
      </c>
      <c r="O409" s="84">
        <f t="shared" ref="O409:P409" si="825">IFERROR(K409,0)</f>
        <v>0</v>
      </c>
      <c r="P409" s="84">
        <f t="shared" si="825"/>
        <v>0</v>
      </c>
      <c r="Q409" s="84">
        <f t="shared" si="9"/>
        <v>0</v>
      </c>
      <c r="R409" s="85">
        <f t="shared" si="10"/>
        <v>0</v>
      </c>
      <c r="S409" s="87"/>
      <c r="T409" s="87"/>
      <c r="U409" s="87"/>
      <c r="V409" s="84">
        <f t="shared" si="11"/>
        <v>0</v>
      </c>
      <c r="W409" s="84">
        <f t="shared" si="12"/>
        <v>0</v>
      </c>
      <c r="X409" s="87">
        <f t="shared" si="97"/>
        <v>0</v>
      </c>
      <c r="Y409" s="89"/>
    </row>
    <row r="410">
      <c r="A410" s="77">
        <v>45677.0</v>
      </c>
      <c r="B410" s="78" t="s">
        <v>34</v>
      </c>
      <c r="C410" s="79" t="s">
        <v>26</v>
      </c>
      <c r="D410" s="78" t="s">
        <v>27</v>
      </c>
      <c r="E410" s="80">
        <v>0.6</v>
      </c>
      <c r="F410" s="80">
        <v>0.003</v>
      </c>
      <c r="G410" s="80">
        <v>0.0032</v>
      </c>
      <c r="H410" s="83">
        <v>0.00348</v>
      </c>
      <c r="I410" s="84">
        <f t="shared" si="3"/>
        <v>0.00028</v>
      </c>
      <c r="J410" s="85">
        <f t="shared" si="4"/>
        <v>108.75</v>
      </c>
      <c r="K410" s="80">
        <f t="shared" ref="K410:L410" si="826">IFERROR(G410,0)</f>
        <v>0.0032</v>
      </c>
      <c r="L410" s="80">
        <f t="shared" si="826"/>
        <v>0.00348</v>
      </c>
      <c r="M410" s="84">
        <f t="shared" si="6"/>
        <v>0.00028</v>
      </c>
      <c r="N410" s="85">
        <f t="shared" si="7"/>
        <v>108.75</v>
      </c>
      <c r="O410" s="84">
        <f t="shared" ref="O410:P410" si="827">IFERROR(K410,0)</f>
        <v>0.0032</v>
      </c>
      <c r="P410" s="84">
        <f t="shared" si="827"/>
        <v>0.00348</v>
      </c>
      <c r="Q410" s="84">
        <f t="shared" si="9"/>
        <v>0.00028</v>
      </c>
      <c r="R410" s="85">
        <f t="shared" si="10"/>
        <v>108.75</v>
      </c>
      <c r="S410" s="88">
        <f>T389</f>
        <v>0.09157</v>
      </c>
      <c r="T410" s="80">
        <f>H410+S410-H411-H412-U410</f>
        <v>0.09218</v>
      </c>
      <c r="U410" s="88">
        <v>0.0</v>
      </c>
      <c r="V410" s="84">
        <f t="shared" si="11"/>
        <v>106.6666667</v>
      </c>
      <c r="W410" s="84">
        <f t="shared" si="12"/>
        <v>116</v>
      </c>
      <c r="X410" s="87">
        <f t="shared" si="97"/>
        <v>0.00348</v>
      </c>
      <c r="Y410" s="89"/>
    </row>
    <row r="411">
      <c r="A411" s="77">
        <v>45677.0</v>
      </c>
      <c r="B411" s="78" t="s">
        <v>34</v>
      </c>
      <c r="C411" s="79" t="s">
        <v>26</v>
      </c>
      <c r="D411" s="78" t="s">
        <v>29</v>
      </c>
      <c r="E411" s="80">
        <v>0.6</v>
      </c>
      <c r="F411" s="80">
        <v>0.0</v>
      </c>
      <c r="G411" s="80">
        <v>0.003</v>
      </c>
      <c r="H411" s="83">
        <v>0.00287</v>
      </c>
      <c r="I411" s="84">
        <f t="shared" si="3"/>
        <v>-0.00013</v>
      </c>
      <c r="J411" s="85">
        <f t="shared" si="4"/>
        <v>95.66666667</v>
      </c>
      <c r="K411" s="80">
        <f t="shared" ref="K411:L411" si="828">IFERROR(G411,0)</f>
        <v>0.003</v>
      </c>
      <c r="L411" s="80">
        <f t="shared" si="828"/>
        <v>0.00287</v>
      </c>
      <c r="M411" s="84">
        <f t="shared" si="6"/>
        <v>-0.00013</v>
      </c>
      <c r="N411" s="85">
        <f t="shared" si="7"/>
        <v>95.66666667</v>
      </c>
      <c r="O411" s="84">
        <f t="shared" ref="O411:P411" si="829">IFERROR(K411,0)</f>
        <v>0.003</v>
      </c>
      <c r="P411" s="84">
        <f t="shared" si="829"/>
        <v>0.00287</v>
      </c>
      <c r="Q411" s="84">
        <f t="shared" si="9"/>
        <v>-0.00013</v>
      </c>
      <c r="R411" s="85">
        <f t="shared" si="10"/>
        <v>95.66666667</v>
      </c>
      <c r="S411" s="87"/>
      <c r="T411" s="87"/>
      <c r="U411" s="87"/>
      <c r="V411" s="84">
        <f t="shared" si="11"/>
        <v>0</v>
      </c>
      <c r="W411" s="84">
        <f t="shared" si="12"/>
        <v>0</v>
      </c>
      <c r="X411" s="87">
        <f t="shared" si="97"/>
        <v>0.00287</v>
      </c>
      <c r="Y411" s="89"/>
    </row>
    <row r="412">
      <c r="A412" s="77">
        <v>45677.0</v>
      </c>
      <c r="B412" s="78" t="s">
        <v>34</v>
      </c>
      <c r="C412" s="79" t="s">
        <v>26</v>
      </c>
      <c r="D412" s="78" t="s">
        <v>30</v>
      </c>
      <c r="E412" s="80">
        <v>0.0</v>
      </c>
      <c r="F412" s="80">
        <v>0.0</v>
      </c>
      <c r="G412" s="80">
        <v>0.0</v>
      </c>
      <c r="H412" s="83">
        <v>0.0</v>
      </c>
      <c r="I412" s="84">
        <f t="shared" si="3"/>
        <v>0</v>
      </c>
      <c r="J412" s="85">
        <f t="shared" si="4"/>
        <v>0</v>
      </c>
      <c r="K412" s="80">
        <f t="shared" ref="K412:L412" si="830">IFERROR(G412,0)</f>
        <v>0</v>
      </c>
      <c r="L412" s="80">
        <f t="shared" si="830"/>
        <v>0</v>
      </c>
      <c r="M412" s="84">
        <f t="shared" si="6"/>
        <v>0</v>
      </c>
      <c r="N412" s="85">
        <f t="shared" si="7"/>
        <v>0</v>
      </c>
      <c r="O412" s="84">
        <f t="shared" ref="O412:P412" si="831">IFERROR(K412,0)</f>
        <v>0</v>
      </c>
      <c r="P412" s="84">
        <f t="shared" si="831"/>
        <v>0</v>
      </c>
      <c r="Q412" s="84">
        <f t="shared" si="9"/>
        <v>0</v>
      </c>
      <c r="R412" s="85">
        <f t="shared" si="10"/>
        <v>0</v>
      </c>
      <c r="S412" s="87"/>
      <c r="T412" s="87"/>
      <c r="U412" s="87"/>
      <c r="V412" s="84">
        <f t="shared" si="11"/>
        <v>0</v>
      </c>
      <c r="W412" s="84">
        <f t="shared" si="12"/>
        <v>0</v>
      </c>
      <c r="X412" s="87">
        <f t="shared" si="97"/>
        <v>0</v>
      </c>
      <c r="Y412" s="89"/>
    </row>
    <row r="413">
      <c r="A413" s="77">
        <v>45677.0</v>
      </c>
      <c r="B413" s="78" t="s">
        <v>36</v>
      </c>
      <c r="C413" s="79" t="s">
        <v>37</v>
      </c>
      <c r="D413" s="78" t="s">
        <v>27</v>
      </c>
      <c r="E413" s="80">
        <v>229.8</v>
      </c>
      <c r="F413" s="80">
        <v>0.665</v>
      </c>
      <c r="G413" s="80">
        <v>0.687096</v>
      </c>
      <c r="H413" s="83">
        <v>0.616935</v>
      </c>
      <c r="I413" s="84">
        <f t="shared" si="3"/>
        <v>-0.070161</v>
      </c>
      <c r="J413" s="85">
        <f t="shared" si="4"/>
        <v>89.78876314</v>
      </c>
      <c r="K413" s="80">
        <f t="shared" ref="K413:L413" si="832">IFERROR(G413,0)</f>
        <v>0.687096</v>
      </c>
      <c r="L413" s="80">
        <f t="shared" si="832"/>
        <v>0.616935</v>
      </c>
      <c r="M413" s="84">
        <f t="shared" si="6"/>
        <v>-0.070161</v>
      </c>
      <c r="N413" s="85">
        <f t="shared" si="7"/>
        <v>89.78876314</v>
      </c>
      <c r="O413" s="84">
        <f t="shared" ref="O413:P413" si="833">IFERROR(K413,0)</f>
        <v>0.687096</v>
      </c>
      <c r="P413" s="84">
        <f t="shared" si="833"/>
        <v>0.616935</v>
      </c>
      <c r="Q413" s="84">
        <f t="shared" si="9"/>
        <v>-0.070161</v>
      </c>
      <c r="R413" s="85">
        <f t="shared" si="10"/>
        <v>89.78876314</v>
      </c>
      <c r="S413" s="88">
        <f>T392</f>
        <v>207.9657425</v>
      </c>
      <c r="T413" s="80">
        <f>H413+S413-H414-H415-U413</f>
        <v>207.391871</v>
      </c>
      <c r="U413" s="88">
        <v>0.00180645</v>
      </c>
      <c r="V413" s="84">
        <f t="shared" si="11"/>
        <v>103.3227068</v>
      </c>
      <c r="W413" s="84">
        <f t="shared" si="12"/>
        <v>92.77218045</v>
      </c>
      <c r="X413" s="87">
        <f t="shared" si="97"/>
        <v>0.616935</v>
      </c>
      <c r="Y413" s="89"/>
    </row>
    <row r="414">
      <c r="A414" s="77">
        <v>45677.0</v>
      </c>
      <c r="B414" s="78" t="s">
        <v>36</v>
      </c>
      <c r="C414" s="79" t="s">
        <v>37</v>
      </c>
      <c r="D414" s="78" t="s">
        <v>29</v>
      </c>
      <c r="E414" s="80">
        <v>285.0</v>
      </c>
      <c r="F414" s="80">
        <v>0.0</v>
      </c>
      <c r="G414" s="80">
        <v>0.77419</v>
      </c>
      <c r="H414" s="83">
        <v>1.189</v>
      </c>
      <c r="I414" s="84">
        <f t="shared" si="3"/>
        <v>0.41481</v>
      </c>
      <c r="J414" s="85">
        <f t="shared" si="4"/>
        <v>153.5798706</v>
      </c>
      <c r="K414" s="80">
        <f t="shared" ref="K414:L414" si="834">IFERROR(G414,0)</f>
        <v>0.77419</v>
      </c>
      <c r="L414" s="80">
        <f t="shared" si="834"/>
        <v>1.189</v>
      </c>
      <c r="M414" s="84">
        <f t="shared" si="6"/>
        <v>0.41481</v>
      </c>
      <c r="N414" s="85">
        <f t="shared" si="7"/>
        <v>153.5798706</v>
      </c>
      <c r="O414" s="84">
        <f t="shared" ref="O414:P414" si="835">IFERROR(K414,0)</f>
        <v>0.77419</v>
      </c>
      <c r="P414" s="84">
        <f t="shared" si="835"/>
        <v>1.189</v>
      </c>
      <c r="Q414" s="84">
        <f t="shared" si="9"/>
        <v>0.41481</v>
      </c>
      <c r="R414" s="85">
        <f t="shared" si="10"/>
        <v>153.5798706</v>
      </c>
      <c r="S414" s="87"/>
      <c r="T414" s="87"/>
      <c r="U414" s="87"/>
      <c r="V414" s="84">
        <f t="shared" si="11"/>
        <v>0</v>
      </c>
      <c r="W414" s="84">
        <f t="shared" si="12"/>
        <v>0</v>
      </c>
      <c r="X414" s="87">
        <f t="shared" si="97"/>
        <v>1.189</v>
      </c>
      <c r="Y414" s="89"/>
    </row>
    <row r="415">
      <c r="A415" s="77">
        <v>45677.0</v>
      </c>
      <c r="B415" s="78" t="s">
        <v>36</v>
      </c>
      <c r="C415" s="79" t="s">
        <v>37</v>
      </c>
      <c r="D415" s="78" t="s">
        <v>30</v>
      </c>
      <c r="E415" s="80">
        <v>0.0</v>
      </c>
      <c r="F415" s="80">
        <v>0.0</v>
      </c>
      <c r="G415" s="80">
        <v>0.0</v>
      </c>
      <c r="H415" s="83">
        <v>0.0</v>
      </c>
      <c r="I415" s="84">
        <f t="shared" si="3"/>
        <v>0</v>
      </c>
      <c r="J415" s="85">
        <f t="shared" si="4"/>
        <v>0</v>
      </c>
      <c r="K415" s="80">
        <f t="shared" ref="K415:L415" si="836">IFERROR(G415,0)</f>
        <v>0</v>
      </c>
      <c r="L415" s="80">
        <f t="shared" si="836"/>
        <v>0</v>
      </c>
      <c r="M415" s="84">
        <f t="shared" si="6"/>
        <v>0</v>
      </c>
      <c r="N415" s="85">
        <f t="shared" si="7"/>
        <v>0</v>
      </c>
      <c r="O415" s="84">
        <f t="shared" ref="O415:P415" si="837">IFERROR(K415,0)</f>
        <v>0</v>
      </c>
      <c r="P415" s="84">
        <f t="shared" si="837"/>
        <v>0</v>
      </c>
      <c r="Q415" s="84">
        <f t="shared" si="9"/>
        <v>0</v>
      </c>
      <c r="R415" s="85">
        <f t="shared" si="10"/>
        <v>0</v>
      </c>
      <c r="S415" s="87"/>
      <c r="T415" s="87"/>
      <c r="U415" s="87"/>
      <c r="V415" s="84">
        <f t="shared" si="11"/>
        <v>0</v>
      </c>
      <c r="W415" s="84">
        <f t="shared" si="12"/>
        <v>0</v>
      </c>
      <c r="X415" s="87">
        <f t="shared" si="97"/>
        <v>0</v>
      </c>
      <c r="Y415" s="89"/>
    </row>
    <row r="416">
      <c r="A416" s="77">
        <v>45677.0</v>
      </c>
      <c r="B416" s="78" t="s">
        <v>49</v>
      </c>
      <c r="C416" s="79" t="s">
        <v>37</v>
      </c>
      <c r="D416" s="78" t="s">
        <v>27</v>
      </c>
      <c r="E416" s="80">
        <v>5.2</v>
      </c>
      <c r="F416" s="80">
        <v>0.019</v>
      </c>
      <c r="G416" s="80">
        <v>0.0145</v>
      </c>
      <c r="H416" s="83">
        <v>0.0178</v>
      </c>
      <c r="I416" s="84">
        <f t="shared" si="3"/>
        <v>0.0033</v>
      </c>
      <c r="J416" s="85">
        <f t="shared" si="4"/>
        <v>122.7586207</v>
      </c>
      <c r="K416" s="80">
        <f t="shared" ref="K416:L416" si="838">IFERROR(G416,0)</f>
        <v>0.0145</v>
      </c>
      <c r="L416" s="80">
        <f t="shared" si="838"/>
        <v>0.0178</v>
      </c>
      <c r="M416" s="84">
        <f t="shared" si="6"/>
        <v>0.0033</v>
      </c>
      <c r="N416" s="85">
        <f t="shared" si="7"/>
        <v>122.7586207</v>
      </c>
      <c r="O416" s="84">
        <f t="shared" ref="O416:P416" si="839">IFERROR(K416,0)</f>
        <v>0.0145</v>
      </c>
      <c r="P416" s="84">
        <f t="shared" si="839"/>
        <v>0.0178</v>
      </c>
      <c r="Q416" s="84">
        <f t="shared" si="9"/>
        <v>0.0033</v>
      </c>
      <c r="R416" s="85">
        <f t="shared" si="10"/>
        <v>122.7586207</v>
      </c>
      <c r="S416" s="88">
        <f>T395</f>
        <v>4.925587098</v>
      </c>
      <c r="T416" s="80">
        <f>H416+S416-H417-H418-U416</f>
        <v>4.94335484</v>
      </c>
      <c r="U416" s="88">
        <v>3.2258E-5</v>
      </c>
      <c r="V416" s="84">
        <f t="shared" si="11"/>
        <v>76.31578947</v>
      </c>
      <c r="W416" s="84">
        <f t="shared" si="12"/>
        <v>93.68421053</v>
      </c>
      <c r="X416" s="87">
        <f t="shared" si="97"/>
        <v>0.0178</v>
      </c>
      <c r="Y416" s="89"/>
    </row>
    <row r="417">
      <c r="A417" s="77">
        <v>45677.0</v>
      </c>
      <c r="B417" s="78" t="s">
        <v>49</v>
      </c>
      <c r="C417" s="79" t="s">
        <v>37</v>
      </c>
      <c r="D417" s="78" t="s">
        <v>29</v>
      </c>
      <c r="E417" s="80">
        <v>5.1</v>
      </c>
      <c r="F417" s="80">
        <v>0.0</v>
      </c>
      <c r="G417" s="80">
        <v>0.01612</v>
      </c>
      <c r="H417" s="83">
        <v>0.0</v>
      </c>
      <c r="I417" s="84">
        <f t="shared" si="3"/>
        <v>-0.01612</v>
      </c>
      <c r="J417" s="85">
        <f t="shared" si="4"/>
        <v>0</v>
      </c>
      <c r="K417" s="80">
        <f t="shared" ref="K417:L417" si="840">IFERROR(G417,0)</f>
        <v>0.01612</v>
      </c>
      <c r="L417" s="80">
        <f t="shared" si="840"/>
        <v>0</v>
      </c>
      <c r="M417" s="84">
        <f t="shared" si="6"/>
        <v>-0.01612</v>
      </c>
      <c r="N417" s="85">
        <f t="shared" si="7"/>
        <v>0</v>
      </c>
      <c r="O417" s="84">
        <f t="shared" ref="O417:P417" si="841">IFERROR(K417,0)</f>
        <v>0.01612</v>
      </c>
      <c r="P417" s="84">
        <f t="shared" si="841"/>
        <v>0</v>
      </c>
      <c r="Q417" s="84">
        <f t="shared" si="9"/>
        <v>-0.01612</v>
      </c>
      <c r="R417" s="85">
        <f t="shared" si="10"/>
        <v>0</v>
      </c>
      <c r="S417" s="87"/>
      <c r="T417" s="87"/>
      <c r="U417" s="87"/>
      <c r="V417" s="84">
        <f t="shared" si="11"/>
        <v>0</v>
      </c>
      <c r="W417" s="84">
        <f t="shared" si="12"/>
        <v>0</v>
      </c>
      <c r="X417" s="87">
        <f t="shared" si="97"/>
        <v>0</v>
      </c>
      <c r="Y417" s="89"/>
    </row>
    <row r="418">
      <c r="A418" s="77">
        <v>45677.0</v>
      </c>
      <c r="B418" s="78" t="s">
        <v>49</v>
      </c>
      <c r="C418" s="79" t="s">
        <v>37</v>
      </c>
      <c r="D418" s="78" t="s">
        <v>30</v>
      </c>
      <c r="E418" s="80">
        <v>0.0</v>
      </c>
      <c r="F418" s="80">
        <v>0.0</v>
      </c>
      <c r="G418" s="80">
        <v>0.0</v>
      </c>
      <c r="H418" s="83">
        <v>0.0</v>
      </c>
      <c r="I418" s="84">
        <f t="shared" si="3"/>
        <v>0</v>
      </c>
      <c r="J418" s="85">
        <f t="shared" si="4"/>
        <v>0</v>
      </c>
      <c r="K418" s="80">
        <f t="shared" ref="K418:L418" si="842">IFERROR(G418,0)</f>
        <v>0</v>
      </c>
      <c r="L418" s="80">
        <f t="shared" si="842"/>
        <v>0</v>
      </c>
      <c r="M418" s="84">
        <f t="shared" si="6"/>
        <v>0</v>
      </c>
      <c r="N418" s="85">
        <f t="shared" si="7"/>
        <v>0</v>
      </c>
      <c r="O418" s="84">
        <f t="shared" ref="O418:P418" si="843">IFERROR(K418,0)</f>
        <v>0</v>
      </c>
      <c r="P418" s="84">
        <f t="shared" si="843"/>
        <v>0</v>
      </c>
      <c r="Q418" s="84">
        <f t="shared" si="9"/>
        <v>0</v>
      </c>
      <c r="R418" s="85">
        <f t="shared" si="10"/>
        <v>0</v>
      </c>
      <c r="S418" s="88"/>
      <c r="T418" s="88"/>
      <c r="U418" s="87"/>
      <c r="V418" s="84">
        <f t="shared" si="11"/>
        <v>0</v>
      </c>
      <c r="W418" s="84">
        <f t="shared" si="12"/>
        <v>0</v>
      </c>
      <c r="X418" s="87">
        <f t="shared" si="97"/>
        <v>0</v>
      </c>
      <c r="Y418" s="89"/>
    </row>
    <row r="419">
      <c r="A419" s="77">
        <v>45677.0</v>
      </c>
      <c r="B419" s="78" t="s">
        <v>40</v>
      </c>
      <c r="C419" s="79" t="s">
        <v>37</v>
      </c>
      <c r="D419" s="78" t="s">
        <v>27</v>
      </c>
      <c r="E419" s="80">
        <v>0.63</v>
      </c>
      <c r="F419" s="80">
        <v>0.0</v>
      </c>
      <c r="G419" s="80">
        <v>0.00161</v>
      </c>
      <c r="H419" s="83">
        <v>0.00167</v>
      </c>
      <c r="I419" s="84">
        <f t="shared" si="3"/>
        <v>0.00006</v>
      </c>
      <c r="J419" s="85">
        <f t="shared" si="4"/>
        <v>103.7267081</v>
      </c>
      <c r="K419" s="80">
        <f t="shared" ref="K419:L419" si="844">IFERROR(G419,0)</f>
        <v>0.00161</v>
      </c>
      <c r="L419" s="80">
        <f t="shared" si="844"/>
        <v>0.00167</v>
      </c>
      <c r="M419" s="84">
        <f t="shared" si="6"/>
        <v>0.00006</v>
      </c>
      <c r="N419" s="85">
        <f t="shared" si="7"/>
        <v>103.7267081</v>
      </c>
      <c r="O419" s="84">
        <f t="shared" ref="O419:P419" si="845">IFERROR(K419,0)</f>
        <v>0.00161</v>
      </c>
      <c r="P419" s="84">
        <f t="shared" si="845"/>
        <v>0.00167</v>
      </c>
      <c r="Q419" s="84">
        <f t="shared" si="9"/>
        <v>0.00006</v>
      </c>
      <c r="R419" s="85">
        <f t="shared" si="10"/>
        <v>103.7267081</v>
      </c>
      <c r="S419" s="88">
        <f>T398</f>
        <v>0.03395776</v>
      </c>
      <c r="T419" s="80">
        <f>H419+S419-H420-H421-U419</f>
        <v>0.0339568</v>
      </c>
      <c r="U419" s="88">
        <v>0.00167096</v>
      </c>
      <c r="V419" s="84">
        <f t="shared" si="11"/>
        <v>0</v>
      </c>
      <c r="W419" s="84">
        <f t="shared" si="12"/>
        <v>0</v>
      </c>
      <c r="X419" s="87">
        <f t="shared" si="97"/>
        <v>0.00167</v>
      </c>
      <c r="Y419" s="89"/>
    </row>
    <row r="420">
      <c r="A420" s="77">
        <v>45677.0</v>
      </c>
      <c r="B420" s="78" t="s">
        <v>40</v>
      </c>
      <c r="C420" s="79" t="s">
        <v>37</v>
      </c>
      <c r="D420" s="78" t="s">
        <v>29</v>
      </c>
      <c r="E420" s="80">
        <v>0.63</v>
      </c>
      <c r="F420" s="80">
        <v>0.0</v>
      </c>
      <c r="G420" s="80">
        <v>0.0016</v>
      </c>
      <c r="H420" s="83">
        <v>0.0</v>
      </c>
      <c r="I420" s="84">
        <f t="shared" si="3"/>
        <v>-0.0016</v>
      </c>
      <c r="J420" s="85">
        <f t="shared" si="4"/>
        <v>0</v>
      </c>
      <c r="K420" s="80">
        <f t="shared" ref="K420:L420" si="846">IFERROR(G420,0)</f>
        <v>0.0016</v>
      </c>
      <c r="L420" s="80">
        <f t="shared" si="846"/>
        <v>0</v>
      </c>
      <c r="M420" s="84">
        <f t="shared" si="6"/>
        <v>-0.0016</v>
      </c>
      <c r="N420" s="85">
        <f t="shared" si="7"/>
        <v>0</v>
      </c>
      <c r="O420" s="84">
        <f t="shared" ref="O420:P420" si="847">IFERROR(K420,0)</f>
        <v>0.0016</v>
      </c>
      <c r="P420" s="84">
        <f t="shared" si="847"/>
        <v>0</v>
      </c>
      <c r="Q420" s="84">
        <f t="shared" si="9"/>
        <v>-0.0016</v>
      </c>
      <c r="R420" s="85">
        <f t="shared" si="10"/>
        <v>0</v>
      </c>
      <c r="S420" s="87"/>
      <c r="T420" s="87"/>
      <c r="U420" s="87"/>
      <c r="V420" s="84">
        <f t="shared" si="11"/>
        <v>0</v>
      </c>
      <c r="W420" s="84">
        <f t="shared" si="12"/>
        <v>0</v>
      </c>
      <c r="X420" s="87">
        <f t="shared" si="97"/>
        <v>0</v>
      </c>
      <c r="Y420" s="89"/>
    </row>
    <row r="421">
      <c r="A421" s="77">
        <v>45677.0</v>
      </c>
      <c r="B421" s="78" t="s">
        <v>40</v>
      </c>
      <c r="C421" s="79" t="s">
        <v>37</v>
      </c>
      <c r="D421" s="78" t="s">
        <v>30</v>
      </c>
      <c r="E421" s="80">
        <v>0.0</v>
      </c>
      <c r="F421" s="80">
        <v>0.0</v>
      </c>
      <c r="G421" s="80">
        <v>0.0</v>
      </c>
      <c r="H421" s="83">
        <v>0.0</v>
      </c>
      <c r="I421" s="84">
        <f t="shared" si="3"/>
        <v>0</v>
      </c>
      <c r="J421" s="85">
        <f t="shared" si="4"/>
        <v>0</v>
      </c>
      <c r="K421" s="80">
        <f t="shared" ref="K421:L421" si="848">IFERROR(G421,0)</f>
        <v>0</v>
      </c>
      <c r="L421" s="80">
        <f t="shared" si="848"/>
        <v>0</v>
      </c>
      <c r="M421" s="84">
        <f t="shared" si="6"/>
        <v>0</v>
      </c>
      <c r="N421" s="85">
        <f t="shared" si="7"/>
        <v>0</v>
      </c>
      <c r="O421" s="84">
        <f t="shared" ref="O421:P421" si="849">IFERROR(K421,0)</f>
        <v>0</v>
      </c>
      <c r="P421" s="84">
        <f t="shared" si="849"/>
        <v>0</v>
      </c>
      <c r="Q421" s="84">
        <f t="shared" si="9"/>
        <v>0</v>
      </c>
      <c r="R421" s="85">
        <f t="shared" si="10"/>
        <v>0</v>
      </c>
      <c r="S421" s="87"/>
      <c r="T421" s="87"/>
      <c r="U421" s="87"/>
      <c r="V421" s="84">
        <f t="shared" si="11"/>
        <v>0</v>
      </c>
      <c r="W421" s="84">
        <f t="shared" si="12"/>
        <v>0</v>
      </c>
      <c r="X421" s="87">
        <f t="shared" si="97"/>
        <v>0</v>
      </c>
      <c r="Y421" s="89"/>
    </row>
    <row r="422">
      <c r="A422" s="77">
        <v>45678.0</v>
      </c>
      <c r="B422" s="78" t="s">
        <v>31</v>
      </c>
      <c r="C422" s="79" t="s">
        <v>26</v>
      </c>
      <c r="D422" s="78" t="s">
        <v>27</v>
      </c>
      <c r="E422" s="80">
        <v>190.9</v>
      </c>
      <c r="F422" s="81">
        <v>0.643</v>
      </c>
      <c r="G422" s="82">
        <v>0.567</v>
      </c>
      <c r="H422" s="83">
        <v>0.57267</v>
      </c>
      <c r="I422" s="84">
        <f t="shared" si="3"/>
        <v>0.00567</v>
      </c>
      <c r="J422" s="85">
        <f t="shared" si="4"/>
        <v>101</v>
      </c>
      <c r="K422" s="80">
        <f t="shared" ref="K422:L422" si="850">IFERROR(G422,0)</f>
        <v>0.567</v>
      </c>
      <c r="L422" s="80">
        <f t="shared" si="850"/>
        <v>0.57267</v>
      </c>
      <c r="M422" s="84">
        <f t="shared" si="6"/>
        <v>0.00567</v>
      </c>
      <c r="N422" s="85">
        <f t="shared" si="7"/>
        <v>101</v>
      </c>
      <c r="O422" s="84">
        <f t="shared" ref="O422:P422" si="851">IFERROR(K422,0)</f>
        <v>0.567</v>
      </c>
      <c r="P422" s="84">
        <f t="shared" si="851"/>
        <v>0.57267</v>
      </c>
      <c r="Q422" s="84">
        <f t="shared" si="9"/>
        <v>0.00567</v>
      </c>
      <c r="R422" s="85">
        <f t="shared" si="10"/>
        <v>101</v>
      </c>
      <c r="S422" s="80">
        <f>T401</f>
        <v>50.5651</v>
      </c>
      <c r="T422" s="80">
        <f>H422+S422-H423-H424-U422</f>
        <v>50.31932</v>
      </c>
      <c r="U422" s="80">
        <v>0.00145</v>
      </c>
      <c r="V422" s="84">
        <f t="shared" si="11"/>
        <v>88.18040435</v>
      </c>
      <c r="W422" s="84">
        <f t="shared" si="12"/>
        <v>89.0622084</v>
      </c>
      <c r="X422" s="87">
        <f t="shared" si="97"/>
        <v>0.57267</v>
      </c>
      <c r="Y422" s="89"/>
    </row>
    <row r="423">
      <c r="A423" s="77">
        <v>45678.0</v>
      </c>
      <c r="B423" s="78" t="s">
        <v>31</v>
      </c>
      <c r="C423" s="79" t="s">
        <v>26</v>
      </c>
      <c r="D423" s="78" t="s">
        <v>29</v>
      </c>
      <c r="E423" s="80">
        <v>220.3</v>
      </c>
      <c r="F423" s="80">
        <v>0.263</v>
      </c>
      <c r="G423" s="80">
        <v>0.5806</v>
      </c>
      <c r="H423" s="83">
        <v>0.817</v>
      </c>
      <c r="I423" s="84">
        <f t="shared" si="3"/>
        <v>0.2364</v>
      </c>
      <c r="J423" s="85">
        <f t="shared" si="4"/>
        <v>140.7165002</v>
      </c>
      <c r="K423" s="80">
        <f t="shared" ref="K423:L423" si="852">IFERROR(G423,0)</f>
        <v>0.5806</v>
      </c>
      <c r="L423" s="80">
        <f t="shared" si="852"/>
        <v>0.817</v>
      </c>
      <c r="M423" s="84">
        <f t="shared" si="6"/>
        <v>0.2364</v>
      </c>
      <c r="N423" s="85">
        <f t="shared" si="7"/>
        <v>140.7165002</v>
      </c>
      <c r="O423" s="84">
        <f t="shared" ref="O423:P423" si="853">IFERROR(K423,0)</f>
        <v>0.5806</v>
      </c>
      <c r="P423" s="84">
        <f t="shared" si="853"/>
        <v>0.817</v>
      </c>
      <c r="Q423" s="84">
        <f t="shared" si="9"/>
        <v>0.2364</v>
      </c>
      <c r="R423" s="85">
        <f t="shared" si="10"/>
        <v>140.7165002</v>
      </c>
      <c r="S423" s="84"/>
      <c r="T423" s="84"/>
      <c r="U423" s="84"/>
      <c r="V423" s="84">
        <f t="shared" si="11"/>
        <v>220.7604563</v>
      </c>
      <c r="W423" s="84">
        <f t="shared" si="12"/>
        <v>310.6463878</v>
      </c>
      <c r="X423" s="87">
        <f t="shared" si="97"/>
        <v>0.817</v>
      </c>
      <c r="Y423" s="89"/>
    </row>
    <row r="424">
      <c r="A424" s="77">
        <v>45678.0</v>
      </c>
      <c r="B424" s="78" t="s">
        <v>31</v>
      </c>
      <c r="C424" s="79" t="s">
        <v>26</v>
      </c>
      <c r="D424" s="78" t="s">
        <v>30</v>
      </c>
      <c r="E424" s="80">
        <v>0.0</v>
      </c>
      <c r="F424" s="80">
        <v>0.0</v>
      </c>
      <c r="G424" s="80">
        <v>0.0</v>
      </c>
      <c r="H424" s="83">
        <v>0.0</v>
      </c>
      <c r="I424" s="84">
        <f t="shared" si="3"/>
        <v>0</v>
      </c>
      <c r="J424" s="85">
        <f t="shared" si="4"/>
        <v>0</v>
      </c>
      <c r="K424" s="80">
        <f t="shared" ref="K424:L424" si="854">IFERROR(G424,0)</f>
        <v>0</v>
      </c>
      <c r="L424" s="80">
        <f t="shared" si="854"/>
        <v>0</v>
      </c>
      <c r="M424" s="84">
        <f t="shared" si="6"/>
        <v>0</v>
      </c>
      <c r="N424" s="85">
        <f t="shared" si="7"/>
        <v>0</v>
      </c>
      <c r="O424" s="84">
        <f t="shared" ref="O424:P424" si="855">IFERROR(K424,0)</f>
        <v>0</v>
      </c>
      <c r="P424" s="84">
        <f t="shared" si="855"/>
        <v>0</v>
      </c>
      <c r="Q424" s="84">
        <f t="shared" si="9"/>
        <v>0</v>
      </c>
      <c r="R424" s="85">
        <f t="shared" si="10"/>
        <v>0</v>
      </c>
      <c r="S424" s="80"/>
      <c r="T424" s="80"/>
      <c r="U424" s="80"/>
      <c r="V424" s="84">
        <f t="shared" si="11"/>
        <v>0</v>
      </c>
      <c r="W424" s="84">
        <f t="shared" si="12"/>
        <v>0</v>
      </c>
      <c r="X424" s="87">
        <f t="shared" si="97"/>
        <v>0</v>
      </c>
      <c r="Y424" s="89"/>
    </row>
    <row r="425">
      <c r="A425" s="77">
        <v>45678.0</v>
      </c>
      <c r="B425" s="78" t="s">
        <v>25</v>
      </c>
      <c r="C425" s="79" t="s">
        <v>26</v>
      </c>
      <c r="D425" s="78" t="s">
        <v>27</v>
      </c>
      <c r="E425" s="80">
        <v>1.7</v>
      </c>
      <c r="F425" s="80">
        <v>0.005</v>
      </c>
      <c r="G425" s="80">
        <v>0.0048</v>
      </c>
      <c r="H425" s="83">
        <v>0.0097</v>
      </c>
      <c r="I425" s="84">
        <f t="shared" si="3"/>
        <v>0.0049</v>
      </c>
      <c r="J425" s="85">
        <f t="shared" si="4"/>
        <v>202.0833333</v>
      </c>
      <c r="K425" s="80">
        <f t="shared" ref="K425:L425" si="856">IFERROR(G425,0)</f>
        <v>0.0048</v>
      </c>
      <c r="L425" s="80">
        <f t="shared" si="856"/>
        <v>0.0097</v>
      </c>
      <c r="M425" s="84">
        <f t="shared" si="6"/>
        <v>0.0049</v>
      </c>
      <c r="N425" s="85">
        <f t="shared" si="7"/>
        <v>202.0833333</v>
      </c>
      <c r="O425" s="84">
        <f t="shared" ref="O425:P425" si="857">IFERROR(K425,0)</f>
        <v>0.0048</v>
      </c>
      <c r="P425" s="84">
        <f t="shared" si="857"/>
        <v>0.0097</v>
      </c>
      <c r="Q425" s="84">
        <f t="shared" si="9"/>
        <v>0.0049</v>
      </c>
      <c r="R425" s="85">
        <f t="shared" si="10"/>
        <v>202.0833333</v>
      </c>
      <c r="S425" s="80">
        <f>T404</f>
        <v>4.41541</v>
      </c>
      <c r="T425" s="80">
        <f>H425+S425-H426-H427-U425</f>
        <v>4.4208855</v>
      </c>
      <c r="U425" s="80">
        <v>6.45E-5</v>
      </c>
      <c r="V425" s="84">
        <f t="shared" si="11"/>
        <v>96</v>
      </c>
      <c r="W425" s="84">
        <f t="shared" si="12"/>
        <v>194</v>
      </c>
      <c r="X425" s="87">
        <f t="shared" si="97"/>
        <v>0.0097</v>
      </c>
      <c r="Y425" s="89"/>
    </row>
    <row r="426">
      <c r="A426" s="77">
        <v>45678.0</v>
      </c>
      <c r="B426" s="78" t="s">
        <v>25</v>
      </c>
      <c r="C426" s="79" t="s">
        <v>26</v>
      </c>
      <c r="D426" s="78" t="s">
        <v>29</v>
      </c>
      <c r="E426" s="80">
        <v>1.5</v>
      </c>
      <c r="F426" s="80">
        <v>0.0</v>
      </c>
      <c r="G426" s="80">
        <v>0.0032</v>
      </c>
      <c r="H426" s="83">
        <v>0.00416</v>
      </c>
      <c r="I426" s="84">
        <f t="shared" si="3"/>
        <v>0.00096</v>
      </c>
      <c r="J426" s="85">
        <f t="shared" si="4"/>
        <v>130</v>
      </c>
      <c r="K426" s="80">
        <f t="shared" ref="K426:L426" si="858">IFERROR(G426,0)</f>
        <v>0.0032</v>
      </c>
      <c r="L426" s="80">
        <f t="shared" si="858"/>
        <v>0.00416</v>
      </c>
      <c r="M426" s="84">
        <f t="shared" si="6"/>
        <v>0.00096</v>
      </c>
      <c r="N426" s="85">
        <f t="shared" si="7"/>
        <v>130</v>
      </c>
      <c r="O426" s="84">
        <f t="shared" ref="O426:P426" si="859">IFERROR(K426,0)</f>
        <v>0.0032</v>
      </c>
      <c r="P426" s="84">
        <f t="shared" si="859"/>
        <v>0.00416</v>
      </c>
      <c r="Q426" s="84">
        <f t="shared" si="9"/>
        <v>0.00096</v>
      </c>
      <c r="R426" s="85">
        <f t="shared" si="10"/>
        <v>130</v>
      </c>
      <c r="S426" s="84"/>
      <c r="T426" s="84"/>
      <c r="U426" s="84"/>
      <c r="V426" s="84">
        <f t="shared" si="11"/>
        <v>0</v>
      </c>
      <c r="W426" s="84">
        <f t="shared" si="12"/>
        <v>0</v>
      </c>
      <c r="X426" s="87">
        <f t="shared" si="97"/>
        <v>0.00416</v>
      </c>
      <c r="Y426" s="89"/>
    </row>
    <row r="427">
      <c r="A427" s="77">
        <v>45678.0</v>
      </c>
      <c r="B427" s="78" t="s">
        <v>25</v>
      </c>
      <c r="C427" s="79" t="s">
        <v>26</v>
      </c>
      <c r="D427" s="78" t="s">
        <v>30</v>
      </c>
      <c r="E427" s="80">
        <v>0.0</v>
      </c>
      <c r="F427" s="80">
        <v>0.0</v>
      </c>
      <c r="G427" s="80">
        <v>0.0</v>
      </c>
      <c r="H427" s="83">
        <v>0.0</v>
      </c>
      <c r="I427" s="84">
        <f t="shared" si="3"/>
        <v>0</v>
      </c>
      <c r="J427" s="85">
        <f t="shared" si="4"/>
        <v>0</v>
      </c>
      <c r="K427" s="80">
        <f t="shared" ref="K427:L427" si="860">IFERROR(G427,0)</f>
        <v>0</v>
      </c>
      <c r="L427" s="80">
        <f t="shared" si="860"/>
        <v>0</v>
      </c>
      <c r="M427" s="84">
        <f t="shared" si="6"/>
        <v>0</v>
      </c>
      <c r="N427" s="85">
        <f t="shared" si="7"/>
        <v>0</v>
      </c>
      <c r="O427" s="84">
        <f t="shared" ref="O427:P427" si="861">IFERROR(K427,0)</f>
        <v>0</v>
      </c>
      <c r="P427" s="84">
        <f t="shared" si="861"/>
        <v>0</v>
      </c>
      <c r="Q427" s="84">
        <f t="shared" si="9"/>
        <v>0</v>
      </c>
      <c r="R427" s="85">
        <f t="shared" si="10"/>
        <v>0</v>
      </c>
      <c r="S427" s="84"/>
      <c r="T427" s="84"/>
      <c r="U427" s="84"/>
      <c r="V427" s="84">
        <f t="shared" si="11"/>
        <v>0</v>
      </c>
      <c r="W427" s="84">
        <f t="shared" si="12"/>
        <v>0</v>
      </c>
      <c r="X427" s="87">
        <f t="shared" si="97"/>
        <v>0</v>
      </c>
      <c r="Y427" s="89"/>
    </row>
    <row r="428">
      <c r="A428" s="77">
        <v>45678.0</v>
      </c>
      <c r="B428" s="78" t="s">
        <v>33</v>
      </c>
      <c r="C428" s="79" t="s">
        <v>26</v>
      </c>
      <c r="D428" s="78" t="s">
        <v>27</v>
      </c>
      <c r="E428" s="80">
        <v>1.0</v>
      </c>
      <c r="F428" s="80">
        <v>0.004</v>
      </c>
      <c r="G428" s="80">
        <v>0.003</v>
      </c>
      <c r="H428" s="83">
        <v>0.00335</v>
      </c>
      <c r="I428" s="84">
        <f t="shared" si="3"/>
        <v>0.00035</v>
      </c>
      <c r="J428" s="85">
        <f t="shared" si="4"/>
        <v>111.6666667</v>
      </c>
      <c r="K428" s="80">
        <f t="shared" ref="K428:L428" si="862">IFERROR(G428,0)</f>
        <v>0.003</v>
      </c>
      <c r="L428" s="80">
        <f t="shared" si="862"/>
        <v>0.00335</v>
      </c>
      <c r="M428" s="84">
        <f t="shared" si="6"/>
        <v>0.00035</v>
      </c>
      <c r="N428" s="85">
        <f t="shared" si="7"/>
        <v>111.6666667</v>
      </c>
      <c r="O428" s="84">
        <f t="shared" ref="O428:P428" si="863">IFERROR(K428,0)</f>
        <v>0.003</v>
      </c>
      <c r="P428" s="84">
        <f t="shared" si="863"/>
        <v>0.00335</v>
      </c>
      <c r="Q428" s="84">
        <f t="shared" si="9"/>
        <v>0.00035</v>
      </c>
      <c r="R428" s="85">
        <f t="shared" si="10"/>
        <v>111.6666667</v>
      </c>
      <c r="S428" s="80">
        <f>T407</f>
        <v>0.80675</v>
      </c>
      <c r="T428" s="80">
        <f>H428+S428-H429-H430-U428</f>
        <v>0.7878</v>
      </c>
      <c r="U428" s="80">
        <v>0.0</v>
      </c>
      <c r="V428" s="84">
        <f t="shared" si="11"/>
        <v>75</v>
      </c>
      <c r="W428" s="84">
        <f t="shared" si="12"/>
        <v>83.75</v>
      </c>
      <c r="X428" s="87">
        <f t="shared" si="97"/>
        <v>0.00335</v>
      </c>
      <c r="Y428" s="89"/>
    </row>
    <row r="429">
      <c r="A429" s="77">
        <v>45678.0</v>
      </c>
      <c r="B429" s="78" t="s">
        <v>33</v>
      </c>
      <c r="C429" s="79" t="s">
        <v>26</v>
      </c>
      <c r="D429" s="78" t="s">
        <v>29</v>
      </c>
      <c r="E429" s="80">
        <v>1.0</v>
      </c>
      <c r="F429" s="80">
        <v>0.0</v>
      </c>
      <c r="G429" s="80">
        <v>0.003</v>
      </c>
      <c r="H429" s="83">
        <v>0.0223</v>
      </c>
      <c r="I429" s="84">
        <f t="shared" si="3"/>
        <v>0.0193</v>
      </c>
      <c r="J429" s="85">
        <f t="shared" si="4"/>
        <v>743.3333333</v>
      </c>
      <c r="K429" s="80">
        <f t="shared" ref="K429:L429" si="864">IFERROR(G429,0)</f>
        <v>0.003</v>
      </c>
      <c r="L429" s="80">
        <f t="shared" si="864"/>
        <v>0.0223</v>
      </c>
      <c r="M429" s="84">
        <f t="shared" si="6"/>
        <v>0.0193</v>
      </c>
      <c r="N429" s="85">
        <f t="shared" si="7"/>
        <v>743.3333333</v>
      </c>
      <c r="O429" s="84">
        <f t="shared" ref="O429:P429" si="865">IFERROR(K429,0)</f>
        <v>0.003</v>
      </c>
      <c r="P429" s="84">
        <f t="shared" si="865"/>
        <v>0.0223</v>
      </c>
      <c r="Q429" s="84">
        <f t="shared" si="9"/>
        <v>0.0193</v>
      </c>
      <c r="R429" s="85">
        <f t="shared" si="10"/>
        <v>743.3333333</v>
      </c>
      <c r="S429" s="80"/>
      <c r="T429" s="80"/>
      <c r="U429" s="80"/>
      <c r="V429" s="84">
        <f t="shared" si="11"/>
        <v>0</v>
      </c>
      <c r="W429" s="84">
        <f t="shared" si="12"/>
        <v>0</v>
      </c>
      <c r="X429" s="87">
        <f t="shared" si="97"/>
        <v>0.0223</v>
      </c>
      <c r="Y429" s="89"/>
    </row>
    <row r="430">
      <c r="A430" s="77">
        <v>45678.0</v>
      </c>
      <c r="B430" s="78" t="s">
        <v>33</v>
      </c>
      <c r="C430" s="79" t="s">
        <v>26</v>
      </c>
      <c r="D430" s="78" t="s">
        <v>30</v>
      </c>
      <c r="E430" s="80">
        <v>0.0</v>
      </c>
      <c r="F430" s="80">
        <v>0.0</v>
      </c>
      <c r="G430" s="80">
        <v>0.0</v>
      </c>
      <c r="H430" s="83">
        <v>0.0</v>
      </c>
      <c r="I430" s="84">
        <f t="shared" si="3"/>
        <v>0</v>
      </c>
      <c r="J430" s="85">
        <f t="shared" si="4"/>
        <v>0</v>
      </c>
      <c r="K430" s="80">
        <f t="shared" ref="K430:L430" si="866">IFERROR(G430,0)</f>
        <v>0</v>
      </c>
      <c r="L430" s="80">
        <f t="shared" si="866"/>
        <v>0</v>
      </c>
      <c r="M430" s="84">
        <f t="shared" si="6"/>
        <v>0</v>
      </c>
      <c r="N430" s="85">
        <f t="shared" si="7"/>
        <v>0</v>
      </c>
      <c r="O430" s="84">
        <f t="shared" ref="O430:P430" si="867">IFERROR(K430,0)</f>
        <v>0</v>
      </c>
      <c r="P430" s="84">
        <f t="shared" si="867"/>
        <v>0</v>
      </c>
      <c r="Q430" s="84">
        <f t="shared" si="9"/>
        <v>0</v>
      </c>
      <c r="R430" s="85">
        <f t="shared" si="10"/>
        <v>0</v>
      </c>
      <c r="S430" s="87"/>
      <c r="T430" s="87"/>
      <c r="U430" s="87"/>
      <c r="V430" s="84">
        <f t="shared" si="11"/>
        <v>0</v>
      </c>
      <c r="W430" s="84">
        <f t="shared" si="12"/>
        <v>0</v>
      </c>
      <c r="X430" s="87">
        <f t="shared" si="97"/>
        <v>0</v>
      </c>
      <c r="Y430" s="89"/>
    </row>
    <row r="431">
      <c r="A431" s="77">
        <v>45678.0</v>
      </c>
      <c r="B431" s="78" t="s">
        <v>34</v>
      </c>
      <c r="C431" s="79" t="s">
        <v>26</v>
      </c>
      <c r="D431" s="78" t="s">
        <v>27</v>
      </c>
      <c r="E431" s="80">
        <v>0.6</v>
      </c>
      <c r="F431" s="80">
        <v>0.003</v>
      </c>
      <c r="G431" s="80">
        <v>0.0032</v>
      </c>
      <c r="H431" s="83">
        <v>0.00348</v>
      </c>
      <c r="I431" s="84">
        <f t="shared" si="3"/>
        <v>0.00028</v>
      </c>
      <c r="J431" s="85">
        <f t="shared" si="4"/>
        <v>108.75</v>
      </c>
      <c r="K431" s="80">
        <f t="shared" ref="K431:L431" si="868">IFERROR(G431,0)</f>
        <v>0.0032</v>
      </c>
      <c r="L431" s="80">
        <f t="shared" si="868"/>
        <v>0.00348</v>
      </c>
      <c r="M431" s="84">
        <f t="shared" si="6"/>
        <v>0.00028</v>
      </c>
      <c r="N431" s="85">
        <f t="shared" si="7"/>
        <v>108.75</v>
      </c>
      <c r="O431" s="84">
        <f t="shared" ref="O431:P431" si="869">IFERROR(K431,0)</f>
        <v>0.0032</v>
      </c>
      <c r="P431" s="84">
        <f t="shared" si="869"/>
        <v>0.00348</v>
      </c>
      <c r="Q431" s="84">
        <f t="shared" si="9"/>
        <v>0.00028</v>
      </c>
      <c r="R431" s="85">
        <f t="shared" si="10"/>
        <v>108.75</v>
      </c>
      <c r="S431" s="88">
        <f>T410</f>
        <v>0.09218</v>
      </c>
      <c r="T431" s="80">
        <f>H431+S431-H432-H433-U431</f>
        <v>0.09279</v>
      </c>
      <c r="U431" s="88">
        <v>0.0</v>
      </c>
      <c r="V431" s="84">
        <f t="shared" si="11"/>
        <v>106.6666667</v>
      </c>
      <c r="W431" s="84">
        <f t="shared" si="12"/>
        <v>116</v>
      </c>
      <c r="X431" s="87">
        <f t="shared" si="97"/>
        <v>0.00348</v>
      </c>
      <c r="Y431" s="89"/>
    </row>
    <row r="432">
      <c r="A432" s="77">
        <v>45678.0</v>
      </c>
      <c r="B432" s="78" t="s">
        <v>34</v>
      </c>
      <c r="C432" s="79" t="s">
        <v>26</v>
      </c>
      <c r="D432" s="78" t="s">
        <v>29</v>
      </c>
      <c r="E432" s="80">
        <v>0.6</v>
      </c>
      <c r="F432" s="80">
        <v>0.0</v>
      </c>
      <c r="G432" s="80">
        <v>0.003</v>
      </c>
      <c r="H432" s="83">
        <v>0.00287</v>
      </c>
      <c r="I432" s="84">
        <f t="shared" si="3"/>
        <v>-0.00013</v>
      </c>
      <c r="J432" s="85">
        <f t="shared" si="4"/>
        <v>95.66666667</v>
      </c>
      <c r="K432" s="80">
        <f t="shared" ref="K432:L432" si="870">IFERROR(G432,0)</f>
        <v>0.003</v>
      </c>
      <c r="L432" s="80">
        <f t="shared" si="870"/>
        <v>0.00287</v>
      </c>
      <c r="M432" s="84">
        <f t="shared" si="6"/>
        <v>-0.00013</v>
      </c>
      <c r="N432" s="85">
        <f t="shared" si="7"/>
        <v>95.66666667</v>
      </c>
      <c r="O432" s="84">
        <f t="shared" ref="O432:P432" si="871">IFERROR(K432,0)</f>
        <v>0.003</v>
      </c>
      <c r="P432" s="84">
        <f t="shared" si="871"/>
        <v>0.00287</v>
      </c>
      <c r="Q432" s="84">
        <f t="shared" si="9"/>
        <v>-0.00013</v>
      </c>
      <c r="R432" s="85">
        <f t="shared" si="10"/>
        <v>95.66666667</v>
      </c>
      <c r="S432" s="87"/>
      <c r="T432" s="87"/>
      <c r="U432" s="87"/>
      <c r="V432" s="84">
        <f t="shared" si="11"/>
        <v>0</v>
      </c>
      <c r="W432" s="84">
        <f t="shared" si="12"/>
        <v>0</v>
      </c>
      <c r="X432" s="87">
        <f t="shared" si="97"/>
        <v>0.00287</v>
      </c>
      <c r="Y432" s="89"/>
    </row>
    <row r="433">
      <c r="A433" s="77">
        <v>45678.0</v>
      </c>
      <c r="B433" s="78" t="s">
        <v>34</v>
      </c>
      <c r="C433" s="79" t="s">
        <v>26</v>
      </c>
      <c r="D433" s="78" t="s">
        <v>30</v>
      </c>
      <c r="E433" s="80">
        <v>0.0</v>
      </c>
      <c r="F433" s="80">
        <v>0.0</v>
      </c>
      <c r="G433" s="80">
        <v>0.0</v>
      </c>
      <c r="H433" s="83">
        <v>0.0</v>
      </c>
      <c r="I433" s="84">
        <f t="shared" si="3"/>
        <v>0</v>
      </c>
      <c r="J433" s="85">
        <f t="shared" si="4"/>
        <v>0</v>
      </c>
      <c r="K433" s="80">
        <f t="shared" ref="K433:L433" si="872">IFERROR(G433,0)</f>
        <v>0</v>
      </c>
      <c r="L433" s="80">
        <f t="shared" si="872"/>
        <v>0</v>
      </c>
      <c r="M433" s="84">
        <f t="shared" si="6"/>
        <v>0</v>
      </c>
      <c r="N433" s="85">
        <f t="shared" si="7"/>
        <v>0</v>
      </c>
      <c r="O433" s="84">
        <f t="shared" ref="O433:P433" si="873">IFERROR(K433,0)</f>
        <v>0</v>
      </c>
      <c r="P433" s="84">
        <f t="shared" si="873"/>
        <v>0</v>
      </c>
      <c r="Q433" s="84">
        <f t="shared" si="9"/>
        <v>0</v>
      </c>
      <c r="R433" s="85">
        <f t="shared" si="10"/>
        <v>0</v>
      </c>
      <c r="S433" s="87"/>
      <c r="T433" s="87"/>
      <c r="U433" s="87"/>
      <c r="V433" s="84">
        <f t="shared" si="11"/>
        <v>0</v>
      </c>
      <c r="W433" s="84">
        <f t="shared" si="12"/>
        <v>0</v>
      </c>
      <c r="X433" s="87">
        <f t="shared" si="97"/>
        <v>0</v>
      </c>
      <c r="Y433" s="89"/>
    </row>
    <row r="434">
      <c r="A434" s="77">
        <v>45678.0</v>
      </c>
      <c r="B434" s="78" t="s">
        <v>36</v>
      </c>
      <c r="C434" s="79" t="s">
        <v>37</v>
      </c>
      <c r="D434" s="78" t="s">
        <v>27</v>
      </c>
      <c r="E434" s="80">
        <v>229.8</v>
      </c>
      <c r="F434" s="80">
        <v>0.683</v>
      </c>
      <c r="G434" s="80">
        <v>0.687096</v>
      </c>
      <c r="H434" s="83">
        <v>0.616935</v>
      </c>
      <c r="I434" s="84">
        <f t="shared" si="3"/>
        <v>-0.070161</v>
      </c>
      <c r="J434" s="85">
        <f t="shared" si="4"/>
        <v>89.78876314</v>
      </c>
      <c r="K434" s="80">
        <f t="shared" ref="K434:L434" si="874">IFERROR(G434,0)</f>
        <v>0.687096</v>
      </c>
      <c r="L434" s="80">
        <f t="shared" si="874"/>
        <v>0.616935</v>
      </c>
      <c r="M434" s="84">
        <f t="shared" si="6"/>
        <v>-0.070161</v>
      </c>
      <c r="N434" s="85">
        <f t="shared" si="7"/>
        <v>89.78876314</v>
      </c>
      <c r="O434" s="84">
        <f t="shared" ref="O434:P434" si="875">IFERROR(K434,0)</f>
        <v>0.687096</v>
      </c>
      <c r="P434" s="84">
        <f t="shared" si="875"/>
        <v>0.616935</v>
      </c>
      <c r="Q434" s="84">
        <f t="shared" si="9"/>
        <v>-0.070161</v>
      </c>
      <c r="R434" s="85">
        <f t="shared" si="10"/>
        <v>89.78876314</v>
      </c>
      <c r="S434" s="88">
        <f>T413</f>
        <v>207.391871</v>
      </c>
      <c r="T434" s="80">
        <f>H434+S434-H435-H436-U434</f>
        <v>206.8179996</v>
      </c>
      <c r="U434" s="88">
        <v>0.00180645</v>
      </c>
      <c r="V434" s="84">
        <f t="shared" si="11"/>
        <v>100.5997072</v>
      </c>
      <c r="W434" s="84">
        <f t="shared" si="12"/>
        <v>90.3272328</v>
      </c>
      <c r="X434" s="87">
        <f t="shared" si="97"/>
        <v>0.616935</v>
      </c>
      <c r="Y434" s="89"/>
    </row>
    <row r="435">
      <c r="A435" s="77">
        <v>45678.0</v>
      </c>
      <c r="B435" s="78" t="s">
        <v>36</v>
      </c>
      <c r="C435" s="79" t="s">
        <v>37</v>
      </c>
      <c r="D435" s="78" t="s">
        <v>29</v>
      </c>
      <c r="E435" s="80">
        <v>285.0</v>
      </c>
      <c r="F435" s="80">
        <v>0.0</v>
      </c>
      <c r="G435" s="80">
        <v>0.77419</v>
      </c>
      <c r="H435" s="83">
        <v>1.189</v>
      </c>
      <c r="I435" s="84">
        <f t="shared" si="3"/>
        <v>0.41481</v>
      </c>
      <c r="J435" s="85">
        <f t="shared" si="4"/>
        <v>153.5798706</v>
      </c>
      <c r="K435" s="80">
        <f t="shared" ref="K435:L435" si="876">IFERROR(G435,0)</f>
        <v>0.77419</v>
      </c>
      <c r="L435" s="80">
        <f t="shared" si="876"/>
        <v>1.189</v>
      </c>
      <c r="M435" s="84">
        <f t="shared" si="6"/>
        <v>0.41481</v>
      </c>
      <c r="N435" s="85">
        <f t="shared" si="7"/>
        <v>153.5798706</v>
      </c>
      <c r="O435" s="84">
        <f t="shared" ref="O435:P435" si="877">IFERROR(K435,0)</f>
        <v>0.77419</v>
      </c>
      <c r="P435" s="84">
        <f t="shared" si="877"/>
        <v>1.189</v>
      </c>
      <c r="Q435" s="84">
        <f t="shared" si="9"/>
        <v>0.41481</v>
      </c>
      <c r="R435" s="85">
        <f t="shared" si="10"/>
        <v>153.5798706</v>
      </c>
      <c r="S435" s="87"/>
      <c r="T435" s="87"/>
      <c r="U435" s="87"/>
      <c r="V435" s="84">
        <f t="shared" si="11"/>
        <v>0</v>
      </c>
      <c r="W435" s="84">
        <f t="shared" si="12"/>
        <v>0</v>
      </c>
      <c r="X435" s="87">
        <f t="shared" si="97"/>
        <v>1.189</v>
      </c>
      <c r="Y435" s="89"/>
    </row>
    <row r="436">
      <c r="A436" s="77">
        <v>45678.0</v>
      </c>
      <c r="B436" s="78" t="s">
        <v>36</v>
      </c>
      <c r="C436" s="79" t="s">
        <v>37</v>
      </c>
      <c r="D436" s="78" t="s">
        <v>30</v>
      </c>
      <c r="E436" s="80">
        <v>0.0</v>
      </c>
      <c r="F436" s="80">
        <v>0.0</v>
      </c>
      <c r="G436" s="80">
        <v>0.0</v>
      </c>
      <c r="H436" s="83">
        <v>0.0</v>
      </c>
      <c r="I436" s="84">
        <f t="shared" si="3"/>
        <v>0</v>
      </c>
      <c r="J436" s="85">
        <f t="shared" si="4"/>
        <v>0</v>
      </c>
      <c r="K436" s="80">
        <f t="shared" ref="K436:L436" si="878">IFERROR(G436,0)</f>
        <v>0</v>
      </c>
      <c r="L436" s="80">
        <f t="shared" si="878"/>
        <v>0</v>
      </c>
      <c r="M436" s="84">
        <f t="shared" si="6"/>
        <v>0</v>
      </c>
      <c r="N436" s="85">
        <f t="shared" si="7"/>
        <v>0</v>
      </c>
      <c r="O436" s="84">
        <f t="shared" ref="O436:P436" si="879">IFERROR(K436,0)</f>
        <v>0</v>
      </c>
      <c r="P436" s="84">
        <f t="shared" si="879"/>
        <v>0</v>
      </c>
      <c r="Q436" s="84">
        <f t="shared" si="9"/>
        <v>0</v>
      </c>
      <c r="R436" s="85">
        <f t="shared" si="10"/>
        <v>0</v>
      </c>
      <c r="S436" s="87"/>
      <c r="T436" s="87"/>
      <c r="U436" s="87"/>
      <c r="V436" s="84">
        <f t="shared" si="11"/>
        <v>0</v>
      </c>
      <c r="W436" s="84">
        <f t="shared" si="12"/>
        <v>0</v>
      </c>
      <c r="X436" s="87">
        <f t="shared" si="97"/>
        <v>0</v>
      </c>
      <c r="Y436" s="89"/>
    </row>
    <row r="437">
      <c r="A437" s="77">
        <v>45678.0</v>
      </c>
      <c r="B437" s="78" t="s">
        <v>49</v>
      </c>
      <c r="C437" s="79" t="s">
        <v>37</v>
      </c>
      <c r="D437" s="78" t="s">
        <v>27</v>
      </c>
      <c r="E437" s="80">
        <v>5.2</v>
      </c>
      <c r="F437" s="80">
        <v>0.021</v>
      </c>
      <c r="G437" s="80">
        <v>0.0145</v>
      </c>
      <c r="H437" s="83">
        <v>0.0178</v>
      </c>
      <c r="I437" s="84">
        <f t="shared" si="3"/>
        <v>0.0033</v>
      </c>
      <c r="J437" s="85">
        <f t="shared" si="4"/>
        <v>122.7586207</v>
      </c>
      <c r="K437" s="80">
        <f t="shared" ref="K437:L437" si="880">IFERROR(G437,0)</f>
        <v>0.0145</v>
      </c>
      <c r="L437" s="80">
        <f t="shared" si="880"/>
        <v>0.0178</v>
      </c>
      <c r="M437" s="84">
        <f t="shared" si="6"/>
        <v>0.0033</v>
      </c>
      <c r="N437" s="85">
        <f t="shared" si="7"/>
        <v>122.7586207</v>
      </c>
      <c r="O437" s="84">
        <f t="shared" ref="O437:P437" si="881">IFERROR(K437,0)</f>
        <v>0.0145</v>
      </c>
      <c r="P437" s="84">
        <f t="shared" si="881"/>
        <v>0.0178</v>
      </c>
      <c r="Q437" s="84">
        <f t="shared" si="9"/>
        <v>0.0033</v>
      </c>
      <c r="R437" s="85">
        <f t="shared" si="10"/>
        <v>122.7586207</v>
      </c>
      <c r="S437" s="88">
        <f>T416</f>
        <v>4.94335484</v>
      </c>
      <c r="T437" s="80">
        <f>H437+S437-H438-H439-U437</f>
        <v>4.961122582</v>
      </c>
      <c r="U437" s="88">
        <v>3.2258E-5</v>
      </c>
      <c r="V437" s="84">
        <f t="shared" si="11"/>
        <v>69.04761905</v>
      </c>
      <c r="W437" s="84">
        <f t="shared" si="12"/>
        <v>84.76190476</v>
      </c>
      <c r="X437" s="87">
        <f t="shared" si="97"/>
        <v>0.0178</v>
      </c>
      <c r="Y437" s="89"/>
    </row>
    <row r="438">
      <c r="A438" s="77">
        <v>45678.0</v>
      </c>
      <c r="B438" s="78" t="s">
        <v>49</v>
      </c>
      <c r="C438" s="79" t="s">
        <v>37</v>
      </c>
      <c r="D438" s="78" t="s">
        <v>29</v>
      </c>
      <c r="E438" s="80">
        <v>5.1</v>
      </c>
      <c r="F438" s="80">
        <v>0.0</v>
      </c>
      <c r="G438" s="80">
        <v>0.01612</v>
      </c>
      <c r="H438" s="83">
        <v>0.0</v>
      </c>
      <c r="I438" s="84">
        <f t="shared" si="3"/>
        <v>-0.01612</v>
      </c>
      <c r="J438" s="85">
        <f t="shared" si="4"/>
        <v>0</v>
      </c>
      <c r="K438" s="80">
        <f t="shared" ref="K438:L438" si="882">IFERROR(G438,0)</f>
        <v>0.01612</v>
      </c>
      <c r="L438" s="80">
        <f t="shared" si="882"/>
        <v>0</v>
      </c>
      <c r="M438" s="84">
        <f t="shared" si="6"/>
        <v>-0.01612</v>
      </c>
      <c r="N438" s="85">
        <f t="shared" si="7"/>
        <v>0</v>
      </c>
      <c r="O438" s="84">
        <f t="shared" ref="O438:P438" si="883">IFERROR(K438,0)</f>
        <v>0.01612</v>
      </c>
      <c r="P438" s="84">
        <f t="shared" si="883"/>
        <v>0</v>
      </c>
      <c r="Q438" s="84">
        <f t="shared" si="9"/>
        <v>-0.01612</v>
      </c>
      <c r="R438" s="85">
        <f t="shared" si="10"/>
        <v>0</v>
      </c>
      <c r="S438" s="87"/>
      <c r="T438" s="87"/>
      <c r="U438" s="87"/>
      <c r="V438" s="84">
        <f t="shared" si="11"/>
        <v>0</v>
      </c>
      <c r="W438" s="84">
        <f t="shared" si="12"/>
        <v>0</v>
      </c>
      <c r="X438" s="87">
        <f t="shared" si="97"/>
        <v>0</v>
      </c>
      <c r="Y438" s="89"/>
    </row>
    <row r="439">
      <c r="A439" s="77">
        <v>45678.0</v>
      </c>
      <c r="B439" s="78" t="s">
        <v>49</v>
      </c>
      <c r="C439" s="79" t="s">
        <v>37</v>
      </c>
      <c r="D439" s="78" t="s">
        <v>30</v>
      </c>
      <c r="E439" s="80">
        <v>0.0</v>
      </c>
      <c r="F439" s="80">
        <v>0.0</v>
      </c>
      <c r="G439" s="80">
        <v>0.0</v>
      </c>
      <c r="H439" s="83">
        <v>0.0</v>
      </c>
      <c r="I439" s="84">
        <f t="shared" si="3"/>
        <v>0</v>
      </c>
      <c r="J439" s="85">
        <f t="shared" si="4"/>
        <v>0</v>
      </c>
      <c r="K439" s="80">
        <f t="shared" ref="K439:L439" si="884">IFERROR(G439,0)</f>
        <v>0</v>
      </c>
      <c r="L439" s="80">
        <f t="shared" si="884"/>
        <v>0</v>
      </c>
      <c r="M439" s="84">
        <f t="shared" si="6"/>
        <v>0</v>
      </c>
      <c r="N439" s="85">
        <f t="shared" si="7"/>
        <v>0</v>
      </c>
      <c r="O439" s="84">
        <f t="shared" ref="O439:P439" si="885">IFERROR(K439,0)</f>
        <v>0</v>
      </c>
      <c r="P439" s="84">
        <f t="shared" si="885"/>
        <v>0</v>
      </c>
      <c r="Q439" s="84">
        <f t="shared" si="9"/>
        <v>0</v>
      </c>
      <c r="R439" s="85">
        <f t="shared" si="10"/>
        <v>0</v>
      </c>
      <c r="S439" s="88"/>
      <c r="T439" s="88"/>
      <c r="U439" s="87"/>
      <c r="V439" s="84">
        <f t="shared" si="11"/>
        <v>0</v>
      </c>
      <c r="W439" s="84">
        <f t="shared" si="12"/>
        <v>0</v>
      </c>
      <c r="X439" s="87">
        <f t="shared" si="97"/>
        <v>0</v>
      </c>
      <c r="Y439" s="89"/>
    </row>
    <row r="440">
      <c r="A440" s="77">
        <v>45678.0</v>
      </c>
      <c r="B440" s="78" t="s">
        <v>40</v>
      </c>
      <c r="C440" s="79" t="s">
        <v>37</v>
      </c>
      <c r="D440" s="78" t="s">
        <v>27</v>
      </c>
      <c r="E440" s="80">
        <v>0.63</v>
      </c>
      <c r="F440" s="80">
        <v>0.0</v>
      </c>
      <c r="G440" s="80">
        <v>0.00161</v>
      </c>
      <c r="H440" s="83">
        <v>0.00167</v>
      </c>
      <c r="I440" s="84">
        <f t="shared" si="3"/>
        <v>0.00006</v>
      </c>
      <c r="J440" s="85">
        <f t="shared" si="4"/>
        <v>103.7267081</v>
      </c>
      <c r="K440" s="80">
        <f t="shared" ref="K440:L440" si="886">IFERROR(G440,0)</f>
        <v>0.00161</v>
      </c>
      <c r="L440" s="80">
        <f t="shared" si="886"/>
        <v>0.00167</v>
      </c>
      <c r="M440" s="84">
        <f t="shared" si="6"/>
        <v>0.00006</v>
      </c>
      <c r="N440" s="85">
        <f t="shared" si="7"/>
        <v>103.7267081</v>
      </c>
      <c r="O440" s="84">
        <f t="shared" ref="O440:P440" si="887">IFERROR(K440,0)</f>
        <v>0.00161</v>
      </c>
      <c r="P440" s="84">
        <f t="shared" si="887"/>
        <v>0.00167</v>
      </c>
      <c r="Q440" s="84">
        <f t="shared" si="9"/>
        <v>0.00006</v>
      </c>
      <c r="R440" s="85">
        <f t="shared" si="10"/>
        <v>103.7267081</v>
      </c>
      <c r="S440" s="88">
        <f>T419</f>
        <v>0.0339568</v>
      </c>
      <c r="T440" s="80">
        <f>H440+S440-H441-H442-U440</f>
        <v>0.03395584</v>
      </c>
      <c r="U440" s="88">
        <v>0.00167096</v>
      </c>
      <c r="V440" s="84">
        <f t="shared" si="11"/>
        <v>0</v>
      </c>
      <c r="W440" s="84">
        <f t="shared" si="12"/>
        <v>0</v>
      </c>
      <c r="X440" s="87">
        <f t="shared" si="97"/>
        <v>0.00167</v>
      </c>
      <c r="Y440" s="89"/>
    </row>
    <row r="441">
      <c r="A441" s="77">
        <v>45678.0</v>
      </c>
      <c r="B441" s="78" t="s">
        <v>40</v>
      </c>
      <c r="C441" s="79" t="s">
        <v>37</v>
      </c>
      <c r="D441" s="78" t="s">
        <v>29</v>
      </c>
      <c r="E441" s="80">
        <v>0.63</v>
      </c>
      <c r="F441" s="80">
        <v>0.0</v>
      </c>
      <c r="G441" s="80">
        <v>0.0016</v>
      </c>
      <c r="H441" s="83">
        <v>0.0</v>
      </c>
      <c r="I441" s="84">
        <f t="shared" si="3"/>
        <v>-0.0016</v>
      </c>
      <c r="J441" s="85">
        <f t="shared" si="4"/>
        <v>0</v>
      </c>
      <c r="K441" s="80">
        <f t="shared" ref="K441:L441" si="888">IFERROR(G441,0)</f>
        <v>0.0016</v>
      </c>
      <c r="L441" s="80">
        <f t="shared" si="888"/>
        <v>0</v>
      </c>
      <c r="M441" s="84">
        <f t="shared" si="6"/>
        <v>-0.0016</v>
      </c>
      <c r="N441" s="85">
        <f t="shared" si="7"/>
        <v>0</v>
      </c>
      <c r="O441" s="84">
        <f t="shared" ref="O441:P441" si="889">IFERROR(K441,0)</f>
        <v>0.0016</v>
      </c>
      <c r="P441" s="84">
        <f t="shared" si="889"/>
        <v>0</v>
      </c>
      <c r="Q441" s="84">
        <f t="shared" si="9"/>
        <v>-0.0016</v>
      </c>
      <c r="R441" s="85">
        <f t="shared" si="10"/>
        <v>0</v>
      </c>
      <c r="S441" s="87"/>
      <c r="T441" s="87"/>
      <c r="U441" s="87"/>
      <c r="V441" s="84">
        <f t="shared" si="11"/>
        <v>0</v>
      </c>
      <c r="W441" s="84">
        <f t="shared" si="12"/>
        <v>0</v>
      </c>
      <c r="X441" s="87">
        <f t="shared" si="97"/>
        <v>0</v>
      </c>
      <c r="Y441" s="89"/>
    </row>
    <row r="442">
      <c r="A442" s="77">
        <v>45678.0</v>
      </c>
      <c r="B442" s="78" t="s">
        <v>40</v>
      </c>
      <c r="C442" s="79" t="s">
        <v>37</v>
      </c>
      <c r="D442" s="78" t="s">
        <v>30</v>
      </c>
      <c r="E442" s="80">
        <v>0.0</v>
      </c>
      <c r="F442" s="80">
        <v>0.0</v>
      </c>
      <c r="G442" s="80">
        <v>0.0</v>
      </c>
      <c r="H442" s="83">
        <v>0.0</v>
      </c>
      <c r="I442" s="84">
        <f t="shared" si="3"/>
        <v>0</v>
      </c>
      <c r="J442" s="85">
        <f t="shared" si="4"/>
        <v>0</v>
      </c>
      <c r="K442" s="80">
        <f t="shared" ref="K442:L442" si="890">IFERROR(G442,0)</f>
        <v>0</v>
      </c>
      <c r="L442" s="80">
        <f t="shared" si="890"/>
        <v>0</v>
      </c>
      <c r="M442" s="84">
        <f t="shared" si="6"/>
        <v>0</v>
      </c>
      <c r="N442" s="85">
        <f t="shared" si="7"/>
        <v>0</v>
      </c>
      <c r="O442" s="84">
        <f t="shared" ref="O442:P442" si="891">IFERROR(K442,0)</f>
        <v>0</v>
      </c>
      <c r="P442" s="84">
        <f t="shared" si="891"/>
        <v>0</v>
      </c>
      <c r="Q442" s="84">
        <f t="shared" si="9"/>
        <v>0</v>
      </c>
      <c r="R442" s="85">
        <f t="shared" si="10"/>
        <v>0</v>
      </c>
      <c r="S442" s="87"/>
      <c r="T442" s="87"/>
      <c r="U442" s="87"/>
      <c r="V442" s="84">
        <f t="shared" si="11"/>
        <v>0</v>
      </c>
      <c r="W442" s="84">
        <f t="shared" si="12"/>
        <v>0</v>
      </c>
      <c r="X442" s="87">
        <f t="shared" si="97"/>
        <v>0</v>
      </c>
      <c r="Y442" s="89"/>
    </row>
    <row r="443">
      <c r="A443" s="77">
        <v>45679.0</v>
      </c>
      <c r="B443" s="78" t="s">
        <v>31</v>
      </c>
      <c r="C443" s="79" t="s">
        <v>26</v>
      </c>
      <c r="D443" s="78" t="s">
        <v>27</v>
      </c>
      <c r="E443" s="80">
        <v>190.9</v>
      </c>
      <c r="F443" s="81">
        <v>0.642</v>
      </c>
      <c r="G443" s="82">
        <v>0.567</v>
      </c>
      <c r="H443" s="83">
        <v>0.57267</v>
      </c>
      <c r="I443" s="84">
        <f t="shared" si="3"/>
        <v>0.00567</v>
      </c>
      <c r="J443" s="85">
        <f t="shared" si="4"/>
        <v>101</v>
      </c>
      <c r="K443" s="80">
        <f t="shared" ref="K443:L443" si="892">IFERROR(G443,0)</f>
        <v>0.567</v>
      </c>
      <c r="L443" s="80">
        <f t="shared" si="892"/>
        <v>0.57267</v>
      </c>
      <c r="M443" s="84">
        <f t="shared" si="6"/>
        <v>0.00567</v>
      </c>
      <c r="N443" s="85">
        <f t="shared" si="7"/>
        <v>101</v>
      </c>
      <c r="O443" s="84">
        <f t="shared" ref="O443:P443" si="893">IFERROR(K443,0)</f>
        <v>0.567</v>
      </c>
      <c r="P443" s="84">
        <f t="shared" si="893"/>
        <v>0.57267</v>
      </c>
      <c r="Q443" s="84">
        <f t="shared" si="9"/>
        <v>0.00567</v>
      </c>
      <c r="R443" s="85">
        <f t="shared" si="10"/>
        <v>101</v>
      </c>
      <c r="S443" s="80">
        <f>T422</f>
        <v>50.31932</v>
      </c>
      <c r="T443" s="80">
        <f>H443+S443-H444-H445-U443</f>
        <v>50.07354</v>
      </c>
      <c r="U443" s="80">
        <v>0.00145</v>
      </c>
      <c r="V443" s="84">
        <f t="shared" si="11"/>
        <v>88.31775701</v>
      </c>
      <c r="W443" s="84">
        <f t="shared" si="12"/>
        <v>89.20093458</v>
      </c>
      <c r="X443" s="87">
        <f t="shared" si="97"/>
        <v>0.57267</v>
      </c>
      <c r="Y443" s="89"/>
    </row>
    <row r="444">
      <c r="A444" s="77">
        <v>45679.0</v>
      </c>
      <c r="B444" s="78" t="s">
        <v>31</v>
      </c>
      <c r="C444" s="79" t="s">
        <v>26</v>
      </c>
      <c r="D444" s="78" t="s">
        <v>29</v>
      </c>
      <c r="E444" s="80">
        <v>220.3</v>
      </c>
      <c r="F444" s="80">
        <v>0.308</v>
      </c>
      <c r="G444" s="80">
        <v>0.5806</v>
      </c>
      <c r="H444" s="83">
        <v>0.817</v>
      </c>
      <c r="I444" s="84">
        <f t="shared" si="3"/>
        <v>0.2364</v>
      </c>
      <c r="J444" s="85">
        <f t="shared" si="4"/>
        <v>140.7165002</v>
      </c>
      <c r="K444" s="80">
        <f t="shared" ref="K444:L444" si="894">IFERROR(G444,0)</f>
        <v>0.5806</v>
      </c>
      <c r="L444" s="80">
        <f t="shared" si="894"/>
        <v>0.817</v>
      </c>
      <c r="M444" s="84">
        <f t="shared" si="6"/>
        <v>0.2364</v>
      </c>
      <c r="N444" s="85">
        <f t="shared" si="7"/>
        <v>140.7165002</v>
      </c>
      <c r="O444" s="84">
        <f t="shared" ref="O444:P444" si="895">IFERROR(K444,0)</f>
        <v>0.5806</v>
      </c>
      <c r="P444" s="84">
        <f t="shared" si="895"/>
        <v>0.817</v>
      </c>
      <c r="Q444" s="84">
        <f t="shared" si="9"/>
        <v>0.2364</v>
      </c>
      <c r="R444" s="85">
        <f t="shared" si="10"/>
        <v>140.7165002</v>
      </c>
      <c r="S444" s="84"/>
      <c r="T444" s="84"/>
      <c r="U444" s="84"/>
      <c r="V444" s="84">
        <f t="shared" si="11"/>
        <v>188.5064935</v>
      </c>
      <c r="W444" s="84">
        <f t="shared" si="12"/>
        <v>265.2597403</v>
      </c>
      <c r="X444" s="87">
        <f t="shared" si="97"/>
        <v>0.817</v>
      </c>
      <c r="Y444" s="89"/>
    </row>
    <row r="445">
      <c r="A445" s="77">
        <v>45679.0</v>
      </c>
      <c r="B445" s="78" t="s">
        <v>31</v>
      </c>
      <c r="C445" s="79" t="s">
        <v>26</v>
      </c>
      <c r="D445" s="78" t="s">
        <v>30</v>
      </c>
      <c r="E445" s="80">
        <v>0.0</v>
      </c>
      <c r="F445" s="80">
        <v>0.0</v>
      </c>
      <c r="G445" s="80">
        <v>0.0</v>
      </c>
      <c r="H445" s="83">
        <v>0.0</v>
      </c>
      <c r="I445" s="84">
        <f t="shared" si="3"/>
        <v>0</v>
      </c>
      <c r="J445" s="85">
        <f t="shared" si="4"/>
        <v>0</v>
      </c>
      <c r="K445" s="80">
        <f t="shared" ref="K445:L445" si="896">IFERROR(G445,0)</f>
        <v>0</v>
      </c>
      <c r="L445" s="80">
        <f t="shared" si="896"/>
        <v>0</v>
      </c>
      <c r="M445" s="84">
        <f t="shared" si="6"/>
        <v>0</v>
      </c>
      <c r="N445" s="85">
        <f t="shared" si="7"/>
        <v>0</v>
      </c>
      <c r="O445" s="84">
        <f t="shared" ref="O445:P445" si="897">IFERROR(K445,0)</f>
        <v>0</v>
      </c>
      <c r="P445" s="84">
        <f t="shared" si="897"/>
        <v>0</v>
      </c>
      <c r="Q445" s="84">
        <f t="shared" si="9"/>
        <v>0</v>
      </c>
      <c r="R445" s="85">
        <f t="shared" si="10"/>
        <v>0</v>
      </c>
      <c r="S445" s="80"/>
      <c r="T445" s="80"/>
      <c r="U445" s="80"/>
      <c r="V445" s="84">
        <f t="shared" si="11"/>
        <v>0</v>
      </c>
      <c r="W445" s="84">
        <f t="shared" si="12"/>
        <v>0</v>
      </c>
      <c r="X445" s="87">
        <f t="shared" si="97"/>
        <v>0</v>
      </c>
      <c r="Y445" s="89"/>
    </row>
    <row r="446">
      <c r="A446" s="77">
        <v>45679.0</v>
      </c>
      <c r="B446" s="78" t="s">
        <v>25</v>
      </c>
      <c r="C446" s="79" t="s">
        <v>26</v>
      </c>
      <c r="D446" s="78" t="s">
        <v>27</v>
      </c>
      <c r="E446" s="80">
        <v>1.7</v>
      </c>
      <c r="F446" s="80">
        <v>0.005</v>
      </c>
      <c r="G446" s="80">
        <v>0.0048</v>
      </c>
      <c r="H446" s="83">
        <v>0.0097</v>
      </c>
      <c r="I446" s="84">
        <f t="shared" si="3"/>
        <v>0.0049</v>
      </c>
      <c r="J446" s="85">
        <f t="shared" si="4"/>
        <v>202.0833333</v>
      </c>
      <c r="K446" s="80">
        <f t="shared" ref="K446:L446" si="898">IFERROR(G446,0)</f>
        <v>0.0048</v>
      </c>
      <c r="L446" s="80">
        <f t="shared" si="898"/>
        <v>0.0097</v>
      </c>
      <c r="M446" s="84">
        <f t="shared" si="6"/>
        <v>0.0049</v>
      </c>
      <c r="N446" s="85">
        <f t="shared" si="7"/>
        <v>202.0833333</v>
      </c>
      <c r="O446" s="84">
        <f t="shared" ref="O446:P446" si="899">IFERROR(K446,0)</f>
        <v>0.0048</v>
      </c>
      <c r="P446" s="84">
        <f t="shared" si="899"/>
        <v>0.0097</v>
      </c>
      <c r="Q446" s="84">
        <f t="shared" si="9"/>
        <v>0.0049</v>
      </c>
      <c r="R446" s="85">
        <f t="shared" si="10"/>
        <v>202.0833333</v>
      </c>
      <c r="S446" s="80">
        <f>T425</f>
        <v>4.4208855</v>
      </c>
      <c r="T446" s="80">
        <f>H446+S446-H447-H448-U446</f>
        <v>4.426361</v>
      </c>
      <c r="U446" s="80">
        <v>6.45E-5</v>
      </c>
      <c r="V446" s="84">
        <f t="shared" si="11"/>
        <v>96</v>
      </c>
      <c r="W446" s="84">
        <f t="shared" si="12"/>
        <v>194</v>
      </c>
      <c r="X446" s="87">
        <f t="shared" si="97"/>
        <v>0.0097</v>
      </c>
      <c r="Y446" s="89"/>
    </row>
    <row r="447">
      <c r="A447" s="77">
        <v>45679.0</v>
      </c>
      <c r="B447" s="78" t="s">
        <v>25</v>
      </c>
      <c r="C447" s="79" t="s">
        <v>26</v>
      </c>
      <c r="D447" s="78" t="s">
        <v>29</v>
      </c>
      <c r="E447" s="80">
        <v>1.5</v>
      </c>
      <c r="F447" s="80">
        <v>0.0</v>
      </c>
      <c r="G447" s="80">
        <v>0.0032</v>
      </c>
      <c r="H447" s="83">
        <v>0.00416</v>
      </c>
      <c r="I447" s="84">
        <f t="shared" si="3"/>
        <v>0.00096</v>
      </c>
      <c r="J447" s="85">
        <f t="shared" si="4"/>
        <v>130</v>
      </c>
      <c r="K447" s="80">
        <f t="shared" ref="K447:L447" si="900">IFERROR(G447,0)</f>
        <v>0.0032</v>
      </c>
      <c r="L447" s="80">
        <f t="shared" si="900"/>
        <v>0.00416</v>
      </c>
      <c r="M447" s="84">
        <f t="shared" si="6"/>
        <v>0.00096</v>
      </c>
      <c r="N447" s="85">
        <f t="shared" si="7"/>
        <v>130</v>
      </c>
      <c r="O447" s="84">
        <f t="shared" ref="O447:P447" si="901">IFERROR(K447,0)</f>
        <v>0.0032</v>
      </c>
      <c r="P447" s="84">
        <f t="shared" si="901"/>
        <v>0.00416</v>
      </c>
      <c r="Q447" s="84">
        <f t="shared" si="9"/>
        <v>0.00096</v>
      </c>
      <c r="R447" s="85">
        <f t="shared" si="10"/>
        <v>130</v>
      </c>
      <c r="S447" s="84"/>
      <c r="T447" s="84"/>
      <c r="U447" s="84"/>
      <c r="V447" s="84">
        <f t="shared" si="11"/>
        <v>0</v>
      </c>
      <c r="W447" s="84">
        <f t="shared" si="12"/>
        <v>0</v>
      </c>
      <c r="X447" s="87">
        <f t="shared" si="97"/>
        <v>0.00416</v>
      </c>
      <c r="Y447" s="89"/>
    </row>
    <row r="448">
      <c r="A448" s="77">
        <v>45679.0</v>
      </c>
      <c r="B448" s="78" t="s">
        <v>25</v>
      </c>
      <c r="C448" s="79" t="s">
        <v>26</v>
      </c>
      <c r="D448" s="78" t="s">
        <v>30</v>
      </c>
      <c r="E448" s="80">
        <v>0.0</v>
      </c>
      <c r="F448" s="80">
        <v>0.0</v>
      </c>
      <c r="G448" s="80">
        <v>0.0</v>
      </c>
      <c r="H448" s="83">
        <v>0.0</v>
      </c>
      <c r="I448" s="84">
        <f t="shared" si="3"/>
        <v>0</v>
      </c>
      <c r="J448" s="85">
        <f t="shared" si="4"/>
        <v>0</v>
      </c>
      <c r="K448" s="80">
        <f t="shared" ref="K448:L448" si="902">IFERROR(G448,0)</f>
        <v>0</v>
      </c>
      <c r="L448" s="80">
        <f t="shared" si="902"/>
        <v>0</v>
      </c>
      <c r="M448" s="84">
        <f t="shared" si="6"/>
        <v>0</v>
      </c>
      <c r="N448" s="85">
        <f t="shared" si="7"/>
        <v>0</v>
      </c>
      <c r="O448" s="84">
        <f t="shared" ref="O448:P448" si="903">IFERROR(K448,0)</f>
        <v>0</v>
      </c>
      <c r="P448" s="84">
        <f t="shared" si="903"/>
        <v>0</v>
      </c>
      <c r="Q448" s="84">
        <f t="shared" si="9"/>
        <v>0</v>
      </c>
      <c r="R448" s="85">
        <f t="shared" si="10"/>
        <v>0</v>
      </c>
      <c r="S448" s="84"/>
      <c r="T448" s="84"/>
      <c r="U448" s="84"/>
      <c r="V448" s="84">
        <f t="shared" si="11"/>
        <v>0</v>
      </c>
      <c r="W448" s="84">
        <f t="shared" si="12"/>
        <v>0</v>
      </c>
      <c r="X448" s="87">
        <f t="shared" si="97"/>
        <v>0</v>
      </c>
      <c r="Y448" s="89"/>
    </row>
    <row r="449">
      <c r="A449" s="77">
        <v>45679.0</v>
      </c>
      <c r="B449" s="78" t="s">
        <v>33</v>
      </c>
      <c r="C449" s="79" t="s">
        <v>26</v>
      </c>
      <c r="D449" s="78" t="s">
        <v>27</v>
      </c>
      <c r="E449" s="80">
        <v>1.0</v>
      </c>
      <c r="F449" s="80">
        <v>0.004</v>
      </c>
      <c r="G449" s="80">
        <v>0.003</v>
      </c>
      <c r="H449" s="83">
        <v>0.00335</v>
      </c>
      <c r="I449" s="84">
        <f t="shared" si="3"/>
        <v>0.00035</v>
      </c>
      <c r="J449" s="85">
        <f t="shared" si="4"/>
        <v>111.6666667</v>
      </c>
      <c r="K449" s="80">
        <f t="shared" ref="K449:L449" si="904">IFERROR(G449,0)</f>
        <v>0.003</v>
      </c>
      <c r="L449" s="80">
        <f t="shared" si="904"/>
        <v>0.00335</v>
      </c>
      <c r="M449" s="84">
        <f t="shared" si="6"/>
        <v>0.00035</v>
      </c>
      <c r="N449" s="85">
        <f t="shared" si="7"/>
        <v>111.6666667</v>
      </c>
      <c r="O449" s="84">
        <f t="shared" ref="O449:P449" si="905">IFERROR(K449,0)</f>
        <v>0.003</v>
      </c>
      <c r="P449" s="84">
        <f t="shared" si="905"/>
        <v>0.00335</v>
      </c>
      <c r="Q449" s="84">
        <f t="shared" si="9"/>
        <v>0.00035</v>
      </c>
      <c r="R449" s="85">
        <f t="shared" si="10"/>
        <v>111.6666667</v>
      </c>
      <c r="S449" s="80">
        <f>T428</f>
        <v>0.7878</v>
      </c>
      <c r="T449" s="80">
        <f>H449+S449-H450-H451-U449</f>
        <v>0.76885</v>
      </c>
      <c r="U449" s="80">
        <v>0.0</v>
      </c>
      <c r="V449" s="84">
        <f t="shared" si="11"/>
        <v>75</v>
      </c>
      <c r="W449" s="84">
        <f t="shared" si="12"/>
        <v>83.75</v>
      </c>
      <c r="X449" s="87">
        <f t="shared" si="97"/>
        <v>0.00335</v>
      </c>
      <c r="Y449" s="89"/>
    </row>
    <row r="450">
      <c r="A450" s="77">
        <v>45679.0</v>
      </c>
      <c r="B450" s="78" t="s">
        <v>33</v>
      </c>
      <c r="C450" s="79" t="s">
        <v>26</v>
      </c>
      <c r="D450" s="78" t="s">
        <v>29</v>
      </c>
      <c r="E450" s="80">
        <v>1.0</v>
      </c>
      <c r="F450" s="80">
        <v>0.0</v>
      </c>
      <c r="G450" s="80">
        <v>0.003</v>
      </c>
      <c r="H450" s="83">
        <v>0.0223</v>
      </c>
      <c r="I450" s="84">
        <f t="shared" si="3"/>
        <v>0.0193</v>
      </c>
      <c r="J450" s="85">
        <f t="shared" si="4"/>
        <v>743.3333333</v>
      </c>
      <c r="K450" s="80">
        <f t="shared" ref="K450:L450" si="906">IFERROR(G450,0)</f>
        <v>0.003</v>
      </c>
      <c r="L450" s="80">
        <f t="shared" si="906"/>
        <v>0.0223</v>
      </c>
      <c r="M450" s="84">
        <f t="shared" si="6"/>
        <v>0.0193</v>
      </c>
      <c r="N450" s="85">
        <f t="shared" si="7"/>
        <v>743.3333333</v>
      </c>
      <c r="O450" s="84">
        <f t="shared" ref="O450:P450" si="907">IFERROR(K450,0)</f>
        <v>0.003</v>
      </c>
      <c r="P450" s="84">
        <f t="shared" si="907"/>
        <v>0.0223</v>
      </c>
      <c r="Q450" s="84">
        <f t="shared" si="9"/>
        <v>0.0193</v>
      </c>
      <c r="R450" s="85">
        <f t="shared" si="10"/>
        <v>743.3333333</v>
      </c>
      <c r="S450" s="80"/>
      <c r="T450" s="80"/>
      <c r="U450" s="80"/>
      <c r="V450" s="84">
        <f t="shared" si="11"/>
        <v>0</v>
      </c>
      <c r="W450" s="84">
        <f t="shared" si="12"/>
        <v>0</v>
      </c>
      <c r="X450" s="87">
        <f t="shared" si="97"/>
        <v>0.0223</v>
      </c>
      <c r="Y450" s="89"/>
    </row>
    <row r="451">
      <c r="A451" s="77">
        <v>45679.0</v>
      </c>
      <c r="B451" s="78" t="s">
        <v>33</v>
      </c>
      <c r="C451" s="79" t="s">
        <v>26</v>
      </c>
      <c r="D451" s="78" t="s">
        <v>30</v>
      </c>
      <c r="E451" s="80">
        <v>0.0</v>
      </c>
      <c r="F451" s="80">
        <v>0.0</v>
      </c>
      <c r="G451" s="80">
        <v>0.0</v>
      </c>
      <c r="H451" s="83">
        <v>0.0</v>
      </c>
      <c r="I451" s="84">
        <f t="shared" si="3"/>
        <v>0</v>
      </c>
      <c r="J451" s="85">
        <f t="shared" si="4"/>
        <v>0</v>
      </c>
      <c r="K451" s="80">
        <f t="shared" ref="K451:L451" si="908">IFERROR(G451,0)</f>
        <v>0</v>
      </c>
      <c r="L451" s="80">
        <f t="shared" si="908"/>
        <v>0</v>
      </c>
      <c r="M451" s="84">
        <f t="shared" si="6"/>
        <v>0</v>
      </c>
      <c r="N451" s="85">
        <f t="shared" si="7"/>
        <v>0</v>
      </c>
      <c r="O451" s="84">
        <f t="shared" ref="O451:P451" si="909">IFERROR(K451,0)</f>
        <v>0</v>
      </c>
      <c r="P451" s="84">
        <f t="shared" si="909"/>
        <v>0</v>
      </c>
      <c r="Q451" s="84">
        <f t="shared" si="9"/>
        <v>0</v>
      </c>
      <c r="R451" s="85">
        <f t="shared" si="10"/>
        <v>0</v>
      </c>
      <c r="S451" s="87"/>
      <c r="T451" s="87"/>
      <c r="U451" s="87"/>
      <c r="V451" s="84">
        <f t="shared" si="11"/>
        <v>0</v>
      </c>
      <c r="W451" s="84">
        <f t="shared" si="12"/>
        <v>0</v>
      </c>
      <c r="X451" s="87">
        <f t="shared" si="97"/>
        <v>0</v>
      </c>
      <c r="Y451" s="89"/>
    </row>
    <row r="452">
      <c r="A452" s="77">
        <v>45679.0</v>
      </c>
      <c r="B452" s="78" t="s">
        <v>34</v>
      </c>
      <c r="C452" s="79" t="s">
        <v>26</v>
      </c>
      <c r="D452" s="78" t="s">
        <v>27</v>
      </c>
      <c r="E452" s="80">
        <v>0.6</v>
      </c>
      <c r="F452" s="80">
        <v>0.003</v>
      </c>
      <c r="G452" s="80">
        <v>0.0032</v>
      </c>
      <c r="H452" s="83">
        <v>0.00348</v>
      </c>
      <c r="I452" s="84">
        <f t="shared" si="3"/>
        <v>0.00028</v>
      </c>
      <c r="J452" s="85">
        <f t="shared" si="4"/>
        <v>108.75</v>
      </c>
      <c r="K452" s="80">
        <f t="shared" ref="K452:L452" si="910">IFERROR(G452,0)</f>
        <v>0.0032</v>
      </c>
      <c r="L452" s="80">
        <f t="shared" si="910"/>
        <v>0.00348</v>
      </c>
      <c r="M452" s="84">
        <f t="shared" si="6"/>
        <v>0.00028</v>
      </c>
      <c r="N452" s="85">
        <f t="shared" si="7"/>
        <v>108.75</v>
      </c>
      <c r="O452" s="84">
        <f t="shared" ref="O452:P452" si="911">IFERROR(K452,0)</f>
        <v>0.0032</v>
      </c>
      <c r="P452" s="84">
        <f t="shared" si="911"/>
        <v>0.00348</v>
      </c>
      <c r="Q452" s="84">
        <f t="shared" si="9"/>
        <v>0.00028</v>
      </c>
      <c r="R452" s="85">
        <f t="shared" si="10"/>
        <v>108.75</v>
      </c>
      <c r="S452" s="88">
        <f>T431</f>
        <v>0.09279</v>
      </c>
      <c r="T452" s="80">
        <f>H452+S452-H453-H454-U452</f>
        <v>0.0934</v>
      </c>
      <c r="U452" s="88">
        <v>0.0</v>
      </c>
      <c r="V452" s="84">
        <f t="shared" si="11"/>
        <v>106.6666667</v>
      </c>
      <c r="W452" s="84">
        <f t="shared" si="12"/>
        <v>116</v>
      </c>
      <c r="X452" s="87">
        <f t="shared" si="97"/>
        <v>0.00348</v>
      </c>
      <c r="Y452" s="89"/>
    </row>
    <row r="453">
      <c r="A453" s="77">
        <v>45679.0</v>
      </c>
      <c r="B453" s="78" t="s">
        <v>34</v>
      </c>
      <c r="C453" s="79" t="s">
        <v>26</v>
      </c>
      <c r="D453" s="78" t="s">
        <v>29</v>
      </c>
      <c r="E453" s="80">
        <v>0.6</v>
      </c>
      <c r="F453" s="80">
        <v>0.0</v>
      </c>
      <c r="G453" s="80">
        <v>0.003</v>
      </c>
      <c r="H453" s="83">
        <v>0.00287</v>
      </c>
      <c r="I453" s="84">
        <f t="shared" si="3"/>
        <v>-0.00013</v>
      </c>
      <c r="J453" s="85">
        <f t="shared" si="4"/>
        <v>95.66666667</v>
      </c>
      <c r="K453" s="80">
        <f t="shared" ref="K453:L453" si="912">IFERROR(G453,0)</f>
        <v>0.003</v>
      </c>
      <c r="L453" s="80">
        <f t="shared" si="912"/>
        <v>0.00287</v>
      </c>
      <c r="M453" s="84">
        <f t="shared" si="6"/>
        <v>-0.00013</v>
      </c>
      <c r="N453" s="85">
        <f t="shared" si="7"/>
        <v>95.66666667</v>
      </c>
      <c r="O453" s="84">
        <f t="shared" ref="O453:P453" si="913">IFERROR(K453,0)</f>
        <v>0.003</v>
      </c>
      <c r="P453" s="84">
        <f t="shared" si="913"/>
        <v>0.00287</v>
      </c>
      <c r="Q453" s="84">
        <f t="shared" si="9"/>
        <v>-0.00013</v>
      </c>
      <c r="R453" s="85">
        <f t="shared" si="10"/>
        <v>95.66666667</v>
      </c>
      <c r="S453" s="87"/>
      <c r="T453" s="87"/>
      <c r="U453" s="87"/>
      <c r="V453" s="84">
        <f t="shared" si="11"/>
        <v>0</v>
      </c>
      <c r="W453" s="84">
        <f t="shared" si="12"/>
        <v>0</v>
      </c>
      <c r="X453" s="87">
        <f t="shared" si="97"/>
        <v>0.00287</v>
      </c>
      <c r="Y453" s="89"/>
    </row>
    <row r="454">
      <c r="A454" s="77">
        <v>45679.0</v>
      </c>
      <c r="B454" s="78" t="s">
        <v>34</v>
      </c>
      <c r="C454" s="79" t="s">
        <v>26</v>
      </c>
      <c r="D454" s="78" t="s">
        <v>30</v>
      </c>
      <c r="E454" s="80">
        <v>0.0</v>
      </c>
      <c r="F454" s="80">
        <v>0.0</v>
      </c>
      <c r="G454" s="80">
        <v>0.0</v>
      </c>
      <c r="H454" s="83">
        <v>0.0</v>
      </c>
      <c r="I454" s="84">
        <f t="shared" si="3"/>
        <v>0</v>
      </c>
      <c r="J454" s="85">
        <f t="shared" si="4"/>
        <v>0</v>
      </c>
      <c r="K454" s="80">
        <f t="shared" ref="K454:L454" si="914">IFERROR(G454,0)</f>
        <v>0</v>
      </c>
      <c r="L454" s="80">
        <f t="shared" si="914"/>
        <v>0</v>
      </c>
      <c r="M454" s="84">
        <f t="shared" si="6"/>
        <v>0</v>
      </c>
      <c r="N454" s="85">
        <f t="shared" si="7"/>
        <v>0</v>
      </c>
      <c r="O454" s="84">
        <f t="shared" ref="O454:P454" si="915">IFERROR(K454,0)</f>
        <v>0</v>
      </c>
      <c r="P454" s="84">
        <f t="shared" si="915"/>
        <v>0</v>
      </c>
      <c r="Q454" s="84">
        <f t="shared" si="9"/>
        <v>0</v>
      </c>
      <c r="R454" s="85">
        <f t="shared" si="10"/>
        <v>0</v>
      </c>
      <c r="S454" s="87"/>
      <c r="T454" s="87"/>
      <c r="U454" s="87"/>
      <c r="V454" s="84">
        <f t="shared" si="11"/>
        <v>0</v>
      </c>
      <c r="W454" s="84">
        <f t="shared" si="12"/>
        <v>0</v>
      </c>
      <c r="X454" s="87">
        <f t="shared" si="97"/>
        <v>0</v>
      </c>
      <c r="Y454" s="89"/>
    </row>
    <row r="455">
      <c r="A455" s="77">
        <v>45679.0</v>
      </c>
      <c r="B455" s="78" t="s">
        <v>36</v>
      </c>
      <c r="C455" s="79" t="s">
        <v>37</v>
      </c>
      <c r="D455" s="78" t="s">
        <v>27</v>
      </c>
      <c r="E455" s="80">
        <v>229.8</v>
      </c>
      <c r="F455" s="80">
        <v>0.679</v>
      </c>
      <c r="G455" s="80">
        <v>0.687096</v>
      </c>
      <c r="H455" s="83">
        <v>0.616935</v>
      </c>
      <c r="I455" s="84">
        <f t="shared" si="3"/>
        <v>-0.070161</v>
      </c>
      <c r="J455" s="85">
        <f t="shared" si="4"/>
        <v>89.78876314</v>
      </c>
      <c r="K455" s="80">
        <f t="shared" ref="K455:L455" si="916">IFERROR(G455,0)</f>
        <v>0.687096</v>
      </c>
      <c r="L455" s="80">
        <f t="shared" si="916"/>
        <v>0.616935</v>
      </c>
      <c r="M455" s="84">
        <f t="shared" si="6"/>
        <v>-0.070161</v>
      </c>
      <c r="N455" s="85">
        <f t="shared" si="7"/>
        <v>89.78876314</v>
      </c>
      <c r="O455" s="84">
        <f t="shared" ref="O455:P455" si="917">IFERROR(K455,0)</f>
        <v>0.687096</v>
      </c>
      <c r="P455" s="84">
        <f t="shared" si="917"/>
        <v>0.616935</v>
      </c>
      <c r="Q455" s="84">
        <f t="shared" si="9"/>
        <v>-0.070161</v>
      </c>
      <c r="R455" s="85">
        <f t="shared" si="10"/>
        <v>89.78876314</v>
      </c>
      <c r="S455" s="88">
        <f>T434</f>
        <v>206.8179996</v>
      </c>
      <c r="T455" s="80">
        <f>H455+S455-H456-H457-U455</f>
        <v>206.2441281</v>
      </c>
      <c r="U455" s="88">
        <v>0.00180645</v>
      </c>
      <c r="V455" s="84">
        <f t="shared" si="11"/>
        <v>101.1923417</v>
      </c>
      <c r="W455" s="84">
        <f t="shared" si="12"/>
        <v>90.85935199</v>
      </c>
      <c r="X455" s="87">
        <f t="shared" si="97"/>
        <v>0.616935</v>
      </c>
      <c r="Y455" s="89"/>
    </row>
    <row r="456">
      <c r="A456" s="77">
        <v>45679.0</v>
      </c>
      <c r="B456" s="78" t="s">
        <v>36</v>
      </c>
      <c r="C456" s="79" t="s">
        <v>37</v>
      </c>
      <c r="D456" s="78" t="s">
        <v>29</v>
      </c>
      <c r="E456" s="80">
        <v>285.0</v>
      </c>
      <c r="F456" s="80">
        <v>0.0</v>
      </c>
      <c r="G456" s="80">
        <v>0.77419</v>
      </c>
      <c r="H456" s="83">
        <v>1.189</v>
      </c>
      <c r="I456" s="84">
        <f t="shared" si="3"/>
        <v>0.41481</v>
      </c>
      <c r="J456" s="85">
        <f t="shared" si="4"/>
        <v>153.5798706</v>
      </c>
      <c r="K456" s="80">
        <f t="shared" ref="K456:L456" si="918">IFERROR(G456,0)</f>
        <v>0.77419</v>
      </c>
      <c r="L456" s="80">
        <f t="shared" si="918"/>
        <v>1.189</v>
      </c>
      <c r="M456" s="84">
        <f t="shared" si="6"/>
        <v>0.41481</v>
      </c>
      <c r="N456" s="85">
        <f t="shared" si="7"/>
        <v>153.5798706</v>
      </c>
      <c r="O456" s="84">
        <f t="shared" ref="O456:P456" si="919">IFERROR(K456,0)</f>
        <v>0.77419</v>
      </c>
      <c r="P456" s="84">
        <f t="shared" si="919"/>
        <v>1.189</v>
      </c>
      <c r="Q456" s="84">
        <f t="shared" si="9"/>
        <v>0.41481</v>
      </c>
      <c r="R456" s="85">
        <f t="shared" si="10"/>
        <v>153.5798706</v>
      </c>
      <c r="S456" s="87"/>
      <c r="T456" s="87"/>
      <c r="U456" s="87"/>
      <c r="V456" s="84">
        <f t="shared" si="11"/>
        <v>0</v>
      </c>
      <c r="W456" s="84">
        <f t="shared" si="12"/>
        <v>0</v>
      </c>
      <c r="X456" s="87">
        <f t="shared" si="97"/>
        <v>1.189</v>
      </c>
      <c r="Y456" s="89"/>
    </row>
    <row r="457">
      <c r="A457" s="77">
        <v>45679.0</v>
      </c>
      <c r="B457" s="78" t="s">
        <v>36</v>
      </c>
      <c r="C457" s="79" t="s">
        <v>37</v>
      </c>
      <c r="D457" s="78" t="s">
        <v>30</v>
      </c>
      <c r="E457" s="80">
        <v>0.0</v>
      </c>
      <c r="F457" s="80">
        <v>0.0</v>
      </c>
      <c r="G457" s="80">
        <v>0.0</v>
      </c>
      <c r="H457" s="83">
        <v>0.0</v>
      </c>
      <c r="I457" s="84">
        <f t="shared" si="3"/>
        <v>0</v>
      </c>
      <c r="J457" s="85">
        <f t="shared" si="4"/>
        <v>0</v>
      </c>
      <c r="K457" s="80">
        <f t="shared" ref="K457:L457" si="920">IFERROR(G457,0)</f>
        <v>0</v>
      </c>
      <c r="L457" s="80">
        <f t="shared" si="920"/>
        <v>0</v>
      </c>
      <c r="M457" s="84">
        <f t="shared" si="6"/>
        <v>0</v>
      </c>
      <c r="N457" s="85">
        <f t="shared" si="7"/>
        <v>0</v>
      </c>
      <c r="O457" s="84">
        <f t="shared" ref="O457:P457" si="921">IFERROR(K457,0)</f>
        <v>0</v>
      </c>
      <c r="P457" s="84">
        <f t="shared" si="921"/>
        <v>0</v>
      </c>
      <c r="Q457" s="84">
        <f t="shared" si="9"/>
        <v>0</v>
      </c>
      <c r="R457" s="85">
        <f t="shared" si="10"/>
        <v>0</v>
      </c>
      <c r="S457" s="87"/>
      <c r="T457" s="87"/>
      <c r="U457" s="87"/>
      <c r="V457" s="84">
        <f t="shared" si="11"/>
        <v>0</v>
      </c>
      <c r="W457" s="84">
        <f t="shared" si="12"/>
        <v>0</v>
      </c>
      <c r="X457" s="87">
        <f t="shared" si="97"/>
        <v>0</v>
      </c>
      <c r="Y457" s="89"/>
    </row>
    <row r="458">
      <c r="A458" s="77">
        <v>45679.0</v>
      </c>
      <c r="B458" s="78" t="s">
        <v>49</v>
      </c>
      <c r="C458" s="79" t="s">
        <v>37</v>
      </c>
      <c r="D458" s="78" t="s">
        <v>27</v>
      </c>
      <c r="E458" s="80">
        <v>5.2</v>
      </c>
      <c r="F458" s="80">
        <v>0.02</v>
      </c>
      <c r="G458" s="80">
        <v>0.0145</v>
      </c>
      <c r="H458" s="83">
        <v>0.0178</v>
      </c>
      <c r="I458" s="84">
        <f t="shared" si="3"/>
        <v>0.0033</v>
      </c>
      <c r="J458" s="85">
        <f t="shared" si="4"/>
        <v>122.7586207</v>
      </c>
      <c r="K458" s="80">
        <f t="shared" ref="K458:L458" si="922">IFERROR(G458,0)</f>
        <v>0.0145</v>
      </c>
      <c r="L458" s="80">
        <f t="shared" si="922"/>
        <v>0.0178</v>
      </c>
      <c r="M458" s="84">
        <f t="shared" si="6"/>
        <v>0.0033</v>
      </c>
      <c r="N458" s="85">
        <f t="shared" si="7"/>
        <v>122.7586207</v>
      </c>
      <c r="O458" s="84">
        <f t="shared" ref="O458:P458" si="923">IFERROR(K458,0)</f>
        <v>0.0145</v>
      </c>
      <c r="P458" s="84">
        <f t="shared" si="923"/>
        <v>0.0178</v>
      </c>
      <c r="Q458" s="84">
        <f t="shared" si="9"/>
        <v>0.0033</v>
      </c>
      <c r="R458" s="85">
        <f t="shared" si="10"/>
        <v>122.7586207</v>
      </c>
      <c r="S458" s="88">
        <f>T437</f>
        <v>4.961122582</v>
      </c>
      <c r="T458" s="80">
        <f>H458+S458-H459-H460-U458</f>
        <v>4.978890324</v>
      </c>
      <c r="U458" s="88">
        <v>3.2258E-5</v>
      </c>
      <c r="V458" s="84">
        <f t="shared" si="11"/>
        <v>72.5</v>
      </c>
      <c r="W458" s="84">
        <f t="shared" si="12"/>
        <v>89</v>
      </c>
      <c r="X458" s="87">
        <f t="shared" si="97"/>
        <v>0.0178</v>
      </c>
      <c r="Y458" s="89"/>
    </row>
    <row r="459">
      <c r="A459" s="77">
        <v>45679.0</v>
      </c>
      <c r="B459" s="78" t="s">
        <v>49</v>
      </c>
      <c r="C459" s="79" t="s">
        <v>37</v>
      </c>
      <c r="D459" s="78" t="s">
        <v>29</v>
      </c>
      <c r="E459" s="80">
        <v>5.1</v>
      </c>
      <c r="F459" s="80">
        <v>0.0</v>
      </c>
      <c r="G459" s="80">
        <v>0.01612</v>
      </c>
      <c r="H459" s="83">
        <v>0.0</v>
      </c>
      <c r="I459" s="84">
        <f t="shared" si="3"/>
        <v>-0.01612</v>
      </c>
      <c r="J459" s="85">
        <f t="shared" si="4"/>
        <v>0</v>
      </c>
      <c r="K459" s="80">
        <f t="shared" ref="K459:L459" si="924">IFERROR(G459,0)</f>
        <v>0.01612</v>
      </c>
      <c r="L459" s="80">
        <f t="shared" si="924"/>
        <v>0</v>
      </c>
      <c r="M459" s="84">
        <f t="shared" si="6"/>
        <v>-0.01612</v>
      </c>
      <c r="N459" s="85">
        <f t="shared" si="7"/>
        <v>0</v>
      </c>
      <c r="O459" s="84">
        <f t="shared" ref="O459:P459" si="925">IFERROR(K459,0)</f>
        <v>0.01612</v>
      </c>
      <c r="P459" s="84">
        <f t="shared" si="925"/>
        <v>0</v>
      </c>
      <c r="Q459" s="84">
        <f t="shared" si="9"/>
        <v>-0.01612</v>
      </c>
      <c r="R459" s="85">
        <f t="shared" si="10"/>
        <v>0</v>
      </c>
      <c r="S459" s="87"/>
      <c r="T459" s="87"/>
      <c r="U459" s="87"/>
      <c r="V459" s="84">
        <f t="shared" si="11"/>
        <v>0</v>
      </c>
      <c r="W459" s="84">
        <f t="shared" si="12"/>
        <v>0</v>
      </c>
      <c r="X459" s="87">
        <f t="shared" si="97"/>
        <v>0</v>
      </c>
      <c r="Y459" s="89"/>
    </row>
    <row r="460">
      <c r="A460" s="77">
        <v>45679.0</v>
      </c>
      <c r="B460" s="78" t="s">
        <v>49</v>
      </c>
      <c r="C460" s="79" t="s">
        <v>37</v>
      </c>
      <c r="D460" s="78" t="s">
        <v>30</v>
      </c>
      <c r="E460" s="80">
        <v>0.0</v>
      </c>
      <c r="F460" s="80">
        <v>0.0</v>
      </c>
      <c r="G460" s="80">
        <v>0.0</v>
      </c>
      <c r="H460" s="83">
        <v>0.0</v>
      </c>
      <c r="I460" s="84">
        <f t="shared" si="3"/>
        <v>0</v>
      </c>
      <c r="J460" s="85">
        <f t="shared" si="4"/>
        <v>0</v>
      </c>
      <c r="K460" s="80">
        <f t="shared" ref="K460:L460" si="926">IFERROR(G460,0)</f>
        <v>0</v>
      </c>
      <c r="L460" s="80">
        <f t="shared" si="926"/>
        <v>0</v>
      </c>
      <c r="M460" s="84">
        <f t="shared" si="6"/>
        <v>0</v>
      </c>
      <c r="N460" s="85">
        <f t="shared" si="7"/>
        <v>0</v>
      </c>
      <c r="O460" s="84">
        <f t="shared" ref="O460:P460" si="927">IFERROR(K460,0)</f>
        <v>0</v>
      </c>
      <c r="P460" s="84">
        <f t="shared" si="927"/>
        <v>0</v>
      </c>
      <c r="Q460" s="84">
        <f t="shared" si="9"/>
        <v>0</v>
      </c>
      <c r="R460" s="85">
        <f t="shared" si="10"/>
        <v>0</v>
      </c>
      <c r="S460" s="88"/>
      <c r="T460" s="88"/>
      <c r="U460" s="87"/>
      <c r="V460" s="84">
        <f t="shared" si="11"/>
        <v>0</v>
      </c>
      <c r="W460" s="84">
        <f t="shared" si="12"/>
        <v>0</v>
      </c>
      <c r="X460" s="87">
        <f t="shared" si="97"/>
        <v>0</v>
      </c>
      <c r="Y460" s="89"/>
    </row>
    <row r="461">
      <c r="A461" s="77">
        <v>45679.0</v>
      </c>
      <c r="B461" s="78" t="s">
        <v>40</v>
      </c>
      <c r="C461" s="79" t="s">
        <v>37</v>
      </c>
      <c r="D461" s="78" t="s">
        <v>27</v>
      </c>
      <c r="E461" s="80">
        <v>0.63</v>
      </c>
      <c r="F461" s="80">
        <v>0.0</v>
      </c>
      <c r="G461" s="80">
        <v>0.00161</v>
      </c>
      <c r="H461" s="83">
        <v>0.00167</v>
      </c>
      <c r="I461" s="84">
        <f t="shared" si="3"/>
        <v>0.00006</v>
      </c>
      <c r="J461" s="85">
        <f t="shared" si="4"/>
        <v>103.7267081</v>
      </c>
      <c r="K461" s="80">
        <f t="shared" ref="K461:L461" si="928">IFERROR(G461,0)</f>
        <v>0.00161</v>
      </c>
      <c r="L461" s="80">
        <f t="shared" si="928"/>
        <v>0.00167</v>
      </c>
      <c r="M461" s="84">
        <f t="shared" si="6"/>
        <v>0.00006</v>
      </c>
      <c r="N461" s="85">
        <f t="shared" si="7"/>
        <v>103.7267081</v>
      </c>
      <c r="O461" s="84">
        <f t="shared" ref="O461:P461" si="929">IFERROR(K461,0)</f>
        <v>0.00161</v>
      </c>
      <c r="P461" s="84">
        <f t="shared" si="929"/>
        <v>0.00167</v>
      </c>
      <c r="Q461" s="84">
        <f t="shared" si="9"/>
        <v>0.00006</v>
      </c>
      <c r="R461" s="85">
        <f t="shared" si="10"/>
        <v>103.7267081</v>
      </c>
      <c r="S461" s="88">
        <f>T440</f>
        <v>0.03395584</v>
      </c>
      <c r="T461" s="80">
        <f>H461+S461-H462-H463-U461</f>
        <v>0.03395488</v>
      </c>
      <c r="U461" s="88">
        <v>0.00167096</v>
      </c>
      <c r="V461" s="84">
        <f t="shared" si="11"/>
        <v>0</v>
      </c>
      <c r="W461" s="84">
        <f t="shared" si="12"/>
        <v>0</v>
      </c>
      <c r="X461" s="87">
        <f t="shared" si="97"/>
        <v>0.00167</v>
      </c>
      <c r="Y461" s="89"/>
    </row>
    <row r="462">
      <c r="A462" s="77">
        <v>45679.0</v>
      </c>
      <c r="B462" s="78" t="s">
        <v>40</v>
      </c>
      <c r="C462" s="79" t="s">
        <v>37</v>
      </c>
      <c r="D462" s="78" t="s">
        <v>29</v>
      </c>
      <c r="E462" s="80">
        <v>0.63</v>
      </c>
      <c r="F462" s="80">
        <v>0.0</v>
      </c>
      <c r="G462" s="80">
        <v>0.0016</v>
      </c>
      <c r="H462" s="83">
        <v>0.0</v>
      </c>
      <c r="I462" s="84">
        <f t="shared" si="3"/>
        <v>-0.0016</v>
      </c>
      <c r="J462" s="85">
        <f t="shared" si="4"/>
        <v>0</v>
      </c>
      <c r="K462" s="80">
        <f t="shared" ref="K462:L462" si="930">IFERROR(G462,0)</f>
        <v>0.0016</v>
      </c>
      <c r="L462" s="80">
        <f t="shared" si="930"/>
        <v>0</v>
      </c>
      <c r="M462" s="84">
        <f t="shared" si="6"/>
        <v>-0.0016</v>
      </c>
      <c r="N462" s="85">
        <f t="shared" si="7"/>
        <v>0</v>
      </c>
      <c r="O462" s="84">
        <f t="shared" ref="O462:P462" si="931">IFERROR(K462,0)</f>
        <v>0.0016</v>
      </c>
      <c r="P462" s="84">
        <f t="shared" si="931"/>
        <v>0</v>
      </c>
      <c r="Q462" s="84">
        <f t="shared" si="9"/>
        <v>-0.0016</v>
      </c>
      <c r="R462" s="85">
        <f t="shared" si="10"/>
        <v>0</v>
      </c>
      <c r="S462" s="87"/>
      <c r="T462" s="87"/>
      <c r="U462" s="87"/>
      <c r="V462" s="84">
        <f t="shared" si="11"/>
        <v>0</v>
      </c>
      <c r="W462" s="84">
        <f t="shared" si="12"/>
        <v>0</v>
      </c>
      <c r="X462" s="87">
        <f t="shared" si="97"/>
        <v>0</v>
      </c>
      <c r="Y462" s="89"/>
    </row>
    <row r="463">
      <c r="A463" s="77">
        <v>45679.0</v>
      </c>
      <c r="B463" s="78" t="s">
        <v>40</v>
      </c>
      <c r="C463" s="79" t="s">
        <v>37</v>
      </c>
      <c r="D463" s="78" t="s">
        <v>30</v>
      </c>
      <c r="E463" s="80">
        <v>0.0</v>
      </c>
      <c r="F463" s="80">
        <v>0.0</v>
      </c>
      <c r="G463" s="80">
        <v>0.0</v>
      </c>
      <c r="H463" s="83">
        <v>0.0</v>
      </c>
      <c r="I463" s="84">
        <f t="shared" si="3"/>
        <v>0</v>
      </c>
      <c r="J463" s="85">
        <f t="shared" si="4"/>
        <v>0</v>
      </c>
      <c r="K463" s="80">
        <f t="shared" ref="K463:L463" si="932">IFERROR(G463,0)</f>
        <v>0</v>
      </c>
      <c r="L463" s="80">
        <f t="shared" si="932"/>
        <v>0</v>
      </c>
      <c r="M463" s="84">
        <f t="shared" si="6"/>
        <v>0</v>
      </c>
      <c r="N463" s="85">
        <f t="shared" si="7"/>
        <v>0</v>
      </c>
      <c r="O463" s="84">
        <f t="shared" ref="O463:P463" si="933">IFERROR(K463,0)</f>
        <v>0</v>
      </c>
      <c r="P463" s="84">
        <f t="shared" si="933"/>
        <v>0</v>
      </c>
      <c r="Q463" s="84">
        <f t="shared" si="9"/>
        <v>0</v>
      </c>
      <c r="R463" s="85">
        <f t="shared" si="10"/>
        <v>0</v>
      </c>
      <c r="S463" s="87"/>
      <c r="T463" s="87"/>
      <c r="U463" s="87"/>
      <c r="V463" s="84">
        <f t="shared" si="11"/>
        <v>0</v>
      </c>
      <c r="W463" s="84">
        <f t="shared" si="12"/>
        <v>0</v>
      </c>
      <c r="X463" s="87">
        <f t="shared" si="97"/>
        <v>0</v>
      </c>
      <c r="Y463" s="89"/>
    </row>
    <row r="464">
      <c r="A464" s="77">
        <v>45680.0</v>
      </c>
      <c r="B464" s="78" t="s">
        <v>31</v>
      </c>
      <c r="C464" s="79" t="s">
        <v>26</v>
      </c>
      <c r="D464" s="78" t="s">
        <v>27</v>
      </c>
      <c r="E464" s="80">
        <v>190.9</v>
      </c>
      <c r="F464" s="81">
        <v>0.643</v>
      </c>
      <c r="G464" s="82">
        <v>0.567</v>
      </c>
      <c r="H464" s="83">
        <v>0.57267</v>
      </c>
      <c r="I464" s="84">
        <f t="shared" si="3"/>
        <v>0.00567</v>
      </c>
      <c r="J464" s="85">
        <f t="shared" si="4"/>
        <v>101</v>
      </c>
      <c r="K464" s="80">
        <f t="shared" ref="K464:L464" si="934">IFERROR(G464,0)</f>
        <v>0.567</v>
      </c>
      <c r="L464" s="80">
        <f t="shared" si="934"/>
        <v>0.57267</v>
      </c>
      <c r="M464" s="84">
        <f t="shared" si="6"/>
        <v>0.00567</v>
      </c>
      <c r="N464" s="85">
        <f t="shared" si="7"/>
        <v>101</v>
      </c>
      <c r="O464" s="84">
        <f t="shared" ref="O464:P464" si="935">IFERROR(K464,0)</f>
        <v>0.567</v>
      </c>
      <c r="P464" s="84">
        <f t="shared" si="935"/>
        <v>0.57267</v>
      </c>
      <c r="Q464" s="84">
        <f t="shared" si="9"/>
        <v>0.00567</v>
      </c>
      <c r="R464" s="85">
        <f t="shared" si="10"/>
        <v>101</v>
      </c>
      <c r="S464" s="80">
        <f>T443</f>
        <v>50.07354</v>
      </c>
      <c r="T464" s="80">
        <f>H464+S464-H465-H466-U464</f>
        <v>49.82776</v>
      </c>
      <c r="U464" s="80">
        <v>0.00145</v>
      </c>
      <c r="V464" s="84">
        <f t="shared" si="11"/>
        <v>88.18040435</v>
      </c>
      <c r="W464" s="84">
        <f t="shared" si="12"/>
        <v>89.0622084</v>
      </c>
      <c r="X464" s="87">
        <f t="shared" si="97"/>
        <v>0.57267</v>
      </c>
      <c r="Y464" s="89"/>
    </row>
    <row r="465">
      <c r="A465" s="77">
        <v>45680.0</v>
      </c>
      <c r="B465" s="78" t="s">
        <v>31</v>
      </c>
      <c r="C465" s="79" t="s">
        <v>26</v>
      </c>
      <c r="D465" s="78" t="s">
        <v>29</v>
      </c>
      <c r="E465" s="80">
        <v>220.3</v>
      </c>
      <c r="F465" s="80">
        <v>1.6</v>
      </c>
      <c r="G465" s="80">
        <v>0.5806</v>
      </c>
      <c r="H465" s="83">
        <v>0.817</v>
      </c>
      <c r="I465" s="84">
        <f t="shared" si="3"/>
        <v>0.2364</v>
      </c>
      <c r="J465" s="85">
        <f t="shared" si="4"/>
        <v>140.7165002</v>
      </c>
      <c r="K465" s="80">
        <f t="shared" ref="K465:L465" si="936">IFERROR(G465,0)</f>
        <v>0.5806</v>
      </c>
      <c r="L465" s="80">
        <f t="shared" si="936"/>
        <v>0.817</v>
      </c>
      <c r="M465" s="84">
        <f t="shared" si="6"/>
        <v>0.2364</v>
      </c>
      <c r="N465" s="85">
        <f t="shared" si="7"/>
        <v>140.7165002</v>
      </c>
      <c r="O465" s="84">
        <f t="shared" ref="O465:P465" si="937">IFERROR(K465,0)</f>
        <v>0.5806</v>
      </c>
      <c r="P465" s="84">
        <f t="shared" si="937"/>
        <v>0.817</v>
      </c>
      <c r="Q465" s="84">
        <f t="shared" si="9"/>
        <v>0.2364</v>
      </c>
      <c r="R465" s="85">
        <f t="shared" si="10"/>
        <v>140.7165002</v>
      </c>
      <c r="S465" s="84"/>
      <c r="T465" s="84"/>
      <c r="U465" s="84"/>
      <c r="V465" s="84">
        <f t="shared" si="11"/>
        <v>36.2875</v>
      </c>
      <c r="W465" s="84">
        <f t="shared" si="12"/>
        <v>51.0625</v>
      </c>
      <c r="X465" s="87">
        <f t="shared" si="97"/>
        <v>0.817</v>
      </c>
      <c r="Y465" s="89"/>
    </row>
    <row r="466">
      <c r="A466" s="77">
        <v>45680.0</v>
      </c>
      <c r="B466" s="78" t="s">
        <v>31</v>
      </c>
      <c r="C466" s="79" t="s">
        <v>26</v>
      </c>
      <c r="D466" s="78" t="s">
        <v>30</v>
      </c>
      <c r="E466" s="80">
        <v>0.0</v>
      </c>
      <c r="F466" s="80">
        <v>0.0</v>
      </c>
      <c r="G466" s="80">
        <v>0.0</v>
      </c>
      <c r="H466" s="83">
        <v>0.0</v>
      </c>
      <c r="I466" s="84">
        <f t="shared" si="3"/>
        <v>0</v>
      </c>
      <c r="J466" s="85">
        <f t="shared" si="4"/>
        <v>0</v>
      </c>
      <c r="K466" s="80">
        <f t="shared" ref="K466:L466" si="938">IFERROR(G466,0)</f>
        <v>0</v>
      </c>
      <c r="L466" s="80">
        <f t="shared" si="938"/>
        <v>0</v>
      </c>
      <c r="M466" s="84">
        <f t="shared" si="6"/>
        <v>0</v>
      </c>
      <c r="N466" s="85">
        <f t="shared" si="7"/>
        <v>0</v>
      </c>
      <c r="O466" s="84">
        <f t="shared" ref="O466:P466" si="939">IFERROR(K466,0)</f>
        <v>0</v>
      </c>
      <c r="P466" s="84">
        <f t="shared" si="939"/>
        <v>0</v>
      </c>
      <c r="Q466" s="84">
        <f t="shared" si="9"/>
        <v>0</v>
      </c>
      <c r="R466" s="85">
        <f t="shared" si="10"/>
        <v>0</v>
      </c>
      <c r="S466" s="80"/>
      <c r="T466" s="80"/>
      <c r="U466" s="80"/>
      <c r="V466" s="84">
        <f t="shared" si="11"/>
        <v>0</v>
      </c>
      <c r="W466" s="84">
        <f t="shared" si="12"/>
        <v>0</v>
      </c>
      <c r="X466" s="87">
        <f t="shared" si="97"/>
        <v>0</v>
      </c>
      <c r="Y466" s="89"/>
    </row>
    <row r="467">
      <c r="A467" s="77">
        <v>45680.0</v>
      </c>
      <c r="B467" s="78" t="s">
        <v>25</v>
      </c>
      <c r="C467" s="79" t="s">
        <v>26</v>
      </c>
      <c r="D467" s="78" t="s">
        <v>27</v>
      </c>
      <c r="E467" s="80">
        <v>1.7</v>
      </c>
      <c r="F467" s="80">
        <v>0.005</v>
      </c>
      <c r="G467" s="80">
        <v>0.0048</v>
      </c>
      <c r="H467" s="83">
        <v>0.0097</v>
      </c>
      <c r="I467" s="84">
        <f t="shared" si="3"/>
        <v>0.0049</v>
      </c>
      <c r="J467" s="85">
        <f t="shared" si="4"/>
        <v>202.0833333</v>
      </c>
      <c r="K467" s="80">
        <f t="shared" ref="K467:L467" si="940">IFERROR(G467,0)</f>
        <v>0.0048</v>
      </c>
      <c r="L467" s="80">
        <f t="shared" si="940"/>
        <v>0.0097</v>
      </c>
      <c r="M467" s="84">
        <f t="shared" si="6"/>
        <v>0.0049</v>
      </c>
      <c r="N467" s="85">
        <f t="shared" si="7"/>
        <v>202.0833333</v>
      </c>
      <c r="O467" s="84">
        <f t="shared" ref="O467:P467" si="941">IFERROR(K467,0)</f>
        <v>0.0048</v>
      </c>
      <c r="P467" s="84">
        <f t="shared" si="941"/>
        <v>0.0097</v>
      </c>
      <c r="Q467" s="84">
        <f t="shared" si="9"/>
        <v>0.0049</v>
      </c>
      <c r="R467" s="85">
        <f t="shared" si="10"/>
        <v>202.0833333</v>
      </c>
      <c r="S467" s="80">
        <f>T446</f>
        <v>4.426361</v>
      </c>
      <c r="T467" s="80">
        <f>H467+S467-H468-H469-U467</f>
        <v>4.4318365</v>
      </c>
      <c r="U467" s="80">
        <v>6.45E-5</v>
      </c>
      <c r="V467" s="84">
        <f t="shared" si="11"/>
        <v>96</v>
      </c>
      <c r="W467" s="84">
        <f t="shared" si="12"/>
        <v>194</v>
      </c>
      <c r="X467" s="87">
        <f t="shared" si="97"/>
        <v>0.0097</v>
      </c>
      <c r="Y467" s="89"/>
    </row>
    <row r="468">
      <c r="A468" s="77">
        <v>45680.0</v>
      </c>
      <c r="B468" s="78" t="s">
        <v>25</v>
      </c>
      <c r="C468" s="79" t="s">
        <v>26</v>
      </c>
      <c r="D468" s="78" t="s">
        <v>29</v>
      </c>
      <c r="E468" s="80">
        <v>1.5</v>
      </c>
      <c r="F468" s="80">
        <v>0.0</v>
      </c>
      <c r="G468" s="80">
        <v>0.0032</v>
      </c>
      <c r="H468" s="83">
        <v>0.00416</v>
      </c>
      <c r="I468" s="84">
        <f t="shared" si="3"/>
        <v>0.00096</v>
      </c>
      <c r="J468" s="85">
        <f t="shared" si="4"/>
        <v>130</v>
      </c>
      <c r="K468" s="80">
        <f t="shared" ref="K468:L468" si="942">IFERROR(G468,0)</f>
        <v>0.0032</v>
      </c>
      <c r="L468" s="80">
        <f t="shared" si="942"/>
        <v>0.00416</v>
      </c>
      <c r="M468" s="84">
        <f t="shared" si="6"/>
        <v>0.00096</v>
      </c>
      <c r="N468" s="85">
        <f t="shared" si="7"/>
        <v>130</v>
      </c>
      <c r="O468" s="84">
        <f t="shared" ref="O468:P468" si="943">IFERROR(K468,0)</f>
        <v>0.0032</v>
      </c>
      <c r="P468" s="84">
        <f t="shared" si="943"/>
        <v>0.00416</v>
      </c>
      <c r="Q468" s="84">
        <f t="shared" si="9"/>
        <v>0.00096</v>
      </c>
      <c r="R468" s="85">
        <f t="shared" si="10"/>
        <v>130</v>
      </c>
      <c r="S468" s="84"/>
      <c r="T468" s="84"/>
      <c r="U468" s="84"/>
      <c r="V468" s="84">
        <f t="shared" si="11"/>
        <v>0</v>
      </c>
      <c r="W468" s="84">
        <f t="shared" si="12"/>
        <v>0</v>
      </c>
      <c r="X468" s="87">
        <f t="shared" si="97"/>
        <v>0.00416</v>
      </c>
      <c r="Y468" s="89"/>
    </row>
    <row r="469">
      <c r="A469" s="77">
        <v>45680.0</v>
      </c>
      <c r="B469" s="78" t="s">
        <v>25</v>
      </c>
      <c r="C469" s="79" t="s">
        <v>26</v>
      </c>
      <c r="D469" s="78" t="s">
        <v>30</v>
      </c>
      <c r="E469" s="80">
        <v>0.0</v>
      </c>
      <c r="F469" s="80">
        <v>0.0</v>
      </c>
      <c r="G469" s="80">
        <v>0.0</v>
      </c>
      <c r="H469" s="83">
        <v>0.0</v>
      </c>
      <c r="I469" s="84">
        <f t="shared" si="3"/>
        <v>0</v>
      </c>
      <c r="J469" s="85">
        <f t="shared" si="4"/>
        <v>0</v>
      </c>
      <c r="K469" s="80">
        <f t="shared" ref="K469:L469" si="944">IFERROR(G469,0)</f>
        <v>0</v>
      </c>
      <c r="L469" s="80">
        <f t="shared" si="944"/>
        <v>0</v>
      </c>
      <c r="M469" s="84">
        <f t="shared" si="6"/>
        <v>0</v>
      </c>
      <c r="N469" s="85">
        <f t="shared" si="7"/>
        <v>0</v>
      </c>
      <c r="O469" s="84">
        <f t="shared" ref="O469:P469" si="945">IFERROR(K469,0)</f>
        <v>0</v>
      </c>
      <c r="P469" s="84">
        <f t="shared" si="945"/>
        <v>0</v>
      </c>
      <c r="Q469" s="84">
        <f t="shared" si="9"/>
        <v>0</v>
      </c>
      <c r="R469" s="85">
        <f t="shared" si="10"/>
        <v>0</v>
      </c>
      <c r="S469" s="84"/>
      <c r="T469" s="84"/>
      <c r="U469" s="84"/>
      <c r="V469" s="84">
        <f t="shared" si="11"/>
        <v>0</v>
      </c>
      <c r="W469" s="84">
        <f t="shared" si="12"/>
        <v>0</v>
      </c>
      <c r="X469" s="87">
        <f t="shared" si="97"/>
        <v>0</v>
      </c>
      <c r="Y469" s="89"/>
    </row>
    <row r="470">
      <c r="A470" s="77">
        <v>45680.0</v>
      </c>
      <c r="B470" s="78" t="s">
        <v>33</v>
      </c>
      <c r="C470" s="79" t="s">
        <v>26</v>
      </c>
      <c r="D470" s="78" t="s">
        <v>27</v>
      </c>
      <c r="E470" s="80">
        <v>1.0</v>
      </c>
      <c r="F470" s="80">
        <v>0.004</v>
      </c>
      <c r="G470" s="80">
        <v>0.003</v>
      </c>
      <c r="H470" s="83">
        <v>0.00335</v>
      </c>
      <c r="I470" s="84">
        <f t="shared" si="3"/>
        <v>0.00035</v>
      </c>
      <c r="J470" s="85">
        <f t="shared" si="4"/>
        <v>111.6666667</v>
      </c>
      <c r="K470" s="80">
        <f t="shared" ref="K470:L470" si="946">IFERROR(G470,0)</f>
        <v>0.003</v>
      </c>
      <c r="L470" s="80">
        <f t="shared" si="946"/>
        <v>0.00335</v>
      </c>
      <c r="M470" s="84">
        <f t="shared" si="6"/>
        <v>0.00035</v>
      </c>
      <c r="N470" s="85">
        <f t="shared" si="7"/>
        <v>111.6666667</v>
      </c>
      <c r="O470" s="84">
        <f t="shared" ref="O470:P470" si="947">IFERROR(K470,0)</f>
        <v>0.003</v>
      </c>
      <c r="P470" s="84">
        <f t="shared" si="947"/>
        <v>0.00335</v>
      </c>
      <c r="Q470" s="84">
        <f t="shared" si="9"/>
        <v>0.00035</v>
      </c>
      <c r="R470" s="85">
        <f t="shared" si="10"/>
        <v>111.6666667</v>
      </c>
      <c r="S470" s="80">
        <f>T449</f>
        <v>0.76885</v>
      </c>
      <c r="T470" s="80">
        <f>H470+S470-H471-H472-U470</f>
        <v>0.7499</v>
      </c>
      <c r="U470" s="80">
        <v>0.0</v>
      </c>
      <c r="V470" s="84">
        <f t="shared" si="11"/>
        <v>75</v>
      </c>
      <c r="W470" s="84">
        <f t="shared" si="12"/>
        <v>83.75</v>
      </c>
      <c r="X470" s="87">
        <f t="shared" si="97"/>
        <v>0.00335</v>
      </c>
      <c r="Y470" s="89"/>
    </row>
    <row r="471">
      <c r="A471" s="77">
        <v>45680.0</v>
      </c>
      <c r="B471" s="78" t="s">
        <v>33</v>
      </c>
      <c r="C471" s="79" t="s">
        <v>26</v>
      </c>
      <c r="D471" s="78" t="s">
        <v>29</v>
      </c>
      <c r="E471" s="80">
        <v>1.0</v>
      </c>
      <c r="F471" s="80">
        <v>0.0</v>
      </c>
      <c r="G471" s="80">
        <v>0.003</v>
      </c>
      <c r="H471" s="83">
        <v>0.0223</v>
      </c>
      <c r="I471" s="84">
        <f t="shared" si="3"/>
        <v>0.0193</v>
      </c>
      <c r="J471" s="85">
        <f t="shared" si="4"/>
        <v>743.3333333</v>
      </c>
      <c r="K471" s="80">
        <f t="shared" ref="K471:L471" si="948">IFERROR(G471,0)</f>
        <v>0.003</v>
      </c>
      <c r="L471" s="80">
        <f t="shared" si="948"/>
        <v>0.0223</v>
      </c>
      <c r="M471" s="84">
        <f t="shared" si="6"/>
        <v>0.0193</v>
      </c>
      <c r="N471" s="85">
        <f t="shared" si="7"/>
        <v>743.3333333</v>
      </c>
      <c r="O471" s="84">
        <f t="shared" ref="O471:P471" si="949">IFERROR(K471,0)</f>
        <v>0.003</v>
      </c>
      <c r="P471" s="84">
        <f t="shared" si="949"/>
        <v>0.0223</v>
      </c>
      <c r="Q471" s="84">
        <f t="shared" si="9"/>
        <v>0.0193</v>
      </c>
      <c r="R471" s="85">
        <f t="shared" si="10"/>
        <v>743.3333333</v>
      </c>
      <c r="S471" s="80"/>
      <c r="T471" s="80"/>
      <c r="U471" s="80"/>
      <c r="V471" s="84">
        <f t="shared" si="11"/>
        <v>0</v>
      </c>
      <c r="W471" s="84">
        <f t="shared" si="12"/>
        <v>0</v>
      </c>
      <c r="X471" s="87">
        <f t="shared" si="97"/>
        <v>0.0223</v>
      </c>
      <c r="Y471" s="89"/>
    </row>
    <row r="472">
      <c r="A472" s="77">
        <v>45680.0</v>
      </c>
      <c r="B472" s="78" t="s">
        <v>33</v>
      </c>
      <c r="C472" s="79" t="s">
        <v>26</v>
      </c>
      <c r="D472" s="78" t="s">
        <v>30</v>
      </c>
      <c r="E472" s="80">
        <v>0.0</v>
      </c>
      <c r="F472" s="80">
        <v>0.0</v>
      </c>
      <c r="G472" s="80">
        <v>0.0</v>
      </c>
      <c r="H472" s="83">
        <v>0.0</v>
      </c>
      <c r="I472" s="84">
        <f t="shared" si="3"/>
        <v>0</v>
      </c>
      <c r="J472" s="85">
        <f t="shared" si="4"/>
        <v>0</v>
      </c>
      <c r="K472" s="80">
        <f t="shared" ref="K472:L472" si="950">IFERROR(G472,0)</f>
        <v>0</v>
      </c>
      <c r="L472" s="80">
        <f t="shared" si="950"/>
        <v>0</v>
      </c>
      <c r="M472" s="84">
        <f t="shared" si="6"/>
        <v>0</v>
      </c>
      <c r="N472" s="85">
        <f t="shared" si="7"/>
        <v>0</v>
      </c>
      <c r="O472" s="84">
        <f t="shared" ref="O472:P472" si="951">IFERROR(K472,0)</f>
        <v>0</v>
      </c>
      <c r="P472" s="84">
        <f t="shared" si="951"/>
        <v>0</v>
      </c>
      <c r="Q472" s="84">
        <f t="shared" si="9"/>
        <v>0</v>
      </c>
      <c r="R472" s="85">
        <f t="shared" si="10"/>
        <v>0</v>
      </c>
      <c r="S472" s="87"/>
      <c r="T472" s="87"/>
      <c r="U472" s="87"/>
      <c r="V472" s="84">
        <f t="shared" si="11"/>
        <v>0</v>
      </c>
      <c r="W472" s="84">
        <f t="shared" si="12"/>
        <v>0</v>
      </c>
      <c r="X472" s="87">
        <f t="shared" si="97"/>
        <v>0</v>
      </c>
      <c r="Y472" s="89"/>
    </row>
    <row r="473">
      <c r="A473" s="77">
        <v>45680.0</v>
      </c>
      <c r="B473" s="78" t="s">
        <v>34</v>
      </c>
      <c r="C473" s="79" t="s">
        <v>26</v>
      </c>
      <c r="D473" s="78" t="s">
        <v>27</v>
      </c>
      <c r="E473" s="80">
        <v>0.6</v>
      </c>
      <c r="F473" s="80">
        <v>0.003</v>
      </c>
      <c r="G473" s="80">
        <v>0.0032</v>
      </c>
      <c r="H473" s="83">
        <v>0.00348</v>
      </c>
      <c r="I473" s="84">
        <f t="shared" si="3"/>
        <v>0.00028</v>
      </c>
      <c r="J473" s="85">
        <f t="shared" si="4"/>
        <v>108.75</v>
      </c>
      <c r="K473" s="80">
        <f t="shared" ref="K473:L473" si="952">IFERROR(G473,0)</f>
        <v>0.0032</v>
      </c>
      <c r="L473" s="80">
        <f t="shared" si="952"/>
        <v>0.00348</v>
      </c>
      <c r="M473" s="84">
        <f t="shared" si="6"/>
        <v>0.00028</v>
      </c>
      <c r="N473" s="85">
        <f t="shared" si="7"/>
        <v>108.75</v>
      </c>
      <c r="O473" s="84">
        <f t="shared" ref="O473:P473" si="953">IFERROR(K473,0)</f>
        <v>0.0032</v>
      </c>
      <c r="P473" s="84">
        <f t="shared" si="953"/>
        <v>0.00348</v>
      </c>
      <c r="Q473" s="84">
        <f t="shared" si="9"/>
        <v>0.00028</v>
      </c>
      <c r="R473" s="85">
        <f t="shared" si="10"/>
        <v>108.75</v>
      </c>
      <c r="S473" s="88">
        <f>T452</f>
        <v>0.0934</v>
      </c>
      <c r="T473" s="80">
        <f>H473+S473-H474-H475-U473</f>
        <v>0.09401</v>
      </c>
      <c r="U473" s="88">
        <v>0.0</v>
      </c>
      <c r="V473" s="84">
        <f t="shared" si="11"/>
        <v>106.6666667</v>
      </c>
      <c r="W473" s="84">
        <f t="shared" si="12"/>
        <v>116</v>
      </c>
      <c r="X473" s="87">
        <f t="shared" si="97"/>
        <v>0.00348</v>
      </c>
      <c r="Y473" s="89"/>
    </row>
    <row r="474">
      <c r="A474" s="77">
        <v>45680.0</v>
      </c>
      <c r="B474" s="78" t="s">
        <v>34</v>
      </c>
      <c r="C474" s="79" t="s">
        <v>26</v>
      </c>
      <c r="D474" s="78" t="s">
        <v>29</v>
      </c>
      <c r="E474" s="80">
        <v>0.6</v>
      </c>
      <c r="F474" s="80">
        <v>0.0</v>
      </c>
      <c r="G474" s="80">
        <v>0.003</v>
      </c>
      <c r="H474" s="83">
        <v>0.00287</v>
      </c>
      <c r="I474" s="84">
        <f t="shared" si="3"/>
        <v>-0.00013</v>
      </c>
      <c r="J474" s="85">
        <f t="shared" si="4"/>
        <v>95.66666667</v>
      </c>
      <c r="K474" s="80">
        <f t="shared" ref="K474:L474" si="954">IFERROR(G474,0)</f>
        <v>0.003</v>
      </c>
      <c r="L474" s="80">
        <f t="shared" si="954"/>
        <v>0.00287</v>
      </c>
      <c r="M474" s="84">
        <f t="shared" si="6"/>
        <v>-0.00013</v>
      </c>
      <c r="N474" s="85">
        <f t="shared" si="7"/>
        <v>95.66666667</v>
      </c>
      <c r="O474" s="84">
        <f t="shared" ref="O474:P474" si="955">IFERROR(K474,0)</f>
        <v>0.003</v>
      </c>
      <c r="P474" s="84">
        <f t="shared" si="955"/>
        <v>0.00287</v>
      </c>
      <c r="Q474" s="84">
        <f t="shared" si="9"/>
        <v>-0.00013</v>
      </c>
      <c r="R474" s="85">
        <f t="shared" si="10"/>
        <v>95.66666667</v>
      </c>
      <c r="S474" s="87"/>
      <c r="T474" s="87"/>
      <c r="U474" s="87"/>
      <c r="V474" s="84">
        <f t="shared" si="11"/>
        <v>0</v>
      </c>
      <c r="W474" s="84">
        <f t="shared" si="12"/>
        <v>0</v>
      </c>
      <c r="X474" s="87">
        <f t="shared" si="97"/>
        <v>0.00287</v>
      </c>
      <c r="Y474" s="89"/>
    </row>
    <row r="475">
      <c r="A475" s="77">
        <v>45680.0</v>
      </c>
      <c r="B475" s="78" t="s">
        <v>34</v>
      </c>
      <c r="C475" s="79" t="s">
        <v>26</v>
      </c>
      <c r="D475" s="78" t="s">
        <v>30</v>
      </c>
      <c r="E475" s="80">
        <v>0.0</v>
      </c>
      <c r="F475" s="80">
        <v>0.0</v>
      </c>
      <c r="G475" s="80">
        <v>0.0</v>
      </c>
      <c r="H475" s="83">
        <v>0.0</v>
      </c>
      <c r="I475" s="84">
        <f t="shared" si="3"/>
        <v>0</v>
      </c>
      <c r="J475" s="85">
        <f t="shared" si="4"/>
        <v>0</v>
      </c>
      <c r="K475" s="80">
        <f t="shared" ref="K475:L475" si="956">IFERROR(G475,0)</f>
        <v>0</v>
      </c>
      <c r="L475" s="80">
        <f t="shared" si="956"/>
        <v>0</v>
      </c>
      <c r="M475" s="84">
        <f t="shared" si="6"/>
        <v>0</v>
      </c>
      <c r="N475" s="85">
        <f t="shared" si="7"/>
        <v>0</v>
      </c>
      <c r="O475" s="84">
        <f t="shared" ref="O475:P475" si="957">IFERROR(K475,0)</f>
        <v>0</v>
      </c>
      <c r="P475" s="84">
        <f t="shared" si="957"/>
        <v>0</v>
      </c>
      <c r="Q475" s="84">
        <f t="shared" si="9"/>
        <v>0</v>
      </c>
      <c r="R475" s="85">
        <f t="shared" si="10"/>
        <v>0</v>
      </c>
      <c r="S475" s="87"/>
      <c r="T475" s="87"/>
      <c r="U475" s="87"/>
      <c r="V475" s="84">
        <f t="shared" si="11"/>
        <v>0</v>
      </c>
      <c r="W475" s="84">
        <f t="shared" si="12"/>
        <v>0</v>
      </c>
      <c r="X475" s="87">
        <f t="shared" si="97"/>
        <v>0</v>
      </c>
      <c r="Y475" s="89"/>
    </row>
    <row r="476">
      <c r="A476" s="77">
        <v>45680.0</v>
      </c>
      <c r="B476" s="78" t="s">
        <v>36</v>
      </c>
      <c r="C476" s="79" t="s">
        <v>37</v>
      </c>
      <c r="D476" s="78" t="s">
        <v>27</v>
      </c>
      <c r="E476" s="80">
        <v>229.8</v>
      </c>
      <c r="F476" s="80">
        <v>0.664</v>
      </c>
      <c r="G476" s="80">
        <v>0.687096</v>
      </c>
      <c r="H476" s="83">
        <v>0.616935</v>
      </c>
      <c r="I476" s="84">
        <f t="shared" si="3"/>
        <v>-0.070161</v>
      </c>
      <c r="J476" s="85">
        <f t="shared" si="4"/>
        <v>89.78876314</v>
      </c>
      <c r="K476" s="80">
        <f t="shared" ref="K476:L476" si="958">IFERROR(G476,0)</f>
        <v>0.687096</v>
      </c>
      <c r="L476" s="80">
        <f t="shared" si="958"/>
        <v>0.616935</v>
      </c>
      <c r="M476" s="84">
        <f t="shared" si="6"/>
        <v>-0.070161</v>
      </c>
      <c r="N476" s="85">
        <f t="shared" si="7"/>
        <v>89.78876314</v>
      </c>
      <c r="O476" s="84">
        <f t="shared" ref="O476:P476" si="959">IFERROR(K476,0)</f>
        <v>0.687096</v>
      </c>
      <c r="P476" s="84">
        <f t="shared" si="959"/>
        <v>0.616935</v>
      </c>
      <c r="Q476" s="84">
        <f t="shared" si="9"/>
        <v>-0.070161</v>
      </c>
      <c r="R476" s="85">
        <f t="shared" si="10"/>
        <v>89.78876314</v>
      </c>
      <c r="S476" s="88">
        <f>T455</f>
        <v>206.2441281</v>
      </c>
      <c r="T476" s="80">
        <f>H476+S476-H477-H478-U476</f>
        <v>205.6702567</v>
      </c>
      <c r="U476" s="88">
        <v>0.00180645</v>
      </c>
      <c r="V476" s="84">
        <f t="shared" si="11"/>
        <v>103.4783133</v>
      </c>
      <c r="W476" s="84">
        <f t="shared" si="12"/>
        <v>92.91189759</v>
      </c>
      <c r="X476" s="87">
        <f t="shared" si="97"/>
        <v>0.616935</v>
      </c>
      <c r="Y476" s="89"/>
    </row>
    <row r="477">
      <c r="A477" s="77">
        <v>45680.0</v>
      </c>
      <c r="B477" s="78" t="s">
        <v>36</v>
      </c>
      <c r="C477" s="79" t="s">
        <v>37</v>
      </c>
      <c r="D477" s="78" t="s">
        <v>29</v>
      </c>
      <c r="E477" s="80">
        <v>285.0</v>
      </c>
      <c r="F477" s="80">
        <v>0.0</v>
      </c>
      <c r="G477" s="80">
        <v>0.77419</v>
      </c>
      <c r="H477" s="83">
        <v>1.189</v>
      </c>
      <c r="I477" s="84">
        <f t="shared" si="3"/>
        <v>0.41481</v>
      </c>
      <c r="J477" s="85">
        <f t="shared" si="4"/>
        <v>153.5798706</v>
      </c>
      <c r="K477" s="80">
        <f t="shared" ref="K477:L477" si="960">IFERROR(G477,0)</f>
        <v>0.77419</v>
      </c>
      <c r="L477" s="80">
        <f t="shared" si="960"/>
        <v>1.189</v>
      </c>
      <c r="M477" s="84">
        <f t="shared" si="6"/>
        <v>0.41481</v>
      </c>
      <c r="N477" s="85">
        <f t="shared" si="7"/>
        <v>153.5798706</v>
      </c>
      <c r="O477" s="84">
        <f t="shared" ref="O477:P477" si="961">IFERROR(K477,0)</f>
        <v>0.77419</v>
      </c>
      <c r="P477" s="84">
        <f t="shared" si="961"/>
        <v>1.189</v>
      </c>
      <c r="Q477" s="84">
        <f t="shared" si="9"/>
        <v>0.41481</v>
      </c>
      <c r="R477" s="85">
        <f t="shared" si="10"/>
        <v>153.5798706</v>
      </c>
      <c r="S477" s="87"/>
      <c r="T477" s="87"/>
      <c r="U477" s="87"/>
      <c r="V477" s="84">
        <f t="shared" si="11"/>
        <v>0</v>
      </c>
      <c r="W477" s="84">
        <f t="shared" si="12"/>
        <v>0</v>
      </c>
      <c r="X477" s="87">
        <f t="shared" si="97"/>
        <v>1.189</v>
      </c>
      <c r="Y477" s="89"/>
    </row>
    <row r="478">
      <c r="A478" s="77">
        <v>45680.0</v>
      </c>
      <c r="B478" s="78" t="s">
        <v>36</v>
      </c>
      <c r="C478" s="79" t="s">
        <v>37</v>
      </c>
      <c r="D478" s="78" t="s">
        <v>30</v>
      </c>
      <c r="E478" s="80">
        <v>0.0</v>
      </c>
      <c r="F478" s="80">
        <v>0.0</v>
      </c>
      <c r="G478" s="80">
        <v>0.0</v>
      </c>
      <c r="H478" s="83">
        <v>0.0</v>
      </c>
      <c r="I478" s="84">
        <f t="shared" si="3"/>
        <v>0</v>
      </c>
      <c r="J478" s="85">
        <f t="shared" si="4"/>
        <v>0</v>
      </c>
      <c r="K478" s="80">
        <f t="shared" ref="K478:L478" si="962">IFERROR(G478,0)</f>
        <v>0</v>
      </c>
      <c r="L478" s="80">
        <f t="shared" si="962"/>
        <v>0</v>
      </c>
      <c r="M478" s="84">
        <f t="shared" si="6"/>
        <v>0</v>
      </c>
      <c r="N478" s="85">
        <f t="shared" si="7"/>
        <v>0</v>
      </c>
      <c r="O478" s="84">
        <f t="shared" ref="O478:P478" si="963">IFERROR(K478,0)</f>
        <v>0</v>
      </c>
      <c r="P478" s="84">
        <f t="shared" si="963"/>
        <v>0</v>
      </c>
      <c r="Q478" s="84">
        <f t="shared" si="9"/>
        <v>0</v>
      </c>
      <c r="R478" s="85">
        <f t="shared" si="10"/>
        <v>0</v>
      </c>
      <c r="S478" s="87"/>
      <c r="T478" s="87"/>
      <c r="U478" s="87"/>
      <c r="V478" s="84">
        <f t="shared" si="11"/>
        <v>0</v>
      </c>
      <c r="W478" s="84">
        <f t="shared" si="12"/>
        <v>0</v>
      </c>
      <c r="X478" s="87">
        <f t="shared" si="97"/>
        <v>0</v>
      </c>
      <c r="Y478" s="89"/>
    </row>
    <row r="479">
      <c r="A479" s="77">
        <v>45680.0</v>
      </c>
      <c r="B479" s="78" t="s">
        <v>49</v>
      </c>
      <c r="C479" s="79" t="s">
        <v>37</v>
      </c>
      <c r="D479" s="78" t="s">
        <v>27</v>
      </c>
      <c r="E479" s="80">
        <v>5.2</v>
      </c>
      <c r="F479" s="80">
        <v>0.02</v>
      </c>
      <c r="G479" s="80">
        <v>0.0145</v>
      </c>
      <c r="H479" s="83">
        <v>0.0178</v>
      </c>
      <c r="I479" s="84">
        <f t="shared" si="3"/>
        <v>0.0033</v>
      </c>
      <c r="J479" s="85">
        <f t="shared" si="4"/>
        <v>122.7586207</v>
      </c>
      <c r="K479" s="80">
        <f t="shared" ref="K479:L479" si="964">IFERROR(G479,0)</f>
        <v>0.0145</v>
      </c>
      <c r="L479" s="80">
        <f t="shared" si="964"/>
        <v>0.0178</v>
      </c>
      <c r="M479" s="84">
        <f t="shared" si="6"/>
        <v>0.0033</v>
      </c>
      <c r="N479" s="85">
        <f t="shared" si="7"/>
        <v>122.7586207</v>
      </c>
      <c r="O479" s="84">
        <f t="shared" ref="O479:P479" si="965">IFERROR(K479,0)</f>
        <v>0.0145</v>
      </c>
      <c r="P479" s="84">
        <f t="shared" si="965"/>
        <v>0.0178</v>
      </c>
      <c r="Q479" s="84">
        <f t="shared" si="9"/>
        <v>0.0033</v>
      </c>
      <c r="R479" s="85">
        <f t="shared" si="10"/>
        <v>122.7586207</v>
      </c>
      <c r="S479" s="88">
        <f>T458</f>
        <v>4.978890324</v>
      </c>
      <c r="T479" s="80">
        <f>H479+S479-H480-H481-U479</f>
        <v>4.996658066</v>
      </c>
      <c r="U479" s="88">
        <v>3.2258E-5</v>
      </c>
      <c r="V479" s="84">
        <f t="shared" si="11"/>
        <v>72.5</v>
      </c>
      <c r="W479" s="84">
        <f t="shared" si="12"/>
        <v>89</v>
      </c>
      <c r="X479" s="87">
        <f t="shared" si="97"/>
        <v>0.0178</v>
      </c>
      <c r="Y479" s="89"/>
    </row>
    <row r="480">
      <c r="A480" s="77">
        <v>45680.0</v>
      </c>
      <c r="B480" s="78" t="s">
        <v>49</v>
      </c>
      <c r="C480" s="79" t="s">
        <v>37</v>
      </c>
      <c r="D480" s="78" t="s">
        <v>29</v>
      </c>
      <c r="E480" s="80">
        <v>5.1</v>
      </c>
      <c r="F480" s="80">
        <v>0.0</v>
      </c>
      <c r="G480" s="80">
        <v>0.01612</v>
      </c>
      <c r="H480" s="83">
        <v>0.0</v>
      </c>
      <c r="I480" s="84">
        <f t="shared" si="3"/>
        <v>-0.01612</v>
      </c>
      <c r="J480" s="85">
        <f t="shared" si="4"/>
        <v>0</v>
      </c>
      <c r="K480" s="80">
        <f t="shared" ref="K480:L480" si="966">IFERROR(G480,0)</f>
        <v>0.01612</v>
      </c>
      <c r="L480" s="80">
        <f t="shared" si="966"/>
        <v>0</v>
      </c>
      <c r="M480" s="84">
        <f t="shared" si="6"/>
        <v>-0.01612</v>
      </c>
      <c r="N480" s="85">
        <f t="shared" si="7"/>
        <v>0</v>
      </c>
      <c r="O480" s="84">
        <f t="shared" ref="O480:P480" si="967">IFERROR(K480,0)</f>
        <v>0.01612</v>
      </c>
      <c r="P480" s="84">
        <f t="shared" si="967"/>
        <v>0</v>
      </c>
      <c r="Q480" s="84">
        <f t="shared" si="9"/>
        <v>-0.01612</v>
      </c>
      <c r="R480" s="85">
        <f t="shared" si="10"/>
        <v>0</v>
      </c>
      <c r="S480" s="87"/>
      <c r="T480" s="87"/>
      <c r="U480" s="87"/>
      <c r="V480" s="84">
        <f t="shared" si="11"/>
        <v>0</v>
      </c>
      <c r="W480" s="84">
        <f t="shared" si="12"/>
        <v>0</v>
      </c>
      <c r="X480" s="87">
        <f t="shared" si="97"/>
        <v>0</v>
      </c>
      <c r="Y480" s="89"/>
    </row>
    <row r="481">
      <c r="A481" s="77">
        <v>45680.0</v>
      </c>
      <c r="B481" s="78" t="s">
        <v>49</v>
      </c>
      <c r="C481" s="79" t="s">
        <v>37</v>
      </c>
      <c r="D481" s="78" t="s">
        <v>30</v>
      </c>
      <c r="E481" s="80">
        <v>0.0</v>
      </c>
      <c r="F481" s="80">
        <v>0.0</v>
      </c>
      <c r="G481" s="80">
        <v>0.0</v>
      </c>
      <c r="H481" s="83">
        <v>0.0</v>
      </c>
      <c r="I481" s="84">
        <f t="shared" si="3"/>
        <v>0</v>
      </c>
      <c r="J481" s="85">
        <f t="shared" si="4"/>
        <v>0</v>
      </c>
      <c r="K481" s="80">
        <f t="shared" ref="K481:L481" si="968">IFERROR(G481,0)</f>
        <v>0</v>
      </c>
      <c r="L481" s="80">
        <f t="shared" si="968"/>
        <v>0</v>
      </c>
      <c r="M481" s="84">
        <f t="shared" si="6"/>
        <v>0</v>
      </c>
      <c r="N481" s="85">
        <f t="shared" si="7"/>
        <v>0</v>
      </c>
      <c r="O481" s="84">
        <f t="shared" ref="O481:P481" si="969">IFERROR(K481,0)</f>
        <v>0</v>
      </c>
      <c r="P481" s="84">
        <f t="shared" si="969"/>
        <v>0</v>
      </c>
      <c r="Q481" s="84">
        <f t="shared" si="9"/>
        <v>0</v>
      </c>
      <c r="R481" s="85">
        <f t="shared" si="10"/>
        <v>0</v>
      </c>
      <c r="S481" s="88"/>
      <c r="T481" s="88"/>
      <c r="U481" s="87"/>
      <c r="V481" s="84">
        <f t="shared" si="11"/>
        <v>0</v>
      </c>
      <c r="W481" s="84">
        <f t="shared" si="12"/>
        <v>0</v>
      </c>
      <c r="X481" s="87">
        <f t="shared" si="97"/>
        <v>0</v>
      </c>
      <c r="Y481" s="89"/>
    </row>
    <row r="482">
      <c r="A482" s="77">
        <v>45680.0</v>
      </c>
      <c r="B482" s="78" t="s">
        <v>40</v>
      </c>
      <c r="C482" s="79" t="s">
        <v>37</v>
      </c>
      <c r="D482" s="78" t="s">
        <v>27</v>
      </c>
      <c r="E482" s="80">
        <v>0.63</v>
      </c>
      <c r="F482" s="80">
        <v>0.0</v>
      </c>
      <c r="G482" s="80">
        <v>0.00161</v>
      </c>
      <c r="H482" s="83">
        <v>0.00167</v>
      </c>
      <c r="I482" s="84">
        <f t="shared" si="3"/>
        <v>0.00006</v>
      </c>
      <c r="J482" s="85">
        <f t="shared" si="4"/>
        <v>103.7267081</v>
      </c>
      <c r="K482" s="80">
        <f t="shared" ref="K482:L482" si="970">IFERROR(G482,0)</f>
        <v>0.00161</v>
      </c>
      <c r="L482" s="80">
        <f t="shared" si="970"/>
        <v>0.00167</v>
      </c>
      <c r="M482" s="84">
        <f t="shared" si="6"/>
        <v>0.00006</v>
      </c>
      <c r="N482" s="85">
        <f t="shared" si="7"/>
        <v>103.7267081</v>
      </c>
      <c r="O482" s="84">
        <f t="shared" ref="O482:P482" si="971">IFERROR(K482,0)</f>
        <v>0.00161</v>
      </c>
      <c r="P482" s="84">
        <f t="shared" si="971"/>
        <v>0.00167</v>
      </c>
      <c r="Q482" s="84">
        <f t="shared" si="9"/>
        <v>0.00006</v>
      </c>
      <c r="R482" s="85">
        <f t="shared" si="10"/>
        <v>103.7267081</v>
      </c>
      <c r="S482" s="88">
        <f>T461</f>
        <v>0.03395488</v>
      </c>
      <c r="T482" s="80">
        <f>H482+S482-H483-H484-U482</f>
        <v>0.03395392</v>
      </c>
      <c r="U482" s="88">
        <v>0.00167096</v>
      </c>
      <c r="V482" s="84">
        <f t="shared" si="11"/>
        <v>0</v>
      </c>
      <c r="W482" s="84">
        <f t="shared" si="12"/>
        <v>0</v>
      </c>
      <c r="X482" s="87">
        <f t="shared" si="97"/>
        <v>0.00167</v>
      </c>
      <c r="Y482" s="89"/>
    </row>
    <row r="483">
      <c r="A483" s="77">
        <v>45680.0</v>
      </c>
      <c r="B483" s="78" t="s">
        <v>40</v>
      </c>
      <c r="C483" s="79" t="s">
        <v>37</v>
      </c>
      <c r="D483" s="78" t="s">
        <v>29</v>
      </c>
      <c r="E483" s="80">
        <v>0.63</v>
      </c>
      <c r="F483" s="80">
        <v>0.0</v>
      </c>
      <c r="G483" s="80">
        <v>0.0016</v>
      </c>
      <c r="H483" s="83">
        <v>0.0</v>
      </c>
      <c r="I483" s="84">
        <f t="shared" si="3"/>
        <v>-0.0016</v>
      </c>
      <c r="J483" s="85">
        <f t="shared" si="4"/>
        <v>0</v>
      </c>
      <c r="K483" s="80">
        <f t="shared" ref="K483:L483" si="972">IFERROR(G483,0)</f>
        <v>0.0016</v>
      </c>
      <c r="L483" s="80">
        <f t="shared" si="972"/>
        <v>0</v>
      </c>
      <c r="M483" s="84">
        <f t="shared" si="6"/>
        <v>-0.0016</v>
      </c>
      <c r="N483" s="85">
        <f t="shared" si="7"/>
        <v>0</v>
      </c>
      <c r="O483" s="84">
        <f t="shared" ref="O483:P483" si="973">IFERROR(K483,0)</f>
        <v>0.0016</v>
      </c>
      <c r="P483" s="84">
        <f t="shared" si="973"/>
        <v>0</v>
      </c>
      <c r="Q483" s="84">
        <f t="shared" si="9"/>
        <v>-0.0016</v>
      </c>
      <c r="R483" s="85">
        <f t="shared" si="10"/>
        <v>0</v>
      </c>
      <c r="S483" s="87"/>
      <c r="T483" s="87"/>
      <c r="U483" s="87"/>
      <c r="V483" s="84">
        <f t="shared" si="11"/>
        <v>0</v>
      </c>
      <c r="W483" s="84">
        <f t="shared" si="12"/>
        <v>0</v>
      </c>
      <c r="X483" s="87">
        <f t="shared" si="97"/>
        <v>0</v>
      </c>
      <c r="Y483" s="89"/>
    </row>
    <row r="484">
      <c r="A484" s="77">
        <v>45680.0</v>
      </c>
      <c r="B484" s="78" t="s">
        <v>40</v>
      </c>
      <c r="C484" s="79" t="s">
        <v>37</v>
      </c>
      <c r="D484" s="78" t="s">
        <v>30</v>
      </c>
      <c r="E484" s="80">
        <v>0.0</v>
      </c>
      <c r="F484" s="80">
        <v>0.0</v>
      </c>
      <c r="G484" s="80">
        <v>0.0</v>
      </c>
      <c r="H484" s="83">
        <v>0.0</v>
      </c>
      <c r="I484" s="84">
        <f t="shared" si="3"/>
        <v>0</v>
      </c>
      <c r="J484" s="85">
        <f t="shared" si="4"/>
        <v>0</v>
      </c>
      <c r="K484" s="80">
        <f t="shared" ref="K484:L484" si="974">IFERROR(G484,0)</f>
        <v>0</v>
      </c>
      <c r="L484" s="80">
        <f t="shared" si="974"/>
        <v>0</v>
      </c>
      <c r="M484" s="84">
        <f t="shared" si="6"/>
        <v>0</v>
      </c>
      <c r="N484" s="85">
        <f t="shared" si="7"/>
        <v>0</v>
      </c>
      <c r="O484" s="84">
        <f t="shared" ref="O484:P484" si="975">IFERROR(K484,0)</f>
        <v>0</v>
      </c>
      <c r="P484" s="84">
        <f t="shared" si="975"/>
        <v>0</v>
      </c>
      <c r="Q484" s="84">
        <f t="shared" si="9"/>
        <v>0</v>
      </c>
      <c r="R484" s="85">
        <f t="shared" si="10"/>
        <v>0</v>
      </c>
      <c r="S484" s="87"/>
      <c r="T484" s="87"/>
      <c r="U484" s="87"/>
      <c r="V484" s="84">
        <f t="shared" si="11"/>
        <v>0</v>
      </c>
      <c r="W484" s="84">
        <f t="shared" si="12"/>
        <v>0</v>
      </c>
      <c r="X484" s="87">
        <f t="shared" si="97"/>
        <v>0</v>
      </c>
      <c r="Y484" s="89"/>
    </row>
    <row r="485">
      <c r="A485" s="77">
        <v>45681.0</v>
      </c>
      <c r="B485" s="78" t="s">
        <v>31</v>
      </c>
      <c r="C485" s="79" t="s">
        <v>26</v>
      </c>
      <c r="D485" s="78" t="s">
        <v>27</v>
      </c>
      <c r="E485" s="80">
        <v>190.9</v>
      </c>
      <c r="F485" s="81">
        <v>0.641</v>
      </c>
      <c r="G485" s="82">
        <v>0.567</v>
      </c>
      <c r="H485" s="83">
        <v>0.57267</v>
      </c>
      <c r="I485" s="84">
        <f t="shared" si="3"/>
        <v>0.00567</v>
      </c>
      <c r="J485" s="85">
        <f t="shared" si="4"/>
        <v>101</v>
      </c>
      <c r="K485" s="80">
        <f t="shared" ref="K485:L485" si="976">IFERROR(G485,0)</f>
        <v>0.567</v>
      </c>
      <c r="L485" s="80">
        <f t="shared" si="976"/>
        <v>0.57267</v>
      </c>
      <c r="M485" s="84">
        <f t="shared" si="6"/>
        <v>0.00567</v>
      </c>
      <c r="N485" s="85">
        <f t="shared" si="7"/>
        <v>101</v>
      </c>
      <c r="O485" s="84">
        <f t="shared" ref="O485:P485" si="977">IFERROR(K485,0)</f>
        <v>0.567</v>
      </c>
      <c r="P485" s="84">
        <f t="shared" si="977"/>
        <v>0.57267</v>
      </c>
      <c r="Q485" s="84">
        <f t="shared" si="9"/>
        <v>0.00567</v>
      </c>
      <c r="R485" s="85">
        <f t="shared" si="10"/>
        <v>101</v>
      </c>
      <c r="S485" s="80">
        <f>T464</f>
        <v>49.82776</v>
      </c>
      <c r="T485" s="80">
        <f>H485+S485-H486-H487-U485</f>
        <v>49.58198</v>
      </c>
      <c r="U485" s="80">
        <v>0.00145</v>
      </c>
      <c r="V485" s="84">
        <f t="shared" si="11"/>
        <v>88.45553822</v>
      </c>
      <c r="W485" s="84">
        <f t="shared" si="12"/>
        <v>89.3400936</v>
      </c>
      <c r="X485" s="87">
        <f t="shared" si="97"/>
        <v>0.57267</v>
      </c>
      <c r="Y485" s="89"/>
    </row>
    <row r="486">
      <c r="A486" s="77">
        <v>45681.0</v>
      </c>
      <c r="B486" s="78" t="s">
        <v>31</v>
      </c>
      <c r="C486" s="79" t="s">
        <v>26</v>
      </c>
      <c r="D486" s="78" t="s">
        <v>29</v>
      </c>
      <c r="E486" s="80">
        <v>220.3</v>
      </c>
      <c r="F486" s="80">
        <v>1.599</v>
      </c>
      <c r="G486" s="80">
        <v>0.5806</v>
      </c>
      <c r="H486" s="83">
        <v>0.817</v>
      </c>
      <c r="I486" s="84">
        <f t="shared" si="3"/>
        <v>0.2364</v>
      </c>
      <c r="J486" s="85">
        <f t="shared" si="4"/>
        <v>140.7165002</v>
      </c>
      <c r="K486" s="80">
        <f t="shared" ref="K486:L486" si="978">IFERROR(G486,0)</f>
        <v>0.5806</v>
      </c>
      <c r="L486" s="80">
        <f t="shared" si="978"/>
        <v>0.817</v>
      </c>
      <c r="M486" s="84">
        <f t="shared" si="6"/>
        <v>0.2364</v>
      </c>
      <c r="N486" s="85">
        <f t="shared" si="7"/>
        <v>140.7165002</v>
      </c>
      <c r="O486" s="84">
        <f t="shared" ref="O486:P486" si="979">IFERROR(K486,0)</f>
        <v>0.5806</v>
      </c>
      <c r="P486" s="84">
        <f t="shared" si="979"/>
        <v>0.817</v>
      </c>
      <c r="Q486" s="84">
        <f t="shared" si="9"/>
        <v>0.2364</v>
      </c>
      <c r="R486" s="85">
        <f t="shared" si="10"/>
        <v>140.7165002</v>
      </c>
      <c r="S486" s="84"/>
      <c r="T486" s="84"/>
      <c r="U486" s="84"/>
      <c r="V486" s="84">
        <f t="shared" si="11"/>
        <v>36.31019387</v>
      </c>
      <c r="W486" s="84">
        <f t="shared" si="12"/>
        <v>51.09443402</v>
      </c>
      <c r="X486" s="87">
        <f t="shared" si="97"/>
        <v>0.817</v>
      </c>
      <c r="Y486" s="89"/>
    </row>
    <row r="487">
      <c r="A487" s="77">
        <v>45681.0</v>
      </c>
      <c r="B487" s="78" t="s">
        <v>31</v>
      </c>
      <c r="C487" s="79" t="s">
        <v>26</v>
      </c>
      <c r="D487" s="78" t="s">
        <v>30</v>
      </c>
      <c r="E487" s="80">
        <v>0.0</v>
      </c>
      <c r="F487" s="80">
        <v>0.0</v>
      </c>
      <c r="G487" s="80">
        <v>0.0</v>
      </c>
      <c r="H487" s="83">
        <v>0.0</v>
      </c>
      <c r="I487" s="84">
        <f t="shared" si="3"/>
        <v>0</v>
      </c>
      <c r="J487" s="85">
        <f t="shared" si="4"/>
        <v>0</v>
      </c>
      <c r="K487" s="80">
        <f t="shared" ref="K487:L487" si="980">IFERROR(G487,0)</f>
        <v>0</v>
      </c>
      <c r="L487" s="80">
        <f t="shared" si="980"/>
        <v>0</v>
      </c>
      <c r="M487" s="84">
        <f t="shared" si="6"/>
        <v>0</v>
      </c>
      <c r="N487" s="85">
        <f t="shared" si="7"/>
        <v>0</v>
      </c>
      <c r="O487" s="84">
        <f t="shared" ref="O487:P487" si="981">IFERROR(K487,0)</f>
        <v>0</v>
      </c>
      <c r="P487" s="84">
        <f t="shared" si="981"/>
        <v>0</v>
      </c>
      <c r="Q487" s="84">
        <f t="shared" si="9"/>
        <v>0</v>
      </c>
      <c r="R487" s="85">
        <f t="shared" si="10"/>
        <v>0</v>
      </c>
      <c r="S487" s="80"/>
      <c r="T487" s="80"/>
      <c r="U487" s="80"/>
      <c r="V487" s="84">
        <f t="shared" si="11"/>
        <v>0</v>
      </c>
      <c r="W487" s="84">
        <f t="shared" si="12"/>
        <v>0</v>
      </c>
      <c r="X487" s="87">
        <f t="shared" si="97"/>
        <v>0</v>
      </c>
      <c r="Y487" s="89"/>
    </row>
    <row r="488">
      <c r="A488" s="77">
        <v>45681.0</v>
      </c>
      <c r="B488" s="78" t="s">
        <v>25</v>
      </c>
      <c r="C488" s="79" t="s">
        <v>26</v>
      </c>
      <c r="D488" s="78" t="s">
        <v>27</v>
      </c>
      <c r="E488" s="80">
        <v>1.7</v>
      </c>
      <c r="F488" s="80">
        <v>0.005</v>
      </c>
      <c r="G488" s="80">
        <v>0.0048</v>
      </c>
      <c r="H488" s="83">
        <v>0.0097</v>
      </c>
      <c r="I488" s="84">
        <f t="shared" si="3"/>
        <v>0.0049</v>
      </c>
      <c r="J488" s="85">
        <f t="shared" si="4"/>
        <v>202.0833333</v>
      </c>
      <c r="K488" s="80">
        <f t="shared" ref="K488:L488" si="982">IFERROR(G488,0)</f>
        <v>0.0048</v>
      </c>
      <c r="L488" s="80">
        <f t="shared" si="982"/>
        <v>0.0097</v>
      </c>
      <c r="M488" s="84">
        <f t="shared" si="6"/>
        <v>0.0049</v>
      </c>
      <c r="N488" s="85">
        <f t="shared" si="7"/>
        <v>202.0833333</v>
      </c>
      <c r="O488" s="84">
        <f t="shared" ref="O488:P488" si="983">IFERROR(K488,0)</f>
        <v>0.0048</v>
      </c>
      <c r="P488" s="84">
        <f t="shared" si="983"/>
        <v>0.0097</v>
      </c>
      <c r="Q488" s="84">
        <f t="shared" si="9"/>
        <v>0.0049</v>
      </c>
      <c r="R488" s="85">
        <f t="shared" si="10"/>
        <v>202.0833333</v>
      </c>
      <c r="S488" s="80">
        <f>T467</f>
        <v>4.4318365</v>
      </c>
      <c r="T488" s="80">
        <f>H488+S488-H489-H490-U488</f>
        <v>4.437312</v>
      </c>
      <c r="U488" s="80">
        <v>6.45E-5</v>
      </c>
      <c r="V488" s="84">
        <f t="shared" si="11"/>
        <v>96</v>
      </c>
      <c r="W488" s="84">
        <f t="shared" si="12"/>
        <v>194</v>
      </c>
      <c r="X488" s="87">
        <f t="shared" si="97"/>
        <v>0.0097</v>
      </c>
      <c r="Y488" s="89"/>
    </row>
    <row r="489">
      <c r="A489" s="77">
        <v>45681.0</v>
      </c>
      <c r="B489" s="78" t="s">
        <v>25</v>
      </c>
      <c r="C489" s="79" t="s">
        <v>26</v>
      </c>
      <c r="D489" s="78" t="s">
        <v>29</v>
      </c>
      <c r="E489" s="80">
        <v>1.5</v>
      </c>
      <c r="F489" s="80">
        <v>0.0</v>
      </c>
      <c r="G489" s="80">
        <v>0.0032</v>
      </c>
      <c r="H489" s="83">
        <v>0.00416</v>
      </c>
      <c r="I489" s="84">
        <f t="shared" si="3"/>
        <v>0.00096</v>
      </c>
      <c r="J489" s="85">
        <f t="shared" si="4"/>
        <v>130</v>
      </c>
      <c r="K489" s="80">
        <f t="shared" ref="K489:L489" si="984">IFERROR(G489,0)</f>
        <v>0.0032</v>
      </c>
      <c r="L489" s="80">
        <f t="shared" si="984"/>
        <v>0.00416</v>
      </c>
      <c r="M489" s="84">
        <f t="shared" si="6"/>
        <v>0.00096</v>
      </c>
      <c r="N489" s="85">
        <f t="shared" si="7"/>
        <v>130</v>
      </c>
      <c r="O489" s="84">
        <f t="shared" ref="O489:P489" si="985">IFERROR(K489,0)</f>
        <v>0.0032</v>
      </c>
      <c r="P489" s="84">
        <f t="shared" si="985"/>
        <v>0.00416</v>
      </c>
      <c r="Q489" s="84">
        <f t="shared" si="9"/>
        <v>0.00096</v>
      </c>
      <c r="R489" s="85">
        <f t="shared" si="10"/>
        <v>130</v>
      </c>
      <c r="S489" s="84"/>
      <c r="T489" s="84"/>
      <c r="U489" s="84"/>
      <c r="V489" s="84">
        <f t="shared" si="11"/>
        <v>0</v>
      </c>
      <c r="W489" s="84">
        <f t="shared" si="12"/>
        <v>0</v>
      </c>
      <c r="X489" s="87">
        <f t="shared" si="97"/>
        <v>0.00416</v>
      </c>
      <c r="Y489" s="89"/>
    </row>
    <row r="490">
      <c r="A490" s="77">
        <v>45681.0</v>
      </c>
      <c r="B490" s="78" t="s">
        <v>25</v>
      </c>
      <c r="C490" s="79" t="s">
        <v>26</v>
      </c>
      <c r="D490" s="78" t="s">
        <v>30</v>
      </c>
      <c r="E490" s="80">
        <v>0.0</v>
      </c>
      <c r="F490" s="80">
        <v>0.0</v>
      </c>
      <c r="G490" s="80">
        <v>0.0</v>
      </c>
      <c r="H490" s="83">
        <v>0.0</v>
      </c>
      <c r="I490" s="84">
        <f t="shared" si="3"/>
        <v>0</v>
      </c>
      <c r="J490" s="85">
        <f t="shared" si="4"/>
        <v>0</v>
      </c>
      <c r="K490" s="80">
        <f t="shared" ref="K490:L490" si="986">IFERROR(G490,0)</f>
        <v>0</v>
      </c>
      <c r="L490" s="80">
        <f t="shared" si="986"/>
        <v>0</v>
      </c>
      <c r="M490" s="84">
        <f t="shared" si="6"/>
        <v>0</v>
      </c>
      <c r="N490" s="85">
        <f t="shared" si="7"/>
        <v>0</v>
      </c>
      <c r="O490" s="84">
        <f t="shared" ref="O490:P490" si="987">IFERROR(K490,0)</f>
        <v>0</v>
      </c>
      <c r="P490" s="84">
        <f t="shared" si="987"/>
        <v>0</v>
      </c>
      <c r="Q490" s="84">
        <f t="shared" si="9"/>
        <v>0</v>
      </c>
      <c r="R490" s="85">
        <f t="shared" si="10"/>
        <v>0</v>
      </c>
      <c r="S490" s="84"/>
      <c r="T490" s="84"/>
      <c r="U490" s="84"/>
      <c r="V490" s="84">
        <f t="shared" si="11"/>
        <v>0</v>
      </c>
      <c r="W490" s="84">
        <f t="shared" si="12"/>
        <v>0</v>
      </c>
      <c r="X490" s="87">
        <f t="shared" si="97"/>
        <v>0</v>
      </c>
      <c r="Y490" s="89"/>
    </row>
    <row r="491">
      <c r="A491" s="77">
        <v>45681.0</v>
      </c>
      <c r="B491" s="78" t="s">
        <v>33</v>
      </c>
      <c r="C491" s="79" t="s">
        <v>26</v>
      </c>
      <c r="D491" s="78" t="s">
        <v>27</v>
      </c>
      <c r="E491" s="80">
        <v>1.0</v>
      </c>
      <c r="F491" s="80">
        <v>0.003</v>
      </c>
      <c r="G491" s="80">
        <v>0.003</v>
      </c>
      <c r="H491" s="83">
        <v>0.00335</v>
      </c>
      <c r="I491" s="84">
        <f t="shared" si="3"/>
        <v>0.00035</v>
      </c>
      <c r="J491" s="85">
        <f t="shared" si="4"/>
        <v>111.6666667</v>
      </c>
      <c r="K491" s="80">
        <f t="shared" ref="K491:L491" si="988">IFERROR(G491,0)</f>
        <v>0.003</v>
      </c>
      <c r="L491" s="80">
        <f t="shared" si="988"/>
        <v>0.00335</v>
      </c>
      <c r="M491" s="84">
        <f t="shared" si="6"/>
        <v>0.00035</v>
      </c>
      <c r="N491" s="85">
        <f t="shared" si="7"/>
        <v>111.6666667</v>
      </c>
      <c r="O491" s="84">
        <f t="shared" ref="O491:P491" si="989">IFERROR(K491,0)</f>
        <v>0.003</v>
      </c>
      <c r="P491" s="84">
        <f t="shared" si="989"/>
        <v>0.00335</v>
      </c>
      <c r="Q491" s="84">
        <f t="shared" si="9"/>
        <v>0.00035</v>
      </c>
      <c r="R491" s="85">
        <f t="shared" si="10"/>
        <v>111.6666667</v>
      </c>
      <c r="S491" s="80">
        <f>T470</f>
        <v>0.7499</v>
      </c>
      <c r="T491" s="80">
        <f>H491+S491-H492-H493-U491</f>
        <v>0.73095</v>
      </c>
      <c r="U491" s="80">
        <v>0.0</v>
      </c>
      <c r="V491" s="84">
        <f t="shared" si="11"/>
        <v>100</v>
      </c>
      <c r="W491" s="84">
        <f t="shared" si="12"/>
        <v>111.6666667</v>
      </c>
      <c r="X491" s="87">
        <f t="shared" si="97"/>
        <v>0.00335</v>
      </c>
      <c r="Y491" s="89"/>
    </row>
    <row r="492">
      <c r="A492" s="77">
        <v>45681.0</v>
      </c>
      <c r="B492" s="78" t="s">
        <v>33</v>
      </c>
      <c r="C492" s="79" t="s">
        <v>26</v>
      </c>
      <c r="D492" s="78" t="s">
        <v>29</v>
      </c>
      <c r="E492" s="80">
        <v>1.0</v>
      </c>
      <c r="F492" s="80">
        <v>0.0</v>
      </c>
      <c r="G492" s="80">
        <v>0.003</v>
      </c>
      <c r="H492" s="83">
        <v>0.0223</v>
      </c>
      <c r="I492" s="84">
        <f t="shared" si="3"/>
        <v>0.0193</v>
      </c>
      <c r="J492" s="85">
        <f t="shared" si="4"/>
        <v>743.3333333</v>
      </c>
      <c r="K492" s="80">
        <f t="shared" ref="K492:L492" si="990">IFERROR(G492,0)</f>
        <v>0.003</v>
      </c>
      <c r="L492" s="80">
        <f t="shared" si="990"/>
        <v>0.0223</v>
      </c>
      <c r="M492" s="84">
        <f t="shared" si="6"/>
        <v>0.0193</v>
      </c>
      <c r="N492" s="85">
        <f t="shared" si="7"/>
        <v>743.3333333</v>
      </c>
      <c r="O492" s="84">
        <f t="shared" ref="O492:P492" si="991">IFERROR(K492,0)</f>
        <v>0.003</v>
      </c>
      <c r="P492" s="84">
        <f t="shared" si="991"/>
        <v>0.0223</v>
      </c>
      <c r="Q492" s="84">
        <f t="shared" si="9"/>
        <v>0.0193</v>
      </c>
      <c r="R492" s="85">
        <f t="shared" si="10"/>
        <v>743.3333333</v>
      </c>
      <c r="S492" s="80"/>
      <c r="T492" s="80"/>
      <c r="U492" s="80"/>
      <c r="V492" s="84">
        <f t="shared" si="11"/>
        <v>0</v>
      </c>
      <c r="W492" s="84">
        <f t="shared" si="12"/>
        <v>0</v>
      </c>
      <c r="X492" s="87">
        <f t="shared" si="97"/>
        <v>0.0223</v>
      </c>
      <c r="Y492" s="89"/>
    </row>
    <row r="493">
      <c r="A493" s="77">
        <v>45681.0</v>
      </c>
      <c r="B493" s="78" t="s">
        <v>33</v>
      </c>
      <c r="C493" s="79" t="s">
        <v>26</v>
      </c>
      <c r="D493" s="78" t="s">
        <v>30</v>
      </c>
      <c r="E493" s="80">
        <v>0.0</v>
      </c>
      <c r="F493" s="80">
        <v>0.0</v>
      </c>
      <c r="G493" s="80">
        <v>0.0</v>
      </c>
      <c r="H493" s="83">
        <v>0.0</v>
      </c>
      <c r="I493" s="84">
        <f t="shared" si="3"/>
        <v>0</v>
      </c>
      <c r="J493" s="85">
        <f t="shared" si="4"/>
        <v>0</v>
      </c>
      <c r="K493" s="80">
        <f t="shared" ref="K493:L493" si="992">IFERROR(G493,0)</f>
        <v>0</v>
      </c>
      <c r="L493" s="80">
        <f t="shared" si="992"/>
        <v>0</v>
      </c>
      <c r="M493" s="84">
        <f t="shared" si="6"/>
        <v>0</v>
      </c>
      <c r="N493" s="85">
        <f t="shared" si="7"/>
        <v>0</v>
      </c>
      <c r="O493" s="84">
        <f t="shared" ref="O493:P493" si="993">IFERROR(K493,0)</f>
        <v>0</v>
      </c>
      <c r="P493" s="84">
        <f t="shared" si="993"/>
        <v>0</v>
      </c>
      <c r="Q493" s="84">
        <f t="shared" si="9"/>
        <v>0</v>
      </c>
      <c r="R493" s="85">
        <f t="shared" si="10"/>
        <v>0</v>
      </c>
      <c r="S493" s="87"/>
      <c r="T493" s="87"/>
      <c r="U493" s="87"/>
      <c r="V493" s="84">
        <f t="shared" si="11"/>
        <v>0</v>
      </c>
      <c r="W493" s="84">
        <f t="shared" si="12"/>
        <v>0</v>
      </c>
      <c r="X493" s="87">
        <f t="shared" si="97"/>
        <v>0</v>
      </c>
      <c r="Y493" s="89"/>
    </row>
    <row r="494">
      <c r="A494" s="77">
        <v>45681.0</v>
      </c>
      <c r="B494" s="78" t="s">
        <v>34</v>
      </c>
      <c r="C494" s="79" t="s">
        <v>26</v>
      </c>
      <c r="D494" s="78" t="s">
        <v>27</v>
      </c>
      <c r="E494" s="80">
        <v>0.6</v>
      </c>
      <c r="F494" s="80">
        <v>0.003</v>
      </c>
      <c r="G494" s="80">
        <v>0.0032</v>
      </c>
      <c r="H494" s="83">
        <v>0.00348</v>
      </c>
      <c r="I494" s="84">
        <f t="shared" si="3"/>
        <v>0.00028</v>
      </c>
      <c r="J494" s="85">
        <f t="shared" si="4"/>
        <v>108.75</v>
      </c>
      <c r="K494" s="80">
        <f t="shared" ref="K494:L494" si="994">IFERROR(G494,0)</f>
        <v>0.0032</v>
      </c>
      <c r="L494" s="80">
        <f t="shared" si="994"/>
        <v>0.00348</v>
      </c>
      <c r="M494" s="84">
        <f t="shared" si="6"/>
        <v>0.00028</v>
      </c>
      <c r="N494" s="85">
        <f t="shared" si="7"/>
        <v>108.75</v>
      </c>
      <c r="O494" s="84">
        <f t="shared" ref="O494:P494" si="995">IFERROR(K494,0)</f>
        <v>0.0032</v>
      </c>
      <c r="P494" s="84">
        <f t="shared" si="995"/>
        <v>0.00348</v>
      </c>
      <c r="Q494" s="84">
        <f t="shared" si="9"/>
        <v>0.00028</v>
      </c>
      <c r="R494" s="85">
        <f t="shared" si="10"/>
        <v>108.75</v>
      </c>
      <c r="S494" s="88">
        <f>T473</f>
        <v>0.09401</v>
      </c>
      <c r="T494" s="80">
        <f>H494+S494-H495-H496-U494</f>
        <v>0.09462</v>
      </c>
      <c r="U494" s="88">
        <v>0.0</v>
      </c>
      <c r="V494" s="84">
        <f t="shared" si="11"/>
        <v>106.6666667</v>
      </c>
      <c r="W494" s="84">
        <f t="shared" si="12"/>
        <v>116</v>
      </c>
      <c r="X494" s="87">
        <f t="shared" si="97"/>
        <v>0.00348</v>
      </c>
      <c r="Y494" s="89"/>
    </row>
    <row r="495">
      <c r="A495" s="77">
        <v>45681.0</v>
      </c>
      <c r="B495" s="78" t="s">
        <v>34</v>
      </c>
      <c r="C495" s="79" t="s">
        <v>26</v>
      </c>
      <c r="D495" s="78" t="s">
        <v>29</v>
      </c>
      <c r="E495" s="80">
        <v>0.6</v>
      </c>
      <c r="F495" s="80">
        <v>0.0</v>
      </c>
      <c r="G495" s="80">
        <v>0.003</v>
      </c>
      <c r="H495" s="83">
        <v>0.00287</v>
      </c>
      <c r="I495" s="84">
        <f t="shared" si="3"/>
        <v>-0.00013</v>
      </c>
      <c r="J495" s="85">
        <f t="shared" si="4"/>
        <v>95.66666667</v>
      </c>
      <c r="K495" s="80">
        <f t="shared" ref="K495:L495" si="996">IFERROR(G495,0)</f>
        <v>0.003</v>
      </c>
      <c r="L495" s="80">
        <f t="shared" si="996"/>
        <v>0.00287</v>
      </c>
      <c r="M495" s="84">
        <f t="shared" si="6"/>
        <v>-0.00013</v>
      </c>
      <c r="N495" s="85">
        <f t="shared" si="7"/>
        <v>95.66666667</v>
      </c>
      <c r="O495" s="84">
        <f t="shared" ref="O495:P495" si="997">IFERROR(K495,0)</f>
        <v>0.003</v>
      </c>
      <c r="P495" s="84">
        <f t="shared" si="997"/>
        <v>0.00287</v>
      </c>
      <c r="Q495" s="84">
        <f t="shared" si="9"/>
        <v>-0.00013</v>
      </c>
      <c r="R495" s="85">
        <f t="shared" si="10"/>
        <v>95.66666667</v>
      </c>
      <c r="S495" s="87"/>
      <c r="T495" s="87"/>
      <c r="U495" s="87"/>
      <c r="V495" s="84">
        <f t="shared" si="11"/>
        <v>0</v>
      </c>
      <c r="W495" s="84">
        <f t="shared" si="12"/>
        <v>0</v>
      </c>
      <c r="X495" s="87">
        <f t="shared" si="97"/>
        <v>0.00287</v>
      </c>
      <c r="Y495" s="89"/>
    </row>
    <row r="496">
      <c r="A496" s="77">
        <v>45681.0</v>
      </c>
      <c r="B496" s="78" t="s">
        <v>34</v>
      </c>
      <c r="C496" s="79" t="s">
        <v>26</v>
      </c>
      <c r="D496" s="78" t="s">
        <v>30</v>
      </c>
      <c r="E496" s="80">
        <v>0.0</v>
      </c>
      <c r="F496" s="80">
        <v>0.0</v>
      </c>
      <c r="G496" s="80">
        <v>0.0</v>
      </c>
      <c r="H496" s="83">
        <v>0.0</v>
      </c>
      <c r="I496" s="84">
        <f t="shared" si="3"/>
        <v>0</v>
      </c>
      <c r="J496" s="85">
        <f t="shared" si="4"/>
        <v>0</v>
      </c>
      <c r="K496" s="80">
        <f t="shared" ref="K496:L496" si="998">IFERROR(G496,0)</f>
        <v>0</v>
      </c>
      <c r="L496" s="80">
        <f t="shared" si="998"/>
        <v>0</v>
      </c>
      <c r="M496" s="84">
        <f t="shared" si="6"/>
        <v>0</v>
      </c>
      <c r="N496" s="85">
        <f t="shared" si="7"/>
        <v>0</v>
      </c>
      <c r="O496" s="84">
        <f t="shared" ref="O496:P496" si="999">IFERROR(K496,0)</f>
        <v>0</v>
      </c>
      <c r="P496" s="84">
        <f t="shared" si="999"/>
        <v>0</v>
      </c>
      <c r="Q496" s="84">
        <f t="shared" si="9"/>
        <v>0</v>
      </c>
      <c r="R496" s="85">
        <f t="shared" si="10"/>
        <v>0</v>
      </c>
      <c r="S496" s="87"/>
      <c r="T496" s="87"/>
      <c r="U496" s="87"/>
      <c r="V496" s="84">
        <f t="shared" si="11"/>
        <v>0</v>
      </c>
      <c r="W496" s="84">
        <f t="shared" si="12"/>
        <v>0</v>
      </c>
      <c r="X496" s="87">
        <f t="shared" si="97"/>
        <v>0</v>
      </c>
      <c r="Y496" s="89"/>
    </row>
    <row r="497">
      <c r="A497" s="77">
        <v>45681.0</v>
      </c>
      <c r="B497" s="78" t="s">
        <v>36</v>
      </c>
      <c r="C497" s="79" t="s">
        <v>37</v>
      </c>
      <c r="D497" s="78" t="s">
        <v>27</v>
      </c>
      <c r="E497" s="80">
        <v>229.8</v>
      </c>
      <c r="F497" s="80">
        <v>0.682</v>
      </c>
      <c r="G497" s="80">
        <v>0.687096</v>
      </c>
      <c r="H497" s="83">
        <v>0.616935</v>
      </c>
      <c r="I497" s="84">
        <f t="shared" si="3"/>
        <v>-0.070161</v>
      </c>
      <c r="J497" s="85">
        <f t="shared" si="4"/>
        <v>89.78876314</v>
      </c>
      <c r="K497" s="80">
        <f t="shared" ref="K497:L497" si="1000">IFERROR(G497,0)</f>
        <v>0.687096</v>
      </c>
      <c r="L497" s="80">
        <f t="shared" si="1000"/>
        <v>0.616935</v>
      </c>
      <c r="M497" s="84">
        <f t="shared" si="6"/>
        <v>-0.070161</v>
      </c>
      <c r="N497" s="85">
        <f t="shared" si="7"/>
        <v>89.78876314</v>
      </c>
      <c r="O497" s="84">
        <f t="shared" ref="O497:P497" si="1001">IFERROR(K497,0)</f>
        <v>0.687096</v>
      </c>
      <c r="P497" s="84">
        <f t="shared" si="1001"/>
        <v>0.616935</v>
      </c>
      <c r="Q497" s="84">
        <f t="shared" si="9"/>
        <v>-0.070161</v>
      </c>
      <c r="R497" s="85">
        <f t="shared" si="10"/>
        <v>89.78876314</v>
      </c>
      <c r="S497" s="88">
        <f>T476</f>
        <v>205.6702567</v>
      </c>
      <c r="T497" s="80">
        <f>H497+S497-H498-H499-U497</f>
        <v>205.0963852</v>
      </c>
      <c r="U497" s="88">
        <v>0.00180645</v>
      </c>
      <c r="V497" s="84">
        <f t="shared" si="11"/>
        <v>100.7472141</v>
      </c>
      <c r="W497" s="84">
        <f t="shared" si="12"/>
        <v>90.45967742</v>
      </c>
      <c r="X497" s="87">
        <f t="shared" si="97"/>
        <v>0.616935</v>
      </c>
      <c r="Y497" s="89"/>
    </row>
    <row r="498">
      <c r="A498" s="77">
        <v>45681.0</v>
      </c>
      <c r="B498" s="78" t="s">
        <v>36</v>
      </c>
      <c r="C498" s="79" t="s">
        <v>37</v>
      </c>
      <c r="D498" s="78" t="s">
        <v>29</v>
      </c>
      <c r="E498" s="80">
        <v>285.0</v>
      </c>
      <c r="F498" s="80">
        <v>0.0</v>
      </c>
      <c r="G498" s="80">
        <v>0.77419</v>
      </c>
      <c r="H498" s="83">
        <v>1.189</v>
      </c>
      <c r="I498" s="84">
        <f t="shared" si="3"/>
        <v>0.41481</v>
      </c>
      <c r="J498" s="85">
        <f t="shared" si="4"/>
        <v>153.5798706</v>
      </c>
      <c r="K498" s="80">
        <f t="shared" ref="K498:L498" si="1002">IFERROR(G498,0)</f>
        <v>0.77419</v>
      </c>
      <c r="L498" s="80">
        <f t="shared" si="1002"/>
        <v>1.189</v>
      </c>
      <c r="M498" s="84">
        <f t="shared" si="6"/>
        <v>0.41481</v>
      </c>
      <c r="N498" s="85">
        <f t="shared" si="7"/>
        <v>153.5798706</v>
      </c>
      <c r="O498" s="84">
        <f t="shared" ref="O498:P498" si="1003">IFERROR(K498,0)</f>
        <v>0.77419</v>
      </c>
      <c r="P498" s="84">
        <f t="shared" si="1003"/>
        <v>1.189</v>
      </c>
      <c r="Q498" s="84">
        <f t="shared" si="9"/>
        <v>0.41481</v>
      </c>
      <c r="R498" s="85">
        <f t="shared" si="10"/>
        <v>153.5798706</v>
      </c>
      <c r="S498" s="87"/>
      <c r="T498" s="87"/>
      <c r="U498" s="87"/>
      <c r="V498" s="84">
        <f t="shared" si="11"/>
        <v>0</v>
      </c>
      <c r="W498" s="84">
        <f t="shared" si="12"/>
        <v>0</v>
      </c>
      <c r="X498" s="87">
        <f t="shared" si="97"/>
        <v>1.189</v>
      </c>
      <c r="Y498" s="89"/>
    </row>
    <row r="499">
      <c r="A499" s="77">
        <v>45681.0</v>
      </c>
      <c r="B499" s="78" t="s">
        <v>36</v>
      </c>
      <c r="C499" s="79" t="s">
        <v>37</v>
      </c>
      <c r="D499" s="78" t="s">
        <v>30</v>
      </c>
      <c r="E499" s="80">
        <v>0.0</v>
      </c>
      <c r="F499" s="80">
        <v>0.0</v>
      </c>
      <c r="G499" s="80">
        <v>0.0</v>
      </c>
      <c r="H499" s="83">
        <v>0.0</v>
      </c>
      <c r="I499" s="84">
        <f t="shared" si="3"/>
        <v>0</v>
      </c>
      <c r="J499" s="85">
        <f t="shared" si="4"/>
        <v>0</v>
      </c>
      <c r="K499" s="80">
        <f t="shared" ref="K499:L499" si="1004">IFERROR(G499,0)</f>
        <v>0</v>
      </c>
      <c r="L499" s="80">
        <f t="shared" si="1004"/>
        <v>0</v>
      </c>
      <c r="M499" s="84">
        <f t="shared" si="6"/>
        <v>0</v>
      </c>
      <c r="N499" s="85">
        <f t="shared" si="7"/>
        <v>0</v>
      </c>
      <c r="O499" s="84">
        <f t="shared" ref="O499:P499" si="1005">IFERROR(K499,0)</f>
        <v>0</v>
      </c>
      <c r="P499" s="84">
        <f t="shared" si="1005"/>
        <v>0</v>
      </c>
      <c r="Q499" s="84">
        <f t="shared" si="9"/>
        <v>0</v>
      </c>
      <c r="R499" s="85">
        <f t="shared" si="10"/>
        <v>0</v>
      </c>
      <c r="S499" s="87"/>
      <c r="T499" s="87"/>
      <c r="U499" s="87"/>
      <c r="V499" s="84">
        <f t="shared" si="11"/>
        <v>0</v>
      </c>
      <c r="W499" s="84">
        <f t="shared" si="12"/>
        <v>0</v>
      </c>
      <c r="X499" s="87">
        <f t="shared" si="97"/>
        <v>0</v>
      </c>
      <c r="Y499" s="89"/>
    </row>
    <row r="500">
      <c r="A500" s="77">
        <v>45681.0</v>
      </c>
      <c r="B500" s="78" t="s">
        <v>49</v>
      </c>
      <c r="C500" s="79" t="s">
        <v>37</v>
      </c>
      <c r="D500" s="78" t="s">
        <v>27</v>
      </c>
      <c r="E500" s="80">
        <v>5.2</v>
      </c>
      <c r="F500" s="80">
        <v>0.02</v>
      </c>
      <c r="G500" s="80">
        <v>0.0145</v>
      </c>
      <c r="H500" s="83">
        <v>0.0178</v>
      </c>
      <c r="I500" s="84">
        <f t="shared" si="3"/>
        <v>0.0033</v>
      </c>
      <c r="J500" s="85">
        <f t="shared" si="4"/>
        <v>122.7586207</v>
      </c>
      <c r="K500" s="80">
        <f t="shared" ref="K500:L500" si="1006">IFERROR(G500,0)</f>
        <v>0.0145</v>
      </c>
      <c r="L500" s="80">
        <f t="shared" si="1006"/>
        <v>0.0178</v>
      </c>
      <c r="M500" s="84">
        <f t="shared" si="6"/>
        <v>0.0033</v>
      </c>
      <c r="N500" s="85">
        <f t="shared" si="7"/>
        <v>122.7586207</v>
      </c>
      <c r="O500" s="84">
        <f t="shared" ref="O500:P500" si="1007">IFERROR(K500,0)</f>
        <v>0.0145</v>
      </c>
      <c r="P500" s="84">
        <f t="shared" si="1007"/>
        <v>0.0178</v>
      </c>
      <c r="Q500" s="84">
        <f t="shared" si="9"/>
        <v>0.0033</v>
      </c>
      <c r="R500" s="85">
        <f t="shared" si="10"/>
        <v>122.7586207</v>
      </c>
      <c r="S500" s="88">
        <f>T479</f>
        <v>4.996658066</v>
      </c>
      <c r="T500" s="80">
        <f>H500+S500-H501-H502-U500</f>
        <v>5.014425808</v>
      </c>
      <c r="U500" s="88">
        <v>3.2258E-5</v>
      </c>
      <c r="V500" s="84">
        <f t="shared" si="11"/>
        <v>72.5</v>
      </c>
      <c r="W500" s="84">
        <f t="shared" si="12"/>
        <v>89</v>
      </c>
      <c r="X500" s="87">
        <f t="shared" si="97"/>
        <v>0.0178</v>
      </c>
      <c r="Y500" s="89"/>
    </row>
    <row r="501">
      <c r="A501" s="77">
        <v>45681.0</v>
      </c>
      <c r="B501" s="78" t="s">
        <v>49</v>
      </c>
      <c r="C501" s="79" t="s">
        <v>37</v>
      </c>
      <c r="D501" s="78" t="s">
        <v>29</v>
      </c>
      <c r="E501" s="80">
        <v>5.1</v>
      </c>
      <c r="F501" s="80">
        <v>0.0</v>
      </c>
      <c r="G501" s="80">
        <v>0.01612</v>
      </c>
      <c r="H501" s="83">
        <v>0.0</v>
      </c>
      <c r="I501" s="84">
        <f t="shared" si="3"/>
        <v>-0.01612</v>
      </c>
      <c r="J501" s="85">
        <f t="shared" si="4"/>
        <v>0</v>
      </c>
      <c r="K501" s="80">
        <f t="shared" ref="K501:L501" si="1008">IFERROR(G501,0)</f>
        <v>0.01612</v>
      </c>
      <c r="L501" s="80">
        <f t="shared" si="1008"/>
        <v>0</v>
      </c>
      <c r="M501" s="84">
        <f t="shared" si="6"/>
        <v>-0.01612</v>
      </c>
      <c r="N501" s="85">
        <f t="shared" si="7"/>
        <v>0</v>
      </c>
      <c r="O501" s="84">
        <f t="shared" ref="O501:P501" si="1009">IFERROR(K501,0)</f>
        <v>0.01612</v>
      </c>
      <c r="P501" s="84">
        <f t="shared" si="1009"/>
        <v>0</v>
      </c>
      <c r="Q501" s="84">
        <f t="shared" si="9"/>
        <v>-0.01612</v>
      </c>
      <c r="R501" s="85">
        <f t="shared" si="10"/>
        <v>0</v>
      </c>
      <c r="S501" s="87"/>
      <c r="T501" s="87"/>
      <c r="U501" s="87"/>
      <c r="V501" s="84">
        <f t="shared" si="11"/>
        <v>0</v>
      </c>
      <c r="W501" s="84">
        <f t="shared" si="12"/>
        <v>0</v>
      </c>
      <c r="X501" s="87">
        <f t="shared" si="97"/>
        <v>0</v>
      </c>
      <c r="Y501" s="89"/>
    </row>
    <row r="502">
      <c r="A502" s="77">
        <v>45681.0</v>
      </c>
      <c r="B502" s="78" t="s">
        <v>49</v>
      </c>
      <c r="C502" s="79" t="s">
        <v>37</v>
      </c>
      <c r="D502" s="78" t="s">
        <v>30</v>
      </c>
      <c r="E502" s="80">
        <v>0.0</v>
      </c>
      <c r="F502" s="80">
        <v>0.0</v>
      </c>
      <c r="G502" s="80">
        <v>0.0</v>
      </c>
      <c r="H502" s="83">
        <v>0.0</v>
      </c>
      <c r="I502" s="84">
        <f t="shared" si="3"/>
        <v>0</v>
      </c>
      <c r="J502" s="85">
        <f t="shared" si="4"/>
        <v>0</v>
      </c>
      <c r="K502" s="80">
        <f t="shared" ref="K502:L502" si="1010">IFERROR(G502,0)</f>
        <v>0</v>
      </c>
      <c r="L502" s="80">
        <f t="shared" si="1010"/>
        <v>0</v>
      </c>
      <c r="M502" s="84">
        <f t="shared" si="6"/>
        <v>0</v>
      </c>
      <c r="N502" s="85">
        <f t="shared" si="7"/>
        <v>0</v>
      </c>
      <c r="O502" s="84">
        <f t="shared" ref="O502:P502" si="1011">IFERROR(K502,0)</f>
        <v>0</v>
      </c>
      <c r="P502" s="84">
        <f t="shared" si="1011"/>
        <v>0</v>
      </c>
      <c r="Q502" s="84">
        <f t="shared" si="9"/>
        <v>0</v>
      </c>
      <c r="R502" s="85">
        <f t="shared" si="10"/>
        <v>0</v>
      </c>
      <c r="S502" s="88"/>
      <c r="T502" s="88"/>
      <c r="U502" s="87"/>
      <c r="V502" s="84">
        <f t="shared" si="11"/>
        <v>0</v>
      </c>
      <c r="W502" s="84">
        <f t="shared" si="12"/>
        <v>0</v>
      </c>
      <c r="X502" s="87">
        <f t="shared" si="97"/>
        <v>0</v>
      </c>
      <c r="Y502" s="89"/>
    </row>
    <row r="503">
      <c r="A503" s="77">
        <v>45681.0</v>
      </c>
      <c r="B503" s="78" t="s">
        <v>40</v>
      </c>
      <c r="C503" s="79" t="s">
        <v>37</v>
      </c>
      <c r="D503" s="78" t="s">
        <v>27</v>
      </c>
      <c r="E503" s="80">
        <v>0.63</v>
      </c>
      <c r="F503" s="80">
        <v>0.0</v>
      </c>
      <c r="G503" s="80">
        <v>0.00161</v>
      </c>
      <c r="H503" s="83">
        <v>0.00167</v>
      </c>
      <c r="I503" s="84">
        <f t="shared" si="3"/>
        <v>0.00006</v>
      </c>
      <c r="J503" s="85">
        <f t="shared" si="4"/>
        <v>103.7267081</v>
      </c>
      <c r="K503" s="80">
        <f t="shared" ref="K503:L503" si="1012">IFERROR(G503,0)</f>
        <v>0.00161</v>
      </c>
      <c r="L503" s="80">
        <f t="shared" si="1012"/>
        <v>0.00167</v>
      </c>
      <c r="M503" s="84">
        <f t="shared" si="6"/>
        <v>0.00006</v>
      </c>
      <c r="N503" s="85">
        <f t="shared" si="7"/>
        <v>103.7267081</v>
      </c>
      <c r="O503" s="84">
        <f t="shared" ref="O503:P503" si="1013">IFERROR(K503,0)</f>
        <v>0.00161</v>
      </c>
      <c r="P503" s="84">
        <f t="shared" si="1013"/>
        <v>0.00167</v>
      </c>
      <c r="Q503" s="84">
        <f t="shared" si="9"/>
        <v>0.00006</v>
      </c>
      <c r="R503" s="85">
        <f t="shared" si="10"/>
        <v>103.7267081</v>
      </c>
      <c r="S503" s="88">
        <f>T482</f>
        <v>0.03395392</v>
      </c>
      <c r="T503" s="80">
        <f>H503+S503-H504-H505-U503</f>
        <v>0.03395296</v>
      </c>
      <c r="U503" s="88">
        <v>0.00167096</v>
      </c>
      <c r="V503" s="84">
        <f t="shared" si="11"/>
        <v>0</v>
      </c>
      <c r="W503" s="84">
        <f t="shared" si="12"/>
        <v>0</v>
      </c>
      <c r="X503" s="87">
        <f t="shared" si="97"/>
        <v>0.00167</v>
      </c>
      <c r="Y503" s="89"/>
    </row>
    <row r="504">
      <c r="A504" s="77">
        <v>45681.0</v>
      </c>
      <c r="B504" s="78" t="s">
        <v>40</v>
      </c>
      <c r="C504" s="79" t="s">
        <v>37</v>
      </c>
      <c r="D504" s="78" t="s">
        <v>29</v>
      </c>
      <c r="E504" s="80">
        <v>0.63</v>
      </c>
      <c r="F504" s="80">
        <v>0.0</v>
      </c>
      <c r="G504" s="80">
        <v>0.0016</v>
      </c>
      <c r="H504" s="83">
        <v>0.0</v>
      </c>
      <c r="I504" s="84">
        <f t="shared" si="3"/>
        <v>-0.0016</v>
      </c>
      <c r="J504" s="85">
        <f t="shared" si="4"/>
        <v>0</v>
      </c>
      <c r="K504" s="80">
        <f t="shared" ref="K504:L504" si="1014">IFERROR(G504,0)</f>
        <v>0.0016</v>
      </c>
      <c r="L504" s="80">
        <f t="shared" si="1014"/>
        <v>0</v>
      </c>
      <c r="M504" s="84">
        <f t="shared" si="6"/>
        <v>-0.0016</v>
      </c>
      <c r="N504" s="85">
        <f t="shared" si="7"/>
        <v>0</v>
      </c>
      <c r="O504" s="84">
        <f t="shared" ref="O504:P504" si="1015">IFERROR(K504,0)</f>
        <v>0.0016</v>
      </c>
      <c r="P504" s="84">
        <f t="shared" si="1015"/>
        <v>0</v>
      </c>
      <c r="Q504" s="84">
        <f t="shared" si="9"/>
        <v>-0.0016</v>
      </c>
      <c r="R504" s="85">
        <f t="shared" si="10"/>
        <v>0</v>
      </c>
      <c r="S504" s="87"/>
      <c r="T504" s="87"/>
      <c r="U504" s="87"/>
      <c r="V504" s="84">
        <f t="shared" si="11"/>
        <v>0</v>
      </c>
      <c r="W504" s="84">
        <f t="shared" si="12"/>
        <v>0</v>
      </c>
      <c r="X504" s="87">
        <f t="shared" si="97"/>
        <v>0</v>
      </c>
      <c r="Y504" s="89"/>
    </row>
    <row r="505">
      <c r="A505" s="77">
        <v>45681.0</v>
      </c>
      <c r="B505" s="78" t="s">
        <v>40</v>
      </c>
      <c r="C505" s="79" t="s">
        <v>37</v>
      </c>
      <c r="D505" s="78" t="s">
        <v>30</v>
      </c>
      <c r="E505" s="80">
        <v>0.0</v>
      </c>
      <c r="F505" s="80">
        <v>0.0</v>
      </c>
      <c r="G505" s="80">
        <v>0.0</v>
      </c>
      <c r="H505" s="83">
        <v>0.0</v>
      </c>
      <c r="I505" s="84">
        <f t="shared" si="3"/>
        <v>0</v>
      </c>
      <c r="J505" s="85">
        <f t="shared" si="4"/>
        <v>0</v>
      </c>
      <c r="K505" s="80">
        <f t="shared" ref="K505:L505" si="1016">IFERROR(G505,0)</f>
        <v>0</v>
      </c>
      <c r="L505" s="80">
        <f t="shared" si="1016"/>
        <v>0</v>
      </c>
      <c r="M505" s="84">
        <f t="shared" si="6"/>
        <v>0</v>
      </c>
      <c r="N505" s="85">
        <f t="shared" si="7"/>
        <v>0</v>
      </c>
      <c r="O505" s="84">
        <f t="shared" ref="O505:P505" si="1017">IFERROR(K505,0)</f>
        <v>0</v>
      </c>
      <c r="P505" s="84">
        <f t="shared" si="1017"/>
        <v>0</v>
      </c>
      <c r="Q505" s="84">
        <f t="shared" si="9"/>
        <v>0</v>
      </c>
      <c r="R505" s="85">
        <f t="shared" si="10"/>
        <v>0</v>
      </c>
      <c r="S505" s="87"/>
      <c r="T505" s="87"/>
      <c r="U505" s="87"/>
      <c r="V505" s="84">
        <f t="shared" si="11"/>
        <v>0</v>
      </c>
      <c r="W505" s="84">
        <f t="shared" si="12"/>
        <v>0</v>
      </c>
      <c r="X505" s="87">
        <f t="shared" si="97"/>
        <v>0</v>
      </c>
      <c r="Y505" s="89"/>
    </row>
    <row r="506">
      <c r="A506" s="77">
        <v>45682.0</v>
      </c>
      <c r="B506" s="78" t="s">
        <v>31</v>
      </c>
      <c r="C506" s="79" t="s">
        <v>26</v>
      </c>
      <c r="D506" s="78" t="s">
        <v>27</v>
      </c>
      <c r="E506" s="80">
        <v>190.9</v>
      </c>
      <c r="F506" s="81">
        <v>0.648</v>
      </c>
      <c r="G506" s="82">
        <v>0.567</v>
      </c>
      <c r="H506" s="83">
        <v>0.57267</v>
      </c>
      <c r="I506" s="84">
        <f t="shared" si="3"/>
        <v>0.00567</v>
      </c>
      <c r="J506" s="85">
        <f t="shared" si="4"/>
        <v>101</v>
      </c>
      <c r="K506" s="80">
        <f t="shared" ref="K506:L506" si="1018">IFERROR(G506,0)</f>
        <v>0.567</v>
      </c>
      <c r="L506" s="80">
        <f t="shared" si="1018"/>
        <v>0.57267</v>
      </c>
      <c r="M506" s="84">
        <f t="shared" si="6"/>
        <v>0.00567</v>
      </c>
      <c r="N506" s="85">
        <f t="shared" si="7"/>
        <v>101</v>
      </c>
      <c r="O506" s="84">
        <f t="shared" ref="O506:P506" si="1019">IFERROR(K506,0)</f>
        <v>0.567</v>
      </c>
      <c r="P506" s="84">
        <f t="shared" si="1019"/>
        <v>0.57267</v>
      </c>
      <c r="Q506" s="84">
        <f t="shared" si="9"/>
        <v>0.00567</v>
      </c>
      <c r="R506" s="85">
        <f t="shared" si="10"/>
        <v>101</v>
      </c>
      <c r="S506" s="80">
        <f>T485</f>
        <v>49.58198</v>
      </c>
      <c r="T506" s="80">
        <f>H506+S506-H507-H508-U506</f>
        <v>49.3362</v>
      </c>
      <c r="U506" s="80">
        <v>0.00145</v>
      </c>
      <c r="V506" s="84">
        <f t="shared" si="11"/>
        <v>87.5</v>
      </c>
      <c r="W506" s="84">
        <f t="shared" si="12"/>
        <v>88.375</v>
      </c>
      <c r="X506" s="87">
        <f t="shared" si="97"/>
        <v>0.57267</v>
      </c>
      <c r="Y506" s="89"/>
    </row>
    <row r="507">
      <c r="A507" s="77">
        <v>45682.0</v>
      </c>
      <c r="B507" s="78" t="s">
        <v>31</v>
      </c>
      <c r="C507" s="79" t="s">
        <v>26</v>
      </c>
      <c r="D507" s="78" t="s">
        <v>29</v>
      </c>
      <c r="E507" s="80">
        <v>220.3</v>
      </c>
      <c r="F507" s="80">
        <v>1.66</v>
      </c>
      <c r="G507" s="80">
        <v>0.5806</v>
      </c>
      <c r="H507" s="83">
        <v>0.817</v>
      </c>
      <c r="I507" s="84">
        <f t="shared" si="3"/>
        <v>0.2364</v>
      </c>
      <c r="J507" s="85">
        <f t="shared" si="4"/>
        <v>140.7165002</v>
      </c>
      <c r="K507" s="80">
        <f t="shared" ref="K507:L507" si="1020">IFERROR(G507,0)</f>
        <v>0.5806</v>
      </c>
      <c r="L507" s="80">
        <f t="shared" si="1020"/>
        <v>0.817</v>
      </c>
      <c r="M507" s="84">
        <f t="shared" si="6"/>
        <v>0.2364</v>
      </c>
      <c r="N507" s="85">
        <f t="shared" si="7"/>
        <v>140.7165002</v>
      </c>
      <c r="O507" s="84">
        <f t="shared" ref="O507:P507" si="1021">IFERROR(K507,0)</f>
        <v>0.5806</v>
      </c>
      <c r="P507" s="84">
        <f t="shared" si="1021"/>
        <v>0.817</v>
      </c>
      <c r="Q507" s="84">
        <f t="shared" si="9"/>
        <v>0.2364</v>
      </c>
      <c r="R507" s="85">
        <f t="shared" si="10"/>
        <v>140.7165002</v>
      </c>
      <c r="S507" s="84"/>
      <c r="T507" s="84"/>
      <c r="U507" s="84"/>
      <c r="V507" s="84">
        <f t="shared" si="11"/>
        <v>34.97590361</v>
      </c>
      <c r="W507" s="84">
        <f t="shared" si="12"/>
        <v>49.21686747</v>
      </c>
      <c r="X507" s="87">
        <f t="shared" si="97"/>
        <v>0.817</v>
      </c>
      <c r="Y507" s="89"/>
    </row>
    <row r="508">
      <c r="A508" s="77">
        <v>45682.0</v>
      </c>
      <c r="B508" s="78" t="s">
        <v>31</v>
      </c>
      <c r="C508" s="79" t="s">
        <v>26</v>
      </c>
      <c r="D508" s="78" t="s">
        <v>30</v>
      </c>
      <c r="E508" s="80">
        <v>0.0</v>
      </c>
      <c r="F508" s="80">
        <v>0.0</v>
      </c>
      <c r="G508" s="80">
        <v>0.0</v>
      </c>
      <c r="H508" s="83">
        <v>0.0</v>
      </c>
      <c r="I508" s="84">
        <f t="shared" si="3"/>
        <v>0</v>
      </c>
      <c r="J508" s="85">
        <f t="shared" si="4"/>
        <v>0</v>
      </c>
      <c r="K508" s="80">
        <f t="shared" ref="K508:L508" si="1022">IFERROR(G508,0)</f>
        <v>0</v>
      </c>
      <c r="L508" s="80">
        <f t="shared" si="1022"/>
        <v>0</v>
      </c>
      <c r="M508" s="84">
        <f t="shared" si="6"/>
        <v>0</v>
      </c>
      <c r="N508" s="85">
        <f t="shared" si="7"/>
        <v>0</v>
      </c>
      <c r="O508" s="84">
        <f t="shared" ref="O508:P508" si="1023">IFERROR(K508,0)</f>
        <v>0</v>
      </c>
      <c r="P508" s="84">
        <f t="shared" si="1023"/>
        <v>0</v>
      </c>
      <c r="Q508" s="84">
        <f t="shared" si="9"/>
        <v>0</v>
      </c>
      <c r="R508" s="85">
        <f t="shared" si="10"/>
        <v>0</v>
      </c>
      <c r="S508" s="80"/>
      <c r="T508" s="80"/>
      <c r="U508" s="80"/>
      <c r="V508" s="84">
        <f t="shared" si="11"/>
        <v>0</v>
      </c>
      <c r="W508" s="84">
        <f t="shared" si="12"/>
        <v>0</v>
      </c>
      <c r="X508" s="87">
        <f t="shared" si="97"/>
        <v>0</v>
      </c>
      <c r="Y508" s="89"/>
    </row>
    <row r="509">
      <c r="A509" s="77">
        <v>45682.0</v>
      </c>
      <c r="B509" s="78" t="s">
        <v>25</v>
      </c>
      <c r="C509" s="79" t="s">
        <v>26</v>
      </c>
      <c r="D509" s="78" t="s">
        <v>27</v>
      </c>
      <c r="E509" s="80">
        <v>1.7</v>
      </c>
      <c r="F509" s="80">
        <v>0.005</v>
      </c>
      <c r="G509" s="80">
        <v>0.0048</v>
      </c>
      <c r="H509" s="83">
        <v>0.0097</v>
      </c>
      <c r="I509" s="84">
        <f t="shared" si="3"/>
        <v>0.0049</v>
      </c>
      <c r="J509" s="85">
        <f t="shared" si="4"/>
        <v>202.0833333</v>
      </c>
      <c r="K509" s="80">
        <f t="shared" ref="K509:L509" si="1024">IFERROR(G509,0)</f>
        <v>0.0048</v>
      </c>
      <c r="L509" s="80">
        <f t="shared" si="1024"/>
        <v>0.0097</v>
      </c>
      <c r="M509" s="84">
        <f t="shared" si="6"/>
        <v>0.0049</v>
      </c>
      <c r="N509" s="85">
        <f t="shared" si="7"/>
        <v>202.0833333</v>
      </c>
      <c r="O509" s="84">
        <f t="shared" ref="O509:P509" si="1025">IFERROR(K509,0)</f>
        <v>0.0048</v>
      </c>
      <c r="P509" s="84">
        <f t="shared" si="1025"/>
        <v>0.0097</v>
      </c>
      <c r="Q509" s="84">
        <f t="shared" si="9"/>
        <v>0.0049</v>
      </c>
      <c r="R509" s="85">
        <f t="shared" si="10"/>
        <v>202.0833333</v>
      </c>
      <c r="S509" s="80">
        <f>T488</f>
        <v>4.437312</v>
      </c>
      <c r="T509" s="80">
        <f>H509+S509-H510-H511-U509</f>
        <v>4.4427875</v>
      </c>
      <c r="U509" s="80">
        <v>6.45E-5</v>
      </c>
      <c r="V509" s="84">
        <f t="shared" si="11"/>
        <v>96</v>
      </c>
      <c r="W509" s="84">
        <f t="shared" si="12"/>
        <v>194</v>
      </c>
      <c r="X509" s="87">
        <f t="shared" si="97"/>
        <v>0.0097</v>
      </c>
      <c r="Y509" s="89"/>
    </row>
    <row r="510">
      <c r="A510" s="77">
        <v>45682.0</v>
      </c>
      <c r="B510" s="78" t="s">
        <v>25</v>
      </c>
      <c r="C510" s="79" t="s">
        <v>26</v>
      </c>
      <c r="D510" s="78" t="s">
        <v>29</v>
      </c>
      <c r="E510" s="80">
        <v>1.5</v>
      </c>
      <c r="F510" s="80">
        <v>0.0</v>
      </c>
      <c r="G510" s="80">
        <v>0.0032</v>
      </c>
      <c r="H510" s="83">
        <v>0.00416</v>
      </c>
      <c r="I510" s="84">
        <f t="shared" si="3"/>
        <v>0.00096</v>
      </c>
      <c r="J510" s="85">
        <f t="shared" si="4"/>
        <v>130</v>
      </c>
      <c r="K510" s="80">
        <f t="shared" ref="K510:L510" si="1026">IFERROR(G510,0)</f>
        <v>0.0032</v>
      </c>
      <c r="L510" s="80">
        <f t="shared" si="1026"/>
        <v>0.00416</v>
      </c>
      <c r="M510" s="84">
        <f t="shared" si="6"/>
        <v>0.00096</v>
      </c>
      <c r="N510" s="85">
        <f t="shared" si="7"/>
        <v>130</v>
      </c>
      <c r="O510" s="84">
        <f t="shared" ref="O510:P510" si="1027">IFERROR(K510,0)</f>
        <v>0.0032</v>
      </c>
      <c r="P510" s="84">
        <f t="shared" si="1027"/>
        <v>0.00416</v>
      </c>
      <c r="Q510" s="84">
        <f t="shared" si="9"/>
        <v>0.00096</v>
      </c>
      <c r="R510" s="85">
        <f t="shared" si="10"/>
        <v>130</v>
      </c>
      <c r="S510" s="84"/>
      <c r="T510" s="84"/>
      <c r="U510" s="84"/>
      <c r="V510" s="84">
        <f t="shared" si="11"/>
        <v>0</v>
      </c>
      <c r="W510" s="84">
        <f t="shared" si="12"/>
        <v>0</v>
      </c>
      <c r="X510" s="87">
        <f t="shared" si="97"/>
        <v>0.00416</v>
      </c>
      <c r="Y510" s="89"/>
    </row>
    <row r="511">
      <c r="A511" s="77">
        <v>45682.0</v>
      </c>
      <c r="B511" s="78" t="s">
        <v>25</v>
      </c>
      <c r="C511" s="79" t="s">
        <v>26</v>
      </c>
      <c r="D511" s="78" t="s">
        <v>30</v>
      </c>
      <c r="E511" s="80">
        <v>0.0</v>
      </c>
      <c r="F511" s="80">
        <v>0.0</v>
      </c>
      <c r="G511" s="80">
        <v>0.0</v>
      </c>
      <c r="H511" s="83">
        <v>0.0</v>
      </c>
      <c r="I511" s="84">
        <f t="shared" si="3"/>
        <v>0</v>
      </c>
      <c r="J511" s="85">
        <f t="shared" si="4"/>
        <v>0</v>
      </c>
      <c r="K511" s="80">
        <f t="shared" ref="K511:L511" si="1028">IFERROR(G511,0)</f>
        <v>0</v>
      </c>
      <c r="L511" s="80">
        <f t="shared" si="1028"/>
        <v>0</v>
      </c>
      <c r="M511" s="84">
        <f t="shared" si="6"/>
        <v>0</v>
      </c>
      <c r="N511" s="85">
        <f t="shared" si="7"/>
        <v>0</v>
      </c>
      <c r="O511" s="84">
        <f t="shared" ref="O511:P511" si="1029">IFERROR(K511,0)</f>
        <v>0</v>
      </c>
      <c r="P511" s="84">
        <f t="shared" si="1029"/>
        <v>0</v>
      </c>
      <c r="Q511" s="84">
        <f t="shared" si="9"/>
        <v>0</v>
      </c>
      <c r="R511" s="85">
        <f t="shared" si="10"/>
        <v>0</v>
      </c>
      <c r="S511" s="84"/>
      <c r="T511" s="84"/>
      <c r="U511" s="84"/>
      <c r="V511" s="84">
        <f t="shared" si="11"/>
        <v>0</v>
      </c>
      <c r="W511" s="84">
        <f t="shared" si="12"/>
        <v>0</v>
      </c>
      <c r="X511" s="87">
        <f t="shared" si="97"/>
        <v>0</v>
      </c>
      <c r="Y511" s="89"/>
    </row>
    <row r="512">
      <c r="A512" s="77">
        <v>45682.0</v>
      </c>
      <c r="B512" s="78" t="s">
        <v>33</v>
      </c>
      <c r="C512" s="79" t="s">
        <v>26</v>
      </c>
      <c r="D512" s="78" t="s">
        <v>27</v>
      </c>
      <c r="E512" s="80">
        <v>1.0</v>
      </c>
      <c r="F512" s="80">
        <v>0.003</v>
      </c>
      <c r="G512" s="80">
        <v>0.003</v>
      </c>
      <c r="H512" s="83">
        <v>0.00335</v>
      </c>
      <c r="I512" s="84">
        <f t="shared" si="3"/>
        <v>0.00035</v>
      </c>
      <c r="J512" s="85">
        <f t="shared" si="4"/>
        <v>111.6666667</v>
      </c>
      <c r="K512" s="80">
        <f t="shared" ref="K512:L512" si="1030">IFERROR(G512,0)</f>
        <v>0.003</v>
      </c>
      <c r="L512" s="80">
        <f t="shared" si="1030"/>
        <v>0.00335</v>
      </c>
      <c r="M512" s="84">
        <f t="shared" si="6"/>
        <v>0.00035</v>
      </c>
      <c r="N512" s="85">
        <f t="shared" si="7"/>
        <v>111.6666667</v>
      </c>
      <c r="O512" s="84">
        <f t="shared" ref="O512:P512" si="1031">IFERROR(K512,0)</f>
        <v>0.003</v>
      </c>
      <c r="P512" s="84">
        <f t="shared" si="1031"/>
        <v>0.00335</v>
      </c>
      <c r="Q512" s="84">
        <f t="shared" si="9"/>
        <v>0.00035</v>
      </c>
      <c r="R512" s="85">
        <f t="shared" si="10"/>
        <v>111.6666667</v>
      </c>
      <c r="S512" s="80">
        <f>T491</f>
        <v>0.73095</v>
      </c>
      <c r="T512" s="80">
        <f>H512+S512-H513-H514-U512</f>
        <v>0.712</v>
      </c>
      <c r="U512" s="80">
        <v>0.0</v>
      </c>
      <c r="V512" s="84">
        <f t="shared" si="11"/>
        <v>100</v>
      </c>
      <c r="W512" s="84">
        <f t="shared" si="12"/>
        <v>111.6666667</v>
      </c>
      <c r="X512" s="87">
        <f t="shared" si="97"/>
        <v>0.00335</v>
      </c>
      <c r="Y512" s="89"/>
    </row>
    <row r="513">
      <c r="A513" s="77">
        <v>45682.0</v>
      </c>
      <c r="B513" s="78" t="s">
        <v>33</v>
      </c>
      <c r="C513" s="79" t="s">
        <v>26</v>
      </c>
      <c r="D513" s="78" t="s">
        <v>29</v>
      </c>
      <c r="E513" s="80">
        <v>1.0</v>
      </c>
      <c r="F513" s="80">
        <v>0.0</v>
      </c>
      <c r="G513" s="80">
        <v>0.003</v>
      </c>
      <c r="H513" s="83">
        <v>0.0223</v>
      </c>
      <c r="I513" s="84">
        <f t="shared" si="3"/>
        <v>0.0193</v>
      </c>
      <c r="J513" s="85">
        <f t="shared" si="4"/>
        <v>743.3333333</v>
      </c>
      <c r="K513" s="80">
        <f t="shared" ref="K513:L513" si="1032">IFERROR(G513,0)</f>
        <v>0.003</v>
      </c>
      <c r="L513" s="80">
        <f t="shared" si="1032"/>
        <v>0.0223</v>
      </c>
      <c r="M513" s="84">
        <f t="shared" si="6"/>
        <v>0.0193</v>
      </c>
      <c r="N513" s="85">
        <f t="shared" si="7"/>
        <v>743.3333333</v>
      </c>
      <c r="O513" s="84">
        <f t="shared" ref="O513:P513" si="1033">IFERROR(K513,0)</f>
        <v>0.003</v>
      </c>
      <c r="P513" s="84">
        <f t="shared" si="1033"/>
        <v>0.0223</v>
      </c>
      <c r="Q513" s="84">
        <f t="shared" si="9"/>
        <v>0.0193</v>
      </c>
      <c r="R513" s="85">
        <f t="shared" si="10"/>
        <v>743.3333333</v>
      </c>
      <c r="S513" s="80"/>
      <c r="T513" s="80"/>
      <c r="U513" s="80"/>
      <c r="V513" s="84">
        <f t="shared" si="11"/>
        <v>0</v>
      </c>
      <c r="W513" s="84">
        <f t="shared" si="12"/>
        <v>0</v>
      </c>
      <c r="X513" s="87">
        <f t="shared" si="97"/>
        <v>0.0223</v>
      </c>
      <c r="Y513" s="89"/>
    </row>
    <row r="514">
      <c r="A514" s="77">
        <v>45682.0</v>
      </c>
      <c r="B514" s="78" t="s">
        <v>33</v>
      </c>
      <c r="C514" s="79" t="s">
        <v>26</v>
      </c>
      <c r="D514" s="78" t="s">
        <v>30</v>
      </c>
      <c r="E514" s="80">
        <v>0.0</v>
      </c>
      <c r="F514" s="80">
        <v>0.0</v>
      </c>
      <c r="G514" s="80">
        <v>0.0</v>
      </c>
      <c r="H514" s="83">
        <v>0.0</v>
      </c>
      <c r="I514" s="84">
        <f t="shared" si="3"/>
        <v>0</v>
      </c>
      <c r="J514" s="85">
        <f t="shared" si="4"/>
        <v>0</v>
      </c>
      <c r="K514" s="80">
        <f t="shared" ref="K514:L514" si="1034">IFERROR(G514,0)</f>
        <v>0</v>
      </c>
      <c r="L514" s="80">
        <f t="shared" si="1034"/>
        <v>0</v>
      </c>
      <c r="M514" s="84">
        <f t="shared" si="6"/>
        <v>0</v>
      </c>
      <c r="N514" s="85">
        <f t="shared" si="7"/>
        <v>0</v>
      </c>
      <c r="O514" s="84">
        <f t="shared" ref="O514:P514" si="1035">IFERROR(K514,0)</f>
        <v>0</v>
      </c>
      <c r="P514" s="84">
        <f t="shared" si="1035"/>
        <v>0</v>
      </c>
      <c r="Q514" s="84">
        <f t="shared" si="9"/>
        <v>0</v>
      </c>
      <c r="R514" s="85">
        <f t="shared" si="10"/>
        <v>0</v>
      </c>
      <c r="S514" s="87"/>
      <c r="T514" s="87"/>
      <c r="U514" s="87"/>
      <c r="V514" s="84">
        <f t="shared" si="11"/>
        <v>0</v>
      </c>
      <c r="W514" s="84">
        <f t="shared" si="12"/>
        <v>0</v>
      </c>
      <c r="X514" s="87">
        <f t="shared" si="97"/>
        <v>0</v>
      </c>
      <c r="Y514" s="89"/>
    </row>
    <row r="515">
      <c r="A515" s="77">
        <v>45682.0</v>
      </c>
      <c r="B515" s="78" t="s">
        <v>34</v>
      </c>
      <c r="C515" s="79" t="s">
        <v>26</v>
      </c>
      <c r="D515" s="78" t="s">
        <v>27</v>
      </c>
      <c r="E515" s="80">
        <v>0.6</v>
      </c>
      <c r="F515" s="80">
        <v>0.003</v>
      </c>
      <c r="G515" s="80">
        <v>0.0032</v>
      </c>
      <c r="H515" s="83">
        <v>0.00348</v>
      </c>
      <c r="I515" s="84">
        <f t="shared" si="3"/>
        <v>0.00028</v>
      </c>
      <c r="J515" s="85">
        <f t="shared" si="4"/>
        <v>108.75</v>
      </c>
      <c r="K515" s="80">
        <f t="shared" ref="K515:L515" si="1036">IFERROR(G515,0)</f>
        <v>0.0032</v>
      </c>
      <c r="L515" s="80">
        <f t="shared" si="1036"/>
        <v>0.00348</v>
      </c>
      <c r="M515" s="84">
        <f t="shared" si="6"/>
        <v>0.00028</v>
      </c>
      <c r="N515" s="85">
        <f t="shared" si="7"/>
        <v>108.75</v>
      </c>
      <c r="O515" s="84">
        <f t="shared" ref="O515:P515" si="1037">IFERROR(K515,0)</f>
        <v>0.0032</v>
      </c>
      <c r="P515" s="84">
        <f t="shared" si="1037"/>
        <v>0.00348</v>
      </c>
      <c r="Q515" s="84">
        <f t="shared" si="9"/>
        <v>0.00028</v>
      </c>
      <c r="R515" s="85">
        <f t="shared" si="10"/>
        <v>108.75</v>
      </c>
      <c r="S515" s="88">
        <f>T494</f>
        <v>0.09462</v>
      </c>
      <c r="T515" s="80">
        <f>H515+S515-H516-H517-U515</f>
        <v>0.09523</v>
      </c>
      <c r="U515" s="88">
        <v>0.0</v>
      </c>
      <c r="V515" s="84">
        <f t="shared" si="11"/>
        <v>106.6666667</v>
      </c>
      <c r="W515" s="84">
        <f t="shared" si="12"/>
        <v>116</v>
      </c>
      <c r="X515" s="87">
        <f t="shared" si="97"/>
        <v>0.00348</v>
      </c>
      <c r="Y515" s="89"/>
    </row>
    <row r="516">
      <c r="A516" s="77">
        <v>45682.0</v>
      </c>
      <c r="B516" s="78" t="s">
        <v>34</v>
      </c>
      <c r="C516" s="79" t="s">
        <v>26</v>
      </c>
      <c r="D516" s="78" t="s">
        <v>29</v>
      </c>
      <c r="E516" s="80">
        <v>0.6</v>
      </c>
      <c r="F516" s="80">
        <v>0.0</v>
      </c>
      <c r="G516" s="80">
        <v>0.003</v>
      </c>
      <c r="H516" s="83">
        <v>0.00287</v>
      </c>
      <c r="I516" s="84">
        <f t="shared" si="3"/>
        <v>-0.00013</v>
      </c>
      <c r="J516" s="85">
        <f t="shared" si="4"/>
        <v>95.66666667</v>
      </c>
      <c r="K516" s="80">
        <f t="shared" ref="K516:L516" si="1038">IFERROR(G516,0)</f>
        <v>0.003</v>
      </c>
      <c r="L516" s="80">
        <f t="shared" si="1038"/>
        <v>0.00287</v>
      </c>
      <c r="M516" s="84">
        <f t="shared" si="6"/>
        <v>-0.00013</v>
      </c>
      <c r="N516" s="85">
        <f t="shared" si="7"/>
        <v>95.66666667</v>
      </c>
      <c r="O516" s="84">
        <f t="shared" ref="O516:P516" si="1039">IFERROR(K516,0)</f>
        <v>0.003</v>
      </c>
      <c r="P516" s="84">
        <f t="shared" si="1039"/>
        <v>0.00287</v>
      </c>
      <c r="Q516" s="84">
        <f t="shared" si="9"/>
        <v>-0.00013</v>
      </c>
      <c r="R516" s="85">
        <f t="shared" si="10"/>
        <v>95.66666667</v>
      </c>
      <c r="S516" s="87"/>
      <c r="T516" s="87"/>
      <c r="U516" s="87"/>
      <c r="V516" s="84">
        <f t="shared" si="11"/>
        <v>0</v>
      </c>
      <c r="W516" s="84">
        <f t="shared" si="12"/>
        <v>0</v>
      </c>
      <c r="X516" s="87">
        <f t="shared" si="97"/>
        <v>0.00287</v>
      </c>
      <c r="Y516" s="89"/>
    </row>
    <row r="517">
      <c r="A517" s="77">
        <v>45682.0</v>
      </c>
      <c r="B517" s="78" t="s">
        <v>34</v>
      </c>
      <c r="C517" s="79" t="s">
        <v>26</v>
      </c>
      <c r="D517" s="78" t="s">
        <v>30</v>
      </c>
      <c r="E517" s="80">
        <v>0.0</v>
      </c>
      <c r="F517" s="80">
        <v>0.0</v>
      </c>
      <c r="G517" s="80">
        <v>0.0</v>
      </c>
      <c r="H517" s="83">
        <v>0.0</v>
      </c>
      <c r="I517" s="84">
        <f t="shared" si="3"/>
        <v>0</v>
      </c>
      <c r="J517" s="85">
        <f t="shared" si="4"/>
        <v>0</v>
      </c>
      <c r="K517" s="80">
        <f t="shared" ref="K517:L517" si="1040">IFERROR(G517,0)</f>
        <v>0</v>
      </c>
      <c r="L517" s="80">
        <f t="shared" si="1040"/>
        <v>0</v>
      </c>
      <c r="M517" s="84">
        <f t="shared" si="6"/>
        <v>0</v>
      </c>
      <c r="N517" s="85">
        <f t="shared" si="7"/>
        <v>0</v>
      </c>
      <c r="O517" s="84">
        <f t="shared" ref="O517:P517" si="1041">IFERROR(K517,0)</f>
        <v>0</v>
      </c>
      <c r="P517" s="84">
        <f t="shared" si="1041"/>
        <v>0</v>
      </c>
      <c r="Q517" s="84">
        <f t="shared" si="9"/>
        <v>0</v>
      </c>
      <c r="R517" s="85">
        <f t="shared" si="10"/>
        <v>0</v>
      </c>
      <c r="S517" s="87"/>
      <c r="T517" s="87"/>
      <c r="U517" s="87"/>
      <c r="V517" s="84">
        <f t="shared" si="11"/>
        <v>0</v>
      </c>
      <c r="W517" s="84">
        <f t="shared" si="12"/>
        <v>0</v>
      </c>
      <c r="X517" s="87">
        <f t="shared" si="97"/>
        <v>0</v>
      </c>
      <c r="Y517" s="89"/>
    </row>
    <row r="518">
      <c r="A518" s="77">
        <v>45682.0</v>
      </c>
      <c r="B518" s="78" t="s">
        <v>36</v>
      </c>
      <c r="C518" s="79" t="s">
        <v>37</v>
      </c>
      <c r="D518" s="78" t="s">
        <v>27</v>
      </c>
      <c r="E518" s="80">
        <v>229.8</v>
      </c>
      <c r="F518" s="80">
        <v>0.681</v>
      </c>
      <c r="G518" s="80">
        <v>0.687096</v>
      </c>
      <c r="H518" s="83">
        <v>0.616935</v>
      </c>
      <c r="I518" s="84">
        <f t="shared" si="3"/>
        <v>-0.070161</v>
      </c>
      <c r="J518" s="85">
        <f t="shared" si="4"/>
        <v>89.78876314</v>
      </c>
      <c r="K518" s="80">
        <f t="shared" ref="K518:L518" si="1042">IFERROR(G518,0)</f>
        <v>0.687096</v>
      </c>
      <c r="L518" s="80">
        <f t="shared" si="1042"/>
        <v>0.616935</v>
      </c>
      <c r="M518" s="84">
        <f t="shared" si="6"/>
        <v>-0.070161</v>
      </c>
      <c r="N518" s="85">
        <f t="shared" si="7"/>
        <v>89.78876314</v>
      </c>
      <c r="O518" s="84">
        <f t="shared" ref="O518:P518" si="1043">IFERROR(K518,0)</f>
        <v>0.687096</v>
      </c>
      <c r="P518" s="84">
        <f t="shared" si="1043"/>
        <v>0.616935</v>
      </c>
      <c r="Q518" s="84">
        <f t="shared" si="9"/>
        <v>-0.070161</v>
      </c>
      <c r="R518" s="85">
        <f t="shared" si="10"/>
        <v>89.78876314</v>
      </c>
      <c r="S518" s="88">
        <f>T497</f>
        <v>205.0963852</v>
      </c>
      <c r="T518" s="80">
        <f>H518+S518-H519-H520-U518</f>
        <v>204.5225138</v>
      </c>
      <c r="U518" s="88">
        <v>0.00180645</v>
      </c>
      <c r="V518" s="84">
        <f t="shared" si="11"/>
        <v>100.8951542</v>
      </c>
      <c r="W518" s="84">
        <f t="shared" si="12"/>
        <v>90.59251101</v>
      </c>
      <c r="X518" s="87">
        <f t="shared" si="97"/>
        <v>0.616935</v>
      </c>
      <c r="Y518" s="89"/>
    </row>
    <row r="519">
      <c r="A519" s="77">
        <v>45682.0</v>
      </c>
      <c r="B519" s="78" t="s">
        <v>36</v>
      </c>
      <c r="C519" s="79" t="s">
        <v>37</v>
      </c>
      <c r="D519" s="78" t="s">
        <v>29</v>
      </c>
      <c r="E519" s="80">
        <v>285.0</v>
      </c>
      <c r="F519" s="80">
        <v>0.0</v>
      </c>
      <c r="G519" s="80">
        <v>0.77419</v>
      </c>
      <c r="H519" s="83">
        <v>1.189</v>
      </c>
      <c r="I519" s="84">
        <f t="shared" si="3"/>
        <v>0.41481</v>
      </c>
      <c r="J519" s="85">
        <f t="shared" si="4"/>
        <v>153.5798706</v>
      </c>
      <c r="K519" s="80">
        <f t="shared" ref="K519:L519" si="1044">IFERROR(G519,0)</f>
        <v>0.77419</v>
      </c>
      <c r="L519" s="80">
        <f t="shared" si="1044"/>
        <v>1.189</v>
      </c>
      <c r="M519" s="84">
        <f t="shared" si="6"/>
        <v>0.41481</v>
      </c>
      <c r="N519" s="85">
        <f t="shared" si="7"/>
        <v>153.5798706</v>
      </c>
      <c r="O519" s="84">
        <f t="shared" ref="O519:P519" si="1045">IFERROR(K519,0)</f>
        <v>0.77419</v>
      </c>
      <c r="P519" s="84">
        <f t="shared" si="1045"/>
        <v>1.189</v>
      </c>
      <c r="Q519" s="84">
        <f t="shared" si="9"/>
        <v>0.41481</v>
      </c>
      <c r="R519" s="85">
        <f t="shared" si="10"/>
        <v>153.5798706</v>
      </c>
      <c r="S519" s="87"/>
      <c r="T519" s="87"/>
      <c r="U519" s="87"/>
      <c r="V519" s="84">
        <f t="shared" si="11"/>
        <v>0</v>
      </c>
      <c r="W519" s="84">
        <f t="shared" si="12"/>
        <v>0</v>
      </c>
      <c r="X519" s="87">
        <f t="shared" si="97"/>
        <v>1.189</v>
      </c>
      <c r="Y519" s="89"/>
    </row>
    <row r="520">
      <c r="A520" s="77">
        <v>45682.0</v>
      </c>
      <c r="B520" s="78" t="s">
        <v>36</v>
      </c>
      <c r="C520" s="79" t="s">
        <v>37</v>
      </c>
      <c r="D520" s="78" t="s">
        <v>30</v>
      </c>
      <c r="E520" s="80">
        <v>0.0</v>
      </c>
      <c r="F520" s="80">
        <v>0.0</v>
      </c>
      <c r="G520" s="80">
        <v>0.0</v>
      </c>
      <c r="H520" s="83">
        <v>0.0</v>
      </c>
      <c r="I520" s="84">
        <f t="shared" si="3"/>
        <v>0</v>
      </c>
      <c r="J520" s="85">
        <f t="shared" si="4"/>
        <v>0</v>
      </c>
      <c r="K520" s="80">
        <f t="shared" ref="K520:L520" si="1046">IFERROR(G520,0)</f>
        <v>0</v>
      </c>
      <c r="L520" s="80">
        <f t="shared" si="1046"/>
        <v>0</v>
      </c>
      <c r="M520" s="84">
        <f t="shared" si="6"/>
        <v>0</v>
      </c>
      <c r="N520" s="85">
        <f t="shared" si="7"/>
        <v>0</v>
      </c>
      <c r="O520" s="84">
        <f t="shared" ref="O520:P520" si="1047">IFERROR(K520,0)</f>
        <v>0</v>
      </c>
      <c r="P520" s="84">
        <f t="shared" si="1047"/>
        <v>0</v>
      </c>
      <c r="Q520" s="84">
        <f t="shared" si="9"/>
        <v>0</v>
      </c>
      <c r="R520" s="85">
        <f t="shared" si="10"/>
        <v>0</v>
      </c>
      <c r="S520" s="87"/>
      <c r="T520" s="87"/>
      <c r="U520" s="87"/>
      <c r="V520" s="84">
        <f t="shared" si="11"/>
        <v>0</v>
      </c>
      <c r="W520" s="84">
        <f t="shared" si="12"/>
        <v>0</v>
      </c>
      <c r="X520" s="87">
        <f t="shared" si="97"/>
        <v>0</v>
      </c>
      <c r="Y520" s="89"/>
    </row>
    <row r="521">
      <c r="A521" s="77">
        <v>45682.0</v>
      </c>
      <c r="B521" s="78" t="s">
        <v>49</v>
      </c>
      <c r="C521" s="79" t="s">
        <v>37</v>
      </c>
      <c r="D521" s="78" t="s">
        <v>27</v>
      </c>
      <c r="E521" s="80">
        <v>5.2</v>
      </c>
      <c r="F521" s="80">
        <v>0.019</v>
      </c>
      <c r="G521" s="80">
        <v>0.0145</v>
      </c>
      <c r="H521" s="83">
        <v>0.0178</v>
      </c>
      <c r="I521" s="84">
        <f t="shared" si="3"/>
        <v>0.0033</v>
      </c>
      <c r="J521" s="85">
        <f t="shared" si="4"/>
        <v>122.7586207</v>
      </c>
      <c r="K521" s="80">
        <f t="shared" ref="K521:L521" si="1048">IFERROR(G521,0)</f>
        <v>0.0145</v>
      </c>
      <c r="L521" s="80">
        <f t="shared" si="1048"/>
        <v>0.0178</v>
      </c>
      <c r="M521" s="84">
        <f t="shared" si="6"/>
        <v>0.0033</v>
      </c>
      <c r="N521" s="85">
        <f t="shared" si="7"/>
        <v>122.7586207</v>
      </c>
      <c r="O521" s="84">
        <f t="shared" ref="O521:P521" si="1049">IFERROR(K521,0)</f>
        <v>0.0145</v>
      </c>
      <c r="P521" s="84">
        <f t="shared" si="1049"/>
        <v>0.0178</v>
      </c>
      <c r="Q521" s="84">
        <f t="shared" si="9"/>
        <v>0.0033</v>
      </c>
      <c r="R521" s="85">
        <f t="shared" si="10"/>
        <v>122.7586207</v>
      </c>
      <c r="S521" s="88">
        <f>T500</f>
        <v>5.014425808</v>
      </c>
      <c r="T521" s="80">
        <f>H521+S521-H522-H523-U521</f>
        <v>5.03219355</v>
      </c>
      <c r="U521" s="88">
        <v>3.2258E-5</v>
      </c>
      <c r="V521" s="84">
        <f t="shared" si="11"/>
        <v>76.31578947</v>
      </c>
      <c r="W521" s="84">
        <f t="shared" si="12"/>
        <v>93.68421053</v>
      </c>
      <c r="X521" s="87">
        <f t="shared" si="97"/>
        <v>0.0178</v>
      </c>
      <c r="Y521" s="89"/>
    </row>
    <row r="522">
      <c r="A522" s="77">
        <v>45682.0</v>
      </c>
      <c r="B522" s="78" t="s">
        <v>49</v>
      </c>
      <c r="C522" s="79" t="s">
        <v>37</v>
      </c>
      <c r="D522" s="78" t="s">
        <v>29</v>
      </c>
      <c r="E522" s="80">
        <v>5.1</v>
      </c>
      <c r="F522" s="80">
        <v>0.0</v>
      </c>
      <c r="G522" s="80">
        <v>0.01612</v>
      </c>
      <c r="H522" s="83">
        <v>0.0</v>
      </c>
      <c r="I522" s="84">
        <f t="shared" si="3"/>
        <v>-0.01612</v>
      </c>
      <c r="J522" s="85">
        <f t="shared" si="4"/>
        <v>0</v>
      </c>
      <c r="K522" s="80">
        <f t="shared" ref="K522:L522" si="1050">IFERROR(G522,0)</f>
        <v>0.01612</v>
      </c>
      <c r="L522" s="80">
        <f t="shared" si="1050"/>
        <v>0</v>
      </c>
      <c r="M522" s="84">
        <f t="shared" si="6"/>
        <v>-0.01612</v>
      </c>
      <c r="N522" s="85">
        <f t="shared" si="7"/>
        <v>0</v>
      </c>
      <c r="O522" s="84">
        <f t="shared" ref="O522:P522" si="1051">IFERROR(K522,0)</f>
        <v>0.01612</v>
      </c>
      <c r="P522" s="84">
        <f t="shared" si="1051"/>
        <v>0</v>
      </c>
      <c r="Q522" s="84">
        <f t="shared" si="9"/>
        <v>-0.01612</v>
      </c>
      <c r="R522" s="85">
        <f t="shared" si="10"/>
        <v>0</v>
      </c>
      <c r="S522" s="87"/>
      <c r="T522" s="87"/>
      <c r="U522" s="87"/>
      <c r="V522" s="84">
        <f t="shared" si="11"/>
        <v>0</v>
      </c>
      <c r="W522" s="84">
        <f t="shared" si="12"/>
        <v>0</v>
      </c>
      <c r="X522" s="87">
        <f t="shared" si="97"/>
        <v>0</v>
      </c>
      <c r="Y522" s="89"/>
    </row>
    <row r="523">
      <c r="A523" s="77">
        <v>45682.0</v>
      </c>
      <c r="B523" s="78" t="s">
        <v>49</v>
      </c>
      <c r="C523" s="79" t="s">
        <v>37</v>
      </c>
      <c r="D523" s="78" t="s">
        <v>30</v>
      </c>
      <c r="E523" s="80">
        <v>0.0</v>
      </c>
      <c r="F523" s="80">
        <v>0.0</v>
      </c>
      <c r="G523" s="80">
        <v>0.0</v>
      </c>
      <c r="H523" s="83">
        <v>0.0</v>
      </c>
      <c r="I523" s="84">
        <f t="shared" si="3"/>
        <v>0</v>
      </c>
      <c r="J523" s="85">
        <f t="shared" si="4"/>
        <v>0</v>
      </c>
      <c r="K523" s="80">
        <f t="shared" ref="K523:L523" si="1052">IFERROR(G523,0)</f>
        <v>0</v>
      </c>
      <c r="L523" s="80">
        <f t="shared" si="1052"/>
        <v>0</v>
      </c>
      <c r="M523" s="84">
        <f t="shared" si="6"/>
        <v>0</v>
      </c>
      <c r="N523" s="85">
        <f t="shared" si="7"/>
        <v>0</v>
      </c>
      <c r="O523" s="84">
        <f t="shared" ref="O523:P523" si="1053">IFERROR(K523,0)</f>
        <v>0</v>
      </c>
      <c r="P523" s="84">
        <f t="shared" si="1053"/>
        <v>0</v>
      </c>
      <c r="Q523" s="84">
        <f t="shared" si="9"/>
        <v>0</v>
      </c>
      <c r="R523" s="85">
        <f t="shared" si="10"/>
        <v>0</v>
      </c>
      <c r="S523" s="88"/>
      <c r="T523" s="88"/>
      <c r="U523" s="87"/>
      <c r="V523" s="84">
        <f t="shared" si="11"/>
        <v>0</v>
      </c>
      <c r="W523" s="84">
        <f t="shared" si="12"/>
        <v>0</v>
      </c>
      <c r="X523" s="87">
        <f t="shared" si="97"/>
        <v>0</v>
      </c>
      <c r="Y523" s="89"/>
    </row>
    <row r="524">
      <c r="A524" s="77">
        <v>45682.0</v>
      </c>
      <c r="B524" s="78" t="s">
        <v>40</v>
      </c>
      <c r="C524" s="79" t="s">
        <v>37</v>
      </c>
      <c r="D524" s="78" t="s">
        <v>27</v>
      </c>
      <c r="E524" s="80">
        <v>0.63</v>
      </c>
      <c r="F524" s="80">
        <v>0.0</v>
      </c>
      <c r="G524" s="80">
        <v>0.00161</v>
      </c>
      <c r="H524" s="83">
        <v>0.00167</v>
      </c>
      <c r="I524" s="84">
        <f t="shared" si="3"/>
        <v>0.00006</v>
      </c>
      <c r="J524" s="85">
        <f t="shared" si="4"/>
        <v>103.7267081</v>
      </c>
      <c r="K524" s="80">
        <f t="shared" ref="K524:L524" si="1054">IFERROR(G524,0)</f>
        <v>0.00161</v>
      </c>
      <c r="L524" s="80">
        <f t="shared" si="1054"/>
        <v>0.00167</v>
      </c>
      <c r="M524" s="84">
        <f t="shared" si="6"/>
        <v>0.00006</v>
      </c>
      <c r="N524" s="85">
        <f t="shared" si="7"/>
        <v>103.7267081</v>
      </c>
      <c r="O524" s="84">
        <f t="shared" ref="O524:P524" si="1055">IFERROR(K524,0)</f>
        <v>0.00161</v>
      </c>
      <c r="P524" s="84">
        <f t="shared" si="1055"/>
        <v>0.00167</v>
      </c>
      <c r="Q524" s="84">
        <f t="shared" si="9"/>
        <v>0.00006</v>
      </c>
      <c r="R524" s="85">
        <f t="shared" si="10"/>
        <v>103.7267081</v>
      </c>
      <c r="S524" s="88">
        <f>T503</f>
        <v>0.03395296</v>
      </c>
      <c r="T524" s="80">
        <f>H524+S524-H525-H526-U524</f>
        <v>0.033952</v>
      </c>
      <c r="U524" s="88">
        <v>0.00167096</v>
      </c>
      <c r="V524" s="84">
        <f t="shared" si="11"/>
        <v>0</v>
      </c>
      <c r="W524" s="84">
        <f t="shared" si="12"/>
        <v>0</v>
      </c>
      <c r="X524" s="87">
        <f t="shared" si="97"/>
        <v>0.00167</v>
      </c>
      <c r="Y524" s="89"/>
    </row>
    <row r="525">
      <c r="A525" s="77">
        <v>45682.0</v>
      </c>
      <c r="B525" s="78" t="s">
        <v>40</v>
      </c>
      <c r="C525" s="79" t="s">
        <v>37</v>
      </c>
      <c r="D525" s="78" t="s">
        <v>29</v>
      </c>
      <c r="E525" s="80">
        <v>0.63</v>
      </c>
      <c r="F525" s="80">
        <v>0.0</v>
      </c>
      <c r="G525" s="80">
        <v>0.0016</v>
      </c>
      <c r="H525" s="83">
        <v>0.0</v>
      </c>
      <c r="I525" s="84">
        <f t="shared" si="3"/>
        <v>-0.0016</v>
      </c>
      <c r="J525" s="85">
        <f t="shared" si="4"/>
        <v>0</v>
      </c>
      <c r="K525" s="80">
        <f t="shared" ref="K525:L525" si="1056">IFERROR(G525,0)</f>
        <v>0.0016</v>
      </c>
      <c r="L525" s="80">
        <f t="shared" si="1056"/>
        <v>0</v>
      </c>
      <c r="M525" s="84">
        <f t="shared" si="6"/>
        <v>-0.0016</v>
      </c>
      <c r="N525" s="85">
        <f t="shared" si="7"/>
        <v>0</v>
      </c>
      <c r="O525" s="84">
        <f t="shared" ref="O525:P525" si="1057">IFERROR(K525,0)</f>
        <v>0.0016</v>
      </c>
      <c r="P525" s="84">
        <f t="shared" si="1057"/>
        <v>0</v>
      </c>
      <c r="Q525" s="84">
        <f t="shared" si="9"/>
        <v>-0.0016</v>
      </c>
      <c r="R525" s="85">
        <f t="shared" si="10"/>
        <v>0</v>
      </c>
      <c r="S525" s="87"/>
      <c r="T525" s="87"/>
      <c r="U525" s="87"/>
      <c r="V525" s="84">
        <f t="shared" si="11"/>
        <v>0</v>
      </c>
      <c r="W525" s="84">
        <f t="shared" si="12"/>
        <v>0</v>
      </c>
      <c r="X525" s="87">
        <f t="shared" si="97"/>
        <v>0</v>
      </c>
      <c r="Y525" s="89"/>
    </row>
    <row r="526">
      <c r="A526" s="77">
        <v>45682.0</v>
      </c>
      <c r="B526" s="78" t="s">
        <v>40</v>
      </c>
      <c r="C526" s="79" t="s">
        <v>37</v>
      </c>
      <c r="D526" s="78" t="s">
        <v>30</v>
      </c>
      <c r="E526" s="80">
        <v>0.0</v>
      </c>
      <c r="F526" s="80">
        <v>0.0</v>
      </c>
      <c r="G526" s="80">
        <v>0.0</v>
      </c>
      <c r="H526" s="83">
        <v>0.0</v>
      </c>
      <c r="I526" s="84">
        <f t="shared" si="3"/>
        <v>0</v>
      </c>
      <c r="J526" s="85">
        <f t="shared" si="4"/>
        <v>0</v>
      </c>
      <c r="K526" s="80">
        <f t="shared" ref="K526:L526" si="1058">IFERROR(G526,0)</f>
        <v>0</v>
      </c>
      <c r="L526" s="80">
        <f t="shared" si="1058"/>
        <v>0</v>
      </c>
      <c r="M526" s="84">
        <f t="shared" si="6"/>
        <v>0</v>
      </c>
      <c r="N526" s="85">
        <f t="shared" si="7"/>
        <v>0</v>
      </c>
      <c r="O526" s="84">
        <f t="shared" ref="O526:P526" si="1059">IFERROR(K526,0)</f>
        <v>0</v>
      </c>
      <c r="P526" s="84">
        <f t="shared" si="1059"/>
        <v>0</v>
      </c>
      <c r="Q526" s="84">
        <f t="shared" si="9"/>
        <v>0</v>
      </c>
      <c r="R526" s="85">
        <f t="shared" si="10"/>
        <v>0</v>
      </c>
      <c r="S526" s="87"/>
      <c r="T526" s="87"/>
      <c r="U526" s="87"/>
      <c r="V526" s="84">
        <f t="shared" si="11"/>
        <v>0</v>
      </c>
      <c r="W526" s="84">
        <f t="shared" si="12"/>
        <v>0</v>
      </c>
      <c r="X526" s="87">
        <f t="shared" si="97"/>
        <v>0</v>
      </c>
      <c r="Y526" s="89"/>
    </row>
    <row r="527">
      <c r="A527" s="77">
        <v>45683.0</v>
      </c>
      <c r="B527" s="78" t="s">
        <v>31</v>
      </c>
      <c r="C527" s="79" t="s">
        <v>26</v>
      </c>
      <c r="D527" s="78" t="s">
        <v>27</v>
      </c>
      <c r="E527" s="80">
        <v>190.9</v>
      </c>
      <c r="F527" s="81">
        <v>0.643</v>
      </c>
      <c r="G527" s="82">
        <v>0.567</v>
      </c>
      <c r="H527" s="83">
        <v>0.57267</v>
      </c>
      <c r="I527" s="84">
        <f t="shared" si="3"/>
        <v>0.00567</v>
      </c>
      <c r="J527" s="85">
        <f t="shared" si="4"/>
        <v>101</v>
      </c>
      <c r="K527" s="80">
        <f t="shared" ref="K527:L527" si="1060">IFERROR(G527,0)</f>
        <v>0.567</v>
      </c>
      <c r="L527" s="80">
        <f t="shared" si="1060"/>
        <v>0.57267</v>
      </c>
      <c r="M527" s="84">
        <f t="shared" si="6"/>
        <v>0.00567</v>
      </c>
      <c r="N527" s="85">
        <f t="shared" si="7"/>
        <v>101</v>
      </c>
      <c r="O527" s="84">
        <f t="shared" ref="O527:P527" si="1061">IFERROR(K527,0)</f>
        <v>0.567</v>
      </c>
      <c r="P527" s="84">
        <f t="shared" si="1061"/>
        <v>0.57267</v>
      </c>
      <c r="Q527" s="84">
        <f t="shared" si="9"/>
        <v>0.00567</v>
      </c>
      <c r="R527" s="85">
        <f t="shared" si="10"/>
        <v>101</v>
      </c>
      <c r="S527" s="80">
        <f>T506</f>
        <v>49.3362</v>
      </c>
      <c r="T527" s="80">
        <f>H527+S527-H528-H529-U527</f>
        <v>49.09042</v>
      </c>
      <c r="U527" s="80">
        <v>0.00145</v>
      </c>
      <c r="V527" s="84">
        <f t="shared" si="11"/>
        <v>88.18040435</v>
      </c>
      <c r="W527" s="84">
        <f t="shared" si="12"/>
        <v>89.0622084</v>
      </c>
      <c r="X527" s="87">
        <f t="shared" si="97"/>
        <v>0.57267</v>
      </c>
      <c r="Y527" s="89"/>
    </row>
    <row r="528">
      <c r="A528" s="77">
        <v>45683.0</v>
      </c>
      <c r="B528" s="78" t="s">
        <v>31</v>
      </c>
      <c r="C528" s="79" t="s">
        <v>26</v>
      </c>
      <c r="D528" s="78" t="s">
        <v>29</v>
      </c>
      <c r="E528" s="80">
        <v>220.3</v>
      </c>
      <c r="F528" s="80">
        <v>0.581</v>
      </c>
      <c r="G528" s="80">
        <v>0.5806</v>
      </c>
      <c r="H528" s="83">
        <v>0.817</v>
      </c>
      <c r="I528" s="84">
        <f t="shared" si="3"/>
        <v>0.2364</v>
      </c>
      <c r="J528" s="85">
        <f t="shared" si="4"/>
        <v>140.7165002</v>
      </c>
      <c r="K528" s="80">
        <f t="shared" ref="K528:L528" si="1062">IFERROR(G528,0)</f>
        <v>0.5806</v>
      </c>
      <c r="L528" s="80">
        <f t="shared" si="1062"/>
        <v>0.817</v>
      </c>
      <c r="M528" s="84">
        <f t="shared" si="6"/>
        <v>0.2364</v>
      </c>
      <c r="N528" s="85">
        <f t="shared" si="7"/>
        <v>140.7165002</v>
      </c>
      <c r="O528" s="84">
        <f t="shared" ref="O528:P528" si="1063">IFERROR(K528,0)</f>
        <v>0.5806</v>
      </c>
      <c r="P528" s="84">
        <f t="shared" si="1063"/>
        <v>0.817</v>
      </c>
      <c r="Q528" s="84">
        <f t="shared" si="9"/>
        <v>0.2364</v>
      </c>
      <c r="R528" s="85">
        <f t="shared" si="10"/>
        <v>140.7165002</v>
      </c>
      <c r="S528" s="84"/>
      <c r="T528" s="84"/>
      <c r="U528" s="84"/>
      <c r="V528" s="84">
        <f t="shared" si="11"/>
        <v>99.93115318</v>
      </c>
      <c r="W528" s="84">
        <f t="shared" si="12"/>
        <v>140.6196213</v>
      </c>
      <c r="X528" s="87">
        <f t="shared" si="97"/>
        <v>0.817</v>
      </c>
      <c r="Y528" s="89"/>
    </row>
    <row r="529">
      <c r="A529" s="77">
        <v>45683.0</v>
      </c>
      <c r="B529" s="78" t="s">
        <v>31</v>
      </c>
      <c r="C529" s="79" t="s">
        <v>26</v>
      </c>
      <c r="D529" s="78" t="s">
        <v>30</v>
      </c>
      <c r="E529" s="80">
        <v>0.0</v>
      </c>
      <c r="F529" s="80">
        <v>0.0</v>
      </c>
      <c r="G529" s="80">
        <v>0.0</v>
      </c>
      <c r="H529" s="83">
        <v>0.0</v>
      </c>
      <c r="I529" s="84">
        <f t="shared" si="3"/>
        <v>0</v>
      </c>
      <c r="J529" s="85">
        <f t="shared" si="4"/>
        <v>0</v>
      </c>
      <c r="K529" s="80">
        <f t="shared" ref="K529:L529" si="1064">IFERROR(G529,0)</f>
        <v>0</v>
      </c>
      <c r="L529" s="80">
        <f t="shared" si="1064"/>
        <v>0</v>
      </c>
      <c r="M529" s="84">
        <f t="shared" si="6"/>
        <v>0</v>
      </c>
      <c r="N529" s="85">
        <f t="shared" si="7"/>
        <v>0</v>
      </c>
      <c r="O529" s="84">
        <f t="shared" ref="O529:P529" si="1065">IFERROR(K529,0)</f>
        <v>0</v>
      </c>
      <c r="P529" s="84">
        <f t="shared" si="1065"/>
        <v>0</v>
      </c>
      <c r="Q529" s="84">
        <f t="shared" si="9"/>
        <v>0</v>
      </c>
      <c r="R529" s="85">
        <f t="shared" si="10"/>
        <v>0</v>
      </c>
      <c r="S529" s="80"/>
      <c r="T529" s="80"/>
      <c r="U529" s="80"/>
      <c r="V529" s="84">
        <f t="shared" si="11"/>
        <v>0</v>
      </c>
      <c r="W529" s="84">
        <f t="shared" si="12"/>
        <v>0</v>
      </c>
      <c r="X529" s="87">
        <f t="shared" si="97"/>
        <v>0</v>
      </c>
      <c r="Y529" s="89"/>
    </row>
    <row r="530">
      <c r="A530" s="77">
        <v>45683.0</v>
      </c>
      <c r="B530" s="78" t="s">
        <v>25</v>
      </c>
      <c r="C530" s="79" t="s">
        <v>26</v>
      </c>
      <c r="D530" s="78" t="s">
        <v>27</v>
      </c>
      <c r="E530" s="80">
        <v>1.7</v>
      </c>
      <c r="F530" s="80">
        <v>0.005</v>
      </c>
      <c r="G530" s="80">
        <v>0.0048</v>
      </c>
      <c r="H530" s="83">
        <v>0.0097</v>
      </c>
      <c r="I530" s="84">
        <f t="shared" si="3"/>
        <v>0.0049</v>
      </c>
      <c r="J530" s="85">
        <f t="shared" si="4"/>
        <v>202.0833333</v>
      </c>
      <c r="K530" s="80">
        <f t="shared" ref="K530:L530" si="1066">IFERROR(G530,0)</f>
        <v>0.0048</v>
      </c>
      <c r="L530" s="80">
        <f t="shared" si="1066"/>
        <v>0.0097</v>
      </c>
      <c r="M530" s="84">
        <f t="shared" si="6"/>
        <v>0.0049</v>
      </c>
      <c r="N530" s="85">
        <f t="shared" si="7"/>
        <v>202.0833333</v>
      </c>
      <c r="O530" s="84">
        <f t="shared" ref="O530:P530" si="1067">IFERROR(K530,0)</f>
        <v>0.0048</v>
      </c>
      <c r="P530" s="84">
        <f t="shared" si="1067"/>
        <v>0.0097</v>
      </c>
      <c r="Q530" s="84">
        <f t="shared" si="9"/>
        <v>0.0049</v>
      </c>
      <c r="R530" s="85">
        <f t="shared" si="10"/>
        <v>202.0833333</v>
      </c>
      <c r="S530" s="80">
        <f>T509</f>
        <v>4.4427875</v>
      </c>
      <c r="T530" s="80">
        <f>H530+S530-H531-H532-U530</f>
        <v>4.448263</v>
      </c>
      <c r="U530" s="80">
        <v>6.45E-5</v>
      </c>
      <c r="V530" s="84">
        <f t="shared" si="11"/>
        <v>96</v>
      </c>
      <c r="W530" s="84">
        <f t="shared" si="12"/>
        <v>194</v>
      </c>
      <c r="X530" s="87">
        <f t="shared" si="97"/>
        <v>0.0097</v>
      </c>
      <c r="Y530" s="89"/>
    </row>
    <row r="531">
      <c r="A531" s="77">
        <v>45683.0</v>
      </c>
      <c r="B531" s="78" t="s">
        <v>25</v>
      </c>
      <c r="C531" s="79" t="s">
        <v>26</v>
      </c>
      <c r="D531" s="78" t="s">
        <v>29</v>
      </c>
      <c r="E531" s="80">
        <v>1.5</v>
      </c>
      <c r="F531" s="80">
        <v>0.0</v>
      </c>
      <c r="G531" s="80">
        <v>0.0032</v>
      </c>
      <c r="H531" s="83">
        <v>0.00416</v>
      </c>
      <c r="I531" s="84">
        <f t="shared" si="3"/>
        <v>0.00096</v>
      </c>
      <c r="J531" s="85">
        <f t="shared" si="4"/>
        <v>130</v>
      </c>
      <c r="K531" s="80">
        <f t="shared" ref="K531:L531" si="1068">IFERROR(G531,0)</f>
        <v>0.0032</v>
      </c>
      <c r="L531" s="80">
        <f t="shared" si="1068"/>
        <v>0.00416</v>
      </c>
      <c r="M531" s="84">
        <f t="shared" si="6"/>
        <v>0.00096</v>
      </c>
      <c r="N531" s="85">
        <f t="shared" si="7"/>
        <v>130</v>
      </c>
      <c r="O531" s="84">
        <f t="shared" ref="O531:P531" si="1069">IFERROR(K531,0)</f>
        <v>0.0032</v>
      </c>
      <c r="P531" s="84">
        <f t="shared" si="1069"/>
        <v>0.00416</v>
      </c>
      <c r="Q531" s="84">
        <f t="shared" si="9"/>
        <v>0.00096</v>
      </c>
      <c r="R531" s="85">
        <f t="shared" si="10"/>
        <v>130</v>
      </c>
      <c r="S531" s="84"/>
      <c r="T531" s="84"/>
      <c r="U531" s="84"/>
      <c r="V531" s="84">
        <f t="shared" si="11"/>
        <v>0</v>
      </c>
      <c r="W531" s="84">
        <f t="shared" si="12"/>
        <v>0</v>
      </c>
      <c r="X531" s="87">
        <f t="shared" si="97"/>
        <v>0.00416</v>
      </c>
      <c r="Y531" s="89"/>
    </row>
    <row r="532">
      <c r="A532" s="77">
        <v>45683.0</v>
      </c>
      <c r="B532" s="78" t="s">
        <v>25</v>
      </c>
      <c r="C532" s="79" t="s">
        <v>26</v>
      </c>
      <c r="D532" s="78" t="s">
        <v>30</v>
      </c>
      <c r="E532" s="80">
        <v>0.0</v>
      </c>
      <c r="F532" s="80">
        <v>0.0</v>
      </c>
      <c r="G532" s="80">
        <v>0.0</v>
      </c>
      <c r="H532" s="83">
        <v>0.0</v>
      </c>
      <c r="I532" s="84">
        <f t="shared" si="3"/>
        <v>0</v>
      </c>
      <c r="J532" s="85">
        <f t="shared" si="4"/>
        <v>0</v>
      </c>
      <c r="K532" s="80">
        <f t="shared" ref="K532:L532" si="1070">IFERROR(G532,0)</f>
        <v>0</v>
      </c>
      <c r="L532" s="80">
        <f t="shared" si="1070"/>
        <v>0</v>
      </c>
      <c r="M532" s="84">
        <f t="shared" si="6"/>
        <v>0</v>
      </c>
      <c r="N532" s="85">
        <f t="shared" si="7"/>
        <v>0</v>
      </c>
      <c r="O532" s="84">
        <f t="shared" ref="O532:P532" si="1071">IFERROR(K532,0)</f>
        <v>0</v>
      </c>
      <c r="P532" s="84">
        <f t="shared" si="1071"/>
        <v>0</v>
      </c>
      <c r="Q532" s="84">
        <f t="shared" si="9"/>
        <v>0</v>
      </c>
      <c r="R532" s="85">
        <f t="shared" si="10"/>
        <v>0</v>
      </c>
      <c r="S532" s="84"/>
      <c r="T532" s="84"/>
      <c r="U532" s="84"/>
      <c r="V532" s="84">
        <f t="shared" si="11"/>
        <v>0</v>
      </c>
      <c r="W532" s="84">
        <f t="shared" si="12"/>
        <v>0</v>
      </c>
      <c r="X532" s="87">
        <f t="shared" si="97"/>
        <v>0</v>
      </c>
      <c r="Y532" s="89"/>
    </row>
    <row r="533">
      <c r="A533" s="77">
        <v>45683.0</v>
      </c>
      <c r="B533" s="78" t="s">
        <v>33</v>
      </c>
      <c r="C533" s="79" t="s">
        <v>26</v>
      </c>
      <c r="D533" s="78" t="s">
        <v>27</v>
      </c>
      <c r="E533" s="80">
        <v>1.0</v>
      </c>
      <c r="F533" s="80">
        <v>0.003</v>
      </c>
      <c r="G533" s="80">
        <v>0.003</v>
      </c>
      <c r="H533" s="83">
        <v>0.00335</v>
      </c>
      <c r="I533" s="84">
        <f t="shared" si="3"/>
        <v>0.00035</v>
      </c>
      <c r="J533" s="85">
        <f t="shared" si="4"/>
        <v>111.6666667</v>
      </c>
      <c r="K533" s="80">
        <f t="shared" ref="K533:L533" si="1072">IFERROR(G533,0)</f>
        <v>0.003</v>
      </c>
      <c r="L533" s="80">
        <f t="shared" si="1072"/>
        <v>0.00335</v>
      </c>
      <c r="M533" s="84">
        <f t="shared" si="6"/>
        <v>0.00035</v>
      </c>
      <c r="N533" s="85">
        <f t="shared" si="7"/>
        <v>111.6666667</v>
      </c>
      <c r="O533" s="84">
        <f t="shared" ref="O533:P533" si="1073">IFERROR(K533,0)</f>
        <v>0.003</v>
      </c>
      <c r="P533" s="84">
        <f t="shared" si="1073"/>
        <v>0.00335</v>
      </c>
      <c r="Q533" s="84">
        <f t="shared" si="9"/>
        <v>0.00035</v>
      </c>
      <c r="R533" s="85">
        <f t="shared" si="10"/>
        <v>111.6666667</v>
      </c>
      <c r="S533" s="80">
        <f>T512</f>
        <v>0.712</v>
      </c>
      <c r="T533" s="80">
        <f>H533+S533-H534-H535-U533</f>
        <v>0.69305</v>
      </c>
      <c r="U533" s="80">
        <v>0.0</v>
      </c>
      <c r="V533" s="84">
        <f t="shared" si="11"/>
        <v>100</v>
      </c>
      <c r="W533" s="84">
        <f t="shared" si="12"/>
        <v>111.6666667</v>
      </c>
      <c r="X533" s="87">
        <f t="shared" si="97"/>
        <v>0.00335</v>
      </c>
      <c r="Y533" s="89"/>
    </row>
    <row r="534">
      <c r="A534" s="77">
        <v>45683.0</v>
      </c>
      <c r="B534" s="78" t="s">
        <v>33</v>
      </c>
      <c r="C534" s="79" t="s">
        <v>26</v>
      </c>
      <c r="D534" s="78" t="s">
        <v>29</v>
      </c>
      <c r="E534" s="80">
        <v>1.0</v>
      </c>
      <c r="F534" s="80">
        <v>0.0</v>
      </c>
      <c r="G534" s="80">
        <v>0.003</v>
      </c>
      <c r="H534" s="83">
        <v>0.0223</v>
      </c>
      <c r="I534" s="84">
        <f t="shared" si="3"/>
        <v>0.0193</v>
      </c>
      <c r="J534" s="85">
        <f t="shared" si="4"/>
        <v>743.3333333</v>
      </c>
      <c r="K534" s="80">
        <f t="shared" ref="K534:L534" si="1074">IFERROR(G534,0)</f>
        <v>0.003</v>
      </c>
      <c r="L534" s="80">
        <f t="shared" si="1074"/>
        <v>0.0223</v>
      </c>
      <c r="M534" s="84">
        <f t="shared" si="6"/>
        <v>0.0193</v>
      </c>
      <c r="N534" s="85">
        <f t="shared" si="7"/>
        <v>743.3333333</v>
      </c>
      <c r="O534" s="84">
        <f t="shared" ref="O534:P534" si="1075">IFERROR(K534,0)</f>
        <v>0.003</v>
      </c>
      <c r="P534" s="84">
        <f t="shared" si="1075"/>
        <v>0.0223</v>
      </c>
      <c r="Q534" s="84">
        <f t="shared" si="9"/>
        <v>0.0193</v>
      </c>
      <c r="R534" s="85">
        <f t="shared" si="10"/>
        <v>743.3333333</v>
      </c>
      <c r="S534" s="80"/>
      <c r="T534" s="80"/>
      <c r="U534" s="80"/>
      <c r="V534" s="84">
        <f t="shared" si="11"/>
        <v>0</v>
      </c>
      <c r="W534" s="84">
        <f t="shared" si="12"/>
        <v>0</v>
      </c>
      <c r="X534" s="87">
        <f t="shared" si="97"/>
        <v>0.0223</v>
      </c>
      <c r="Y534" s="89"/>
    </row>
    <row r="535">
      <c r="A535" s="77">
        <v>45683.0</v>
      </c>
      <c r="B535" s="78" t="s">
        <v>33</v>
      </c>
      <c r="C535" s="79" t="s">
        <v>26</v>
      </c>
      <c r="D535" s="78" t="s">
        <v>30</v>
      </c>
      <c r="E535" s="80">
        <v>0.0</v>
      </c>
      <c r="F535" s="80">
        <v>0.0</v>
      </c>
      <c r="G535" s="80">
        <v>0.0</v>
      </c>
      <c r="H535" s="83">
        <v>0.0</v>
      </c>
      <c r="I535" s="84">
        <f t="shared" si="3"/>
        <v>0</v>
      </c>
      <c r="J535" s="85">
        <f t="shared" si="4"/>
        <v>0</v>
      </c>
      <c r="K535" s="80">
        <f t="shared" ref="K535:L535" si="1076">IFERROR(G535,0)</f>
        <v>0</v>
      </c>
      <c r="L535" s="80">
        <f t="shared" si="1076"/>
        <v>0</v>
      </c>
      <c r="M535" s="84">
        <f t="shared" si="6"/>
        <v>0</v>
      </c>
      <c r="N535" s="85">
        <f t="shared" si="7"/>
        <v>0</v>
      </c>
      <c r="O535" s="84">
        <f t="shared" ref="O535:P535" si="1077">IFERROR(K535,0)</f>
        <v>0</v>
      </c>
      <c r="P535" s="84">
        <f t="shared" si="1077"/>
        <v>0</v>
      </c>
      <c r="Q535" s="84">
        <f t="shared" si="9"/>
        <v>0</v>
      </c>
      <c r="R535" s="85">
        <f t="shared" si="10"/>
        <v>0</v>
      </c>
      <c r="S535" s="87"/>
      <c r="T535" s="87"/>
      <c r="U535" s="87"/>
      <c r="V535" s="84">
        <f t="shared" si="11"/>
        <v>0</v>
      </c>
      <c r="W535" s="84">
        <f t="shared" si="12"/>
        <v>0</v>
      </c>
      <c r="X535" s="87">
        <f t="shared" si="97"/>
        <v>0</v>
      </c>
      <c r="Y535" s="89"/>
    </row>
    <row r="536">
      <c r="A536" s="77">
        <v>45683.0</v>
      </c>
      <c r="B536" s="78" t="s">
        <v>34</v>
      </c>
      <c r="C536" s="79" t="s">
        <v>26</v>
      </c>
      <c r="D536" s="78" t="s">
        <v>27</v>
      </c>
      <c r="E536" s="80">
        <v>0.6</v>
      </c>
      <c r="F536" s="80">
        <v>0.003</v>
      </c>
      <c r="G536" s="80">
        <v>0.0032</v>
      </c>
      <c r="H536" s="83">
        <v>0.00348</v>
      </c>
      <c r="I536" s="84">
        <f t="shared" si="3"/>
        <v>0.00028</v>
      </c>
      <c r="J536" s="85">
        <f t="shared" si="4"/>
        <v>108.75</v>
      </c>
      <c r="K536" s="80">
        <f t="shared" ref="K536:L536" si="1078">IFERROR(G536,0)</f>
        <v>0.0032</v>
      </c>
      <c r="L536" s="80">
        <f t="shared" si="1078"/>
        <v>0.00348</v>
      </c>
      <c r="M536" s="84">
        <f t="shared" si="6"/>
        <v>0.00028</v>
      </c>
      <c r="N536" s="85">
        <f t="shared" si="7"/>
        <v>108.75</v>
      </c>
      <c r="O536" s="84">
        <f t="shared" ref="O536:P536" si="1079">IFERROR(K536,0)</f>
        <v>0.0032</v>
      </c>
      <c r="P536" s="84">
        <f t="shared" si="1079"/>
        <v>0.00348</v>
      </c>
      <c r="Q536" s="84">
        <f t="shared" si="9"/>
        <v>0.00028</v>
      </c>
      <c r="R536" s="85">
        <f t="shared" si="10"/>
        <v>108.75</v>
      </c>
      <c r="S536" s="88">
        <f>T515</f>
        <v>0.09523</v>
      </c>
      <c r="T536" s="80">
        <f>H536+S536-H537-H538-U536</f>
        <v>0.09584</v>
      </c>
      <c r="U536" s="88">
        <v>0.0</v>
      </c>
      <c r="V536" s="84">
        <f t="shared" si="11"/>
        <v>106.6666667</v>
      </c>
      <c r="W536" s="84">
        <f t="shared" si="12"/>
        <v>116</v>
      </c>
      <c r="X536" s="87">
        <f t="shared" si="97"/>
        <v>0.00348</v>
      </c>
      <c r="Y536" s="89"/>
    </row>
    <row r="537">
      <c r="A537" s="77">
        <v>45683.0</v>
      </c>
      <c r="B537" s="78" t="s">
        <v>34</v>
      </c>
      <c r="C537" s="79" t="s">
        <v>26</v>
      </c>
      <c r="D537" s="78" t="s">
        <v>29</v>
      </c>
      <c r="E537" s="80">
        <v>0.6</v>
      </c>
      <c r="F537" s="80">
        <v>0.0</v>
      </c>
      <c r="G537" s="80">
        <v>0.003</v>
      </c>
      <c r="H537" s="83">
        <v>0.00287</v>
      </c>
      <c r="I537" s="84">
        <f t="shared" si="3"/>
        <v>-0.00013</v>
      </c>
      <c r="J537" s="85">
        <f t="shared" si="4"/>
        <v>95.66666667</v>
      </c>
      <c r="K537" s="80">
        <f t="shared" ref="K537:L537" si="1080">IFERROR(G537,0)</f>
        <v>0.003</v>
      </c>
      <c r="L537" s="80">
        <f t="shared" si="1080"/>
        <v>0.00287</v>
      </c>
      <c r="M537" s="84">
        <f t="shared" si="6"/>
        <v>-0.00013</v>
      </c>
      <c r="N537" s="85">
        <f t="shared" si="7"/>
        <v>95.66666667</v>
      </c>
      <c r="O537" s="84">
        <f t="shared" ref="O537:P537" si="1081">IFERROR(K537,0)</f>
        <v>0.003</v>
      </c>
      <c r="P537" s="84">
        <f t="shared" si="1081"/>
        <v>0.00287</v>
      </c>
      <c r="Q537" s="84">
        <f t="shared" si="9"/>
        <v>-0.00013</v>
      </c>
      <c r="R537" s="85">
        <f t="shared" si="10"/>
        <v>95.66666667</v>
      </c>
      <c r="S537" s="87"/>
      <c r="T537" s="87"/>
      <c r="U537" s="87"/>
      <c r="V537" s="84">
        <f t="shared" si="11"/>
        <v>0</v>
      </c>
      <c r="W537" s="84">
        <f t="shared" si="12"/>
        <v>0</v>
      </c>
      <c r="X537" s="87">
        <f t="shared" si="97"/>
        <v>0.00287</v>
      </c>
      <c r="Y537" s="89"/>
    </row>
    <row r="538">
      <c r="A538" s="77">
        <v>45683.0</v>
      </c>
      <c r="B538" s="78" t="s">
        <v>34</v>
      </c>
      <c r="C538" s="79" t="s">
        <v>26</v>
      </c>
      <c r="D538" s="78" t="s">
        <v>30</v>
      </c>
      <c r="E538" s="80">
        <v>0.0</v>
      </c>
      <c r="F538" s="80">
        <v>0.0</v>
      </c>
      <c r="G538" s="80">
        <v>0.0</v>
      </c>
      <c r="H538" s="83">
        <v>0.0</v>
      </c>
      <c r="I538" s="84">
        <f t="shared" si="3"/>
        <v>0</v>
      </c>
      <c r="J538" s="85">
        <f t="shared" si="4"/>
        <v>0</v>
      </c>
      <c r="K538" s="80">
        <f t="shared" ref="K538:L538" si="1082">IFERROR(G538,0)</f>
        <v>0</v>
      </c>
      <c r="L538" s="80">
        <f t="shared" si="1082"/>
        <v>0</v>
      </c>
      <c r="M538" s="84">
        <f t="shared" si="6"/>
        <v>0</v>
      </c>
      <c r="N538" s="85">
        <f t="shared" si="7"/>
        <v>0</v>
      </c>
      <c r="O538" s="84">
        <f t="shared" ref="O538:P538" si="1083">IFERROR(K538,0)</f>
        <v>0</v>
      </c>
      <c r="P538" s="84">
        <f t="shared" si="1083"/>
        <v>0</v>
      </c>
      <c r="Q538" s="84">
        <f t="shared" si="9"/>
        <v>0</v>
      </c>
      <c r="R538" s="85">
        <f t="shared" si="10"/>
        <v>0</v>
      </c>
      <c r="S538" s="87"/>
      <c r="T538" s="87"/>
      <c r="U538" s="87"/>
      <c r="V538" s="84">
        <f t="shared" si="11"/>
        <v>0</v>
      </c>
      <c r="W538" s="84">
        <f t="shared" si="12"/>
        <v>0</v>
      </c>
      <c r="X538" s="87">
        <f t="shared" si="97"/>
        <v>0</v>
      </c>
      <c r="Y538" s="89"/>
    </row>
    <row r="539">
      <c r="A539" s="77">
        <v>45683.0</v>
      </c>
      <c r="B539" s="78" t="s">
        <v>36</v>
      </c>
      <c r="C539" s="79" t="s">
        <v>37</v>
      </c>
      <c r="D539" s="78" t="s">
        <v>27</v>
      </c>
      <c r="E539" s="80">
        <v>229.8</v>
      </c>
      <c r="F539" s="80">
        <v>0.68</v>
      </c>
      <c r="G539" s="80">
        <v>0.687096</v>
      </c>
      <c r="H539" s="83">
        <v>0.616935</v>
      </c>
      <c r="I539" s="84">
        <f t="shared" si="3"/>
        <v>-0.070161</v>
      </c>
      <c r="J539" s="85">
        <f t="shared" si="4"/>
        <v>89.78876314</v>
      </c>
      <c r="K539" s="80">
        <f t="shared" ref="K539:L539" si="1084">IFERROR(G539,0)</f>
        <v>0.687096</v>
      </c>
      <c r="L539" s="80">
        <f t="shared" si="1084"/>
        <v>0.616935</v>
      </c>
      <c r="M539" s="84">
        <f t="shared" si="6"/>
        <v>-0.070161</v>
      </c>
      <c r="N539" s="85">
        <f t="shared" si="7"/>
        <v>89.78876314</v>
      </c>
      <c r="O539" s="84">
        <f t="shared" ref="O539:P539" si="1085">IFERROR(K539,0)</f>
        <v>0.687096</v>
      </c>
      <c r="P539" s="84">
        <f t="shared" si="1085"/>
        <v>0.616935</v>
      </c>
      <c r="Q539" s="84">
        <f t="shared" si="9"/>
        <v>-0.070161</v>
      </c>
      <c r="R539" s="85">
        <f t="shared" si="10"/>
        <v>89.78876314</v>
      </c>
      <c r="S539" s="88">
        <f>T518</f>
        <v>204.5225138</v>
      </c>
      <c r="T539" s="80">
        <f>H539+S539-H540-H541-U539</f>
        <v>203.9486423</v>
      </c>
      <c r="U539" s="88">
        <v>0.00180645</v>
      </c>
      <c r="V539" s="84">
        <f t="shared" si="11"/>
        <v>101.0435294</v>
      </c>
      <c r="W539" s="84">
        <f t="shared" si="12"/>
        <v>90.72573529</v>
      </c>
      <c r="X539" s="87">
        <f t="shared" si="97"/>
        <v>0.616935</v>
      </c>
      <c r="Y539" s="89"/>
    </row>
    <row r="540">
      <c r="A540" s="77">
        <v>45683.0</v>
      </c>
      <c r="B540" s="78" t="s">
        <v>36</v>
      </c>
      <c r="C540" s="79" t="s">
        <v>37</v>
      </c>
      <c r="D540" s="78" t="s">
        <v>29</v>
      </c>
      <c r="E540" s="80">
        <v>285.0</v>
      </c>
      <c r="F540" s="80">
        <v>0.0</v>
      </c>
      <c r="G540" s="80">
        <v>0.77419</v>
      </c>
      <c r="H540" s="83">
        <v>1.189</v>
      </c>
      <c r="I540" s="84">
        <f t="shared" si="3"/>
        <v>0.41481</v>
      </c>
      <c r="J540" s="85">
        <f t="shared" si="4"/>
        <v>153.5798706</v>
      </c>
      <c r="K540" s="80">
        <f t="shared" ref="K540:L540" si="1086">IFERROR(G540,0)</f>
        <v>0.77419</v>
      </c>
      <c r="L540" s="80">
        <f t="shared" si="1086"/>
        <v>1.189</v>
      </c>
      <c r="M540" s="84">
        <f t="shared" si="6"/>
        <v>0.41481</v>
      </c>
      <c r="N540" s="85">
        <f t="shared" si="7"/>
        <v>153.5798706</v>
      </c>
      <c r="O540" s="84">
        <f t="shared" ref="O540:P540" si="1087">IFERROR(K540,0)</f>
        <v>0.77419</v>
      </c>
      <c r="P540" s="84">
        <f t="shared" si="1087"/>
        <v>1.189</v>
      </c>
      <c r="Q540" s="84">
        <f t="shared" si="9"/>
        <v>0.41481</v>
      </c>
      <c r="R540" s="85">
        <f t="shared" si="10"/>
        <v>153.5798706</v>
      </c>
      <c r="S540" s="87"/>
      <c r="T540" s="87"/>
      <c r="U540" s="87"/>
      <c r="V540" s="84">
        <f t="shared" si="11"/>
        <v>0</v>
      </c>
      <c r="W540" s="84">
        <f t="shared" si="12"/>
        <v>0</v>
      </c>
      <c r="X540" s="87">
        <f t="shared" si="97"/>
        <v>1.189</v>
      </c>
      <c r="Y540" s="89"/>
    </row>
    <row r="541">
      <c r="A541" s="77">
        <v>45683.0</v>
      </c>
      <c r="B541" s="78" t="s">
        <v>36</v>
      </c>
      <c r="C541" s="79" t="s">
        <v>37</v>
      </c>
      <c r="D541" s="78" t="s">
        <v>30</v>
      </c>
      <c r="E541" s="80">
        <v>0.0</v>
      </c>
      <c r="F541" s="80">
        <v>0.0</v>
      </c>
      <c r="G541" s="80">
        <v>0.0</v>
      </c>
      <c r="H541" s="83">
        <v>0.0</v>
      </c>
      <c r="I541" s="84">
        <f t="shared" si="3"/>
        <v>0</v>
      </c>
      <c r="J541" s="85">
        <f t="shared" si="4"/>
        <v>0</v>
      </c>
      <c r="K541" s="80">
        <f t="shared" ref="K541:L541" si="1088">IFERROR(G541,0)</f>
        <v>0</v>
      </c>
      <c r="L541" s="80">
        <f t="shared" si="1088"/>
        <v>0</v>
      </c>
      <c r="M541" s="84">
        <f t="shared" si="6"/>
        <v>0</v>
      </c>
      <c r="N541" s="85">
        <f t="shared" si="7"/>
        <v>0</v>
      </c>
      <c r="O541" s="84">
        <f t="shared" ref="O541:P541" si="1089">IFERROR(K541,0)</f>
        <v>0</v>
      </c>
      <c r="P541" s="84">
        <f t="shared" si="1089"/>
        <v>0</v>
      </c>
      <c r="Q541" s="84">
        <f t="shared" si="9"/>
        <v>0</v>
      </c>
      <c r="R541" s="85">
        <f t="shared" si="10"/>
        <v>0</v>
      </c>
      <c r="S541" s="87"/>
      <c r="T541" s="87"/>
      <c r="U541" s="87"/>
      <c r="V541" s="84">
        <f t="shared" si="11"/>
        <v>0</v>
      </c>
      <c r="W541" s="84">
        <f t="shared" si="12"/>
        <v>0</v>
      </c>
      <c r="X541" s="87">
        <f t="shared" si="97"/>
        <v>0</v>
      </c>
      <c r="Y541" s="89"/>
    </row>
    <row r="542">
      <c r="A542" s="77">
        <v>45683.0</v>
      </c>
      <c r="B542" s="78" t="s">
        <v>49</v>
      </c>
      <c r="C542" s="79" t="s">
        <v>37</v>
      </c>
      <c r="D542" s="78" t="s">
        <v>27</v>
      </c>
      <c r="E542" s="80">
        <v>5.2</v>
      </c>
      <c r="F542" s="80">
        <v>0.019</v>
      </c>
      <c r="G542" s="80">
        <v>0.0145</v>
      </c>
      <c r="H542" s="83">
        <v>0.0178</v>
      </c>
      <c r="I542" s="84">
        <f t="shared" si="3"/>
        <v>0.0033</v>
      </c>
      <c r="J542" s="85">
        <f t="shared" si="4"/>
        <v>122.7586207</v>
      </c>
      <c r="K542" s="80">
        <f t="shared" ref="K542:L542" si="1090">IFERROR(G542,0)</f>
        <v>0.0145</v>
      </c>
      <c r="L542" s="80">
        <f t="shared" si="1090"/>
        <v>0.0178</v>
      </c>
      <c r="M542" s="84">
        <f t="shared" si="6"/>
        <v>0.0033</v>
      </c>
      <c r="N542" s="85">
        <f t="shared" si="7"/>
        <v>122.7586207</v>
      </c>
      <c r="O542" s="84">
        <f t="shared" ref="O542:P542" si="1091">IFERROR(K542,0)</f>
        <v>0.0145</v>
      </c>
      <c r="P542" s="84">
        <f t="shared" si="1091"/>
        <v>0.0178</v>
      </c>
      <c r="Q542" s="84">
        <f t="shared" si="9"/>
        <v>0.0033</v>
      </c>
      <c r="R542" s="85">
        <f t="shared" si="10"/>
        <v>122.7586207</v>
      </c>
      <c r="S542" s="88">
        <f>T521</f>
        <v>5.03219355</v>
      </c>
      <c r="T542" s="80">
        <f>H542+S542-H543-H544-U542</f>
        <v>5.049961292</v>
      </c>
      <c r="U542" s="88">
        <v>3.2258E-5</v>
      </c>
      <c r="V542" s="84">
        <f t="shared" si="11"/>
        <v>76.31578947</v>
      </c>
      <c r="W542" s="84">
        <f t="shared" si="12"/>
        <v>93.68421053</v>
      </c>
      <c r="X542" s="87">
        <f t="shared" si="97"/>
        <v>0.0178</v>
      </c>
      <c r="Y542" s="89"/>
    </row>
    <row r="543">
      <c r="A543" s="77">
        <v>45683.0</v>
      </c>
      <c r="B543" s="78" t="s">
        <v>49</v>
      </c>
      <c r="C543" s="79" t="s">
        <v>37</v>
      </c>
      <c r="D543" s="78" t="s">
        <v>29</v>
      </c>
      <c r="E543" s="80">
        <v>5.1</v>
      </c>
      <c r="F543" s="80">
        <v>0.0</v>
      </c>
      <c r="G543" s="80">
        <v>0.01612</v>
      </c>
      <c r="H543" s="83">
        <v>0.0</v>
      </c>
      <c r="I543" s="84">
        <f t="shared" si="3"/>
        <v>-0.01612</v>
      </c>
      <c r="J543" s="85">
        <f t="shared" si="4"/>
        <v>0</v>
      </c>
      <c r="K543" s="80">
        <f t="shared" ref="K543:L543" si="1092">IFERROR(G543,0)</f>
        <v>0.01612</v>
      </c>
      <c r="L543" s="80">
        <f t="shared" si="1092"/>
        <v>0</v>
      </c>
      <c r="M543" s="84">
        <f t="shared" si="6"/>
        <v>-0.01612</v>
      </c>
      <c r="N543" s="85">
        <f t="shared" si="7"/>
        <v>0</v>
      </c>
      <c r="O543" s="84">
        <f t="shared" ref="O543:P543" si="1093">IFERROR(K543,0)</f>
        <v>0.01612</v>
      </c>
      <c r="P543" s="84">
        <f t="shared" si="1093"/>
        <v>0</v>
      </c>
      <c r="Q543" s="84">
        <f t="shared" si="9"/>
        <v>-0.01612</v>
      </c>
      <c r="R543" s="85">
        <f t="shared" si="10"/>
        <v>0</v>
      </c>
      <c r="S543" s="87"/>
      <c r="T543" s="87"/>
      <c r="U543" s="87"/>
      <c r="V543" s="84">
        <f t="shared" si="11"/>
        <v>0</v>
      </c>
      <c r="W543" s="84">
        <f t="shared" si="12"/>
        <v>0</v>
      </c>
      <c r="X543" s="87">
        <f t="shared" si="97"/>
        <v>0</v>
      </c>
      <c r="Y543" s="89"/>
    </row>
    <row r="544">
      <c r="A544" s="77">
        <v>45683.0</v>
      </c>
      <c r="B544" s="78" t="s">
        <v>49</v>
      </c>
      <c r="C544" s="79" t="s">
        <v>37</v>
      </c>
      <c r="D544" s="78" t="s">
        <v>30</v>
      </c>
      <c r="E544" s="80">
        <v>0.0</v>
      </c>
      <c r="F544" s="80">
        <v>0.0</v>
      </c>
      <c r="G544" s="80">
        <v>0.0</v>
      </c>
      <c r="H544" s="83">
        <v>0.0</v>
      </c>
      <c r="I544" s="84">
        <f t="shared" si="3"/>
        <v>0</v>
      </c>
      <c r="J544" s="85">
        <f t="shared" si="4"/>
        <v>0</v>
      </c>
      <c r="K544" s="80">
        <f t="shared" ref="K544:L544" si="1094">IFERROR(G544,0)</f>
        <v>0</v>
      </c>
      <c r="L544" s="80">
        <f t="shared" si="1094"/>
        <v>0</v>
      </c>
      <c r="M544" s="84">
        <f t="shared" si="6"/>
        <v>0</v>
      </c>
      <c r="N544" s="85">
        <f t="shared" si="7"/>
        <v>0</v>
      </c>
      <c r="O544" s="84">
        <f t="shared" ref="O544:P544" si="1095">IFERROR(K544,0)</f>
        <v>0</v>
      </c>
      <c r="P544" s="84">
        <f t="shared" si="1095"/>
        <v>0</v>
      </c>
      <c r="Q544" s="84">
        <f t="shared" si="9"/>
        <v>0</v>
      </c>
      <c r="R544" s="85">
        <f t="shared" si="10"/>
        <v>0</v>
      </c>
      <c r="S544" s="88"/>
      <c r="T544" s="88"/>
      <c r="U544" s="87"/>
      <c r="V544" s="84">
        <f t="shared" si="11"/>
        <v>0</v>
      </c>
      <c r="W544" s="84">
        <f t="shared" si="12"/>
        <v>0</v>
      </c>
      <c r="X544" s="87">
        <f t="shared" si="97"/>
        <v>0</v>
      </c>
      <c r="Y544" s="89"/>
    </row>
    <row r="545">
      <c r="A545" s="77">
        <v>45683.0</v>
      </c>
      <c r="B545" s="78" t="s">
        <v>40</v>
      </c>
      <c r="C545" s="79" t="s">
        <v>37</v>
      </c>
      <c r="D545" s="78" t="s">
        <v>27</v>
      </c>
      <c r="E545" s="80">
        <v>0.63</v>
      </c>
      <c r="F545" s="80">
        <v>0.0</v>
      </c>
      <c r="G545" s="80">
        <v>0.00161</v>
      </c>
      <c r="H545" s="83">
        <v>0.00167</v>
      </c>
      <c r="I545" s="84">
        <f t="shared" si="3"/>
        <v>0.00006</v>
      </c>
      <c r="J545" s="85">
        <f t="shared" si="4"/>
        <v>103.7267081</v>
      </c>
      <c r="K545" s="80">
        <f t="shared" ref="K545:L545" si="1096">IFERROR(G545,0)</f>
        <v>0.00161</v>
      </c>
      <c r="L545" s="80">
        <f t="shared" si="1096"/>
        <v>0.00167</v>
      </c>
      <c r="M545" s="84">
        <f t="shared" si="6"/>
        <v>0.00006</v>
      </c>
      <c r="N545" s="85">
        <f t="shared" si="7"/>
        <v>103.7267081</v>
      </c>
      <c r="O545" s="84">
        <f t="shared" ref="O545:P545" si="1097">IFERROR(K545,0)</f>
        <v>0.00161</v>
      </c>
      <c r="P545" s="84">
        <f t="shared" si="1097"/>
        <v>0.00167</v>
      </c>
      <c r="Q545" s="84">
        <f t="shared" si="9"/>
        <v>0.00006</v>
      </c>
      <c r="R545" s="85">
        <f t="shared" si="10"/>
        <v>103.7267081</v>
      </c>
      <c r="S545" s="88">
        <f>T524</f>
        <v>0.033952</v>
      </c>
      <c r="T545" s="80">
        <f>H545+S545-H546-H547-U545</f>
        <v>0.03395104</v>
      </c>
      <c r="U545" s="88">
        <v>0.00167096</v>
      </c>
      <c r="V545" s="84">
        <f t="shared" si="11"/>
        <v>0</v>
      </c>
      <c r="W545" s="84">
        <f t="shared" si="12"/>
        <v>0</v>
      </c>
      <c r="X545" s="87">
        <f t="shared" si="97"/>
        <v>0.00167</v>
      </c>
      <c r="Y545" s="89"/>
    </row>
    <row r="546">
      <c r="A546" s="77">
        <v>45683.0</v>
      </c>
      <c r="B546" s="78" t="s">
        <v>40</v>
      </c>
      <c r="C546" s="79" t="s">
        <v>37</v>
      </c>
      <c r="D546" s="78" t="s">
        <v>29</v>
      </c>
      <c r="E546" s="80">
        <v>0.63</v>
      </c>
      <c r="F546" s="80">
        <v>0.0</v>
      </c>
      <c r="G546" s="80">
        <v>0.0016</v>
      </c>
      <c r="H546" s="83">
        <v>0.0</v>
      </c>
      <c r="I546" s="84">
        <f t="shared" si="3"/>
        <v>-0.0016</v>
      </c>
      <c r="J546" s="85">
        <f t="shared" si="4"/>
        <v>0</v>
      </c>
      <c r="K546" s="80">
        <f t="shared" ref="K546:L546" si="1098">IFERROR(G546,0)</f>
        <v>0.0016</v>
      </c>
      <c r="L546" s="80">
        <f t="shared" si="1098"/>
        <v>0</v>
      </c>
      <c r="M546" s="84">
        <f t="shared" si="6"/>
        <v>-0.0016</v>
      </c>
      <c r="N546" s="85">
        <f t="shared" si="7"/>
        <v>0</v>
      </c>
      <c r="O546" s="84">
        <f t="shared" ref="O546:P546" si="1099">IFERROR(K546,0)</f>
        <v>0.0016</v>
      </c>
      <c r="P546" s="84">
        <f t="shared" si="1099"/>
        <v>0</v>
      </c>
      <c r="Q546" s="84">
        <f t="shared" si="9"/>
        <v>-0.0016</v>
      </c>
      <c r="R546" s="85">
        <f t="shared" si="10"/>
        <v>0</v>
      </c>
      <c r="S546" s="87"/>
      <c r="T546" s="87"/>
      <c r="U546" s="87"/>
      <c r="V546" s="84">
        <f t="shared" si="11"/>
        <v>0</v>
      </c>
      <c r="W546" s="84">
        <f t="shared" si="12"/>
        <v>0</v>
      </c>
      <c r="X546" s="87">
        <f t="shared" si="97"/>
        <v>0</v>
      </c>
      <c r="Y546" s="89"/>
    </row>
    <row r="547">
      <c r="A547" s="77">
        <v>45683.0</v>
      </c>
      <c r="B547" s="78" t="s">
        <v>40</v>
      </c>
      <c r="C547" s="79" t="s">
        <v>37</v>
      </c>
      <c r="D547" s="78" t="s">
        <v>30</v>
      </c>
      <c r="E547" s="80">
        <v>0.0</v>
      </c>
      <c r="F547" s="80">
        <v>0.0</v>
      </c>
      <c r="G547" s="80">
        <v>0.0</v>
      </c>
      <c r="H547" s="83">
        <v>0.0</v>
      </c>
      <c r="I547" s="84">
        <f t="shared" si="3"/>
        <v>0</v>
      </c>
      <c r="J547" s="85">
        <f t="shared" si="4"/>
        <v>0</v>
      </c>
      <c r="K547" s="80">
        <f t="shared" ref="K547:L547" si="1100">IFERROR(G547,0)</f>
        <v>0</v>
      </c>
      <c r="L547" s="80">
        <f t="shared" si="1100"/>
        <v>0</v>
      </c>
      <c r="M547" s="84">
        <f t="shared" si="6"/>
        <v>0</v>
      </c>
      <c r="N547" s="85">
        <f t="shared" si="7"/>
        <v>0</v>
      </c>
      <c r="O547" s="84">
        <f t="shared" ref="O547:P547" si="1101">IFERROR(K547,0)</f>
        <v>0</v>
      </c>
      <c r="P547" s="84">
        <f t="shared" si="1101"/>
        <v>0</v>
      </c>
      <c r="Q547" s="84">
        <f t="shared" si="9"/>
        <v>0</v>
      </c>
      <c r="R547" s="85">
        <f t="shared" si="10"/>
        <v>0</v>
      </c>
      <c r="S547" s="87"/>
      <c r="T547" s="87"/>
      <c r="U547" s="87"/>
      <c r="V547" s="84">
        <f t="shared" si="11"/>
        <v>0</v>
      </c>
      <c r="W547" s="84">
        <f t="shared" si="12"/>
        <v>0</v>
      </c>
      <c r="X547" s="87">
        <f t="shared" si="97"/>
        <v>0</v>
      </c>
      <c r="Y547" s="89"/>
    </row>
    <row r="548">
      <c r="A548" s="77">
        <v>45684.0</v>
      </c>
      <c r="B548" s="78" t="s">
        <v>31</v>
      </c>
      <c r="C548" s="79" t="s">
        <v>26</v>
      </c>
      <c r="D548" s="78" t="s">
        <v>27</v>
      </c>
      <c r="E548" s="80">
        <v>190.9</v>
      </c>
      <c r="F548" s="81">
        <v>0.644</v>
      </c>
      <c r="G548" s="82">
        <v>0.567</v>
      </c>
      <c r="H548" s="83">
        <v>0.57267</v>
      </c>
      <c r="I548" s="84">
        <f t="shared" si="3"/>
        <v>0.00567</v>
      </c>
      <c r="J548" s="85">
        <f t="shared" si="4"/>
        <v>101</v>
      </c>
      <c r="K548" s="80">
        <f t="shared" ref="K548:L548" si="1102">IFERROR(G548,0)</f>
        <v>0.567</v>
      </c>
      <c r="L548" s="80">
        <f t="shared" si="1102"/>
        <v>0.57267</v>
      </c>
      <c r="M548" s="84">
        <f t="shared" si="6"/>
        <v>0.00567</v>
      </c>
      <c r="N548" s="85">
        <f t="shared" si="7"/>
        <v>101</v>
      </c>
      <c r="O548" s="84">
        <f t="shared" ref="O548:P548" si="1103">IFERROR(K548,0)</f>
        <v>0.567</v>
      </c>
      <c r="P548" s="84">
        <f t="shared" si="1103"/>
        <v>0.57267</v>
      </c>
      <c r="Q548" s="84">
        <f t="shared" si="9"/>
        <v>0.00567</v>
      </c>
      <c r="R548" s="85">
        <f t="shared" si="10"/>
        <v>101</v>
      </c>
      <c r="S548" s="80">
        <f>T527</f>
        <v>49.09042</v>
      </c>
      <c r="T548" s="80">
        <f>H548+S548-H549-H550-U548</f>
        <v>48.84464</v>
      </c>
      <c r="U548" s="80">
        <v>0.00145</v>
      </c>
      <c r="V548" s="84">
        <f t="shared" si="11"/>
        <v>88.04347826</v>
      </c>
      <c r="W548" s="84">
        <f t="shared" si="12"/>
        <v>88.92391304</v>
      </c>
      <c r="X548" s="87">
        <f t="shared" si="97"/>
        <v>0.57267</v>
      </c>
      <c r="Y548" s="89"/>
    </row>
    <row r="549">
      <c r="A549" s="77">
        <v>45684.0</v>
      </c>
      <c r="B549" s="78" t="s">
        <v>31</v>
      </c>
      <c r="C549" s="79" t="s">
        <v>26</v>
      </c>
      <c r="D549" s="78" t="s">
        <v>29</v>
      </c>
      <c r="E549" s="80">
        <v>220.3</v>
      </c>
      <c r="F549" s="80">
        <v>0.873</v>
      </c>
      <c r="G549" s="80">
        <v>0.5806</v>
      </c>
      <c r="H549" s="83">
        <v>0.817</v>
      </c>
      <c r="I549" s="84">
        <f t="shared" si="3"/>
        <v>0.2364</v>
      </c>
      <c r="J549" s="85">
        <f t="shared" si="4"/>
        <v>140.7165002</v>
      </c>
      <c r="K549" s="80">
        <f t="shared" ref="K549:L549" si="1104">IFERROR(G549,0)</f>
        <v>0.5806</v>
      </c>
      <c r="L549" s="80">
        <f t="shared" si="1104"/>
        <v>0.817</v>
      </c>
      <c r="M549" s="84">
        <f t="shared" si="6"/>
        <v>0.2364</v>
      </c>
      <c r="N549" s="85">
        <f t="shared" si="7"/>
        <v>140.7165002</v>
      </c>
      <c r="O549" s="84">
        <f t="shared" ref="O549:P549" si="1105">IFERROR(K549,0)</f>
        <v>0.5806</v>
      </c>
      <c r="P549" s="84">
        <f t="shared" si="1105"/>
        <v>0.817</v>
      </c>
      <c r="Q549" s="84">
        <f t="shared" si="9"/>
        <v>0.2364</v>
      </c>
      <c r="R549" s="85">
        <f t="shared" si="10"/>
        <v>140.7165002</v>
      </c>
      <c r="S549" s="84"/>
      <c r="T549" s="84"/>
      <c r="U549" s="84"/>
      <c r="V549" s="84">
        <f t="shared" si="11"/>
        <v>66.50630011</v>
      </c>
      <c r="W549" s="84">
        <f t="shared" si="12"/>
        <v>93.58533792</v>
      </c>
      <c r="X549" s="87">
        <f t="shared" si="97"/>
        <v>0.817</v>
      </c>
      <c r="Y549" s="89"/>
    </row>
    <row r="550">
      <c r="A550" s="77">
        <v>45684.0</v>
      </c>
      <c r="B550" s="78" t="s">
        <v>31</v>
      </c>
      <c r="C550" s="79" t="s">
        <v>26</v>
      </c>
      <c r="D550" s="78" t="s">
        <v>30</v>
      </c>
      <c r="E550" s="80">
        <v>0.0</v>
      </c>
      <c r="F550" s="80">
        <v>0.0</v>
      </c>
      <c r="G550" s="80">
        <v>0.0</v>
      </c>
      <c r="H550" s="83">
        <v>0.0</v>
      </c>
      <c r="I550" s="84">
        <f t="shared" si="3"/>
        <v>0</v>
      </c>
      <c r="J550" s="85">
        <f t="shared" si="4"/>
        <v>0</v>
      </c>
      <c r="K550" s="80">
        <f t="shared" ref="K550:L550" si="1106">IFERROR(G550,0)</f>
        <v>0</v>
      </c>
      <c r="L550" s="80">
        <f t="shared" si="1106"/>
        <v>0</v>
      </c>
      <c r="M550" s="84">
        <f t="shared" si="6"/>
        <v>0</v>
      </c>
      <c r="N550" s="85">
        <f t="shared" si="7"/>
        <v>0</v>
      </c>
      <c r="O550" s="84">
        <f t="shared" ref="O550:P550" si="1107">IFERROR(K550,0)</f>
        <v>0</v>
      </c>
      <c r="P550" s="84">
        <f t="shared" si="1107"/>
        <v>0</v>
      </c>
      <c r="Q550" s="84">
        <f t="shared" si="9"/>
        <v>0</v>
      </c>
      <c r="R550" s="85">
        <f t="shared" si="10"/>
        <v>0</v>
      </c>
      <c r="S550" s="80"/>
      <c r="T550" s="80"/>
      <c r="U550" s="80"/>
      <c r="V550" s="84">
        <f t="shared" si="11"/>
        <v>0</v>
      </c>
      <c r="W550" s="84">
        <f t="shared" si="12"/>
        <v>0</v>
      </c>
      <c r="X550" s="87">
        <f t="shared" si="97"/>
        <v>0</v>
      </c>
      <c r="Y550" s="89"/>
    </row>
    <row r="551">
      <c r="A551" s="77">
        <v>45684.0</v>
      </c>
      <c r="B551" s="78" t="s">
        <v>25</v>
      </c>
      <c r="C551" s="79" t="s">
        <v>26</v>
      </c>
      <c r="D551" s="78" t="s">
        <v>27</v>
      </c>
      <c r="E551" s="80">
        <v>1.7</v>
      </c>
      <c r="F551" s="80">
        <v>0.005</v>
      </c>
      <c r="G551" s="80">
        <v>0.0048</v>
      </c>
      <c r="H551" s="83">
        <v>0.0097</v>
      </c>
      <c r="I551" s="84">
        <f t="shared" si="3"/>
        <v>0.0049</v>
      </c>
      <c r="J551" s="85">
        <f t="shared" si="4"/>
        <v>202.0833333</v>
      </c>
      <c r="K551" s="80">
        <f t="shared" ref="K551:L551" si="1108">IFERROR(G551,0)</f>
        <v>0.0048</v>
      </c>
      <c r="L551" s="80">
        <f t="shared" si="1108"/>
        <v>0.0097</v>
      </c>
      <c r="M551" s="84">
        <f t="shared" si="6"/>
        <v>0.0049</v>
      </c>
      <c r="N551" s="85">
        <f t="shared" si="7"/>
        <v>202.0833333</v>
      </c>
      <c r="O551" s="84">
        <f t="shared" ref="O551:P551" si="1109">IFERROR(K551,0)</f>
        <v>0.0048</v>
      </c>
      <c r="P551" s="84">
        <f t="shared" si="1109"/>
        <v>0.0097</v>
      </c>
      <c r="Q551" s="84">
        <f t="shared" si="9"/>
        <v>0.0049</v>
      </c>
      <c r="R551" s="85">
        <f t="shared" si="10"/>
        <v>202.0833333</v>
      </c>
      <c r="S551" s="80">
        <f>T530</f>
        <v>4.448263</v>
      </c>
      <c r="T551" s="80">
        <f>H551+S551-H552-H553-U551</f>
        <v>4.4537385</v>
      </c>
      <c r="U551" s="80">
        <v>6.45E-5</v>
      </c>
      <c r="V551" s="84">
        <f t="shared" si="11"/>
        <v>96</v>
      </c>
      <c r="W551" s="84">
        <f t="shared" si="12"/>
        <v>194</v>
      </c>
      <c r="X551" s="87">
        <f t="shared" si="97"/>
        <v>0.0097</v>
      </c>
      <c r="Y551" s="89"/>
    </row>
    <row r="552">
      <c r="A552" s="77">
        <v>45684.0</v>
      </c>
      <c r="B552" s="78" t="s">
        <v>25</v>
      </c>
      <c r="C552" s="79" t="s">
        <v>26</v>
      </c>
      <c r="D552" s="78" t="s">
        <v>29</v>
      </c>
      <c r="E552" s="80">
        <v>1.5</v>
      </c>
      <c r="F552" s="80">
        <v>0.0</v>
      </c>
      <c r="G552" s="80">
        <v>0.0032</v>
      </c>
      <c r="H552" s="83">
        <v>0.00416</v>
      </c>
      <c r="I552" s="84">
        <f t="shared" si="3"/>
        <v>0.00096</v>
      </c>
      <c r="J552" s="85">
        <f t="shared" si="4"/>
        <v>130</v>
      </c>
      <c r="K552" s="80">
        <f t="shared" ref="K552:L552" si="1110">IFERROR(G552,0)</f>
        <v>0.0032</v>
      </c>
      <c r="L552" s="80">
        <f t="shared" si="1110"/>
        <v>0.00416</v>
      </c>
      <c r="M552" s="84">
        <f t="shared" si="6"/>
        <v>0.00096</v>
      </c>
      <c r="N552" s="85">
        <f t="shared" si="7"/>
        <v>130</v>
      </c>
      <c r="O552" s="84">
        <f t="shared" ref="O552:P552" si="1111">IFERROR(K552,0)</f>
        <v>0.0032</v>
      </c>
      <c r="P552" s="84">
        <f t="shared" si="1111"/>
        <v>0.00416</v>
      </c>
      <c r="Q552" s="84">
        <f t="shared" si="9"/>
        <v>0.00096</v>
      </c>
      <c r="R552" s="85">
        <f t="shared" si="10"/>
        <v>130</v>
      </c>
      <c r="S552" s="84"/>
      <c r="T552" s="84"/>
      <c r="U552" s="84"/>
      <c r="V552" s="84">
        <f t="shared" si="11"/>
        <v>0</v>
      </c>
      <c r="W552" s="84">
        <f t="shared" si="12"/>
        <v>0</v>
      </c>
      <c r="X552" s="87">
        <f t="shared" si="97"/>
        <v>0.00416</v>
      </c>
      <c r="Y552" s="89"/>
    </row>
    <row r="553">
      <c r="A553" s="77">
        <v>45684.0</v>
      </c>
      <c r="B553" s="78" t="s">
        <v>25</v>
      </c>
      <c r="C553" s="79" t="s">
        <v>26</v>
      </c>
      <c r="D553" s="78" t="s">
        <v>30</v>
      </c>
      <c r="E553" s="80">
        <v>0.0</v>
      </c>
      <c r="F553" s="80">
        <v>0.0</v>
      </c>
      <c r="G553" s="80">
        <v>0.0</v>
      </c>
      <c r="H553" s="83">
        <v>0.0</v>
      </c>
      <c r="I553" s="84">
        <f t="shared" si="3"/>
        <v>0</v>
      </c>
      <c r="J553" s="85">
        <f t="shared" si="4"/>
        <v>0</v>
      </c>
      <c r="K553" s="80">
        <f t="shared" ref="K553:L553" si="1112">IFERROR(G553,0)</f>
        <v>0</v>
      </c>
      <c r="L553" s="80">
        <f t="shared" si="1112"/>
        <v>0</v>
      </c>
      <c r="M553" s="84">
        <f t="shared" si="6"/>
        <v>0</v>
      </c>
      <c r="N553" s="85">
        <f t="shared" si="7"/>
        <v>0</v>
      </c>
      <c r="O553" s="84">
        <f t="shared" ref="O553:P553" si="1113">IFERROR(K553,0)</f>
        <v>0</v>
      </c>
      <c r="P553" s="84">
        <f t="shared" si="1113"/>
        <v>0</v>
      </c>
      <c r="Q553" s="84">
        <f t="shared" si="9"/>
        <v>0</v>
      </c>
      <c r="R553" s="85">
        <f t="shared" si="10"/>
        <v>0</v>
      </c>
      <c r="S553" s="84"/>
      <c r="T553" s="84"/>
      <c r="U553" s="84"/>
      <c r="V553" s="84">
        <f t="shared" si="11"/>
        <v>0</v>
      </c>
      <c r="W553" s="84">
        <f t="shared" si="12"/>
        <v>0</v>
      </c>
      <c r="X553" s="87">
        <f t="shared" si="97"/>
        <v>0</v>
      </c>
      <c r="Y553" s="89"/>
    </row>
    <row r="554">
      <c r="A554" s="77">
        <v>45684.0</v>
      </c>
      <c r="B554" s="78" t="s">
        <v>33</v>
      </c>
      <c r="C554" s="79" t="s">
        <v>26</v>
      </c>
      <c r="D554" s="78" t="s">
        <v>27</v>
      </c>
      <c r="E554" s="80">
        <v>1.0</v>
      </c>
      <c r="F554" s="80">
        <v>0.003</v>
      </c>
      <c r="G554" s="80">
        <v>0.003</v>
      </c>
      <c r="H554" s="83">
        <v>0.00335</v>
      </c>
      <c r="I554" s="84">
        <f t="shared" si="3"/>
        <v>0.00035</v>
      </c>
      <c r="J554" s="85">
        <f t="shared" si="4"/>
        <v>111.6666667</v>
      </c>
      <c r="K554" s="80">
        <f t="shared" ref="K554:L554" si="1114">IFERROR(G554,0)</f>
        <v>0.003</v>
      </c>
      <c r="L554" s="80">
        <f t="shared" si="1114"/>
        <v>0.00335</v>
      </c>
      <c r="M554" s="84">
        <f t="shared" si="6"/>
        <v>0.00035</v>
      </c>
      <c r="N554" s="85">
        <f t="shared" si="7"/>
        <v>111.6666667</v>
      </c>
      <c r="O554" s="84">
        <f t="shared" ref="O554:P554" si="1115">IFERROR(K554,0)</f>
        <v>0.003</v>
      </c>
      <c r="P554" s="84">
        <f t="shared" si="1115"/>
        <v>0.00335</v>
      </c>
      <c r="Q554" s="84">
        <f t="shared" si="9"/>
        <v>0.00035</v>
      </c>
      <c r="R554" s="85">
        <f t="shared" si="10"/>
        <v>111.6666667</v>
      </c>
      <c r="S554" s="80">
        <f>T533</f>
        <v>0.69305</v>
      </c>
      <c r="T554" s="80">
        <f>H554+S554-H555-H556-U554</f>
        <v>0.6741</v>
      </c>
      <c r="U554" s="80">
        <v>0.0</v>
      </c>
      <c r="V554" s="84">
        <f t="shared" si="11"/>
        <v>100</v>
      </c>
      <c r="W554" s="84">
        <f t="shared" si="12"/>
        <v>111.6666667</v>
      </c>
      <c r="X554" s="87">
        <f t="shared" si="97"/>
        <v>0.00335</v>
      </c>
      <c r="Y554" s="89"/>
    </row>
    <row r="555">
      <c r="A555" s="77">
        <v>45684.0</v>
      </c>
      <c r="B555" s="78" t="s">
        <v>33</v>
      </c>
      <c r="C555" s="79" t="s">
        <v>26</v>
      </c>
      <c r="D555" s="78" t="s">
        <v>29</v>
      </c>
      <c r="E555" s="80">
        <v>1.0</v>
      </c>
      <c r="F555" s="80">
        <v>0.0</v>
      </c>
      <c r="G555" s="80">
        <v>0.003</v>
      </c>
      <c r="H555" s="83">
        <v>0.0223</v>
      </c>
      <c r="I555" s="84">
        <f t="shared" si="3"/>
        <v>0.0193</v>
      </c>
      <c r="J555" s="85">
        <f t="shared" si="4"/>
        <v>743.3333333</v>
      </c>
      <c r="K555" s="80">
        <f t="shared" ref="K555:L555" si="1116">IFERROR(G555,0)</f>
        <v>0.003</v>
      </c>
      <c r="L555" s="80">
        <f t="shared" si="1116"/>
        <v>0.0223</v>
      </c>
      <c r="M555" s="84">
        <f t="shared" si="6"/>
        <v>0.0193</v>
      </c>
      <c r="N555" s="85">
        <f t="shared" si="7"/>
        <v>743.3333333</v>
      </c>
      <c r="O555" s="84">
        <f t="shared" ref="O555:P555" si="1117">IFERROR(K555,0)</f>
        <v>0.003</v>
      </c>
      <c r="P555" s="84">
        <f t="shared" si="1117"/>
        <v>0.0223</v>
      </c>
      <c r="Q555" s="84">
        <f t="shared" si="9"/>
        <v>0.0193</v>
      </c>
      <c r="R555" s="85">
        <f t="shared" si="10"/>
        <v>743.3333333</v>
      </c>
      <c r="S555" s="80"/>
      <c r="T555" s="80"/>
      <c r="U555" s="80"/>
      <c r="V555" s="84">
        <f t="shared" si="11"/>
        <v>0</v>
      </c>
      <c r="W555" s="84">
        <f t="shared" si="12"/>
        <v>0</v>
      </c>
      <c r="X555" s="87">
        <f t="shared" si="97"/>
        <v>0.0223</v>
      </c>
      <c r="Y555" s="89"/>
    </row>
    <row r="556">
      <c r="A556" s="77">
        <v>45684.0</v>
      </c>
      <c r="B556" s="78" t="s">
        <v>33</v>
      </c>
      <c r="C556" s="79" t="s">
        <v>26</v>
      </c>
      <c r="D556" s="78" t="s">
        <v>30</v>
      </c>
      <c r="E556" s="80">
        <v>0.0</v>
      </c>
      <c r="F556" s="80">
        <v>0.0</v>
      </c>
      <c r="G556" s="80">
        <v>0.0</v>
      </c>
      <c r="H556" s="83">
        <v>0.0</v>
      </c>
      <c r="I556" s="84">
        <f t="shared" si="3"/>
        <v>0</v>
      </c>
      <c r="J556" s="85">
        <f t="shared" si="4"/>
        <v>0</v>
      </c>
      <c r="K556" s="80">
        <f t="shared" ref="K556:L556" si="1118">IFERROR(G556,0)</f>
        <v>0</v>
      </c>
      <c r="L556" s="80">
        <f t="shared" si="1118"/>
        <v>0</v>
      </c>
      <c r="M556" s="84">
        <f t="shared" si="6"/>
        <v>0</v>
      </c>
      <c r="N556" s="85">
        <f t="shared" si="7"/>
        <v>0</v>
      </c>
      <c r="O556" s="84">
        <f t="shared" ref="O556:P556" si="1119">IFERROR(K556,0)</f>
        <v>0</v>
      </c>
      <c r="P556" s="84">
        <f t="shared" si="1119"/>
        <v>0</v>
      </c>
      <c r="Q556" s="84">
        <f t="shared" si="9"/>
        <v>0</v>
      </c>
      <c r="R556" s="85">
        <f t="shared" si="10"/>
        <v>0</v>
      </c>
      <c r="S556" s="87"/>
      <c r="T556" s="87"/>
      <c r="U556" s="87"/>
      <c r="V556" s="84">
        <f t="shared" si="11"/>
        <v>0</v>
      </c>
      <c r="W556" s="84">
        <f t="shared" si="12"/>
        <v>0</v>
      </c>
      <c r="X556" s="87">
        <f t="shared" si="97"/>
        <v>0</v>
      </c>
      <c r="Y556" s="89"/>
    </row>
    <row r="557">
      <c r="A557" s="77">
        <v>45684.0</v>
      </c>
      <c r="B557" s="78" t="s">
        <v>34</v>
      </c>
      <c r="C557" s="79" t="s">
        <v>26</v>
      </c>
      <c r="D557" s="78" t="s">
        <v>27</v>
      </c>
      <c r="E557" s="80">
        <v>0.6</v>
      </c>
      <c r="F557" s="80">
        <v>0.003</v>
      </c>
      <c r="G557" s="80">
        <v>0.0032</v>
      </c>
      <c r="H557" s="83">
        <v>0.00348</v>
      </c>
      <c r="I557" s="84">
        <f t="shared" si="3"/>
        <v>0.00028</v>
      </c>
      <c r="J557" s="85">
        <f t="shared" si="4"/>
        <v>108.75</v>
      </c>
      <c r="K557" s="80">
        <f t="shared" ref="K557:L557" si="1120">IFERROR(G557,0)</f>
        <v>0.0032</v>
      </c>
      <c r="L557" s="80">
        <f t="shared" si="1120"/>
        <v>0.00348</v>
      </c>
      <c r="M557" s="84">
        <f t="shared" si="6"/>
        <v>0.00028</v>
      </c>
      <c r="N557" s="85">
        <f t="shared" si="7"/>
        <v>108.75</v>
      </c>
      <c r="O557" s="84">
        <f t="shared" ref="O557:P557" si="1121">IFERROR(K557,0)</f>
        <v>0.0032</v>
      </c>
      <c r="P557" s="84">
        <f t="shared" si="1121"/>
        <v>0.00348</v>
      </c>
      <c r="Q557" s="84">
        <f t="shared" si="9"/>
        <v>0.00028</v>
      </c>
      <c r="R557" s="85">
        <f t="shared" si="10"/>
        <v>108.75</v>
      </c>
      <c r="S557" s="88">
        <f>T536</f>
        <v>0.09584</v>
      </c>
      <c r="T557" s="80">
        <f>H557+S557-H558-H559-U557</f>
        <v>0.09645</v>
      </c>
      <c r="U557" s="88">
        <v>0.0</v>
      </c>
      <c r="V557" s="84">
        <f t="shared" si="11"/>
        <v>106.6666667</v>
      </c>
      <c r="W557" s="84">
        <f t="shared" si="12"/>
        <v>116</v>
      </c>
      <c r="X557" s="87">
        <f t="shared" si="97"/>
        <v>0.00348</v>
      </c>
      <c r="Y557" s="89"/>
    </row>
    <row r="558">
      <c r="A558" s="77">
        <v>45684.0</v>
      </c>
      <c r="B558" s="78" t="s">
        <v>34</v>
      </c>
      <c r="C558" s="79" t="s">
        <v>26</v>
      </c>
      <c r="D558" s="78" t="s">
        <v>29</v>
      </c>
      <c r="E558" s="80">
        <v>0.6</v>
      </c>
      <c r="F558" s="80">
        <v>0.0</v>
      </c>
      <c r="G558" s="80">
        <v>0.003</v>
      </c>
      <c r="H558" s="83">
        <v>0.00287</v>
      </c>
      <c r="I558" s="84">
        <f t="shared" si="3"/>
        <v>-0.00013</v>
      </c>
      <c r="J558" s="85">
        <f t="shared" si="4"/>
        <v>95.66666667</v>
      </c>
      <c r="K558" s="80">
        <f t="shared" ref="K558:L558" si="1122">IFERROR(G558,0)</f>
        <v>0.003</v>
      </c>
      <c r="L558" s="80">
        <f t="shared" si="1122"/>
        <v>0.00287</v>
      </c>
      <c r="M558" s="84">
        <f t="shared" si="6"/>
        <v>-0.00013</v>
      </c>
      <c r="N558" s="85">
        <f t="shared" si="7"/>
        <v>95.66666667</v>
      </c>
      <c r="O558" s="84">
        <f t="shared" ref="O558:P558" si="1123">IFERROR(K558,0)</f>
        <v>0.003</v>
      </c>
      <c r="P558" s="84">
        <f t="shared" si="1123"/>
        <v>0.00287</v>
      </c>
      <c r="Q558" s="84">
        <f t="shared" si="9"/>
        <v>-0.00013</v>
      </c>
      <c r="R558" s="85">
        <f t="shared" si="10"/>
        <v>95.66666667</v>
      </c>
      <c r="S558" s="87"/>
      <c r="T558" s="87"/>
      <c r="U558" s="87"/>
      <c r="V558" s="84">
        <f t="shared" si="11"/>
        <v>0</v>
      </c>
      <c r="W558" s="84">
        <f t="shared" si="12"/>
        <v>0</v>
      </c>
      <c r="X558" s="87">
        <f t="shared" si="97"/>
        <v>0.00287</v>
      </c>
      <c r="Y558" s="89"/>
    </row>
    <row r="559">
      <c r="A559" s="77">
        <v>45684.0</v>
      </c>
      <c r="B559" s="78" t="s">
        <v>34</v>
      </c>
      <c r="C559" s="79" t="s">
        <v>26</v>
      </c>
      <c r="D559" s="78" t="s">
        <v>30</v>
      </c>
      <c r="E559" s="80">
        <v>0.0</v>
      </c>
      <c r="F559" s="80">
        <v>0.0</v>
      </c>
      <c r="G559" s="80">
        <v>0.0</v>
      </c>
      <c r="H559" s="83">
        <v>0.0</v>
      </c>
      <c r="I559" s="84">
        <f t="shared" si="3"/>
        <v>0</v>
      </c>
      <c r="J559" s="85">
        <f t="shared" si="4"/>
        <v>0</v>
      </c>
      <c r="K559" s="80">
        <f t="shared" ref="K559:L559" si="1124">IFERROR(G559,0)</f>
        <v>0</v>
      </c>
      <c r="L559" s="80">
        <f t="shared" si="1124"/>
        <v>0</v>
      </c>
      <c r="M559" s="84">
        <f t="shared" si="6"/>
        <v>0</v>
      </c>
      <c r="N559" s="85">
        <f t="shared" si="7"/>
        <v>0</v>
      </c>
      <c r="O559" s="84">
        <f t="shared" ref="O559:P559" si="1125">IFERROR(K559,0)</f>
        <v>0</v>
      </c>
      <c r="P559" s="84">
        <f t="shared" si="1125"/>
        <v>0</v>
      </c>
      <c r="Q559" s="84">
        <f t="shared" si="9"/>
        <v>0</v>
      </c>
      <c r="R559" s="85">
        <f t="shared" si="10"/>
        <v>0</v>
      </c>
      <c r="S559" s="87"/>
      <c r="T559" s="87"/>
      <c r="U559" s="87"/>
      <c r="V559" s="84">
        <f t="shared" si="11"/>
        <v>0</v>
      </c>
      <c r="W559" s="84">
        <f t="shared" si="12"/>
        <v>0</v>
      </c>
      <c r="X559" s="87">
        <f t="shared" si="97"/>
        <v>0</v>
      </c>
      <c r="Y559" s="89"/>
    </row>
    <row r="560">
      <c r="A560" s="77">
        <v>45684.0</v>
      </c>
      <c r="B560" s="78" t="s">
        <v>36</v>
      </c>
      <c r="C560" s="79" t="s">
        <v>37</v>
      </c>
      <c r="D560" s="78" t="s">
        <v>27</v>
      </c>
      <c r="E560" s="80">
        <v>229.8</v>
      </c>
      <c r="F560" s="80">
        <v>0.659</v>
      </c>
      <c r="G560" s="80">
        <v>0.687096</v>
      </c>
      <c r="H560" s="83">
        <v>0.616935</v>
      </c>
      <c r="I560" s="84">
        <f t="shared" si="3"/>
        <v>-0.070161</v>
      </c>
      <c r="J560" s="85">
        <f t="shared" si="4"/>
        <v>89.78876314</v>
      </c>
      <c r="K560" s="80">
        <f t="shared" ref="K560:L560" si="1126">IFERROR(G560,0)</f>
        <v>0.687096</v>
      </c>
      <c r="L560" s="80">
        <f t="shared" si="1126"/>
        <v>0.616935</v>
      </c>
      <c r="M560" s="84">
        <f t="shared" si="6"/>
        <v>-0.070161</v>
      </c>
      <c r="N560" s="85">
        <f t="shared" si="7"/>
        <v>89.78876314</v>
      </c>
      <c r="O560" s="84">
        <f t="shared" ref="O560:P560" si="1127">IFERROR(K560,0)</f>
        <v>0.687096</v>
      </c>
      <c r="P560" s="84">
        <f t="shared" si="1127"/>
        <v>0.616935</v>
      </c>
      <c r="Q560" s="84">
        <f t="shared" si="9"/>
        <v>-0.070161</v>
      </c>
      <c r="R560" s="85">
        <f t="shared" si="10"/>
        <v>89.78876314</v>
      </c>
      <c r="S560" s="88">
        <f>T539</f>
        <v>203.9486423</v>
      </c>
      <c r="T560" s="80">
        <f>H560+S560-H561-H562-U560</f>
        <v>203.3747709</v>
      </c>
      <c r="U560" s="88">
        <v>0.00180645</v>
      </c>
      <c r="V560" s="84">
        <f t="shared" si="11"/>
        <v>104.2634294</v>
      </c>
      <c r="W560" s="84">
        <f t="shared" si="12"/>
        <v>93.6168437</v>
      </c>
      <c r="X560" s="87">
        <f t="shared" si="97"/>
        <v>0.616935</v>
      </c>
      <c r="Y560" s="89"/>
    </row>
    <row r="561">
      <c r="A561" s="77">
        <v>45684.0</v>
      </c>
      <c r="B561" s="78" t="s">
        <v>36</v>
      </c>
      <c r="C561" s="79" t="s">
        <v>37</v>
      </c>
      <c r="D561" s="78" t="s">
        <v>29</v>
      </c>
      <c r="E561" s="80">
        <v>285.0</v>
      </c>
      <c r="F561" s="80">
        <v>0.0</v>
      </c>
      <c r="G561" s="80">
        <v>0.77419</v>
      </c>
      <c r="H561" s="83">
        <v>1.189</v>
      </c>
      <c r="I561" s="84">
        <f t="shared" si="3"/>
        <v>0.41481</v>
      </c>
      <c r="J561" s="85">
        <f t="shared" si="4"/>
        <v>153.5798706</v>
      </c>
      <c r="K561" s="80">
        <f t="shared" ref="K561:L561" si="1128">IFERROR(G561,0)</f>
        <v>0.77419</v>
      </c>
      <c r="L561" s="80">
        <f t="shared" si="1128"/>
        <v>1.189</v>
      </c>
      <c r="M561" s="84">
        <f t="shared" si="6"/>
        <v>0.41481</v>
      </c>
      <c r="N561" s="85">
        <f t="shared" si="7"/>
        <v>153.5798706</v>
      </c>
      <c r="O561" s="84">
        <f t="shared" ref="O561:P561" si="1129">IFERROR(K561,0)</f>
        <v>0.77419</v>
      </c>
      <c r="P561" s="84">
        <f t="shared" si="1129"/>
        <v>1.189</v>
      </c>
      <c r="Q561" s="84">
        <f t="shared" si="9"/>
        <v>0.41481</v>
      </c>
      <c r="R561" s="85">
        <f t="shared" si="10"/>
        <v>153.5798706</v>
      </c>
      <c r="S561" s="87"/>
      <c r="T561" s="87"/>
      <c r="U561" s="87"/>
      <c r="V561" s="84">
        <f t="shared" si="11"/>
        <v>0</v>
      </c>
      <c r="W561" s="84">
        <f t="shared" si="12"/>
        <v>0</v>
      </c>
      <c r="X561" s="87">
        <f t="shared" si="97"/>
        <v>1.189</v>
      </c>
      <c r="Y561" s="89"/>
    </row>
    <row r="562">
      <c r="A562" s="77">
        <v>45684.0</v>
      </c>
      <c r="B562" s="78" t="s">
        <v>36</v>
      </c>
      <c r="C562" s="79" t="s">
        <v>37</v>
      </c>
      <c r="D562" s="78" t="s">
        <v>30</v>
      </c>
      <c r="E562" s="80">
        <v>0.0</v>
      </c>
      <c r="F562" s="80">
        <v>0.0</v>
      </c>
      <c r="G562" s="80">
        <v>0.0</v>
      </c>
      <c r="H562" s="83">
        <v>0.0</v>
      </c>
      <c r="I562" s="84">
        <f t="shared" si="3"/>
        <v>0</v>
      </c>
      <c r="J562" s="85">
        <f t="shared" si="4"/>
        <v>0</v>
      </c>
      <c r="K562" s="80">
        <f t="shared" ref="K562:L562" si="1130">IFERROR(G562,0)</f>
        <v>0</v>
      </c>
      <c r="L562" s="80">
        <f t="shared" si="1130"/>
        <v>0</v>
      </c>
      <c r="M562" s="84">
        <f t="shared" si="6"/>
        <v>0</v>
      </c>
      <c r="N562" s="85">
        <f t="shared" si="7"/>
        <v>0</v>
      </c>
      <c r="O562" s="84">
        <f t="shared" ref="O562:P562" si="1131">IFERROR(K562,0)</f>
        <v>0</v>
      </c>
      <c r="P562" s="84">
        <f t="shared" si="1131"/>
        <v>0</v>
      </c>
      <c r="Q562" s="84">
        <f t="shared" si="9"/>
        <v>0</v>
      </c>
      <c r="R562" s="85">
        <f t="shared" si="10"/>
        <v>0</v>
      </c>
      <c r="S562" s="87"/>
      <c r="T562" s="87"/>
      <c r="U562" s="87"/>
      <c r="V562" s="84">
        <f t="shared" si="11"/>
        <v>0</v>
      </c>
      <c r="W562" s="84">
        <f t="shared" si="12"/>
        <v>0</v>
      </c>
      <c r="X562" s="87">
        <f t="shared" si="97"/>
        <v>0</v>
      </c>
      <c r="Y562" s="89"/>
    </row>
    <row r="563">
      <c r="A563" s="77">
        <v>45684.0</v>
      </c>
      <c r="B563" s="78" t="s">
        <v>49</v>
      </c>
      <c r="C563" s="79" t="s">
        <v>37</v>
      </c>
      <c r="D563" s="78" t="s">
        <v>27</v>
      </c>
      <c r="E563" s="80">
        <v>5.2</v>
      </c>
      <c r="F563" s="80">
        <v>0.019</v>
      </c>
      <c r="G563" s="80">
        <v>0.0145</v>
      </c>
      <c r="H563" s="83">
        <v>0.0178</v>
      </c>
      <c r="I563" s="84">
        <f t="shared" si="3"/>
        <v>0.0033</v>
      </c>
      <c r="J563" s="85">
        <f t="shared" si="4"/>
        <v>122.7586207</v>
      </c>
      <c r="K563" s="80">
        <f t="shared" ref="K563:L563" si="1132">IFERROR(G563,0)</f>
        <v>0.0145</v>
      </c>
      <c r="L563" s="80">
        <f t="shared" si="1132"/>
        <v>0.0178</v>
      </c>
      <c r="M563" s="84">
        <f t="shared" si="6"/>
        <v>0.0033</v>
      </c>
      <c r="N563" s="85">
        <f t="shared" si="7"/>
        <v>122.7586207</v>
      </c>
      <c r="O563" s="84">
        <f t="shared" ref="O563:P563" si="1133">IFERROR(K563,0)</f>
        <v>0.0145</v>
      </c>
      <c r="P563" s="84">
        <f t="shared" si="1133"/>
        <v>0.0178</v>
      </c>
      <c r="Q563" s="84">
        <f t="shared" si="9"/>
        <v>0.0033</v>
      </c>
      <c r="R563" s="85">
        <f t="shared" si="10"/>
        <v>122.7586207</v>
      </c>
      <c r="S563" s="88">
        <f>T542</f>
        <v>5.049961292</v>
      </c>
      <c r="T563" s="80">
        <f>H563+S563-H564-H565-U563</f>
        <v>5.067729034</v>
      </c>
      <c r="U563" s="88">
        <v>3.2258E-5</v>
      </c>
      <c r="V563" s="84">
        <f t="shared" si="11"/>
        <v>76.31578947</v>
      </c>
      <c r="W563" s="84">
        <f t="shared" si="12"/>
        <v>93.68421053</v>
      </c>
      <c r="X563" s="87">
        <f t="shared" si="97"/>
        <v>0.0178</v>
      </c>
      <c r="Y563" s="89"/>
    </row>
    <row r="564">
      <c r="A564" s="77">
        <v>45684.0</v>
      </c>
      <c r="B564" s="78" t="s">
        <v>49</v>
      </c>
      <c r="C564" s="79" t="s">
        <v>37</v>
      </c>
      <c r="D564" s="78" t="s">
        <v>29</v>
      </c>
      <c r="E564" s="80">
        <v>5.1</v>
      </c>
      <c r="F564" s="80">
        <v>0.0</v>
      </c>
      <c r="G564" s="80">
        <v>0.01612</v>
      </c>
      <c r="H564" s="83">
        <v>0.0</v>
      </c>
      <c r="I564" s="84">
        <f t="shared" si="3"/>
        <v>-0.01612</v>
      </c>
      <c r="J564" s="85">
        <f t="shared" si="4"/>
        <v>0</v>
      </c>
      <c r="K564" s="80">
        <f t="shared" ref="K564:L564" si="1134">IFERROR(G564,0)</f>
        <v>0.01612</v>
      </c>
      <c r="L564" s="80">
        <f t="shared" si="1134"/>
        <v>0</v>
      </c>
      <c r="M564" s="84">
        <f t="shared" si="6"/>
        <v>-0.01612</v>
      </c>
      <c r="N564" s="85">
        <f t="shared" si="7"/>
        <v>0</v>
      </c>
      <c r="O564" s="84">
        <f t="shared" ref="O564:P564" si="1135">IFERROR(K564,0)</f>
        <v>0.01612</v>
      </c>
      <c r="P564" s="84">
        <f t="shared" si="1135"/>
        <v>0</v>
      </c>
      <c r="Q564" s="84">
        <f t="shared" si="9"/>
        <v>-0.01612</v>
      </c>
      <c r="R564" s="85">
        <f t="shared" si="10"/>
        <v>0</v>
      </c>
      <c r="S564" s="87"/>
      <c r="T564" s="87"/>
      <c r="U564" s="87"/>
      <c r="V564" s="84">
        <f t="shared" si="11"/>
        <v>0</v>
      </c>
      <c r="W564" s="84">
        <f t="shared" si="12"/>
        <v>0</v>
      </c>
      <c r="X564" s="87">
        <f t="shared" si="97"/>
        <v>0</v>
      </c>
      <c r="Y564" s="89"/>
    </row>
    <row r="565">
      <c r="A565" s="77">
        <v>45684.0</v>
      </c>
      <c r="B565" s="78" t="s">
        <v>49</v>
      </c>
      <c r="C565" s="79" t="s">
        <v>37</v>
      </c>
      <c r="D565" s="78" t="s">
        <v>30</v>
      </c>
      <c r="E565" s="80">
        <v>0.0</v>
      </c>
      <c r="F565" s="80">
        <v>0.0</v>
      </c>
      <c r="G565" s="80">
        <v>0.0</v>
      </c>
      <c r="H565" s="83">
        <v>0.0</v>
      </c>
      <c r="I565" s="84">
        <f t="shared" si="3"/>
        <v>0</v>
      </c>
      <c r="J565" s="85">
        <f t="shared" si="4"/>
        <v>0</v>
      </c>
      <c r="K565" s="80">
        <f t="shared" ref="K565:L565" si="1136">IFERROR(G565,0)</f>
        <v>0</v>
      </c>
      <c r="L565" s="80">
        <f t="shared" si="1136"/>
        <v>0</v>
      </c>
      <c r="M565" s="84">
        <f t="shared" si="6"/>
        <v>0</v>
      </c>
      <c r="N565" s="85">
        <f t="shared" si="7"/>
        <v>0</v>
      </c>
      <c r="O565" s="84">
        <f t="shared" ref="O565:P565" si="1137">IFERROR(K565,0)</f>
        <v>0</v>
      </c>
      <c r="P565" s="84">
        <f t="shared" si="1137"/>
        <v>0</v>
      </c>
      <c r="Q565" s="84">
        <f t="shared" si="9"/>
        <v>0</v>
      </c>
      <c r="R565" s="85">
        <f t="shared" si="10"/>
        <v>0</v>
      </c>
      <c r="S565" s="88"/>
      <c r="T565" s="88"/>
      <c r="U565" s="87"/>
      <c r="V565" s="84">
        <f t="shared" si="11"/>
        <v>0</v>
      </c>
      <c r="W565" s="84">
        <f t="shared" si="12"/>
        <v>0</v>
      </c>
      <c r="X565" s="87">
        <f t="shared" si="97"/>
        <v>0</v>
      </c>
      <c r="Y565" s="89"/>
    </row>
    <row r="566">
      <c r="A566" s="77">
        <v>45684.0</v>
      </c>
      <c r="B566" s="78" t="s">
        <v>40</v>
      </c>
      <c r="C566" s="79" t="s">
        <v>37</v>
      </c>
      <c r="D566" s="78" t="s">
        <v>27</v>
      </c>
      <c r="E566" s="80">
        <v>0.63</v>
      </c>
      <c r="F566" s="80">
        <v>0.0</v>
      </c>
      <c r="G566" s="80">
        <v>0.00161</v>
      </c>
      <c r="H566" s="83">
        <v>0.00167</v>
      </c>
      <c r="I566" s="84">
        <f t="shared" si="3"/>
        <v>0.00006</v>
      </c>
      <c r="J566" s="85">
        <f t="shared" si="4"/>
        <v>103.7267081</v>
      </c>
      <c r="K566" s="80">
        <f t="shared" ref="K566:L566" si="1138">IFERROR(G566,0)</f>
        <v>0.00161</v>
      </c>
      <c r="L566" s="80">
        <f t="shared" si="1138"/>
        <v>0.00167</v>
      </c>
      <c r="M566" s="84">
        <f t="shared" si="6"/>
        <v>0.00006</v>
      </c>
      <c r="N566" s="85">
        <f t="shared" si="7"/>
        <v>103.7267081</v>
      </c>
      <c r="O566" s="84">
        <f t="shared" ref="O566:P566" si="1139">IFERROR(K566,0)</f>
        <v>0.00161</v>
      </c>
      <c r="P566" s="84">
        <f t="shared" si="1139"/>
        <v>0.00167</v>
      </c>
      <c r="Q566" s="84">
        <f t="shared" si="9"/>
        <v>0.00006</v>
      </c>
      <c r="R566" s="85">
        <f t="shared" si="10"/>
        <v>103.7267081</v>
      </c>
      <c r="S566" s="88">
        <f>T545</f>
        <v>0.03395104</v>
      </c>
      <c r="T566" s="80">
        <f>H566+S566-H567-H568-U566</f>
        <v>0.03395008</v>
      </c>
      <c r="U566" s="88">
        <v>0.00167096</v>
      </c>
      <c r="V566" s="84">
        <f t="shared" si="11"/>
        <v>0</v>
      </c>
      <c r="W566" s="84">
        <f t="shared" si="12"/>
        <v>0</v>
      </c>
      <c r="X566" s="87">
        <f t="shared" si="97"/>
        <v>0.00167</v>
      </c>
      <c r="Y566" s="89"/>
    </row>
    <row r="567">
      <c r="A567" s="77">
        <v>45684.0</v>
      </c>
      <c r="B567" s="78" t="s">
        <v>40</v>
      </c>
      <c r="C567" s="79" t="s">
        <v>37</v>
      </c>
      <c r="D567" s="78" t="s">
        <v>29</v>
      </c>
      <c r="E567" s="80">
        <v>0.63</v>
      </c>
      <c r="F567" s="80">
        <v>0.0</v>
      </c>
      <c r="G567" s="80">
        <v>0.0016</v>
      </c>
      <c r="H567" s="83">
        <v>0.0</v>
      </c>
      <c r="I567" s="84">
        <f t="shared" si="3"/>
        <v>-0.0016</v>
      </c>
      <c r="J567" s="85">
        <f t="shared" si="4"/>
        <v>0</v>
      </c>
      <c r="K567" s="80">
        <f t="shared" ref="K567:L567" si="1140">IFERROR(G567,0)</f>
        <v>0.0016</v>
      </c>
      <c r="L567" s="80">
        <f t="shared" si="1140"/>
        <v>0</v>
      </c>
      <c r="M567" s="84">
        <f t="shared" si="6"/>
        <v>-0.0016</v>
      </c>
      <c r="N567" s="85">
        <f t="shared" si="7"/>
        <v>0</v>
      </c>
      <c r="O567" s="84">
        <f t="shared" ref="O567:P567" si="1141">IFERROR(K567,0)</f>
        <v>0.0016</v>
      </c>
      <c r="P567" s="84">
        <f t="shared" si="1141"/>
        <v>0</v>
      </c>
      <c r="Q567" s="84">
        <f t="shared" si="9"/>
        <v>-0.0016</v>
      </c>
      <c r="R567" s="85">
        <f t="shared" si="10"/>
        <v>0</v>
      </c>
      <c r="S567" s="87"/>
      <c r="T567" s="87"/>
      <c r="U567" s="87"/>
      <c r="V567" s="84">
        <f t="shared" si="11"/>
        <v>0</v>
      </c>
      <c r="W567" s="84">
        <f t="shared" si="12"/>
        <v>0</v>
      </c>
      <c r="X567" s="87">
        <f t="shared" si="97"/>
        <v>0</v>
      </c>
      <c r="Y567" s="89"/>
    </row>
    <row r="568">
      <c r="A568" s="77">
        <v>45684.0</v>
      </c>
      <c r="B568" s="78" t="s">
        <v>40</v>
      </c>
      <c r="C568" s="79" t="s">
        <v>37</v>
      </c>
      <c r="D568" s="78" t="s">
        <v>30</v>
      </c>
      <c r="E568" s="80">
        <v>0.0</v>
      </c>
      <c r="F568" s="80">
        <v>0.0</v>
      </c>
      <c r="G568" s="80">
        <v>0.0</v>
      </c>
      <c r="H568" s="83">
        <v>0.0</v>
      </c>
      <c r="I568" s="84">
        <f t="shared" si="3"/>
        <v>0</v>
      </c>
      <c r="J568" s="85">
        <f t="shared" si="4"/>
        <v>0</v>
      </c>
      <c r="K568" s="80">
        <f t="shared" ref="K568:L568" si="1142">IFERROR(G568,0)</f>
        <v>0</v>
      </c>
      <c r="L568" s="80">
        <f t="shared" si="1142"/>
        <v>0</v>
      </c>
      <c r="M568" s="84">
        <f t="shared" si="6"/>
        <v>0</v>
      </c>
      <c r="N568" s="85">
        <f t="shared" si="7"/>
        <v>0</v>
      </c>
      <c r="O568" s="84">
        <f t="shared" ref="O568:P568" si="1143">IFERROR(K568,0)</f>
        <v>0</v>
      </c>
      <c r="P568" s="84">
        <f t="shared" si="1143"/>
        <v>0</v>
      </c>
      <c r="Q568" s="84">
        <f t="shared" si="9"/>
        <v>0</v>
      </c>
      <c r="R568" s="85">
        <f t="shared" si="10"/>
        <v>0</v>
      </c>
      <c r="S568" s="87"/>
      <c r="T568" s="87"/>
      <c r="U568" s="87"/>
      <c r="V568" s="84">
        <f t="shared" si="11"/>
        <v>0</v>
      </c>
      <c r="W568" s="84">
        <f t="shared" si="12"/>
        <v>0</v>
      </c>
      <c r="X568" s="87">
        <f t="shared" si="97"/>
        <v>0</v>
      </c>
      <c r="Y568" s="89"/>
    </row>
    <row r="569">
      <c r="A569" s="77">
        <v>45685.0</v>
      </c>
      <c r="B569" s="78" t="s">
        <v>31</v>
      </c>
      <c r="C569" s="79" t="s">
        <v>26</v>
      </c>
      <c r="D569" s="78" t="s">
        <v>27</v>
      </c>
      <c r="E569" s="80">
        <v>190.9</v>
      </c>
      <c r="F569" s="81">
        <v>0.642</v>
      </c>
      <c r="G569" s="82">
        <v>0.567</v>
      </c>
      <c r="H569" s="83">
        <v>0.57267</v>
      </c>
      <c r="I569" s="84">
        <f t="shared" si="3"/>
        <v>0.00567</v>
      </c>
      <c r="J569" s="85">
        <f t="shared" si="4"/>
        <v>101</v>
      </c>
      <c r="K569" s="80">
        <f t="shared" ref="K569:L569" si="1144">IFERROR(G569,0)</f>
        <v>0.567</v>
      </c>
      <c r="L569" s="80">
        <f t="shared" si="1144"/>
        <v>0.57267</v>
      </c>
      <c r="M569" s="84">
        <f t="shared" si="6"/>
        <v>0.00567</v>
      </c>
      <c r="N569" s="85">
        <f t="shared" si="7"/>
        <v>101</v>
      </c>
      <c r="O569" s="84">
        <f t="shared" ref="O569:P569" si="1145">IFERROR(K569,0)</f>
        <v>0.567</v>
      </c>
      <c r="P569" s="84">
        <f t="shared" si="1145"/>
        <v>0.57267</v>
      </c>
      <c r="Q569" s="84">
        <f t="shared" si="9"/>
        <v>0.00567</v>
      </c>
      <c r="R569" s="85">
        <f t="shared" si="10"/>
        <v>101</v>
      </c>
      <c r="S569" s="80">
        <f>T548</f>
        <v>48.84464</v>
      </c>
      <c r="T569" s="80">
        <f>H569+S569-H570-H571-U569</f>
        <v>48.59886</v>
      </c>
      <c r="U569" s="80">
        <v>0.00145</v>
      </c>
      <c r="V569" s="84">
        <f t="shared" si="11"/>
        <v>88.31775701</v>
      </c>
      <c r="W569" s="84">
        <f t="shared" si="12"/>
        <v>89.20093458</v>
      </c>
      <c r="X569" s="87">
        <f t="shared" si="97"/>
        <v>0.57267</v>
      </c>
      <c r="Y569" s="89"/>
    </row>
    <row r="570">
      <c r="A570" s="77">
        <v>45685.0</v>
      </c>
      <c r="B570" s="78" t="s">
        <v>31</v>
      </c>
      <c r="C570" s="79" t="s">
        <v>26</v>
      </c>
      <c r="D570" s="78" t="s">
        <v>29</v>
      </c>
      <c r="E570" s="80">
        <v>220.3</v>
      </c>
      <c r="F570" s="80">
        <v>0.441</v>
      </c>
      <c r="G570" s="80">
        <v>0.5806</v>
      </c>
      <c r="H570" s="83">
        <v>0.817</v>
      </c>
      <c r="I570" s="84">
        <f t="shared" si="3"/>
        <v>0.2364</v>
      </c>
      <c r="J570" s="85">
        <f t="shared" si="4"/>
        <v>140.7165002</v>
      </c>
      <c r="K570" s="80">
        <f t="shared" ref="K570:L570" si="1146">IFERROR(G570,0)</f>
        <v>0.5806</v>
      </c>
      <c r="L570" s="80">
        <f t="shared" si="1146"/>
        <v>0.817</v>
      </c>
      <c r="M570" s="84">
        <f t="shared" si="6"/>
        <v>0.2364</v>
      </c>
      <c r="N570" s="85">
        <f t="shared" si="7"/>
        <v>140.7165002</v>
      </c>
      <c r="O570" s="84">
        <f t="shared" ref="O570:P570" si="1147">IFERROR(K570,0)</f>
        <v>0.5806</v>
      </c>
      <c r="P570" s="84">
        <f t="shared" si="1147"/>
        <v>0.817</v>
      </c>
      <c r="Q570" s="84">
        <f t="shared" si="9"/>
        <v>0.2364</v>
      </c>
      <c r="R570" s="85">
        <f t="shared" si="10"/>
        <v>140.7165002</v>
      </c>
      <c r="S570" s="84"/>
      <c r="T570" s="84"/>
      <c r="U570" s="84"/>
      <c r="V570" s="84">
        <f t="shared" si="11"/>
        <v>131.6553288</v>
      </c>
      <c r="W570" s="84">
        <f t="shared" si="12"/>
        <v>185.260771</v>
      </c>
      <c r="X570" s="87">
        <f t="shared" si="97"/>
        <v>0.817</v>
      </c>
      <c r="Y570" s="89"/>
    </row>
    <row r="571">
      <c r="A571" s="77">
        <v>45685.0</v>
      </c>
      <c r="B571" s="78" t="s">
        <v>31</v>
      </c>
      <c r="C571" s="79" t="s">
        <v>26</v>
      </c>
      <c r="D571" s="78" t="s">
        <v>30</v>
      </c>
      <c r="E571" s="80">
        <v>0.0</v>
      </c>
      <c r="F571" s="80">
        <v>0.0</v>
      </c>
      <c r="G571" s="80">
        <v>0.0</v>
      </c>
      <c r="H571" s="83">
        <v>0.0</v>
      </c>
      <c r="I571" s="84">
        <f t="shared" si="3"/>
        <v>0</v>
      </c>
      <c r="J571" s="85">
        <f t="shared" si="4"/>
        <v>0</v>
      </c>
      <c r="K571" s="80">
        <f t="shared" ref="K571:L571" si="1148">IFERROR(G571,0)</f>
        <v>0</v>
      </c>
      <c r="L571" s="80">
        <f t="shared" si="1148"/>
        <v>0</v>
      </c>
      <c r="M571" s="84">
        <f t="shared" si="6"/>
        <v>0</v>
      </c>
      <c r="N571" s="85">
        <f t="shared" si="7"/>
        <v>0</v>
      </c>
      <c r="O571" s="84">
        <f t="shared" ref="O571:P571" si="1149">IFERROR(K571,0)</f>
        <v>0</v>
      </c>
      <c r="P571" s="84">
        <f t="shared" si="1149"/>
        <v>0</v>
      </c>
      <c r="Q571" s="84">
        <f t="shared" si="9"/>
        <v>0</v>
      </c>
      <c r="R571" s="85">
        <f t="shared" si="10"/>
        <v>0</v>
      </c>
      <c r="S571" s="80"/>
      <c r="T571" s="80"/>
      <c r="U571" s="80"/>
      <c r="V571" s="84">
        <f t="shared" si="11"/>
        <v>0</v>
      </c>
      <c r="W571" s="84">
        <f t="shared" si="12"/>
        <v>0</v>
      </c>
      <c r="X571" s="87">
        <f t="shared" si="97"/>
        <v>0</v>
      </c>
      <c r="Y571" s="89"/>
    </row>
    <row r="572">
      <c r="A572" s="77">
        <v>45685.0</v>
      </c>
      <c r="B572" s="78" t="s">
        <v>25</v>
      </c>
      <c r="C572" s="79" t="s">
        <v>26</v>
      </c>
      <c r="D572" s="78" t="s">
        <v>27</v>
      </c>
      <c r="E572" s="80">
        <v>1.7</v>
      </c>
      <c r="F572" s="80">
        <v>0.005</v>
      </c>
      <c r="G572" s="80">
        <v>0.0048</v>
      </c>
      <c r="H572" s="83">
        <v>0.0097</v>
      </c>
      <c r="I572" s="84">
        <f t="shared" si="3"/>
        <v>0.0049</v>
      </c>
      <c r="J572" s="85">
        <f t="shared" si="4"/>
        <v>202.0833333</v>
      </c>
      <c r="K572" s="80">
        <f t="shared" ref="K572:L572" si="1150">IFERROR(G572,0)</f>
        <v>0.0048</v>
      </c>
      <c r="L572" s="80">
        <f t="shared" si="1150"/>
        <v>0.0097</v>
      </c>
      <c r="M572" s="84">
        <f t="shared" si="6"/>
        <v>0.0049</v>
      </c>
      <c r="N572" s="85">
        <f t="shared" si="7"/>
        <v>202.0833333</v>
      </c>
      <c r="O572" s="84">
        <f t="shared" ref="O572:P572" si="1151">IFERROR(K572,0)</f>
        <v>0.0048</v>
      </c>
      <c r="P572" s="84">
        <f t="shared" si="1151"/>
        <v>0.0097</v>
      </c>
      <c r="Q572" s="84">
        <f t="shared" si="9"/>
        <v>0.0049</v>
      </c>
      <c r="R572" s="85">
        <f t="shared" si="10"/>
        <v>202.0833333</v>
      </c>
      <c r="S572" s="80">
        <f>T551</f>
        <v>4.4537385</v>
      </c>
      <c r="T572" s="80">
        <f>H572+S572-H573-H574-U572</f>
        <v>4.459214</v>
      </c>
      <c r="U572" s="80">
        <v>6.45E-5</v>
      </c>
      <c r="V572" s="84">
        <f t="shared" si="11"/>
        <v>96</v>
      </c>
      <c r="W572" s="84">
        <f t="shared" si="12"/>
        <v>194</v>
      </c>
      <c r="X572" s="87">
        <f t="shared" si="97"/>
        <v>0.0097</v>
      </c>
      <c r="Y572" s="89"/>
    </row>
    <row r="573">
      <c r="A573" s="77">
        <v>45685.0</v>
      </c>
      <c r="B573" s="78" t="s">
        <v>25</v>
      </c>
      <c r="C573" s="79" t="s">
        <v>26</v>
      </c>
      <c r="D573" s="78" t="s">
        <v>29</v>
      </c>
      <c r="E573" s="80">
        <v>1.5</v>
      </c>
      <c r="F573" s="80">
        <v>0.0</v>
      </c>
      <c r="G573" s="80">
        <v>0.0032</v>
      </c>
      <c r="H573" s="83">
        <v>0.00416</v>
      </c>
      <c r="I573" s="84">
        <f t="shared" si="3"/>
        <v>0.00096</v>
      </c>
      <c r="J573" s="85">
        <f t="shared" si="4"/>
        <v>130</v>
      </c>
      <c r="K573" s="80">
        <f t="shared" ref="K573:L573" si="1152">IFERROR(G573,0)</f>
        <v>0.0032</v>
      </c>
      <c r="L573" s="80">
        <f t="shared" si="1152"/>
        <v>0.00416</v>
      </c>
      <c r="M573" s="84">
        <f t="shared" si="6"/>
        <v>0.00096</v>
      </c>
      <c r="N573" s="85">
        <f t="shared" si="7"/>
        <v>130</v>
      </c>
      <c r="O573" s="84">
        <f t="shared" ref="O573:P573" si="1153">IFERROR(K573,0)</f>
        <v>0.0032</v>
      </c>
      <c r="P573" s="84">
        <f t="shared" si="1153"/>
        <v>0.00416</v>
      </c>
      <c r="Q573" s="84">
        <f t="shared" si="9"/>
        <v>0.00096</v>
      </c>
      <c r="R573" s="85">
        <f t="shared" si="10"/>
        <v>130</v>
      </c>
      <c r="S573" s="84"/>
      <c r="T573" s="84"/>
      <c r="U573" s="84"/>
      <c r="V573" s="84">
        <f t="shared" si="11"/>
        <v>0</v>
      </c>
      <c r="W573" s="84">
        <f t="shared" si="12"/>
        <v>0</v>
      </c>
      <c r="X573" s="87">
        <f t="shared" si="97"/>
        <v>0.00416</v>
      </c>
      <c r="Y573" s="89"/>
    </row>
    <row r="574">
      <c r="A574" s="77">
        <v>45685.0</v>
      </c>
      <c r="B574" s="78" t="s">
        <v>25</v>
      </c>
      <c r="C574" s="79" t="s">
        <v>26</v>
      </c>
      <c r="D574" s="78" t="s">
        <v>30</v>
      </c>
      <c r="E574" s="80">
        <v>0.0</v>
      </c>
      <c r="F574" s="80">
        <v>0.0</v>
      </c>
      <c r="G574" s="80">
        <v>0.0</v>
      </c>
      <c r="H574" s="83">
        <v>0.0</v>
      </c>
      <c r="I574" s="84">
        <f t="shared" si="3"/>
        <v>0</v>
      </c>
      <c r="J574" s="85">
        <f t="shared" si="4"/>
        <v>0</v>
      </c>
      <c r="K574" s="80">
        <f t="shared" ref="K574:L574" si="1154">IFERROR(G574,0)</f>
        <v>0</v>
      </c>
      <c r="L574" s="80">
        <f t="shared" si="1154"/>
        <v>0</v>
      </c>
      <c r="M574" s="84">
        <f t="shared" si="6"/>
        <v>0</v>
      </c>
      <c r="N574" s="85">
        <f t="shared" si="7"/>
        <v>0</v>
      </c>
      <c r="O574" s="84">
        <f t="shared" ref="O574:P574" si="1155">IFERROR(K574,0)</f>
        <v>0</v>
      </c>
      <c r="P574" s="84">
        <f t="shared" si="1155"/>
        <v>0</v>
      </c>
      <c r="Q574" s="84">
        <f t="shared" si="9"/>
        <v>0</v>
      </c>
      <c r="R574" s="85">
        <f t="shared" si="10"/>
        <v>0</v>
      </c>
      <c r="S574" s="84"/>
      <c r="T574" s="84"/>
      <c r="U574" s="84"/>
      <c r="V574" s="84">
        <f t="shared" si="11"/>
        <v>0</v>
      </c>
      <c r="W574" s="84">
        <f t="shared" si="12"/>
        <v>0</v>
      </c>
      <c r="X574" s="87">
        <f t="shared" si="97"/>
        <v>0</v>
      </c>
      <c r="Y574" s="89"/>
    </row>
    <row r="575">
      <c r="A575" s="77">
        <v>45685.0</v>
      </c>
      <c r="B575" s="78" t="s">
        <v>33</v>
      </c>
      <c r="C575" s="79" t="s">
        <v>26</v>
      </c>
      <c r="D575" s="78" t="s">
        <v>27</v>
      </c>
      <c r="E575" s="80">
        <v>1.0</v>
      </c>
      <c r="F575" s="80">
        <v>0.003</v>
      </c>
      <c r="G575" s="80">
        <v>0.003</v>
      </c>
      <c r="H575" s="83">
        <v>0.00335</v>
      </c>
      <c r="I575" s="84">
        <f t="shared" si="3"/>
        <v>0.00035</v>
      </c>
      <c r="J575" s="85">
        <f t="shared" si="4"/>
        <v>111.6666667</v>
      </c>
      <c r="K575" s="80">
        <f t="shared" ref="K575:L575" si="1156">IFERROR(G575,0)</f>
        <v>0.003</v>
      </c>
      <c r="L575" s="80">
        <f t="shared" si="1156"/>
        <v>0.00335</v>
      </c>
      <c r="M575" s="84">
        <f t="shared" si="6"/>
        <v>0.00035</v>
      </c>
      <c r="N575" s="85">
        <f t="shared" si="7"/>
        <v>111.6666667</v>
      </c>
      <c r="O575" s="84">
        <f t="shared" ref="O575:P575" si="1157">IFERROR(K575,0)</f>
        <v>0.003</v>
      </c>
      <c r="P575" s="84">
        <f t="shared" si="1157"/>
        <v>0.00335</v>
      </c>
      <c r="Q575" s="84">
        <f t="shared" si="9"/>
        <v>0.00035</v>
      </c>
      <c r="R575" s="85">
        <f t="shared" si="10"/>
        <v>111.6666667</v>
      </c>
      <c r="S575" s="80">
        <f>T554</f>
        <v>0.6741</v>
      </c>
      <c r="T575" s="80">
        <f>H575+S575-H576-H577-U575</f>
        <v>0.65515</v>
      </c>
      <c r="U575" s="80">
        <v>0.0</v>
      </c>
      <c r="V575" s="84">
        <f t="shared" si="11"/>
        <v>100</v>
      </c>
      <c r="W575" s="84">
        <f t="shared" si="12"/>
        <v>111.6666667</v>
      </c>
      <c r="X575" s="87">
        <f t="shared" si="97"/>
        <v>0.00335</v>
      </c>
      <c r="Y575" s="89"/>
    </row>
    <row r="576">
      <c r="A576" s="77">
        <v>45685.0</v>
      </c>
      <c r="B576" s="78" t="s">
        <v>33</v>
      </c>
      <c r="C576" s="79" t="s">
        <v>26</v>
      </c>
      <c r="D576" s="78" t="s">
        <v>29</v>
      </c>
      <c r="E576" s="80">
        <v>1.0</v>
      </c>
      <c r="F576" s="80">
        <v>0.0</v>
      </c>
      <c r="G576" s="80">
        <v>0.003</v>
      </c>
      <c r="H576" s="83">
        <v>0.0223</v>
      </c>
      <c r="I576" s="84">
        <f t="shared" si="3"/>
        <v>0.0193</v>
      </c>
      <c r="J576" s="85">
        <f t="shared" si="4"/>
        <v>743.3333333</v>
      </c>
      <c r="K576" s="80">
        <f t="shared" ref="K576:L576" si="1158">IFERROR(G576,0)</f>
        <v>0.003</v>
      </c>
      <c r="L576" s="80">
        <f t="shared" si="1158"/>
        <v>0.0223</v>
      </c>
      <c r="M576" s="84">
        <f t="shared" si="6"/>
        <v>0.0193</v>
      </c>
      <c r="N576" s="85">
        <f t="shared" si="7"/>
        <v>743.3333333</v>
      </c>
      <c r="O576" s="84">
        <f t="shared" ref="O576:P576" si="1159">IFERROR(K576,0)</f>
        <v>0.003</v>
      </c>
      <c r="P576" s="84">
        <f t="shared" si="1159"/>
        <v>0.0223</v>
      </c>
      <c r="Q576" s="84">
        <f t="shared" si="9"/>
        <v>0.0193</v>
      </c>
      <c r="R576" s="85">
        <f t="shared" si="10"/>
        <v>743.3333333</v>
      </c>
      <c r="S576" s="80"/>
      <c r="T576" s="80"/>
      <c r="U576" s="80"/>
      <c r="V576" s="84">
        <f t="shared" si="11"/>
        <v>0</v>
      </c>
      <c r="W576" s="84">
        <f t="shared" si="12"/>
        <v>0</v>
      </c>
      <c r="X576" s="87">
        <f t="shared" si="97"/>
        <v>0.0223</v>
      </c>
      <c r="Y576" s="89"/>
    </row>
    <row r="577">
      <c r="A577" s="77">
        <v>45685.0</v>
      </c>
      <c r="B577" s="78" t="s">
        <v>33</v>
      </c>
      <c r="C577" s="79" t="s">
        <v>26</v>
      </c>
      <c r="D577" s="78" t="s">
        <v>30</v>
      </c>
      <c r="E577" s="80">
        <v>0.0</v>
      </c>
      <c r="F577" s="80">
        <v>0.0</v>
      </c>
      <c r="G577" s="80">
        <v>0.0</v>
      </c>
      <c r="H577" s="83">
        <v>0.0</v>
      </c>
      <c r="I577" s="84">
        <f t="shared" si="3"/>
        <v>0</v>
      </c>
      <c r="J577" s="85">
        <f t="shared" si="4"/>
        <v>0</v>
      </c>
      <c r="K577" s="80">
        <f t="shared" ref="K577:L577" si="1160">IFERROR(G577,0)</f>
        <v>0</v>
      </c>
      <c r="L577" s="80">
        <f t="shared" si="1160"/>
        <v>0</v>
      </c>
      <c r="M577" s="84">
        <f t="shared" si="6"/>
        <v>0</v>
      </c>
      <c r="N577" s="85">
        <f t="shared" si="7"/>
        <v>0</v>
      </c>
      <c r="O577" s="84">
        <f t="shared" ref="O577:P577" si="1161">IFERROR(K577,0)</f>
        <v>0</v>
      </c>
      <c r="P577" s="84">
        <f t="shared" si="1161"/>
        <v>0</v>
      </c>
      <c r="Q577" s="84">
        <f t="shared" si="9"/>
        <v>0</v>
      </c>
      <c r="R577" s="85">
        <f t="shared" si="10"/>
        <v>0</v>
      </c>
      <c r="S577" s="87"/>
      <c r="T577" s="87"/>
      <c r="U577" s="87"/>
      <c r="V577" s="84">
        <f t="shared" si="11"/>
        <v>0</v>
      </c>
      <c r="W577" s="84">
        <f t="shared" si="12"/>
        <v>0</v>
      </c>
      <c r="X577" s="87">
        <f t="shared" si="97"/>
        <v>0</v>
      </c>
      <c r="Y577" s="89"/>
    </row>
    <row r="578">
      <c r="A578" s="77">
        <v>45685.0</v>
      </c>
      <c r="B578" s="78" t="s">
        <v>34</v>
      </c>
      <c r="C578" s="79" t="s">
        <v>26</v>
      </c>
      <c r="D578" s="78" t="s">
        <v>27</v>
      </c>
      <c r="E578" s="80">
        <v>0.6</v>
      </c>
      <c r="F578" s="80">
        <v>0.003</v>
      </c>
      <c r="G578" s="80">
        <v>0.0032</v>
      </c>
      <c r="H578" s="83">
        <v>0.00348</v>
      </c>
      <c r="I578" s="84">
        <f t="shared" si="3"/>
        <v>0.00028</v>
      </c>
      <c r="J578" s="85">
        <f t="shared" si="4"/>
        <v>108.75</v>
      </c>
      <c r="K578" s="80">
        <f t="shared" ref="K578:L578" si="1162">IFERROR(G578,0)</f>
        <v>0.0032</v>
      </c>
      <c r="L578" s="80">
        <f t="shared" si="1162"/>
        <v>0.00348</v>
      </c>
      <c r="M578" s="84">
        <f t="shared" si="6"/>
        <v>0.00028</v>
      </c>
      <c r="N578" s="85">
        <f t="shared" si="7"/>
        <v>108.75</v>
      </c>
      <c r="O578" s="84">
        <f t="shared" ref="O578:P578" si="1163">IFERROR(K578,0)</f>
        <v>0.0032</v>
      </c>
      <c r="P578" s="84">
        <f t="shared" si="1163"/>
        <v>0.00348</v>
      </c>
      <c r="Q578" s="84">
        <f t="shared" si="9"/>
        <v>0.00028</v>
      </c>
      <c r="R578" s="85">
        <f t="shared" si="10"/>
        <v>108.75</v>
      </c>
      <c r="S578" s="88">
        <f>T557</f>
        <v>0.09645</v>
      </c>
      <c r="T578" s="80">
        <f>H578+S578-H579-H580-U578</f>
        <v>0.09706</v>
      </c>
      <c r="U578" s="88">
        <v>0.0</v>
      </c>
      <c r="V578" s="84">
        <f t="shared" si="11"/>
        <v>106.6666667</v>
      </c>
      <c r="W578" s="84">
        <f t="shared" si="12"/>
        <v>116</v>
      </c>
      <c r="X578" s="87">
        <f t="shared" si="97"/>
        <v>0.00348</v>
      </c>
      <c r="Y578" s="89"/>
    </row>
    <row r="579">
      <c r="A579" s="77">
        <v>45685.0</v>
      </c>
      <c r="B579" s="78" t="s">
        <v>34</v>
      </c>
      <c r="C579" s="79" t="s">
        <v>26</v>
      </c>
      <c r="D579" s="78" t="s">
        <v>29</v>
      </c>
      <c r="E579" s="80">
        <v>0.6</v>
      </c>
      <c r="F579" s="80">
        <v>0.0</v>
      </c>
      <c r="G579" s="80">
        <v>0.003</v>
      </c>
      <c r="H579" s="83">
        <v>0.00287</v>
      </c>
      <c r="I579" s="84">
        <f t="shared" si="3"/>
        <v>-0.00013</v>
      </c>
      <c r="J579" s="85">
        <f t="shared" si="4"/>
        <v>95.66666667</v>
      </c>
      <c r="K579" s="80">
        <f t="shared" ref="K579:L579" si="1164">IFERROR(G579,0)</f>
        <v>0.003</v>
      </c>
      <c r="L579" s="80">
        <f t="shared" si="1164"/>
        <v>0.00287</v>
      </c>
      <c r="M579" s="84">
        <f t="shared" si="6"/>
        <v>-0.00013</v>
      </c>
      <c r="N579" s="85">
        <f t="shared" si="7"/>
        <v>95.66666667</v>
      </c>
      <c r="O579" s="84">
        <f t="shared" ref="O579:P579" si="1165">IFERROR(K579,0)</f>
        <v>0.003</v>
      </c>
      <c r="P579" s="84">
        <f t="shared" si="1165"/>
        <v>0.00287</v>
      </c>
      <c r="Q579" s="84">
        <f t="shared" si="9"/>
        <v>-0.00013</v>
      </c>
      <c r="R579" s="85">
        <f t="shared" si="10"/>
        <v>95.66666667</v>
      </c>
      <c r="S579" s="87"/>
      <c r="T579" s="87"/>
      <c r="U579" s="87"/>
      <c r="V579" s="84">
        <f t="shared" si="11"/>
        <v>0</v>
      </c>
      <c r="W579" s="84">
        <f t="shared" si="12"/>
        <v>0</v>
      </c>
      <c r="X579" s="87">
        <f t="shared" si="97"/>
        <v>0.00287</v>
      </c>
      <c r="Y579" s="89"/>
    </row>
    <row r="580">
      <c r="A580" s="77">
        <v>45685.0</v>
      </c>
      <c r="B580" s="78" t="s">
        <v>34</v>
      </c>
      <c r="C580" s="79" t="s">
        <v>26</v>
      </c>
      <c r="D580" s="78" t="s">
        <v>30</v>
      </c>
      <c r="E580" s="80">
        <v>0.0</v>
      </c>
      <c r="F580" s="80">
        <v>0.0</v>
      </c>
      <c r="G580" s="80">
        <v>0.0</v>
      </c>
      <c r="H580" s="83">
        <v>0.0</v>
      </c>
      <c r="I580" s="84">
        <f t="shared" si="3"/>
        <v>0</v>
      </c>
      <c r="J580" s="85">
        <f t="shared" si="4"/>
        <v>0</v>
      </c>
      <c r="K580" s="80">
        <f t="shared" ref="K580:L580" si="1166">IFERROR(G580,0)</f>
        <v>0</v>
      </c>
      <c r="L580" s="80">
        <f t="shared" si="1166"/>
        <v>0</v>
      </c>
      <c r="M580" s="84">
        <f t="shared" si="6"/>
        <v>0</v>
      </c>
      <c r="N580" s="85">
        <f t="shared" si="7"/>
        <v>0</v>
      </c>
      <c r="O580" s="84">
        <f t="shared" ref="O580:P580" si="1167">IFERROR(K580,0)</f>
        <v>0</v>
      </c>
      <c r="P580" s="84">
        <f t="shared" si="1167"/>
        <v>0</v>
      </c>
      <c r="Q580" s="84">
        <f t="shared" si="9"/>
        <v>0</v>
      </c>
      <c r="R580" s="85">
        <f t="shared" si="10"/>
        <v>0</v>
      </c>
      <c r="S580" s="87"/>
      <c r="T580" s="87"/>
      <c r="U580" s="87"/>
      <c r="V580" s="84">
        <f t="shared" si="11"/>
        <v>0</v>
      </c>
      <c r="W580" s="84">
        <f t="shared" si="12"/>
        <v>0</v>
      </c>
      <c r="X580" s="87">
        <f t="shared" si="97"/>
        <v>0</v>
      </c>
      <c r="Y580" s="89"/>
    </row>
    <row r="581">
      <c r="A581" s="77">
        <v>45685.0</v>
      </c>
      <c r="B581" s="78" t="s">
        <v>36</v>
      </c>
      <c r="C581" s="79" t="s">
        <v>37</v>
      </c>
      <c r="D581" s="78" t="s">
        <v>27</v>
      </c>
      <c r="E581" s="80">
        <v>229.8</v>
      </c>
      <c r="F581" s="80">
        <v>0.672</v>
      </c>
      <c r="G581" s="80">
        <v>0.687096</v>
      </c>
      <c r="H581" s="83">
        <v>0.616935</v>
      </c>
      <c r="I581" s="84">
        <f t="shared" si="3"/>
        <v>-0.070161</v>
      </c>
      <c r="J581" s="85">
        <f t="shared" si="4"/>
        <v>89.78876314</v>
      </c>
      <c r="K581" s="80">
        <f t="shared" ref="K581:L581" si="1168">IFERROR(G581,0)</f>
        <v>0.687096</v>
      </c>
      <c r="L581" s="80">
        <f t="shared" si="1168"/>
        <v>0.616935</v>
      </c>
      <c r="M581" s="84">
        <f t="shared" si="6"/>
        <v>-0.070161</v>
      </c>
      <c r="N581" s="85">
        <f t="shared" si="7"/>
        <v>89.78876314</v>
      </c>
      <c r="O581" s="84">
        <f t="shared" ref="O581:P581" si="1169">IFERROR(K581,0)</f>
        <v>0.687096</v>
      </c>
      <c r="P581" s="84">
        <f t="shared" si="1169"/>
        <v>0.616935</v>
      </c>
      <c r="Q581" s="84">
        <f t="shared" si="9"/>
        <v>-0.070161</v>
      </c>
      <c r="R581" s="85">
        <f t="shared" si="10"/>
        <v>89.78876314</v>
      </c>
      <c r="S581" s="88">
        <f>T560</f>
        <v>203.3747709</v>
      </c>
      <c r="T581" s="80">
        <f>H581+S581-H582-H583-U581</f>
        <v>202.8008994</v>
      </c>
      <c r="U581" s="88">
        <v>0.00180645</v>
      </c>
      <c r="V581" s="84">
        <f t="shared" si="11"/>
        <v>102.2464286</v>
      </c>
      <c r="W581" s="84">
        <f t="shared" si="12"/>
        <v>91.80580357</v>
      </c>
      <c r="X581" s="87">
        <f t="shared" si="97"/>
        <v>0.616935</v>
      </c>
      <c r="Y581" s="89"/>
    </row>
    <row r="582">
      <c r="A582" s="77">
        <v>45685.0</v>
      </c>
      <c r="B582" s="78" t="s">
        <v>36</v>
      </c>
      <c r="C582" s="79" t="s">
        <v>37</v>
      </c>
      <c r="D582" s="78" t="s">
        <v>29</v>
      </c>
      <c r="E582" s="80">
        <v>285.0</v>
      </c>
      <c r="F582" s="80">
        <v>0.0</v>
      </c>
      <c r="G582" s="80">
        <v>0.77419</v>
      </c>
      <c r="H582" s="83">
        <v>1.189</v>
      </c>
      <c r="I582" s="84">
        <f t="shared" si="3"/>
        <v>0.41481</v>
      </c>
      <c r="J582" s="85">
        <f t="shared" si="4"/>
        <v>153.5798706</v>
      </c>
      <c r="K582" s="80">
        <f t="shared" ref="K582:L582" si="1170">IFERROR(G582,0)</f>
        <v>0.77419</v>
      </c>
      <c r="L582" s="80">
        <f t="shared" si="1170"/>
        <v>1.189</v>
      </c>
      <c r="M582" s="84">
        <f t="shared" si="6"/>
        <v>0.41481</v>
      </c>
      <c r="N582" s="85">
        <f t="shared" si="7"/>
        <v>153.5798706</v>
      </c>
      <c r="O582" s="84">
        <f t="shared" ref="O582:P582" si="1171">IFERROR(K582,0)</f>
        <v>0.77419</v>
      </c>
      <c r="P582" s="84">
        <f t="shared" si="1171"/>
        <v>1.189</v>
      </c>
      <c r="Q582" s="84">
        <f t="shared" si="9"/>
        <v>0.41481</v>
      </c>
      <c r="R582" s="85">
        <f t="shared" si="10"/>
        <v>153.5798706</v>
      </c>
      <c r="S582" s="87"/>
      <c r="T582" s="87"/>
      <c r="U582" s="87"/>
      <c r="V582" s="84">
        <f t="shared" si="11"/>
        <v>0</v>
      </c>
      <c r="W582" s="84">
        <f t="shared" si="12"/>
        <v>0</v>
      </c>
      <c r="X582" s="87">
        <f t="shared" si="97"/>
        <v>1.189</v>
      </c>
      <c r="Y582" s="89"/>
    </row>
    <row r="583">
      <c r="A583" s="77">
        <v>45685.0</v>
      </c>
      <c r="B583" s="78" t="s">
        <v>36</v>
      </c>
      <c r="C583" s="79" t="s">
        <v>37</v>
      </c>
      <c r="D583" s="78" t="s">
        <v>30</v>
      </c>
      <c r="E583" s="80">
        <v>0.0</v>
      </c>
      <c r="F583" s="80">
        <v>0.0</v>
      </c>
      <c r="G583" s="80">
        <v>0.0</v>
      </c>
      <c r="H583" s="83">
        <v>0.0</v>
      </c>
      <c r="I583" s="84">
        <f t="shared" si="3"/>
        <v>0</v>
      </c>
      <c r="J583" s="85">
        <f t="shared" si="4"/>
        <v>0</v>
      </c>
      <c r="K583" s="80">
        <f t="shared" ref="K583:L583" si="1172">IFERROR(G583,0)</f>
        <v>0</v>
      </c>
      <c r="L583" s="80">
        <f t="shared" si="1172"/>
        <v>0</v>
      </c>
      <c r="M583" s="84">
        <f t="shared" si="6"/>
        <v>0</v>
      </c>
      <c r="N583" s="85">
        <f t="shared" si="7"/>
        <v>0</v>
      </c>
      <c r="O583" s="84">
        <f t="shared" ref="O583:P583" si="1173">IFERROR(K583,0)</f>
        <v>0</v>
      </c>
      <c r="P583" s="84">
        <f t="shared" si="1173"/>
        <v>0</v>
      </c>
      <c r="Q583" s="84">
        <f t="shared" si="9"/>
        <v>0</v>
      </c>
      <c r="R583" s="85">
        <f t="shared" si="10"/>
        <v>0</v>
      </c>
      <c r="S583" s="87"/>
      <c r="T583" s="87"/>
      <c r="U583" s="87"/>
      <c r="V583" s="84">
        <f t="shared" si="11"/>
        <v>0</v>
      </c>
      <c r="W583" s="84">
        <f t="shared" si="12"/>
        <v>0</v>
      </c>
      <c r="X583" s="87">
        <f t="shared" si="97"/>
        <v>0</v>
      </c>
      <c r="Y583" s="89"/>
    </row>
    <row r="584">
      <c r="A584" s="77">
        <v>45685.0</v>
      </c>
      <c r="B584" s="78" t="s">
        <v>49</v>
      </c>
      <c r="C584" s="79" t="s">
        <v>37</v>
      </c>
      <c r="D584" s="78" t="s">
        <v>27</v>
      </c>
      <c r="E584" s="80">
        <v>5.2</v>
      </c>
      <c r="F584" s="80">
        <v>0.019</v>
      </c>
      <c r="G584" s="80">
        <v>0.0145</v>
      </c>
      <c r="H584" s="83">
        <v>0.0178</v>
      </c>
      <c r="I584" s="84">
        <f t="shared" si="3"/>
        <v>0.0033</v>
      </c>
      <c r="J584" s="85">
        <f t="shared" si="4"/>
        <v>122.7586207</v>
      </c>
      <c r="K584" s="80">
        <f t="shared" ref="K584:L584" si="1174">IFERROR(G584,0)</f>
        <v>0.0145</v>
      </c>
      <c r="L584" s="80">
        <f t="shared" si="1174"/>
        <v>0.0178</v>
      </c>
      <c r="M584" s="84">
        <f t="shared" si="6"/>
        <v>0.0033</v>
      </c>
      <c r="N584" s="85">
        <f t="shared" si="7"/>
        <v>122.7586207</v>
      </c>
      <c r="O584" s="84">
        <f t="shared" ref="O584:P584" si="1175">IFERROR(K584,0)</f>
        <v>0.0145</v>
      </c>
      <c r="P584" s="84">
        <f t="shared" si="1175"/>
        <v>0.0178</v>
      </c>
      <c r="Q584" s="84">
        <f t="shared" si="9"/>
        <v>0.0033</v>
      </c>
      <c r="R584" s="85">
        <f t="shared" si="10"/>
        <v>122.7586207</v>
      </c>
      <c r="S584" s="88">
        <f>T563</f>
        <v>5.067729034</v>
      </c>
      <c r="T584" s="80">
        <f>H584+S584-H585-H586-U584</f>
        <v>5.085496776</v>
      </c>
      <c r="U584" s="88">
        <v>3.2258E-5</v>
      </c>
      <c r="V584" s="84">
        <f t="shared" si="11"/>
        <v>76.31578947</v>
      </c>
      <c r="W584" s="84">
        <f t="shared" si="12"/>
        <v>93.68421053</v>
      </c>
      <c r="X584" s="87">
        <f t="shared" si="97"/>
        <v>0.0178</v>
      </c>
      <c r="Y584" s="89"/>
    </row>
    <row r="585">
      <c r="A585" s="77">
        <v>45685.0</v>
      </c>
      <c r="B585" s="78" t="s">
        <v>49</v>
      </c>
      <c r="C585" s="79" t="s">
        <v>37</v>
      </c>
      <c r="D585" s="78" t="s">
        <v>29</v>
      </c>
      <c r="E585" s="80">
        <v>5.1</v>
      </c>
      <c r="F585" s="80">
        <v>0.0</v>
      </c>
      <c r="G585" s="80">
        <v>0.01612</v>
      </c>
      <c r="H585" s="83">
        <v>0.0</v>
      </c>
      <c r="I585" s="84">
        <f t="shared" si="3"/>
        <v>-0.01612</v>
      </c>
      <c r="J585" s="85">
        <f t="shared" si="4"/>
        <v>0</v>
      </c>
      <c r="K585" s="80">
        <f t="shared" ref="K585:L585" si="1176">IFERROR(G585,0)</f>
        <v>0.01612</v>
      </c>
      <c r="L585" s="80">
        <f t="shared" si="1176"/>
        <v>0</v>
      </c>
      <c r="M585" s="84">
        <f t="shared" si="6"/>
        <v>-0.01612</v>
      </c>
      <c r="N585" s="85">
        <f t="shared" si="7"/>
        <v>0</v>
      </c>
      <c r="O585" s="84">
        <f t="shared" ref="O585:P585" si="1177">IFERROR(K585,0)</f>
        <v>0.01612</v>
      </c>
      <c r="P585" s="84">
        <f t="shared" si="1177"/>
        <v>0</v>
      </c>
      <c r="Q585" s="84">
        <f t="shared" si="9"/>
        <v>-0.01612</v>
      </c>
      <c r="R585" s="85">
        <f t="shared" si="10"/>
        <v>0</v>
      </c>
      <c r="S585" s="87"/>
      <c r="T585" s="87"/>
      <c r="U585" s="87"/>
      <c r="V585" s="84">
        <f t="shared" si="11"/>
        <v>0</v>
      </c>
      <c r="W585" s="84">
        <f t="shared" si="12"/>
        <v>0</v>
      </c>
      <c r="X585" s="87">
        <f t="shared" si="97"/>
        <v>0</v>
      </c>
      <c r="Y585" s="89"/>
    </row>
    <row r="586">
      <c r="A586" s="77">
        <v>45685.0</v>
      </c>
      <c r="B586" s="78" t="s">
        <v>49</v>
      </c>
      <c r="C586" s="79" t="s">
        <v>37</v>
      </c>
      <c r="D586" s="78" t="s">
        <v>30</v>
      </c>
      <c r="E586" s="80">
        <v>0.0</v>
      </c>
      <c r="F586" s="80">
        <v>0.0</v>
      </c>
      <c r="G586" s="80">
        <v>0.0</v>
      </c>
      <c r="H586" s="83">
        <v>0.0</v>
      </c>
      <c r="I586" s="84">
        <f t="shared" si="3"/>
        <v>0</v>
      </c>
      <c r="J586" s="85">
        <f t="shared" si="4"/>
        <v>0</v>
      </c>
      <c r="K586" s="80">
        <f t="shared" ref="K586:L586" si="1178">IFERROR(G586,0)</f>
        <v>0</v>
      </c>
      <c r="L586" s="80">
        <f t="shared" si="1178"/>
        <v>0</v>
      </c>
      <c r="M586" s="84">
        <f t="shared" si="6"/>
        <v>0</v>
      </c>
      <c r="N586" s="85">
        <f t="shared" si="7"/>
        <v>0</v>
      </c>
      <c r="O586" s="84">
        <f t="shared" ref="O586:P586" si="1179">IFERROR(K586,0)</f>
        <v>0</v>
      </c>
      <c r="P586" s="84">
        <f t="shared" si="1179"/>
        <v>0</v>
      </c>
      <c r="Q586" s="84">
        <f t="shared" si="9"/>
        <v>0</v>
      </c>
      <c r="R586" s="85">
        <f t="shared" si="10"/>
        <v>0</v>
      </c>
      <c r="S586" s="88"/>
      <c r="T586" s="88"/>
      <c r="U586" s="87"/>
      <c r="V586" s="84">
        <f t="shared" si="11"/>
        <v>0</v>
      </c>
      <c r="W586" s="84">
        <f t="shared" si="12"/>
        <v>0</v>
      </c>
      <c r="X586" s="87">
        <f t="shared" si="97"/>
        <v>0</v>
      </c>
      <c r="Y586" s="89"/>
    </row>
    <row r="587">
      <c r="A587" s="77">
        <v>45685.0</v>
      </c>
      <c r="B587" s="78" t="s">
        <v>40</v>
      </c>
      <c r="C587" s="79" t="s">
        <v>37</v>
      </c>
      <c r="D587" s="78" t="s">
        <v>27</v>
      </c>
      <c r="E587" s="80">
        <v>0.63</v>
      </c>
      <c r="F587" s="80">
        <v>0.0</v>
      </c>
      <c r="G587" s="80">
        <v>0.00161</v>
      </c>
      <c r="H587" s="83">
        <v>0.00167</v>
      </c>
      <c r="I587" s="84">
        <f t="shared" si="3"/>
        <v>0.00006</v>
      </c>
      <c r="J587" s="85">
        <f t="shared" si="4"/>
        <v>103.7267081</v>
      </c>
      <c r="K587" s="80">
        <f t="shared" ref="K587:L587" si="1180">IFERROR(G587,0)</f>
        <v>0.00161</v>
      </c>
      <c r="L587" s="80">
        <f t="shared" si="1180"/>
        <v>0.00167</v>
      </c>
      <c r="M587" s="84">
        <f t="shared" si="6"/>
        <v>0.00006</v>
      </c>
      <c r="N587" s="85">
        <f t="shared" si="7"/>
        <v>103.7267081</v>
      </c>
      <c r="O587" s="84">
        <f t="shared" ref="O587:P587" si="1181">IFERROR(K587,0)</f>
        <v>0.00161</v>
      </c>
      <c r="P587" s="84">
        <f t="shared" si="1181"/>
        <v>0.00167</v>
      </c>
      <c r="Q587" s="84">
        <f t="shared" si="9"/>
        <v>0.00006</v>
      </c>
      <c r="R587" s="85">
        <f t="shared" si="10"/>
        <v>103.7267081</v>
      </c>
      <c r="S587" s="88">
        <f>T566</f>
        <v>0.03395008</v>
      </c>
      <c r="T587" s="80">
        <f>H587+S587-H588-H589-U587</f>
        <v>0.03394912</v>
      </c>
      <c r="U587" s="88">
        <v>0.00167096</v>
      </c>
      <c r="V587" s="84">
        <f t="shared" si="11"/>
        <v>0</v>
      </c>
      <c r="W587" s="84">
        <f t="shared" si="12"/>
        <v>0</v>
      </c>
      <c r="X587" s="87">
        <f t="shared" si="97"/>
        <v>0.00167</v>
      </c>
      <c r="Y587" s="89"/>
    </row>
    <row r="588">
      <c r="A588" s="77">
        <v>45685.0</v>
      </c>
      <c r="B588" s="78" t="s">
        <v>40</v>
      </c>
      <c r="C588" s="79" t="s">
        <v>37</v>
      </c>
      <c r="D588" s="78" t="s">
        <v>29</v>
      </c>
      <c r="E588" s="80">
        <v>0.63</v>
      </c>
      <c r="F588" s="80">
        <v>0.0</v>
      </c>
      <c r="G588" s="80">
        <v>0.0016</v>
      </c>
      <c r="H588" s="83">
        <v>0.0</v>
      </c>
      <c r="I588" s="84">
        <f t="shared" si="3"/>
        <v>-0.0016</v>
      </c>
      <c r="J588" s="85">
        <f t="shared" si="4"/>
        <v>0</v>
      </c>
      <c r="K588" s="80">
        <f t="shared" ref="K588:L588" si="1182">IFERROR(G588,0)</f>
        <v>0.0016</v>
      </c>
      <c r="L588" s="80">
        <f t="shared" si="1182"/>
        <v>0</v>
      </c>
      <c r="M588" s="84">
        <f t="shared" si="6"/>
        <v>-0.0016</v>
      </c>
      <c r="N588" s="85">
        <f t="shared" si="7"/>
        <v>0</v>
      </c>
      <c r="O588" s="84">
        <f t="shared" ref="O588:P588" si="1183">IFERROR(K588,0)</f>
        <v>0.0016</v>
      </c>
      <c r="P588" s="84">
        <f t="shared" si="1183"/>
        <v>0</v>
      </c>
      <c r="Q588" s="84">
        <f t="shared" si="9"/>
        <v>-0.0016</v>
      </c>
      <c r="R588" s="85">
        <f t="shared" si="10"/>
        <v>0</v>
      </c>
      <c r="S588" s="87"/>
      <c r="T588" s="87"/>
      <c r="U588" s="87"/>
      <c r="V588" s="84">
        <f t="shared" si="11"/>
        <v>0</v>
      </c>
      <c r="W588" s="84">
        <f t="shared" si="12"/>
        <v>0</v>
      </c>
      <c r="X588" s="87">
        <f t="shared" si="97"/>
        <v>0</v>
      </c>
      <c r="Y588" s="89"/>
    </row>
    <row r="589">
      <c r="A589" s="77">
        <v>45685.0</v>
      </c>
      <c r="B589" s="78" t="s">
        <v>40</v>
      </c>
      <c r="C589" s="79" t="s">
        <v>37</v>
      </c>
      <c r="D589" s="78" t="s">
        <v>30</v>
      </c>
      <c r="E589" s="80">
        <v>0.0</v>
      </c>
      <c r="F589" s="80">
        <v>0.0</v>
      </c>
      <c r="G589" s="80">
        <v>0.0</v>
      </c>
      <c r="H589" s="83">
        <v>0.0</v>
      </c>
      <c r="I589" s="84">
        <f t="shared" si="3"/>
        <v>0</v>
      </c>
      <c r="J589" s="85">
        <f t="shared" si="4"/>
        <v>0</v>
      </c>
      <c r="K589" s="80">
        <f t="shared" ref="K589:L589" si="1184">IFERROR(G589,0)</f>
        <v>0</v>
      </c>
      <c r="L589" s="80">
        <f t="shared" si="1184"/>
        <v>0</v>
      </c>
      <c r="M589" s="84">
        <f t="shared" si="6"/>
        <v>0</v>
      </c>
      <c r="N589" s="85">
        <f t="shared" si="7"/>
        <v>0</v>
      </c>
      <c r="O589" s="84">
        <f t="shared" ref="O589:P589" si="1185">IFERROR(K589,0)</f>
        <v>0</v>
      </c>
      <c r="P589" s="84">
        <f t="shared" si="1185"/>
        <v>0</v>
      </c>
      <c r="Q589" s="84">
        <f t="shared" si="9"/>
        <v>0</v>
      </c>
      <c r="R589" s="85">
        <f t="shared" si="10"/>
        <v>0</v>
      </c>
      <c r="S589" s="87"/>
      <c r="T589" s="87"/>
      <c r="U589" s="87"/>
      <c r="V589" s="84">
        <f t="shared" si="11"/>
        <v>0</v>
      </c>
      <c r="W589" s="84">
        <f t="shared" si="12"/>
        <v>0</v>
      </c>
      <c r="X589" s="87">
        <f t="shared" si="97"/>
        <v>0</v>
      </c>
      <c r="Y589" s="89"/>
    </row>
    <row r="590">
      <c r="A590" s="77">
        <v>45686.0</v>
      </c>
      <c r="B590" s="78" t="s">
        <v>31</v>
      </c>
      <c r="C590" s="79" t="s">
        <v>26</v>
      </c>
      <c r="D590" s="78" t="s">
        <v>27</v>
      </c>
      <c r="E590" s="80">
        <v>190.9</v>
      </c>
      <c r="F590" s="81">
        <v>0.647</v>
      </c>
      <c r="G590" s="82">
        <v>0.567</v>
      </c>
      <c r="H590" s="83">
        <v>0.57267</v>
      </c>
      <c r="I590" s="84">
        <f t="shared" si="3"/>
        <v>0.00567</v>
      </c>
      <c r="J590" s="85">
        <f t="shared" si="4"/>
        <v>101</v>
      </c>
      <c r="K590" s="80">
        <f t="shared" ref="K590:L590" si="1186">IFERROR(G590,0)</f>
        <v>0.567</v>
      </c>
      <c r="L590" s="80">
        <f t="shared" si="1186"/>
        <v>0.57267</v>
      </c>
      <c r="M590" s="84">
        <f t="shared" si="6"/>
        <v>0.00567</v>
      </c>
      <c r="N590" s="85">
        <f t="shared" si="7"/>
        <v>101</v>
      </c>
      <c r="O590" s="84">
        <f t="shared" ref="O590:P590" si="1187">IFERROR(K590,0)</f>
        <v>0.567</v>
      </c>
      <c r="P590" s="84">
        <f t="shared" si="1187"/>
        <v>0.57267</v>
      </c>
      <c r="Q590" s="84">
        <f t="shared" si="9"/>
        <v>0.00567</v>
      </c>
      <c r="R590" s="85">
        <f t="shared" si="10"/>
        <v>101</v>
      </c>
      <c r="S590" s="80">
        <f>T569</f>
        <v>48.59886</v>
      </c>
      <c r="T590" s="80">
        <f>H590+S590-H591-H592-U590</f>
        <v>48.35308</v>
      </c>
      <c r="U590" s="80">
        <v>0.00145</v>
      </c>
      <c r="V590" s="84">
        <f t="shared" si="11"/>
        <v>87.63523957</v>
      </c>
      <c r="W590" s="84">
        <f t="shared" si="12"/>
        <v>88.51159196</v>
      </c>
      <c r="X590" s="87">
        <f t="shared" si="97"/>
        <v>0.57267</v>
      </c>
      <c r="Y590" s="89"/>
    </row>
    <row r="591">
      <c r="A591" s="77">
        <v>45686.0</v>
      </c>
      <c r="B591" s="78" t="s">
        <v>31</v>
      </c>
      <c r="C591" s="79" t="s">
        <v>26</v>
      </c>
      <c r="D591" s="78" t="s">
        <v>29</v>
      </c>
      <c r="E591" s="80">
        <v>220.3</v>
      </c>
      <c r="F591" s="80">
        <v>0.284</v>
      </c>
      <c r="G591" s="80">
        <v>0.5806</v>
      </c>
      <c r="H591" s="83">
        <v>0.817</v>
      </c>
      <c r="I591" s="84">
        <f t="shared" si="3"/>
        <v>0.2364</v>
      </c>
      <c r="J591" s="85">
        <f t="shared" si="4"/>
        <v>140.7165002</v>
      </c>
      <c r="K591" s="80">
        <f t="shared" ref="K591:L591" si="1188">IFERROR(G591,0)</f>
        <v>0.5806</v>
      </c>
      <c r="L591" s="80">
        <f t="shared" si="1188"/>
        <v>0.817</v>
      </c>
      <c r="M591" s="84">
        <f t="shared" si="6"/>
        <v>0.2364</v>
      </c>
      <c r="N591" s="85">
        <f t="shared" si="7"/>
        <v>140.7165002</v>
      </c>
      <c r="O591" s="84">
        <f t="shared" ref="O591:P591" si="1189">IFERROR(K591,0)</f>
        <v>0.5806</v>
      </c>
      <c r="P591" s="84">
        <f t="shared" si="1189"/>
        <v>0.817</v>
      </c>
      <c r="Q591" s="84">
        <f t="shared" si="9"/>
        <v>0.2364</v>
      </c>
      <c r="R591" s="85">
        <f t="shared" si="10"/>
        <v>140.7165002</v>
      </c>
      <c r="S591" s="84"/>
      <c r="T591" s="84"/>
      <c r="U591" s="84"/>
      <c r="V591" s="84">
        <f t="shared" si="11"/>
        <v>204.4366197</v>
      </c>
      <c r="W591" s="84">
        <f t="shared" si="12"/>
        <v>287.6760563</v>
      </c>
      <c r="X591" s="87">
        <f t="shared" si="97"/>
        <v>0.817</v>
      </c>
      <c r="Y591" s="89"/>
    </row>
    <row r="592">
      <c r="A592" s="77">
        <v>45686.0</v>
      </c>
      <c r="B592" s="78" t="s">
        <v>31</v>
      </c>
      <c r="C592" s="79" t="s">
        <v>26</v>
      </c>
      <c r="D592" s="78" t="s">
        <v>30</v>
      </c>
      <c r="E592" s="80">
        <v>0.0</v>
      </c>
      <c r="F592" s="80">
        <v>0.0</v>
      </c>
      <c r="G592" s="80">
        <v>0.0</v>
      </c>
      <c r="H592" s="83">
        <v>0.0</v>
      </c>
      <c r="I592" s="84">
        <f t="shared" si="3"/>
        <v>0</v>
      </c>
      <c r="J592" s="85">
        <f t="shared" si="4"/>
        <v>0</v>
      </c>
      <c r="K592" s="80">
        <f t="shared" ref="K592:L592" si="1190">IFERROR(G592,0)</f>
        <v>0</v>
      </c>
      <c r="L592" s="80">
        <f t="shared" si="1190"/>
        <v>0</v>
      </c>
      <c r="M592" s="84">
        <f t="shared" si="6"/>
        <v>0</v>
      </c>
      <c r="N592" s="85">
        <f t="shared" si="7"/>
        <v>0</v>
      </c>
      <c r="O592" s="84">
        <f t="shared" ref="O592:P592" si="1191">IFERROR(K592,0)</f>
        <v>0</v>
      </c>
      <c r="P592" s="84">
        <f t="shared" si="1191"/>
        <v>0</v>
      </c>
      <c r="Q592" s="84">
        <f t="shared" si="9"/>
        <v>0</v>
      </c>
      <c r="R592" s="85">
        <f t="shared" si="10"/>
        <v>0</v>
      </c>
      <c r="S592" s="80"/>
      <c r="T592" s="80"/>
      <c r="U592" s="80"/>
      <c r="V592" s="84">
        <f t="shared" si="11"/>
        <v>0</v>
      </c>
      <c r="W592" s="84">
        <f t="shared" si="12"/>
        <v>0</v>
      </c>
      <c r="X592" s="87">
        <f t="shared" si="97"/>
        <v>0</v>
      </c>
      <c r="Y592" s="89"/>
    </row>
    <row r="593">
      <c r="A593" s="77">
        <v>45686.0</v>
      </c>
      <c r="B593" s="78" t="s">
        <v>25</v>
      </c>
      <c r="C593" s="79" t="s">
        <v>26</v>
      </c>
      <c r="D593" s="78" t="s">
        <v>27</v>
      </c>
      <c r="E593" s="80">
        <v>1.7</v>
      </c>
      <c r="F593" s="80">
        <v>0.005</v>
      </c>
      <c r="G593" s="80">
        <v>0.0048</v>
      </c>
      <c r="H593" s="83">
        <v>0.0097</v>
      </c>
      <c r="I593" s="84">
        <f t="shared" si="3"/>
        <v>0.0049</v>
      </c>
      <c r="J593" s="85">
        <f t="shared" si="4"/>
        <v>202.0833333</v>
      </c>
      <c r="K593" s="80">
        <f t="shared" ref="K593:L593" si="1192">IFERROR(G593,0)</f>
        <v>0.0048</v>
      </c>
      <c r="L593" s="80">
        <f t="shared" si="1192"/>
        <v>0.0097</v>
      </c>
      <c r="M593" s="84">
        <f t="shared" si="6"/>
        <v>0.0049</v>
      </c>
      <c r="N593" s="85">
        <f t="shared" si="7"/>
        <v>202.0833333</v>
      </c>
      <c r="O593" s="84">
        <f t="shared" ref="O593:P593" si="1193">IFERROR(K593,0)</f>
        <v>0.0048</v>
      </c>
      <c r="P593" s="84">
        <f t="shared" si="1193"/>
        <v>0.0097</v>
      </c>
      <c r="Q593" s="84">
        <f t="shared" si="9"/>
        <v>0.0049</v>
      </c>
      <c r="R593" s="85">
        <f t="shared" si="10"/>
        <v>202.0833333</v>
      </c>
      <c r="S593" s="80">
        <f>T572</f>
        <v>4.459214</v>
      </c>
      <c r="T593" s="80">
        <f>H593+S593-H594-H595-U593</f>
        <v>4.4646895</v>
      </c>
      <c r="U593" s="80">
        <v>6.45E-5</v>
      </c>
      <c r="V593" s="84">
        <f t="shared" si="11"/>
        <v>96</v>
      </c>
      <c r="W593" s="84">
        <f t="shared" si="12"/>
        <v>194</v>
      </c>
      <c r="X593" s="87">
        <f t="shared" si="97"/>
        <v>0.0097</v>
      </c>
      <c r="Y593" s="89"/>
    </row>
    <row r="594">
      <c r="A594" s="77">
        <v>45686.0</v>
      </c>
      <c r="B594" s="78" t="s">
        <v>25</v>
      </c>
      <c r="C594" s="79" t="s">
        <v>26</v>
      </c>
      <c r="D594" s="78" t="s">
        <v>29</v>
      </c>
      <c r="E594" s="80">
        <v>1.5</v>
      </c>
      <c r="F594" s="80">
        <v>0.0</v>
      </c>
      <c r="G594" s="80">
        <v>0.0032</v>
      </c>
      <c r="H594" s="83">
        <v>0.00416</v>
      </c>
      <c r="I594" s="84">
        <f t="shared" si="3"/>
        <v>0.00096</v>
      </c>
      <c r="J594" s="85">
        <f t="shared" si="4"/>
        <v>130</v>
      </c>
      <c r="K594" s="80">
        <f t="shared" ref="K594:L594" si="1194">IFERROR(G594,0)</f>
        <v>0.0032</v>
      </c>
      <c r="L594" s="80">
        <f t="shared" si="1194"/>
        <v>0.00416</v>
      </c>
      <c r="M594" s="84">
        <f t="shared" si="6"/>
        <v>0.00096</v>
      </c>
      <c r="N594" s="85">
        <f t="shared" si="7"/>
        <v>130</v>
      </c>
      <c r="O594" s="84">
        <f t="shared" ref="O594:P594" si="1195">IFERROR(K594,0)</f>
        <v>0.0032</v>
      </c>
      <c r="P594" s="84">
        <f t="shared" si="1195"/>
        <v>0.00416</v>
      </c>
      <c r="Q594" s="84">
        <f t="shared" si="9"/>
        <v>0.00096</v>
      </c>
      <c r="R594" s="85">
        <f t="shared" si="10"/>
        <v>130</v>
      </c>
      <c r="S594" s="84"/>
      <c r="T594" s="84"/>
      <c r="U594" s="84"/>
      <c r="V594" s="84">
        <f t="shared" si="11"/>
        <v>0</v>
      </c>
      <c r="W594" s="84">
        <f t="shared" si="12"/>
        <v>0</v>
      </c>
      <c r="X594" s="87">
        <f t="shared" si="97"/>
        <v>0.00416</v>
      </c>
      <c r="Y594" s="89"/>
    </row>
    <row r="595">
      <c r="A595" s="77">
        <v>45686.0</v>
      </c>
      <c r="B595" s="78" t="s">
        <v>25</v>
      </c>
      <c r="C595" s="79" t="s">
        <v>26</v>
      </c>
      <c r="D595" s="78" t="s">
        <v>30</v>
      </c>
      <c r="E595" s="80">
        <v>0.0</v>
      </c>
      <c r="F595" s="80">
        <v>0.0</v>
      </c>
      <c r="G595" s="80">
        <v>0.0</v>
      </c>
      <c r="H595" s="83">
        <v>0.0</v>
      </c>
      <c r="I595" s="84">
        <f t="shared" si="3"/>
        <v>0</v>
      </c>
      <c r="J595" s="85">
        <f t="shared" si="4"/>
        <v>0</v>
      </c>
      <c r="K595" s="80">
        <f t="shared" ref="K595:L595" si="1196">IFERROR(G595,0)</f>
        <v>0</v>
      </c>
      <c r="L595" s="80">
        <f t="shared" si="1196"/>
        <v>0</v>
      </c>
      <c r="M595" s="84">
        <f t="shared" si="6"/>
        <v>0</v>
      </c>
      <c r="N595" s="85">
        <f t="shared" si="7"/>
        <v>0</v>
      </c>
      <c r="O595" s="84">
        <f t="shared" ref="O595:P595" si="1197">IFERROR(K595,0)</f>
        <v>0</v>
      </c>
      <c r="P595" s="84">
        <f t="shared" si="1197"/>
        <v>0</v>
      </c>
      <c r="Q595" s="84">
        <f t="shared" si="9"/>
        <v>0</v>
      </c>
      <c r="R595" s="85">
        <f t="shared" si="10"/>
        <v>0</v>
      </c>
      <c r="S595" s="84"/>
      <c r="T595" s="84"/>
      <c r="U595" s="84"/>
      <c r="V595" s="84">
        <f t="shared" si="11"/>
        <v>0</v>
      </c>
      <c r="W595" s="84">
        <f t="shared" si="12"/>
        <v>0</v>
      </c>
      <c r="X595" s="87">
        <f t="shared" si="97"/>
        <v>0</v>
      </c>
      <c r="Y595" s="89"/>
    </row>
    <row r="596">
      <c r="A596" s="77">
        <v>45686.0</v>
      </c>
      <c r="B596" s="78" t="s">
        <v>33</v>
      </c>
      <c r="C596" s="79" t="s">
        <v>26</v>
      </c>
      <c r="D596" s="78" t="s">
        <v>27</v>
      </c>
      <c r="E596" s="80">
        <v>1.0</v>
      </c>
      <c r="F596" s="80">
        <v>0.003</v>
      </c>
      <c r="G596" s="80">
        <v>0.003</v>
      </c>
      <c r="H596" s="83">
        <v>0.00335</v>
      </c>
      <c r="I596" s="84">
        <f t="shared" si="3"/>
        <v>0.00035</v>
      </c>
      <c r="J596" s="85">
        <f t="shared" si="4"/>
        <v>111.6666667</v>
      </c>
      <c r="K596" s="80">
        <f t="shared" ref="K596:L596" si="1198">IFERROR(G596,0)</f>
        <v>0.003</v>
      </c>
      <c r="L596" s="80">
        <f t="shared" si="1198"/>
        <v>0.00335</v>
      </c>
      <c r="M596" s="84">
        <f t="shared" si="6"/>
        <v>0.00035</v>
      </c>
      <c r="N596" s="85">
        <f t="shared" si="7"/>
        <v>111.6666667</v>
      </c>
      <c r="O596" s="84">
        <f t="shared" ref="O596:P596" si="1199">IFERROR(K596,0)</f>
        <v>0.003</v>
      </c>
      <c r="P596" s="84">
        <f t="shared" si="1199"/>
        <v>0.00335</v>
      </c>
      <c r="Q596" s="84">
        <f t="shared" si="9"/>
        <v>0.00035</v>
      </c>
      <c r="R596" s="85">
        <f t="shared" si="10"/>
        <v>111.6666667</v>
      </c>
      <c r="S596" s="80">
        <f>T575</f>
        <v>0.65515</v>
      </c>
      <c r="T596" s="80">
        <f>H596+S596-H597-H598-U596</f>
        <v>0.6362</v>
      </c>
      <c r="U596" s="80">
        <v>0.0</v>
      </c>
      <c r="V596" s="84">
        <f t="shared" si="11"/>
        <v>100</v>
      </c>
      <c r="W596" s="84">
        <f t="shared" si="12"/>
        <v>111.6666667</v>
      </c>
      <c r="X596" s="87">
        <f t="shared" si="97"/>
        <v>0.00335</v>
      </c>
      <c r="Y596" s="89"/>
    </row>
    <row r="597">
      <c r="A597" s="77">
        <v>45686.0</v>
      </c>
      <c r="B597" s="78" t="s">
        <v>33</v>
      </c>
      <c r="C597" s="79" t="s">
        <v>26</v>
      </c>
      <c r="D597" s="78" t="s">
        <v>29</v>
      </c>
      <c r="E597" s="80">
        <v>1.0</v>
      </c>
      <c r="F597" s="80">
        <v>0.0</v>
      </c>
      <c r="G597" s="80">
        <v>0.003</v>
      </c>
      <c r="H597" s="83">
        <v>0.0223</v>
      </c>
      <c r="I597" s="84">
        <f t="shared" si="3"/>
        <v>0.0193</v>
      </c>
      <c r="J597" s="85">
        <f t="shared" si="4"/>
        <v>743.3333333</v>
      </c>
      <c r="K597" s="80">
        <f t="shared" ref="K597:L597" si="1200">IFERROR(G597,0)</f>
        <v>0.003</v>
      </c>
      <c r="L597" s="80">
        <f t="shared" si="1200"/>
        <v>0.0223</v>
      </c>
      <c r="M597" s="84">
        <f t="shared" si="6"/>
        <v>0.0193</v>
      </c>
      <c r="N597" s="85">
        <f t="shared" si="7"/>
        <v>743.3333333</v>
      </c>
      <c r="O597" s="84">
        <f t="shared" ref="O597:P597" si="1201">IFERROR(K597,0)</f>
        <v>0.003</v>
      </c>
      <c r="P597" s="84">
        <f t="shared" si="1201"/>
        <v>0.0223</v>
      </c>
      <c r="Q597" s="84">
        <f t="shared" si="9"/>
        <v>0.0193</v>
      </c>
      <c r="R597" s="85">
        <f t="shared" si="10"/>
        <v>743.3333333</v>
      </c>
      <c r="S597" s="80"/>
      <c r="T597" s="80"/>
      <c r="U597" s="80"/>
      <c r="V597" s="84">
        <f t="shared" si="11"/>
        <v>0</v>
      </c>
      <c r="W597" s="84">
        <f t="shared" si="12"/>
        <v>0</v>
      </c>
      <c r="X597" s="87">
        <f t="shared" si="97"/>
        <v>0.0223</v>
      </c>
      <c r="Y597" s="89"/>
    </row>
    <row r="598">
      <c r="A598" s="77">
        <v>45686.0</v>
      </c>
      <c r="B598" s="78" t="s">
        <v>33</v>
      </c>
      <c r="C598" s="79" t="s">
        <v>26</v>
      </c>
      <c r="D598" s="78" t="s">
        <v>30</v>
      </c>
      <c r="E598" s="80">
        <v>0.0</v>
      </c>
      <c r="F598" s="80">
        <v>0.0</v>
      </c>
      <c r="G598" s="80">
        <v>0.0</v>
      </c>
      <c r="H598" s="83">
        <v>0.0</v>
      </c>
      <c r="I598" s="84">
        <f t="shared" si="3"/>
        <v>0</v>
      </c>
      <c r="J598" s="85">
        <f t="shared" si="4"/>
        <v>0</v>
      </c>
      <c r="K598" s="80">
        <f t="shared" ref="K598:L598" si="1202">IFERROR(G598,0)</f>
        <v>0</v>
      </c>
      <c r="L598" s="80">
        <f t="shared" si="1202"/>
        <v>0</v>
      </c>
      <c r="M598" s="84">
        <f t="shared" si="6"/>
        <v>0</v>
      </c>
      <c r="N598" s="85">
        <f t="shared" si="7"/>
        <v>0</v>
      </c>
      <c r="O598" s="84">
        <f t="shared" ref="O598:P598" si="1203">IFERROR(K598,0)</f>
        <v>0</v>
      </c>
      <c r="P598" s="84">
        <f t="shared" si="1203"/>
        <v>0</v>
      </c>
      <c r="Q598" s="84">
        <f t="shared" si="9"/>
        <v>0</v>
      </c>
      <c r="R598" s="85">
        <f t="shared" si="10"/>
        <v>0</v>
      </c>
      <c r="S598" s="87"/>
      <c r="T598" s="87"/>
      <c r="U598" s="87"/>
      <c r="V598" s="84">
        <f t="shared" si="11"/>
        <v>0</v>
      </c>
      <c r="W598" s="84">
        <f t="shared" si="12"/>
        <v>0</v>
      </c>
      <c r="X598" s="87">
        <f t="shared" si="97"/>
        <v>0</v>
      </c>
      <c r="Y598" s="89"/>
    </row>
    <row r="599">
      <c r="A599" s="77">
        <v>45686.0</v>
      </c>
      <c r="B599" s="78" t="s">
        <v>34</v>
      </c>
      <c r="C599" s="79" t="s">
        <v>26</v>
      </c>
      <c r="D599" s="78" t="s">
        <v>27</v>
      </c>
      <c r="E599" s="80">
        <v>0.6</v>
      </c>
      <c r="F599" s="80">
        <v>0.003</v>
      </c>
      <c r="G599" s="80">
        <v>0.0032</v>
      </c>
      <c r="H599" s="83">
        <v>0.00348</v>
      </c>
      <c r="I599" s="84">
        <f t="shared" si="3"/>
        <v>0.00028</v>
      </c>
      <c r="J599" s="85">
        <f t="shared" si="4"/>
        <v>108.75</v>
      </c>
      <c r="K599" s="80">
        <f t="shared" ref="K599:L599" si="1204">IFERROR(G599,0)</f>
        <v>0.0032</v>
      </c>
      <c r="L599" s="80">
        <f t="shared" si="1204"/>
        <v>0.00348</v>
      </c>
      <c r="M599" s="84">
        <f t="shared" si="6"/>
        <v>0.00028</v>
      </c>
      <c r="N599" s="85">
        <f t="shared" si="7"/>
        <v>108.75</v>
      </c>
      <c r="O599" s="84">
        <f t="shared" ref="O599:P599" si="1205">IFERROR(K599,0)</f>
        <v>0.0032</v>
      </c>
      <c r="P599" s="84">
        <f t="shared" si="1205"/>
        <v>0.00348</v>
      </c>
      <c r="Q599" s="84">
        <f t="shared" si="9"/>
        <v>0.00028</v>
      </c>
      <c r="R599" s="85">
        <f t="shared" si="10"/>
        <v>108.75</v>
      </c>
      <c r="S599" s="88">
        <f>T578</f>
        <v>0.09706</v>
      </c>
      <c r="T599" s="80">
        <f>H599+S599-H600-H601-U599</f>
        <v>0.09767</v>
      </c>
      <c r="U599" s="88">
        <v>0.0</v>
      </c>
      <c r="V599" s="84">
        <f t="shared" si="11"/>
        <v>106.6666667</v>
      </c>
      <c r="W599" s="84">
        <f t="shared" si="12"/>
        <v>116</v>
      </c>
      <c r="X599" s="87">
        <f t="shared" si="97"/>
        <v>0.00348</v>
      </c>
      <c r="Y599" s="89"/>
    </row>
    <row r="600">
      <c r="A600" s="77">
        <v>45686.0</v>
      </c>
      <c r="B600" s="78" t="s">
        <v>34</v>
      </c>
      <c r="C600" s="79" t="s">
        <v>26</v>
      </c>
      <c r="D600" s="78" t="s">
        <v>29</v>
      </c>
      <c r="E600" s="80">
        <v>0.6</v>
      </c>
      <c r="F600" s="80">
        <v>0.0</v>
      </c>
      <c r="G600" s="80">
        <v>0.003</v>
      </c>
      <c r="H600" s="83">
        <v>0.00287</v>
      </c>
      <c r="I600" s="84">
        <f t="shared" si="3"/>
        <v>-0.00013</v>
      </c>
      <c r="J600" s="85">
        <f t="shared" si="4"/>
        <v>95.66666667</v>
      </c>
      <c r="K600" s="80">
        <f t="shared" ref="K600:L600" si="1206">IFERROR(G600,0)</f>
        <v>0.003</v>
      </c>
      <c r="L600" s="80">
        <f t="shared" si="1206"/>
        <v>0.00287</v>
      </c>
      <c r="M600" s="84">
        <f t="shared" si="6"/>
        <v>-0.00013</v>
      </c>
      <c r="N600" s="85">
        <f t="shared" si="7"/>
        <v>95.66666667</v>
      </c>
      <c r="O600" s="84">
        <f t="shared" ref="O600:P600" si="1207">IFERROR(K600,0)</f>
        <v>0.003</v>
      </c>
      <c r="P600" s="84">
        <f t="shared" si="1207"/>
        <v>0.00287</v>
      </c>
      <c r="Q600" s="84">
        <f t="shared" si="9"/>
        <v>-0.00013</v>
      </c>
      <c r="R600" s="85">
        <f t="shared" si="10"/>
        <v>95.66666667</v>
      </c>
      <c r="S600" s="87"/>
      <c r="T600" s="87"/>
      <c r="U600" s="87"/>
      <c r="V600" s="84">
        <f t="shared" si="11"/>
        <v>0</v>
      </c>
      <c r="W600" s="84">
        <f t="shared" si="12"/>
        <v>0</v>
      </c>
      <c r="X600" s="87">
        <f t="shared" si="97"/>
        <v>0.00287</v>
      </c>
      <c r="Y600" s="89"/>
    </row>
    <row r="601">
      <c r="A601" s="77">
        <v>45686.0</v>
      </c>
      <c r="B601" s="78" t="s">
        <v>34</v>
      </c>
      <c r="C601" s="79" t="s">
        <v>26</v>
      </c>
      <c r="D601" s="78" t="s">
        <v>30</v>
      </c>
      <c r="E601" s="80">
        <v>0.0</v>
      </c>
      <c r="F601" s="80">
        <v>0.0</v>
      </c>
      <c r="G601" s="80">
        <v>0.0</v>
      </c>
      <c r="H601" s="83">
        <v>0.0</v>
      </c>
      <c r="I601" s="84">
        <f t="shared" si="3"/>
        <v>0</v>
      </c>
      <c r="J601" s="85">
        <f t="shared" si="4"/>
        <v>0</v>
      </c>
      <c r="K601" s="80">
        <f t="shared" ref="K601:L601" si="1208">IFERROR(G601,0)</f>
        <v>0</v>
      </c>
      <c r="L601" s="80">
        <f t="shared" si="1208"/>
        <v>0</v>
      </c>
      <c r="M601" s="84">
        <f t="shared" si="6"/>
        <v>0</v>
      </c>
      <c r="N601" s="85">
        <f t="shared" si="7"/>
        <v>0</v>
      </c>
      <c r="O601" s="84">
        <f t="shared" ref="O601:P601" si="1209">IFERROR(K601,0)</f>
        <v>0</v>
      </c>
      <c r="P601" s="84">
        <f t="shared" si="1209"/>
        <v>0</v>
      </c>
      <c r="Q601" s="84">
        <f t="shared" si="9"/>
        <v>0</v>
      </c>
      <c r="R601" s="85">
        <f t="shared" si="10"/>
        <v>0</v>
      </c>
      <c r="S601" s="87"/>
      <c r="T601" s="87"/>
      <c r="U601" s="87"/>
      <c r="V601" s="84">
        <f t="shared" si="11"/>
        <v>0</v>
      </c>
      <c r="W601" s="84">
        <f t="shared" si="12"/>
        <v>0</v>
      </c>
      <c r="X601" s="87">
        <f t="shared" si="97"/>
        <v>0</v>
      </c>
      <c r="Y601" s="89"/>
    </row>
    <row r="602">
      <c r="A602" s="77">
        <v>45686.0</v>
      </c>
      <c r="B602" s="78" t="s">
        <v>36</v>
      </c>
      <c r="C602" s="79" t="s">
        <v>37</v>
      </c>
      <c r="D602" s="78" t="s">
        <v>27</v>
      </c>
      <c r="E602" s="80">
        <v>229.8</v>
      </c>
      <c r="F602" s="80">
        <v>0.672</v>
      </c>
      <c r="G602" s="80">
        <v>0.687096</v>
      </c>
      <c r="H602" s="83">
        <v>0.616935</v>
      </c>
      <c r="I602" s="84">
        <f t="shared" si="3"/>
        <v>-0.070161</v>
      </c>
      <c r="J602" s="85">
        <f t="shared" si="4"/>
        <v>89.78876314</v>
      </c>
      <c r="K602" s="80">
        <f t="shared" ref="K602:L602" si="1210">IFERROR(G602,0)</f>
        <v>0.687096</v>
      </c>
      <c r="L602" s="80">
        <f t="shared" si="1210"/>
        <v>0.616935</v>
      </c>
      <c r="M602" s="84">
        <f t="shared" si="6"/>
        <v>-0.070161</v>
      </c>
      <c r="N602" s="85">
        <f t="shared" si="7"/>
        <v>89.78876314</v>
      </c>
      <c r="O602" s="84">
        <f t="shared" ref="O602:P602" si="1211">IFERROR(K602,0)</f>
        <v>0.687096</v>
      </c>
      <c r="P602" s="84">
        <f t="shared" si="1211"/>
        <v>0.616935</v>
      </c>
      <c r="Q602" s="84">
        <f t="shared" si="9"/>
        <v>-0.070161</v>
      </c>
      <c r="R602" s="85">
        <f t="shared" si="10"/>
        <v>89.78876314</v>
      </c>
      <c r="S602" s="88">
        <f>T581</f>
        <v>202.8008994</v>
      </c>
      <c r="T602" s="80">
        <f>H602+S602-H603-H604-U602</f>
        <v>202.227028</v>
      </c>
      <c r="U602" s="88">
        <v>0.00180645</v>
      </c>
      <c r="V602" s="84">
        <f t="shared" si="11"/>
        <v>102.2464286</v>
      </c>
      <c r="W602" s="84">
        <f t="shared" si="12"/>
        <v>91.80580357</v>
      </c>
      <c r="X602" s="87">
        <f t="shared" si="97"/>
        <v>0.616935</v>
      </c>
      <c r="Y602" s="89"/>
    </row>
    <row r="603">
      <c r="A603" s="77">
        <v>45686.0</v>
      </c>
      <c r="B603" s="78" t="s">
        <v>36</v>
      </c>
      <c r="C603" s="79" t="s">
        <v>37</v>
      </c>
      <c r="D603" s="78" t="s">
        <v>29</v>
      </c>
      <c r="E603" s="80">
        <v>285.0</v>
      </c>
      <c r="F603" s="80">
        <v>0.0</v>
      </c>
      <c r="G603" s="80">
        <v>0.77419</v>
      </c>
      <c r="H603" s="83">
        <v>1.189</v>
      </c>
      <c r="I603" s="84">
        <f t="shared" si="3"/>
        <v>0.41481</v>
      </c>
      <c r="J603" s="85">
        <f t="shared" si="4"/>
        <v>153.5798706</v>
      </c>
      <c r="K603" s="80">
        <f t="shared" ref="K603:L603" si="1212">IFERROR(G603,0)</f>
        <v>0.77419</v>
      </c>
      <c r="L603" s="80">
        <f t="shared" si="1212"/>
        <v>1.189</v>
      </c>
      <c r="M603" s="84">
        <f t="shared" si="6"/>
        <v>0.41481</v>
      </c>
      <c r="N603" s="85">
        <f t="shared" si="7"/>
        <v>153.5798706</v>
      </c>
      <c r="O603" s="84">
        <f t="shared" ref="O603:P603" si="1213">IFERROR(K603,0)</f>
        <v>0.77419</v>
      </c>
      <c r="P603" s="84">
        <f t="shared" si="1213"/>
        <v>1.189</v>
      </c>
      <c r="Q603" s="84">
        <f t="shared" si="9"/>
        <v>0.41481</v>
      </c>
      <c r="R603" s="85">
        <f t="shared" si="10"/>
        <v>153.5798706</v>
      </c>
      <c r="S603" s="87"/>
      <c r="T603" s="87"/>
      <c r="U603" s="87"/>
      <c r="V603" s="84">
        <f t="shared" si="11"/>
        <v>0</v>
      </c>
      <c r="W603" s="84">
        <f t="shared" si="12"/>
        <v>0</v>
      </c>
      <c r="X603" s="87">
        <f t="shared" si="97"/>
        <v>1.189</v>
      </c>
      <c r="Y603" s="89"/>
    </row>
    <row r="604">
      <c r="A604" s="77">
        <v>45686.0</v>
      </c>
      <c r="B604" s="78" t="s">
        <v>36</v>
      </c>
      <c r="C604" s="79" t="s">
        <v>37</v>
      </c>
      <c r="D604" s="78" t="s">
        <v>30</v>
      </c>
      <c r="E604" s="80">
        <v>0.0</v>
      </c>
      <c r="F604" s="80">
        <v>0.0</v>
      </c>
      <c r="G604" s="80">
        <v>0.0</v>
      </c>
      <c r="H604" s="83">
        <v>0.0</v>
      </c>
      <c r="I604" s="84">
        <f t="shared" si="3"/>
        <v>0</v>
      </c>
      <c r="J604" s="85">
        <f t="shared" si="4"/>
        <v>0</v>
      </c>
      <c r="K604" s="80">
        <f t="shared" ref="K604:L604" si="1214">IFERROR(G604,0)</f>
        <v>0</v>
      </c>
      <c r="L604" s="80">
        <f t="shared" si="1214"/>
        <v>0</v>
      </c>
      <c r="M604" s="84">
        <f t="shared" si="6"/>
        <v>0</v>
      </c>
      <c r="N604" s="85">
        <f t="shared" si="7"/>
        <v>0</v>
      </c>
      <c r="O604" s="84">
        <f t="shared" ref="O604:P604" si="1215">IFERROR(K604,0)</f>
        <v>0</v>
      </c>
      <c r="P604" s="84">
        <f t="shared" si="1215"/>
        <v>0</v>
      </c>
      <c r="Q604" s="84">
        <f t="shared" si="9"/>
        <v>0</v>
      </c>
      <c r="R604" s="85">
        <f t="shared" si="10"/>
        <v>0</v>
      </c>
      <c r="S604" s="87"/>
      <c r="T604" s="87"/>
      <c r="U604" s="87"/>
      <c r="V604" s="84">
        <f t="shared" si="11"/>
        <v>0</v>
      </c>
      <c r="W604" s="84">
        <f t="shared" si="12"/>
        <v>0</v>
      </c>
      <c r="X604" s="87">
        <f t="shared" si="97"/>
        <v>0</v>
      </c>
      <c r="Y604" s="89"/>
    </row>
    <row r="605">
      <c r="A605" s="77">
        <v>45686.0</v>
      </c>
      <c r="B605" s="78" t="s">
        <v>49</v>
      </c>
      <c r="C605" s="79" t="s">
        <v>37</v>
      </c>
      <c r="D605" s="78" t="s">
        <v>27</v>
      </c>
      <c r="E605" s="80">
        <v>5.2</v>
      </c>
      <c r="F605" s="80">
        <v>0.012</v>
      </c>
      <c r="G605" s="80">
        <v>0.0145</v>
      </c>
      <c r="H605" s="83">
        <v>0.0178</v>
      </c>
      <c r="I605" s="84">
        <f t="shared" si="3"/>
        <v>0.0033</v>
      </c>
      <c r="J605" s="85">
        <f t="shared" si="4"/>
        <v>122.7586207</v>
      </c>
      <c r="K605" s="80">
        <f t="shared" ref="K605:L605" si="1216">IFERROR(G605,0)</f>
        <v>0.0145</v>
      </c>
      <c r="L605" s="80">
        <f t="shared" si="1216"/>
        <v>0.0178</v>
      </c>
      <c r="M605" s="84">
        <f t="shared" si="6"/>
        <v>0.0033</v>
      </c>
      <c r="N605" s="85">
        <f t="shared" si="7"/>
        <v>122.7586207</v>
      </c>
      <c r="O605" s="84">
        <f t="shared" ref="O605:P605" si="1217">IFERROR(K605,0)</f>
        <v>0.0145</v>
      </c>
      <c r="P605" s="84">
        <f t="shared" si="1217"/>
        <v>0.0178</v>
      </c>
      <c r="Q605" s="84">
        <f t="shared" si="9"/>
        <v>0.0033</v>
      </c>
      <c r="R605" s="85">
        <f t="shared" si="10"/>
        <v>122.7586207</v>
      </c>
      <c r="S605" s="88">
        <f>T584</f>
        <v>5.085496776</v>
      </c>
      <c r="T605" s="80">
        <f>H605+S605-H606-H607-U605</f>
        <v>5.103264518</v>
      </c>
      <c r="U605" s="88">
        <v>3.2258E-5</v>
      </c>
      <c r="V605" s="84">
        <f t="shared" si="11"/>
        <v>120.8333333</v>
      </c>
      <c r="W605" s="84">
        <f t="shared" si="12"/>
        <v>148.3333333</v>
      </c>
      <c r="X605" s="87">
        <f t="shared" si="97"/>
        <v>0.0178</v>
      </c>
      <c r="Y605" s="89"/>
    </row>
    <row r="606">
      <c r="A606" s="77">
        <v>45686.0</v>
      </c>
      <c r="B606" s="78" t="s">
        <v>49</v>
      </c>
      <c r="C606" s="79" t="s">
        <v>37</v>
      </c>
      <c r="D606" s="78" t="s">
        <v>29</v>
      </c>
      <c r="E606" s="80">
        <v>5.1</v>
      </c>
      <c r="F606" s="80">
        <v>0.0</v>
      </c>
      <c r="G606" s="80">
        <v>0.01612</v>
      </c>
      <c r="H606" s="83">
        <v>0.0</v>
      </c>
      <c r="I606" s="84">
        <f t="shared" si="3"/>
        <v>-0.01612</v>
      </c>
      <c r="J606" s="85">
        <f t="shared" si="4"/>
        <v>0</v>
      </c>
      <c r="K606" s="80">
        <f t="shared" ref="K606:L606" si="1218">IFERROR(G606,0)</f>
        <v>0.01612</v>
      </c>
      <c r="L606" s="80">
        <f t="shared" si="1218"/>
        <v>0</v>
      </c>
      <c r="M606" s="84">
        <f t="shared" si="6"/>
        <v>-0.01612</v>
      </c>
      <c r="N606" s="85">
        <f t="shared" si="7"/>
        <v>0</v>
      </c>
      <c r="O606" s="84">
        <f t="shared" ref="O606:P606" si="1219">IFERROR(K606,0)</f>
        <v>0.01612</v>
      </c>
      <c r="P606" s="84">
        <f t="shared" si="1219"/>
        <v>0</v>
      </c>
      <c r="Q606" s="84">
        <f t="shared" si="9"/>
        <v>-0.01612</v>
      </c>
      <c r="R606" s="85">
        <f t="shared" si="10"/>
        <v>0</v>
      </c>
      <c r="S606" s="87"/>
      <c r="T606" s="87"/>
      <c r="U606" s="87"/>
      <c r="V606" s="84">
        <f t="shared" si="11"/>
        <v>0</v>
      </c>
      <c r="W606" s="84">
        <f t="shared" si="12"/>
        <v>0</v>
      </c>
      <c r="X606" s="87">
        <f t="shared" si="97"/>
        <v>0</v>
      </c>
      <c r="Y606" s="89"/>
    </row>
    <row r="607">
      <c r="A607" s="77">
        <v>45686.0</v>
      </c>
      <c r="B607" s="78" t="s">
        <v>49</v>
      </c>
      <c r="C607" s="79" t="s">
        <v>37</v>
      </c>
      <c r="D607" s="78" t="s">
        <v>30</v>
      </c>
      <c r="E607" s="80">
        <v>0.0</v>
      </c>
      <c r="F607" s="80">
        <v>0.0</v>
      </c>
      <c r="G607" s="80">
        <v>0.0</v>
      </c>
      <c r="H607" s="83">
        <v>0.0</v>
      </c>
      <c r="I607" s="84">
        <f t="shared" si="3"/>
        <v>0</v>
      </c>
      <c r="J607" s="85">
        <f t="shared" si="4"/>
        <v>0</v>
      </c>
      <c r="K607" s="80">
        <f t="shared" ref="K607:L607" si="1220">IFERROR(G607,0)</f>
        <v>0</v>
      </c>
      <c r="L607" s="80">
        <f t="shared" si="1220"/>
        <v>0</v>
      </c>
      <c r="M607" s="84">
        <f t="shared" si="6"/>
        <v>0</v>
      </c>
      <c r="N607" s="85">
        <f t="shared" si="7"/>
        <v>0</v>
      </c>
      <c r="O607" s="84">
        <f t="shared" ref="O607:P607" si="1221">IFERROR(K607,0)</f>
        <v>0</v>
      </c>
      <c r="P607" s="84">
        <f t="shared" si="1221"/>
        <v>0</v>
      </c>
      <c r="Q607" s="84">
        <f t="shared" si="9"/>
        <v>0</v>
      </c>
      <c r="R607" s="85">
        <f t="shared" si="10"/>
        <v>0</v>
      </c>
      <c r="S607" s="88"/>
      <c r="T607" s="88"/>
      <c r="U607" s="87"/>
      <c r="V607" s="84">
        <f t="shared" si="11"/>
        <v>0</v>
      </c>
      <c r="W607" s="84">
        <f t="shared" si="12"/>
        <v>0</v>
      </c>
      <c r="X607" s="87">
        <f t="shared" si="97"/>
        <v>0</v>
      </c>
      <c r="Y607" s="89"/>
    </row>
    <row r="608">
      <c r="A608" s="77">
        <v>45686.0</v>
      </c>
      <c r="B608" s="78" t="s">
        <v>40</v>
      </c>
      <c r="C608" s="79" t="s">
        <v>37</v>
      </c>
      <c r="D608" s="78" t="s">
        <v>27</v>
      </c>
      <c r="E608" s="80">
        <v>0.63</v>
      </c>
      <c r="F608" s="80">
        <v>0.0</v>
      </c>
      <c r="G608" s="80">
        <v>0.00161</v>
      </c>
      <c r="H608" s="83">
        <v>0.00167</v>
      </c>
      <c r="I608" s="84">
        <f t="shared" si="3"/>
        <v>0.00006</v>
      </c>
      <c r="J608" s="85">
        <f t="shared" si="4"/>
        <v>103.7267081</v>
      </c>
      <c r="K608" s="80">
        <f t="shared" ref="K608:L608" si="1222">IFERROR(G608,0)</f>
        <v>0.00161</v>
      </c>
      <c r="L608" s="80">
        <f t="shared" si="1222"/>
        <v>0.00167</v>
      </c>
      <c r="M608" s="84">
        <f t="shared" si="6"/>
        <v>0.00006</v>
      </c>
      <c r="N608" s="85">
        <f t="shared" si="7"/>
        <v>103.7267081</v>
      </c>
      <c r="O608" s="84">
        <f t="shared" ref="O608:P608" si="1223">IFERROR(K608,0)</f>
        <v>0.00161</v>
      </c>
      <c r="P608" s="84">
        <f t="shared" si="1223"/>
        <v>0.00167</v>
      </c>
      <c r="Q608" s="84">
        <f t="shared" si="9"/>
        <v>0.00006</v>
      </c>
      <c r="R608" s="85">
        <f t="shared" si="10"/>
        <v>103.7267081</v>
      </c>
      <c r="S608" s="88">
        <f>T587</f>
        <v>0.03394912</v>
      </c>
      <c r="T608" s="80">
        <f>H608+S608-H609-H610-U608</f>
        <v>0.03394816</v>
      </c>
      <c r="U608" s="88">
        <v>0.00167096</v>
      </c>
      <c r="V608" s="84">
        <f t="shared" si="11"/>
        <v>0</v>
      </c>
      <c r="W608" s="84">
        <f t="shared" si="12"/>
        <v>0</v>
      </c>
      <c r="X608" s="87">
        <f t="shared" si="97"/>
        <v>0.00167</v>
      </c>
      <c r="Y608" s="89"/>
    </row>
    <row r="609">
      <c r="A609" s="77">
        <v>45686.0</v>
      </c>
      <c r="B609" s="78" t="s">
        <v>40</v>
      </c>
      <c r="C609" s="79" t="s">
        <v>37</v>
      </c>
      <c r="D609" s="78" t="s">
        <v>29</v>
      </c>
      <c r="E609" s="80">
        <v>0.63</v>
      </c>
      <c r="F609" s="80">
        <v>0.0</v>
      </c>
      <c r="G609" s="80">
        <v>0.0016</v>
      </c>
      <c r="H609" s="83">
        <v>0.0</v>
      </c>
      <c r="I609" s="84">
        <f t="shared" si="3"/>
        <v>-0.0016</v>
      </c>
      <c r="J609" s="85">
        <f t="shared" si="4"/>
        <v>0</v>
      </c>
      <c r="K609" s="80">
        <f t="shared" ref="K609:L609" si="1224">IFERROR(G609,0)</f>
        <v>0.0016</v>
      </c>
      <c r="L609" s="80">
        <f t="shared" si="1224"/>
        <v>0</v>
      </c>
      <c r="M609" s="84">
        <f t="shared" si="6"/>
        <v>-0.0016</v>
      </c>
      <c r="N609" s="85">
        <f t="shared" si="7"/>
        <v>0</v>
      </c>
      <c r="O609" s="84">
        <f t="shared" ref="O609:P609" si="1225">IFERROR(K609,0)</f>
        <v>0.0016</v>
      </c>
      <c r="P609" s="84">
        <f t="shared" si="1225"/>
        <v>0</v>
      </c>
      <c r="Q609" s="84">
        <f t="shared" si="9"/>
        <v>-0.0016</v>
      </c>
      <c r="R609" s="85">
        <f t="shared" si="10"/>
        <v>0</v>
      </c>
      <c r="S609" s="87"/>
      <c r="T609" s="87"/>
      <c r="U609" s="87"/>
      <c r="V609" s="84">
        <f t="shared" si="11"/>
        <v>0</v>
      </c>
      <c r="W609" s="84">
        <f t="shared" si="12"/>
        <v>0</v>
      </c>
      <c r="X609" s="87">
        <f t="shared" si="97"/>
        <v>0</v>
      </c>
      <c r="Y609" s="89"/>
    </row>
    <row r="610">
      <c r="A610" s="77">
        <v>45686.0</v>
      </c>
      <c r="B610" s="78" t="s">
        <v>40</v>
      </c>
      <c r="C610" s="79" t="s">
        <v>37</v>
      </c>
      <c r="D610" s="78" t="s">
        <v>30</v>
      </c>
      <c r="E610" s="80">
        <v>0.0</v>
      </c>
      <c r="F610" s="80">
        <v>0.0</v>
      </c>
      <c r="G610" s="80">
        <v>0.0</v>
      </c>
      <c r="H610" s="83">
        <v>0.0</v>
      </c>
      <c r="I610" s="84">
        <f t="shared" si="3"/>
        <v>0</v>
      </c>
      <c r="J610" s="85">
        <f t="shared" si="4"/>
        <v>0</v>
      </c>
      <c r="K610" s="80">
        <f t="shared" ref="K610:L610" si="1226">IFERROR(G610,0)</f>
        <v>0</v>
      </c>
      <c r="L610" s="80">
        <f t="shared" si="1226"/>
        <v>0</v>
      </c>
      <c r="M610" s="84">
        <f t="shared" si="6"/>
        <v>0</v>
      </c>
      <c r="N610" s="85">
        <f t="shared" si="7"/>
        <v>0</v>
      </c>
      <c r="O610" s="84">
        <f t="shared" ref="O610:P610" si="1227">IFERROR(K610,0)</f>
        <v>0</v>
      </c>
      <c r="P610" s="84">
        <f t="shared" si="1227"/>
        <v>0</v>
      </c>
      <c r="Q610" s="84">
        <f t="shared" si="9"/>
        <v>0</v>
      </c>
      <c r="R610" s="85">
        <f t="shared" si="10"/>
        <v>0</v>
      </c>
      <c r="S610" s="87"/>
      <c r="T610" s="87"/>
      <c r="U610" s="87"/>
      <c r="V610" s="84">
        <f t="shared" si="11"/>
        <v>0</v>
      </c>
      <c r="W610" s="84">
        <f t="shared" si="12"/>
        <v>0</v>
      </c>
      <c r="X610" s="87">
        <f t="shared" si="97"/>
        <v>0</v>
      </c>
      <c r="Y610" s="89"/>
    </row>
    <row r="611">
      <c r="A611" s="77">
        <v>45687.0</v>
      </c>
      <c r="B611" s="78" t="s">
        <v>31</v>
      </c>
      <c r="C611" s="79" t="s">
        <v>26</v>
      </c>
      <c r="D611" s="78" t="s">
        <v>27</v>
      </c>
      <c r="E611" s="80">
        <v>190.9</v>
      </c>
      <c r="F611" s="81">
        <v>0.644</v>
      </c>
      <c r="G611" s="82">
        <v>0.567</v>
      </c>
      <c r="H611" s="83">
        <v>0.57267</v>
      </c>
      <c r="I611" s="84">
        <f t="shared" si="3"/>
        <v>0.00567</v>
      </c>
      <c r="J611" s="85">
        <f t="shared" si="4"/>
        <v>101</v>
      </c>
      <c r="K611" s="80">
        <f t="shared" ref="K611:L611" si="1228">IFERROR(G611,0)</f>
        <v>0.567</v>
      </c>
      <c r="L611" s="80">
        <f t="shared" si="1228"/>
        <v>0.57267</v>
      </c>
      <c r="M611" s="84">
        <f t="shared" si="6"/>
        <v>0.00567</v>
      </c>
      <c r="N611" s="85">
        <f t="shared" si="7"/>
        <v>101</v>
      </c>
      <c r="O611" s="84">
        <f t="shared" ref="O611:P611" si="1229">IFERROR(K611,0)</f>
        <v>0.567</v>
      </c>
      <c r="P611" s="84">
        <f t="shared" si="1229"/>
        <v>0.57267</v>
      </c>
      <c r="Q611" s="84">
        <f t="shared" si="9"/>
        <v>0.00567</v>
      </c>
      <c r="R611" s="85">
        <f t="shared" si="10"/>
        <v>101</v>
      </c>
      <c r="S611" s="80">
        <f>T590</f>
        <v>48.35308</v>
      </c>
      <c r="T611" s="80">
        <f>H611+S611-H612-H613-U611</f>
        <v>48.1073</v>
      </c>
      <c r="U611" s="80">
        <v>0.00145</v>
      </c>
      <c r="V611" s="84">
        <f t="shared" si="11"/>
        <v>88.04347826</v>
      </c>
      <c r="W611" s="84">
        <f t="shared" si="12"/>
        <v>88.92391304</v>
      </c>
      <c r="X611" s="87">
        <f t="shared" si="97"/>
        <v>0.57267</v>
      </c>
      <c r="Y611" s="89"/>
    </row>
    <row r="612">
      <c r="A612" s="77">
        <v>45687.0</v>
      </c>
      <c r="B612" s="78" t="s">
        <v>31</v>
      </c>
      <c r="C612" s="79" t="s">
        <v>26</v>
      </c>
      <c r="D612" s="78" t="s">
        <v>29</v>
      </c>
      <c r="E612" s="80">
        <v>220.3</v>
      </c>
      <c r="F612" s="80">
        <v>0.248</v>
      </c>
      <c r="G612" s="80">
        <v>0.5806</v>
      </c>
      <c r="H612" s="83">
        <v>0.817</v>
      </c>
      <c r="I612" s="84">
        <f t="shared" si="3"/>
        <v>0.2364</v>
      </c>
      <c r="J612" s="85">
        <f t="shared" si="4"/>
        <v>140.7165002</v>
      </c>
      <c r="K612" s="80">
        <f t="shared" ref="K612:L612" si="1230">IFERROR(G612,0)</f>
        <v>0.5806</v>
      </c>
      <c r="L612" s="80">
        <f t="shared" si="1230"/>
        <v>0.817</v>
      </c>
      <c r="M612" s="84">
        <f t="shared" si="6"/>
        <v>0.2364</v>
      </c>
      <c r="N612" s="85">
        <f t="shared" si="7"/>
        <v>140.7165002</v>
      </c>
      <c r="O612" s="84">
        <f t="shared" ref="O612:P612" si="1231">IFERROR(K612,0)</f>
        <v>0.5806</v>
      </c>
      <c r="P612" s="84">
        <f t="shared" si="1231"/>
        <v>0.817</v>
      </c>
      <c r="Q612" s="84">
        <f t="shared" si="9"/>
        <v>0.2364</v>
      </c>
      <c r="R612" s="85">
        <f t="shared" si="10"/>
        <v>140.7165002</v>
      </c>
      <c r="S612" s="84"/>
      <c r="T612" s="84"/>
      <c r="U612" s="84"/>
      <c r="V612" s="84">
        <f t="shared" si="11"/>
        <v>234.1129032</v>
      </c>
      <c r="W612" s="84">
        <f t="shared" si="12"/>
        <v>329.4354839</v>
      </c>
      <c r="X612" s="87">
        <f t="shared" si="97"/>
        <v>0.817</v>
      </c>
      <c r="Y612" s="89"/>
    </row>
    <row r="613">
      <c r="A613" s="77">
        <v>45687.0</v>
      </c>
      <c r="B613" s="78" t="s">
        <v>31</v>
      </c>
      <c r="C613" s="79" t="s">
        <v>26</v>
      </c>
      <c r="D613" s="78" t="s">
        <v>30</v>
      </c>
      <c r="E613" s="80">
        <v>0.0</v>
      </c>
      <c r="F613" s="80">
        <v>0.0</v>
      </c>
      <c r="G613" s="80">
        <v>0.0</v>
      </c>
      <c r="H613" s="83">
        <v>0.0</v>
      </c>
      <c r="I613" s="84">
        <f t="shared" si="3"/>
        <v>0</v>
      </c>
      <c r="J613" s="85">
        <f t="shared" si="4"/>
        <v>0</v>
      </c>
      <c r="K613" s="80">
        <f t="shared" ref="K613:L613" si="1232">IFERROR(G613,0)</f>
        <v>0</v>
      </c>
      <c r="L613" s="80">
        <f t="shared" si="1232"/>
        <v>0</v>
      </c>
      <c r="M613" s="84">
        <f t="shared" si="6"/>
        <v>0</v>
      </c>
      <c r="N613" s="85">
        <f t="shared" si="7"/>
        <v>0</v>
      </c>
      <c r="O613" s="84">
        <f t="shared" ref="O613:P613" si="1233">IFERROR(K613,0)</f>
        <v>0</v>
      </c>
      <c r="P613" s="84">
        <f t="shared" si="1233"/>
        <v>0</v>
      </c>
      <c r="Q613" s="84">
        <f t="shared" si="9"/>
        <v>0</v>
      </c>
      <c r="R613" s="85">
        <f t="shared" si="10"/>
        <v>0</v>
      </c>
      <c r="S613" s="80"/>
      <c r="T613" s="80"/>
      <c r="U613" s="80"/>
      <c r="V613" s="84">
        <f t="shared" si="11"/>
        <v>0</v>
      </c>
      <c r="W613" s="84">
        <f t="shared" si="12"/>
        <v>0</v>
      </c>
      <c r="X613" s="87">
        <f t="shared" si="97"/>
        <v>0</v>
      </c>
      <c r="Y613" s="89"/>
    </row>
    <row r="614">
      <c r="A614" s="77">
        <v>45687.0</v>
      </c>
      <c r="B614" s="78" t="s">
        <v>25</v>
      </c>
      <c r="C614" s="79" t="s">
        <v>26</v>
      </c>
      <c r="D614" s="78" t="s">
        <v>27</v>
      </c>
      <c r="E614" s="80">
        <v>1.7</v>
      </c>
      <c r="F614" s="80">
        <v>0.005</v>
      </c>
      <c r="G614" s="80">
        <v>0.0048</v>
      </c>
      <c r="H614" s="83">
        <v>0.0097</v>
      </c>
      <c r="I614" s="84">
        <f t="shared" si="3"/>
        <v>0.0049</v>
      </c>
      <c r="J614" s="85">
        <f t="shared" si="4"/>
        <v>202.0833333</v>
      </c>
      <c r="K614" s="80">
        <f t="shared" ref="K614:L614" si="1234">IFERROR(G614,0)</f>
        <v>0.0048</v>
      </c>
      <c r="L614" s="80">
        <f t="shared" si="1234"/>
        <v>0.0097</v>
      </c>
      <c r="M614" s="84">
        <f t="shared" si="6"/>
        <v>0.0049</v>
      </c>
      <c r="N614" s="85">
        <f t="shared" si="7"/>
        <v>202.0833333</v>
      </c>
      <c r="O614" s="84">
        <f t="shared" ref="O614:P614" si="1235">IFERROR(K614,0)</f>
        <v>0.0048</v>
      </c>
      <c r="P614" s="84">
        <f t="shared" si="1235"/>
        <v>0.0097</v>
      </c>
      <c r="Q614" s="84">
        <f t="shared" si="9"/>
        <v>0.0049</v>
      </c>
      <c r="R614" s="85">
        <f t="shared" si="10"/>
        <v>202.0833333</v>
      </c>
      <c r="S614" s="80">
        <f>T593</f>
        <v>4.4646895</v>
      </c>
      <c r="T614" s="80">
        <f>H614+S614-H615-H616-U614</f>
        <v>4.470165</v>
      </c>
      <c r="U614" s="80">
        <v>6.45E-5</v>
      </c>
      <c r="V614" s="84">
        <f t="shared" si="11"/>
        <v>96</v>
      </c>
      <c r="W614" s="84">
        <f t="shared" si="12"/>
        <v>194</v>
      </c>
      <c r="X614" s="87">
        <f t="shared" si="97"/>
        <v>0.0097</v>
      </c>
      <c r="Y614" s="89"/>
    </row>
    <row r="615">
      <c r="A615" s="77">
        <v>45687.0</v>
      </c>
      <c r="B615" s="78" t="s">
        <v>25</v>
      </c>
      <c r="C615" s="79" t="s">
        <v>26</v>
      </c>
      <c r="D615" s="78" t="s">
        <v>29</v>
      </c>
      <c r="E615" s="80">
        <v>1.5</v>
      </c>
      <c r="F615" s="80">
        <v>0.0</v>
      </c>
      <c r="G615" s="80">
        <v>0.0032</v>
      </c>
      <c r="H615" s="83">
        <v>0.00416</v>
      </c>
      <c r="I615" s="84">
        <f t="shared" si="3"/>
        <v>0.00096</v>
      </c>
      <c r="J615" s="85">
        <f t="shared" si="4"/>
        <v>130</v>
      </c>
      <c r="K615" s="80">
        <f t="shared" ref="K615:L615" si="1236">IFERROR(G615,0)</f>
        <v>0.0032</v>
      </c>
      <c r="L615" s="80">
        <f t="shared" si="1236"/>
        <v>0.00416</v>
      </c>
      <c r="M615" s="84">
        <f t="shared" si="6"/>
        <v>0.00096</v>
      </c>
      <c r="N615" s="85">
        <f t="shared" si="7"/>
        <v>130</v>
      </c>
      <c r="O615" s="84">
        <f t="shared" ref="O615:P615" si="1237">IFERROR(K615,0)</f>
        <v>0.0032</v>
      </c>
      <c r="P615" s="84">
        <f t="shared" si="1237"/>
        <v>0.00416</v>
      </c>
      <c r="Q615" s="84">
        <f t="shared" si="9"/>
        <v>0.00096</v>
      </c>
      <c r="R615" s="85">
        <f t="shared" si="10"/>
        <v>130</v>
      </c>
      <c r="S615" s="84"/>
      <c r="T615" s="84"/>
      <c r="U615" s="84"/>
      <c r="V615" s="84">
        <f t="shared" si="11"/>
        <v>0</v>
      </c>
      <c r="W615" s="84">
        <f t="shared" si="12"/>
        <v>0</v>
      </c>
      <c r="X615" s="87">
        <f t="shared" si="97"/>
        <v>0.00416</v>
      </c>
      <c r="Y615" s="89"/>
    </row>
    <row r="616">
      <c r="A616" s="77">
        <v>45687.0</v>
      </c>
      <c r="B616" s="78" t="s">
        <v>25</v>
      </c>
      <c r="C616" s="79" t="s">
        <v>26</v>
      </c>
      <c r="D616" s="78" t="s">
        <v>30</v>
      </c>
      <c r="E616" s="80">
        <v>0.0</v>
      </c>
      <c r="F616" s="80">
        <v>0.0</v>
      </c>
      <c r="G616" s="80">
        <v>0.0</v>
      </c>
      <c r="H616" s="83">
        <v>0.0</v>
      </c>
      <c r="I616" s="84">
        <f t="shared" si="3"/>
        <v>0</v>
      </c>
      <c r="J616" s="85">
        <f t="shared" si="4"/>
        <v>0</v>
      </c>
      <c r="K616" s="80">
        <f t="shared" ref="K616:L616" si="1238">IFERROR(G616,0)</f>
        <v>0</v>
      </c>
      <c r="L616" s="80">
        <f t="shared" si="1238"/>
        <v>0</v>
      </c>
      <c r="M616" s="84">
        <f t="shared" si="6"/>
        <v>0</v>
      </c>
      <c r="N616" s="85">
        <f t="shared" si="7"/>
        <v>0</v>
      </c>
      <c r="O616" s="84">
        <f t="shared" ref="O616:P616" si="1239">IFERROR(K616,0)</f>
        <v>0</v>
      </c>
      <c r="P616" s="84">
        <f t="shared" si="1239"/>
        <v>0</v>
      </c>
      <c r="Q616" s="84">
        <f t="shared" si="9"/>
        <v>0</v>
      </c>
      <c r="R616" s="85">
        <f t="shared" si="10"/>
        <v>0</v>
      </c>
      <c r="S616" s="84"/>
      <c r="T616" s="84"/>
      <c r="U616" s="84"/>
      <c r="V616" s="84">
        <f t="shared" si="11"/>
        <v>0</v>
      </c>
      <c r="W616" s="84">
        <f t="shared" si="12"/>
        <v>0</v>
      </c>
      <c r="X616" s="87">
        <f t="shared" si="97"/>
        <v>0</v>
      </c>
      <c r="Y616" s="89"/>
    </row>
    <row r="617">
      <c r="A617" s="77">
        <v>45687.0</v>
      </c>
      <c r="B617" s="78" t="s">
        <v>33</v>
      </c>
      <c r="C617" s="79" t="s">
        <v>26</v>
      </c>
      <c r="D617" s="78" t="s">
        <v>27</v>
      </c>
      <c r="E617" s="80">
        <v>1.0</v>
      </c>
      <c r="F617" s="80">
        <v>0.003</v>
      </c>
      <c r="G617" s="80">
        <v>0.003</v>
      </c>
      <c r="H617" s="83">
        <v>0.00335</v>
      </c>
      <c r="I617" s="84">
        <f t="shared" si="3"/>
        <v>0.00035</v>
      </c>
      <c r="J617" s="85">
        <f t="shared" si="4"/>
        <v>111.6666667</v>
      </c>
      <c r="K617" s="80">
        <f t="shared" ref="K617:L617" si="1240">IFERROR(G617,0)</f>
        <v>0.003</v>
      </c>
      <c r="L617" s="80">
        <f t="shared" si="1240"/>
        <v>0.00335</v>
      </c>
      <c r="M617" s="84">
        <f t="shared" si="6"/>
        <v>0.00035</v>
      </c>
      <c r="N617" s="85">
        <f t="shared" si="7"/>
        <v>111.6666667</v>
      </c>
      <c r="O617" s="84">
        <f t="shared" ref="O617:P617" si="1241">IFERROR(K617,0)</f>
        <v>0.003</v>
      </c>
      <c r="P617" s="84">
        <f t="shared" si="1241"/>
        <v>0.00335</v>
      </c>
      <c r="Q617" s="84">
        <f t="shared" si="9"/>
        <v>0.00035</v>
      </c>
      <c r="R617" s="85">
        <f t="shared" si="10"/>
        <v>111.6666667</v>
      </c>
      <c r="S617" s="80">
        <f>T596</f>
        <v>0.6362</v>
      </c>
      <c r="T617" s="80">
        <f>H617+S617-H618-H619-U617</f>
        <v>0.61725</v>
      </c>
      <c r="U617" s="80">
        <v>0.0</v>
      </c>
      <c r="V617" s="84">
        <f t="shared" si="11"/>
        <v>100</v>
      </c>
      <c r="W617" s="84">
        <f t="shared" si="12"/>
        <v>111.6666667</v>
      </c>
      <c r="X617" s="87">
        <f t="shared" si="97"/>
        <v>0.00335</v>
      </c>
      <c r="Y617" s="89"/>
    </row>
    <row r="618">
      <c r="A618" s="77">
        <v>45687.0</v>
      </c>
      <c r="B618" s="78" t="s">
        <v>33</v>
      </c>
      <c r="C618" s="79" t="s">
        <v>26</v>
      </c>
      <c r="D618" s="78" t="s">
        <v>29</v>
      </c>
      <c r="E618" s="80">
        <v>1.0</v>
      </c>
      <c r="F618" s="80">
        <v>0.0</v>
      </c>
      <c r="G618" s="80">
        <v>0.003</v>
      </c>
      <c r="H618" s="83">
        <v>0.0223</v>
      </c>
      <c r="I618" s="84">
        <f t="shared" si="3"/>
        <v>0.0193</v>
      </c>
      <c r="J618" s="85">
        <f t="shared" si="4"/>
        <v>743.3333333</v>
      </c>
      <c r="K618" s="80">
        <f t="shared" ref="K618:L618" si="1242">IFERROR(G618,0)</f>
        <v>0.003</v>
      </c>
      <c r="L618" s="80">
        <f t="shared" si="1242"/>
        <v>0.0223</v>
      </c>
      <c r="M618" s="84">
        <f t="shared" si="6"/>
        <v>0.0193</v>
      </c>
      <c r="N618" s="85">
        <f t="shared" si="7"/>
        <v>743.3333333</v>
      </c>
      <c r="O618" s="84">
        <f t="shared" ref="O618:P618" si="1243">IFERROR(K618,0)</f>
        <v>0.003</v>
      </c>
      <c r="P618" s="84">
        <f t="shared" si="1243"/>
        <v>0.0223</v>
      </c>
      <c r="Q618" s="84">
        <f t="shared" si="9"/>
        <v>0.0193</v>
      </c>
      <c r="R618" s="85">
        <f t="shared" si="10"/>
        <v>743.3333333</v>
      </c>
      <c r="S618" s="80"/>
      <c r="T618" s="80"/>
      <c r="U618" s="80"/>
      <c r="V618" s="84">
        <f t="shared" si="11"/>
        <v>0</v>
      </c>
      <c r="W618" s="84">
        <f t="shared" si="12"/>
        <v>0</v>
      </c>
      <c r="X618" s="87">
        <f t="shared" si="97"/>
        <v>0.0223</v>
      </c>
      <c r="Y618" s="89"/>
    </row>
    <row r="619">
      <c r="A619" s="77">
        <v>45687.0</v>
      </c>
      <c r="B619" s="78" t="s">
        <v>33</v>
      </c>
      <c r="C619" s="79" t="s">
        <v>26</v>
      </c>
      <c r="D619" s="78" t="s">
        <v>30</v>
      </c>
      <c r="E619" s="80">
        <v>0.0</v>
      </c>
      <c r="F619" s="80">
        <v>0.0</v>
      </c>
      <c r="G619" s="80">
        <v>0.0</v>
      </c>
      <c r="H619" s="83">
        <v>0.0</v>
      </c>
      <c r="I619" s="84">
        <f t="shared" si="3"/>
        <v>0</v>
      </c>
      <c r="J619" s="85">
        <f t="shared" si="4"/>
        <v>0</v>
      </c>
      <c r="K619" s="80">
        <f t="shared" ref="K619:L619" si="1244">IFERROR(G619,0)</f>
        <v>0</v>
      </c>
      <c r="L619" s="80">
        <f t="shared" si="1244"/>
        <v>0</v>
      </c>
      <c r="M619" s="84">
        <f t="shared" si="6"/>
        <v>0</v>
      </c>
      <c r="N619" s="85">
        <f t="shared" si="7"/>
        <v>0</v>
      </c>
      <c r="O619" s="84">
        <f t="shared" ref="O619:P619" si="1245">IFERROR(K619,0)</f>
        <v>0</v>
      </c>
      <c r="P619" s="84">
        <f t="shared" si="1245"/>
        <v>0</v>
      </c>
      <c r="Q619" s="84">
        <f t="shared" si="9"/>
        <v>0</v>
      </c>
      <c r="R619" s="85">
        <f t="shared" si="10"/>
        <v>0</v>
      </c>
      <c r="S619" s="87"/>
      <c r="T619" s="87"/>
      <c r="U619" s="87"/>
      <c r="V619" s="84">
        <f t="shared" si="11"/>
        <v>0</v>
      </c>
      <c r="W619" s="84">
        <f t="shared" si="12"/>
        <v>0</v>
      </c>
      <c r="X619" s="87">
        <f t="shared" si="97"/>
        <v>0</v>
      </c>
      <c r="Y619" s="89"/>
    </row>
    <row r="620">
      <c r="A620" s="77">
        <v>45687.0</v>
      </c>
      <c r="B620" s="78" t="s">
        <v>34</v>
      </c>
      <c r="C620" s="79" t="s">
        <v>26</v>
      </c>
      <c r="D620" s="78" t="s">
        <v>27</v>
      </c>
      <c r="E620" s="80">
        <v>0.6</v>
      </c>
      <c r="F620" s="80">
        <v>0.003</v>
      </c>
      <c r="G620" s="80">
        <v>0.0032</v>
      </c>
      <c r="H620" s="83">
        <v>0.00348</v>
      </c>
      <c r="I620" s="84">
        <f t="shared" si="3"/>
        <v>0.00028</v>
      </c>
      <c r="J620" s="85">
        <f t="shared" si="4"/>
        <v>108.75</v>
      </c>
      <c r="K620" s="80">
        <f t="shared" ref="K620:L620" si="1246">IFERROR(G620,0)</f>
        <v>0.0032</v>
      </c>
      <c r="L620" s="80">
        <f t="shared" si="1246"/>
        <v>0.00348</v>
      </c>
      <c r="M620" s="84">
        <f t="shared" si="6"/>
        <v>0.00028</v>
      </c>
      <c r="N620" s="85">
        <f t="shared" si="7"/>
        <v>108.75</v>
      </c>
      <c r="O620" s="84">
        <f t="shared" ref="O620:P620" si="1247">IFERROR(K620,0)</f>
        <v>0.0032</v>
      </c>
      <c r="P620" s="84">
        <f t="shared" si="1247"/>
        <v>0.00348</v>
      </c>
      <c r="Q620" s="84">
        <f t="shared" si="9"/>
        <v>0.00028</v>
      </c>
      <c r="R620" s="85">
        <f t="shared" si="10"/>
        <v>108.75</v>
      </c>
      <c r="S620" s="88">
        <f>T599</f>
        <v>0.09767</v>
      </c>
      <c r="T620" s="80">
        <f>H620+S620-H621-H622-U620</f>
        <v>0.09828</v>
      </c>
      <c r="U620" s="88">
        <v>0.0</v>
      </c>
      <c r="V620" s="84">
        <f t="shared" si="11"/>
        <v>106.6666667</v>
      </c>
      <c r="W620" s="84">
        <f t="shared" si="12"/>
        <v>116</v>
      </c>
      <c r="X620" s="87">
        <f t="shared" si="97"/>
        <v>0.00348</v>
      </c>
      <c r="Y620" s="89"/>
    </row>
    <row r="621">
      <c r="A621" s="77">
        <v>45687.0</v>
      </c>
      <c r="B621" s="78" t="s">
        <v>34</v>
      </c>
      <c r="C621" s="79" t="s">
        <v>26</v>
      </c>
      <c r="D621" s="78" t="s">
        <v>29</v>
      </c>
      <c r="E621" s="80">
        <v>0.6</v>
      </c>
      <c r="F621" s="80">
        <v>0.0</v>
      </c>
      <c r="G621" s="80">
        <v>0.003</v>
      </c>
      <c r="H621" s="83">
        <v>0.00287</v>
      </c>
      <c r="I621" s="84">
        <f t="shared" si="3"/>
        <v>-0.00013</v>
      </c>
      <c r="J621" s="85">
        <f t="shared" si="4"/>
        <v>95.66666667</v>
      </c>
      <c r="K621" s="80">
        <f t="shared" ref="K621:L621" si="1248">IFERROR(G621,0)</f>
        <v>0.003</v>
      </c>
      <c r="L621" s="80">
        <f t="shared" si="1248"/>
        <v>0.00287</v>
      </c>
      <c r="M621" s="84">
        <f t="shared" si="6"/>
        <v>-0.00013</v>
      </c>
      <c r="N621" s="85">
        <f t="shared" si="7"/>
        <v>95.66666667</v>
      </c>
      <c r="O621" s="84">
        <f t="shared" ref="O621:P621" si="1249">IFERROR(K621,0)</f>
        <v>0.003</v>
      </c>
      <c r="P621" s="84">
        <f t="shared" si="1249"/>
        <v>0.00287</v>
      </c>
      <c r="Q621" s="84">
        <f t="shared" si="9"/>
        <v>-0.00013</v>
      </c>
      <c r="R621" s="85">
        <f t="shared" si="10"/>
        <v>95.66666667</v>
      </c>
      <c r="S621" s="87"/>
      <c r="T621" s="87"/>
      <c r="U621" s="87"/>
      <c r="V621" s="84">
        <f t="shared" si="11"/>
        <v>0</v>
      </c>
      <c r="W621" s="84">
        <f t="shared" si="12"/>
        <v>0</v>
      </c>
      <c r="X621" s="87">
        <f t="shared" si="97"/>
        <v>0.00287</v>
      </c>
      <c r="Y621" s="89"/>
    </row>
    <row r="622">
      <c r="A622" s="77">
        <v>45687.0</v>
      </c>
      <c r="B622" s="78" t="s">
        <v>34</v>
      </c>
      <c r="C622" s="79" t="s">
        <v>26</v>
      </c>
      <c r="D622" s="78" t="s">
        <v>30</v>
      </c>
      <c r="E622" s="80">
        <v>0.0</v>
      </c>
      <c r="F622" s="80">
        <v>0.0</v>
      </c>
      <c r="G622" s="80">
        <v>0.0</v>
      </c>
      <c r="H622" s="83">
        <v>0.0</v>
      </c>
      <c r="I622" s="84">
        <f t="shared" si="3"/>
        <v>0</v>
      </c>
      <c r="J622" s="85">
        <f t="shared" si="4"/>
        <v>0</v>
      </c>
      <c r="K622" s="80">
        <f t="shared" ref="K622:L622" si="1250">IFERROR(G622,0)</f>
        <v>0</v>
      </c>
      <c r="L622" s="80">
        <f t="shared" si="1250"/>
        <v>0</v>
      </c>
      <c r="M622" s="84">
        <f t="shared" si="6"/>
        <v>0</v>
      </c>
      <c r="N622" s="85">
        <f t="shared" si="7"/>
        <v>0</v>
      </c>
      <c r="O622" s="84">
        <f t="shared" ref="O622:P622" si="1251">IFERROR(K622,0)</f>
        <v>0</v>
      </c>
      <c r="P622" s="84">
        <f t="shared" si="1251"/>
        <v>0</v>
      </c>
      <c r="Q622" s="84">
        <f t="shared" si="9"/>
        <v>0</v>
      </c>
      <c r="R622" s="85">
        <f t="shared" si="10"/>
        <v>0</v>
      </c>
      <c r="S622" s="87"/>
      <c r="T622" s="87"/>
      <c r="U622" s="87"/>
      <c r="V622" s="84">
        <f t="shared" si="11"/>
        <v>0</v>
      </c>
      <c r="W622" s="84">
        <f t="shared" si="12"/>
        <v>0</v>
      </c>
      <c r="X622" s="87">
        <f t="shared" si="97"/>
        <v>0</v>
      </c>
      <c r="Y622" s="89"/>
    </row>
    <row r="623">
      <c r="A623" s="77">
        <v>45687.0</v>
      </c>
      <c r="B623" s="78" t="s">
        <v>36</v>
      </c>
      <c r="C623" s="79" t="s">
        <v>37</v>
      </c>
      <c r="D623" s="78" t="s">
        <v>27</v>
      </c>
      <c r="E623" s="80">
        <v>229.8</v>
      </c>
      <c r="F623" s="80">
        <v>0.676</v>
      </c>
      <c r="G623" s="80">
        <v>0.687096</v>
      </c>
      <c r="H623" s="83">
        <v>0.616935</v>
      </c>
      <c r="I623" s="84">
        <f t="shared" si="3"/>
        <v>-0.070161</v>
      </c>
      <c r="J623" s="85">
        <f t="shared" si="4"/>
        <v>89.78876314</v>
      </c>
      <c r="K623" s="80">
        <f t="shared" ref="K623:L623" si="1252">IFERROR(G623,0)</f>
        <v>0.687096</v>
      </c>
      <c r="L623" s="80">
        <f t="shared" si="1252"/>
        <v>0.616935</v>
      </c>
      <c r="M623" s="84">
        <f t="shared" si="6"/>
        <v>-0.070161</v>
      </c>
      <c r="N623" s="85">
        <f t="shared" si="7"/>
        <v>89.78876314</v>
      </c>
      <c r="O623" s="84">
        <f t="shared" ref="O623:P623" si="1253">IFERROR(K623,0)</f>
        <v>0.687096</v>
      </c>
      <c r="P623" s="84">
        <f t="shared" si="1253"/>
        <v>0.616935</v>
      </c>
      <c r="Q623" s="84">
        <f t="shared" si="9"/>
        <v>-0.070161</v>
      </c>
      <c r="R623" s="85">
        <f t="shared" si="10"/>
        <v>89.78876314</v>
      </c>
      <c r="S623" s="88">
        <f>T602</f>
        <v>202.227028</v>
      </c>
      <c r="T623" s="80">
        <f>H623+S623-H624-H625-U623</f>
        <v>201.6531565</v>
      </c>
      <c r="U623" s="88">
        <v>0.00180645</v>
      </c>
      <c r="V623" s="84">
        <f t="shared" si="11"/>
        <v>101.6414201</v>
      </c>
      <c r="W623" s="84">
        <f t="shared" si="12"/>
        <v>91.26257396</v>
      </c>
      <c r="X623" s="87">
        <f t="shared" si="97"/>
        <v>0.616935</v>
      </c>
      <c r="Y623" s="89"/>
    </row>
    <row r="624">
      <c r="A624" s="77">
        <v>45687.0</v>
      </c>
      <c r="B624" s="78" t="s">
        <v>36</v>
      </c>
      <c r="C624" s="79" t="s">
        <v>37</v>
      </c>
      <c r="D624" s="78" t="s">
        <v>29</v>
      </c>
      <c r="E624" s="80">
        <v>285.0</v>
      </c>
      <c r="F624" s="80">
        <v>0.0</v>
      </c>
      <c r="G624" s="80">
        <v>0.77419</v>
      </c>
      <c r="H624" s="83">
        <v>1.189</v>
      </c>
      <c r="I624" s="84">
        <f t="shared" si="3"/>
        <v>0.41481</v>
      </c>
      <c r="J624" s="85">
        <f t="shared" si="4"/>
        <v>153.5798706</v>
      </c>
      <c r="K624" s="80">
        <f t="shared" ref="K624:L624" si="1254">IFERROR(G624,0)</f>
        <v>0.77419</v>
      </c>
      <c r="L624" s="80">
        <f t="shared" si="1254"/>
        <v>1.189</v>
      </c>
      <c r="M624" s="84">
        <f t="shared" si="6"/>
        <v>0.41481</v>
      </c>
      <c r="N624" s="85">
        <f t="shared" si="7"/>
        <v>153.5798706</v>
      </c>
      <c r="O624" s="84">
        <f t="shared" ref="O624:P624" si="1255">IFERROR(K624,0)</f>
        <v>0.77419</v>
      </c>
      <c r="P624" s="84">
        <f t="shared" si="1255"/>
        <v>1.189</v>
      </c>
      <c r="Q624" s="84">
        <f t="shared" si="9"/>
        <v>0.41481</v>
      </c>
      <c r="R624" s="85">
        <f t="shared" si="10"/>
        <v>153.5798706</v>
      </c>
      <c r="S624" s="87"/>
      <c r="T624" s="87"/>
      <c r="U624" s="87"/>
      <c r="V624" s="84">
        <f t="shared" si="11"/>
        <v>0</v>
      </c>
      <c r="W624" s="84">
        <f t="shared" si="12"/>
        <v>0</v>
      </c>
      <c r="X624" s="87">
        <f t="shared" si="97"/>
        <v>1.189</v>
      </c>
      <c r="Y624" s="89"/>
    </row>
    <row r="625">
      <c r="A625" s="77">
        <v>45687.0</v>
      </c>
      <c r="B625" s="78" t="s">
        <v>36</v>
      </c>
      <c r="C625" s="79" t="s">
        <v>37</v>
      </c>
      <c r="D625" s="78" t="s">
        <v>30</v>
      </c>
      <c r="E625" s="80">
        <v>0.0</v>
      </c>
      <c r="F625" s="80">
        <v>0.0</v>
      </c>
      <c r="G625" s="80">
        <v>0.0</v>
      </c>
      <c r="H625" s="83">
        <v>0.0</v>
      </c>
      <c r="I625" s="84">
        <f t="shared" si="3"/>
        <v>0</v>
      </c>
      <c r="J625" s="85">
        <f t="shared" si="4"/>
        <v>0</v>
      </c>
      <c r="K625" s="80">
        <f t="shared" ref="K625:L625" si="1256">IFERROR(G625,0)</f>
        <v>0</v>
      </c>
      <c r="L625" s="80">
        <f t="shared" si="1256"/>
        <v>0</v>
      </c>
      <c r="M625" s="84">
        <f t="shared" si="6"/>
        <v>0</v>
      </c>
      <c r="N625" s="85">
        <f t="shared" si="7"/>
        <v>0</v>
      </c>
      <c r="O625" s="84">
        <f t="shared" ref="O625:P625" si="1257">IFERROR(K625,0)</f>
        <v>0</v>
      </c>
      <c r="P625" s="84">
        <f t="shared" si="1257"/>
        <v>0</v>
      </c>
      <c r="Q625" s="84">
        <f t="shared" si="9"/>
        <v>0</v>
      </c>
      <c r="R625" s="85">
        <f t="shared" si="10"/>
        <v>0</v>
      </c>
      <c r="S625" s="87"/>
      <c r="T625" s="87"/>
      <c r="U625" s="87"/>
      <c r="V625" s="84">
        <f t="shared" si="11"/>
        <v>0</v>
      </c>
      <c r="W625" s="84">
        <f t="shared" si="12"/>
        <v>0</v>
      </c>
      <c r="X625" s="87">
        <f t="shared" si="97"/>
        <v>0</v>
      </c>
      <c r="Y625" s="89"/>
    </row>
    <row r="626">
      <c r="A626" s="77">
        <v>45687.0</v>
      </c>
      <c r="B626" s="78" t="s">
        <v>49</v>
      </c>
      <c r="C626" s="79" t="s">
        <v>37</v>
      </c>
      <c r="D626" s="78" t="s">
        <v>27</v>
      </c>
      <c r="E626" s="80">
        <v>5.2</v>
      </c>
      <c r="F626" s="80">
        <v>0.019</v>
      </c>
      <c r="G626" s="80">
        <v>0.0145</v>
      </c>
      <c r="H626" s="83">
        <v>0.0178</v>
      </c>
      <c r="I626" s="84">
        <f t="shared" si="3"/>
        <v>0.0033</v>
      </c>
      <c r="J626" s="85">
        <f t="shared" si="4"/>
        <v>122.7586207</v>
      </c>
      <c r="K626" s="80">
        <f t="shared" ref="K626:L626" si="1258">IFERROR(G626,0)</f>
        <v>0.0145</v>
      </c>
      <c r="L626" s="80">
        <f t="shared" si="1258"/>
        <v>0.0178</v>
      </c>
      <c r="M626" s="84">
        <f t="shared" si="6"/>
        <v>0.0033</v>
      </c>
      <c r="N626" s="85">
        <f t="shared" si="7"/>
        <v>122.7586207</v>
      </c>
      <c r="O626" s="84">
        <f t="shared" ref="O626:P626" si="1259">IFERROR(K626,0)</f>
        <v>0.0145</v>
      </c>
      <c r="P626" s="84">
        <f t="shared" si="1259"/>
        <v>0.0178</v>
      </c>
      <c r="Q626" s="84">
        <f t="shared" si="9"/>
        <v>0.0033</v>
      </c>
      <c r="R626" s="85">
        <f t="shared" si="10"/>
        <v>122.7586207</v>
      </c>
      <c r="S626" s="88">
        <f>T605</f>
        <v>5.103264518</v>
      </c>
      <c r="T626" s="80">
        <f>H626+S626-H627-H628-U626</f>
        <v>5.12103226</v>
      </c>
      <c r="U626" s="88">
        <v>3.2258E-5</v>
      </c>
      <c r="V626" s="84">
        <f t="shared" si="11"/>
        <v>76.31578947</v>
      </c>
      <c r="W626" s="84">
        <f t="shared" si="12"/>
        <v>93.68421053</v>
      </c>
      <c r="X626" s="87">
        <f t="shared" si="97"/>
        <v>0.0178</v>
      </c>
      <c r="Y626" s="89"/>
    </row>
    <row r="627">
      <c r="A627" s="77">
        <v>45687.0</v>
      </c>
      <c r="B627" s="78" t="s">
        <v>49</v>
      </c>
      <c r="C627" s="79" t="s">
        <v>37</v>
      </c>
      <c r="D627" s="78" t="s">
        <v>29</v>
      </c>
      <c r="E627" s="80">
        <v>5.1</v>
      </c>
      <c r="F627" s="80">
        <v>0.0</v>
      </c>
      <c r="G627" s="80">
        <v>0.01612</v>
      </c>
      <c r="H627" s="83">
        <v>0.0</v>
      </c>
      <c r="I627" s="84">
        <f t="shared" si="3"/>
        <v>-0.01612</v>
      </c>
      <c r="J627" s="85">
        <f t="shared" si="4"/>
        <v>0</v>
      </c>
      <c r="K627" s="80">
        <f t="shared" ref="K627:L627" si="1260">IFERROR(G627,0)</f>
        <v>0.01612</v>
      </c>
      <c r="L627" s="80">
        <f t="shared" si="1260"/>
        <v>0</v>
      </c>
      <c r="M627" s="84">
        <f t="shared" si="6"/>
        <v>-0.01612</v>
      </c>
      <c r="N627" s="85">
        <f t="shared" si="7"/>
        <v>0</v>
      </c>
      <c r="O627" s="84">
        <f t="shared" ref="O627:P627" si="1261">IFERROR(K627,0)</f>
        <v>0.01612</v>
      </c>
      <c r="P627" s="84">
        <f t="shared" si="1261"/>
        <v>0</v>
      </c>
      <c r="Q627" s="84">
        <f t="shared" si="9"/>
        <v>-0.01612</v>
      </c>
      <c r="R627" s="85">
        <f t="shared" si="10"/>
        <v>0</v>
      </c>
      <c r="S627" s="87"/>
      <c r="T627" s="87"/>
      <c r="U627" s="87"/>
      <c r="V627" s="84">
        <f t="shared" si="11"/>
        <v>0</v>
      </c>
      <c r="W627" s="84">
        <f t="shared" si="12"/>
        <v>0</v>
      </c>
      <c r="X627" s="87">
        <f t="shared" si="97"/>
        <v>0</v>
      </c>
      <c r="Y627" s="89"/>
    </row>
    <row r="628">
      <c r="A628" s="77">
        <v>45687.0</v>
      </c>
      <c r="B628" s="78" t="s">
        <v>49</v>
      </c>
      <c r="C628" s="79" t="s">
        <v>37</v>
      </c>
      <c r="D628" s="78" t="s">
        <v>30</v>
      </c>
      <c r="E628" s="80">
        <v>0.0</v>
      </c>
      <c r="F628" s="80">
        <v>0.0</v>
      </c>
      <c r="G628" s="80">
        <v>0.0</v>
      </c>
      <c r="H628" s="83">
        <v>0.0</v>
      </c>
      <c r="I628" s="84">
        <f t="shared" si="3"/>
        <v>0</v>
      </c>
      <c r="J628" s="85">
        <f t="shared" si="4"/>
        <v>0</v>
      </c>
      <c r="K628" s="80">
        <f t="shared" ref="K628:L628" si="1262">IFERROR(G628,0)</f>
        <v>0</v>
      </c>
      <c r="L628" s="80">
        <f t="shared" si="1262"/>
        <v>0</v>
      </c>
      <c r="M628" s="84">
        <f t="shared" si="6"/>
        <v>0</v>
      </c>
      <c r="N628" s="85">
        <f t="shared" si="7"/>
        <v>0</v>
      </c>
      <c r="O628" s="84">
        <f t="shared" ref="O628:P628" si="1263">IFERROR(K628,0)</f>
        <v>0</v>
      </c>
      <c r="P628" s="84">
        <f t="shared" si="1263"/>
        <v>0</v>
      </c>
      <c r="Q628" s="84">
        <f t="shared" si="9"/>
        <v>0</v>
      </c>
      <c r="R628" s="85">
        <f t="shared" si="10"/>
        <v>0</v>
      </c>
      <c r="S628" s="88"/>
      <c r="T628" s="88"/>
      <c r="U628" s="87"/>
      <c r="V628" s="84">
        <f t="shared" si="11"/>
        <v>0</v>
      </c>
      <c r="W628" s="84">
        <f t="shared" si="12"/>
        <v>0</v>
      </c>
      <c r="X628" s="87">
        <f t="shared" si="97"/>
        <v>0</v>
      </c>
      <c r="Y628" s="89"/>
    </row>
    <row r="629">
      <c r="A629" s="77">
        <v>45687.0</v>
      </c>
      <c r="B629" s="78" t="s">
        <v>40</v>
      </c>
      <c r="C629" s="79" t="s">
        <v>37</v>
      </c>
      <c r="D629" s="78" t="s">
        <v>27</v>
      </c>
      <c r="E629" s="80">
        <v>0.63</v>
      </c>
      <c r="F629" s="80">
        <v>0.0</v>
      </c>
      <c r="G629" s="80">
        <v>0.00161</v>
      </c>
      <c r="H629" s="83">
        <v>0.00167</v>
      </c>
      <c r="I629" s="84">
        <f t="shared" si="3"/>
        <v>0.00006</v>
      </c>
      <c r="J629" s="85">
        <f t="shared" si="4"/>
        <v>103.7267081</v>
      </c>
      <c r="K629" s="80">
        <f t="shared" ref="K629:L629" si="1264">IFERROR(G629,0)</f>
        <v>0.00161</v>
      </c>
      <c r="L629" s="80">
        <f t="shared" si="1264"/>
        <v>0.00167</v>
      </c>
      <c r="M629" s="84">
        <f t="shared" si="6"/>
        <v>0.00006</v>
      </c>
      <c r="N629" s="85">
        <f t="shared" si="7"/>
        <v>103.7267081</v>
      </c>
      <c r="O629" s="84">
        <f t="shared" ref="O629:P629" si="1265">IFERROR(K629,0)</f>
        <v>0.00161</v>
      </c>
      <c r="P629" s="84">
        <f t="shared" si="1265"/>
        <v>0.00167</v>
      </c>
      <c r="Q629" s="84">
        <f t="shared" si="9"/>
        <v>0.00006</v>
      </c>
      <c r="R629" s="85">
        <f t="shared" si="10"/>
        <v>103.7267081</v>
      </c>
      <c r="S629" s="88">
        <f>T608</f>
        <v>0.03394816</v>
      </c>
      <c r="T629" s="80">
        <f>H629+S629-H630-H631-U629</f>
        <v>0.0339472</v>
      </c>
      <c r="U629" s="88">
        <v>0.00167096</v>
      </c>
      <c r="V629" s="84">
        <f t="shared" si="11"/>
        <v>0</v>
      </c>
      <c r="W629" s="84">
        <f t="shared" si="12"/>
        <v>0</v>
      </c>
      <c r="X629" s="87">
        <f t="shared" si="97"/>
        <v>0.00167</v>
      </c>
      <c r="Y629" s="89"/>
    </row>
    <row r="630">
      <c r="A630" s="77">
        <v>45687.0</v>
      </c>
      <c r="B630" s="78" t="s">
        <v>40</v>
      </c>
      <c r="C630" s="79" t="s">
        <v>37</v>
      </c>
      <c r="D630" s="78" t="s">
        <v>29</v>
      </c>
      <c r="E630" s="80">
        <v>0.63</v>
      </c>
      <c r="F630" s="80">
        <v>0.0</v>
      </c>
      <c r="G630" s="80">
        <v>0.0016</v>
      </c>
      <c r="H630" s="83">
        <v>0.0</v>
      </c>
      <c r="I630" s="84">
        <f t="shared" si="3"/>
        <v>-0.0016</v>
      </c>
      <c r="J630" s="85">
        <f t="shared" si="4"/>
        <v>0</v>
      </c>
      <c r="K630" s="80">
        <f t="shared" ref="K630:L630" si="1266">IFERROR(G630,0)</f>
        <v>0.0016</v>
      </c>
      <c r="L630" s="80">
        <f t="shared" si="1266"/>
        <v>0</v>
      </c>
      <c r="M630" s="84">
        <f t="shared" si="6"/>
        <v>-0.0016</v>
      </c>
      <c r="N630" s="85">
        <f t="shared" si="7"/>
        <v>0</v>
      </c>
      <c r="O630" s="84">
        <f t="shared" ref="O630:P630" si="1267">IFERROR(K630,0)</f>
        <v>0.0016</v>
      </c>
      <c r="P630" s="84">
        <f t="shared" si="1267"/>
        <v>0</v>
      </c>
      <c r="Q630" s="84">
        <f t="shared" si="9"/>
        <v>-0.0016</v>
      </c>
      <c r="R630" s="85">
        <f t="shared" si="10"/>
        <v>0</v>
      </c>
      <c r="S630" s="87"/>
      <c r="T630" s="87"/>
      <c r="U630" s="87"/>
      <c r="V630" s="84">
        <f t="shared" si="11"/>
        <v>0</v>
      </c>
      <c r="W630" s="84">
        <f t="shared" si="12"/>
        <v>0</v>
      </c>
      <c r="X630" s="87">
        <f t="shared" si="97"/>
        <v>0</v>
      </c>
      <c r="Y630" s="89"/>
    </row>
    <row r="631">
      <c r="A631" s="77">
        <v>45687.0</v>
      </c>
      <c r="B631" s="78" t="s">
        <v>40</v>
      </c>
      <c r="C631" s="79" t="s">
        <v>37</v>
      </c>
      <c r="D631" s="78" t="s">
        <v>30</v>
      </c>
      <c r="E631" s="80">
        <v>0.0</v>
      </c>
      <c r="F631" s="80">
        <v>0.0</v>
      </c>
      <c r="G631" s="80">
        <v>0.0</v>
      </c>
      <c r="H631" s="83">
        <v>0.0</v>
      </c>
      <c r="I631" s="84">
        <f t="shared" si="3"/>
        <v>0</v>
      </c>
      <c r="J631" s="85">
        <f t="shared" si="4"/>
        <v>0</v>
      </c>
      <c r="K631" s="80">
        <f t="shared" ref="K631:L631" si="1268">IFERROR(G631,0)</f>
        <v>0</v>
      </c>
      <c r="L631" s="80">
        <f t="shared" si="1268"/>
        <v>0</v>
      </c>
      <c r="M631" s="84">
        <f t="shared" si="6"/>
        <v>0</v>
      </c>
      <c r="N631" s="85">
        <f t="shared" si="7"/>
        <v>0</v>
      </c>
      <c r="O631" s="84">
        <f t="shared" ref="O631:P631" si="1269">IFERROR(K631,0)</f>
        <v>0</v>
      </c>
      <c r="P631" s="84">
        <f t="shared" si="1269"/>
        <v>0</v>
      </c>
      <c r="Q631" s="84">
        <f t="shared" si="9"/>
        <v>0</v>
      </c>
      <c r="R631" s="85">
        <f t="shared" si="10"/>
        <v>0</v>
      </c>
      <c r="S631" s="87"/>
      <c r="T631" s="87"/>
      <c r="U631" s="87"/>
      <c r="V631" s="84">
        <f t="shared" si="11"/>
        <v>0</v>
      </c>
      <c r="W631" s="84">
        <f t="shared" si="12"/>
        <v>0</v>
      </c>
      <c r="X631" s="87">
        <f t="shared" si="97"/>
        <v>0</v>
      </c>
      <c r="Y631" s="89"/>
    </row>
    <row r="632">
      <c r="A632" s="77">
        <v>45688.0</v>
      </c>
      <c r="B632" s="78" t="s">
        <v>31</v>
      </c>
      <c r="C632" s="79" t="s">
        <v>26</v>
      </c>
      <c r="D632" s="78" t="s">
        <v>27</v>
      </c>
      <c r="E632" s="80">
        <v>190.9</v>
      </c>
      <c r="F632" s="81">
        <v>0.645</v>
      </c>
      <c r="G632" s="82">
        <v>0.567</v>
      </c>
      <c r="H632" s="83">
        <v>0.57267</v>
      </c>
      <c r="I632" s="84">
        <f t="shared" si="3"/>
        <v>0.00567</v>
      </c>
      <c r="J632" s="85">
        <f t="shared" si="4"/>
        <v>101</v>
      </c>
      <c r="K632" s="80">
        <f t="shared" ref="K632:L632" si="1270">IFERROR(G632,0)</f>
        <v>0.567</v>
      </c>
      <c r="L632" s="80">
        <f t="shared" si="1270"/>
        <v>0.57267</v>
      </c>
      <c r="M632" s="84">
        <f t="shared" si="6"/>
        <v>0.00567</v>
      </c>
      <c r="N632" s="85">
        <f t="shared" si="7"/>
        <v>101</v>
      </c>
      <c r="O632" s="84">
        <f t="shared" ref="O632:P632" si="1271">IFERROR(K632,0)</f>
        <v>0.567</v>
      </c>
      <c r="P632" s="84">
        <f t="shared" si="1271"/>
        <v>0.57267</v>
      </c>
      <c r="Q632" s="84">
        <f t="shared" si="9"/>
        <v>0.00567</v>
      </c>
      <c r="R632" s="85">
        <f t="shared" si="10"/>
        <v>101</v>
      </c>
      <c r="S632" s="80">
        <f>T611</f>
        <v>48.1073</v>
      </c>
      <c r="T632" s="80">
        <f>H632+S632-H633-H634-U632</f>
        <v>47.86152</v>
      </c>
      <c r="U632" s="80">
        <v>0.00145</v>
      </c>
      <c r="V632" s="84">
        <f t="shared" si="11"/>
        <v>87.90697674</v>
      </c>
      <c r="W632" s="84">
        <f t="shared" si="12"/>
        <v>88.78604651</v>
      </c>
      <c r="X632" s="87">
        <f t="shared" si="97"/>
        <v>0.57267</v>
      </c>
      <c r="Y632" s="89"/>
    </row>
    <row r="633">
      <c r="A633" s="77">
        <v>45688.0</v>
      </c>
      <c r="B633" s="78" t="s">
        <v>31</v>
      </c>
      <c r="C633" s="79" t="s">
        <v>26</v>
      </c>
      <c r="D633" s="78" t="s">
        <v>29</v>
      </c>
      <c r="E633" s="80">
        <v>220.3</v>
      </c>
      <c r="F633" s="80">
        <v>0.242</v>
      </c>
      <c r="G633" s="80">
        <v>0.5806</v>
      </c>
      <c r="H633" s="83">
        <v>0.817</v>
      </c>
      <c r="I633" s="84">
        <f t="shared" si="3"/>
        <v>0.2364</v>
      </c>
      <c r="J633" s="85">
        <f t="shared" si="4"/>
        <v>140.7165002</v>
      </c>
      <c r="K633" s="80">
        <f t="shared" ref="K633:L633" si="1272">IFERROR(G633,0)</f>
        <v>0.5806</v>
      </c>
      <c r="L633" s="80">
        <f t="shared" si="1272"/>
        <v>0.817</v>
      </c>
      <c r="M633" s="84">
        <f t="shared" si="6"/>
        <v>0.2364</v>
      </c>
      <c r="N633" s="85">
        <f t="shared" si="7"/>
        <v>140.7165002</v>
      </c>
      <c r="O633" s="84">
        <f t="shared" ref="O633:P633" si="1273">IFERROR(K633,0)</f>
        <v>0.5806</v>
      </c>
      <c r="P633" s="84">
        <f t="shared" si="1273"/>
        <v>0.817</v>
      </c>
      <c r="Q633" s="84">
        <f t="shared" si="9"/>
        <v>0.2364</v>
      </c>
      <c r="R633" s="85">
        <f t="shared" si="10"/>
        <v>140.7165002</v>
      </c>
      <c r="S633" s="84"/>
      <c r="T633" s="84"/>
      <c r="U633" s="84"/>
      <c r="V633" s="84">
        <f t="shared" si="11"/>
        <v>239.9173554</v>
      </c>
      <c r="W633" s="84">
        <f t="shared" si="12"/>
        <v>337.6033058</v>
      </c>
      <c r="X633" s="87">
        <f t="shared" si="97"/>
        <v>0.817</v>
      </c>
      <c r="Y633" s="89"/>
    </row>
    <row r="634">
      <c r="A634" s="77">
        <v>45688.0</v>
      </c>
      <c r="B634" s="78" t="s">
        <v>31</v>
      </c>
      <c r="C634" s="79" t="s">
        <v>26</v>
      </c>
      <c r="D634" s="78" t="s">
        <v>30</v>
      </c>
      <c r="E634" s="80">
        <v>0.0</v>
      </c>
      <c r="F634" s="80">
        <v>0.0</v>
      </c>
      <c r="G634" s="80">
        <v>0.0</v>
      </c>
      <c r="H634" s="83">
        <v>0.0</v>
      </c>
      <c r="I634" s="84">
        <f t="shared" si="3"/>
        <v>0</v>
      </c>
      <c r="J634" s="85">
        <f t="shared" si="4"/>
        <v>0</v>
      </c>
      <c r="K634" s="80">
        <f t="shared" ref="K634:L634" si="1274">IFERROR(G634,0)</f>
        <v>0</v>
      </c>
      <c r="L634" s="80">
        <f t="shared" si="1274"/>
        <v>0</v>
      </c>
      <c r="M634" s="84">
        <f t="shared" si="6"/>
        <v>0</v>
      </c>
      <c r="N634" s="85">
        <f t="shared" si="7"/>
        <v>0</v>
      </c>
      <c r="O634" s="84">
        <f t="shared" ref="O634:P634" si="1275">IFERROR(K634,0)</f>
        <v>0</v>
      </c>
      <c r="P634" s="84">
        <f t="shared" si="1275"/>
        <v>0</v>
      </c>
      <c r="Q634" s="84">
        <f t="shared" si="9"/>
        <v>0</v>
      </c>
      <c r="R634" s="85">
        <f t="shared" si="10"/>
        <v>0</v>
      </c>
      <c r="S634" s="80"/>
      <c r="T634" s="80"/>
      <c r="U634" s="80"/>
      <c r="V634" s="84">
        <f t="shared" si="11"/>
        <v>0</v>
      </c>
      <c r="W634" s="84">
        <f t="shared" si="12"/>
        <v>0</v>
      </c>
      <c r="X634" s="87">
        <f t="shared" si="97"/>
        <v>0</v>
      </c>
      <c r="Y634" s="89"/>
    </row>
    <row r="635">
      <c r="A635" s="77">
        <v>45688.0</v>
      </c>
      <c r="B635" s="78" t="s">
        <v>25</v>
      </c>
      <c r="C635" s="79" t="s">
        <v>26</v>
      </c>
      <c r="D635" s="78" t="s">
        <v>27</v>
      </c>
      <c r="E635" s="80">
        <v>1.7</v>
      </c>
      <c r="F635" s="80">
        <v>0.005</v>
      </c>
      <c r="G635" s="80">
        <v>0.0048</v>
      </c>
      <c r="H635" s="83">
        <v>0.0097</v>
      </c>
      <c r="I635" s="84">
        <f t="shared" si="3"/>
        <v>0.0049</v>
      </c>
      <c r="J635" s="85">
        <f t="shared" si="4"/>
        <v>202.0833333</v>
      </c>
      <c r="K635" s="80">
        <f t="shared" ref="K635:L635" si="1276">IFERROR(G635,0)</f>
        <v>0.0048</v>
      </c>
      <c r="L635" s="80">
        <f t="shared" si="1276"/>
        <v>0.0097</v>
      </c>
      <c r="M635" s="84">
        <f t="shared" si="6"/>
        <v>0.0049</v>
      </c>
      <c r="N635" s="85">
        <f t="shared" si="7"/>
        <v>202.0833333</v>
      </c>
      <c r="O635" s="84">
        <f t="shared" ref="O635:P635" si="1277">IFERROR(K635,0)</f>
        <v>0.0048</v>
      </c>
      <c r="P635" s="84">
        <f t="shared" si="1277"/>
        <v>0.0097</v>
      </c>
      <c r="Q635" s="84">
        <f t="shared" si="9"/>
        <v>0.0049</v>
      </c>
      <c r="R635" s="85">
        <f t="shared" si="10"/>
        <v>202.0833333</v>
      </c>
      <c r="S635" s="80">
        <f>T614</f>
        <v>4.470165</v>
      </c>
      <c r="T635" s="80">
        <f>H635+S635-H636-H637-U635</f>
        <v>4.4756405</v>
      </c>
      <c r="U635" s="80">
        <v>6.45E-5</v>
      </c>
      <c r="V635" s="84">
        <f t="shared" si="11"/>
        <v>96</v>
      </c>
      <c r="W635" s="84">
        <f t="shared" si="12"/>
        <v>194</v>
      </c>
      <c r="X635" s="87">
        <f t="shared" si="97"/>
        <v>0.0097</v>
      </c>
      <c r="Y635" s="89"/>
    </row>
    <row r="636">
      <c r="A636" s="77">
        <v>45688.0</v>
      </c>
      <c r="B636" s="78" t="s">
        <v>25</v>
      </c>
      <c r="C636" s="79" t="s">
        <v>26</v>
      </c>
      <c r="D636" s="78" t="s">
        <v>29</v>
      </c>
      <c r="E636" s="80">
        <v>1.5</v>
      </c>
      <c r="F636" s="80">
        <v>0.0</v>
      </c>
      <c r="G636" s="80">
        <v>0.0032</v>
      </c>
      <c r="H636" s="83">
        <v>0.00416</v>
      </c>
      <c r="I636" s="84">
        <f t="shared" si="3"/>
        <v>0.00096</v>
      </c>
      <c r="J636" s="85">
        <f t="shared" si="4"/>
        <v>130</v>
      </c>
      <c r="K636" s="80">
        <f t="shared" ref="K636:L636" si="1278">IFERROR(G636,0)</f>
        <v>0.0032</v>
      </c>
      <c r="L636" s="80">
        <f t="shared" si="1278"/>
        <v>0.00416</v>
      </c>
      <c r="M636" s="84">
        <f t="shared" si="6"/>
        <v>0.00096</v>
      </c>
      <c r="N636" s="85">
        <f t="shared" si="7"/>
        <v>130</v>
      </c>
      <c r="O636" s="84">
        <f t="shared" ref="O636:P636" si="1279">IFERROR(K636,0)</f>
        <v>0.0032</v>
      </c>
      <c r="P636" s="84">
        <f t="shared" si="1279"/>
        <v>0.00416</v>
      </c>
      <c r="Q636" s="84">
        <f t="shared" si="9"/>
        <v>0.00096</v>
      </c>
      <c r="R636" s="85">
        <f t="shared" si="10"/>
        <v>130</v>
      </c>
      <c r="S636" s="84"/>
      <c r="T636" s="84"/>
      <c r="U636" s="84"/>
      <c r="V636" s="84">
        <f t="shared" si="11"/>
        <v>0</v>
      </c>
      <c r="W636" s="84">
        <f t="shared" si="12"/>
        <v>0</v>
      </c>
      <c r="X636" s="87">
        <f t="shared" si="97"/>
        <v>0.00416</v>
      </c>
      <c r="Y636" s="89"/>
    </row>
    <row r="637">
      <c r="A637" s="77">
        <v>45688.0</v>
      </c>
      <c r="B637" s="78" t="s">
        <v>25</v>
      </c>
      <c r="C637" s="79" t="s">
        <v>26</v>
      </c>
      <c r="D637" s="78" t="s">
        <v>30</v>
      </c>
      <c r="E637" s="80">
        <v>0.0</v>
      </c>
      <c r="F637" s="80">
        <v>0.0</v>
      </c>
      <c r="G637" s="80">
        <v>0.0</v>
      </c>
      <c r="H637" s="83">
        <v>0.0</v>
      </c>
      <c r="I637" s="84">
        <f t="shared" si="3"/>
        <v>0</v>
      </c>
      <c r="J637" s="85">
        <f t="shared" si="4"/>
        <v>0</v>
      </c>
      <c r="K637" s="80">
        <f t="shared" ref="K637:L637" si="1280">IFERROR(G637,0)</f>
        <v>0</v>
      </c>
      <c r="L637" s="80">
        <f t="shared" si="1280"/>
        <v>0</v>
      </c>
      <c r="M637" s="84">
        <f t="shared" si="6"/>
        <v>0</v>
      </c>
      <c r="N637" s="85">
        <f t="shared" si="7"/>
        <v>0</v>
      </c>
      <c r="O637" s="84">
        <f t="shared" ref="O637:P637" si="1281">IFERROR(K637,0)</f>
        <v>0</v>
      </c>
      <c r="P637" s="84">
        <f t="shared" si="1281"/>
        <v>0</v>
      </c>
      <c r="Q637" s="84">
        <f t="shared" si="9"/>
        <v>0</v>
      </c>
      <c r="R637" s="85">
        <f t="shared" si="10"/>
        <v>0</v>
      </c>
      <c r="S637" s="84"/>
      <c r="T637" s="84"/>
      <c r="U637" s="84"/>
      <c r="V637" s="84">
        <f t="shared" si="11"/>
        <v>0</v>
      </c>
      <c r="W637" s="84">
        <f t="shared" si="12"/>
        <v>0</v>
      </c>
      <c r="X637" s="87">
        <f t="shared" si="97"/>
        <v>0</v>
      </c>
      <c r="Y637" s="89"/>
    </row>
    <row r="638">
      <c r="A638" s="77">
        <v>45688.0</v>
      </c>
      <c r="B638" s="78" t="s">
        <v>33</v>
      </c>
      <c r="C638" s="79" t="s">
        <v>26</v>
      </c>
      <c r="D638" s="78" t="s">
        <v>27</v>
      </c>
      <c r="E638" s="80">
        <v>1.0</v>
      </c>
      <c r="F638" s="80">
        <v>0.003</v>
      </c>
      <c r="G638" s="80">
        <v>0.003</v>
      </c>
      <c r="H638" s="83">
        <v>0.00335</v>
      </c>
      <c r="I638" s="84">
        <f t="shared" si="3"/>
        <v>0.00035</v>
      </c>
      <c r="J638" s="85">
        <f t="shared" si="4"/>
        <v>111.6666667</v>
      </c>
      <c r="K638" s="80">
        <f t="shared" ref="K638:L638" si="1282">IFERROR(G638,0)</f>
        <v>0.003</v>
      </c>
      <c r="L638" s="80">
        <f t="shared" si="1282"/>
        <v>0.00335</v>
      </c>
      <c r="M638" s="84">
        <f t="shared" si="6"/>
        <v>0.00035</v>
      </c>
      <c r="N638" s="85">
        <f t="shared" si="7"/>
        <v>111.6666667</v>
      </c>
      <c r="O638" s="84">
        <f t="shared" ref="O638:P638" si="1283">IFERROR(K638,0)</f>
        <v>0.003</v>
      </c>
      <c r="P638" s="84">
        <f t="shared" si="1283"/>
        <v>0.00335</v>
      </c>
      <c r="Q638" s="84">
        <f t="shared" si="9"/>
        <v>0.00035</v>
      </c>
      <c r="R638" s="85">
        <f t="shared" si="10"/>
        <v>111.6666667</v>
      </c>
      <c r="S638" s="80">
        <f>T617</f>
        <v>0.61725</v>
      </c>
      <c r="T638" s="80">
        <f>H638+S638-H639-H640-U638</f>
        <v>0.5983</v>
      </c>
      <c r="U638" s="80">
        <v>0.0</v>
      </c>
      <c r="V638" s="84">
        <f t="shared" si="11"/>
        <v>100</v>
      </c>
      <c r="W638" s="84">
        <f t="shared" si="12"/>
        <v>111.6666667</v>
      </c>
      <c r="X638" s="87">
        <f t="shared" si="97"/>
        <v>0.00335</v>
      </c>
      <c r="Y638" s="89"/>
    </row>
    <row r="639">
      <c r="A639" s="77">
        <v>45688.0</v>
      </c>
      <c r="B639" s="78" t="s">
        <v>33</v>
      </c>
      <c r="C639" s="79" t="s">
        <v>26</v>
      </c>
      <c r="D639" s="78" t="s">
        <v>29</v>
      </c>
      <c r="E639" s="80">
        <v>1.0</v>
      </c>
      <c r="F639" s="80">
        <v>0.0</v>
      </c>
      <c r="G639" s="80">
        <v>0.003</v>
      </c>
      <c r="H639" s="83">
        <v>0.0223</v>
      </c>
      <c r="I639" s="84">
        <f t="shared" si="3"/>
        <v>0.0193</v>
      </c>
      <c r="J639" s="85">
        <f t="shared" si="4"/>
        <v>743.3333333</v>
      </c>
      <c r="K639" s="80">
        <f t="shared" ref="K639:L639" si="1284">IFERROR(G639,0)</f>
        <v>0.003</v>
      </c>
      <c r="L639" s="80">
        <f t="shared" si="1284"/>
        <v>0.0223</v>
      </c>
      <c r="M639" s="84">
        <f t="shared" si="6"/>
        <v>0.0193</v>
      </c>
      <c r="N639" s="85">
        <f t="shared" si="7"/>
        <v>743.3333333</v>
      </c>
      <c r="O639" s="84">
        <f t="shared" ref="O639:P639" si="1285">IFERROR(K639,0)</f>
        <v>0.003</v>
      </c>
      <c r="P639" s="84">
        <f t="shared" si="1285"/>
        <v>0.0223</v>
      </c>
      <c r="Q639" s="84">
        <f t="shared" si="9"/>
        <v>0.0193</v>
      </c>
      <c r="R639" s="85">
        <f t="shared" si="10"/>
        <v>743.3333333</v>
      </c>
      <c r="S639" s="80"/>
      <c r="T639" s="80"/>
      <c r="U639" s="80"/>
      <c r="V639" s="84">
        <f t="shared" si="11"/>
        <v>0</v>
      </c>
      <c r="W639" s="84">
        <f t="shared" si="12"/>
        <v>0</v>
      </c>
      <c r="X639" s="87">
        <f t="shared" si="97"/>
        <v>0.0223</v>
      </c>
      <c r="Y639" s="89"/>
    </row>
    <row r="640">
      <c r="A640" s="77">
        <v>45688.0</v>
      </c>
      <c r="B640" s="78" t="s">
        <v>33</v>
      </c>
      <c r="C640" s="79" t="s">
        <v>26</v>
      </c>
      <c r="D640" s="78" t="s">
        <v>30</v>
      </c>
      <c r="E640" s="80">
        <v>0.0</v>
      </c>
      <c r="F640" s="80">
        <v>0.0</v>
      </c>
      <c r="G640" s="80">
        <v>0.0</v>
      </c>
      <c r="H640" s="83">
        <v>0.0</v>
      </c>
      <c r="I640" s="84">
        <f t="shared" si="3"/>
        <v>0</v>
      </c>
      <c r="J640" s="85">
        <f t="shared" si="4"/>
        <v>0</v>
      </c>
      <c r="K640" s="80">
        <f t="shared" ref="K640:L640" si="1286">IFERROR(G640,0)</f>
        <v>0</v>
      </c>
      <c r="L640" s="80">
        <f t="shared" si="1286"/>
        <v>0</v>
      </c>
      <c r="M640" s="84">
        <f t="shared" si="6"/>
        <v>0</v>
      </c>
      <c r="N640" s="85">
        <f t="shared" si="7"/>
        <v>0</v>
      </c>
      <c r="O640" s="84">
        <f t="shared" ref="O640:P640" si="1287">IFERROR(K640,0)</f>
        <v>0</v>
      </c>
      <c r="P640" s="84">
        <f t="shared" si="1287"/>
        <v>0</v>
      </c>
      <c r="Q640" s="84">
        <f t="shared" si="9"/>
        <v>0</v>
      </c>
      <c r="R640" s="85">
        <f t="shared" si="10"/>
        <v>0</v>
      </c>
      <c r="S640" s="87"/>
      <c r="T640" s="87"/>
      <c r="U640" s="87"/>
      <c r="V640" s="84">
        <f t="shared" si="11"/>
        <v>0</v>
      </c>
      <c r="W640" s="84">
        <f t="shared" si="12"/>
        <v>0</v>
      </c>
      <c r="X640" s="87">
        <f t="shared" si="97"/>
        <v>0</v>
      </c>
      <c r="Y640" s="89"/>
    </row>
    <row r="641">
      <c r="A641" s="77">
        <v>45688.0</v>
      </c>
      <c r="B641" s="78" t="s">
        <v>34</v>
      </c>
      <c r="C641" s="79" t="s">
        <v>26</v>
      </c>
      <c r="D641" s="78" t="s">
        <v>27</v>
      </c>
      <c r="E641" s="80">
        <v>0.6</v>
      </c>
      <c r="F641" s="80">
        <v>0.003</v>
      </c>
      <c r="G641" s="80">
        <v>0.0032</v>
      </c>
      <c r="H641" s="83">
        <v>0.00348</v>
      </c>
      <c r="I641" s="84">
        <f t="shared" si="3"/>
        <v>0.00028</v>
      </c>
      <c r="J641" s="85">
        <f t="shared" si="4"/>
        <v>108.75</v>
      </c>
      <c r="K641" s="80">
        <f t="shared" ref="K641:L641" si="1288">IFERROR(G641,0)</f>
        <v>0.0032</v>
      </c>
      <c r="L641" s="80">
        <f t="shared" si="1288"/>
        <v>0.00348</v>
      </c>
      <c r="M641" s="84">
        <f t="shared" si="6"/>
        <v>0.00028</v>
      </c>
      <c r="N641" s="85">
        <f t="shared" si="7"/>
        <v>108.75</v>
      </c>
      <c r="O641" s="84">
        <f t="shared" ref="O641:P641" si="1289">IFERROR(K641,0)</f>
        <v>0.0032</v>
      </c>
      <c r="P641" s="84">
        <f t="shared" si="1289"/>
        <v>0.00348</v>
      </c>
      <c r="Q641" s="84">
        <f t="shared" si="9"/>
        <v>0.00028</v>
      </c>
      <c r="R641" s="85">
        <f t="shared" si="10"/>
        <v>108.75</v>
      </c>
      <c r="S641" s="88">
        <f>T620</f>
        <v>0.09828</v>
      </c>
      <c r="T641" s="80">
        <f>H641+S641-H642-H643-U641</f>
        <v>0.09889</v>
      </c>
      <c r="U641" s="88">
        <v>0.0</v>
      </c>
      <c r="V641" s="84">
        <f t="shared" si="11"/>
        <v>106.6666667</v>
      </c>
      <c r="W641" s="84">
        <f t="shared" si="12"/>
        <v>116</v>
      </c>
      <c r="X641" s="87">
        <f t="shared" si="97"/>
        <v>0.00348</v>
      </c>
      <c r="Y641" s="89"/>
    </row>
    <row r="642">
      <c r="A642" s="77">
        <v>45688.0</v>
      </c>
      <c r="B642" s="78" t="s">
        <v>34</v>
      </c>
      <c r="C642" s="79" t="s">
        <v>26</v>
      </c>
      <c r="D642" s="78" t="s">
        <v>29</v>
      </c>
      <c r="E642" s="80">
        <v>0.6</v>
      </c>
      <c r="F642" s="80">
        <v>0.0</v>
      </c>
      <c r="G642" s="80">
        <v>0.003</v>
      </c>
      <c r="H642" s="83">
        <v>0.00287</v>
      </c>
      <c r="I642" s="84">
        <f t="shared" si="3"/>
        <v>-0.00013</v>
      </c>
      <c r="J642" s="85">
        <f t="shared" si="4"/>
        <v>95.66666667</v>
      </c>
      <c r="K642" s="80">
        <f t="shared" ref="K642:L642" si="1290">IFERROR(G642,0)</f>
        <v>0.003</v>
      </c>
      <c r="L642" s="80">
        <f t="shared" si="1290"/>
        <v>0.00287</v>
      </c>
      <c r="M642" s="84">
        <f t="shared" si="6"/>
        <v>-0.00013</v>
      </c>
      <c r="N642" s="85">
        <f t="shared" si="7"/>
        <v>95.66666667</v>
      </c>
      <c r="O642" s="84">
        <f t="shared" ref="O642:P642" si="1291">IFERROR(K642,0)</f>
        <v>0.003</v>
      </c>
      <c r="P642" s="84">
        <f t="shared" si="1291"/>
        <v>0.00287</v>
      </c>
      <c r="Q642" s="84">
        <f t="shared" si="9"/>
        <v>-0.00013</v>
      </c>
      <c r="R642" s="85">
        <f t="shared" si="10"/>
        <v>95.66666667</v>
      </c>
      <c r="S642" s="87"/>
      <c r="T642" s="87"/>
      <c r="U642" s="87"/>
      <c r="V642" s="84">
        <f t="shared" si="11"/>
        <v>0</v>
      </c>
      <c r="W642" s="84">
        <f t="shared" si="12"/>
        <v>0</v>
      </c>
      <c r="X642" s="87">
        <f t="shared" si="97"/>
        <v>0.00287</v>
      </c>
      <c r="Y642" s="89"/>
    </row>
    <row r="643">
      <c r="A643" s="77">
        <v>45688.0</v>
      </c>
      <c r="B643" s="78" t="s">
        <v>34</v>
      </c>
      <c r="C643" s="79" t="s">
        <v>26</v>
      </c>
      <c r="D643" s="78" t="s">
        <v>30</v>
      </c>
      <c r="E643" s="80">
        <v>0.0</v>
      </c>
      <c r="F643" s="80">
        <v>0.0</v>
      </c>
      <c r="G643" s="80">
        <v>0.0</v>
      </c>
      <c r="H643" s="83">
        <v>0.0</v>
      </c>
      <c r="I643" s="84">
        <f t="shared" si="3"/>
        <v>0</v>
      </c>
      <c r="J643" s="85">
        <f t="shared" si="4"/>
        <v>0</v>
      </c>
      <c r="K643" s="80">
        <f t="shared" ref="K643:L643" si="1292">IFERROR(G643,0)</f>
        <v>0</v>
      </c>
      <c r="L643" s="80">
        <f t="shared" si="1292"/>
        <v>0</v>
      </c>
      <c r="M643" s="84">
        <f t="shared" si="6"/>
        <v>0</v>
      </c>
      <c r="N643" s="85">
        <f t="shared" si="7"/>
        <v>0</v>
      </c>
      <c r="O643" s="84">
        <f t="shared" ref="O643:P643" si="1293">IFERROR(K643,0)</f>
        <v>0</v>
      </c>
      <c r="P643" s="84">
        <f t="shared" si="1293"/>
        <v>0</v>
      </c>
      <c r="Q643" s="84">
        <f t="shared" si="9"/>
        <v>0</v>
      </c>
      <c r="R643" s="85">
        <f t="shared" si="10"/>
        <v>0</v>
      </c>
      <c r="S643" s="87"/>
      <c r="T643" s="87"/>
      <c r="U643" s="87"/>
      <c r="V643" s="84">
        <f t="shared" si="11"/>
        <v>0</v>
      </c>
      <c r="W643" s="84">
        <f t="shared" si="12"/>
        <v>0</v>
      </c>
      <c r="X643" s="87">
        <f t="shared" si="97"/>
        <v>0</v>
      </c>
      <c r="Y643" s="89"/>
    </row>
    <row r="644">
      <c r="A644" s="77">
        <v>45688.0</v>
      </c>
      <c r="B644" s="78" t="s">
        <v>36</v>
      </c>
      <c r="C644" s="79" t="s">
        <v>37</v>
      </c>
      <c r="D644" s="78" t="s">
        <v>27</v>
      </c>
      <c r="E644" s="80">
        <v>229.8</v>
      </c>
      <c r="F644" s="80">
        <v>0.685</v>
      </c>
      <c r="G644" s="80">
        <v>0.687096</v>
      </c>
      <c r="H644" s="83">
        <v>0.616935</v>
      </c>
      <c r="I644" s="84">
        <f t="shared" si="3"/>
        <v>-0.070161</v>
      </c>
      <c r="J644" s="85">
        <f t="shared" si="4"/>
        <v>89.78876314</v>
      </c>
      <c r="K644" s="80">
        <f t="shared" ref="K644:L644" si="1294">IFERROR(G644,0)</f>
        <v>0.687096</v>
      </c>
      <c r="L644" s="80">
        <f t="shared" si="1294"/>
        <v>0.616935</v>
      </c>
      <c r="M644" s="84">
        <f t="shared" si="6"/>
        <v>-0.070161</v>
      </c>
      <c r="N644" s="85">
        <f t="shared" si="7"/>
        <v>89.78876314</v>
      </c>
      <c r="O644" s="84">
        <f t="shared" ref="O644:P644" si="1295">IFERROR(K644,0)</f>
        <v>0.687096</v>
      </c>
      <c r="P644" s="84">
        <f t="shared" si="1295"/>
        <v>0.616935</v>
      </c>
      <c r="Q644" s="84">
        <f t="shared" si="9"/>
        <v>-0.070161</v>
      </c>
      <c r="R644" s="85">
        <f t="shared" si="10"/>
        <v>89.78876314</v>
      </c>
      <c r="S644" s="88">
        <f>T623</f>
        <v>201.6531565</v>
      </c>
      <c r="T644" s="80">
        <f>H644+S644-H645-H646-U644</f>
        <v>201.0792851</v>
      </c>
      <c r="U644" s="88">
        <v>0.00180645</v>
      </c>
      <c r="V644" s="84">
        <f t="shared" si="11"/>
        <v>100.3059854</v>
      </c>
      <c r="W644" s="84">
        <f t="shared" si="12"/>
        <v>90.06350365</v>
      </c>
      <c r="X644" s="87">
        <f t="shared" si="97"/>
        <v>0.616935</v>
      </c>
      <c r="Y644" s="89"/>
    </row>
    <row r="645">
      <c r="A645" s="77">
        <v>45688.0</v>
      </c>
      <c r="B645" s="78" t="s">
        <v>36</v>
      </c>
      <c r="C645" s="79" t="s">
        <v>37</v>
      </c>
      <c r="D645" s="78" t="s">
        <v>29</v>
      </c>
      <c r="E645" s="80">
        <v>285.0</v>
      </c>
      <c r="F645" s="80">
        <v>0.0</v>
      </c>
      <c r="G645" s="80">
        <v>0.77419</v>
      </c>
      <c r="H645" s="83">
        <v>1.189</v>
      </c>
      <c r="I645" s="84">
        <f t="shared" si="3"/>
        <v>0.41481</v>
      </c>
      <c r="J645" s="85">
        <f t="shared" si="4"/>
        <v>153.5798706</v>
      </c>
      <c r="K645" s="80">
        <f t="shared" ref="K645:L645" si="1296">IFERROR(G645,0)</f>
        <v>0.77419</v>
      </c>
      <c r="L645" s="80">
        <f t="shared" si="1296"/>
        <v>1.189</v>
      </c>
      <c r="M645" s="84">
        <f t="shared" si="6"/>
        <v>0.41481</v>
      </c>
      <c r="N645" s="85">
        <f t="shared" si="7"/>
        <v>153.5798706</v>
      </c>
      <c r="O645" s="84">
        <f t="shared" ref="O645:P645" si="1297">IFERROR(K645,0)</f>
        <v>0.77419</v>
      </c>
      <c r="P645" s="84">
        <f t="shared" si="1297"/>
        <v>1.189</v>
      </c>
      <c r="Q645" s="84">
        <f t="shared" si="9"/>
        <v>0.41481</v>
      </c>
      <c r="R645" s="85">
        <f t="shared" si="10"/>
        <v>153.5798706</v>
      </c>
      <c r="S645" s="87"/>
      <c r="T645" s="87"/>
      <c r="U645" s="87"/>
      <c r="V645" s="84">
        <f t="shared" si="11"/>
        <v>0</v>
      </c>
      <c r="W645" s="84">
        <f t="shared" si="12"/>
        <v>0</v>
      </c>
      <c r="X645" s="87">
        <f t="shared" si="97"/>
        <v>1.189</v>
      </c>
      <c r="Y645" s="89"/>
    </row>
    <row r="646">
      <c r="A646" s="77">
        <v>45688.0</v>
      </c>
      <c r="B646" s="78" t="s">
        <v>36</v>
      </c>
      <c r="C646" s="79" t="s">
        <v>37</v>
      </c>
      <c r="D646" s="78" t="s">
        <v>30</v>
      </c>
      <c r="E646" s="80">
        <v>0.0</v>
      </c>
      <c r="F646" s="80">
        <v>0.0</v>
      </c>
      <c r="G646" s="80">
        <v>0.0</v>
      </c>
      <c r="H646" s="83">
        <v>0.0</v>
      </c>
      <c r="I646" s="84">
        <f t="shared" si="3"/>
        <v>0</v>
      </c>
      <c r="J646" s="85">
        <f t="shared" si="4"/>
        <v>0</v>
      </c>
      <c r="K646" s="80">
        <f t="shared" ref="K646:L646" si="1298">IFERROR(G646,0)</f>
        <v>0</v>
      </c>
      <c r="L646" s="80">
        <f t="shared" si="1298"/>
        <v>0</v>
      </c>
      <c r="M646" s="84">
        <f t="shared" si="6"/>
        <v>0</v>
      </c>
      <c r="N646" s="85">
        <f t="shared" si="7"/>
        <v>0</v>
      </c>
      <c r="O646" s="84">
        <f t="shared" ref="O646:P646" si="1299">IFERROR(K646,0)</f>
        <v>0</v>
      </c>
      <c r="P646" s="84">
        <f t="shared" si="1299"/>
        <v>0</v>
      </c>
      <c r="Q646" s="84">
        <f t="shared" si="9"/>
        <v>0</v>
      </c>
      <c r="R646" s="85">
        <f t="shared" si="10"/>
        <v>0</v>
      </c>
      <c r="S646" s="87"/>
      <c r="T646" s="87"/>
      <c r="U646" s="87"/>
      <c r="V646" s="84">
        <f t="shared" si="11"/>
        <v>0</v>
      </c>
      <c r="W646" s="84">
        <f t="shared" si="12"/>
        <v>0</v>
      </c>
      <c r="X646" s="87">
        <f t="shared" si="97"/>
        <v>0</v>
      </c>
      <c r="Y646" s="89"/>
    </row>
    <row r="647">
      <c r="A647" s="77">
        <v>45688.0</v>
      </c>
      <c r="B647" s="78" t="s">
        <v>49</v>
      </c>
      <c r="C647" s="79" t="s">
        <v>37</v>
      </c>
      <c r="D647" s="78" t="s">
        <v>27</v>
      </c>
      <c r="E647" s="80">
        <v>5.2</v>
      </c>
      <c r="F647" s="80">
        <v>0.018</v>
      </c>
      <c r="G647" s="80">
        <v>0.0145</v>
      </c>
      <c r="H647" s="83">
        <v>0.0178</v>
      </c>
      <c r="I647" s="84">
        <f t="shared" si="3"/>
        <v>0.0033</v>
      </c>
      <c r="J647" s="85">
        <f t="shared" si="4"/>
        <v>122.7586207</v>
      </c>
      <c r="K647" s="80">
        <f t="shared" ref="K647:L647" si="1300">IFERROR(G647,0)</f>
        <v>0.0145</v>
      </c>
      <c r="L647" s="80">
        <f t="shared" si="1300"/>
        <v>0.0178</v>
      </c>
      <c r="M647" s="84">
        <f t="shared" si="6"/>
        <v>0.0033</v>
      </c>
      <c r="N647" s="85">
        <f t="shared" si="7"/>
        <v>122.7586207</v>
      </c>
      <c r="O647" s="84">
        <f t="shared" ref="O647:P647" si="1301">IFERROR(K647,0)</f>
        <v>0.0145</v>
      </c>
      <c r="P647" s="84">
        <f t="shared" si="1301"/>
        <v>0.0178</v>
      </c>
      <c r="Q647" s="84">
        <f t="shared" si="9"/>
        <v>0.0033</v>
      </c>
      <c r="R647" s="85">
        <f t="shared" si="10"/>
        <v>122.7586207</v>
      </c>
      <c r="S647" s="88">
        <f>T626</f>
        <v>5.12103226</v>
      </c>
      <c r="T647" s="80">
        <f>H647+S647-H648-H649-U647</f>
        <v>5.138800002</v>
      </c>
      <c r="U647" s="88">
        <v>3.2258E-5</v>
      </c>
      <c r="V647" s="84">
        <f t="shared" si="11"/>
        <v>80.55555556</v>
      </c>
      <c r="W647" s="84">
        <f t="shared" si="12"/>
        <v>98.88888889</v>
      </c>
      <c r="X647" s="87">
        <f t="shared" si="97"/>
        <v>0.0178</v>
      </c>
      <c r="Y647" s="89"/>
    </row>
    <row r="648">
      <c r="A648" s="77">
        <v>45688.0</v>
      </c>
      <c r="B648" s="78" t="s">
        <v>49</v>
      </c>
      <c r="C648" s="79" t="s">
        <v>37</v>
      </c>
      <c r="D648" s="78" t="s">
        <v>29</v>
      </c>
      <c r="E648" s="80">
        <v>5.1</v>
      </c>
      <c r="F648" s="80">
        <v>0.0</v>
      </c>
      <c r="G648" s="80">
        <v>0.01612</v>
      </c>
      <c r="H648" s="83">
        <v>0.0</v>
      </c>
      <c r="I648" s="84">
        <f t="shared" si="3"/>
        <v>-0.01612</v>
      </c>
      <c r="J648" s="85">
        <f t="shared" si="4"/>
        <v>0</v>
      </c>
      <c r="K648" s="80">
        <f t="shared" ref="K648:L648" si="1302">IFERROR(G648,0)</f>
        <v>0.01612</v>
      </c>
      <c r="L648" s="80">
        <f t="shared" si="1302"/>
        <v>0</v>
      </c>
      <c r="M648" s="84">
        <f t="shared" si="6"/>
        <v>-0.01612</v>
      </c>
      <c r="N648" s="85">
        <f t="shared" si="7"/>
        <v>0</v>
      </c>
      <c r="O648" s="84">
        <f t="shared" ref="O648:P648" si="1303">IFERROR(K648,0)</f>
        <v>0.01612</v>
      </c>
      <c r="P648" s="84">
        <f t="shared" si="1303"/>
        <v>0</v>
      </c>
      <c r="Q648" s="84">
        <f t="shared" si="9"/>
        <v>-0.01612</v>
      </c>
      <c r="R648" s="85">
        <f t="shared" si="10"/>
        <v>0</v>
      </c>
      <c r="S648" s="87"/>
      <c r="T648" s="87"/>
      <c r="U648" s="87"/>
      <c r="V648" s="84">
        <f t="shared" si="11"/>
        <v>0</v>
      </c>
      <c r="W648" s="84">
        <f t="shared" si="12"/>
        <v>0</v>
      </c>
      <c r="X648" s="87">
        <f t="shared" si="97"/>
        <v>0</v>
      </c>
      <c r="Y648" s="89"/>
    </row>
    <row r="649">
      <c r="A649" s="77">
        <v>45688.0</v>
      </c>
      <c r="B649" s="78" t="s">
        <v>49</v>
      </c>
      <c r="C649" s="79" t="s">
        <v>37</v>
      </c>
      <c r="D649" s="78" t="s">
        <v>30</v>
      </c>
      <c r="E649" s="80">
        <v>0.0</v>
      </c>
      <c r="F649" s="80">
        <v>0.0</v>
      </c>
      <c r="G649" s="80">
        <v>0.0</v>
      </c>
      <c r="H649" s="83">
        <v>0.0</v>
      </c>
      <c r="I649" s="84">
        <f t="shared" si="3"/>
        <v>0</v>
      </c>
      <c r="J649" s="85">
        <f t="shared" si="4"/>
        <v>0</v>
      </c>
      <c r="K649" s="80">
        <f t="shared" ref="K649:L649" si="1304">IFERROR(G649,0)</f>
        <v>0</v>
      </c>
      <c r="L649" s="80">
        <f t="shared" si="1304"/>
        <v>0</v>
      </c>
      <c r="M649" s="84">
        <f t="shared" si="6"/>
        <v>0</v>
      </c>
      <c r="N649" s="85">
        <f t="shared" si="7"/>
        <v>0</v>
      </c>
      <c r="O649" s="84">
        <f t="shared" ref="O649:P649" si="1305">IFERROR(K649,0)</f>
        <v>0</v>
      </c>
      <c r="P649" s="84">
        <f t="shared" si="1305"/>
        <v>0</v>
      </c>
      <c r="Q649" s="84">
        <f t="shared" si="9"/>
        <v>0</v>
      </c>
      <c r="R649" s="85">
        <f t="shared" si="10"/>
        <v>0</v>
      </c>
      <c r="S649" s="88"/>
      <c r="T649" s="88"/>
      <c r="U649" s="87"/>
      <c r="V649" s="84">
        <f t="shared" si="11"/>
        <v>0</v>
      </c>
      <c r="W649" s="84">
        <f t="shared" si="12"/>
        <v>0</v>
      </c>
      <c r="X649" s="87">
        <f t="shared" si="97"/>
        <v>0</v>
      </c>
      <c r="Y649" s="89"/>
    </row>
    <row r="650">
      <c r="A650" s="77">
        <v>45688.0</v>
      </c>
      <c r="B650" s="78" t="s">
        <v>40</v>
      </c>
      <c r="C650" s="79" t="s">
        <v>37</v>
      </c>
      <c r="D650" s="78" t="s">
        <v>27</v>
      </c>
      <c r="E650" s="80">
        <v>0.63</v>
      </c>
      <c r="F650" s="80">
        <v>0.0</v>
      </c>
      <c r="G650" s="80">
        <v>0.00161</v>
      </c>
      <c r="H650" s="83">
        <v>0.00167</v>
      </c>
      <c r="I650" s="84">
        <f t="shared" si="3"/>
        <v>0.00006</v>
      </c>
      <c r="J650" s="85">
        <f t="shared" si="4"/>
        <v>103.7267081</v>
      </c>
      <c r="K650" s="80">
        <f t="shared" ref="K650:L650" si="1306">IFERROR(G650,0)</f>
        <v>0.00161</v>
      </c>
      <c r="L650" s="80">
        <f t="shared" si="1306"/>
        <v>0.00167</v>
      </c>
      <c r="M650" s="84">
        <f t="shared" si="6"/>
        <v>0.00006</v>
      </c>
      <c r="N650" s="85">
        <f t="shared" si="7"/>
        <v>103.7267081</v>
      </c>
      <c r="O650" s="84">
        <f t="shared" ref="O650:P650" si="1307">IFERROR(K650,0)</f>
        <v>0.00161</v>
      </c>
      <c r="P650" s="84">
        <f t="shared" si="1307"/>
        <v>0.00167</v>
      </c>
      <c r="Q650" s="84">
        <f t="shared" si="9"/>
        <v>0.00006</v>
      </c>
      <c r="R650" s="85">
        <f t="shared" si="10"/>
        <v>103.7267081</v>
      </c>
      <c r="S650" s="88">
        <f>T629</f>
        <v>0.0339472</v>
      </c>
      <c r="T650" s="80">
        <f>H650+S650-H651-H652-U650</f>
        <v>0.03394624</v>
      </c>
      <c r="U650" s="88">
        <v>0.00167096</v>
      </c>
      <c r="V650" s="84">
        <f t="shared" si="11"/>
        <v>0</v>
      </c>
      <c r="W650" s="84">
        <f t="shared" si="12"/>
        <v>0</v>
      </c>
      <c r="X650" s="87">
        <f t="shared" si="97"/>
        <v>0.00167</v>
      </c>
      <c r="Y650" s="89"/>
    </row>
    <row r="651">
      <c r="A651" s="77">
        <v>45688.0</v>
      </c>
      <c r="B651" s="78" t="s">
        <v>40</v>
      </c>
      <c r="C651" s="79" t="s">
        <v>37</v>
      </c>
      <c r="D651" s="78" t="s">
        <v>29</v>
      </c>
      <c r="E651" s="80">
        <v>0.63</v>
      </c>
      <c r="F651" s="80">
        <v>0.0</v>
      </c>
      <c r="G651" s="80">
        <v>0.0016</v>
      </c>
      <c r="H651" s="83">
        <v>0.0</v>
      </c>
      <c r="I651" s="84">
        <f t="shared" si="3"/>
        <v>-0.0016</v>
      </c>
      <c r="J651" s="85">
        <f t="shared" si="4"/>
        <v>0</v>
      </c>
      <c r="K651" s="80">
        <f t="shared" ref="K651:L651" si="1308">IFERROR(G651,0)</f>
        <v>0.0016</v>
      </c>
      <c r="L651" s="80">
        <f t="shared" si="1308"/>
        <v>0</v>
      </c>
      <c r="M651" s="84">
        <f t="shared" si="6"/>
        <v>-0.0016</v>
      </c>
      <c r="N651" s="85">
        <f t="shared" si="7"/>
        <v>0</v>
      </c>
      <c r="O651" s="84">
        <f t="shared" ref="O651:P651" si="1309">IFERROR(K651,0)</f>
        <v>0.0016</v>
      </c>
      <c r="P651" s="84">
        <f t="shared" si="1309"/>
        <v>0</v>
      </c>
      <c r="Q651" s="84">
        <f t="shared" si="9"/>
        <v>-0.0016</v>
      </c>
      <c r="R651" s="85">
        <f t="shared" si="10"/>
        <v>0</v>
      </c>
      <c r="S651" s="87"/>
      <c r="T651" s="80"/>
      <c r="U651" s="87"/>
      <c r="V651" s="84">
        <f t="shared" si="11"/>
        <v>0</v>
      </c>
      <c r="W651" s="84">
        <f t="shared" si="12"/>
        <v>0</v>
      </c>
      <c r="X651" s="87">
        <f t="shared" si="97"/>
        <v>0</v>
      </c>
      <c r="Y651" s="89"/>
    </row>
    <row r="652">
      <c r="A652" s="77">
        <v>45688.0</v>
      </c>
      <c r="B652" s="90" t="s">
        <v>40</v>
      </c>
      <c r="C652" s="79" t="s">
        <v>37</v>
      </c>
      <c r="D652" s="78" t="s">
        <v>30</v>
      </c>
      <c r="E652" s="80">
        <v>0.0</v>
      </c>
      <c r="F652" s="80">
        <v>0.0</v>
      </c>
      <c r="G652" s="80">
        <v>0.0</v>
      </c>
      <c r="H652" s="83">
        <v>0.0</v>
      </c>
      <c r="I652" s="84">
        <f t="shared" si="3"/>
        <v>0</v>
      </c>
      <c r="J652" s="85">
        <f t="shared" si="4"/>
        <v>0</v>
      </c>
      <c r="K652" s="80">
        <f t="shared" ref="K652:L652" si="1310">IFERROR(G652,0)</f>
        <v>0</v>
      </c>
      <c r="L652" s="80">
        <f t="shared" si="1310"/>
        <v>0</v>
      </c>
      <c r="M652" s="84">
        <f t="shared" si="6"/>
        <v>0</v>
      </c>
      <c r="N652" s="85">
        <f t="shared" si="7"/>
        <v>0</v>
      </c>
      <c r="O652" s="84">
        <f t="shared" ref="O652:P652" si="1311">IFERROR(K652,0)</f>
        <v>0</v>
      </c>
      <c r="P652" s="84">
        <f t="shared" si="1311"/>
        <v>0</v>
      </c>
      <c r="Q652" s="84">
        <f t="shared" si="9"/>
        <v>0</v>
      </c>
      <c r="R652" s="85">
        <f t="shared" si="10"/>
        <v>0</v>
      </c>
      <c r="S652" s="87"/>
      <c r="T652" s="87"/>
      <c r="U652" s="87"/>
      <c r="V652" s="84">
        <f t="shared" si="11"/>
        <v>0</v>
      </c>
      <c r="W652" s="84">
        <f t="shared" si="12"/>
        <v>0</v>
      </c>
      <c r="X652" s="87">
        <f t="shared" si="97"/>
        <v>0</v>
      </c>
      <c r="Y652" s="89"/>
    </row>
    <row r="653">
      <c r="A653" s="91">
        <v>45689.0</v>
      </c>
      <c r="B653" s="92" t="s">
        <v>31</v>
      </c>
      <c r="C653" s="93" t="s">
        <v>26</v>
      </c>
      <c r="D653" s="92" t="s">
        <v>27</v>
      </c>
      <c r="E653" s="80">
        <v>190.9</v>
      </c>
      <c r="F653" s="81">
        <v>0.634</v>
      </c>
      <c r="G653" s="82">
        <v>0.557</v>
      </c>
      <c r="H653" s="94">
        <v>0.575</v>
      </c>
      <c r="I653" s="84">
        <f t="shared" si="3"/>
        <v>0.018</v>
      </c>
      <c r="J653" s="85">
        <f t="shared" si="4"/>
        <v>103.2315978</v>
      </c>
      <c r="K653" s="80">
        <f t="shared" ref="K653:L653" si="1312">IFERROR(G653,0)</f>
        <v>0.557</v>
      </c>
      <c r="L653" s="80">
        <f t="shared" si="1312"/>
        <v>0.575</v>
      </c>
      <c r="M653" s="84">
        <f t="shared" si="6"/>
        <v>0.018</v>
      </c>
      <c r="N653" s="85">
        <f t="shared" si="7"/>
        <v>103.2315978</v>
      </c>
      <c r="O653" s="84">
        <f t="shared" ref="O653:P653" si="1313">IFERROR(K653,0)</f>
        <v>0.557</v>
      </c>
      <c r="P653" s="84">
        <f t="shared" si="1313"/>
        <v>0.575</v>
      </c>
      <c r="Q653" s="84">
        <f t="shared" si="9"/>
        <v>0.018</v>
      </c>
      <c r="R653" s="85">
        <f t="shared" si="10"/>
        <v>103.2315978</v>
      </c>
      <c r="S653" s="80">
        <f>T632</f>
        <v>47.86152</v>
      </c>
      <c r="T653" s="80">
        <f>H653+S653-H654-H655-U653</f>
        <v>48.43472</v>
      </c>
      <c r="U653" s="80">
        <v>0.0018</v>
      </c>
      <c r="V653" s="84">
        <f t="shared" ref="V653:W653" si="1314">IFERROR(#REF!/#REF!*100,0)</f>
        <v>0</v>
      </c>
      <c r="W653" s="84">
        <f t="shared" si="1314"/>
        <v>0</v>
      </c>
      <c r="X653" s="87">
        <f t="shared" si="97"/>
        <v>0.57267</v>
      </c>
      <c r="Y653" s="89"/>
    </row>
    <row r="654">
      <c r="A654" s="77">
        <v>45689.0</v>
      </c>
      <c r="B654" s="78" t="s">
        <v>31</v>
      </c>
      <c r="C654" s="79" t="s">
        <v>26</v>
      </c>
      <c r="D654" s="78" t="s">
        <v>29</v>
      </c>
      <c r="E654" s="80">
        <v>220.3</v>
      </c>
      <c r="F654" s="80">
        <v>0.277</v>
      </c>
      <c r="G654" s="80">
        <v>0.625</v>
      </c>
      <c r="H654" s="83">
        <v>0.0</v>
      </c>
      <c r="I654" s="84">
        <f t="shared" si="3"/>
        <v>-0.625</v>
      </c>
      <c r="J654" s="85">
        <f t="shared" si="4"/>
        <v>0</v>
      </c>
      <c r="K654" s="80">
        <f t="shared" ref="K654:L654" si="1315">IFERROR(G654,0)</f>
        <v>0.625</v>
      </c>
      <c r="L654" s="80">
        <f t="shared" si="1315"/>
        <v>0</v>
      </c>
      <c r="M654" s="84">
        <f t="shared" si="6"/>
        <v>-0.625</v>
      </c>
      <c r="N654" s="85">
        <f t="shared" si="7"/>
        <v>0</v>
      </c>
      <c r="O654" s="84">
        <f t="shared" ref="O654:P654" si="1316">IFERROR(K654,0)</f>
        <v>0.625</v>
      </c>
      <c r="P654" s="84">
        <f t="shared" si="1316"/>
        <v>0</v>
      </c>
      <c r="Q654" s="84">
        <f t="shared" si="9"/>
        <v>-0.625</v>
      </c>
      <c r="R654" s="85">
        <f t="shared" si="10"/>
        <v>0</v>
      </c>
      <c r="S654" s="84"/>
      <c r="T654" s="84"/>
      <c r="U654" s="84"/>
      <c r="V654" s="84">
        <f t="shared" ref="V654:V2479" si="1319">IFERROR(O654/F654*100,0)</f>
        <v>225.631769</v>
      </c>
      <c r="W654" s="84">
        <f t="shared" ref="W654:W2479" si="1320">IFERROR(P654/F654*100,0)</f>
        <v>0</v>
      </c>
      <c r="X654" s="87">
        <f t="shared" si="97"/>
        <v>0.817</v>
      </c>
      <c r="Y654" s="89"/>
    </row>
    <row r="655">
      <c r="A655" s="77">
        <v>45689.0</v>
      </c>
      <c r="B655" s="78" t="s">
        <v>31</v>
      </c>
      <c r="C655" s="79" t="s">
        <v>26</v>
      </c>
      <c r="D655" s="78" t="s">
        <v>30</v>
      </c>
      <c r="E655" s="80">
        <v>0.0</v>
      </c>
      <c r="F655" s="80">
        <v>0.0</v>
      </c>
      <c r="G655" s="80">
        <v>0.0</v>
      </c>
      <c r="H655" s="83">
        <v>0.0</v>
      </c>
      <c r="I655" s="84">
        <f t="shared" si="3"/>
        <v>0</v>
      </c>
      <c r="J655" s="85">
        <f t="shared" si="4"/>
        <v>0</v>
      </c>
      <c r="K655" s="80">
        <f t="shared" ref="K655:L655" si="1317">IFERROR(G655,0)</f>
        <v>0</v>
      </c>
      <c r="L655" s="80">
        <f t="shared" si="1317"/>
        <v>0</v>
      </c>
      <c r="M655" s="84">
        <f t="shared" si="6"/>
        <v>0</v>
      </c>
      <c r="N655" s="85">
        <f t="shared" si="7"/>
        <v>0</v>
      </c>
      <c r="O655" s="84">
        <f t="shared" ref="O655:P655" si="1318">IFERROR(K655,0)</f>
        <v>0</v>
      </c>
      <c r="P655" s="84">
        <f t="shared" si="1318"/>
        <v>0</v>
      </c>
      <c r="Q655" s="84">
        <f t="shared" si="9"/>
        <v>0</v>
      </c>
      <c r="R655" s="85">
        <f t="shared" si="10"/>
        <v>0</v>
      </c>
      <c r="S655" s="80"/>
      <c r="T655" s="80"/>
      <c r="U655" s="80"/>
      <c r="V655" s="84">
        <f t="shared" si="1319"/>
        <v>0</v>
      </c>
      <c r="W655" s="84">
        <f t="shared" si="1320"/>
        <v>0</v>
      </c>
      <c r="X655" s="87">
        <f t="shared" si="97"/>
        <v>0</v>
      </c>
      <c r="Y655" s="89"/>
    </row>
    <row r="656">
      <c r="A656" s="77">
        <v>45689.0</v>
      </c>
      <c r="B656" s="78" t="s">
        <v>25</v>
      </c>
      <c r="C656" s="79" t="s">
        <v>26</v>
      </c>
      <c r="D656" s="78" t="s">
        <v>27</v>
      </c>
      <c r="E656" s="80">
        <v>1.7</v>
      </c>
      <c r="F656" s="80">
        <v>0.005</v>
      </c>
      <c r="G656" s="80">
        <v>0.0048</v>
      </c>
      <c r="H656" s="83">
        <v>0.005</v>
      </c>
      <c r="I656" s="84">
        <f t="shared" si="3"/>
        <v>0.0002</v>
      </c>
      <c r="J656" s="85">
        <f t="shared" si="4"/>
        <v>104.1666667</v>
      </c>
      <c r="K656" s="80">
        <f t="shared" ref="K656:L656" si="1321">IFERROR(G656,0)</f>
        <v>0.0048</v>
      </c>
      <c r="L656" s="80">
        <f t="shared" si="1321"/>
        <v>0.005</v>
      </c>
      <c r="M656" s="84">
        <f t="shared" si="6"/>
        <v>0.0002</v>
      </c>
      <c r="N656" s="85">
        <f t="shared" si="7"/>
        <v>104.1666667</v>
      </c>
      <c r="O656" s="84">
        <f t="shared" ref="O656:P656" si="1322">IFERROR(K656,0)</f>
        <v>0.0048</v>
      </c>
      <c r="P656" s="84">
        <f t="shared" si="1322"/>
        <v>0.005</v>
      </c>
      <c r="Q656" s="84">
        <f t="shared" si="9"/>
        <v>0.0002</v>
      </c>
      <c r="R656" s="85">
        <f t="shared" si="10"/>
        <v>104.1666667</v>
      </c>
      <c r="S656" s="80">
        <f>T635</f>
        <v>4.4756405</v>
      </c>
      <c r="T656" s="80">
        <f>H656+S656-H657-H658-U656</f>
        <v>4.4805405</v>
      </c>
      <c r="U656" s="80">
        <v>1.0E-4</v>
      </c>
      <c r="V656" s="84">
        <f t="shared" si="1319"/>
        <v>96</v>
      </c>
      <c r="W656" s="84">
        <f t="shared" si="1320"/>
        <v>100</v>
      </c>
      <c r="X656" s="87">
        <f t="shared" si="97"/>
        <v>0.0097</v>
      </c>
      <c r="Y656" s="89"/>
    </row>
    <row r="657">
      <c r="A657" s="77">
        <v>45689.0</v>
      </c>
      <c r="B657" s="78" t="s">
        <v>25</v>
      </c>
      <c r="C657" s="79" t="s">
        <v>26</v>
      </c>
      <c r="D657" s="78" t="s">
        <v>29</v>
      </c>
      <c r="E657" s="80">
        <v>1.5</v>
      </c>
      <c r="F657" s="80">
        <v>0.0</v>
      </c>
      <c r="G657" s="80">
        <v>0.004</v>
      </c>
      <c r="H657" s="83">
        <v>0.0</v>
      </c>
      <c r="I657" s="84">
        <f t="shared" si="3"/>
        <v>-0.004</v>
      </c>
      <c r="J657" s="85">
        <f t="shared" si="4"/>
        <v>0</v>
      </c>
      <c r="K657" s="80">
        <f t="shared" ref="K657:L657" si="1323">IFERROR(G657,0)</f>
        <v>0.004</v>
      </c>
      <c r="L657" s="80">
        <f t="shared" si="1323"/>
        <v>0</v>
      </c>
      <c r="M657" s="84">
        <f t="shared" si="6"/>
        <v>-0.004</v>
      </c>
      <c r="N657" s="85">
        <f t="shared" si="7"/>
        <v>0</v>
      </c>
      <c r="O657" s="84">
        <f t="shared" ref="O657:P657" si="1324">IFERROR(K657,0)</f>
        <v>0.004</v>
      </c>
      <c r="P657" s="84">
        <f t="shared" si="1324"/>
        <v>0</v>
      </c>
      <c r="Q657" s="84">
        <f t="shared" si="9"/>
        <v>-0.004</v>
      </c>
      <c r="R657" s="85">
        <f t="shared" si="10"/>
        <v>0</v>
      </c>
      <c r="S657" s="84"/>
      <c r="T657" s="84"/>
      <c r="U657" s="84"/>
      <c r="V657" s="84">
        <f t="shared" si="1319"/>
        <v>0</v>
      </c>
      <c r="W657" s="84">
        <f t="shared" si="1320"/>
        <v>0</v>
      </c>
      <c r="X657" s="87">
        <f t="shared" si="97"/>
        <v>0.00416</v>
      </c>
      <c r="Y657" s="89"/>
    </row>
    <row r="658">
      <c r="A658" s="77">
        <v>45689.0</v>
      </c>
      <c r="B658" s="78" t="s">
        <v>25</v>
      </c>
      <c r="C658" s="79" t="s">
        <v>26</v>
      </c>
      <c r="D658" s="78" t="s">
        <v>30</v>
      </c>
      <c r="E658" s="80">
        <v>0.0</v>
      </c>
      <c r="F658" s="80">
        <v>0.0</v>
      </c>
      <c r="G658" s="80">
        <v>0.0</v>
      </c>
      <c r="H658" s="83">
        <v>0.0</v>
      </c>
      <c r="I658" s="84">
        <f t="shared" si="3"/>
        <v>0</v>
      </c>
      <c r="J658" s="85">
        <f t="shared" si="4"/>
        <v>0</v>
      </c>
      <c r="K658" s="80">
        <f t="shared" ref="K658:L658" si="1325">IFERROR(G658,0)</f>
        <v>0</v>
      </c>
      <c r="L658" s="80">
        <f t="shared" si="1325"/>
        <v>0</v>
      </c>
      <c r="M658" s="84">
        <f t="shared" si="6"/>
        <v>0</v>
      </c>
      <c r="N658" s="85">
        <f t="shared" si="7"/>
        <v>0</v>
      </c>
      <c r="O658" s="84">
        <f t="shared" ref="O658:P658" si="1326">IFERROR(K658,0)</f>
        <v>0</v>
      </c>
      <c r="P658" s="84">
        <f t="shared" si="1326"/>
        <v>0</v>
      </c>
      <c r="Q658" s="84">
        <f t="shared" si="9"/>
        <v>0</v>
      </c>
      <c r="R658" s="85">
        <f t="shared" si="10"/>
        <v>0</v>
      </c>
      <c r="S658" s="84"/>
      <c r="T658" s="84"/>
      <c r="U658" s="84"/>
      <c r="V658" s="84">
        <f t="shared" si="1319"/>
        <v>0</v>
      </c>
      <c r="W658" s="84">
        <f t="shared" si="1320"/>
        <v>0</v>
      </c>
      <c r="X658" s="87">
        <f t="shared" si="97"/>
        <v>0</v>
      </c>
      <c r="Y658" s="89"/>
    </row>
    <row r="659">
      <c r="A659" s="77">
        <v>45689.0</v>
      </c>
      <c r="B659" s="78" t="s">
        <v>33</v>
      </c>
      <c r="C659" s="79" t="s">
        <v>26</v>
      </c>
      <c r="D659" s="78" t="s">
        <v>27</v>
      </c>
      <c r="E659" s="80">
        <v>1.0</v>
      </c>
      <c r="F659" s="80">
        <v>0.003</v>
      </c>
      <c r="G659" s="80">
        <v>0.003</v>
      </c>
      <c r="H659" s="83">
        <v>0.00335</v>
      </c>
      <c r="I659" s="84">
        <f t="shared" si="3"/>
        <v>0.00035</v>
      </c>
      <c r="J659" s="85">
        <f t="shared" si="4"/>
        <v>111.6666667</v>
      </c>
      <c r="K659" s="80">
        <f t="shared" ref="K659:L659" si="1327">IFERROR(G659,0)</f>
        <v>0.003</v>
      </c>
      <c r="L659" s="80">
        <f t="shared" si="1327"/>
        <v>0.00335</v>
      </c>
      <c r="M659" s="84">
        <f t="shared" si="6"/>
        <v>0.00035</v>
      </c>
      <c r="N659" s="85">
        <f t="shared" si="7"/>
        <v>111.6666667</v>
      </c>
      <c r="O659" s="84">
        <f t="shared" ref="O659:P659" si="1328">IFERROR(K659,0)</f>
        <v>0.003</v>
      </c>
      <c r="P659" s="84">
        <f t="shared" si="1328"/>
        <v>0.00335</v>
      </c>
      <c r="Q659" s="84">
        <f t="shared" si="9"/>
        <v>0.00035</v>
      </c>
      <c r="R659" s="85">
        <f t="shared" si="10"/>
        <v>111.6666667</v>
      </c>
      <c r="S659" s="80">
        <f>T638</f>
        <v>0.5983</v>
      </c>
      <c r="T659" s="80">
        <f>H659+S659-H660-H661-U659</f>
        <v>0.60165</v>
      </c>
      <c r="U659" s="80">
        <v>0.0</v>
      </c>
      <c r="V659" s="84">
        <f t="shared" si="1319"/>
        <v>100</v>
      </c>
      <c r="W659" s="84">
        <f t="shared" si="1320"/>
        <v>111.6666667</v>
      </c>
      <c r="X659" s="87">
        <f t="shared" si="97"/>
        <v>0.00335</v>
      </c>
      <c r="Y659" s="89"/>
    </row>
    <row r="660">
      <c r="A660" s="77">
        <v>45689.0</v>
      </c>
      <c r="B660" s="78" t="s">
        <v>33</v>
      </c>
      <c r="C660" s="79" t="s">
        <v>26</v>
      </c>
      <c r="D660" s="78" t="s">
        <v>29</v>
      </c>
      <c r="E660" s="80">
        <v>1.0</v>
      </c>
      <c r="F660" s="80">
        <v>0.0</v>
      </c>
      <c r="G660" s="80">
        <v>0.003</v>
      </c>
      <c r="H660" s="83">
        <v>0.0</v>
      </c>
      <c r="I660" s="84">
        <f t="shared" si="3"/>
        <v>-0.003</v>
      </c>
      <c r="J660" s="85">
        <f t="shared" si="4"/>
        <v>0</v>
      </c>
      <c r="K660" s="80">
        <f t="shared" ref="K660:L660" si="1329">IFERROR(G660,0)</f>
        <v>0.003</v>
      </c>
      <c r="L660" s="80">
        <f t="shared" si="1329"/>
        <v>0</v>
      </c>
      <c r="M660" s="84">
        <f t="shared" si="6"/>
        <v>-0.003</v>
      </c>
      <c r="N660" s="85">
        <f t="shared" si="7"/>
        <v>0</v>
      </c>
      <c r="O660" s="84">
        <f t="shared" ref="O660:P660" si="1330">IFERROR(K660,0)</f>
        <v>0.003</v>
      </c>
      <c r="P660" s="84">
        <f t="shared" si="1330"/>
        <v>0</v>
      </c>
      <c r="Q660" s="84">
        <f t="shared" si="9"/>
        <v>-0.003</v>
      </c>
      <c r="R660" s="85">
        <f t="shared" si="10"/>
        <v>0</v>
      </c>
      <c r="S660" s="80"/>
      <c r="T660" s="80"/>
      <c r="U660" s="80"/>
      <c r="V660" s="84">
        <f t="shared" si="1319"/>
        <v>0</v>
      </c>
      <c r="W660" s="84">
        <f t="shared" si="1320"/>
        <v>0</v>
      </c>
      <c r="X660" s="87">
        <f t="shared" si="97"/>
        <v>0.0223</v>
      </c>
      <c r="Y660" s="89"/>
    </row>
    <row r="661">
      <c r="A661" s="77">
        <v>45689.0</v>
      </c>
      <c r="B661" s="78" t="s">
        <v>33</v>
      </c>
      <c r="C661" s="79" t="s">
        <v>26</v>
      </c>
      <c r="D661" s="78" t="s">
        <v>30</v>
      </c>
      <c r="E661" s="80">
        <v>0.0</v>
      </c>
      <c r="F661" s="80">
        <v>0.0</v>
      </c>
      <c r="G661" s="80">
        <v>0.0</v>
      </c>
      <c r="H661" s="83">
        <v>0.0</v>
      </c>
      <c r="I661" s="84">
        <f t="shared" si="3"/>
        <v>0</v>
      </c>
      <c r="J661" s="85">
        <f t="shared" si="4"/>
        <v>0</v>
      </c>
      <c r="K661" s="80">
        <f t="shared" ref="K661:L661" si="1331">IFERROR(G661,0)</f>
        <v>0</v>
      </c>
      <c r="L661" s="80">
        <f t="shared" si="1331"/>
        <v>0</v>
      </c>
      <c r="M661" s="84">
        <f t="shared" si="6"/>
        <v>0</v>
      </c>
      <c r="N661" s="85">
        <f t="shared" si="7"/>
        <v>0</v>
      </c>
      <c r="O661" s="84">
        <f t="shared" ref="O661:P661" si="1332">IFERROR(K661,0)</f>
        <v>0</v>
      </c>
      <c r="P661" s="84">
        <f t="shared" si="1332"/>
        <v>0</v>
      </c>
      <c r="Q661" s="84">
        <f t="shared" si="9"/>
        <v>0</v>
      </c>
      <c r="R661" s="85">
        <f t="shared" si="10"/>
        <v>0</v>
      </c>
      <c r="S661" s="87"/>
      <c r="T661" s="87"/>
      <c r="U661" s="87"/>
      <c r="V661" s="84">
        <f t="shared" si="1319"/>
        <v>0</v>
      </c>
      <c r="W661" s="84">
        <f t="shared" si="1320"/>
        <v>0</v>
      </c>
      <c r="X661" s="87">
        <f t="shared" si="97"/>
        <v>0</v>
      </c>
      <c r="Y661" s="89"/>
    </row>
    <row r="662">
      <c r="A662" s="77">
        <v>45689.0</v>
      </c>
      <c r="B662" s="78" t="s">
        <v>34</v>
      </c>
      <c r="C662" s="79" t="s">
        <v>26</v>
      </c>
      <c r="D662" s="78" t="s">
        <v>27</v>
      </c>
      <c r="E662" s="80">
        <v>0.6</v>
      </c>
      <c r="F662" s="80">
        <v>0.003</v>
      </c>
      <c r="G662" s="80">
        <v>0.0</v>
      </c>
      <c r="H662" s="83">
        <v>0.002</v>
      </c>
      <c r="I662" s="84">
        <f t="shared" si="3"/>
        <v>0.002</v>
      </c>
      <c r="J662" s="85">
        <f t="shared" si="4"/>
        <v>0</v>
      </c>
      <c r="K662" s="80">
        <f t="shared" ref="K662:L662" si="1333">IFERROR(G662,0)</f>
        <v>0</v>
      </c>
      <c r="L662" s="80">
        <f t="shared" si="1333"/>
        <v>0.002</v>
      </c>
      <c r="M662" s="84">
        <f t="shared" si="6"/>
        <v>0.002</v>
      </c>
      <c r="N662" s="85">
        <f t="shared" si="7"/>
        <v>0</v>
      </c>
      <c r="O662" s="84">
        <f t="shared" ref="O662:P662" si="1334">IFERROR(K662,0)</f>
        <v>0</v>
      </c>
      <c r="P662" s="84">
        <f t="shared" si="1334"/>
        <v>0.002</v>
      </c>
      <c r="Q662" s="84">
        <f t="shared" si="9"/>
        <v>0.002</v>
      </c>
      <c r="R662" s="85">
        <f t="shared" si="10"/>
        <v>0</v>
      </c>
      <c r="S662" s="88">
        <f>T641</f>
        <v>0.09889</v>
      </c>
      <c r="T662" s="80">
        <f>H662+S662-H663-H664-U662</f>
        <v>0.10089</v>
      </c>
      <c r="U662" s="88">
        <v>0.0</v>
      </c>
      <c r="V662" s="84">
        <f t="shared" si="1319"/>
        <v>0</v>
      </c>
      <c r="W662" s="84">
        <f t="shared" si="1320"/>
        <v>66.66666667</v>
      </c>
      <c r="X662" s="87">
        <f t="shared" si="97"/>
        <v>0.00348</v>
      </c>
      <c r="Y662" s="89"/>
    </row>
    <row r="663">
      <c r="A663" s="77">
        <v>45689.0</v>
      </c>
      <c r="B663" s="78" t="s">
        <v>34</v>
      </c>
      <c r="C663" s="79" t="s">
        <v>26</v>
      </c>
      <c r="D663" s="78" t="s">
        <v>29</v>
      </c>
      <c r="E663" s="80">
        <v>0.6</v>
      </c>
      <c r="F663" s="80">
        <v>0.0</v>
      </c>
      <c r="G663" s="80">
        <v>0.0</v>
      </c>
      <c r="H663" s="83">
        <v>0.0</v>
      </c>
      <c r="I663" s="84">
        <f t="shared" si="3"/>
        <v>0</v>
      </c>
      <c r="J663" s="85">
        <f t="shared" si="4"/>
        <v>0</v>
      </c>
      <c r="K663" s="80">
        <f t="shared" ref="K663:L663" si="1335">IFERROR(G663,0)</f>
        <v>0</v>
      </c>
      <c r="L663" s="80">
        <f t="shared" si="1335"/>
        <v>0</v>
      </c>
      <c r="M663" s="84">
        <f t="shared" si="6"/>
        <v>0</v>
      </c>
      <c r="N663" s="85">
        <f t="shared" si="7"/>
        <v>0</v>
      </c>
      <c r="O663" s="84">
        <f t="shared" ref="O663:P663" si="1336">IFERROR(K663,0)</f>
        <v>0</v>
      </c>
      <c r="P663" s="84">
        <f t="shared" si="1336"/>
        <v>0</v>
      </c>
      <c r="Q663" s="84">
        <f t="shared" si="9"/>
        <v>0</v>
      </c>
      <c r="R663" s="85">
        <f t="shared" si="10"/>
        <v>0</v>
      </c>
      <c r="S663" s="87"/>
      <c r="T663" s="87"/>
      <c r="U663" s="87"/>
      <c r="V663" s="84">
        <f t="shared" si="1319"/>
        <v>0</v>
      </c>
      <c r="W663" s="84">
        <f t="shared" si="1320"/>
        <v>0</v>
      </c>
      <c r="X663" s="87">
        <f t="shared" si="97"/>
        <v>0.00287</v>
      </c>
      <c r="Y663" s="89"/>
    </row>
    <row r="664">
      <c r="A664" s="77">
        <v>45689.0</v>
      </c>
      <c r="B664" s="78" t="s">
        <v>34</v>
      </c>
      <c r="C664" s="79" t="s">
        <v>26</v>
      </c>
      <c r="D664" s="78" t="s">
        <v>30</v>
      </c>
      <c r="E664" s="80">
        <v>0.0</v>
      </c>
      <c r="F664" s="80">
        <v>0.0</v>
      </c>
      <c r="G664" s="80">
        <v>0.0</v>
      </c>
      <c r="H664" s="83">
        <v>0.0</v>
      </c>
      <c r="I664" s="84">
        <f t="shared" si="3"/>
        <v>0</v>
      </c>
      <c r="J664" s="85">
        <f t="shared" si="4"/>
        <v>0</v>
      </c>
      <c r="K664" s="80">
        <f t="shared" ref="K664:L664" si="1337">IFERROR(G664,0)</f>
        <v>0</v>
      </c>
      <c r="L664" s="80">
        <f t="shared" si="1337"/>
        <v>0</v>
      </c>
      <c r="M664" s="84">
        <f t="shared" si="6"/>
        <v>0</v>
      </c>
      <c r="N664" s="85">
        <f t="shared" si="7"/>
        <v>0</v>
      </c>
      <c r="O664" s="84">
        <f t="shared" ref="O664:P664" si="1338">IFERROR(K664,0)</f>
        <v>0</v>
      </c>
      <c r="P664" s="84">
        <f t="shared" si="1338"/>
        <v>0</v>
      </c>
      <c r="Q664" s="84">
        <f t="shared" si="9"/>
        <v>0</v>
      </c>
      <c r="R664" s="85">
        <f t="shared" si="10"/>
        <v>0</v>
      </c>
      <c r="S664" s="87"/>
      <c r="T664" s="87"/>
      <c r="U664" s="87"/>
      <c r="V664" s="84">
        <f t="shared" si="1319"/>
        <v>0</v>
      </c>
      <c r="W664" s="84">
        <f t="shared" si="1320"/>
        <v>0</v>
      </c>
      <c r="X664" s="87">
        <f t="shared" si="97"/>
        <v>0</v>
      </c>
      <c r="Y664" s="89"/>
    </row>
    <row r="665">
      <c r="A665" s="77">
        <v>45689.0</v>
      </c>
      <c r="B665" s="78" t="s">
        <v>36</v>
      </c>
      <c r="C665" s="79" t="s">
        <v>37</v>
      </c>
      <c r="D665" s="78" t="s">
        <v>27</v>
      </c>
      <c r="E665" s="80">
        <v>229.8</v>
      </c>
      <c r="F665" s="80">
        <v>0.684</v>
      </c>
      <c r="G665" s="80">
        <v>0.675</v>
      </c>
      <c r="H665" s="83">
        <v>0.608</v>
      </c>
      <c r="I665" s="84">
        <f t="shared" si="3"/>
        <v>-0.067</v>
      </c>
      <c r="J665" s="85">
        <f t="shared" si="4"/>
        <v>90.07407407</v>
      </c>
      <c r="K665" s="80">
        <f t="shared" ref="K665:L665" si="1339">IFERROR(G665,0)</f>
        <v>0.675</v>
      </c>
      <c r="L665" s="80">
        <f t="shared" si="1339"/>
        <v>0.608</v>
      </c>
      <c r="M665" s="84">
        <f t="shared" si="6"/>
        <v>-0.067</v>
      </c>
      <c r="N665" s="85">
        <f t="shared" si="7"/>
        <v>90.07407407</v>
      </c>
      <c r="O665" s="84">
        <f t="shared" ref="O665:P665" si="1340">IFERROR(K665,0)</f>
        <v>0.675</v>
      </c>
      <c r="P665" s="84">
        <f t="shared" si="1340"/>
        <v>0.608</v>
      </c>
      <c r="Q665" s="84">
        <f t="shared" si="9"/>
        <v>-0.067</v>
      </c>
      <c r="R665" s="85">
        <f t="shared" si="10"/>
        <v>90.07407407</v>
      </c>
      <c r="S665" s="88">
        <f>T644</f>
        <v>201.0792851</v>
      </c>
      <c r="T665" s="80">
        <f>H665+S665-H666-H667-U665</f>
        <v>201.4168851</v>
      </c>
      <c r="U665" s="88">
        <v>4.0E-4</v>
      </c>
      <c r="V665" s="84">
        <f t="shared" si="1319"/>
        <v>98.68421053</v>
      </c>
      <c r="W665" s="84">
        <f t="shared" si="1320"/>
        <v>88.88888889</v>
      </c>
      <c r="X665" s="87">
        <f t="shared" si="97"/>
        <v>0.616935</v>
      </c>
      <c r="Y665" s="89"/>
    </row>
    <row r="666">
      <c r="A666" s="77">
        <v>45689.0</v>
      </c>
      <c r="B666" s="78" t="s">
        <v>36</v>
      </c>
      <c r="C666" s="79" t="s">
        <v>37</v>
      </c>
      <c r="D666" s="78" t="s">
        <v>29</v>
      </c>
      <c r="E666" s="80">
        <v>285.0</v>
      </c>
      <c r="F666" s="80">
        <v>0.0</v>
      </c>
      <c r="G666" s="80">
        <v>0.825</v>
      </c>
      <c r="H666" s="83">
        <v>0.27</v>
      </c>
      <c r="I666" s="84">
        <f t="shared" si="3"/>
        <v>-0.555</v>
      </c>
      <c r="J666" s="85">
        <f t="shared" si="4"/>
        <v>32.72727273</v>
      </c>
      <c r="K666" s="80">
        <f t="shared" ref="K666:L666" si="1341">IFERROR(G666,0)</f>
        <v>0.825</v>
      </c>
      <c r="L666" s="80">
        <f t="shared" si="1341"/>
        <v>0.27</v>
      </c>
      <c r="M666" s="84">
        <f t="shared" si="6"/>
        <v>-0.555</v>
      </c>
      <c r="N666" s="85">
        <f t="shared" si="7"/>
        <v>32.72727273</v>
      </c>
      <c r="O666" s="84">
        <f t="shared" ref="O666:P666" si="1342">IFERROR(K666,0)</f>
        <v>0.825</v>
      </c>
      <c r="P666" s="84">
        <f t="shared" si="1342"/>
        <v>0.27</v>
      </c>
      <c r="Q666" s="84">
        <f t="shared" si="9"/>
        <v>-0.555</v>
      </c>
      <c r="R666" s="85">
        <f t="shared" si="10"/>
        <v>32.72727273</v>
      </c>
      <c r="S666" s="87"/>
      <c r="T666" s="87"/>
      <c r="U666" s="87"/>
      <c r="V666" s="84">
        <f t="shared" si="1319"/>
        <v>0</v>
      </c>
      <c r="W666" s="84">
        <f t="shared" si="1320"/>
        <v>0</v>
      </c>
      <c r="X666" s="87">
        <f t="shared" si="97"/>
        <v>1.189</v>
      </c>
      <c r="Y666" s="89"/>
    </row>
    <row r="667">
      <c r="A667" s="77">
        <v>45689.0</v>
      </c>
      <c r="B667" s="78" t="s">
        <v>36</v>
      </c>
      <c r="C667" s="79" t="s">
        <v>37</v>
      </c>
      <c r="D667" s="78" t="s">
        <v>30</v>
      </c>
      <c r="E667" s="80">
        <v>0.0</v>
      </c>
      <c r="F667" s="80">
        <v>0.0</v>
      </c>
      <c r="G667" s="80">
        <v>0.0</v>
      </c>
      <c r="H667" s="83">
        <v>0.0</v>
      </c>
      <c r="I667" s="84">
        <f t="shared" si="3"/>
        <v>0</v>
      </c>
      <c r="J667" s="85">
        <f t="shared" si="4"/>
        <v>0</v>
      </c>
      <c r="K667" s="80">
        <f t="shared" ref="K667:L667" si="1343">IFERROR(G667,0)</f>
        <v>0</v>
      </c>
      <c r="L667" s="80">
        <f t="shared" si="1343"/>
        <v>0</v>
      </c>
      <c r="M667" s="84">
        <f t="shared" si="6"/>
        <v>0</v>
      </c>
      <c r="N667" s="85">
        <f t="shared" si="7"/>
        <v>0</v>
      </c>
      <c r="O667" s="84">
        <f t="shared" ref="O667:P667" si="1344">IFERROR(K667,0)</f>
        <v>0</v>
      </c>
      <c r="P667" s="84">
        <f t="shared" si="1344"/>
        <v>0</v>
      </c>
      <c r="Q667" s="84">
        <f t="shared" si="9"/>
        <v>0</v>
      </c>
      <c r="R667" s="85">
        <f t="shared" si="10"/>
        <v>0</v>
      </c>
      <c r="S667" s="87"/>
      <c r="T667" s="87"/>
      <c r="U667" s="87"/>
      <c r="V667" s="84">
        <f t="shared" si="1319"/>
        <v>0</v>
      </c>
      <c r="W667" s="84">
        <f t="shared" si="1320"/>
        <v>0</v>
      </c>
      <c r="X667" s="87">
        <f t="shared" si="97"/>
        <v>0</v>
      </c>
      <c r="Y667" s="89"/>
    </row>
    <row r="668">
      <c r="A668" s="77">
        <v>45689.0</v>
      </c>
      <c r="B668" s="78" t="s">
        <v>49</v>
      </c>
      <c r="C668" s="79" t="s">
        <v>37</v>
      </c>
      <c r="D668" s="78" t="s">
        <v>27</v>
      </c>
      <c r="E668" s="80">
        <v>5.2</v>
      </c>
      <c r="F668" s="80">
        <v>0.019</v>
      </c>
      <c r="G668" s="80">
        <v>0.014</v>
      </c>
      <c r="H668" s="83">
        <v>0.019</v>
      </c>
      <c r="I668" s="84">
        <f t="shared" si="3"/>
        <v>0.005</v>
      </c>
      <c r="J668" s="85">
        <f t="shared" si="4"/>
        <v>135.7142857</v>
      </c>
      <c r="K668" s="80">
        <f t="shared" ref="K668:L668" si="1345">IFERROR(G668,0)</f>
        <v>0.014</v>
      </c>
      <c r="L668" s="80">
        <f t="shared" si="1345"/>
        <v>0.019</v>
      </c>
      <c r="M668" s="84">
        <f t="shared" si="6"/>
        <v>0.005</v>
      </c>
      <c r="N668" s="85">
        <f t="shared" si="7"/>
        <v>135.7142857</v>
      </c>
      <c r="O668" s="84">
        <f t="shared" ref="O668:P668" si="1346">IFERROR(K668,0)</f>
        <v>0.014</v>
      </c>
      <c r="P668" s="84">
        <f t="shared" si="1346"/>
        <v>0.019</v>
      </c>
      <c r="Q668" s="84">
        <f t="shared" si="9"/>
        <v>0.005</v>
      </c>
      <c r="R668" s="85">
        <f t="shared" si="10"/>
        <v>135.7142857</v>
      </c>
      <c r="S668" s="88">
        <f>T647</f>
        <v>5.138800002</v>
      </c>
      <c r="T668" s="80">
        <f>H668+S668-H669-H670-U668</f>
        <v>5.157100002</v>
      </c>
      <c r="U668" s="88">
        <v>7.0E-4</v>
      </c>
      <c r="V668" s="84">
        <f t="shared" si="1319"/>
        <v>73.68421053</v>
      </c>
      <c r="W668" s="84">
        <f t="shared" si="1320"/>
        <v>100</v>
      </c>
      <c r="X668" s="87">
        <f t="shared" si="97"/>
        <v>0.0178</v>
      </c>
      <c r="Y668" s="89"/>
    </row>
    <row r="669">
      <c r="A669" s="77">
        <v>45689.0</v>
      </c>
      <c r="B669" s="78" t="s">
        <v>49</v>
      </c>
      <c r="C669" s="79" t="s">
        <v>37</v>
      </c>
      <c r="D669" s="78" t="s">
        <v>29</v>
      </c>
      <c r="E669" s="80">
        <v>5.1</v>
      </c>
      <c r="F669" s="80">
        <v>0.0</v>
      </c>
      <c r="G669" s="80">
        <v>0.014</v>
      </c>
      <c r="H669" s="83">
        <v>0.0</v>
      </c>
      <c r="I669" s="84">
        <f t="shared" si="3"/>
        <v>-0.014</v>
      </c>
      <c r="J669" s="85">
        <f t="shared" si="4"/>
        <v>0</v>
      </c>
      <c r="K669" s="80">
        <f t="shared" ref="K669:L669" si="1347">IFERROR(G669,0)</f>
        <v>0.014</v>
      </c>
      <c r="L669" s="80">
        <f t="shared" si="1347"/>
        <v>0</v>
      </c>
      <c r="M669" s="84">
        <f t="shared" si="6"/>
        <v>-0.014</v>
      </c>
      <c r="N669" s="85">
        <f t="shared" si="7"/>
        <v>0</v>
      </c>
      <c r="O669" s="84">
        <f t="shared" ref="O669:P669" si="1348">IFERROR(K669,0)</f>
        <v>0.014</v>
      </c>
      <c r="P669" s="84">
        <f t="shared" si="1348"/>
        <v>0</v>
      </c>
      <c r="Q669" s="84">
        <f t="shared" si="9"/>
        <v>-0.014</v>
      </c>
      <c r="R669" s="85">
        <f t="shared" si="10"/>
        <v>0</v>
      </c>
      <c r="S669" s="87"/>
      <c r="T669" s="87"/>
      <c r="U669" s="87"/>
      <c r="V669" s="84">
        <f t="shared" si="1319"/>
        <v>0</v>
      </c>
      <c r="W669" s="84">
        <f t="shared" si="1320"/>
        <v>0</v>
      </c>
      <c r="X669" s="87">
        <f t="shared" si="97"/>
        <v>0</v>
      </c>
      <c r="Y669" s="89"/>
    </row>
    <row r="670">
      <c r="A670" s="77">
        <v>45689.0</v>
      </c>
      <c r="B670" s="78" t="s">
        <v>49</v>
      </c>
      <c r="C670" s="79" t="s">
        <v>37</v>
      </c>
      <c r="D670" s="78" t="s">
        <v>30</v>
      </c>
      <c r="E670" s="80">
        <v>0.0</v>
      </c>
      <c r="F670" s="80">
        <v>0.0</v>
      </c>
      <c r="G670" s="80">
        <v>0.0</v>
      </c>
      <c r="H670" s="83">
        <v>0.0</v>
      </c>
      <c r="I670" s="84">
        <f t="shared" si="3"/>
        <v>0</v>
      </c>
      <c r="J670" s="85">
        <f t="shared" si="4"/>
        <v>0</v>
      </c>
      <c r="K670" s="80">
        <f t="shared" ref="K670:L670" si="1349">IFERROR(G670,0)</f>
        <v>0</v>
      </c>
      <c r="L670" s="80">
        <f t="shared" si="1349"/>
        <v>0</v>
      </c>
      <c r="M670" s="84">
        <f t="shared" si="6"/>
        <v>0</v>
      </c>
      <c r="N670" s="85">
        <f t="shared" si="7"/>
        <v>0</v>
      </c>
      <c r="O670" s="84">
        <f t="shared" ref="O670:P670" si="1350">IFERROR(K670,0)</f>
        <v>0</v>
      </c>
      <c r="P670" s="84">
        <f t="shared" si="1350"/>
        <v>0</v>
      </c>
      <c r="Q670" s="84">
        <f t="shared" si="9"/>
        <v>0</v>
      </c>
      <c r="R670" s="85">
        <f t="shared" si="10"/>
        <v>0</v>
      </c>
      <c r="S670" s="88"/>
      <c r="T670" s="88"/>
      <c r="U670" s="87"/>
      <c r="V670" s="84">
        <f t="shared" si="1319"/>
        <v>0</v>
      </c>
      <c r="W670" s="84">
        <f t="shared" si="1320"/>
        <v>0</v>
      </c>
      <c r="X670" s="87">
        <f t="shared" si="97"/>
        <v>0</v>
      </c>
      <c r="Y670" s="89"/>
    </row>
    <row r="671">
      <c r="A671" s="77">
        <v>45689.0</v>
      </c>
      <c r="B671" s="78" t="s">
        <v>40</v>
      </c>
      <c r="C671" s="79" t="s">
        <v>37</v>
      </c>
      <c r="D671" s="78" t="s">
        <v>27</v>
      </c>
      <c r="E671" s="80">
        <v>0.63</v>
      </c>
      <c r="F671" s="80">
        <v>0.0</v>
      </c>
      <c r="G671" s="80">
        <v>0.00161</v>
      </c>
      <c r="H671" s="83">
        <v>0.001</v>
      </c>
      <c r="I671" s="84">
        <f t="shared" si="3"/>
        <v>-0.00061</v>
      </c>
      <c r="J671" s="85">
        <f t="shared" si="4"/>
        <v>62.11180124</v>
      </c>
      <c r="K671" s="80">
        <f t="shared" ref="K671:L671" si="1351">IFERROR(G671,0)</f>
        <v>0.00161</v>
      </c>
      <c r="L671" s="80">
        <f t="shared" si="1351"/>
        <v>0.001</v>
      </c>
      <c r="M671" s="84">
        <f t="shared" si="6"/>
        <v>-0.00061</v>
      </c>
      <c r="N671" s="85">
        <f t="shared" si="7"/>
        <v>62.11180124</v>
      </c>
      <c r="O671" s="84">
        <f t="shared" ref="O671:P671" si="1352">IFERROR(K671,0)</f>
        <v>0.00161</v>
      </c>
      <c r="P671" s="84">
        <f t="shared" si="1352"/>
        <v>0.001</v>
      </c>
      <c r="Q671" s="84">
        <f t="shared" si="9"/>
        <v>-0.00061</v>
      </c>
      <c r="R671" s="85">
        <f t="shared" si="10"/>
        <v>62.11180124</v>
      </c>
      <c r="S671" s="88">
        <f>T650</f>
        <v>0.03394624</v>
      </c>
      <c r="T671" s="80">
        <f>H671+S671-H672-H673-U671</f>
        <v>0.03484624</v>
      </c>
      <c r="U671" s="88">
        <v>1.0E-4</v>
      </c>
      <c r="V671" s="84">
        <f t="shared" si="1319"/>
        <v>0</v>
      </c>
      <c r="W671" s="84">
        <f t="shared" si="1320"/>
        <v>0</v>
      </c>
      <c r="X671" s="87">
        <f t="shared" si="97"/>
        <v>0.00167</v>
      </c>
      <c r="Y671" s="89"/>
    </row>
    <row r="672">
      <c r="A672" s="77">
        <v>45689.0</v>
      </c>
      <c r="B672" s="78" t="s">
        <v>40</v>
      </c>
      <c r="C672" s="79" t="s">
        <v>37</v>
      </c>
      <c r="D672" s="78" t="s">
        <v>29</v>
      </c>
      <c r="E672" s="80">
        <v>0.63</v>
      </c>
      <c r="F672" s="80">
        <v>0.0</v>
      </c>
      <c r="G672" s="80">
        <v>0.0016</v>
      </c>
      <c r="H672" s="83">
        <v>0.0</v>
      </c>
      <c r="I672" s="84">
        <f t="shared" si="3"/>
        <v>-0.0016</v>
      </c>
      <c r="J672" s="85">
        <f t="shared" si="4"/>
        <v>0</v>
      </c>
      <c r="K672" s="80">
        <f t="shared" ref="K672:L672" si="1353">IFERROR(G672,0)</f>
        <v>0.0016</v>
      </c>
      <c r="L672" s="80">
        <f t="shared" si="1353"/>
        <v>0</v>
      </c>
      <c r="M672" s="84">
        <f t="shared" si="6"/>
        <v>-0.0016</v>
      </c>
      <c r="N672" s="85">
        <f t="shared" si="7"/>
        <v>0</v>
      </c>
      <c r="O672" s="84">
        <f t="shared" ref="O672:P672" si="1354">IFERROR(K672,0)</f>
        <v>0.0016</v>
      </c>
      <c r="P672" s="84">
        <f t="shared" si="1354"/>
        <v>0</v>
      </c>
      <c r="Q672" s="84">
        <f t="shared" si="9"/>
        <v>-0.0016</v>
      </c>
      <c r="R672" s="85">
        <f t="shared" si="10"/>
        <v>0</v>
      </c>
      <c r="S672" s="87"/>
      <c r="T672" s="80"/>
      <c r="U672" s="87"/>
      <c r="V672" s="84">
        <f t="shared" si="1319"/>
        <v>0</v>
      </c>
      <c r="W672" s="84">
        <f t="shared" si="1320"/>
        <v>0</v>
      </c>
      <c r="X672" s="87">
        <f t="shared" si="97"/>
        <v>0</v>
      </c>
      <c r="Y672" s="89"/>
    </row>
    <row r="673">
      <c r="A673" s="77">
        <v>45689.0</v>
      </c>
      <c r="B673" s="78" t="s">
        <v>40</v>
      </c>
      <c r="C673" s="79" t="s">
        <v>37</v>
      </c>
      <c r="D673" s="78" t="s">
        <v>30</v>
      </c>
      <c r="E673" s="80">
        <v>0.0</v>
      </c>
      <c r="F673" s="80">
        <v>0.0</v>
      </c>
      <c r="G673" s="80">
        <v>0.0</v>
      </c>
      <c r="H673" s="83">
        <v>0.0</v>
      </c>
      <c r="I673" s="84">
        <f t="shared" si="3"/>
        <v>0</v>
      </c>
      <c r="J673" s="85">
        <f t="shared" si="4"/>
        <v>0</v>
      </c>
      <c r="K673" s="80">
        <f t="shared" ref="K673:L673" si="1355">IFERROR(G673,0)</f>
        <v>0</v>
      </c>
      <c r="L673" s="80">
        <f t="shared" si="1355"/>
        <v>0</v>
      </c>
      <c r="M673" s="84">
        <f t="shared" si="6"/>
        <v>0</v>
      </c>
      <c r="N673" s="85">
        <f t="shared" si="7"/>
        <v>0</v>
      </c>
      <c r="O673" s="84">
        <f t="shared" ref="O673:P673" si="1356">IFERROR(K673,0)</f>
        <v>0</v>
      </c>
      <c r="P673" s="84">
        <f t="shared" si="1356"/>
        <v>0</v>
      </c>
      <c r="Q673" s="84">
        <f t="shared" si="9"/>
        <v>0</v>
      </c>
      <c r="R673" s="85">
        <f t="shared" si="10"/>
        <v>0</v>
      </c>
      <c r="S673" s="87"/>
      <c r="T673" s="87"/>
      <c r="U673" s="87"/>
      <c r="V673" s="84">
        <f t="shared" si="1319"/>
        <v>0</v>
      </c>
      <c r="W673" s="84">
        <f t="shared" si="1320"/>
        <v>0</v>
      </c>
      <c r="X673" s="87">
        <f t="shared" si="97"/>
        <v>0</v>
      </c>
      <c r="Y673" s="89"/>
    </row>
    <row r="674">
      <c r="A674" s="77">
        <v>45690.0</v>
      </c>
      <c r="B674" s="78" t="s">
        <v>31</v>
      </c>
      <c r="C674" s="79" t="s">
        <v>26</v>
      </c>
      <c r="D674" s="78" t="s">
        <v>27</v>
      </c>
      <c r="E674" s="80">
        <v>190.9</v>
      </c>
      <c r="F674" s="81">
        <v>0.634</v>
      </c>
      <c r="G674" s="82">
        <v>0.557</v>
      </c>
      <c r="H674" s="94">
        <v>0.577</v>
      </c>
      <c r="I674" s="84">
        <f t="shared" si="3"/>
        <v>0.02</v>
      </c>
      <c r="J674" s="85">
        <f t="shared" si="4"/>
        <v>103.5906643</v>
      </c>
      <c r="K674" s="80">
        <f t="shared" ref="K674:L674" si="1357">IFERROR(G674,0)</f>
        <v>0.557</v>
      </c>
      <c r="L674" s="80">
        <f t="shared" si="1357"/>
        <v>0.577</v>
      </c>
      <c r="M674" s="84">
        <f t="shared" si="6"/>
        <v>0.02</v>
      </c>
      <c r="N674" s="85">
        <f t="shared" si="7"/>
        <v>103.5906643</v>
      </c>
      <c r="O674" s="84">
        <f t="shared" ref="O674:P674" si="1358">IFERROR(K674,0)</f>
        <v>0.557</v>
      </c>
      <c r="P674" s="84">
        <f t="shared" si="1358"/>
        <v>0.577</v>
      </c>
      <c r="Q674" s="84">
        <f t="shared" si="9"/>
        <v>0.02</v>
      </c>
      <c r="R674" s="85">
        <f t="shared" si="10"/>
        <v>103.5906643</v>
      </c>
      <c r="S674" s="80">
        <f>T653</f>
        <v>48.43472</v>
      </c>
      <c r="T674" s="80">
        <f>H674+S674-H675-H676-U674</f>
        <v>49.00992</v>
      </c>
      <c r="U674" s="80">
        <v>0.0018</v>
      </c>
      <c r="V674" s="84">
        <f t="shared" si="1319"/>
        <v>87.85488959</v>
      </c>
      <c r="W674" s="84">
        <f t="shared" si="1320"/>
        <v>91.00946372</v>
      </c>
      <c r="X674" s="87">
        <f t="shared" si="97"/>
        <v>0.57267</v>
      </c>
      <c r="Y674" s="89"/>
    </row>
    <row r="675">
      <c r="A675" s="77">
        <v>45690.0</v>
      </c>
      <c r="B675" s="78" t="s">
        <v>31</v>
      </c>
      <c r="C675" s="79" t="s">
        <v>26</v>
      </c>
      <c r="D675" s="78" t="s">
        <v>29</v>
      </c>
      <c r="E675" s="80">
        <v>220.3</v>
      </c>
      <c r="F675" s="80">
        <v>1.37</v>
      </c>
      <c r="G675" s="80">
        <v>0.625</v>
      </c>
      <c r="H675" s="83">
        <v>0.0</v>
      </c>
      <c r="I675" s="84">
        <f t="shared" si="3"/>
        <v>-0.625</v>
      </c>
      <c r="J675" s="85">
        <f t="shared" si="4"/>
        <v>0</v>
      </c>
      <c r="K675" s="80">
        <f t="shared" ref="K675:L675" si="1359">IFERROR(G675,0)</f>
        <v>0.625</v>
      </c>
      <c r="L675" s="80">
        <f t="shared" si="1359"/>
        <v>0</v>
      </c>
      <c r="M675" s="84">
        <f t="shared" si="6"/>
        <v>-0.625</v>
      </c>
      <c r="N675" s="85">
        <f t="shared" si="7"/>
        <v>0</v>
      </c>
      <c r="O675" s="84">
        <f t="shared" ref="O675:P675" si="1360">IFERROR(K675,0)</f>
        <v>0.625</v>
      </c>
      <c r="P675" s="84">
        <f t="shared" si="1360"/>
        <v>0</v>
      </c>
      <c r="Q675" s="84">
        <f t="shared" si="9"/>
        <v>-0.625</v>
      </c>
      <c r="R675" s="85">
        <f t="shared" si="10"/>
        <v>0</v>
      </c>
      <c r="S675" s="84"/>
      <c r="T675" s="84"/>
      <c r="U675" s="84"/>
      <c r="V675" s="84">
        <f t="shared" si="1319"/>
        <v>45.62043796</v>
      </c>
      <c r="W675" s="84">
        <f t="shared" si="1320"/>
        <v>0</v>
      </c>
      <c r="X675" s="87">
        <f t="shared" si="97"/>
        <v>0.817</v>
      </c>
      <c r="Y675" s="89"/>
    </row>
    <row r="676">
      <c r="A676" s="77">
        <v>45690.0</v>
      </c>
      <c r="B676" s="78" t="s">
        <v>31</v>
      </c>
      <c r="C676" s="79" t="s">
        <v>26</v>
      </c>
      <c r="D676" s="78" t="s">
        <v>30</v>
      </c>
      <c r="E676" s="80">
        <v>0.0</v>
      </c>
      <c r="F676" s="80">
        <v>0.0</v>
      </c>
      <c r="G676" s="80">
        <v>0.0</v>
      </c>
      <c r="H676" s="83">
        <v>0.0</v>
      </c>
      <c r="I676" s="84">
        <f t="shared" si="3"/>
        <v>0</v>
      </c>
      <c r="J676" s="85">
        <f t="shared" si="4"/>
        <v>0</v>
      </c>
      <c r="K676" s="80">
        <f t="shared" ref="K676:L676" si="1361">IFERROR(G676,0)</f>
        <v>0</v>
      </c>
      <c r="L676" s="80">
        <f t="shared" si="1361"/>
        <v>0</v>
      </c>
      <c r="M676" s="84">
        <f t="shared" si="6"/>
        <v>0</v>
      </c>
      <c r="N676" s="85">
        <f t="shared" si="7"/>
        <v>0</v>
      </c>
      <c r="O676" s="84">
        <f t="shared" ref="O676:P676" si="1362">IFERROR(K676,0)</f>
        <v>0</v>
      </c>
      <c r="P676" s="84">
        <f t="shared" si="1362"/>
        <v>0</v>
      </c>
      <c r="Q676" s="84">
        <f t="shared" si="9"/>
        <v>0</v>
      </c>
      <c r="R676" s="85">
        <f t="shared" si="10"/>
        <v>0</v>
      </c>
      <c r="S676" s="80"/>
      <c r="T676" s="80"/>
      <c r="U676" s="80"/>
      <c r="V676" s="84">
        <f t="shared" si="1319"/>
        <v>0</v>
      </c>
      <c r="W676" s="84">
        <f t="shared" si="1320"/>
        <v>0</v>
      </c>
      <c r="X676" s="87">
        <f t="shared" si="97"/>
        <v>0</v>
      </c>
      <c r="Y676" s="89"/>
    </row>
    <row r="677">
      <c r="A677" s="77">
        <v>45690.0</v>
      </c>
      <c r="B677" s="78" t="s">
        <v>25</v>
      </c>
      <c r="C677" s="79" t="s">
        <v>26</v>
      </c>
      <c r="D677" s="78" t="s">
        <v>27</v>
      </c>
      <c r="E677" s="80">
        <v>1.7</v>
      </c>
      <c r="F677" s="80">
        <v>0.005</v>
      </c>
      <c r="G677" s="80">
        <v>0.0048</v>
      </c>
      <c r="H677" s="83">
        <v>0.005</v>
      </c>
      <c r="I677" s="84">
        <f t="shared" si="3"/>
        <v>0.0002</v>
      </c>
      <c r="J677" s="85">
        <f t="shared" si="4"/>
        <v>104.1666667</v>
      </c>
      <c r="K677" s="80">
        <f t="shared" ref="K677:L677" si="1363">IFERROR(G677,0)</f>
        <v>0.0048</v>
      </c>
      <c r="L677" s="80">
        <f t="shared" si="1363"/>
        <v>0.005</v>
      </c>
      <c r="M677" s="84">
        <f t="shared" si="6"/>
        <v>0.0002</v>
      </c>
      <c r="N677" s="85">
        <f t="shared" si="7"/>
        <v>104.1666667</v>
      </c>
      <c r="O677" s="84">
        <f t="shared" ref="O677:P677" si="1364">IFERROR(K677,0)</f>
        <v>0.0048</v>
      </c>
      <c r="P677" s="84">
        <f t="shared" si="1364"/>
        <v>0.005</v>
      </c>
      <c r="Q677" s="84">
        <f t="shared" si="9"/>
        <v>0.0002</v>
      </c>
      <c r="R677" s="85">
        <f t="shared" si="10"/>
        <v>104.1666667</v>
      </c>
      <c r="S677" s="80">
        <f>T656</f>
        <v>4.4805405</v>
      </c>
      <c r="T677" s="80">
        <f>H677+S677-H678-H679-U677</f>
        <v>4.4854405</v>
      </c>
      <c r="U677" s="80">
        <v>1.0E-4</v>
      </c>
      <c r="V677" s="84">
        <f t="shared" si="1319"/>
        <v>96</v>
      </c>
      <c r="W677" s="84">
        <f t="shared" si="1320"/>
        <v>100</v>
      </c>
      <c r="X677" s="87">
        <f t="shared" si="97"/>
        <v>0.0097</v>
      </c>
      <c r="Y677" s="89"/>
    </row>
    <row r="678">
      <c r="A678" s="77">
        <v>45690.0</v>
      </c>
      <c r="B678" s="78" t="s">
        <v>25</v>
      </c>
      <c r="C678" s="79" t="s">
        <v>26</v>
      </c>
      <c r="D678" s="78" t="s">
        <v>29</v>
      </c>
      <c r="E678" s="80">
        <v>1.5</v>
      </c>
      <c r="F678" s="80">
        <v>0.0</v>
      </c>
      <c r="G678" s="80">
        <v>0.004</v>
      </c>
      <c r="H678" s="83">
        <v>0.0</v>
      </c>
      <c r="I678" s="84">
        <f t="shared" si="3"/>
        <v>-0.004</v>
      </c>
      <c r="J678" s="85">
        <f t="shared" si="4"/>
        <v>0</v>
      </c>
      <c r="K678" s="80">
        <f t="shared" ref="K678:L678" si="1365">IFERROR(G678,0)</f>
        <v>0.004</v>
      </c>
      <c r="L678" s="80">
        <f t="shared" si="1365"/>
        <v>0</v>
      </c>
      <c r="M678" s="84">
        <f t="shared" si="6"/>
        <v>-0.004</v>
      </c>
      <c r="N678" s="85">
        <f t="shared" si="7"/>
        <v>0</v>
      </c>
      <c r="O678" s="84">
        <f t="shared" ref="O678:P678" si="1366">IFERROR(K678,0)</f>
        <v>0.004</v>
      </c>
      <c r="P678" s="84">
        <f t="shared" si="1366"/>
        <v>0</v>
      </c>
      <c r="Q678" s="84">
        <f t="shared" si="9"/>
        <v>-0.004</v>
      </c>
      <c r="R678" s="85">
        <f t="shared" si="10"/>
        <v>0</v>
      </c>
      <c r="S678" s="84"/>
      <c r="T678" s="84"/>
      <c r="U678" s="84"/>
      <c r="V678" s="84">
        <f t="shared" si="1319"/>
        <v>0</v>
      </c>
      <c r="W678" s="84">
        <f t="shared" si="1320"/>
        <v>0</v>
      </c>
      <c r="X678" s="87">
        <f t="shared" si="97"/>
        <v>0.00416</v>
      </c>
      <c r="Y678" s="89"/>
    </row>
    <row r="679">
      <c r="A679" s="77">
        <v>45690.0</v>
      </c>
      <c r="B679" s="78" t="s">
        <v>25</v>
      </c>
      <c r="C679" s="79" t="s">
        <v>26</v>
      </c>
      <c r="D679" s="78" t="s">
        <v>30</v>
      </c>
      <c r="E679" s="80">
        <v>0.0</v>
      </c>
      <c r="F679" s="80">
        <v>0.0</v>
      </c>
      <c r="G679" s="80">
        <v>0.0</v>
      </c>
      <c r="H679" s="83">
        <v>0.0</v>
      </c>
      <c r="I679" s="84">
        <f t="shared" si="3"/>
        <v>0</v>
      </c>
      <c r="J679" s="85">
        <f t="shared" si="4"/>
        <v>0</v>
      </c>
      <c r="K679" s="80">
        <f t="shared" ref="K679:L679" si="1367">IFERROR(G679,0)</f>
        <v>0</v>
      </c>
      <c r="L679" s="80">
        <f t="shared" si="1367"/>
        <v>0</v>
      </c>
      <c r="M679" s="84">
        <f t="shared" si="6"/>
        <v>0</v>
      </c>
      <c r="N679" s="85">
        <f t="shared" si="7"/>
        <v>0</v>
      </c>
      <c r="O679" s="84">
        <f t="shared" ref="O679:P679" si="1368">IFERROR(K679,0)</f>
        <v>0</v>
      </c>
      <c r="P679" s="84">
        <f t="shared" si="1368"/>
        <v>0</v>
      </c>
      <c r="Q679" s="84">
        <f t="shared" si="9"/>
        <v>0</v>
      </c>
      <c r="R679" s="85">
        <f t="shared" si="10"/>
        <v>0</v>
      </c>
      <c r="S679" s="84"/>
      <c r="T679" s="84"/>
      <c r="U679" s="84"/>
      <c r="V679" s="84">
        <f t="shared" si="1319"/>
        <v>0</v>
      </c>
      <c r="W679" s="84">
        <f t="shared" si="1320"/>
        <v>0</v>
      </c>
      <c r="X679" s="87">
        <f t="shared" si="97"/>
        <v>0</v>
      </c>
      <c r="Y679" s="89"/>
    </row>
    <row r="680">
      <c r="A680" s="77">
        <v>45690.0</v>
      </c>
      <c r="B680" s="78" t="s">
        <v>33</v>
      </c>
      <c r="C680" s="79" t="s">
        <v>26</v>
      </c>
      <c r="D680" s="78" t="s">
        <v>27</v>
      </c>
      <c r="E680" s="80">
        <v>1.0</v>
      </c>
      <c r="F680" s="80">
        <v>0.003</v>
      </c>
      <c r="G680" s="80">
        <v>0.003</v>
      </c>
      <c r="H680" s="83">
        <v>0.004</v>
      </c>
      <c r="I680" s="84">
        <f t="shared" si="3"/>
        <v>0.001</v>
      </c>
      <c r="J680" s="85">
        <f t="shared" si="4"/>
        <v>133.3333333</v>
      </c>
      <c r="K680" s="80">
        <f t="shared" ref="K680:L680" si="1369">IFERROR(G680,0)</f>
        <v>0.003</v>
      </c>
      <c r="L680" s="80">
        <f t="shared" si="1369"/>
        <v>0.004</v>
      </c>
      <c r="M680" s="84">
        <f t="shared" si="6"/>
        <v>0.001</v>
      </c>
      <c r="N680" s="85">
        <f t="shared" si="7"/>
        <v>133.3333333</v>
      </c>
      <c r="O680" s="84">
        <f t="shared" ref="O680:P680" si="1370">IFERROR(K680,0)</f>
        <v>0.003</v>
      </c>
      <c r="P680" s="84">
        <f t="shared" si="1370"/>
        <v>0.004</v>
      </c>
      <c r="Q680" s="84">
        <f t="shared" si="9"/>
        <v>0.001</v>
      </c>
      <c r="R680" s="85">
        <f t="shared" si="10"/>
        <v>133.3333333</v>
      </c>
      <c r="S680" s="80">
        <f>T659</f>
        <v>0.60165</v>
      </c>
      <c r="T680" s="80">
        <f>H680+S680-H681-H682-U680</f>
        <v>0.60565</v>
      </c>
      <c r="U680" s="80">
        <v>0.0</v>
      </c>
      <c r="V680" s="84">
        <f t="shared" si="1319"/>
        <v>100</v>
      </c>
      <c r="W680" s="84">
        <f t="shared" si="1320"/>
        <v>133.3333333</v>
      </c>
      <c r="X680" s="87">
        <f t="shared" si="97"/>
        <v>0.00335</v>
      </c>
      <c r="Y680" s="89"/>
    </row>
    <row r="681">
      <c r="A681" s="77">
        <v>45690.0</v>
      </c>
      <c r="B681" s="78" t="s">
        <v>33</v>
      </c>
      <c r="C681" s="79" t="s">
        <v>26</v>
      </c>
      <c r="D681" s="78" t="s">
        <v>29</v>
      </c>
      <c r="E681" s="80">
        <v>1.0</v>
      </c>
      <c r="F681" s="80">
        <v>0.0</v>
      </c>
      <c r="G681" s="80">
        <v>0.003</v>
      </c>
      <c r="H681" s="83">
        <v>0.0</v>
      </c>
      <c r="I681" s="84">
        <f t="shared" si="3"/>
        <v>-0.003</v>
      </c>
      <c r="J681" s="85">
        <f t="shared" si="4"/>
        <v>0</v>
      </c>
      <c r="K681" s="80">
        <f t="shared" ref="K681:L681" si="1371">IFERROR(G681,0)</f>
        <v>0.003</v>
      </c>
      <c r="L681" s="80">
        <f t="shared" si="1371"/>
        <v>0</v>
      </c>
      <c r="M681" s="84">
        <f t="shared" si="6"/>
        <v>-0.003</v>
      </c>
      <c r="N681" s="85">
        <f t="shared" si="7"/>
        <v>0</v>
      </c>
      <c r="O681" s="84">
        <f t="shared" ref="O681:P681" si="1372">IFERROR(K681,0)</f>
        <v>0.003</v>
      </c>
      <c r="P681" s="84">
        <f t="shared" si="1372"/>
        <v>0</v>
      </c>
      <c r="Q681" s="84">
        <f t="shared" si="9"/>
        <v>-0.003</v>
      </c>
      <c r="R681" s="85">
        <f t="shared" si="10"/>
        <v>0</v>
      </c>
      <c r="S681" s="80"/>
      <c r="T681" s="80"/>
      <c r="U681" s="80"/>
      <c r="V681" s="84">
        <f t="shared" si="1319"/>
        <v>0</v>
      </c>
      <c r="W681" s="84">
        <f t="shared" si="1320"/>
        <v>0</v>
      </c>
      <c r="X681" s="87">
        <f t="shared" si="97"/>
        <v>0.0223</v>
      </c>
      <c r="Y681" s="89"/>
    </row>
    <row r="682">
      <c r="A682" s="77">
        <v>45690.0</v>
      </c>
      <c r="B682" s="78" t="s">
        <v>33</v>
      </c>
      <c r="C682" s="79" t="s">
        <v>26</v>
      </c>
      <c r="D682" s="78" t="s">
        <v>30</v>
      </c>
      <c r="E682" s="80">
        <v>0.0</v>
      </c>
      <c r="F682" s="80">
        <v>0.0</v>
      </c>
      <c r="G682" s="80">
        <v>0.0</v>
      </c>
      <c r="H682" s="83">
        <v>0.0</v>
      </c>
      <c r="I682" s="84">
        <f t="shared" si="3"/>
        <v>0</v>
      </c>
      <c r="J682" s="85">
        <f t="shared" si="4"/>
        <v>0</v>
      </c>
      <c r="K682" s="80">
        <f t="shared" ref="K682:L682" si="1373">IFERROR(G682,0)</f>
        <v>0</v>
      </c>
      <c r="L682" s="80">
        <f t="shared" si="1373"/>
        <v>0</v>
      </c>
      <c r="M682" s="84">
        <f t="shared" si="6"/>
        <v>0</v>
      </c>
      <c r="N682" s="85">
        <f t="shared" si="7"/>
        <v>0</v>
      </c>
      <c r="O682" s="84">
        <f t="shared" ref="O682:P682" si="1374">IFERROR(K682,0)</f>
        <v>0</v>
      </c>
      <c r="P682" s="84">
        <f t="shared" si="1374"/>
        <v>0</v>
      </c>
      <c r="Q682" s="84">
        <f t="shared" si="9"/>
        <v>0</v>
      </c>
      <c r="R682" s="85">
        <f t="shared" si="10"/>
        <v>0</v>
      </c>
      <c r="S682" s="87"/>
      <c r="T682" s="87"/>
      <c r="U682" s="87"/>
      <c r="V682" s="84">
        <f t="shared" si="1319"/>
        <v>0</v>
      </c>
      <c r="W682" s="84">
        <f t="shared" si="1320"/>
        <v>0</v>
      </c>
      <c r="X682" s="87">
        <f t="shared" si="97"/>
        <v>0</v>
      </c>
      <c r="Y682" s="89"/>
    </row>
    <row r="683">
      <c r="A683" s="77">
        <v>45690.0</v>
      </c>
      <c r="B683" s="78" t="s">
        <v>34</v>
      </c>
      <c r="C683" s="79" t="s">
        <v>26</v>
      </c>
      <c r="D683" s="78" t="s">
        <v>27</v>
      </c>
      <c r="E683" s="80">
        <v>0.6</v>
      </c>
      <c r="F683" s="80">
        <v>0.003</v>
      </c>
      <c r="G683" s="80">
        <v>0.0</v>
      </c>
      <c r="H683" s="83">
        <v>0.001</v>
      </c>
      <c r="I683" s="84">
        <f t="shared" si="3"/>
        <v>0.001</v>
      </c>
      <c r="J683" s="85">
        <f t="shared" si="4"/>
        <v>0</v>
      </c>
      <c r="K683" s="80">
        <f t="shared" ref="K683:L683" si="1375">IFERROR(G683,0)</f>
        <v>0</v>
      </c>
      <c r="L683" s="80">
        <f t="shared" si="1375"/>
        <v>0.001</v>
      </c>
      <c r="M683" s="84">
        <f t="shared" si="6"/>
        <v>0.001</v>
      </c>
      <c r="N683" s="85">
        <f t="shared" si="7"/>
        <v>0</v>
      </c>
      <c r="O683" s="84">
        <f t="shared" ref="O683:P683" si="1376">IFERROR(K683,0)</f>
        <v>0</v>
      </c>
      <c r="P683" s="84">
        <f t="shared" si="1376"/>
        <v>0.001</v>
      </c>
      <c r="Q683" s="84">
        <f t="shared" si="9"/>
        <v>0.001</v>
      </c>
      <c r="R683" s="85">
        <f t="shared" si="10"/>
        <v>0</v>
      </c>
      <c r="S683" s="88">
        <f>T662</f>
        <v>0.10089</v>
      </c>
      <c r="T683" s="80">
        <f>H683+S683-H684-H685-U683</f>
        <v>0.10189</v>
      </c>
      <c r="U683" s="88">
        <v>0.0</v>
      </c>
      <c r="V683" s="84">
        <f t="shared" si="1319"/>
        <v>0</v>
      </c>
      <c r="W683" s="84">
        <f t="shared" si="1320"/>
        <v>33.33333333</v>
      </c>
      <c r="X683" s="87">
        <f t="shared" si="97"/>
        <v>0.00348</v>
      </c>
      <c r="Y683" s="89"/>
    </row>
    <row r="684">
      <c r="A684" s="77">
        <v>45690.0</v>
      </c>
      <c r="B684" s="78" t="s">
        <v>34</v>
      </c>
      <c r="C684" s="79" t="s">
        <v>26</v>
      </c>
      <c r="D684" s="78" t="s">
        <v>29</v>
      </c>
      <c r="E684" s="80">
        <v>0.6</v>
      </c>
      <c r="F684" s="80">
        <v>0.0</v>
      </c>
      <c r="G684" s="80">
        <v>0.0</v>
      </c>
      <c r="H684" s="83">
        <v>0.0</v>
      </c>
      <c r="I684" s="84">
        <f t="shared" si="3"/>
        <v>0</v>
      </c>
      <c r="J684" s="85">
        <f t="shared" si="4"/>
        <v>0</v>
      </c>
      <c r="K684" s="80">
        <f t="shared" ref="K684:L684" si="1377">IFERROR(G684,0)</f>
        <v>0</v>
      </c>
      <c r="L684" s="80">
        <f t="shared" si="1377"/>
        <v>0</v>
      </c>
      <c r="M684" s="84">
        <f t="shared" si="6"/>
        <v>0</v>
      </c>
      <c r="N684" s="85">
        <f t="shared" si="7"/>
        <v>0</v>
      </c>
      <c r="O684" s="84">
        <f t="shared" ref="O684:P684" si="1378">IFERROR(K684,0)</f>
        <v>0</v>
      </c>
      <c r="P684" s="84">
        <f t="shared" si="1378"/>
        <v>0</v>
      </c>
      <c r="Q684" s="84">
        <f t="shared" si="9"/>
        <v>0</v>
      </c>
      <c r="R684" s="85">
        <f t="shared" si="10"/>
        <v>0</v>
      </c>
      <c r="S684" s="87"/>
      <c r="T684" s="87"/>
      <c r="U684" s="87"/>
      <c r="V684" s="84">
        <f t="shared" si="1319"/>
        <v>0</v>
      </c>
      <c r="W684" s="84">
        <f t="shared" si="1320"/>
        <v>0</v>
      </c>
      <c r="X684" s="87">
        <f t="shared" si="97"/>
        <v>0.00287</v>
      </c>
      <c r="Y684" s="89"/>
    </row>
    <row r="685">
      <c r="A685" s="77">
        <v>45690.0</v>
      </c>
      <c r="B685" s="78" t="s">
        <v>34</v>
      </c>
      <c r="C685" s="79" t="s">
        <v>26</v>
      </c>
      <c r="D685" s="78" t="s">
        <v>30</v>
      </c>
      <c r="E685" s="80">
        <v>0.0</v>
      </c>
      <c r="F685" s="80">
        <v>0.0</v>
      </c>
      <c r="G685" s="80">
        <v>0.0</v>
      </c>
      <c r="H685" s="83">
        <v>0.0</v>
      </c>
      <c r="I685" s="84">
        <f t="shared" si="3"/>
        <v>0</v>
      </c>
      <c r="J685" s="85">
        <f t="shared" si="4"/>
        <v>0</v>
      </c>
      <c r="K685" s="80">
        <f t="shared" ref="K685:L685" si="1379">IFERROR(G685,0)</f>
        <v>0</v>
      </c>
      <c r="L685" s="80">
        <f t="shared" si="1379"/>
        <v>0</v>
      </c>
      <c r="M685" s="84">
        <f t="shared" si="6"/>
        <v>0</v>
      </c>
      <c r="N685" s="85">
        <f t="shared" si="7"/>
        <v>0</v>
      </c>
      <c r="O685" s="84">
        <f t="shared" ref="O685:P685" si="1380">IFERROR(K685,0)</f>
        <v>0</v>
      </c>
      <c r="P685" s="84">
        <f t="shared" si="1380"/>
        <v>0</v>
      </c>
      <c r="Q685" s="84">
        <f t="shared" si="9"/>
        <v>0</v>
      </c>
      <c r="R685" s="85">
        <f t="shared" si="10"/>
        <v>0</v>
      </c>
      <c r="S685" s="87"/>
      <c r="T685" s="87"/>
      <c r="U685" s="87"/>
      <c r="V685" s="84">
        <f t="shared" si="1319"/>
        <v>0</v>
      </c>
      <c r="W685" s="84">
        <f t="shared" si="1320"/>
        <v>0</v>
      </c>
      <c r="X685" s="87">
        <f t="shared" si="97"/>
        <v>0</v>
      </c>
      <c r="Y685" s="89"/>
    </row>
    <row r="686">
      <c r="A686" s="77">
        <v>45690.0</v>
      </c>
      <c r="B686" s="78" t="s">
        <v>36</v>
      </c>
      <c r="C686" s="79" t="s">
        <v>37</v>
      </c>
      <c r="D686" s="78" t="s">
        <v>27</v>
      </c>
      <c r="E686" s="80">
        <v>229.8</v>
      </c>
      <c r="F686" s="80">
        <v>0.682</v>
      </c>
      <c r="G686" s="80">
        <v>0.675</v>
      </c>
      <c r="H686" s="83">
        <v>0.609</v>
      </c>
      <c r="I686" s="84">
        <f t="shared" si="3"/>
        <v>-0.066</v>
      </c>
      <c r="J686" s="85">
        <f t="shared" si="4"/>
        <v>90.22222222</v>
      </c>
      <c r="K686" s="80">
        <f t="shared" ref="K686:L686" si="1381">IFERROR(G686,0)</f>
        <v>0.675</v>
      </c>
      <c r="L686" s="80">
        <f t="shared" si="1381"/>
        <v>0.609</v>
      </c>
      <c r="M686" s="84">
        <f t="shared" si="6"/>
        <v>-0.066</v>
      </c>
      <c r="N686" s="85">
        <f t="shared" si="7"/>
        <v>90.22222222</v>
      </c>
      <c r="O686" s="84">
        <f t="shared" ref="O686:P686" si="1382">IFERROR(K686,0)</f>
        <v>0.675</v>
      </c>
      <c r="P686" s="84">
        <f t="shared" si="1382"/>
        <v>0.609</v>
      </c>
      <c r="Q686" s="84">
        <f t="shared" si="9"/>
        <v>-0.066</v>
      </c>
      <c r="R686" s="85">
        <f t="shared" si="10"/>
        <v>90.22222222</v>
      </c>
      <c r="S686" s="88">
        <f>T665</f>
        <v>201.4168851</v>
      </c>
      <c r="T686" s="80">
        <f>H686+S686-H687-H688-U686</f>
        <v>202.0254851</v>
      </c>
      <c r="U686" s="88">
        <v>4.0E-4</v>
      </c>
      <c r="V686" s="84">
        <f t="shared" si="1319"/>
        <v>98.97360704</v>
      </c>
      <c r="W686" s="84">
        <f t="shared" si="1320"/>
        <v>89.29618768</v>
      </c>
      <c r="X686" s="87">
        <f t="shared" si="97"/>
        <v>0.616935</v>
      </c>
      <c r="Y686" s="89"/>
    </row>
    <row r="687">
      <c r="A687" s="77">
        <v>45690.0</v>
      </c>
      <c r="B687" s="78" t="s">
        <v>36</v>
      </c>
      <c r="C687" s="79" t="s">
        <v>37</v>
      </c>
      <c r="D687" s="78" t="s">
        <v>29</v>
      </c>
      <c r="E687" s="80">
        <v>285.0</v>
      </c>
      <c r="F687" s="80">
        <v>0.0</v>
      </c>
      <c r="G687" s="80">
        <v>0.825</v>
      </c>
      <c r="H687" s="83">
        <v>0.0</v>
      </c>
      <c r="I687" s="84">
        <f t="shared" si="3"/>
        <v>-0.825</v>
      </c>
      <c r="J687" s="85">
        <f t="shared" si="4"/>
        <v>0</v>
      </c>
      <c r="K687" s="80">
        <f t="shared" ref="K687:L687" si="1383">IFERROR(G687,0)</f>
        <v>0.825</v>
      </c>
      <c r="L687" s="80">
        <f t="shared" si="1383"/>
        <v>0</v>
      </c>
      <c r="M687" s="84">
        <f t="shared" si="6"/>
        <v>-0.825</v>
      </c>
      <c r="N687" s="85">
        <f t="shared" si="7"/>
        <v>0</v>
      </c>
      <c r="O687" s="84">
        <f t="shared" ref="O687:P687" si="1384">IFERROR(K687,0)</f>
        <v>0.825</v>
      </c>
      <c r="P687" s="84">
        <f t="shared" si="1384"/>
        <v>0</v>
      </c>
      <c r="Q687" s="84">
        <f t="shared" si="9"/>
        <v>-0.825</v>
      </c>
      <c r="R687" s="85">
        <f t="shared" si="10"/>
        <v>0</v>
      </c>
      <c r="S687" s="87"/>
      <c r="T687" s="87"/>
      <c r="U687" s="87"/>
      <c r="V687" s="84">
        <f t="shared" si="1319"/>
        <v>0</v>
      </c>
      <c r="W687" s="84">
        <f t="shared" si="1320"/>
        <v>0</v>
      </c>
      <c r="X687" s="87">
        <f t="shared" si="97"/>
        <v>1.189</v>
      </c>
      <c r="Y687" s="89"/>
    </row>
    <row r="688">
      <c r="A688" s="77">
        <v>45690.0</v>
      </c>
      <c r="B688" s="78" t="s">
        <v>36</v>
      </c>
      <c r="C688" s="79" t="s">
        <v>37</v>
      </c>
      <c r="D688" s="78" t="s">
        <v>30</v>
      </c>
      <c r="E688" s="80">
        <v>0.0</v>
      </c>
      <c r="F688" s="80">
        <v>0.0</v>
      </c>
      <c r="G688" s="80">
        <v>0.0</v>
      </c>
      <c r="H688" s="83">
        <v>0.0</v>
      </c>
      <c r="I688" s="84">
        <f t="shared" si="3"/>
        <v>0</v>
      </c>
      <c r="J688" s="85">
        <f t="shared" si="4"/>
        <v>0</v>
      </c>
      <c r="K688" s="80">
        <f t="shared" ref="K688:L688" si="1385">IFERROR(G688,0)</f>
        <v>0</v>
      </c>
      <c r="L688" s="80">
        <f t="shared" si="1385"/>
        <v>0</v>
      </c>
      <c r="M688" s="84">
        <f t="shared" si="6"/>
        <v>0</v>
      </c>
      <c r="N688" s="85">
        <f t="shared" si="7"/>
        <v>0</v>
      </c>
      <c r="O688" s="84">
        <f t="shared" ref="O688:P688" si="1386">IFERROR(K688,0)</f>
        <v>0</v>
      </c>
      <c r="P688" s="84">
        <f t="shared" si="1386"/>
        <v>0</v>
      </c>
      <c r="Q688" s="84">
        <f t="shared" si="9"/>
        <v>0</v>
      </c>
      <c r="R688" s="85">
        <f t="shared" si="10"/>
        <v>0</v>
      </c>
      <c r="S688" s="87"/>
      <c r="T688" s="87"/>
      <c r="U688" s="87"/>
      <c r="V688" s="84">
        <f t="shared" si="1319"/>
        <v>0</v>
      </c>
      <c r="W688" s="84">
        <f t="shared" si="1320"/>
        <v>0</v>
      </c>
      <c r="X688" s="87">
        <f t="shared" si="97"/>
        <v>0</v>
      </c>
      <c r="Y688" s="89"/>
    </row>
    <row r="689">
      <c r="A689" s="77">
        <v>45690.0</v>
      </c>
      <c r="B689" s="78" t="s">
        <v>49</v>
      </c>
      <c r="C689" s="79" t="s">
        <v>37</v>
      </c>
      <c r="D689" s="78" t="s">
        <v>27</v>
      </c>
      <c r="E689" s="80">
        <v>5.2</v>
      </c>
      <c r="F689" s="80">
        <v>0.018</v>
      </c>
      <c r="G689" s="80">
        <v>0.014</v>
      </c>
      <c r="H689" s="83">
        <v>0.02</v>
      </c>
      <c r="I689" s="84">
        <f t="shared" si="3"/>
        <v>0.006</v>
      </c>
      <c r="J689" s="85">
        <f t="shared" si="4"/>
        <v>142.8571429</v>
      </c>
      <c r="K689" s="80">
        <f t="shared" ref="K689:L689" si="1387">IFERROR(G689,0)</f>
        <v>0.014</v>
      </c>
      <c r="L689" s="80">
        <f t="shared" si="1387"/>
        <v>0.02</v>
      </c>
      <c r="M689" s="84">
        <f t="shared" si="6"/>
        <v>0.006</v>
      </c>
      <c r="N689" s="85">
        <f t="shared" si="7"/>
        <v>142.8571429</v>
      </c>
      <c r="O689" s="84">
        <f t="shared" ref="O689:P689" si="1388">IFERROR(K689,0)</f>
        <v>0.014</v>
      </c>
      <c r="P689" s="84">
        <f t="shared" si="1388"/>
        <v>0.02</v>
      </c>
      <c r="Q689" s="84">
        <f t="shared" si="9"/>
        <v>0.006</v>
      </c>
      <c r="R689" s="85">
        <f t="shared" si="10"/>
        <v>142.8571429</v>
      </c>
      <c r="S689" s="88">
        <f>T668</f>
        <v>5.157100002</v>
      </c>
      <c r="T689" s="80">
        <f>H689+S689-H690-H691-U689</f>
        <v>5.176400002</v>
      </c>
      <c r="U689" s="88">
        <v>7.0E-4</v>
      </c>
      <c r="V689" s="84">
        <f t="shared" si="1319"/>
        <v>77.77777778</v>
      </c>
      <c r="W689" s="84">
        <f t="shared" si="1320"/>
        <v>111.1111111</v>
      </c>
      <c r="X689" s="87">
        <f t="shared" si="97"/>
        <v>0.0178</v>
      </c>
      <c r="Y689" s="89"/>
    </row>
    <row r="690">
      <c r="A690" s="77">
        <v>45690.0</v>
      </c>
      <c r="B690" s="78" t="s">
        <v>49</v>
      </c>
      <c r="C690" s="79" t="s">
        <v>37</v>
      </c>
      <c r="D690" s="78" t="s">
        <v>29</v>
      </c>
      <c r="E690" s="80">
        <v>5.1</v>
      </c>
      <c r="F690" s="80">
        <v>0.0</v>
      </c>
      <c r="G690" s="80">
        <v>0.014</v>
      </c>
      <c r="H690" s="83">
        <v>0.0</v>
      </c>
      <c r="I690" s="84">
        <f t="shared" si="3"/>
        <v>-0.014</v>
      </c>
      <c r="J690" s="85">
        <f t="shared" si="4"/>
        <v>0</v>
      </c>
      <c r="K690" s="80">
        <f t="shared" ref="K690:L690" si="1389">IFERROR(G690,0)</f>
        <v>0.014</v>
      </c>
      <c r="L690" s="80">
        <f t="shared" si="1389"/>
        <v>0</v>
      </c>
      <c r="M690" s="84">
        <f t="shared" si="6"/>
        <v>-0.014</v>
      </c>
      <c r="N690" s="85">
        <f t="shared" si="7"/>
        <v>0</v>
      </c>
      <c r="O690" s="84">
        <f t="shared" ref="O690:P690" si="1390">IFERROR(K690,0)</f>
        <v>0.014</v>
      </c>
      <c r="P690" s="84">
        <f t="shared" si="1390"/>
        <v>0</v>
      </c>
      <c r="Q690" s="84">
        <f t="shared" si="9"/>
        <v>-0.014</v>
      </c>
      <c r="R690" s="85">
        <f t="shared" si="10"/>
        <v>0</v>
      </c>
      <c r="S690" s="87"/>
      <c r="T690" s="87"/>
      <c r="U690" s="87"/>
      <c r="V690" s="84">
        <f t="shared" si="1319"/>
        <v>0</v>
      </c>
      <c r="W690" s="84">
        <f t="shared" si="1320"/>
        <v>0</v>
      </c>
      <c r="X690" s="87">
        <f t="shared" si="97"/>
        <v>0</v>
      </c>
      <c r="Y690" s="89"/>
    </row>
    <row r="691">
      <c r="A691" s="77">
        <v>45690.0</v>
      </c>
      <c r="B691" s="78" t="s">
        <v>49</v>
      </c>
      <c r="C691" s="79" t="s">
        <v>37</v>
      </c>
      <c r="D691" s="78" t="s">
        <v>30</v>
      </c>
      <c r="E691" s="80">
        <v>0.0</v>
      </c>
      <c r="F691" s="80">
        <v>0.0</v>
      </c>
      <c r="G691" s="80">
        <v>0.0</v>
      </c>
      <c r="H691" s="83">
        <v>0.0</v>
      </c>
      <c r="I691" s="84">
        <f t="shared" si="3"/>
        <v>0</v>
      </c>
      <c r="J691" s="85">
        <f t="shared" si="4"/>
        <v>0</v>
      </c>
      <c r="K691" s="80">
        <f t="shared" ref="K691:L691" si="1391">IFERROR(G691,0)</f>
        <v>0</v>
      </c>
      <c r="L691" s="80">
        <f t="shared" si="1391"/>
        <v>0</v>
      </c>
      <c r="M691" s="84">
        <f t="shared" si="6"/>
        <v>0</v>
      </c>
      <c r="N691" s="85">
        <f t="shared" si="7"/>
        <v>0</v>
      </c>
      <c r="O691" s="84">
        <f t="shared" ref="O691:P691" si="1392">IFERROR(K691,0)</f>
        <v>0</v>
      </c>
      <c r="P691" s="84">
        <f t="shared" si="1392"/>
        <v>0</v>
      </c>
      <c r="Q691" s="84">
        <f t="shared" si="9"/>
        <v>0</v>
      </c>
      <c r="R691" s="85">
        <f t="shared" si="10"/>
        <v>0</v>
      </c>
      <c r="S691" s="88"/>
      <c r="T691" s="88"/>
      <c r="U691" s="87"/>
      <c r="V691" s="84">
        <f t="shared" si="1319"/>
        <v>0</v>
      </c>
      <c r="W691" s="84">
        <f t="shared" si="1320"/>
        <v>0</v>
      </c>
      <c r="X691" s="87">
        <f t="shared" si="97"/>
        <v>0</v>
      </c>
      <c r="Y691" s="89"/>
    </row>
    <row r="692">
      <c r="A692" s="77">
        <v>45690.0</v>
      </c>
      <c r="B692" s="78" t="s">
        <v>40</v>
      </c>
      <c r="C692" s="79" t="s">
        <v>37</v>
      </c>
      <c r="D692" s="78" t="s">
        <v>27</v>
      </c>
      <c r="E692" s="80">
        <v>0.63</v>
      </c>
      <c r="F692" s="80">
        <v>0.0</v>
      </c>
      <c r="G692" s="80">
        <v>0.00161</v>
      </c>
      <c r="H692" s="83">
        <v>0.001</v>
      </c>
      <c r="I692" s="84">
        <f t="shared" si="3"/>
        <v>-0.00061</v>
      </c>
      <c r="J692" s="85">
        <f t="shared" si="4"/>
        <v>62.11180124</v>
      </c>
      <c r="K692" s="80">
        <f t="shared" ref="K692:L692" si="1393">IFERROR(G692,0)</f>
        <v>0.00161</v>
      </c>
      <c r="L692" s="80">
        <f t="shared" si="1393"/>
        <v>0.001</v>
      </c>
      <c r="M692" s="84">
        <f t="shared" si="6"/>
        <v>-0.00061</v>
      </c>
      <c r="N692" s="85">
        <f t="shared" si="7"/>
        <v>62.11180124</v>
      </c>
      <c r="O692" s="84">
        <f t="shared" ref="O692:P692" si="1394">IFERROR(K692,0)</f>
        <v>0.00161</v>
      </c>
      <c r="P692" s="84">
        <f t="shared" si="1394"/>
        <v>0.001</v>
      </c>
      <c r="Q692" s="84">
        <f t="shared" si="9"/>
        <v>-0.00061</v>
      </c>
      <c r="R692" s="85">
        <f t="shared" si="10"/>
        <v>62.11180124</v>
      </c>
      <c r="S692" s="88">
        <f>T671</f>
        <v>0.03484624</v>
      </c>
      <c r="T692" s="80">
        <f>H692+S692-H693-H694-U692</f>
        <v>0.03574624</v>
      </c>
      <c r="U692" s="88">
        <v>1.0E-4</v>
      </c>
      <c r="V692" s="84">
        <f t="shared" si="1319"/>
        <v>0</v>
      </c>
      <c r="W692" s="84">
        <f t="shared" si="1320"/>
        <v>0</v>
      </c>
      <c r="X692" s="87">
        <f t="shared" si="97"/>
        <v>0.00167</v>
      </c>
      <c r="Y692" s="89"/>
    </row>
    <row r="693">
      <c r="A693" s="77">
        <v>45690.0</v>
      </c>
      <c r="B693" s="78" t="s">
        <v>40</v>
      </c>
      <c r="C693" s="79" t="s">
        <v>37</v>
      </c>
      <c r="D693" s="78" t="s">
        <v>29</v>
      </c>
      <c r="E693" s="80">
        <v>0.63</v>
      </c>
      <c r="F693" s="80">
        <v>0.0</v>
      </c>
      <c r="G693" s="80">
        <v>0.0016</v>
      </c>
      <c r="H693" s="83">
        <v>0.0</v>
      </c>
      <c r="I693" s="84">
        <f t="shared" si="3"/>
        <v>-0.0016</v>
      </c>
      <c r="J693" s="85">
        <f t="shared" si="4"/>
        <v>0</v>
      </c>
      <c r="K693" s="80">
        <f t="shared" ref="K693:L693" si="1395">IFERROR(G693,0)</f>
        <v>0.0016</v>
      </c>
      <c r="L693" s="80">
        <f t="shared" si="1395"/>
        <v>0</v>
      </c>
      <c r="M693" s="84">
        <f t="shared" si="6"/>
        <v>-0.0016</v>
      </c>
      <c r="N693" s="85">
        <f t="shared" si="7"/>
        <v>0</v>
      </c>
      <c r="O693" s="84">
        <f t="shared" ref="O693:P693" si="1396">IFERROR(K693,0)</f>
        <v>0.0016</v>
      </c>
      <c r="P693" s="84">
        <f t="shared" si="1396"/>
        <v>0</v>
      </c>
      <c r="Q693" s="84">
        <f t="shared" si="9"/>
        <v>-0.0016</v>
      </c>
      <c r="R693" s="85">
        <f t="shared" si="10"/>
        <v>0</v>
      </c>
      <c r="S693" s="87"/>
      <c r="T693" s="80"/>
      <c r="U693" s="87"/>
      <c r="V693" s="84">
        <f t="shared" si="1319"/>
        <v>0</v>
      </c>
      <c r="W693" s="84">
        <f t="shared" si="1320"/>
        <v>0</v>
      </c>
      <c r="X693" s="87">
        <f t="shared" si="97"/>
        <v>0</v>
      </c>
      <c r="Y693" s="89"/>
    </row>
    <row r="694">
      <c r="A694" s="77">
        <v>45690.0</v>
      </c>
      <c r="B694" s="78" t="s">
        <v>40</v>
      </c>
      <c r="C694" s="79" t="s">
        <v>37</v>
      </c>
      <c r="D694" s="78" t="s">
        <v>30</v>
      </c>
      <c r="E694" s="80">
        <v>0.0</v>
      </c>
      <c r="F694" s="80">
        <v>0.0</v>
      </c>
      <c r="G694" s="80">
        <v>0.0</v>
      </c>
      <c r="H694" s="83">
        <v>0.0</v>
      </c>
      <c r="I694" s="84">
        <f t="shared" si="3"/>
        <v>0</v>
      </c>
      <c r="J694" s="85">
        <f t="shared" si="4"/>
        <v>0</v>
      </c>
      <c r="K694" s="80">
        <f t="shared" ref="K694:L694" si="1397">IFERROR(G694,0)</f>
        <v>0</v>
      </c>
      <c r="L694" s="80">
        <f t="shared" si="1397"/>
        <v>0</v>
      </c>
      <c r="M694" s="84">
        <f t="shared" si="6"/>
        <v>0</v>
      </c>
      <c r="N694" s="85">
        <f t="shared" si="7"/>
        <v>0</v>
      </c>
      <c r="O694" s="84">
        <f t="shared" ref="O694:P694" si="1398">IFERROR(K694,0)</f>
        <v>0</v>
      </c>
      <c r="P694" s="84">
        <f t="shared" si="1398"/>
        <v>0</v>
      </c>
      <c r="Q694" s="84">
        <f t="shared" si="9"/>
        <v>0</v>
      </c>
      <c r="R694" s="85">
        <f t="shared" si="10"/>
        <v>0</v>
      </c>
      <c r="S694" s="87"/>
      <c r="T694" s="87"/>
      <c r="U694" s="87"/>
      <c r="V694" s="84">
        <f t="shared" si="1319"/>
        <v>0</v>
      </c>
      <c r="W694" s="84">
        <f t="shared" si="1320"/>
        <v>0</v>
      </c>
      <c r="X694" s="87">
        <f>H653</f>
        <v>0.575</v>
      </c>
      <c r="Y694" s="89"/>
    </row>
    <row r="695">
      <c r="A695" s="77">
        <v>45691.0</v>
      </c>
      <c r="B695" s="78" t="s">
        <v>31</v>
      </c>
      <c r="C695" s="79" t="s">
        <v>26</v>
      </c>
      <c r="D695" s="78" t="s">
        <v>27</v>
      </c>
      <c r="E695" s="80">
        <v>190.9</v>
      </c>
      <c r="F695" s="81">
        <v>0.637</v>
      </c>
      <c r="G695" s="82">
        <v>0.557</v>
      </c>
      <c r="H695" s="94">
        <v>0.572</v>
      </c>
      <c r="I695" s="84">
        <f t="shared" si="3"/>
        <v>0.015</v>
      </c>
      <c r="J695" s="85">
        <f t="shared" si="4"/>
        <v>102.6929982</v>
      </c>
      <c r="K695" s="80">
        <f t="shared" ref="K695:L695" si="1399">IFERROR(G695,0)</f>
        <v>0.557</v>
      </c>
      <c r="L695" s="80">
        <f t="shared" si="1399"/>
        <v>0.572</v>
      </c>
      <c r="M695" s="84">
        <f t="shared" si="6"/>
        <v>0.015</v>
      </c>
      <c r="N695" s="85">
        <f t="shared" si="7"/>
        <v>102.6929982</v>
      </c>
      <c r="O695" s="84">
        <f t="shared" ref="O695:P695" si="1400">IFERROR(K695,0)</f>
        <v>0.557</v>
      </c>
      <c r="P695" s="84">
        <f t="shared" si="1400"/>
        <v>0.572</v>
      </c>
      <c r="Q695" s="84">
        <f t="shared" si="9"/>
        <v>0.015</v>
      </c>
      <c r="R695" s="85">
        <f t="shared" si="10"/>
        <v>102.6929982</v>
      </c>
      <c r="S695" s="80">
        <f>T674</f>
        <v>49.00992</v>
      </c>
      <c r="T695" s="80">
        <f>H695+S695-H696-H697-U695</f>
        <v>49.58012</v>
      </c>
      <c r="U695" s="80">
        <v>0.0018</v>
      </c>
      <c r="V695" s="84">
        <f t="shared" si="1319"/>
        <v>87.4411303</v>
      </c>
      <c r="W695" s="84">
        <f t="shared" si="1320"/>
        <v>89.79591837</v>
      </c>
      <c r="X695" s="89" t="str">
        <f>#REF!</f>
        <v>#REF!</v>
      </c>
      <c r="Y695" s="89"/>
    </row>
    <row r="696">
      <c r="A696" s="77">
        <v>45691.0</v>
      </c>
      <c r="B696" s="78" t="s">
        <v>31</v>
      </c>
      <c r="C696" s="79" t="s">
        <v>26</v>
      </c>
      <c r="D696" s="78" t="s">
        <v>29</v>
      </c>
      <c r="E696" s="80">
        <v>220.3</v>
      </c>
      <c r="F696" s="80">
        <v>0.301</v>
      </c>
      <c r="G696" s="80">
        <v>0.625</v>
      </c>
      <c r="H696" s="83">
        <v>0.0</v>
      </c>
      <c r="I696" s="84">
        <f t="shared" si="3"/>
        <v>-0.625</v>
      </c>
      <c r="J696" s="85">
        <f t="shared" si="4"/>
        <v>0</v>
      </c>
      <c r="K696" s="80">
        <f t="shared" ref="K696:L696" si="1401">IFERROR(G696,0)</f>
        <v>0.625</v>
      </c>
      <c r="L696" s="80">
        <f t="shared" si="1401"/>
        <v>0</v>
      </c>
      <c r="M696" s="84">
        <f t="shared" si="6"/>
        <v>-0.625</v>
      </c>
      <c r="N696" s="85">
        <f t="shared" si="7"/>
        <v>0</v>
      </c>
      <c r="O696" s="84">
        <f t="shared" ref="O696:P696" si="1402">IFERROR(K696,0)</f>
        <v>0.625</v>
      </c>
      <c r="P696" s="84">
        <f t="shared" si="1402"/>
        <v>0</v>
      </c>
      <c r="Q696" s="84">
        <f t="shared" si="9"/>
        <v>-0.625</v>
      </c>
      <c r="R696" s="85">
        <f t="shared" si="10"/>
        <v>0</v>
      </c>
      <c r="S696" s="84"/>
      <c r="T696" s="84"/>
      <c r="U696" s="84"/>
      <c r="V696" s="84">
        <f t="shared" si="1319"/>
        <v>207.641196</v>
      </c>
      <c r="W696" s="84">
        <f t="shared" si="1320"/>
        <v>0</v>
      </c>
      <c r="X696" s="87">
        <f t="shared" ref="X696:X1115" si="1405">H654</f>
        <v>0</v>
      </c>
      <c r="Y696" s="89"/>
    </row>
    <row r="697">
      <c r="A697" s="77">
        <v>45691.0</v>
      </c>
      <c r="B697" s="78" t="s">
        <v>31</v>
      </c>
      <c r="C697" s="79" t="s">
        <v>26</v>
      </c>
      <c r="D697" s="78" t="s">
        <v>30</v>
      </c>
      <c r="E697" s="80">
        <v>0.0</v>
      </c>
      <c r="F697" s="80">
        <v>0.0</v>
      </c>
      <c r="G697" s="80">
        <v>0.0</v>
      </c>
      <c r="H697" s="83">
        <v>0.0</v>
      </c>
      <c r="I697" s="84">
        <f t="shared" si="3"/>
        <v>0</v>
      </c>
      <c r="J697" s="85">
        <f t="shared" si="4"/>
        <v>0</v>
      </c>
      <c r="K697" s="80">
        <f t="shared" ref="K697:L697" si="1403">IFERROR(G697,0)</f>
        <v>0</v>
      </c>
      <c r="L697" s="80">
        <f t="shared" si="1403"/>
        <v>0</v>
      </c>
      <c r="M697" s="84">
        <f t="shared" si="6"/>
        <v>0</v>
      </c>
      <c r="N697" s="85">
        <f t="shared" si="7"/>
        <v>0</v>
      </c>
      <c r="O697" s="84">
        <f t="shared" ref="O697:P697" si="1404">IFERROR(K697,0)</f>
        <v>0</v>
      </c>
      <c r="P697" s="84">
        <f t="shared" si="1404"/>
        <v>0</v>
      </c>
      <c r="Q697" s="84">
        <f t="shared" si="9"/>
        <v>0</v>
      </c>
      <c r="R697" s="85">
        <f t="shared" si="10"/>
        <v>0</v>
      </c>
      <c r="S697" s="80"/>
      <c r="T697" s="80"/>
      <c r="U697" s="80"/>
      <c r="V697" s="84">
        <f t="shared" si="1319"/>
        <v>0</v>
      </c>
      <c r="W697" s="84">
        <f t="shared" si="1320"/>
        <v>0</v>
      </c>
      <c r="X697" s="87">
        <f t="shared" si="1405"/>
        <v>0</v>
      </c>
      <c r="Y697" s="89"/>
    </row>
    <row r="698">
      <c r="A698" s="77">
        <v>45691.0</v>
      </c>
      <c r="B698" s="78" t="s">
        <v>25</v>
      </c>
      <c r="C698" s="79" t="s">
        <v>26</v>
      </c>
      <c r="D698" s="78" t="s">
        <v>27</v>
      </c>
      <c r="E698" s="80">
        <v>1.7</v>
      </c>
      <c r="F698" s="80">
        <v>0.005</v>
      </c>
      <c r="G698" s="80">
        <v>0.0048</v>
      </c>
      <c r="H698" s="83">
        <v>0.005</v>
      </c>
      <c r="I698" s="84">
        <f t="shared" si="3"/>
        <v>0.0002</v>
      </c>
      <c r="J698" s="85">
        <f t="shared" si="4"/>
        <v>104.1666667</v>
      </c>
      <c r="K698" s="80">
        <f t="shared" ref="K698:L698" si="1406">IFERROR(G698,0)</f>
        <v>0.0048</v>
      </c>
      <c r="L698" s="80">
        <f t="shared" si="1406"/>
        <v>0.005</v>
      </c>
      <c r="M698" s="84">
        <f t="shared" si="6"/>
        <v>0.0002</v>
      </c>
      <c r="N698" s="85">
        <f t="shared" si="7"/>
        <v>104.1666667</v>
      </c>
      <c r="O698" s="84">
        <f t="shared" ref="O698:P698" si="1407">IFERROR(K698,0)</f>
        <v>0.0048</v>
      </c>
      <c r="P698" s="84">
        <f t="shared" si="1407"/>
        <v>0.005</v>
      </c>
      <c r="Q698" s="84">
        <f t="shared" si="9"/>
        <v>0.0002</v>
      </c>
      <c r="R698" s="85">
        <f t="shared" si="10"/>
        <v>104.1666667</v>
      </c>
      <c r="S698" s="80">
        <f>T677</f>
        <v>4.4854405</v>
      </c>
      <c r="T698" s="80">
        <f>H698+S698-H699-H700-U698</f>
        <v>4.4903405</v>
      </c>
      <c r="U698" s="80">
        <v>1.0E-4</v>
      </c>
      <c r="V698" s="84">
        <f t="shared" si="1319"/>
        <v>96</v>
      </c>
      <c r="W698" s="84">
        <f t="shared" si="1320"/>
        <v>100</v>
      </c>
      <c r="X698" s="87">
        <f t="shared" si="1405"/>
        <v>0.005</v>
      </c>
      <c r="Y698" s="89"/>
    </row>
    <row r="699">
      <c r="A699" s="77">
        <v>45691.0</v>
      </c>
      <c r="B699" s="78" t="s">
        <v>25</v>
      </c>
      <c r="C699" s="79" t="s">
        <v>26</v>
      </c>
      <c r="D699" s="78" t="s">
        <v>29</v>
      </c>
      <c r="E699" s="80">
        <v>1.5</v>
      </c>
      <c r="F699" s="80">
        <v>0.0</v>
      </c>
      <c r="G699" s="80">
        <v>0.004</v>
      </c>
      <c r="H699" s="83">
        <v>0.0</v>
      </c>
      <c r="I699" s="84">
        <f t="shared" si="3"/>
        <v>-0.004</v>
      </c>
      <c r="J699" s="85">
        <f t="shared" si="4"/>
        <v>0</v>
      </c>
      <c r="K699" s="80">
        <f t="shared" ref="K699:L699" si="1408">IFERROR(G699,0)</f>
        <v>0.004</v>
      </c>
      <c r="L699" s="80">
        <f t="shared" si="1408"/>
        <v>0</v>
      </c>
      <c r="M699" s="84">
        <f t="shared" si="6"/>
        <v>-0.004</v>
      </c>
      <c r="N699" s="85">
        <f t="shared" si="7"/>
        <v>0</v>
      </c>
      <c r="O699" s="84">
        <f t="shared" ref="O699:P699" si="1409">IFERROR(K699,0)</f>
        <v>0.004</v>
      </c>
      <c r="P699" s="84">
        <f t="shared" si="1409"/>
        <v>0</v>
      </c>
      <c r="Q699" s="84">
        <f t="shared" si="9"/>
        <v>-0.004</v>
      </c>
      <c r="R699" s="85">
        <f t="shared" si="10"/>
        <v>0</v>
      </c>
      <c r="S699" s="84"/>
      <c r="T699" s="84"/>
      <c r="U699" s="84"/>
      <c r="V699" s="84">
        <f t="shared" si="1319"/>
        <v>0</v>
      </c>
      <c r="W699" s="84">
        <f t="shared" si="1320"/>
        <v>0</v>
      </c>
      <c r="X699" s="87">
        <f t="shared" si="1405"/>
        <v>0</v>
      </c>
      <c r="Y699" s="89"/>
    </row>
    <row r="700">
      <c r="A700" s="77">
        <v>45691.0</v>
      </c>
      <c r="B700" s="78" t="s">
        <v>25</v>
      </c>
      <c r="C700" s="79" t="s">
        <v>26</v>
      </c>
      <c r="D700" s="78" t="s">
        <v>30</v>
      </c>
      <c r="E700" s="80">
        <v>0.0</v>
      </c>
      <c r="F700" s="80">
        <v>0.0</v>
      </c>
      <c r="G700" s="80">
        <v>0.0</v>
      </c>
      <c r="H700" s="83">
        <v>0.0</v>
      </c>
      <c r="I700" s="84">
        <f t="shared" si="3"/>
        <v>0</v>
      </c>
      <c r="J700" s="85">
        <f t="shared" si="4"/>
        <v>0</v>
      </c>
      <c r="K700" s="80">
        <f t="shared" ref="K700:L700" si="1410">IFERROR(G700,0)</f>
        <v>0</v>
      </c>
      <c r="L700" s="80">
        <f t="shared" si="1410"/>
        <v>0</v>
      </c>
      <c r="M700" s="84">
        <f t="shared" si="6"/>
        <v>0</v>
      </c>
      <c r="N700" s="85">
        <f t="shared" si="7"/>
        <v>0</v>
      </c>
      <c r="O700" s="84">
        <f t="shared" ref="O700:P700" si="1411">IFERROR(K700,0)</f>
        <v>0</v>
      </c>
      <c r="P700" s="84">
        <f t="shared" si="1411"/>
        <v>0</v>
      </c>
      <c r="Q700" s="84">
        <f t="shared" si="9"/>
        <v>0</v>
      </c>
      <c r="R700" s="85">
        <f t="shared" si="10"/>
        <v>0</v>
      </c>
      <c r="S700" s="84"/>
      <c r="T700" s="84"/>
      <c r="U700" s="84"/>
      <c r="V700" s="84">
        <f t="shared" si="1319"/>
        <v>0</v>
      </c>
      <c r="W700" s="84">
        <f t="shared" si="1320"/>
        <v>0</v>
      </c>
      <c r="X700" s="87">
        <f t="shared" si="1405"/>
        <v>0</v>
      </c>
      <c r="Y700" s="89"/>
    </row>
    <row r="701">
      <c r="A701" s="77">
        <v>45691.0</v>
      </c>
      <c r="B701" s="78" t="s">
        <v>33</v>
      </c>
      <c r="C701" s="79" t="s">
        <v>26</v>
      </c>
      <c r="D701" s="78" t="s">
        <v>27</v>
      </c>
      <c r="E701" s="80">
        <v>1.0</v>
      </c>
      <c r="F701" s="80">
        <v>0.003</v>
      </c>
      <c r="G701" s="80">
        <v>0.003</v>
      </c>
      <c r="H701" s="83">
        <v>0.004</v>
      </c>
      <c r="I701" s="84">
        <f t="shared" si="3"/>
        <v>0.001</v>
      </c>
      <c r="J701" s="85">
        <f t="shared" si="4"/>
        <v>133.3333333</v>
      </c>
      <c r="K701" s="80">
        <f t="shared" ref="K701:L701" si="1412">IFERROR(G701,0)</f>
        <v>0.003</v>
      </c>
      <c r="L701" s="80">
        <f t="shared" si="1412"/>
        <v>0.004</v>
      </c>
      <c r="M701" s="84">
        <f t="shared" si="6"/>
        <v>0.001</v>
      </c>
      <c r="N701" s="85">
        <f t="shared" si="7"/>
        <v>133.3333333</v>
      </c>
      <c r="O701" s="84">
        <f t="shared" ref="O701:P701" si="1413">IFERROR(K701,0)</f>
        <v>0.003</v>
      </c>
      <c r="P701" s="84">
        <f t="shared" si="1413"/>
        <v>0.004</v>
      </c>
      <c r="Q701" s="84">
        <f t="shared" si="9"/>
        <v>0.001</v>
      </c>
      <c r="R701" s="85">
        <f t="shared" si="10"/>
        <v>133.3333333</v>
      </c>
      <c r="S701" s="80">
        <f>T680</f>
        <v>0.60565</v>
      </c>
      <c r="T701" s="80">
        <f>H701+S701-H702-H703-U701</f>
        <v>0.60965</v>
      </c>
      <c r="U701" s="80">
        <v>0.0</v>
      </c>
      <c r="V701" s="84">
        <f t="shared" si="1319"/>
        <v>100</v>
      </c>
      <c r="W701" s="84">
        <f t="shared" si="1320"/>
        <v>133.3333333</v>
      </c>
      <c r="X701" s="87">
        <f t="shared" si="1405"/>
        <v>0.00335</v>
      </c>
      <c r="Y701" s="89"/>
    </row>
    <row r="702">
      <c r="A702" s="77">
        <v>45691.0</v>
      </c>
      <c r="B702" s="78" t="s">
        <v>33</v>
      </c>
      <c r="C702" s="79" t="s">
        <v>26</v>
      </c>
      <c r="D702" s="78" t="s">
        <v>29</v>
      </c>
      <c r="E702" s="80">
        <v>1.0</v>
      </c>
      <c r="F702" s="80">
        <v>0.0</v>
      </c>
      <c r="G702" s="80">
        <v>0.003</v>
      </c>
      <c r="H702" s="83">
        <v>0.0</v>
      </c>
      <c r="I702" s="84">
        <f t="shared" si="3"/>
        <v>-0.003</v>
      </c>
      <c r="J702" s="85">
        <f t="shared" si="4"/>
        <v>0</v>
      </c>
      <c r="K702" s="80">
        <f t="shared" ref="K702:L702" si="1414">IFERROR(G702,0)</f>
        <v>0.003</v>
      </c>
      <c r="L702" s="80">
        <f t="shared" si="1414"/>
        <v>0</v>
      </c>
      <c r="M702" s="84">
        <f t="shared" si="6"/>
        <v>-0.003</v>
      </c>
      <c r="N702" s="85">
        <f t="shared" si="7"/>
        <v>0</v>
      </c>
      <c r="O702" s="84">
        <f t="shared" ref="O702:P702" si="1415">IFERROR(K702,0)</f>
        <v>0.003</v>
      </c>
      <c r="P702" s="84">
        <f t="shared" si="1415"/>
        <v>0</v>
      </c>
      <c r="Q702" s="84">
        <f t="shared" si="9"/>
        <v>-0.003</v>
      </c>
      <c r="R702" s="85">
        <f t="shared" si="10"/>
        <v>0</v>
      </c>
      <c r="S702" s="80"/>
      <c r="T702" s="80"/>
      <c r="U702" s="80"/>
      <c r="V702" s="84">
        <f t="shared" si="1319"/>
        <v>0</v>
      </c>
      <c r="W702" s="84">
        <f t="shared" si="1320"/>
        <v>0</v>
      </c>
      <c r="X702" s="87">
        <f t="shared" si="1405"/>
        <v>0</v>
      </c>
      <c r="Y702" s="89"/>
    </row>
    <row r="703">
      <c r="A703" s="77">
        <v>45691.0</v>
      </c>
      <c r="B703" s="78" t="s">
        <v>33</v>
      </c>
      <c r="C703" s="79" t="s">
        <v>26</v>
      </c>
      <c r="D703" s="78" t="s">
        <v>30</v>
      </c>
      <c r="E703" s="80">
        <v>0.0</v>
      </c>
      <c r="F703" s="80">
        <v>0.0</v>
      </c>
      <c r="G703" s="80">
        <v>0.0</v>
      </c>
      <c r="H703" s="83">
        <v>0.0</v>
      </c>
      <c r="I703" s="84">
        <f t="shared" si="3"/>
        <v>0</v>
      </c>
      <c r="J703" s="85">
        <f t="shared" si="4"/>
        <v>0</v>
      </c>
      <c r="K703" s="80">
        <f t="shared" ref="K703:L703" si="1416">IFERROR(G703,0)</f>
        <v>0</v>
      </c>
      <c r="L703" s="80">
        <f t="shared" si="1416"/>
        <v>0</v>
      </c>
      <c r="M703" s="84">
        <f t="shared" si="6"/>
        <v>0</v>
      </c>
      <c r="N703" s="85">
        <f t="shared" si="7"/>
        <v>0</v>
      </c>
      <c r="O703" s="84">
        <f t="shared" ref="O703:P703" si="1417">IFERROR(K703,0)</f>
        <v>0</v>
      </c>
      <c r="P703" s="84">
        <f t="shared" si="1417"/>
        <v>0</v>
      </c>
      <c r="Q703" s="84">
        <f t="shared" si="9"/>
        <v>0</v>
      </c>
      <c r="R703" s="85">
        <f t="shared" si="10"/>
        <v>0</v>
      </c>
      <c r="S703" s="87"/>
      <c r="T703" s="87"/>
      <c r="U703" s="87"/>
      <c r="V703" s="84">
        <f t="shared" si="1319"/>
        <v>0</v>
      </c>
      <c r="W703" s="84">
        <f t="shared" si="1320"/>
        <v>0</v>
      </c>
      <c r="X703" s="87">
        <f t="shared" si="1405"/>
        <v>0</v>
      </c>
      <c r="Y703" s="89"/>
    </row>
    <row r="704">
      <c r="A704" s="77">
        <v>45691.0</v>
      </c>
      <c r="B704" s="78" t="s">
        <v>34</v>
      </c>
      <c r="C704" s="79" t="s">
        <v>26</v>
      </c>
      <c r="D704" s="78" t="s">
        <v>27</v>
      </c>
      <c r="E704" s="80">
        <v>0.6</v>
      </c>
      <c r="F704" s="80">
        <v>0.003</v>
      </c>
      <c r="G704" s="80">
        <v>0.0</v>
      </c>
      <c r="H704" s="83">
        <v>0.003</v>
      </c>
      <c r="I704" s="84">
        <f t="shared" si="3"/>
        <v>0.003</v>
      </c>
      <c r="J704" s="85">
        <f t="shared" si="4"/>
        <v>0</v>
      </c>
      <c r="K704" s="80">
        <f t="shared" ref="K704:L704" si="1418">IFERROR(G704,0)</f>
        <v>0</v>
      </c>
      <c r="L704" s="80">
        <f t="shared" si="1418"/>
        <v>0.003</v>
      </c>
      <c r="M704" s="84">
        <f t="shared" si="6"/>
        <v>0.003</v>
      </c>
      <c r="N704" s="85">
        <f t="shared" si="7"/>
        <v>0</v>
      </c>
      <c r="O704" s="84">
        <f t="shared" ref="O704:P704" si="1419">IFERROR(K704,0)</f>
        <v>0</v>
      </c>
      <c r="P704" s="84">
        <f t="shared" si="1419"/>
        <v>0.003</v>
      </c>
      <c r="Q704" s="84">
        <f t="shared" si="9"/>
        <v>0.003</v>
      </c>
      <c r="R704" s="85">
        <f t="shared" si="10"/>
        <v>0</v>
      </c>
      <c r="S704" s="88">
        <f>T683</f>
        <v>0.10189</v>
      </c>
      <c r="T704" s="80">
        <f>H704+S704-H705-H706-U704</f>
        <v>0.07589</v>
      </c>
      <c r="U704" s="88">
        <v>0.0</v>
      </c>
      <c r="V704" s="84">
        <f t="shared" si="1319"/>
        <v>0</v>
      </c>
      <c r="W704" s="84">
        <f t="shared" si="1320"/>
        <v>100</v>
      </c>
      <c r="X704" s="87">
        <f t="shared" si="1405"/>
        <v>0.002</v>
      </c>
      <c r="Y704" s="89"/>
    </row>
    <row r="705">
      <c r="A705" s="77">
        <v>45691.0</v>
      </c>
      <c r="B705" s="78" t="s">
        <v>34</v>
      </c>
      <c r="C705" s="79" t="s">
        <v>26</v>
      </c>
      <c r="D705" s="78" t="s">
        <v>29</v>
      </c>
      <c r="E705" s="80">
        <v>0.6</v>
      </c>
      <c r="F705" s="80">
        <v>0.0</v>
      </c>
      <c r="G705" s="80">
        <v>0.0</v>
      </c>
      <c r="H705" s="83">
        <v>0.029</v>
      </c>
      <c r="I705" s="84">
        <f t="shared" si="3"/>
        <v>0.029</v>
      </c>
      <c r="J705" s="85">
        <f t="shared" si="4"/>
        <v>0</v>
      </c>
      <c r="K705" s="80">
        <f t="shared" ref="K705:L705" si="1420">IFERROR(G705,0)</f>
        <v>0</v>
      </c>
      <c r="L705" s="80">
        <f t="shared" si="1420"/>
        <v>0.029</v>
      </c>
      <c r="M705" s="84">
        <f t="shared" si="6"/>
        <v>0.029</v>
      </c>
      <c r="N705" s="85">
        <f t="shared" si="7"/>
        <v>0</v>
      </c>
      <c r="O705" s="84">
        <f t="shared" ref="O705:P705" si="1421">IFERROR(K705,0)</f>
        <v>0</v>
      </c>
      <c r="P705" s="84">
        <f t="shared" si="1421"/>
        <v>0.029</v>
      </c>
      <c r="Q705" s="84">
        <f t="shared" si="9"/>
        <v>0.029</v>
      </c>
      <c r="R705" s="85">
        <f t="shared" si="10"/>
        <v>0</v>
      </c>
      <c r="S705" s="87"/>
      <c r="T705" s="87"/>
      <c r="U705" s="87"/>
      <c r="V705" s="84">
        <f t="shared" si="1319"/>
        <v>0</v>
      </c>
      <c r="W705" s="84">
        <f t="shared" si="1320"/>
        <v>0</v>
      </c>
      <c r="X705" s="87">
        <f t="shared" si="1405"/>
        <v>0</v>
      </c>
      <c r="Y705" s="89"/>
    </row>
    <row r="706">
      <c r="A706" s="77">
        <v>45691.0</v>
      </c>
      <c r="B706" s="78" t="s">
        <v>34</v>
      </c>
      <c r="C706" s="79" t="s">
        <v>26</v>
      </c>
      <c r="D706" s="78" t="s">
        <v>30</v>
      </c>
      <c r="E706" s="80">
        <v>0.0</v>
      </c>
      <c r="F706" s="80">
        <v>0.0</v>
      </c>
      <c r="G706" s="80">
        <v>0.0</v>
      </c>
      <c r="H706" s="83">
        <v>0.0</v>
      </c>
      <c r="I706" s="84">
        <f t="shared" si="3"/>
        <v>0</v>
      </c>
      <c r="J706" s="85">
        <f t="shared" si="4"/>
        <v>0</v>
      </c>
      <c r="K706" s="80">
        <f t="shared" ref="K706:L706" si="1422">IFERROR(G706,0)</f>
        <v>0</v>
      </c>
      <c r="L706" s="80">
        <f t="shared" si="1422"/>
        <v>0</v>
      </c>
      <c r="M706" s="84">
        <f t="shared" si="6"/>
        <v>0</v>
      </c>
      <c r="N706" s="85">
        <f t="shared" si="7"/>
        <v>0</v>
      </c>
      <c r="O706" s="84">
        <f t="shared" ref="O706:P706" si="1423">IFERROR(K706,0)</f>
        <v>0</v>
      </c>
      <c r="P706" s="84">
        <f t="shared" si="1423"/>
        <v>0</v>
      </c>
      <c r="Q706" s="84">
        <f t="shared" si="9"/>
        <v>0</v>
      </c>
      <c r="R706" s="85">
        <f t="shared" si="10"/>
        <v>0</v>
      </c>
      <c r="S706" s="87"/>
      <c r="T706" s="87"/>
      <c r="U706" s="87"/>
      <c r="V706" s="84">
        <f t="shared" si="1319"/>
        <v>0</v>
      </c>
      <c r="W706" s="84">
        <f t="shared" si="1320"/>
        <v>0</v>
      </c>
      <c r="X706" s="87">
        <f t="shared" si="1405"/>
        <v>0</v>
      </c>
      <c r="Y706" s="89"/>
    </row>
    <row r="707">
      <c r="A707" s="77">
        <v>45691.0</v>
      </c>
      <c r="B707" s="78" t="s">
        <v>36</v>
      </c>
      <c r="C707" s="79" t="s">
        <v>37</v>
      </c>
      <c r="D707" s="78" t="s">
        <v>27</v>
      </c>
      <c r="E707" s="80">
        <v>229.8</v>
      </c>
      <c r="F707" s="80">
        <v>0.679</v>
      </c>
      <c r="G707" s="80">
        <v>0.675</v>
      </c>
      <c r="H707" s="83">
        <v>0.597</v>
      </c>
      <c r="I707" s="84">
        <f t="shared" si="3"/>
        <v>-0.078</v>
      </c>
      <c r="J707" s="85">
        <f t="shared" si="4"/>
        <v>88.44444444</v>
      </c>
      <c r="K707" s="80">
        <f t="shared" ref="K707:L707" si="1424">IFERROR(G707,0)</f>
        <v>0.675</v>
      </c>
      <c r="L707" s="80">
        <f t="shared" si="1424"/>
        <v>0.597</v>
      </c>
      <c r="M707" s="84">
        <f t="shared" si="6"/>
        <v>-0.078</v>
      </c>
      <c r="N707" s="85">
        <f t="shared" si="7"/>
        <v>88.44444444</v>
      </c>
      <c r="O707" s="84">
        <f t="shared" ref="O707:P707" si="1425">IFERROR(K707,0)</f>
        <v>0.675</v>
      </c>
      <c r="P707" s="84">
        <f t="shared" si="1425"/>
        <v>0.597</v>
      </c>
      <c r="Q707" s="84">
        <f t="shared" si="9"/>
        <v>-0.078</v>
      </c>
      <c r="R707" s="85">
        <f t="shared" si="10"/>
        <v>88.44444444</v>
      </c>
      <c r="S707" s="88">
        <f>T686</f>
        <v>202.0254851</v>
      </c>
      <c r="T707" s="80">
        <f>H707+S707-H708-H709-U707</f>
        <v>202.6220851</v>
      </c>
      <c r="U707" s="88">
        <v>4.0E-4</v>
      </c>
      <c r="V707" s="84">
        <f t="shared" si="1319"/>
        <v>99.41089838</v>
      </c>
      <c r="W707" s="84">
        <f t="shared" si="1320"/>
        <v>87.92341679</v>
      </c>
      <c r="X707" s="87">
        <f t="shared" si="1405"/>
        <v>0.608</v>
      </c>
      <c r="Y707" s="89"/>
    </row>
    <row r="708">
      <c r="A708" s="77">
        <v>45691.0</v>
      </c>
      <c r="B708" s="78" t="s">
        <v>36</v>
      </c>
      <c r="C708" s="79" t="s">
        <v>37</v>
      </c>
      <c r="D708" s="78" t="s">
        <v>29</v>
      </c>
      <c r="E708" s="80">
        <v>285.0</v>
      </c>
      <c r="F708" s="80">
        <v>0.0</v>
      </c>
      <c r="G708" s="80">
        <v>0.825</v>
      </c>
      <c r="H708" s="83">
        <v>0.0</v>
      </c>
      <c r="I708" s="84">
        <f t="shared" si="3"/>
        <v>-0.825</v>
      </c>
      <c r="J708" s="85">
        <f t="shared" si="4"/>
        <v>0</v>
      </c>
      <c r="K708" s="80">
        <f t="shared" ref="K708:L708" si="1426">IFERROR(G708,0)</f>
        <v>0.825</v>
      </c>
      <c r="L708" s="80">
        <f t="shared" si="1426"/>
        <v>0</v>
      </c>
      <c r="M708" s="84">
        <f t="shared" si="6"/>
        <v>-0.825</v>
      </c>
      <c r="N708" s="85">
        <f t="shared" si="7"/>
        <v>0</v>
      </c>
      <c r="O708" s="84">
        <f t="shared" ref="O708:P708" si="1427">IFERROR(K708,0)</f>
        <v>0.825</v>
      </c>
      <c r="P708" s="84">
        <f t="shared" si="1427"/>
        <v>0</v>
      </c>
      <c r="Q708" s="84">
        <f t="shared" si="9"/>
        <v>-0.825</v>
      </c>
      <c r="R708" s="85">
        <f t="shared" si="10"/>
        <v>0</v>
      </c>
      <c r="S708" s="87"/>
      <c r="T708" s="87"/>
      <c r="U708" s="87"/>
      <c r="V708" s="84">
        <f t="shared" si="1319"/>
        <v>0</v>
      </c>
      <c r="W708" s="84">
        <f t="shared" si="1320"/>
        <v>0</v>
      </c>
      <c r="X708" s="87">
        <f t="shared" si="1405"/>
        <v>0.27</v>
      </c>
      <c r="Y708" s="89"/>
    </row>
    <row r="709">
      <c r="A709" s="77">
        <v>45691.0</v>
      </c>
      <c r="B709" s="78" t="s">
        <v>36</v>
      </c>
      <c r="C709" s="79" t="s">
        <v>37</v>
      </c>
      <c r="D709" s="78" t="s">
        <v>30</v>
      </c>
      <c r="E709" s="80">
        <v>0.0</v>
      </c>
      <c r="F709" s="80">
        <v>0.0</v>
      </c>
      <c r="G709" s="80">
        <v>0.0</v>
      </c>
      <c r="H709" s="83">
        <v>0.0</v>
      </c>
      <c r="I709" s="84">
        <f t="shared" si="3"/>
        <v>0</v>
      </c>
      <c r="J709" s="85">
        <f t="shared" si="4"/>
        <v>0</v>
      </c>
      <c r="K709" s="80">
        <f t="shared" ref="K709:L709" si="1428">IFERROR(G709,0)</f>
        <v>0</v>
      </c>
      <c r="L709" s="80">
        <f t="shared" si="1428"/>
        <v>0</v>
      </c>
      <c r="M709" s="84">
        <f t="shared" si="6"/>
        <v>0</v>
      </c>
      <c r="N709" s="85">
        <f t="shared" si="7"/>
        <v>0</v>
      </c>
      <c r="O709" s="84">
        <f t="shared" ref="O709:P709" si="1429">IFERROR(K709,0)</f>
        <v>0</v>
      </c>
      <c r="P709" s="84">
        <f t="shared" si="1429"/>
        <v>0</v>
      </c>
      <c r="Q709" s="84">
        <f t="shared" si="9"/>
        <v>0</v>
      </c>
      <c r="R709" s="85">
        <f t="shared" si="10"/>
        <v>0</v>
      </c>
      <c r="S709" s="87"/>
      <c r="T709" s="87"/>
      <c r="U709" s="87"/>
      <c r="V709" s="84">
        <f t="shared" si="1319"/>
        <v>0</v>
      </c>
      <c r="W709" s="84">
        <f t="shared" si="1320"/>
        <v>0</v>
      </c>
      <c r="X709" s="87">
        <f t="shared" si="1405"/>
        <v>0</v>
      </c>
      <c r="Y709" s="89"/>
    </row>
    <row r="710">
      <c r="A710" s="77">
        <v>45691.0</v>
      </c>
      <c r="B710" s="78" t="s">
        <v>49</v>
      </c>
      <c r="C710" s="79" t="s">
        <v>37</v>
      </c>
      <c r="D710" s="78" t="s">
        <v>27</v>
      </c>
      <c r="E710" s="80">
        <v>5.2</v>
      </c>
      <c r="F710" s="80">
        <v>0.017</v>
      </c>
      <c r="G710" s="80">
        <v>0.014</v>
      </c>
      <c r="H710" s="83">
        <v>0.019</v>
      </c>
      <c r="I710" s="84">
        <f t="shared" si="3"/>
        <v>0.005</v>
      </c>
      <c r="J710" s="85">
        <f t="shared" si="4"/>
        <v>135.7142857</v>
      </c>
      <c r="K710" s="80">
        <f t="shared" ref="K710:L710" si="1430">IFERROR(G710,0)</f>
        <v>0.014</v>
      </c>
      <c r="L710" s="80">
        <f t="shared" si="1430"/>
        <v>0.019</v>
      </c>
      <c r="M710" s="84">
        <f t="shared" si="6"/>
        <v>0.005</v>
      </c>
      <c r="N710" s="85">
        <f t="shared" si="7"/>
        <v>135.7142857</v>
      </c>
      <c r="O710" s="84">
        <f t="shared" ref="O710:P710" si="1431">IFERROR(K710,0)</f>
        <v>0.014</v>
      </c>
      <c r="P710" s="84">
        <f t="shared" si="1431"/>
        <v>0.019</v>
      </c>
      <c r="Q710" s="84">
        <f t="shared" si="9"/>
        <v>0.005</v>
      </c>
      <c r="R710" s="85">
        <f t="shared" si="10"/>
        <v>135.7142857</v>
      </c>
      <c r="S710" s="88">
        <f>T689</f>
        <v>5.176400002</v>
      </c>
      <c r="T710" s="80">
        <f>H710+S710-H711-H712-U710</f>
        <v>5.194700002</v>
      </c>
      <c r="U710" s="88">
        <v>7.0E-4</v>
      </c>
      <c r="V710" s="84">
        <f t="shared" si="1319"/>
        <v>82.35294118</v>
      </c>
      <c r="W710" s="84">
        <f t="shared" si="1320"/>
        <v>111.7647059</v>
      </c>
      <c r="X710" s="87">
        <f t="shared" si="1405"/>
        <v>0.019</v>
      </c>
      <c r="Y710" s="89"/>
    </row>
    <row r="711">
      <c r="A711" s="77">
        <v>45691.0</v>
      </c>
      <c r="B711" s="78" t="s">
        <v>49</v>
      </c>
      <c r="C711" s="79" t="s">
        <v>37</v>
      </c>
      <c r="D711" s="78" t="s">
        <v>29</v>
      </c>
      <c r="E711" s="80">
        <v>5.1</v>
      </c>
      <c r="F711" s="80">
        <v>0.0</v>
      </c>
      <c r="G711" s="80">
        <v>0.014</v>
      </c>
      <c r="H711" s="83">
        <v>0.0</v>
      </c>
      <c r="I711" s="84">
        <f t="shared" si="3"/>
        <v>-0.014</v>
      </c>
      <c r="J711" s="85">
        <f t="shared" si="4"/>
        <v>0</v>
      </c>
      <c r="K711" s="80">
        <f t="shared" ref="K711:L711" si="1432">IFERROR(G711,0)</f>
        <v>0.014</v>
      </c>
      <c r="L711" s="80">
        <f t="shared" si="1432"/>
        <v>0</v>
      </c>
      <c r="M711" s="84">
        <f t="shared" si="6"/>
        <v>-0.014</v>
      </c>
      <c r="N711" s="85">
        <f t="shared" si="7"/>
        <v>0</v>
      </c>
      <c r="O711" s="84">
        <f t="shared" ref="O711:P711" si="1433">IFERROR(K711,0)</f>
        <v>0.014</v>
      </c>
      <c r="P711" s="84">
        <f t="shared" si="1433"/>
        <v>0</v>
      </c>
      <c r="Q711" s="84">
        <f t="shared" si="9"/>
        <v>-0.014</v>
      </c>
      <c r="R711" s="85">
        <f t="shared" si="10"/>
        <v>0</v>
      </c>
      <c r="S711" s="87"/>
      <c r="T711" s="87"/>
      <c r="U711" s="87"/>
      <c r="V711" s="84">
        <f t="shared" si="1319"/>
        <v>0</v>
      </c>
      <c r="W711" s="84">
        <f t="shared" si="1320"/>
        <v>0</v>
      </c>
      <c r="X711" s="87">
        <f t="shared" si="1405"/>
        <v>0</v>
      </c>
      <c r="Y711" s="89"/>
    </row>
    <row r="712">
      <c r="A712" s="77">
        <v>45691.0</v>
      </c>
      <c r="B712" s="78" t="s">
        <v>49</v>
      </c>
      <c r="C712" s="79" t="s">
        <v>37</v>
      </c>
      <c r="D712" s="78" t="s">
        <v>30</v>
      </c>
      <c r="E712" s="80">
        <v>0.0</v>
      </c>
      <c r="F712" s="80">
        <v>0.0</v>
      </c>
      <c r="G712" s="80">
        <v>0.0</v>
      </c>
      <c r="H712" s="83">
        <v>0.0</v>
      </c>
      <c r="I712" s="84">
        <f t="shared" si="3"/>
        <v>0</v>
      </c>
      <c r="J712" s="85">
        <f t="shared" si="4"/>
        <v>0</v>
      </c>
      <c r="K712" s="80">
        <f t="shared" ref="K712:L712" si="1434">IFERROR(G712,0)</f>
        <v>0</v>
      </c>
      <c r="L712" s="80">
        <f t="shared" si="1434"/>
        <v>0</v>
      </c>
      <c r="M712" s="84">
        <f t="shared" si="6"/>
        <v>0</v>
      </c>
      <c r="N712" s="85">
        <f t="shared" si="7"/>
        <v>0</v>
      </c>
      <c r="O712" s="84">
        <f t="shared" ref="O712:P712" si="1435">IFERROR(K712,0)</f>
        <v>0</v>
      </c>
      <c r="P712" s="84">
        <f t="shared" si="1435"/>
        <v>0</v>
      </c>
      <c r="Q712" s="84">
        <f t="shared" si="9"/>
        <v>0</v>
      </c>
      <c r="R712" s="85">
        <f t="shared" si="10"/>
        <v>0</v>
      </c>
      <c r="S712" s="88"/>
      <c r="T712" s="88"/>
      <c r="U712" s="87"/>
      <c r="V712" s="84">
        <f t="shared" si="1319"/>
        <v>0</v>
      </c>
      <c r="W712" s="84">
        <f t="shared" si="1320"/>
        <v>0</v>
      </c>
      <c r="X712" s="87">
        <f t="shared" si="1405"/>
        <v>0</v>
      </c>
      <c r="Y712" s="89"/>
    </row>
    <row r="713">
      <c r="A713" s="77">
        <v>45691.0</v>
      </c>
      <c r="B713" s="78" t="s">
        <v>40</v>
      </c>
      <c r="C713" s="79" t="s">
        <v>37</v>
      </c>
      <c r="D713" s="78" t="s">
        <v>27</v>
      </c>
      <c r="E713" s="80">
        <v>0.63</v>
      </c>
      <c r="F713" s="80">
        <v>0.0</v>
      </c>
      <c r="G713" s="80">
        <v>0.00161</v>
      </c>
      <c r="H713" s="83">
        <v>0.001</v>
      </c>
      <c r="I713" s="84">
        <f t="shared" si="3"/>
        <v>-0.00061</v>
      </c>
      <c r="J713" s="85">
        <f t="shared" si="4"/>
        <v>62.11180124</v>
      </c>
      <c r="K713" s="80">
        <f t="shared" ref="K713:L713" si="1436">IFERROR(G713,0)</f>
        <v>0.00161</v>
      </c>
      <c r="L713" s="80">
        <f t="shared" si="1436"/>
        <v>0.001</v>
      </c>
      <c r="M713" s="84">
        <f t="shared" si="6"/>
        <v>-0.00061</v>
      </c>
      <c r="N713" s="85">
        <f t="shared" si="7"/>
        <v>62.11180124</v>
      </c>
      <c r="O713" s="84">
        <f t="shared" ref="O713:P713" si="1437">IFERROR(K713,0)</f>
        <v>0.00161</v>
      </c>
      <c r="P713" s="84">
        <f t="shared" si="1437"/>
        <v>0.001</v>
      </c>
      <c r="Q713" s="84">
        <f t="shared" si="9"/>
        <v>-0.00061</v>
      </c>
      <c r="R713" s="85">
        <f t="shared" si="10"/>
        <v>62.11180124</v>
      </c>
      <c r="S713" s="88">
        <f>T692</f>
        <v>0.03574624</v>
      </c>
      <c r="T713" s="80">
        <f>H713+S713-H714-H715-U713</f>
        <v>0.03664624</v>
      </c>
      <c r="U713" s="88">
        <v>1.0E-4</v>
      </c>
      <c r="V713" s="84">
        <f t="shared" si="1319"/>
        <v>0</v>
      </c>
      <c r="W713" s="84">
        <f t="shared" si="1320"/>
        <v>0</v>
      </c>
      <c r="X713" s="87">
        <f t="shared" si="1405"/>
        <v>0.001</v>
      </c>
      <c r="Y713" s="89"/>
    </row>
    <row r="714">
      <c r="A714" s="77">
        <v>45691.0</v>
      </c>
      <c r="B714" s="78" t="s">
        <v>40</v>
      </c>
      <c r="C714" s="79" t="s">
        <v>37</v>
      </c>
      <c r="D714" s="78" t="s">
        <v>29</v>
      </c>
      <c r="E714" s="80">
        <v>0.63</v>
      </c>
      <c r="F714" s="80">
        <v>0.0</v>
      </c>
      <c r="G714" s="80">
        <v>0.0016</v>
      </c>
      <c r="H714" s="83">
        <v>0.0</v>
      </c>
      <c r="I714" s="84">
        <f t="shared" si="3"/>
        <v>-0.0016</v>
      </c>
      <c r="J714" s="85">
        <f t="shared" si="4"/>
        <v>0</v>
      </c>
      <c r="K714" s="80">
        <f t="shared" ref="K714:L714" si="1438">IFERROR(G714,0)</f>
        <v>0.0016</v>
      </c>
      <c r="L714" s="80">
        <f t="shared" si="1438"/>
        <v>0</v>
      </c>
      <c r="M714" s="84">
        <f t="shared" si="6"/>
        <v>-0.0016</v>
      </c>
      <c r="N714" s="85">
        <f t="shared" si="7"/>
        <v>0</v>
      </c>
      <c r="O714" s="84">
        <f t="shared" ref="O714:P714" si="1439">IFERROR(K714,0)</f>
        <v>0.0016</v>
      </c>
      <c r="P714" s="84">
        <f t="shared" si="1439"/>
        <v>0</v>
      </c>
      <c r="Q714" s="84">
        <f t="shared" si="9"/>
        <v>-0.0016</v>
      </c>
      <c r="R714" s="85">
        <f t="shared" si="10"/>
        <v>0</v>
      </c>
      <c r="S714" s="87"/>
      <c r="T714" s="80"/>
      <c r="U714" s="87"/>
      <c r="V714" s="84">
        <f t="shared" si="1319"/>
        <v>0</v>
      </c>
      <c r="W714" s="84">
        <f t="shared" si="1320"/>
        <v>0</v>
      </c>
      <c r="X714" s="87">
        <f t="shared" si="1405"/>
        <v>0</v>
      </c>
      <c r="Y714" s="89"/>
    </row>
    <row r="715">
      <c r="A715" s="77">
        <v>45691.0</v>
      </c>
      <c r="B715" s="78" t="s">
        <v>40</v>
      </c>
      <c r="C715" s="79" t="s">
        <v>37</v>
      </c>
      <c r="D715" s="78" t="s">
        <v>30</v>
      </c>
      <c r="E715" s="80">
        <v>0.0</v>
      </c>
      <c r="F715" s="80">
        <v>0.0</v>
      </c>
      <c r="G715" s="80">
        <v>0.0</v>
      </c>
      <c r="H715" s="83">
        <v>0.0</v>
      </c>
      <c r="I715" s="84">
        <f t="shared" si="3"/>
        <v>0</v>
      </c>
      <c r="J715" s="85">
        <f t="shared" si="4"/>
        <v>0</v>
      </c>
      <c r="K715" s="80">
        <f t="shared" ref="K715:L715" si="1440">IFERROR(G715,0)</f>
        <v>0</v>
      </c>
      <c r="L715" s="80">
        <f t="shared" si="1440"/>
        <v>0</v>
      </c>
      <c r="M715" s="84">
        <f t="shared" si="6"/>
        <v>0</v>
      </c>
      <c r="N715" s="85">
        <f t="shared" si="7"/>
        <v>0</v>
      </c>
      <c r="O715" s="84">
        <f t="shared" ref="O715:P715" si="1441">IFERROR(K715,0)</f>
        <v>0</v>
      </c>
      <c r="P715" s="84">
        <f t="shared" si="1441"/>
        <v>0</v>
      </c>
      <c r="Q715" s="84">
        <f t="shared" si="9"/>
        <v>0</v>
      </c>
      <c r="R715" s="85">
        <f t="shared" si="10"/>
        <v>0</v>
      </c>
      <c r="S715" s="87"/>
      <c r="T715" s="87"/>
      <c r="U715" s="87"/>
      <c r="V715" s="84">
        <f t="shared" si="1319"/>
        <v>0</v>
      </c>
      <c r="W715" s="84">
        <f t="shared" si="1320"/>
        <v>0</v>
      </c>
      <c r="X715" s="87">
        <f t="shared" si="1405"/>
        <v>0</v>
      </c>
      <c r="Y715" s="89"/>
    </row>
    <row r="716">
      <c r="A716" s="77">
        <v>45692.0</v>
      </c>
      <c r="B716" s="78" t="s">
        <v>31</v>
      </c>
      <c r="C716" s="79" t="s">
        <v>26</v>
      </c>
      <c r="D716" s="78" t="s">
        <v>27</v>
      </c>
      <c r="E716" s="80">
        <v>190.9</v>
      </c>
      <c r="F716" s="81">
        <v>0.633</v>
      </c>
      <c r="G716" s="82">
        <v>0.557</v>
      </c>
      <c r="H716" s="94">
        <v>0.574</v>
      </c>
      <c r="I716" s="84">
        <f t="shared" si="3"/>
        <v>0.017</v>
      </c>
      <c r="J716" s="85">
        <f t="shared" si="4"/>
        <v>103.0520646</v>
      </c>
      <c r="K716" s="80">
        <f t="shared" ref="K716:L716" si="1442">IFERROR(G716,0)</f>
        <v>0.557</v>
      </c>
      <c r="L716" s="80">
        <f t="shared" si="1442"/>
        <v>0.574</v>
      </c>
      <c r="M716" s="84">
        <f t="shared" si="6"/>
        <v>0.017</v>
      </c>
      <c r="N716" s="85">
        <f t="shared" si="7"/>
        <v>103.0520646</v>
      </c>
      <c r="O716" s="84">
        <f t="shared" ref="O716:P716" si="1443">IFERROR(K716,0)</f>
        <v>0.557</v>
      </c>
      <c r="P716" s="84">
        <f t="shared" si="1443"/>
        <v>0.574</v>
      </c>
      <c r="Q716" s="84">
        <f t="shared" si="9"/>
        <v>0.017</v>
      </c>
      <c r="R716" s="85">
        <f t="shared" si="10"/>
        <v>103.0520646</v>
      </c>
      <c r="S716" s="80">
        <f>T695</f>
        <v>49.58012</v>
      </c>
      <c r="T716" s="80">
        <f>H716+S716-H717-H718-U716</f>
        <v>50.15232</v>
      </c>
      <c r="U716" s="80">
        <v>0.0018</v>
      </c>
      <c r="V716" s="84">
        <f t="shared" si="1319"/>
        <v>87.99368088</v>
      </c>
      <c r="W716" s="84">
        <f t="shared" si="1320"/>
        <v>90.6793049</v>
      </c>
      <c r="X716" s="87">
        <f t="shared" si="1405"/>
        <v>0.577</v>
      </c>
      <c r="Y716" s="89"/>
    </row>
    <row r="717">
      <c r="A717" s="77">
        <v>45692.0</v>
      </c>
      <c r="B717" s="78" t="s">
        <v>31</v>
      </c>
      <c r="C717" s="79" t="s">
        <v>26</v>
      </c>
      <c r="D717" s="78" t="s">
        <v>29</v>
      </c>
      <c r="E717" s="80">
        <v>220.3</v>
      </c>
      <c r="F717" s="80">
        <v>0.179</v>
      </c>
      <c r="G717" s="80">
        <v>0.625</v>
      </c>
      <c r="H717" s="83">
        <v>0.0</v>
      </c>
      <c r="I717" s="84">
        <f t="shared" si="3"/>
        <v>-0.625</v>
      </c>
      <c r="J717" s="85">
        <f t="shared" si="4"/>
        <v>0</v>
      </c>
      <c r="K717" s="80">
        <f t="shared" ref="K717:L717" si="1444">IFERROR(G717,0)</f>
        <v>0.625</v>
      </c>
      <c r="L717" s="80">
        <f t="shared" si="1444"/>
        <v>0</v>
      </c>
      <c r="M717" s="84">
        <f t="shared" si="6"/>
        <v>-0.625</v>
      </c>
      <c r="N717" s="85">
        <f t="shared" si="7"/>
        <v>0</v>
      </c>
      <c r="O717" s="84">
        <f t="shared" ref="O717:P717" si="1445">IFERROR(K717,0)</f>
        <v>0.625</v>
      </c>
      <c r="P717" s="84">
        <f t="shared" si="1445"/>
        <v>0</v>
      </c>
      <c r="Q717" s="84">
        <f t="shared" si="9"/>
        <v>-0.625</v>
      </c>
      <c r="R717" s="85">
        <f t="shared" si="10"/>
        <v>0</v>
      </c>
      <c r="S717" s="84"/>
      <c r="T717" s="84"/>
      <c r="U717" s="84"/>
      <c r="V717" s="84">
        <f t="shared" si="1319"/>
        <v>349.1620112</v>
      </c>
      <c r="W717" s="84">
        <f t="shared" si="1320"/>
        <v>0</v>
      </c>
      <c r="X717" s="87">
        <f t="shared" si="1405"/>
        <v>0</v>
      </c>
      <c r="Y717" s="89"/>
    </row>
    <row r="718">
      <c r="A718" s="77">
        <v>45692.0</v>
      </c>
      <c r="B718" s="78" t="s">
        <v>31</v>
      </c>
      <c r="C718" s="79" t="s">
        <v>26</v>
      </c>
      <c r="D718" s="78" t="s">
        <v>30</v>
      </c>
      <c r="E718" s="80">
        <v>0.0</v>
      </c>
      <c r="F718" s="80">
        <v>0.0</v>
      </c>
      <c r="G718" s="80">
        <v>0.0</v>
      </c>
      <c r="H718" s="83">
        <v>0.0</v>
      </c>
      <c r="I718" s="84">
        <f t="shared" si="3"/>
        <v>0</v>
      </c>
      <c r="J718" s="85">
        <f t="shared" si="4"/>
        <v>0</v>
      </c>
      <c r="K718" s="80">
        <f t="shared" ref="K718:L718" si="1446">IFERROR(G718,0)</f>
        <v>0</v>
      </c>
      <c r="L718" s="80">
        <f t="shared" si="1446"/>
        <v>0</v>
      </c>
      <c r="M718" s="84">
        <f t="shared" si="6"/>
        <v>0</v>
      </c>
      <c r="N718" s="85">
        <f t="shared" si="7"/>
        <v>0</v>
      </c>
      <c r="O718" s="84">
        <f t="shared" ref="O718:P718" si="1447">IFERROR(K718,0)</f>
        <v>0</v>
      </c>
      <c r="P718" s="84">
        <f t="shared" si="1447"/>
        <v>0</v>
      </c>
      <c r="Q718" s="84">
        <f t="shared" si="9"/>
        <v>0</v>
      </c>
      <c r="R718" s="85">
        <f t="shared" si="10"/>
        <v>0</v>
      </c>
      <c r="S718" s="80"/>
      <c r="T718" s="80"/>
      <c r="U718" s="80"/>
      <c r="V718" s="84">
        <f t="shared" si="1319"/>
        <v>0</v>
      </c>
      <c r="W718" s="84">
        <f t="shared" si="1320"/>
        <v>0</v>
      </c>
      <c r="X718" s="87">
        <f t="shared" si="1405"/>
        <v>0</v>
      </c>
      <c r="Y718" s="89"/>
    </row>
    <row r="719">
      <c r="A719" s="77">
        <v>45692.0</v>
      </c>
      <c r="B719" s="78" t="s">
        <v>25</v>
      </c>
      <c r="C719" s="79" t="s">
        <v>26</v>
      </c>
      <c r="D719" s="78" t="s">
        <v>27</v>
      </c>
      <c r="E719" s="80">
        <v>1.7</v>
      </c>
      <c r="F719" s="80">
        <v>0.005</v>
      </c>
      <c r="G719" s="80">
        <v>0.0048</v>
      </c>
      <c r="H719" s="83">
        <v>0.005</v>
      </c>
      <c r="I719" s="84">
        <f t="shared" si="3"/>
        <v>0.0002</v>
      </c>
      <c r="J719" s="85">
        <f t="shared" si="4"/>
        <v>104.1666667</v>
      </c>
      <c r="K719" s="80">
        <f t="shared" ref="K719:L719" si="1448">IFERROR(G719,0)</f>
        <v>0.0048</v>
      </c>
      <c r="L719" s="80">
        <f t="shared" si="1448"/>
        <v>0.005</v>
      </c>
      <c r="M719" s="84">
        <f t="shared" si="6"/>
        <v>0.0002</v>
      </c>
      <c r="N719" s="85">
        <f t="shared" si="7"/>
        <v>104.1666667</v>
      </c>
      <c r="O719" s="84">
        <f t="shared" ref="O719:P719" si="1449">IFERROR(K719,0)</f>
        <v>0.0048</v>
      </c>
      <c r="P719" s="84">
        <f t="shared" si="1449"/>
        <v>0.005</v>
      </c>
      <c r="Q719" s="84">
        <f t="shared" si="9"/>
        <v>0.0002</v>
      </c>
      <c r="R719" s="85">
        <f t="shared" si="10"/>
        <v>104.1666667</v>
      </c>
      <c r="S719" s="80">
        <f>T698</f>
        <v>4.4903405</v>
      </c>
      <c r="T719" s="80">
        <f>H719+S719-H720-H721-U719</f>
        <v>4.4952405</v>
      </c>
      <c r="U719" s="80">
        <v>1.0E-4</v>
      </c>
      <c r="V719" s="84">
        <f t="shared" si="1319"/>
        <v>96</v>
      </c>
      <c r="W719" s="84">
        <f t="shared" si="1320"/>
        <v>100</v>
      </c>
      <c r="X719" s="87">
        <f t="shared" si="1405"/>
        <v>0.005</v>
      </c>
      <c r="Y719" s="89"/>
    </row>
    <row r="720">
      <c r="A720" s="77">
        <v>45692.0</v>
      </c>
      <c r="B720" s="78" t="s">
        <v>25</v>
      </c>
      <c r="C720" s="79" t="s">
        <v>26</v>
      </c>
      <c r="D720" s="78" t="s">
        <v>29</v>
      </c>
      <c r="E720" s="80">
        <v>1.5</v>
      </c>
      <c r="F720" s="80">
        <v>0.0</v>
      </c>
      <c r="G720" s="80">
        <v>0.004</v>
      </c>
      <c r="H720" s="83">
        <v>0.0</v>
      </c>
      <c r="I720" s="84">
        <f t="shared" si="3"/>
        <v>-0.004</v>
      </c>
      <c r="J720" s="85">
        <f t="shared" si="4"/>
        <v>0</v>
      </c>
      <c r="K720" s="80">
        <f t="shared" ref="K720:L720" si="1450">IFERROR(G720,0)</f>
        <v>0.004</v>
      </c>
      <c r="L720" s="80">
        <f t="shared" si="1450"/>
        <v>0</v>
      </c>
      <c r="M720" s="84">
        <f t="shared" si="6"/>
        <v>-0.004</v>
      </c>
      <c r="N720" s="85">
        <f t="shared" si="7"/>
        <v>0</v>
      </c>
      <c r="O720" s="84">
        <f t="shared" ref="O720:P720" si="1451">IFERROR(K720,0)</f>
        <v>0.004</v>
      </c>
      <c r="P720" s="84">
        <f t="shared" si="1451"/>
        <v>0</v>
      </c>
      <c r="Q720" s="84">
        <f t="shared" si="9"/>
        <v>-0.004</v>
      </c>
      <c r="R720" s="85">
        <f t="shared" si="10"/>
        <v>0</v>
      </c>
      <c r="S720" s="84"/>
      <c r="T720" s="84"/>
      <c r="U720" s="84"/>
      <c r="V720" s="84">
        <f t="shared" si="1319"/>
        <v>0</v>
      </c>
      <c r="W720" s="84">
        <f t="shared" si="1320"/>
        <v>0</v>
      </c>
      <c r="X720" s="87">
        <f t="shared" si="1405"/>
        <v>0</v>
      </c>
      <c r="Y720" s="89"/>
    </row>
    <row r="721">
      <c r="A721" s="77">
        <v>45692.0</v>
      </c>
      <c r="B721" s="78" t="s">
        <v>25</v>
      </c>
      <c r="C721" s="79" t="s">
        <v>26</v>
      </c>
      <c r="D721" s="78" t="s">
        <v>30</v>
      </c>
      <c r="E721" s="80">
        <v>0.0</v>
      </c>
      <c r="F721" s="80">
        <v>0.0</v>
      </c>
      <c r="G721" s="80">
        <v>0.0</v>
      </c>
      <c r="H721" s="83">
        <v>0.0</v>
      </c>
      <c r="I721" s="84">
        <f t="shared" si="3"/>
        <v>0</v>
      </c>
      <c r="J721" s="85">
        <f t="shared" si="4"/>
        <v>0</v>
      </c>
      <c r="K721" s="80">
        <f t="shared" ref="K721:L721" si="1452">IFERROR(G721,0)</f>
        <v>0</v>
      </c>
      <c r="L721" s="80">
        <f t="shared" si="1452"/>
        <v>0</v>
      </c>
      <c r="M721" s="84">
        <f t="shared" si="6"/>
        <v>0</v>
      </c>
      <c r="N721" s="85">
        <f t="shared" si="7"/>
        <v>0</v>
      </c>
      <c r="O721" s="84">
        <f t="shared" ref="O721:P721" si="1453">IFERROR(K721,0)</f>
        <v>0</v>
      </c>
      <c r="P721" s="84">
        <f t="shared" si="1453"/>
        <v>0</v>
      </c>
      <c r="Q721" s="84">
        <f t="shared" si="9"/>
        <v>0</v>
      </c>
      <c r="R721" s="85">
        <f t="shared" si="10"/>
        <v>0</v>
      </c>
      <c r="S721" s="84"/>
      <c r="T721" s="84"/>
      <c r="U721" s="84"/>
      <c r="V721" s="84">
        <f t="shared" si="1319"/>
        <v>0</v>
      </c>
      <c r="W721" s="84">
        <f t="shared" si="1320"/>
        <v>0</v>
      </c>
      <c r="X721" s="87">
        <f t="shared" si="1405"/>
        <v>0</v>
      </c>
      <c r="Y721" s="89"/>
    </row>
    <row r="722">
      <c r="A722" s="77">
        <v>45692.0</v>
      </c>
      <c r="B722" s="78" t="s">
        <v>33</v>
      </c>
      <c r="C722" s="79" t="s">
        <v>26</v>
      </c>
      <c r="D722" s="78" t="s">
        <v>27</v>
      </c>
      <c r="E722" s="80">
        <v>1.0</v>
      </c>
      <c r="F722" s="80">
        <v>0.002</v>
      </c>
      <c r="G722" s="80">
        <v>0.003</v>
      </c>
      <c r="H722" s="83">
        <v>0.004</v>
      </c>
      <c r="I722" s="84">
        <f t="shared" si="3"/>
        <v>0.001</v>
      </c>
      <c r="J722" s="85">
        <f t="shared" si="4"/>
        <v>133.3333333</v>
      </c>
      <c r="K722" s="80">
        <f t="shared" ref="K722:L722" si="1454">IFERROR(G722,0)</f>
        <v>0.003</v>
      </c>
      <c r="L722" s="80">
        <f t="shared" si="1454"/>
        <v>0.004</v>
      </c>
      <c r="M722" s="84">
        <f t="shared" si="6"/>
        <v>0.001</v>
      </c>
      <c r="N722" s="85">
        <f t="shared" si="7"/>
        <v>133.3333333</v>
      </c>
      <c r="O722" s="84">
        <f t="shared" ref="O722:P722" si="1455">IFERROR(K722,0)</f>
        <v>0.003</v>
      </c>
      <c r="P722" s="84">
        <f t="shared" si="1455"/>
        <v>0.004</v>
      </c>
      <c r="Q722" s="84">
        <f t="shared" si="9"/>
        <v>0.001</v>
      </c>
      <c r="R722" s="85">
        <f t="shared" si="10"/>
        <v>133.3333333</v>
      </c>
      <c r="S722" s="80">
        <f>T701</f>
        <v>0.60965</v>
      </c>
      <c r="T722" s="80">
        <f>H722+S722-H723-H724-U722</f>
        <v>0.61365</v>
      </c>
      <c r="U722" s="80">
        <v>0.0</v>
      </c>
      <c r="V722" s="84">
        <f t="shared" si="1319"/>
        <v>150</v>
      </c>
      <c r="W722" s="84">
        <f t="shared" si="1320"/>
        <v>200</v>
      </c>
      <c r="X722" s="87">
        <f t="shared" si="1405"/>
        <v>0.004</v>
      </c>
      <c r="Y722" s="89"/>
    </row>
    <row r="723">
      <c r="A723" s="77">
        <v>45692.0</v>
      </c>
      <c r="B723" s="78" t="s">
        <v>33</v>
      </c>
      <c r="C723" s="79" t="s">
        <v>26</v>
      </c>
      <c r="D723" s="78" t="s">
        <v>29</v>
      </c>
      <c r="E723" s="80">
        <v>1.0</v>
      </c>
      <c r="F723" s="80">
        <v>0.0</v>
      </c>
      <c r="G723" s="80">
        <v>0.003</v>
      </c>
      <c r="H723" s="83">
        <v>0.0</v>
      </c>
      <c r="I723" s="84">
        <f t="shared" si="3"/>
        <v>-0.003</v>
      </c>
      <c r="J723" s="85">
        <f t="shared" si="4"/>
        <v>0</v>
      </c>
      <c r="K723" s="80">
        <f t="shared" ref="K723:L723" si="1456">IFERROR(G723,0)</f>
        <v>0.003</v>
      </c>
      <c r="L723" s="80">
        <f t="shared" si="1456"/>
        <v>0</v>
      </c>
      <c r="M723" s="84">
        <f t="shared" si="6"/>
        <v>-0.003</v>
      </c>
      <c r="N723" s="85">
        <f t="shared" si="7"/>
        <v>0</v>
      </c>
      <c r="O723" s="84">
        <f t="shared" ref="O723:P723" si="1457">IFERROR(K723,0)</f>
        <v>0.003</v>
      </c>
      <c r="P723" s="84">
        <f t="shared" si="1457"/>
        <v>0</v>
      </c>
      <c r="Q723" s="84">
        <f t="shared" si="9"/>
        <v>-0.003</v>
      </c>
      <c r="R723" s="85">
        <f t="shared" si="10"/>
        <v>0</v>
      </c>
      <c r="S723" s="80"/>
      <c r="T723" s="80"/>
      <c r="U723" s="80"/>
      <c r="V723" s="84">
        <f t="shared" si="1319"/>
        <v>0</v>
      </c>
      <c r="W723" s="84">
        <f t="shared" si="1320"/>
        <v>0</v>
      </c>
      <c r="X723" s="87">
        <f t="shared" si="1405"/>
        <v>0</v>
      </c>
      <c r="Y723" s="89"/>
    </row>
    <row r="724">
      <c r="A724" s="77">
        <v>45692.0</v>
      </c>
      <c r="B724" s="78" t="s">
        <v>33</v>
      </c>
      <c r="C724" s="79" t="s">
        <v>26</v>
      </c>
      <c r="D724" s="78" t="s">
        <v>30</v>
      </c>
      <c r="E724" s="80">
        <v>0.0</v>
      </c>
      <c r="F724" s="80">
        <v>0.0</v>
      </c>
      <c r="G724" s="80">
        <v>0.0</v>
      </c>
      <c r="H724" s="83">
        <v>0.0</v>
      </c>
      <c r="I724" s="84">
        <f t="shared" si="3"/>
        <v>0</v>
      </c>
      <c r="J724" s="85">
        <f t="shared" si="4"/>
        <v>0</v>
      </c>
      <c r="K724" s="80">
        <f t="shared" ref="K724:L724" si="1458">IFERROR(G724,0)</f>
        <v>0</v>
      </c>
      <c r="L724" s="80">
        <f t="shared" si="1458"/>
        <v>0</v>
      </c>
      <c r="M724" s="84">
        <f t="shared" si="6"/>
        <v>0</v>
      </c>
      <c r="N724" s="85">
        <f t="shared" si="7"/>
        <v>0</v>
      </c>
      <c r="O724" s="84">
        <f t="shared" ref="O724:P724" si="1459">IFERROR(K724,0)</f>
        <v>0</v>
      </c>
      <c r="P724" s="84">
        <f t="shared" si="1459"/>
        <v>0</v>
      </c>
      <c r="Q724" s="84">
        <f t="shared" si="9"/>
        <v>0</v>
      </c>
      <c r="R724" s="85">
        <f t="shared" si="10"/>
        <v>0</v>
      </c>
      <c r="S724" s="87"/>
      <c r="T724" s="87"/>
      <c r="U724" s="87"/>
      <c r="V724" s="84">
        <f t="shared" si="1319"/>
        <v>0</v>
      </c>
      <c r="W724" s="84">
        <f t="shared" si="1320"/>
        <v>0</v>
      </c>
      <c r="X724" s="87">
        <f t="shared" si="1405"/>
        <v>0</v>
      </c>
      <c r="Y724" s="89"/>
    </row>
    <row r="725">
      <c r="A725" s="77">
        <v>45692.0</v>
      </c>
      <c r="B725" s="78" t="s">
        <v>34</v>
      </c>
      <c r="C725" s="79" t="s">
        <v>26</v>
      </c>
      <c r="D725" s="78" t="s">
        <v>27</v>
      </c>
      <c r="E725" s="80">
        <v>0.6</v>
      </c>
      <c r="F725" s="80">
        <v>0.003</v>
      </c>
      <c r="G725" s="80">
        <v>0.0</v>
      </c>
      <c r="H725" s="83">
        <v>0.003</v>
      </c>
      <c r="I725" s="84">
        <f t="shared" si="3"/>
        <v>0.003</v>
      </c>
      <c r="J725" s="85">
        <f t="shared" si="4"/>
        <v>0</v>
      </c>
      <c r="K725" s="80">
        <f t="shared" ref="K725:L725" si="1460">IFERROR(G725,0)</f>
        <v>0</v>
      </c>
      <c r="L725" s="80">
        <f t="shared" si="1460"/>
        <v>0.003</v>
      </c>
      <c r="M725" s="84">
        <f t="shared" si="6"/>
        <v>0.003</v>
      </c>
      <c r="N725" s="85">
        <f t="shared" si="7"/>
        <v>0</v>
      </c>
      <c r="O725" s="84">
        <f t="shared" ref="O725:P725" si="1461">IFERROR(K725,0)</f>
        <v>0</v>
      </c>
      <c r="P725" s="84">
        <f t="shared" si="1461"/>
        <v>0.003</v>
      </c>
      <c r="Q725" s="84">
        <f t="shared" si="9"/>
        <v>0.003</v>
      </c>
      <c r="R725" s="85">
        <f t="shared" si="10"/>
        <v>0</v>
      </c>
      <c r="S725" s="88">
        <f>T704</f>
        <v>0.07589</v>
      </c>
      <c r="T725" s="80">
        <f>H725+S725-H726-H727-U725</f>
        <v>0.07889</v>
      </c>
      <c r="U725" s="88">
        <v>0.0</v>
      </c>
      <c r="V725" s="84">
        <f t="shared" si="1319"/>
        <v>0</v>
      </c>
      <c r="W725" s="84">
        <f t="shared" si="1320"/>
        <v>100</v>
      </c>
      <c r="X725" s="87">
        <f t="shared" si="1405"/>
        <v>0.001</v>
      </c>
      <c r="Y725" s="89"/>
    </row>
    <row r="726">
      <c r="A726" s="77">
        <v>45692.0</v>
      </c>
      <c r="B726" s="78" t="s">
        <v>34</v>
      </c>
      <c r="C726" s="79" t="s">
        <v>26</v>
      </c>
      <c r="D726" s="78" t="s">
        <v>29</v>
      </c>
      <c r="E726" s="80">
        <v>0.6</v>
      </c>
      <c r="F726" s="80">
        <v>0.0</v>
      </c>
      <c r="G726" s="80">
        <v>0.0</v>
      </c>
      <c r="H726" s="83">
        <v>0.0</v>
      </c>
      <c r="I726" s="84">
        <f t="shared" si="3"/>
        <v>0</v>
      </c>
      <c r="J726" s="85">
        <f t="shared" si="4"/>
        <v>0</v>
      </c>
      <c r="K726" s="80">
        <f t="shared" ref="K726:L726" si="1462">IFERROR(G726,0)</f>
        <v>0</v>
      </c>
      <c r="L726" s="80">
        <f t="shared" si="1462"/>
        <v>0</v>
      </c>
      <c r="M726" s="84">
        <f t="shared" si="6"/>
        <v>0</v>
      </c>
      <c r="N726" s="85">
        <f t="shared" si="7"/>
        <v>0</v>
      </c>
      <c r="O726" s="84">
        <f t="shared" ref="O726:P726" si="1463">IFERROR(K726,0)</f>
        <v>0</v>
      </c>
      <c r="P726" s="84">
        <f t="shared" si="1463"/>
        <v>0</v>
      </c>
      <c r="Q726" s="84">
        <f t="shared" si="9"/>
        <v>0</v>
      </c>
      <c r="R726" s="85">
        <f t="shared" si="10"/>
        <v>0</v>
      </c>
      <c r="S726" s="87"/>
      <c r="T726" s="87"/>
      <c r="U726" s="87"/>
      <c r="V726" s="84">
        <f t="shared" si="1319"/>
        <v>0</v>
      </c>
      <c r="W726" s="84">
        <f t="shared" si="1320"/>
        <v>0</v>
      </c>
      <c r="X726" s="87">
        <f t="shared" si="1405"/>
        <v>0</v>
      </c>
      <c r="Y726" s="89"/>
    </row>
    <row r="727">
      <c r="A727" s="77">
        <v>45692.0</v>
      </c>
      <c r="B727" s="78" t="s">
        <v>34</v>
      </c>
      <c r="C727" s="79" t="s">
        <v>26</v>
      </c>
      <c r="D727" s="78" t="s">
        <v>30</v>
      </c>
      <c r="E727" s="80">
        <v>0.0</v>
      </c>
      <c r="F727" s="80">
        <v>0.0</v>
      </c>
      <c r="G727" s="80">
        <v>0.0</v>
      </c>
      <c r="H727" s="83">
        <v>0.0</v>
      </c>
      <c r="I727" s="84">
        <f t="shared" si="3"/>
        <v>0</v>
      </c>
      <c r="J727" s="85">
        <f t="shared" si="4"/>
        <v>0</v>
      </c>
      <c r="K727" s="80">
        <f t="shared" ref="K727:L727" si="1464">IFERROR(G727,0)</f>
        <v>0</v>
      </c>
      <c r="L727" s="80">
        <f t="shared" si="1464"/>
        <v>0</v>
      </c>
      <c r="M727" s="84">
        <f t="shared" si="6"/>
        <v>0</v>
      </c>
      <c r="N727" s="85">
        <f t="shared" si="7"/>
        <v>0</v>
      </c>
      <c r="O727" s="84">
        <f t="shared" ref="O727:P727" si="1465">IFERROR(K727,0)</f>
        <v>0</v>
      </c>
      <c r="P727" s="84">
        <f t="shared" si="1465"/>
        <v>0</v>
      </c>
      <c r="Q727" s="84">
        <f t="shared" si="9"/>
        <v>0</v>
      </c>
      <c r="R727" s="85">
        <f t="shared" si="10"/>
        <v>0</v>
      </c>
      <c r="S727" s="87"/>
      <c r="T727" s="87"/>
      <c r="U727" s="87"/>
      <c r="V727" s="84">
        <f t="shared" si="1319"/>
        <v>0</v>
      </c>
      <c r="W727" s="84">
        <f t="shared" si="1320"/>
        <v>0</v>
      </c>
      <c r="X727" s="87">
        <f t="shared" si="1405"/>
        <v>0</v>
      </c>
      <c r="Y727" s="89"/>
    </row>
    <row r="728">
      <c r="A728" s="77">
        <v>45692.0</v>
      </c>
      <c r="B728" s="78" t="s">
        <v>36</v>
      </c>
      <c r="C728" s="79" t="s">
        <v>37</v>
      </c>
      <c r="D728" s="78" t="s">
        <v>27</v>
      </c>
      <c r="E728" s="80">
        <v>229.8</v>
      </c>
      <c r="F728" s="80">
        <v>0.683</v>
      </c>
      <c r="G728" s="80">
        <v>0.675</v>
      </c>
      <c r="H728" s="83">
        <v>0.608</v>
      </c>
      <c r="I728" s="84">
        <f t="shared" si="3"/>
        <v>-0.067</v>
      </c>
      <c r="J728" s="85">
        <f t="shared" si="4"/>
        <v>90.07407407</v>
      </c>
      <c r="K728" s="80">
        <f t="shared" ref="K728:L728" si="1466">IFERROR(G728,0)</f>
        <v>0.675</v>
      </c>
      <c r="L728" s="80">
        <f t="shared" si="1466"/>
        <v>0.608</v>
      </c>
      <c r="M728" s="84">
        <f t="shared" si="6"/>
        <v>-0.067</v>
      </c>
      <c r="N728" s="85">
        <f t="shared" si="7"/>
        <v>90.07407407</v>
      </c>
      <c r="O728" s="84">
        <f t="shared" ref="O728:P728" si="1467">IFERROR(K728,0)</f>
        <v>0.675</v>
      </c>
      <c r="P728" s="84">
        <f t="shared" si="1467"/>
        <v>0.608</v>
      </c>
      <c r="Q728" s="84">
        <f t="shared" si="9"/>
        <v>-0.067</v>
      </c>
      <c r="R728" s="85">
        <f t="shared" si="10"/>
        <v>90.07407407</v>
      </c>
      <c r="S728" s="88">
        <f>T707</f>
        <v>202.6220851</v>
      </c>
      <c r="T728" s="80">
        <f>H728+S728-H729-H730-U728</f>
        <v>201.5606851</v>
      </c>
      <c r="U728" s="88">
        <v>4.0E-4</v>
      </c>
      <c r="V728" s="84">
        <f t="shared" si="1319"/>
        <v>98.82869693</v>
      </c>
      <c r="W728" s="84">
        <f t="shared" si="1320"/>
        <v>89.01903367</v>
      </c>
      <c r="X728" s="87">
        <f t="shared" si="1405"/>
        <v>0.609</v>
      </c>
      <c r="Y728" s="89"/>
    </row>
    <row r="729">
      <c r="A729" s="77">
        <v>45692.0</v>
      </c>
      <c r="B729" s="78" t="s">
        <v>36</v>
      </c>
      <c r="C729" s="79" t="s">
        <v>37</v>
      </c>
      <c r="D729" s="78" t="s">
        <v>29</v>
      </c>
      <c r="E729" s="80">
        <v>285.0</v>
      </c>
      <c r="F729" s="80">
        <v>0.0</v>
      </c>
      <c r="G729" s="80">
        <v>0.825</v>
      </c>
      <c r="H729" s="83">
        <v>1.669</v>
      </c>
      <c r="I729" s="84">
        <f t="shared" si="3"/>
        <v>0.844</v>
      </c>
      <c r="J729" s="85">
        <f t="shared" si="4"/>
        <v>202.3030303</v>
      </c>
      <c r="K729" s="80">
        <f t="shared" ref="K729:L729" si="1468">IFERROR(G729,0)</f>
        <v>0.825</v>
      </c>
      <c r="L729" s="80">
        <f t="shared" si="1468"/>
        <v>1.669</v>
      </c>
      <c r="M729" s="84">
        <f t="shared" si="6"/>
        <v>0.844</v>
      </c>
      <c r="N729" s="85">
        <f t="shared" si="7"/>
        <v>202.3030303</v>
      </c>
      <c r="O729" s="84">
        <f t="shared" ref="O729:P729" si="1469">IFERROR(K729,0)</f>
        <v>0.825</v>
      </c>
      <c r="P729" s="84">
        <f t="shared" si="1469"/>
        <v>1.669</v>
      </c>
      <c r="Q729" s="84">
        <f t="shared" si="9"/>
        <v>0.844</v>
      </c>
      <c r="R729" s="85">
        <f t="shared" si="10"/>
        <v>202.3030303</v>
      </c>
      <c r="S729" s="87"/>
      <c r="T729" s="87"/>
      <c r="U729" s="87"/>
      <c r="V729" s="84">
        <f t="shared" si="1319"/>
        <v>0</v>
      </c>
      <c r="W729" s="84">
        <f t="shared" si="1320"/>
        <v>0</v>
      </c>
      <c r="X729" s="87">
        <f t="shared" si="1405"/>
        <v>0</v>
      </c>
      <c r="Y729" s="89"/>
    </row>
    <row r="730">
      <c r="A730" s="77">
        <v>45692.0</v>
      </c>
      <c r="B730" s="78" t="s">
        <v>36</v>
      </c>
      <c r="C730" s="79" t="s">
        <v>37</v>
      </c>
      <c r="D730" s="78" t="s">
        <v>30</v>
      </c>
      <c r="E730" s="80">
        <v>0.0</v>
      </c>
      <c r="F730" s="80">
        <v>0.0</v>
      </c>
      <c r="G730" s="80">
        <v>0.0</v>
      </c>
      <c r="H730" s="83">
        <v>0.0</v>
      </c>
      <c r="I730" s="84">
        <f t="shared" si="3"/>
        <v>0</v>
      </c>
      <c r="J730" s="85">
        <f t="shared" si="4"/>
        <v>0</v>
      </c>
      <c r="K730" s="80">
        <f t="shared" ref="K730:L730" si="1470">IFERROR(G730,0)</f>
        <v>0</v>
      </c>
      <c r="L730" s="80">
        <f t="shared" si="1470"/>
        <v>0</v>
      </c>
      <c r="M730" s="84">
        <f t="shared" si="6"/>
        <v>0</v>
      </c>
      <c r="N730" s="85">
        <f t="shared" si="7"/>
        <v>0</v>
      </c>
      <c r="O730" s="84">
        <f t="shared" ref="O730:P730" si="1471">IFERROR(K730,0)</f>
        <v>0</v>
      </c>
      <c r="P730" s="84">
        <f t="shared" si="1471"/>
        <v>0</v>
      </c>
      <c r="Q730" s="84">
        <f t="shared" si="9"/>
        <v>0</v>
      </c>
      <c r="R730" s="85">
        <f t="shared" si="10"/>
        <v>0</v>
      </c>
      <c r="S730" s="87"/>
      <c r="T730" s="87"/>
      <c r="U730" s="87"/>
      <c r="V730" s="84">
        <f t="shared" si="1319"/>
        <v>0</v>
      </c>
      <c r="W730" s="84">
        <f t="shared" si="1320"/>
        <v>0</v>
      </c>
      <c r="X730" s="87">
        <f t="shared" si="1405"/>
        <v>0</v>
      </c>
      <c r="Y730" s="89"/>
    </row>
    <row r="731">
      <c r="A731" s="77">
        <v>45692.0</v>
      </c>
      <c r="B731" s="78" t="s">
        <v>49</v>
      </c>
      <c r="C731" s="79" t="s">
        <v>37</v>
      </c>
      <c r="D731" s="78" t="s">
        <v>27</v>
      </c>
      <c r="E731" s="80">
        <v>5.2</v>
      </c>
      <c r="F731" s="80">
        <v>0.019</v>
      </c>
      <c r="G731" s="80">
        <v>0.014</v>
      </c>
      <c r="H731" s="83">
        <v>0.019</v>
      </c>
      <c r="I731" s="84">
        <f t="shared" si="3"/>
        <v>0.005</v>
      </c>
      <c r="J731" s="85">
        <f t="shared" si="4"/>
        <v>135.7142857</v>
      </c>
      <c r="K731" s="80">
        <f t="shared" ref="K731:L731" si="1472">IFERROR(G731,0)</f>
        <v>0.014</v>
      </c>
      <c r="L731" s="80">
        <f t="shared" si="1472"/>
        <v>0.019</v>
      </c>
      <c r="M731" s="84">
        <f t="shared" si="6"/>
        <v>0.005</v>
      </c>
      <c r="N731" s="85">
        <f t="shared" si="7"/>
        <v>135.7142857</v>
      </c>
      <c r="O731" s="84">
        <f t="shared" ref="O731:P731" si="1473">IFERROR(K731,0)</f>
        <v>0.014</v>
      </c>
      <c r="P731" s="84">
        <f t="shared" si="1473"/>
        <v>0.019</v>
      </c>
      <c r="Q731" s="84">
        <f t="shared" si="9"/>
        <v>0.005</v>
      </c>
      <c r="R731" s="85">
        <f t="shared" si="10"/>
        <v>135.7142857</v>
      </c>
      <c r="S731" s="88">
        <f>T710</f>
        <v>5.194700002</v>
      </c>
      <c r="T731" s="80">
        <f>H731+S731-H732-H733-U731</f>
        <v>5.213000002</v>
      </c>
      <c r="U731" s="88">
        <v>7.0E-4</v>
      </c>
      <c r="V731" s="84">
        <f t="shared" si="1319"/>
        <v>73.68421053</v>
      </c>
      <c r="W731" s="84">
        <f t="shared" si="1320"/>
        <v>100</v>
      </c>
      <c r="X731" s="87">
        <f t="shared" si="1405"/>
        <v>0.02</v>
      </c>
      <c r="Y731" s="89"/>
    </row>
    <row r="732">
      <c r="A732" s="77">
        <v>45692.0</v>
      </c>
      <c r="B732" s="78" t="s">
        <v>49</v>
      </c>
      <c r="C732" s="79" t="s">
        <v>37</v>
      </c>
      <c r="D732" s="78" t="s">
        <v>29</v>
      </c>
      <c r="E732" s="80">
        <v>5.1</v>
      </c>
      <c r="F732" s="80">
        <v>0.0</v>
      </c>
      <c r="G732" s="80">
        <v>0.014</v>
      </c>
      <c r="H732" s="83">
        <v>0.0</v>
      </c>
      <c r="I732" s="84">
        <f t="shared" si="3"/>
        <v>-0.014</v>
      </c>
      <c r="J732" s="85">
        <f t="shared" si="4"/>
        <v>0</v>
      </c>
      <c r="K732" s="80">
        <f t="shared" ref="K732:L732" si="1474">IFERROR(G732,0)</f>
        <v>0.014</v>
      </c>
      <c r="L732" s="80">
        <f t="shared" si="1474"/>
        <v>0</v>
      </c>
      <c r="M732" s="84">
        <f t="shared" si="6"/>
        <v>-0.014</v>
      </c>
      <c r="N732" s="85">
        <f t="shared" si="7"/>
        <v>0</v>
      </c>
      <c r="O732" s="84">
        <f t="shared" ref="O732:P732" si="1475">IFERROR(K732,0)</f>
        <v>0.014</v>
      </c>
      <c r="P732" s="84">
        <f t="shared" si="1475"/>
        <v>0</v>
      </c>
      <c r="Q732" s="84">
        <f t="shared" si="9"/>
        <v>-0.014</v>
      </c>
      <c r="R732" s="85">
        <f t="shared" si="10"/>
        <v>0</v>
      </c>
      <c r="S732" s="87"/>
      <c r="T732" s="87"/>
      <c r="U732" s="87"/>
      <c r="V732" s="84">
        <f t="shared" si="1319"/>
        <v>0</v>
      </c>
      <c r="W732" s="84">
        <f t="shared" si="1320"/>
        <v>0</v>
      </c>
      <c r="X732" s="87">
        <f t="shared" si="1405"/>
        <v>0</v>
      </c>
      <c r="Y732" s="89"/>
    </row>
    <row r="733">
      <c r="A733" s="77">
        <v>45692.0</v>
      </c>
      <c r="B733" s="78" t="s">
        <v>49</v>
      </c>
      <c r="C733" s="79" t="s">
        <v>37</v>
      </c>
      <c r="D733" s="78" t="s">
        <v>30</v>
      </c>
      <c r="E733" s="80">
        <v>0.0</v>
      </c>
      <c r="F733" s="80">
        <v>0.0</v>
      </c>
      <c r="G733" s="80">
        <v>0.0</v>
      </c>
      <c r="H733" s="83">
        <v>0.0</v>
      </c>
      <c r="I733" s="84">
        <f t="shared" si="3"/>
        <v>0</v>
      </c>
      <c r="J733" s="85">
        <f t="shared" si="4"/>
        <v>0</v>
      </c>
      <c r="K733" s="80">
        <f t="shared" ref="K733:L733" si="1476">IFERROR(G733,0)</f>
        <v>0</v>
      </c>
      <c r="L733" s="80">
        <f t="shared" si="1476"/>
        <v>0</v>
      </c>
      <c r="M733" s="84">
        <f t="shared" si="6"/>
        <v>0</v>
      </c>
      <c r="N733" s="85">
        <f t="shared" si="7"/>
        <v>0</v>
      </c>
      <c r="O733" s="84">
        <f t="shared" ref="O733:P733" si="1477">IFERROR(K733,0)</f>
        <v>0</v>
      </c>
      <c r="P733" s="84">
        <f t="shared" si="1477"/>
        <v>0</v>
      </c>
      <c r="Q733" s="84">
        <f t="shared" si="9"/>
        <v>0</v>
      </c>
      <c r="R733" s="85">
        <f t="shared" si="10"/>
        <v>0</v>
      </c>
      <c r="S733" s="88"/>
      <c r="T733" s="88"/>
      <c r="U733" s="87"/>
      <c r="V733" s="84">
        <f t="shared" si="1319"/>
        <v>0</v>
      </c>
      <c r="W733" s="84">
        <f t="shared" si="1320"/>
        <v>0</v>
      </c>
      <c r="X733" s="87">
        <f t="shared" si="1405"/>
        <v>0</v>
      </c>
      <c r="Y733" s="89"/>
    </row>
    <row r="734">
      <c r="A734" s="77">
        <v>45692.0</v>
      </c>
      <c r="B734" s="78" t="s">
        <v>40</v>
      </c>
      <c r="C734" s="79" t="s">
        <v>37</v>
      </c>
      <c r="D734" s="78" t="s">
        <v>27</v>
      </c>
      <c r="E734" s="80">
        <v>0.63</v>
      </c>
      <c r="F734" s="80">
        <v>0.0</v>
      </c>
      <c r="G734" s="80">
        <v>0.00161</v>
      </c>
      <c r="H734" s="83">
        <v>0.001</v>
      </c>
      <c r="I734" s="84">
        <f t="shared" si="3"/>
        <v>-0.00061</v>
      </c>
      <c r="J734" s="85">
        <f t="shared" si="4"/>
        <v>62.11180124</v>
      </c>
      <c r="K734" s="80">
        <f t="shared" ref="K734:L734" si="1478">IFERROR(G734,0)</f>
        <v>0.00161</v>
      </c>
      <c r="L734" s="80">
        <f t="shared" si="1478"/>
        <v>0.001</v>
      </c>
      <c r="M734" s="84">
        <f t="shared" si="6"/>
        <v>-0.00061</v>
      </c>
      <c r="N734" s="85">
        <f t="shared" si="7"/>
        <v>62.11180124</v>
      </c>
      <c r="O734" s="84">
        <f t="shared" ref="O734:P734" si="1479">IFERROR(K734,0)</f>
        <v>0.00161</v>
      </c>
      <c r="P734" s="84">
        <f t="shared" si="1479"/>
        <v>0.001</v>
      </c>
      <c r="Q734" s="84">
        <f t="shared" si="9"/>
        <v>-0.00061</v>
      </c>
      <c r="R734" s="85">
        <f t="shared" si="10"/>
        <v>62.11180124</v>
      </c>
      <c r="S734" s="88">
        <f>T713</f>
        <v>0.03664624</v>
      </c>
      <c r="T734" s="80">
        <f>H734+S734-H735-H736-U734</f>
        <v>0.03754624</v>
      </c>
      <c r="U734" s="88">
        <v>1.0E-4</v>
      </c>
      <c r="V734" s="84">
        <f t="shared" si="1319"/>
        <v>0</v>
      </c>
      <c r="W734" s="84">
        <f t="shared" si="1320"/>
        <v>0</v>
      </c>
      <c r="X734" s="87">
        <f t="shared" si="1405"/>
        <v>0.001</v>
      </c>
      <c r="Y734" s="89"/>
    </row>
    <row r="735">
      <c r="A735" s="77">
        <v>45692.0</v>
      </c>
      <c r="B735" s="78" t="s">
        <v>40</v>
      </c>
      <c r="C735" s="79" t="s">
        <v>37</v>
      </c>
      <c r="D735" s="78" t="s">
        <v>29</v>
      </c>
      <c r="E735" s="80">
        <v>0.63</v>
      </c>
      <c r="F735" s="80">
        <v>0.0</v>
      </c>
      <c r="G735" s="80">
        <v>0.0016</v>
      </c>
      <c r="H735" s="83">
        <v>0.0</v>
      </c>
      <c r="I735" s="84">
        <f t="shared" si="3"/>
        <v>-0.0016</v>
      </c>
      <c r="J735" s="85">
        <f t="shared" si="4"/>
        <v>0</v>
      </c>
      <c r="K735" s="80">
        <f t="shared" ref="K735:L735" si="1480">IFERROR(G735,0)</f>
        <v>0.0016</v>
      </c>
      <c r="L735" s="80">
        <f t="shared" si="1480"/>
        <v>0</v>
      </c>
      <c r="M735" s="84">
        <f t="shared" si="6"/>
        <v>-0.0016</v>
      </c>
      <c r="N735" s="85">
        <f t="shared" si="7"/>
        <v>0</v>
      </c>
      <c r="O735" s="84">
        <f t="shared" ref="O735:P735" si="1481">IFERROR(K735,0)</f>
        <v>0.0016</v>
      </c>
      <c r="P735" s="84">
        <f t="shared" si="1481"/>
        <v>0</v>
      </c>
      <c r="Q735" s="84">
        <f t="shared" si="9"/>
        <v>-0.0016</v>
      </c>
      <c r="R735" s="85">
        <f t="shared" si="10"/>
        <v>0</v>
      </c>
      <c r="S735" s="87"/>
      <c r="T735" s="80"/>
      <c r="U735" s="87"/>
      <c r="V735" s="84">
        <f t="shared" si="1319"/>
        <v>0</v>
      </c>
      <c r="W735" s="84">
        <f t="shared" si="1320"/>
        <v>0</v>
      </c>
      <c r="X735" s="87">
        <f t="shared" si="1405"/>
        <v>0</v>
      </c>
      <c r="Y735" s="89"/>
    </row>
    <row r="736">
      <c r="A736" s="77">
        <v>45692.0</v>
      </c>
      <c r="B736" s="78" t="s">
        <v>40</v>
      </c>
      <c r="C736" s="79" t="s">
        <v>37</v>
      </c>
      <c r="D736" s="78" t="s">
        <v>30</v>
      </c>
      <c r="E736" s="80">
        <v>0.0</v>
      </c>
      <c r="F736" s="80">
        <v>0.0</v>
      </c>
      <c r="G736" s="80">
        <v>0.0</v>
      </c>
      <c r="H736" s="83">
        <v>0.0</v>
      </c>
      <c r="I736" s="84">
        <f t="shared" si="3"/>
        <v>0</v>
      </c>
      <c r="J736" s="85">
        <f t="shared" si="4"/>
        <v>0</v>
      </c>
      <c r="K736" s="80">
        <f t="shared" ref="K736:L736" si="1482">IFERROR(G736,0)</f>
        <v>0</v>
      </c>
      <c r="L736" s="80">
        <f t="shared" si="1482"/>
        <v>0</v>
      </c>
      <c r="M736" s="84">
        <f t="shared" si="6"/>
        <v>0</v>
      </c>
      <c r="N736" s="85">
        <f t="shared" si="7"/>
        <v>0</v>
      </c>
      <c r="O736" s="84">
        <f t="shared" ref="O736:P736" si="1483">IFERROR(K736,0)</f>
        <v>0</v>
      </c>
      <c r="P736" s="84">
        <f t="shared" si="1483"/>
        <v>0</v>
      </c>
      <c r="Q736" s="84">
        <f t="shared" si="9"/>
        <v>0</v>
      </c>
      <c r="R736" s="85">
        <f t="shared" si="10"/>
        <v>0</v>
      </c>
      <c r="S736" s="87"/>
      <c r="T736" s="87"/>
      <c r="U736" s="87"/>
      <c r="V736" s="84">
        <f t="shared" si="1319"/>
        <v>0</v>
      </c>
      <c r="W736" s="84">
        <f t="shared" si="1320"/>
        <v>0</v>
      </c>
      <c r="X736" s="87">
        <f t="shared" si="1405"/>
        <v>0</v>
      </c>
      <c r="Y736" s="89"/>
    </row>
    <row r="737">
      <c r="A737" s="77">
        <v>45693.0</v>
      </c>
      <c r="B737" s="78" t="s">
        <v>31</v>
      </c>
      <c r="C737" s="79" t="s">
        <v>26</v>
      </c>
      <c r="D737" s="78" t="s">
        <v>27</v>
      </c>
      <c r="E737" s="80">
        <v>190.9</v>
      </c>
      <c r="F737" s="81">
        <v>0.635</v>
      </c>
      <c r="G737" s="82">
        <v>0.557</v>
      </c>
      <c r="H737" s="94">
        <v>0.577</v>
      </c>
      <c r="I737" s="84">
        <f t="shared" si="3"/>
        <v>0.02</v>
      </c>
      <c r="J737" s="85">
        <f t="shared" si="4"/>
        <v>103.5906643</v>
      </c>
      <c r="K737" s="80">
        <f t="shared" ref="K737:L737" si="1484">IFERROR(G737,0)</f>
        <v>0.557</v>
      </c>
      <c r="L737" s="80">
        <f t="shared" si="1484"/>
        <v>0.577</v>
      </c>
      <c r="M737" s="84">
        <f t="shared" si="6"/>
        <v>0.02</v>
      </c>
      <c r="N737" s="85">
        <f t="shared" si="7"/>
        <v>103.5906643</v>
      </c>
      <c r="O737" s="84">
        <f t="shared" ref="O737:P737" si="1485">IFERROR(K737,0)</f>
        <v>0.557</v>
      </c>
      <c r="P737" s="84">
        <f t="shared" si="1485"/>
        <v>0.577</v>
      </c>
      <c r="Q737" s="84">
        <f t="shared" si="9"/>
        <v>0.02</v>
      </c>
      <c r="R737" s="85">
        <f t="shared" si="10"/>
        <v>103.5906643</v>
      </c>
      <c r="S737" s="80">
        <f>T716</f>
        <v>50.15232</v>
      </c>
      <c r="T737" s="80">
        <f>H737+S737-H738-H739-U737</f>
        <v>49.78952</v>
      </c>
      <c r="U737" s="80">
        <v>0.0018</v>
      </c>
      <c r="V737" s="84">
        <f t="shared" si="1319"/>
        <v>87.71653543</v>
      </c>
      <c r="W737" s="84">
        <f t="shared" si="1320"/>
        <v>90.86614173</v>
      </c>
      <c r="X737" s="87">
        <f t="shared" si="1405"/>
        <v>0.572</v>
      </c>
      <c r="Y737" s="89"/>
    </row>
    <row r="738">
      <c r="A738" s="77">
        <v>45693.0</v>
      </c>
      <c r="B738" s="78" t="s">
        <v>31</v>
      </c>
      <c r="C738" s="79" t="s">
        <v>26</v>
      </c>
      <c r="D738" s="78" t="s">
        <v>29</v>
      </c>
      <c r="E738" s="80">
        <v>220.3</v>
      </c>
      <c r="F738" s="80">
        <v>1.02</v>
      </c>
      <c r="G738" s="80">
        <v>0.625</v>
      </c>
      <c r="H738" s="83">
        <v>0.938</v>
      </c>
      <c r="I738" s="84">
        <f t="shared" si="3"/>
        <v>0.313</v>
      </c>
      <c r="J738" s="85">
        <f t="shared" si="4"/>
        <v>150.08</v>
      </c>
      <c r="K738" s="80">
        <f t="shared" ref="K738:L738" si="1486">IFERROR(G738,0)</f>
        <v>0.625</v>
      </c>
      <c r="L738" s="80">
        <f t="shared" si="1486"/>
        <v>0.938</v>
      </c>
      <c r="M738" s="84">
        <f t="shared" si="6"/>
        <v>0.313</v>
      </c>
      <c r="N738" s="85">
        <f t="shared" si="7"/>
        <v>150.08</v>
      </c>
      <c r="O738" s="84">
        <f t="shared" ref="O738:P738" si="1487">IFERROR(K738,0)</f>
        <v>0.625</v>
      </c>
      <c r="P738" s="84">
        <f t="shared" si="1487"/>
        <v>0.938</v>
      </c>
      <c r="Q738" s="84">
        <f t="shared" si="9"/>
        <v>0.313</v>
      </c>
      <c r="R738" s="85">
        <f t="shared" si="10"/>
        <v>150.08</v>
      </c>
      <c r="S738" s="84"/>
      <c r="T738" s="84"/>
      <c r="U738" s="84"/>
      <c r="V738" s="84">
        <f t="shared" si="1319"/>
        <v>61.2745098</v>
      </c>
      <c r="W738" s="84">
        <f t="shared" si="1320"/>
        <v>91.96078431</v>
      </c>
      <c r="X738" s="87">
        <f t="shared" si="1405"/>
        <v>0</v>
      </c>
      <c r="Y738" s="89"/>
    </row>
    <row r="739">
      <c r="A739" s="77">
        <v>45693.0</v>
      </c>
      <c r="B739" s="78" t="s">
        <v>31</v>
      </c>
      <c r="C739" s="79" t="s">
        <v>26</v>
      </c>
      <c r="D739" s="78" t="s">
        <v>30</v>
      </c>
      <c r="E739" s="80">
        <v>0.0</v>
      </c>
      <c r="F739" s="80">
        <v>0.0</v>
      </c>
      <c r="G739" s="80">
        <v>0.0</v>
      </c>
      <c r="H739" s="83">
        <v>0.0</v>
      </c>
      <c r="I739" s="84">
        <f t="shared" si="3"/>
        <v>0</v>
      </c>
      <c r="J739" s="85">
        <f t="shared" si="4"/>
        <v>0</v>
      </c>
      <c r="K739" s="80">
        <f t="shared" ref="K739:L739" si="1488">IFERROR(G739,0)</f>
        <v>0</v>
      </c>
      <c r="L739" s="80">
        <f t="shared" si="1488"/>
        <v>0</v>
      </c>
      <c r="M739" s="84">
        <f t="shared" si="6"/>
        <v>0</v>
      </c>
      <c r="N739" s="85">
        <f t="shared" si="7"/>
        <v>0</v>
      </c>
      <c r="O739" s="84">
        <f t="shared" ref="O739:P739" si="1489">IFERROR(K739,0)</f>
        <v>0</v>
      </c>
      <c r="P739" s="84">
        <f t="shared" si="1489"/>
        <v>0</v>
      </c>
      <c r="Q739" s="84">
        <f t="shared" si="9"/>
        <v>0</v>
      </c>
      <c r="R739" s="85">
        <f t="shared" si="10"/>
        <v>0</v>
      </c>
      <c r="S739" s="80"/>
      <c r="T739" s="80"/>
      <c r="U739" s="80"/>
      <c r="V739" s="84">
        <f t="shared" si="1319"/>
        <v>0</v>
      </c>
      <c r="W739" s="84">
        <f t="shared" si="1320"/>
        <v>0</v>
      </c>
      <c r="X739" s="87">
        <f t="shared" si="1405"/>
        <v>0</v>
      </c>
      <c r="Y739" s="89"/>
    </row>
    <row r="740">
      <c r="A740" s="77">
        <v>45693.0</v>
      </c>
      <c r="B740" s="78" t="s">
        <v>25</v>
      </c>
      <c r="C740" s="79" t="s">
        <v>26</v>
      </c>
      <c r="D740" s="78" t="s">
        <v>27</v>
      </c>
      <c r="E740" s="80">
        <v>1.7</v>
      </c>
      <c r="F740" s="80">
        <v>0.005</v>
      </c>
      <c r="G740" s="80">
        <v>0.0048</v>
      </c>
      <c r="H740" s="83">
        <v>0.005</v>
      </c>
      <c r="I740" s="84">
        <f t="shared" si="3"/>
        <v>0.0002</v>
      </c>
      <c r="J740" s="85">
        <f t="shared" si="4"/>
        <v>104.1666667</v>
      </c>
      <c r="K740" s="80">
        <f t="shared" ref="K740:L740" si="1490">IFERROR(G740,0)</f>
        <v>0.0048</v>
      </c>
      <c r="L740" s="80">
        <f t="shared" si="1490"/>
        <v>0.005</v>
      </c>
      <c r="M740" s="84">
        <f t="shared" si="6"/>
        <v>0.0002</v>
      </c>
      <c r="N740" s="85">
        <f t="shared" si="7"/>
        <v>104.1666667</v>
      </c>
      <c r="O740" s="84">
        <f t="shared" ref="O740:P740" si="1491">IFERROR(K740,0)</f>
        <v>0.0048</v>
      </c>
      <c r="P740" s="84">
        <f t="shared" si="1491"/>
        <v>0.005</v>
      </c>
      <c r="Q740" s="84">
        <f t="shared" si="9"/>
        <v>0.0002</v>
      </c>
      <c r="R740" s="85">
        <f t="shared" si="10"/>
        <v>104.1666667</v>
      </c>
      <c r="S740" s="80">
        <f>T719</f>
        <v>4.4952405</v>
      </c>
      <c r="T740" s="80">
        <f>H740+S740-H741-H742-U740</f>
        <v>4.2301405</v>
      </c>
      <c r="U740" s="80">
        <v>1.0E-4</v>
      </c>
      <c r="V740" s="84">
        <f t="shared" si="1319"/>
        <v>96</v>
      </c>
      <c r="W740" s="84">
        <f t="shared" si="1320"/>
        <v>100</v>
      </c>
      <c r="X740" s="87">
        <f t="shared" si="1405"/>
        <v>0.005</v>
      </c>
      <c r="Y740" s="89"/>
    </row>
    <row r="741">
      <c r="A741" s="77">
        <v>45693.0</v>
      </c>
      <c r="B741" s="78" t="s">
        <v>25</v>
      </c>
      <c r="C741" s="79" t="s">
        <v>26</v>
      </c>
      <c r="D741" s="78" t="s">
        <v>29</v>
      </c>
      <c r="E741" s="80">
        <v>1.5</v>
      </c>
      <c r="F741" s="80">
        <v>0.0</v>
      </c>
      <c r="G741" s="80">
        <v>0.004</v>
      </c>
      <c r="H741" s="83">
        <v>0.27</v>
      </c>
      <c r="I741" s="84">
        <f t="shared" si="3"/>
        <v>0.266</v>
      </c>
      <c r="J741" s="85">
        <f t="shared" si="4"/>
        <v>6750</v>
      </c>
      <c r="K741" s="80">
        <f t="shared" ref="K741:L741" si="1492">IFERROR(G741,0)</f>
        <v>0.004</v>
      </c>
      <c r="L741" s="80">
        <f t="shared" si="1492"/>
        <v>0.27</v>
      </c>
      <c r="M741" s="84">
        <f t="shared" si="6"/>
        <v>0.266</v>
      </c>
      <c r="N741" s="85">
        <f t="shared" si="7"/>
        <v>6750</v>
      </c>
      <c r="O741" s="84">
        <f t="shared" ref="O741:P741" si="1493">IFERROR(K741,0)</f>
        <v>0.004</v>
      </c>
      <c r="P741" s="84">
        <f t="shared" si="1493"/>
        <v>0.27</v>
      </c>
      <c r="Q741" s="84">
        <f t="shared" si="9"/>
        <v>0.266</v>
      </c>
      <c r="R741" s="85">
        <f t="shared" si="10"/>
        <v>6750</v>
      </c>
      <c r="S741" s="84"/>
      <c r="T741" s="84"/>
      <c r="U741" s="84"/>
      <c r="V741" s="84">
        <f t="shared" si="1319"/>
        <v>0</v>
      </c>
      <c r="W741" s="84">
        <f t="shared" si="1320"/>
        <v>0</v>
      </c>
      <c r="X741" s="87">
        <f t="shared" si="1405"/>
        <v>0</v>
      </c>
      <c r="Y741" s="89"/>
    </row>
    <row r="742">
      <c r="A742" s="77">
        <v>45693.0</v>
      </c>
      <c r="B742" s="78" t="s">
        <v>25</v>
      </c>
      <c r="C742" s="79" t="s">
        <v>26</v>
      </c>
      <c r="D742" s="78" t="s">
        <v>30</v>
      </c>
      <c r="E742" s="80">
        <v>0.0</v>
      </c>
      <c r="F742" s="80">
        <v>0.0</v>
      </c>
      <c r="G742" s="80">
        <v>0.0</v>
      </c>
      <c r="H742" s="83">
        <v>0.0</v>
      </c>
      <c r="I742" s="84">
        <f t="shared" si="3"/>
        <v>0</v>
      </c>
      <c r="J742" s="85">
        <f t="shared" si="4"/>
        <v>0</v>
      </c>
      <c r="K742" s="80">
        <f t="shared" ref="K742:L742" si="1494">IFERROR(G742,0)</f>
        <v>0</v>
      </c>
      <c r="L742" s="80">
        <f t="shared" si="1494"/>
        <v>0</v>
      </c>
      <c r="M742" s="84">
        <f t="shared" si="6"/>
        <v>0</v>
      </c>
      <c r="N742" s="85">
        <f t="shared" si="7"/>
        <v>0</v>
      </c>
      <c r="O742" s="84">
        <f t="shared" ref="O742:P742" si="1495">IFERROR(K742,0)</f>
        <v>0</v>
      </c>
      <c r="P742" s="84">
        <f t="shared" si="1495"/>
        <v>0</v>
      </c>
      <c r="Q742" s="84">
        <f t="shared" si="9"/>
        <v>0</v>
      </c>
      <c r="R742" s="85">
        <f t="shared" si="10"/>
        <v>0</v>
      </c>
      <c r="S742" s="84"/>
      <c r="T742" s="84"/>
      <c r="U742" s="84"/>
      <c r="V742" s="84">
        <f t="shared" si="1319"/>
        <v>0</v>
      </c>
      <c r="W742" s="84">
        <f t="shared" si="1320"/>
        <v>0</v>
      </c>
      <c r="X742" s="87">
        <f t="shared" si="1405"/>
        <v>0</v>
      </c>
      <c r="Y742" s="89"/>
    </row>
    <row r="743">
      <c r="A743" s="77">
        <v>45693.0</v>
      </c>
      <c r="B743" s="78" t="s">
        <v>33</v>
      </c>
      <c r="C743" s="79" t="s">
        <v>26</v>
      </c>
      <c r="D743" s="78" t="s">
        <v>27</v>
      </c>
      <c r="E743" s="80">
        <v>1.0</v>
      </c>
      <c r="F743" s="80">
        <v>0.002</v>
      </c>
      <c r="G743" s="80">
        <v>0.003</v>
      </c>
      <c r="H743" s="83">
        <v>0.004</v>
      </c>
      <c r="I743" s="84">
        <f t="shared" si="3"/>
        <v>0.001</v>
      </c>
      <c r="J743" s="85">
        <f t="shared" si="4"/>
        <v>133.3333333</v>
      </c>
      <c r="K743" s="80">
        <f t="shared" ref="K743:L743" si="1496">IFERROR(G743,0)</f>
        <v>0.003</v>
      </c>
      <c r="L743" s="80">
        <f t="shared" si="1496"/>
        <v>0.004</v>
      </c>
      <c r="M743" s="84">
        <f t="shared" si="6"/>
        <v>0.001</v>
      </c>
      <c r="N743" s="85">
        <f t="shared" si="7"/>
        <v>133.3333333</v>
      </c>
      <c r="O743" s="84">
        <f t="shared" ref="O743:P743" si="1497">IFERROR(K743,0)</f>
        <v>0.003</v>
      </c>
      <c r="P743" s="84">
        <f t="shared" si="1497"/>
        <v>0.004</v>
      </c>
      <c r="Q743" s="84">
        <f t="shared" si="9"/>
        <v>0.001</v>
      </c>
      <c r="R743" s="85">
        <f t="shared" si="10"/>
        <v>133.3333333</v>
      </c>
      <c r="S743" s="80">
        <f>T722</f>
        <v>0.61365</v>
      </c>
      <c r="T743" s="80">
        <f>H743+S743-H744-H745-U743</f>
        <v>0.61765</v>
      </c>
      <c r="U743" s="80">
        <v>0.0</v>
      </c>
      <c r="V743" s="84">
        <f t="shared" si="1319"/>
        <v>150</v>
      </c>
      <c r="W743" s="84">
        <f t="shared" si="1320"/>
        <v>200</v>
      </c>
      <c r="X743" s="87">
        <f t="shared" si="1405"/>
        <v>0.004</v>
      </c>
      <c r="Y743" s="89"/>
    </row>
    <row r="744">
      <c r="A744" s="77">
        <v>45693.0</v>
      </c>
      <c r="B744" s="78" t="s">
        <v>33</v>
      </c>
      <c r="C744" s="79" t="s">
        <v>26</v>
      </c>
      <c r="D744" s="78" t="s">
        <v>29</v>
      </c>
      <c r="E744" s="80">
        <v>1.0</v>
      </c>
      <c r="F744" s="80">
        <v>0.0</v>
      </c>
      <c r="G744" s="80">
        <v>0.003</v>
      </c>
      <c r="H744" s="83">
        <v>0.0</v>
      </c>
      <c r="I744" s="84">
        <f t="shared" si="3"/>
        <v>-0.003</v>
      </c>
      <c r="J744" s="85">
        <f t="shared" si="4"/>
        <v>0</v>
      </c>
      <c r="K744" s="80">
        <f t="shared" ref="K744:L744" si="1498">IFERROR(G744,0)</f>
        <v>0.003</v>
      </c>
      <c r="L744" s="80">
        <f t="shared" si="1498"/>
        <v>0</v>
      </c>
      <c r="M744" s="84">
        <f t="shared" si="6"/>
        <v>-0.003</v>
      </c>
      <c r="N744" s="85">
        <f t="shared" si="7"/>
        <v>0</v>
      </c>
      <c r="O744" s="84">
        <f t="shared" ref="O744:P744" si="1499">IFERROR(K744,0)</f>
        <v>0.003</v>
      </c>
      <c r="P744" s="84">
        <f t="shared" si="1499"/>
        <v>0</v>
      </c>
      <c r="Q744" s="84">
        <f t="shared" si="9"/>
        <v>-0.003</v>
      </c>
      <c r="R744" s="85">
        <f t="shared" si="10"/>
        <v>0</v>
      </c>
      <c r="S744" s="80"/>
      <c r="T744" s="80"/>
      <c r="U744" s="80"/>
      <c r="V744" s="84">
        <f t="shared" si="1319"/>
        <v>0</v>
      </c>
      <c r="W744" s="84">
        <f t="shared" si="1320"/>
        <v>0</v>
      </c>
      <c r="X744" s="87">
        <f t="shared" si="1405"/>
        <v>0</v>
      </c>
      <c r="Y744" s="89"/>
    </row>
    <row r="745">
      <c r="A745" s="77">
        <v>45693.0</v>
      </c>
      <c r="B745" s="78" t="s">
        <v>33</v>
      </c>
      <c r="C745" s="79" t="s">
        <v>26</v>
      </c>
      <c r="D745" s="78" t="s">
        <v>30</v>
      </c>
      <c r="E745" s="80">
        <v>0.0</v>
      </c>
      <c r="F745" s="80">
        <v>0.0</v>
      </c>
      <c r="G745" s="80">
        <v>0.0</v>
      </c>
      <c r="H745" s="83">
        <v>0.0</v>
      </c>
      <c r="I745" s="84">
        <f t="shared" si="3"/>
        <v>0</v>
      </c>
      <c r="J745" s="85">
        <f t="shared" si="4"/>
        <v>0</v>
      </c>
      <c r="K745" s="80">
        <f t="shared" ref="K745:L745" si="1500">IFERROR(G745,0)</f>
        <v>0</v>
      </c>
      <c r="L745" s="80">
        <f t="shared" si="1500"/>
        <v>0</v>
      </c>
      <c r="M745" s="84">
        <f t="shared" si="6"/>
        <v>0</v>
      </c>
      <c r="N745" s="85">
        <f t="shared" si="7"/>
        <v>0</v>
      </c>
      <c r="O745" s="84">
        <f t="shared" ref="O745:P745" si="1501">IFERROR(K745,0)</f>
        <v>0</v>
      </c>
      <c r="P745" s="84">
        <f t="shared" si="1501"/>
        <v>0</v>
      </c>
      <c r="Q745" s="84">
        <f t="shared" si="9"/>
        <v>0</v>
      </c>
      <c r="R745" s="85">
        <f t="shared" si="10"/>
        <v>0</v>
      </c>
      <c r="S745" s="87"/>
      <c r="T745" s="87"/>
      <c r="U745" s="87"/>
      <c r="V745" s="84">
        <f t="shared" si="1319"/>
        <v>0</v>
      </c>
      <c r="W745" s="84">
        <f t="shared" si="1320"/>
        <v>0</v>
      </c>
      <c r="X745" s="87">
        <f t="shared" si="1405"/>
        <v>0</v>
      </c>
      <c r="Y745" s="89"/>
    </row>
    <row r="746">
      <c r="A746" s="77">
        <v>45693.0</v>
      </c>
      <c r="B746" s="78" t="s">
        <v>34</v>
      </c>
      <c r="C746" s="79" t="s">
        <v>26</v>
      </c>
      <c r="D746" s="78" t="s">
        <v>27</v>
      </c>
      <c r="E746" s="80">
        <v>0.6</v>
      </c>
      <c r="F746" s="80">
        <v>0.003</v>
      </c>
      <c r="G746" s="80">
        <v>0.0</v>
      </c>
      <c r="H746" s="83">
        <v>0.001</v>
      </c>
      <c r="I746" s="84">
        <f t="shared" si="3"/>
        <v>0.001</v>
      </c>
      <c r="J746" s="85">
        <f t="shared" si="4"/>
        <v>0</v>
      </c>
      <c r="K746" s="80">
        <f t="shared" ref="K746:L746" si="1502">IFERROR(G746,0)</f>
        <v>0</v>
      </c>
      <c r="L746" s="80">
        <f t="shared" si="1502"/>
        <v>0.001</v>
      </c>
      <c r="M746" s="84">
        <f t="shared" si="6"/>
        <v>0.001</v>
      </c>
      <c r="N746" s="85">
        <f t="shared" si="7"/>
        <v>0</v>
      </c>
      <c r="O746" s="84">
        <f t="shared" ref="O746:P746" si="1503">IFERROR(K746,0)</f>
        <v>0</v>
      </c>
      <c r="P746" s="84">
        <f t="shared" si="1503"/>
        <v>0.001</v>
      </c>
      <c r="Q746" s="84">
        <f t="shared" si="9"/>
        <v>0.001</v>
      </c>
      <c r="R746" s="85">
        <f t="shared" si="10"/>
        <v>0</v>
      </c>
      <c r="S746" s="88">
        <f>T725</f>
        <v>0.07889</v>
      </c>
      <c r="T746" s="80">
        <f>H746+S746-H747-H748-U746</f>
        <v>0.07989</v>
      </c>
      <c r="U746" s="88">
        <v>0.0</v>
      </c>
      <c r="V746" s="84">
        <f t="shared" si="1319"/>
        <v>0</v>
      </c>
      <c r="W746" s="84">
        <f t="shared" si="1320"/>
        <v>33.33333333</v>
      </c>
      <c r="X746" s="87">
        <f t="shared" si="1405"/>
        <v>0.003</v>
      </c>
      <c r="Y746" s="89"/>
    </row>
    <row r="747">
      <c r="A747" s="77">
        <v>45693.0</v>
      </c>
      <c r="B747" s="78" t="s">
        <v>34</v>
      </c>
      <c r="C747" s="79" t="s">
        <v>26</v>
      </c>
      <c r="D747" s="78" t="s">
        <v>29</v>
      </c>
      <c r="E747" s="80">
        <v>0.6</v>
      </c>
      <c r="F747" s="80">
        <v>0.0</v>
      </c>
      <c r="G747" s="80">
        <v>0.0</v>
      </c>
      <c r="H747" s="83">
        <v>0.0</v>
      </c>
      <c r="I747" s="84">
        <f t="shared" si="3"/>
        <v>0</v>
      </c>
      <c r="J747" s="85">
        <f t="shared" si="4"/>
        <v>0</v>
      </c>
      <c r="K747" s="80">
        <f t="shared" ref="K747:L747" si="1504">IFERROR(G747,0)</f>
        <v>0</v>
      </c>
      <c r="L747" s="80">
        <f t="shared" si="1504"/>
        <v>0</v>
      </c>
      <c r="M747" s="84">
        <f t="shared" si="6"/>
        <v>0</v>
      </c>
      <c r="N747" s="85">
        <f t="shared" si="7"/>
        <v>0</v>
      </c>
      <c r="O747" s="84">
        <f t="shared" ref="O747:P747" si="1505">IFERROR(K747,0)</f>
        <v>0</v>
      </c>
      <c r="P747" s="84">
        <f t="shared" si="1505"/>
        <v>0</v>
      </c>
      <c r="Q747" s="84">
        <f t="shared" si="9"/>
        <v>0</v>
      </c>
      <c r="R747" s="85">
        <f t="shared" si="10"/>
        <v>0</v>
      </c>
      <c r="S747" s="87"/>
      <c r="T747" s="87"/>
      <c r="U747" s="87"/>
      <c r="V747" s="84">
        <f t="shared" si="1319"/>
        <v>0</v>
      </c>
      <c r="W747" s="84">
        <f t="shared" si="1320"/>
        <v>0</v>
      </c>
      <c r="X747" s="87">
        <f t="shared" si="1405"/>
        <v>0.029</v>
      </c>
      <c r="Y747" s="89"/>
    </row>
    <row r="748">
      <c r="A748" s="77">
        <v>45693.0</v>
      </c>
      <c r="B748" s="78" t="s">
        <v>34</v>
      </c>
      <c r="C748" s="79" t="s">
        <v>26</v>
      </c>
      <c r="D748" s="78" t="s">
        <v>30</v>
      </c>
      <c r="E748" s="80">
        <v>0.0</v>
      </c>
      <c r="F748" s="80">
        <v>0.0</v>
      </c>
      <c r="G748" s="80">
        <v>0.0</v>
      </c>
      <c r="H748" s="83">
        <v>0.0</v>
      </c>
      <c r="I748" s="84">
        <f t="shared" si="3"/>
        <v>0</v>
      </c>
      <c r="J748" s="85">
        <f t="shared" si="4"/>
        <v>0</v>
      </c>
      <c r="K748" s="80">
        <f t="shared" ref="K748:L748" si="1506">IFERROR(G748,0)</f>
        <v>0</v>
      </c>
      <c r="L748" s="80">
        <f t="shared" si="1506"/>
        <v>0</v>
      </c>
      <c r="M748" s="84">
        <f t="shared" si="6"/>
        <v>0</v>
      </c>
      <c r="N748" s="85">
        <f t="shared" si="7"/>
        <v>0</v>
      </c>
      <c r="O748" s="84">
        <f t="shared" ref="O748:P748" si="1507">IFERROR(K748,0)</f>
        <v>0</v>
      </c>
      <c r="P748" s="84">
        <f t="shared" si="1507"/>
        <v>0</v>
      </c>
      <c r="Q748" s="84">
        <f t="shared" si="9"/>
        <v>0</v>
      </c>
      <c r="R748" s="85">
        <f t="shared" si="10"/>
        <v>0</v>
      </c>
      <c r="S748" s="87"/>
      <c r="T748" s="87"/>
      <c r="U748" s="87"/>
      <c r="V748" s="84">
        <f t="shared" si="1319"/>
        <v>0</v>
      </c>
      <c r="W748" s="84">
        <f t="shared" si="1320"/>
        <v>0</v>
      </c>
      <c r="X748" s="87">
        <f t="shared" si="1405"/>
        <v>0</v>
      </c>
      <c r="Y748" s="89"/>
    </row>
    <row r="749">
      <c r="A749" s="77">
        <v>45693.0</v>
      </c>
      <c r="B749" s="78" t="s">
        <v>36</v>
      </c>
      <c r="C749" s="79" t="s">
        <v>37</v>
      </c>
      <c r="D749" s="78" t="s">
        <v>27</v>
      </c>
      <c r="E749" s="80">
        <v>229.8</v>
      </c>
      <c r="F749" s="80">
        <v>0.685</v>
      </c>
      <c r="G749" s="80">
        <v>0.675</v>
      </c>
      <c r="H749" s="83">
        <v>0.609</v>
      </c>
      <c r="I749" s="84">
        <f t="shared" si="3"/>
        <v>-0.066</v>
      </c>
      <c r="J749" s="85">
        <f t="shared" si="4"/>
        <v>90.22222222</v>
      </c>
      <c r="K749" s="80">
        <f t="shared" ref="K749:L749" si="1508">IFERROR(G749,0)</f>
        <v>0.675</v>
      </c>
      <c r="L749" s="80">
        <f t="shared" si="1508"/>
        <v>0.609</v>
      </c>
      <c r="M749" s="84">
        <f t="shared" si="6"/>
        <v>-0.066</v>
      </c>
      <c r="N749" s="85">
        <f t="shared" si="7"/>
        <v>90.22222222</v>
      </c>
      <c r="O749" s="84">
        <f t="shared" ref="O749:P749" si="1509">IFERROR(K749,0)</f>
        <v>0.675</v>
      </c>
      <c r="P749" s="84">
        <f t="shared" si="1509"/>
        <v>0.609</v>
      </c>
      <c r="Q749" s="84">
        <f t="shared" si="9"/>
        <v>-0.066</v>
      </c>
      <c r="R749" s="85">
        <f t="shared" si="10"/>
        <v>90.22222222</v>
      </c>
      <c r="S749" s="88">
        <f>T728</f>
        <v>201.5606851</v>
      </c>
      <c r="T749" s="80">
        <f>H749+S749-H750-H751-U749</f>
        <v>200.4372851</v>
      </c>
      <c r="U749" s="88">
        <v>4.0E-4</v>
      </c>
      <c r="V749" s="84">
        <f t="shared" si="1319"/>
        <v>98.54014599</v>
      </c>
      <c r="W749" s="84">
        <f t="shared" si="1320"/>
        <v>88.90510949</v>
      </c>
      <c r="X749" s="87">
        <f t="shared" si="1405"/>
        <v>0.597</v>
      </c>
      <c r="Y749" s="89"/>
    </row>
    <row r="750">
      <c r="A750" s="77">
        <v>45693.0</v>
      </c>
      <c r="B750" s="78" t="s">
        <v>36</v>
      </c>
      <c r="C750" s="79" t="s">
        <v>37</v>
      </c>
      <c r="D750" s="78" t="s">
        <v>29</v>
      </c>
      <c r="E750" s="80">
        <v>285.0</v>
      </c>
      <c r="F750" s="80">
        <v>0.0</v>
      </c>
      <c r="G750" s="80">
        <v>0.825</v>
      </c>
      <c r="H750" s="83">
        <v>1.732</v>
      </c>
      <c r="I750" s="84">
        <f t="shared" si="3"/>
        <v>0.907</v>
      </c>
      <c r="J750" s="85">
        <f t="shared" si="4"/>
        <v>209.9393939</v>
      </c>
      <c r="K750" s="80">
        <f t="shared" ref="K750:L750" si="1510">IFERROR(G750,0)</f>
        <v>0.825</v>
      </c>
      <c r="L750" s="80">
        <f t="shared" si="1510"/>
        <v>1.732</v>
      </c>
      <c r="M750" s="84">
        <f t="shared" si="6"/>
        <v>0.907</v>
      </c>
      <c r="N750" s="85">
        <f t="shared" si="7"/>
        <v>209.9393939</v>
      </c>
      <c r="O750" s="84">
        <f t="shared" ref="O750:P750" si="1511">IFERROR(K750,0)</f>
        <v>0.825</v>
      </c>
      <c r="P750" s="84">
        <f t="shared" si="1511"/>
        <v>1.732</v>
      </c>
      <c r="Q750" s="84">
        <f t="shared" si="9"/>
        <v>0.907</v>
      </c>
      <c r="R750" s="85">
        <f t="shared" si="10"/>
        <v>209.9393939</v>
      </c>
      <c r="S750" s="87"/>
      <c r="T750" s="87"/>
      <c r="U750" s="87"/>
      <c r="V750" s="84">
        <f t="shared" si="1319"/>
        <v>0</v>
      </c>
      <c r="W750" s="84">
        <f t="shared" si="1320"/>
        <v>0</v>
      </c>
      <c r="X750" s="87">
        <f t="shared" si="1405"/>
        <v>0</v>
      </c>
      <c r="Y750" s="89"/>
    </row>
    <row r="751">
      <c r="A751" s="77">
        <v>45693.0</v>
      </c>
      <c r="B751" s="78" t="s">
        <v>36</v>
      </c>
      <c r="C751" s="79" t="s">
        <v>37</v>
      </c>
      <c r="D751" s="78" t="s">
        <v>30</v>
      </c>
      <c r="E751" s="80">
        <v>0.0</v>
      </c>
      <c r="F751" s="80">
        <v>0.0</v>
      </c>
      <c r="G751" s="80">
        <v>0.0</v>
      </c>
      <c r="H751" s="83">
        <v>0.0</v>
      </c>
      <c r="I751" s="84">
        <f t="shared" si="3"/>
        <v>0</v>
      </c>
      <c r="J751" s="85">
        <f t="shared" si="4"/>
        <v>0</v>
      </c>
      <c r="K751" s="80">
        <f t="shared" ref="K751:L751" si="1512">IFERROR(G751,0)</f>
        <v>0</v>
      </c>
      <c r="L751" s="80">
        <f t="shared" si="1512"/>
        <v>0</v>
      </c>
      <c r="M751" s="84">
        <f t="shared" si="6"/>
        <v>0</v>
      </c>
      <c r="N751" s="85">
        <f t="shared" si="7"/>
        <v>0</v>
      </c>
      <c r="O751" s="84">
        <f t="shared" ref="O751:P751" si="1513">IFERROR(K751,0)</f>
        <v>0</v>
      </c>
      <c r="P751" s="84">
        <f t="shared" si="1513"/>
        <v>0</v>
      </c>
      <c r="Q751" s="84">
        <f t="shared" si="9"/>
        <v>0</v>
      </c>
      <c r="R751" s="85">
        <f t="shared" si="10"/>
        <v>0</v>
      </c>
      <c r="S751" s="87"/>
      <c r="T751" s="87"/>
      <c r="U751" s="87"/>
      <c r="V751" s="84">
        <f t="shared" si="1319"/>
        <v>0</v>
      </c>
      <c r="W751" s="84">
        <f t="shared" si="1320"/>
        <v>0</v>
      </c>
      <c r="X751" s="87">
        <f t="shared" si="1405"/>
        <v>0</v>
      </c>
      <c r="Y751" s="89"/>
    </row>
    <row r="752">
      <c r="A752" s="77">
        <v>45693.0</v>
      </c>
      <c r="B752" s="78" t="s">
        <v>49</v>
      </c>
      <c r="C752" s="79" t="s">
        <v>37</v>
      </c>
      <c r="D752" s="78" t="s">
        <v>27</v>
      </c>
      <c r="E752" s="80">
        <v>5.2</v>
      </c>
      <c r="F752" s="80">
        <v>0.018</v>
      </c>
      <c r="G752" s="80">
        <v>0.014</v>
      </c>
      <c r="H752" s="83">
        <v>0.018</v>
      </c>
      <c r="I752" s="84">
        <f t="shared" si="3"/>
        <v>0.004</v>
      </c>
      <c r="J752" s="85">
        <f t="shared" si="4"/>
        <v>128.5714286</v>
      </c>
      <c r="K752" s="80">
        <f t="shared" ref="K752:L752" si="1514">IFERROR(G752,0)</f>
        <v>0.014</v>
      </c>
      <c r="L752" s="80">
        <f t="shared" si="1514"/>
        <v>0.018</v>
      </c>
      <c r="M752" s="84">
        <f t="shared" si="6"/>
        <v>0.004</v>
      </c>
      <c r="N752" s="85">
        <f t="shared" si="7"/>
        <v>128.5714286</v>
      </c>
      <c r="O752" s="84">
        <f t="shared" ref="O752:P752" si="1515">IFERROR(K752,0)</f>
        <v>0.014</v>
      </c>
      <c r="P752" s="84">
        <f t="shared" si="1515"/>
        <v>0.018</v>
      </c>
      <c r="Q752" s="84">
        <f t="shared" si="9"/>
        <v>0.004</v>
      </c>
      <c r="R752" s="85">
        <f t="shared" si="10"/>
        <v>128.5714286</v>
      </c>
      <c r="S752" s="88">
        <f>T731</f>
        <v>5.213000002</v>
      </c>
      <c r="T752" s="80">
        <f>H752+S752-H753-H754-U752</f>
        <v>5.230300002</v>
      </c>
      <c r="U752" s="88">
        <v>7.0E-4</v>
      </c>
      <c r="V752" s="84">
        <f t="shared" si="1319"/>
        <v>77.77777778</v>
      </c>
      <c r="W752" s="84">
        <f t="shared" si="1320"/>
        <v>100</v>
      </c>
      <c r="X752" s="87">
        <f t="shared" si="1405"/>
        <v>0.019</v>
      </c>
      <c r="Y752" s="89"/>
    </row>
    <row r="753">
      <c r="A753" s="77">
        <v>45693.0</v>
      </c>
      <c r="B753" s="78" t="s">
        <v>49</v>
      </c>
      <c r="C753" s="79" t="s">
        <v>37</v>
      </c>
      <c r="D753" s="78" t="s">
        <v>29</v>
      </c>
      <c r="E753" s="80">
        <v>5.1</v>
      </c>
      <c r="F753" s="80">
        <v>0.0</v>
      </c>
      <c r="G753" s="80">
        <v>0.014</v>
      </c>
      <c r="H753" s="83">
        <v>0.0</v>
      </c>
      <c r="I753" s="84">
        <f t="shared" si="3"/>
        <v>-0.014</v>
      </c>
      <c r="J753" s="85">
        <f t="shared" si="4"/>
        <v>0</v>
      </c>
      <c r="K753" s="80">
        <f t="shared" ref="K753:L753" si="1516">IFERROR(G753,0)</f>
        <v>0.014</v>
      </c>
      <c r="L753" s="80">
        <f t="shared" si="1516"/>
        <v>0</v>
      </c>
      <c r="M753" s="84">
        <f t="shared" si="6"/>
        <v>-0.014</v>
      </c>
      <c r="N753" s="85">
        <f t="shared" si="7"/>
        <v>0</v>
      </c>
      <c r="O753" s="84">
        <f t="shared" ref="O753:P753" si="1517">IFERROR(K753,0)</f>
        <v>0.014</v>
      </c>
      <c r="P753" s="84">
        <f t="shared" si="1517"/>
        <v>0</v>
      </c>
      <c r="Q753" s="84">
        <f t="shared" si="9"/>
        <v>-0.014</v>
      </c>
      <c r="R753" s="85">
        <f t="shared" si="10"/>
        <v>0</v>
      </c>
      <c r="S753" s="87"/>
      <c r="T753" s="87"/>
      <c r="U753" s="87"/>
      <c r="V753" s="84">
        <f t="shared" si="1319"/>
        <v>0</v>
      </c>
      <c r="W753" s="84">
        <f t="shared" si="1320"/>
        <v>0</v>
      </c>
      <c r="X753" s="87">
        <f t="shared" si="1405"/>
        <v>0</v>
      </c>
      <c r="Y753" s="89"/>
    </row>
    <row r="754">
      <c r="A754" s="77">
        <v>45693.0</v>
      </c>
      <c r="B754" s="78" t="s">
        <v>49</v>
      </c>
      <c r="C754" s="79" t="s">
        <v>37</v>
      </c>
      <c r="D754" s="78" t="s">
        <v>30</v>
      </c>
      <c r="E754" s="80">
        <v>0.0</v>
      </c>
      <c r="F754" s="80">
        <v>0.0</v>
      </c>
      <c r="G754" s="80">
        <v>0.0</v>
      </c>
      <c r="H754" s="83">
        <v>0.0</v>
      </c>
      <c r="I754" s="84">
        <f t="shared" si="3"/>
        <v>0</v>
      </c>
      <c r="J754" s="85">
        <f t="shared" si="4"/>
        <v>0</v>
      </c>
      <c r="K754" s="80">
        <f t="shared" ref="K754:L754" si="1518">IFERROR(G754,0)</f>
        <v>0</v>
      </c>
      <c r="L754" s="80">
        <f t="shared" si="1518"/>
        <v>0</v>
      </c>
      <c r="M754" s="84">
        <f t="shared" si="6"/>
        <v>0</v>
      </c>
      <c r="N754" s="85">
        <f t="shared" si="7"/>
        <v>0</v>
      </c>
      <c r="O754" s="84">
        <f t="shared" ref="O754:P754" si="1519">IFERROR(K754,0)</f>
        <v>0</v>
      </c>
      <c r="P754" s="84">
        <f t="shared" si="1519"/>
        <v>0</v>
      </c>
      <c r="Q754" s="84">
        <f t="shared" si="9"/>
        <v>0</v>
      </c>
      <c r="R754" s="85">
        <f t="shared" si="10"/>
        <v>0</v>
      </c>
      <c r="S754" s="88"/>
      <c r="T754" s="88"/>
      <c r="U754" s="87"/>
      <c r="V754" s="84">
        <f t="shared" si="1319"/>
        <v>0</v>
      </c>
      <c r="W754" s="84">
        <f t="shared" si="1320"/>
        <v>0</v>
      </c>
      <c r="X754" s="87">
        <f t="shared" si="1405"/>
        <v>0</v>
      </c>
      <c r="Y754" s="89"/>
    </row>
    <row r="755">
      <c r="A755" s="77">
        <v>45693.0</v>
      </c>
      <c r="B755" s="78" t="s">
        <v>40</v>
      </c>
      <c r="C755" s="79" t="s">
        <v>37</v>
      </c>
      <c r="D755" s="78" t="s">
        <v>27</v>
      </c>
      <c r="E755" s="80">
        <v>0.63</v>
      </c>
      <c r="F755" s="80">
        <v>0.0</v>
      </c>
      <c r="G755" s="80">
        <v>0.00161</v>
      </c>
      <c r="H755" s="83">
        <v>0.001</v>
      </c>
      <c r="I755" s="84">
        <f t="shared" si="3"/>
        <v>-0.00061</v>
      </c>
      <c r="J755" s="85">
        <f t="shared" si="4"/>
        <v>62.11180124</v>
      </c>
      <c r="K755" s="80">
        <f t="shared" ref="K755:L755" si="1520">IFERROR(G755,0)</f>
        <v>0.00161</v>
      </c>
      <c r="L755" s="80">
        <f t="shared" si="1520"/>
        <v>0.001</v>
      </c>
      <c r="M755" s="84">
        <f t="shared" si="6"/>
        <v>-0.00061</v>
      </c>
      <c r="N755" s="85">
        <f t="shared" si="7"/>
        <v>62.11180124</v>
      </c>
      <c r="O755" s="84">
        <f t="shared" ref="O755:P755" si="1521">IFERROR(K755,0)</f>
        <v>0.00161</v>
      </c>
      <c r="P755" s="84">
        <f t="shared" si="1521"/>
        <v>0.001</v>
      </c>
      <c r="Q755" s="84">
        <f t="shared" si="9"/>
        <v>-0.00061</v>
      </c>
      <c r="R755" s="85">
        <f t="shared" si="10"/>
        <v>62.11180124</v>
      </c>
      <c r="S755" s="88">
        <f>T734</f>
        <v>0.03754624</v>
      </c>
      <c r="T755" s="80">
        <f>H755+S755-H756-H757-U755</f>
        <v>0.03844624</v>
      </c>
      <c r="U755" s="88">
        <v>1.0E-4</v>
      </c>
      <c r="V755" s="84">
        <f t="shared" si="1319"/>
        <v>0</v>
      </c>
      <c r="W755" s="84">
        <f t="shared" si="1320"/>
        <v>0</v>
      </c>
      <c r="X755" s="87">
        <f t="shared" si="1405"/>
        <v>0.001</v>
      </c>
      <c r="Y755" s="89"/>
    </row>
    <row r="756">
      <c r="A756" s="77">
        <v>45693.0</v>
      </c>
      <c r="B756" s="78" t="s">
        <v>40</v>
      </c>
      <c r="C756" s="79" t="s">
        <v>37</v>
      </c>
      <c r="D756" s="78" t="s">
        <v>29</v>
      </c>
      <c r="E756" s="80">
        <v>0.63</v>
      </c>
      <c r="F756" s="80">
        <v>0.0</v>
      </c>
      <c r="G756" s="80">
        <v>0.0016</v>
      </c>
      <c r="H756" s="83">
        <v>0.0</v>
      </c>
      <c r="I756" s="84">
        <f t="shared" si="3"/>
        <v>-0.0016</v>
      </c>
      <c r="J756" s="85">
        <f t="shared" si="4"/>
        <v>0</v>
      </c>
      <c r="K756" s="80">
        <f t="shared" ref="K756:L756" si="1522">IFERROR(G756,0)</f>
        <v>0.0016</v>
      </c>
      <c r="L756" s="80">
        <f t="shared" si="1522"/>
        <v>0</v>
      </c>
      <c r="M756" s="84">
        <f t="shared" si="6"/>
        <v>-0.0016</v>
      </c>
      <c r="N756" s="85">
        <f t="shared" si="7"/>
        <v>0</v>
      </c>
      <c r="O756" s="84">
        <f t="shared" ref="O756:P756" si="1523">IFERROR(K756,0)</f>
        <v>0.0016</v>
      </c>
      <c r="P756" s="84">
        <f t="shared" si="1523"/>
        <v>0</v>
      </c>
      <c r="Q756" s="84">
        <f t="shared" si="9"/>
        <v>-0.0016</v>
      </c>
      <c r="R756" s="85">
        <f t="shared" si="10"/>
        <v>0</v>
      </c>
      <c r="S756" s="87"/>
      <c r="T756" s="80"/>
      <c r="U756" s="87"/>
      <c r="V756" s="84">
        <f t="shared" si="1319"/>
        <v>0</v>
      </c>
      <c r="W756" s="84">
        <f t="shared" si="1320"/>
        <v>0</v>
      </c>
      <c r="X756" s="87">
        <f t="shared" si="1405"/>
        <v>0</v>
      </c>
      <c r="Y756" s="89"/>
    </row>
    <row r="757">
      <c r="A757" s="77">
        <v>45693.0</v>
      </c>
      <c r="B757" s="78" t="s">
        <v>40</v>
      </c>
      <c r="C757" s="79" t="s">
        <v>37</v>
      </c>
      <c r="D757" s="78" t="s">
        <v>30</v>
      </c>
      <c r="E757" s="80">
        <v>0.0</v>
      </c>
      <c r="F757" s="80">
        <v>0.0</v>
      </c>
      <c r="G757" s="80">
        <v>0.0</v>
      </c>
      <c r="H757" s="83">
        <v>0.0</v>
      </c>
      <c r="I757" s="84">
        <f t="shared" si="3"/>
        <v>0</v>
      </c>
      <c r="J757" s="85">
        <f t="shared" si="4"/>
        <v>0</v>
      </c>
      <c r="K757" s="80">
        <f t="shared" ref="K757:L757" si="1524">IFERROR(G757,0)</f>
        <v>0</v>
      </c>
      <c r="L757" s="80">
        <f t="shared" si="1524"/>
        <v>0</v>
      </c>
      <c r="M757" s="84">
        <f t="shared" si="6"/>
        <v>0</v>
      </c>
      <c r="N757" s="85">
        <f t="shared" si="7"/>
        <v>0</v>
      </c>
      <c r="O757" s="84">
        <f t="shared" ref="O757:P757" si="1525">IFERROR(K757,0)</f>
        <v>0</v>
      </c>
      <c r="P757" s="84">
        <f t="shared" si="1525"/>
        <v>0</v>
      </c>
      <c r="Q757" s="84">
        <f t="shared" si="9"/>
        <v>0</v>
      </c>
      <c r="R757" s="85">
        <f t="shared" si="10"/>
        <v>0</v>
      </c>
      <c r="S757" s="87"/>
      <c r="T757" s="87"/>
      <c r="U757" s="87"/>
      <c r="V757" s="84">
        <f t="shared" si="1319"/>
        <v>0</v>
      </c>
      <c r="W757" s="84">
        <f t="shared" si="1320"/>
        <v>0</v>
      </c>
      <c r="X757" s="87">
        <f t="shared" si="1405"/>
        <v>0</v>
      </c>
      <c r="Y757" s="89"/>
    </row>
    <row r="758">
      <c r="A758" s="77">
        <v>45694.0</v>
      </c>
      <c r="B758" s="78" t="s">
        <v>31</v>
      </c>
      <c r="C758" s="79" t="s">
        <v>26</v>
      </c>
      <c r="D758" s="78" t="s">
        <v>27</v>
      </c>
      <c r="E758" s="80">
        <v>190.9</v>
      </c>
      <c r="F758" s="81">
        <v>0.637</v>
      </c>
      <c r="G758" s="82">
        <v>0.557</v>
      </c>
      <c r="H758" s="94">
        <v>0.582</v>
      </c>
      <c r="I758" s="84">
        <f t="shared" si="3"/>
        <v>0.025</v>
      </c>
      <c r="J758" s="85">
        <f t="shared" si="4"/>
        <v>104.4883303</v>
      </c>
      <c r="K758" s="80">
        <f t="shared" ref="K758:L758" si="1526">IFERROR(G758,0)</f>
        <v>0.557</v>
      </c>
      <c r="L758" s="80">
        <f t="shared" si="1526"/>
        <v>0.582</v>
      </c>
      <c r="M758" s="84">
        <f t="shared" si="6"/>
        <v>0.025</v>
      </c>
      <c r="N758" s="85">
        <f t="shared" si="7"/>
        <v>104.4883303</v>
      </c>
      <c r="O758" s="84">
        <f t="shared" ref="O758:P758" si="1527">IFERROR(K758,0)</f>
        <v>0.557</v>
      </c>
      <c r="P758" s="84">
        <f t="shared" si="1527"/>
        <v>0.582</v>
      </c>
      <c r="Q758" s="84">
        <f t="shared" si="9"/>
        <v>0.025</v>
      </c>
      <c r="R758" s="85">
        <f t="shared" si="10"/>
        <v>104.4883303</v>
      </c>
      <c r="S758" s="80">
        <f>T737</f>
        <v>49.78952</v>
      </c>
      <c r="T758" s="80">
        <f>H758+S758-H759-H760-U758</f>
        <v>49.19172</v>
      </c>
      <c r="U758" s="80">
        <v>0.0018</v>
      </c>
      <c r="V758" s="84">
        <f t="shared" si="1319"/>
        <v>87.4411303</v>
      </c>
      <c r="W758" s="84">
        <f t="shared" si="1320"/>
        <v>91.36577708</v>
      </c>
      <c r="X758" s="87">
        <f t="shared" si="1405"/>
        <v>0.574</v>
      </c>
      <c r="Y758" s="89"/>
    </row>
    <row r="759">
      <c r="A759" s="77">
        <v>45694.0</v>
      </c>
      <c r="B759" s="78" t="s">
        <v>31</v>
      </c>
      <c r="C759" s="79" t="s">
        <v>26</v>
      </c>
      <c r="D759" s="78" t="s">
        <v>29</v>
      </c>
      <c r="E759" s="80">
        <v>220.3</v>
      </c>
      <c r="F759" s="80">
        <v>1.061</v>
      </c>
      <c r="G759" s="80">
        <v>0.625</v>
      </c>
      <c r="H759" s="83">
        <v>1.178</v>
      </c>
      <c r="I759" s="84">
        <f t="shared" si="3"/>
        <v>0.553</v>
      </c>
      <c r="J759" s="85">
        <f t="shared" si="4"/>
        <v>188.48</v>
      </c>
      <c r="K759" s="80">
        <f t="shared" ref="K759:L759" si="1528">IFERROR(G759,0)</f>
        <v>0.625</v>
      </c>
      <c r="L759" s="80">
        <f t="shared" si="1528"/>
        <v>1.178</v>
      </c>
      <c r="M759" s="84">
        <f t="shared" si="6"/>
        <v>0.553</v>
      </c>
      <c r="N759" s="85">
        <f t="shared" si="7"/>
        <v>188.48</v>
      </c>
      <c r="O759" s="84">
        <f t="shared" ref="O759:P759" si="1529">IFERROR(K759,0)</f>
        <v>0.625</v>
      </c>
      <c r="P759" s="84">
        <f t="shared" si="1529"/>
        <v>1.178</v>
      </c>
      <c r="Q759" s="84">
        <f t="shared" si="9"/>
        <v>0.553</v>
      </c>
      <c r="R759" s="85">
        <f t="shared" si="10"/>
        <v>188.48</v>
      </c>
      <c r="S759" s="84"/>
      <c r="T759" s="84"/>
      <c r="U759" s="84"/>
      <c r="V759" s="84">
        <f t="shared" si="1319"/>
        <v>58.9066918</v>
      </c>
      <c r="W759" s="84">
        <f t="shared" si="1320"/>
        <v>111.0273327</v>
      </c>
      <c r="X759" s="87">
        <f t="shared" si="1405"/>
        <v>0</v>
      </c>
      <c r="Y759" s="89"/>
    </row>
    <row r="760">
      <c r="A760" s="77">
        <v>45694.0</v>
      </c>
      <c r="B760" s="78" t="s">
        <v>31</v>
      </c>
      <c r="C760" s="79" t="s">
        <v>26</v>
      </c>
      <c r="D760" s="78" t="s">
        <v>30</v>
      </c>
      <c r="E760" s="80">
        <v>0.0</v>
      </c>
      <c r="F760" s="80">
        <v>0.0</v>
      </c>
      <c r="G760" s="80">
        <v>0.0</v>
      </c>
      <c r="H760" s="83">
        <v>0.0</v>
      </c>
      <c r="I760" s="84">
        <f t="shared" si="3"/>
        <v>0</v>
      </c>
      <c r="J760" s="85">
        <f t="shared" si="4"/>
        <v>0</v>
      </c>
      <c r="K760" s="80">
        <f t="shared" ref="K760:L760" si="1530">IFERROR(G760,0)</f>
        <v>0</v>
      </c>
      <c r="L760" s="80">
        <f t="shared" si="1530"/>
        <v>0</v>
      </c>
      <c r="M760" s="84">
        <f t="shared" si="6"/>
        <v>0</v>
      </c>
      <c r="N760" s="85">
        <f t="shared" si="7"/>
        <v>0</v>
      </c>
      <c r="O760" s="84">
        <f t="shared" ref="O760:P760" si="1531">IFERROR(K760,0)</f>
        <v>0</v>
      </c>
      <c r="P760" s="84">
        <f t="shared" si="1531"/>
        <v>0</v>
      </c>
      <c r="Q760" s="84">
        <f t="shared" si="9"/>
        <v>0</v>
      </c>
      <c r="R760" s="85">
        <f t="shared" si="10"/>
        <v>0</v>
      </c>
      <c r="S760" s="80"/>
      <c r="T760" s="80"/>
      <c r="U760" s="80"/>
      <c r="V760" s="84">
        <f t="shared" si="1319"/>
        <v>0</v>
      </c>
      <c r="W760" s="84">
        <f t="shared" si="1320"/>
        <v>0</v>
      </c>
      <c r="X760" s="87">
        <f t="shared" si="1405"/>
        <v>0</v>
      </c>
      <c r="Y760" s="89"/>
    </row>
    <row r="761">
      <c r="A761" s="77">
        <v>45694.0</v>
      </c>
      <c r="B761" s="78" t="s">
        <v>25</v>
      </c>
      <c r="C761" s="79" t="s">
        <v>26</v>
      </c>
      <c r="D761" s="78" t="s">
        <v>27</v>
      </c>
      <c r="E761" s="80">
        <v>1.7</v>
      </c>
      <c r="F761" s="80">
        <v>0.005</v>
      </c>
      <c r="G761" s="80">
        <v>0.0048</v>
      </c>
      <c r="H761" s="83">
        <v>0.005</v>
      </c>
      <c r="I761" s="84">
        <f t="shared" si="3"/>
        <v>0.0002</v>
      </c>
      <c r="J761" s="85">
        <f t="shared" si="4"/>
        <v>104.1666667</v>
      </c>
      <c r="K761" s="80">
        <f t="shared" ref="K761:L761" si="1532">IFERROR(G761,0)</f>
        <v>0.0048</v>
      </c>
      <c r="L761" s="80">
        <f t="shared" si="1532"/>
        <v>0.005</v>
      </c>
      <c r="M761" s="84">
        <f t="shared" si="6"/>
        <v>0.0002</v>
      </c>
      <c r="N761" s="85">
        <f t="shared" si="7"/>
        <v>104.1666667</v>
      </c>
      <c r="O761" s="84">
        <f t="shared" ref="O761:P761" si="1533">IFERROR(K761,0)</f>
        <v>0.0048</v>
      </c>
      <c r="P761" s="84">
        <f t="shared" si="1533"/>
        <v>0.005</v>
      </c>
      <c r="Q761" s="84">
        <f t="shared" si="9"/>
        <v>0.0002</v>
      </c>
      <c r="R761" s="85">
        <f t="shared" si="10"/>
        <v>104.1666667</v>
      </c>
      <c r="S761" s="80">
        <f>T740</f>
        <v>4.2301405</v>
      </c>
      <c r="T761" s="80">
        <f>H761+S761-H762-H763-U761</f>
        <v>4.2350405</v>
      </c>
      <c r="U761" s="80">
        <v>1.0E-4</v>
      </c>
      <c r="V761" s="84">
        <f t="shared" si="1319"/>
        <v>96</v>
      </c>
      <c r="W761" s="84">
        <f t="shared" si="1320"/>
        <v>100</v>
      </c>
      <c r="X761" s="87">
        <f t="shared" si="1405"/>
        <v>0.005</v>
      </c>
      <c r="Y761" s="89"/>
    </row>
    <row r="762">
      <c r="A762" s="77">
        <v>45694.0</v>
      </c>
      <c r="B762" s="78" t="s">
        <v>25</v>
      </c>
      <c r="C762" s="79" t="s">
        <v>26</v>
      </c>
      <c r="D762" s="78" t="s">
        <v>29</v>
      </c>
      <c r="E762" s="80">
        <v>1.5</v>
      </c>
      <c r="F762" s="80">
        <v>0.0</v>
      </c>
      <c r="G762" s="80">
        <v>0.004</v>
      </c>
      <c r="H762" s="83">
        <v>0.0</v>
      </c>
      <c r="I762" s="84">
        <f t="shared" si="3"/>
        <v>-0.004</v>
      </c>
      <c r="J762" s="85">
        <f t="shared" si="4"/>
        <v>0</v>
      </c>
      <c r="K762" s="80">
        <f t="shared" ref="K762:L762" si="1534">IFERROR(G762,0)</f>
        <v>0.004</v>
      </c>
      <c r="L762" s="80">
        <f t="shared" si="1534"/>
        <v>0</v>
      </c>
      <c r="M762" s="84">
        <f t="shared" si="6"/>
        <v>-0.004</v>
      </c>
      <c r="N762" s="85">
        <f t="shared" si="7"/>
        <v>0</v>
      </c>
      <c r="O762" s="84">
        <f t="shared" ref="O762:P762" si="1535">IFERROR(K762,0)</f>
        <v>0.004</v>
      </c>
      <c r="P762" s="84">
        <f t="shared" si="1535"/>
        <v>0</v>
      </c>
      <c r="Q762" s="84">
        <f t="shared" si="9"/>
        <v>-0.004</v>
      </c>
      <c r="R762" s="85">
        <f t="shared" si="10"/>
        <v>0</v>
      </c>
      <c r="S762" s="84"/>
      <c r="T762" s="84"/>
      <c r="U762" s="84"/>
      <c r="V762" s="84">
        <f t="shared" si="1319"/>
        <v>0</v>
      </c>
      <c r="W762" s="84">
        <f t="shared" si="1320"/>
        <v>0</v>
      </c>
      <c r="X762" s="87">
        <f t="shared" si="1405"/>
        <v>0</v>
      </c>
      <c r="Y762" s="89"/>
    </row>
    <row r="763">
      <c r="A763" s="77">
        <v>45694.0</v>
      </c>
      <c r="B763" s="78" t="s">
        <v>25</v>
      </c>
      <c r="C763" s="79" t="s">
        <v>26</v>
      </c>
      <c r="D763" s="78" t="s">
        <v>30</v>
      </c>
      <c r="E763" s="80">
        <v>0.0</v>
      </c>
      <c r="F763" s="80">
        <v>0.0</v>
      </c>
      <c r="G763" s="80">
        <v>0.0</v>
      </c>
      <c r="H763" s="83">
        <v>0.0</v>
      </c>
      <c r="I763" s="84">
        <f t="shared" si="3"/>
        <v>0</v>
      </c>
      <c r="J763" s="85">
        <f t="shared" si="4"/>
        <v>0</v>
      </c>
      <c r="K763" s="80">
        <f t="shared" ref="K763:L763" si="1536">IFERROR(G763,0)</f>
        <v>0</v>
      </c>
      <c r="L763" s="80">
        <f t="shared" si="1536"/>
        <v>0</v>
      </c>
      <c r="M763" s="84">
        <f t="shared" si="6"/>
        <v>0</v>
      </c>
      <c r="N763" s="85">
        <f t="shared" si="7"/>
        <v>0</v>
      </c>
      <c r="O763" s="84">
        <f t="shared" ref="O763:P763" si="1537">IFERROR(K763,0)</f>
        <v>0</v>
      </c>
      <c r="P763" s="84">
        <f t="shared" si="1537"/>
        <v>0</v>
      </c>
      <c r="Q763" s="84">
        <f t="shared" si="9"/>
        <v>0</v>
      </c>
      <c r="R763" s="85">
        <f t="shared" si="10"/>
        <v>0</v>
      </c>
      <c r="S763" s="84"/>
      <c r="T763" s="84"/>
      <c r="U763" s="84"/>
      <c r="V763" s="84">
        <f t="shared" si="1319"/>
        <v>0</v>
      </c>
      <c r="W763" s="84">
        <f t="shared" si="1320"/>
        <v>0</v>
      </c>
      <c r="X763" s="87">
        <f t="shared" si="1405"/>
        <v>0</v>
      </c>
      <c r="Y763" s="89"/>
    </row>
    <row r="764">
      <c r="A764" s="77">
        <v>45694.0</v>
      </c>
      <c r="B764" s="78" t="s">
        <v>33</v>
      </c>
      <c r="C764" s="79" t="s">
        <v>26</v>
      </c>
      <c r="D764" s="78" t="s">
        <v>27</v>
      </c>
      <c r="E764" s="80">
        <v>1.0</v>
      </c>
      <c r="F764" s="80">
        <v>0.003</v>
      </c>
      <c r="G764" s="80">
        <v>0.003</v>
      </c>
      <c r="H764" s="83">
        <v>0.004</v>
      </c>
      <c r="I764" s="84">
        <f t="shared" si="3"/>
        <v>0.001</v>
      </c>
      <c r="J764" s="85">
        <f t="shared" si="4"/>
        <v>133.3333333</v>
      </c>
      <c r="K764" s="80">
        <f t="shared" ref="K764:L764" si="1538">IFERROR(G764,0)</f>
        <v>0.003</v>
      </c>
      <c r="L764" s="80">
        <f t="shared" si="1538"/>
        <v>0.004</v>
      </c>
      <c r="M764" s="84">
        <f t="shared" si="6"/>
        <v>0.001</v>
      </c>
      <c r="N764" s="85">
        <f t="shared" si="7"/>
        <v>133.3333333</v>
      </c>
      <c r="O764" s="84">
        <f t="shared" ref="O764:P764" si="1539">IFERROR(K764,0)</f>
        <v>0.003</v>
      </c>
      <c r="P764" s="84">
        <f t="shared" si="1539"/>
        <v>0.004</v>
      </c>
      <c r="Q764" s="84">
        <f t="shared" si="9"/>
        <v>0.001</v>
      </c>
      <c r="R764" s="85">
        <f t="shared" si="10"/>
        <v>133.3333333</v>
      </c>
      <c r="S764" s="80">
        <f>T743</f>
        <v>0.61765</v>
      </c>
      <c r="T764" s="80">
        <f>H764+S764-H765-H766-U764</f>
        <v>0.62165</v>
      </c>
      <c r="U764" s="80">
        <v>0.0</v>
      </c>
      <c r="V764" s="84">
        <f t="shared" si="1319"/>
        <v>100</v>
      </c>
      <c r="W764" s="84">
        <f t="shared" si="1320"/>
        <v>133.3333333</v>
      </c>
      <c r="X764" s="87">
        <f t="shared" si="1405"/>
        <v>0.004</v>
      </c>
      <c r="Y764" s="89"/>
    </row>
    <row r="765">
      <c r="A765" s="77">
        <v>45694.0</v>
      </c>
      <c r="B765" s="78" t="s">
        <v>33</v>
      </c>
      <c r="C765" s="79" t="s">
        <v>26</v>
      </c>
      <c r="D765" s="78" t="s">
        <v>29</v>
      </c>
      <c r="E765" s="80">
        <v>1.0</v>
      </c>
      <c r="F765" s="80">
        <v>0.0</v>
      </c>
      <c r="G765" s="80">
        <v>0.003</v>
      </c>
      <c r="H765" s="83">
        <v>0.0</v>
      </c>
      <c r="I765" s="84">
        <f t="shared" si="3"/>
        <v>-0.003</v>
      </c>
      <c r="J765" s="85">
        <f t="shared" si="4"/>
        <v>0</v>
      </c>
      <c r="K765" s="80">
        <f t="shared" ref="K765:L765" si="1540">IFERROR(G765,0)</f>
        <v>0.003</v>
      </c>
      <c r="L765" s="80">
        <f t="shared" si="1540"/>
        <v>0</v>
      </c>
      <c r="M765" s="84">
        <f t="shared" si="6"/>
        <v>-0.003</v>
      </c>
      <c r="N765" s="85">
        <f t="shared" si="7"/>
        <v>0</v>
      </c>
      <c r="O765" s="84">
        <f t="shared" ref="O765:P765" si="1541">IFERROR(K765,0)</f>
        <v>0.003</v>
      </c>
      <c r="P765" s="84">
        <f t="shared" si="1541"/>
        <v>0</v>
      </c>
      <c r="Q765" s="84">
        <f t="shared" si="9"/>
        <v>-0.003</v>
      </c>
      <c r="R765" s="85">
        <f t="shared" si="10"/>
        <v>0</v>
      </c>
      <c r="S765" s="80"/>
      <c r="T765" s="80"/>
      <c r="U765" s="80"/>
      <c r="V765" s="84">
        <f t="shared" si="1319"/>
        <v>0</v>
      </c>
      <c r="W765" s="84">
        <f t="shared" si="1320"/>
        <v>0</v>
      </c>
      <c r="X765" s="87">
        <f t="shared" si="1405"/>
        <v>0</v>
      </c>
      <c r="Y765" s="89"/>
    </row>
    <row r="766">
      <c r="A766" s="77">
        <v>45694.0</v>
      </c>
      <c r="B766" s="78" t="s">
        <v>33</v>
      </c>
      <c r="C766" s="79" t="s">
        <v>26</v>
      </c>
      <c r="D766" s="78" t="s">
        <v>30</v>
      </c>
      <c r="E766" s="80">
        <v>0.0</v>
      </c>
      <c r="F766" s="80">
        <v>0.0</v>
      </c>
      <c r="G766" s="80">
        <v>0.0</v>
      </c>
      <c r="H766" s="83">
        <v>0.0</v>
      </c>
      <c r="I766" s="84">
        <f t="shared" si="3"/>
        <v>0</v>
      </c>
      <c r="J766" s="85">
        <f t="shared" si="4"/>
        <v>0</v>
      </c>
      <c r="K766" s="80">
        <f t="shared" ref="K766:L766" si="1542">IFERROR(G766,0)</f>
        <v>0</v>
      </c>
      <c r="L766" s="80">
        <f t="shared" si="1542"/>
        <v>0</v>
      </c>
      <c r="M766" s="84">
        <f t="shared" si="6"/>
        <v>0</v>
      </c>
      <c r="N766" s="85">
        <f t="shared" si="7"/>
        <v>0</v>
      </c>
      <c r="O766" s="84">
        <f t="shared" ref="O766:P766" si="1543">IFERROR(K766,0)</f>
        <v>0</v>
      </c>
      <c r="P766" s="84">
        <f t="shared" si="1543"/>
        <v>0</v>
      </c>
      <c r="Q766" s="84">
        <f t="shared" si="9"/>
        <v>0</v>
      </c>
      <c r="R766" s="85">
        <f t="shared" si="10"/>
        <v>0</v>
      </c>
      <c r="S766" s="87"/>
      <c r="T766" s="87"/>
      <c r="U766" s="87"/>
      <c r="V766" s="84">
        <f t="shared" si="1319"/>
        <v>0</v>
      </c>
      <c r="W766" s="84">
        <f t="shared" si="1320"/>
        <v>0</v>
      </c>
      <c r="X766" s="87">
        <f t="shared" si="1405"/>
        <v>0</v>
      </c>
      <c r="Y766" s="89"/>
    </row>
    <row r="767">
      <c r="A767" s="77">
        <v>45694.0</v>
      </c>
      <c r="B767" s="78" t="s">
        <v>34</v>
      </c>
      <c r="C767" s="79" t="s">
        <v>26</v>
      </c>
      <c r="D767" s="78" t="s">
        <v>27</v>
      </c>
      <c r="E767" s="80">
        <v>0.6</v>
      </c>
      <c r="F767" s="80">
        <v>0.003</v>
      </c>
      <c r="G767" s="80">
        <v>0.0</v>
      </c>
      <c r="H767" s="83">
        <v>0.001</v>
      </c>
      <c r="I767" s="84">
        <f t="shared" si="3"/>
        <v>0.001</v>
      </c>
      <c r="J767" s="85">
        <f t="shared" si="4"/>
        <v>0</v>
      </c>
      <c r="K767" s="80">
        <f t="shared" ref="K767:L767" si="1544">IFERROR(G767,0)</f>
        <v>0</v>
      </c>
      <c r="L767" s="80">
        <f t="shared" si="1544"/>
        <v>0.001</v>
      </c>
      <c r="M767" s="84">
        <f t="shared" si="6"/>
        <v>0.001</v>
      </c>
      <c r="N767" s="85">
        <f t="shared" si="7"/>
        <v>0</v>
      </c>
      <c r="O767" s="84">
        <f t="shared" ref="O767:P767" si="1545">IFERROR(K767,0)</f>
        <v>0</v>
      </c>
      <c r="P767" s="84">
        <f t="shared" si="1545"/>
        <v>0.001</v>
      </c>
      <c r="Q767" s="84">
        <f t="shared" si="9"/>
        <v>0.001</v>
      </c>
      <c r="R767" s="85">
        <f t="shared" si="10"/>
        <v>0</v>
      </c>
      <c r="S767" s="88">
        <f>T746</f>
        <v>0.07989</v>
      </c>
      <c r="T767" s="80">
        <f>H767+S767-H768-H769-U767</f>
        <v>0.08089</v>
      </c>
      <c r="U767" s="88">
        <v>0.0</v>
      </c>
      <c r="V767" s="84">
        <f t="shared" si="1319"/>
        <v>0</v>
      </c>
      <c r="W767" s="84">
        <f t="shared" si="1320"/>
        <v>33.33333333</v>
      </c>
      <c r="X767" s="87">
        <f t="shared" si="1405"/>
        <v>0.003</v>
      </c>
      <c r="Y767" s="89"/>
    </row>
    <row r="768">
      <c r="A768" s="77">
        <v>45694.0</v>
      </c>
      <c r="B768" s="78" t="s">
        <v>34</v>
      </c>
      <c r="C768" s="79" t="s">
        <v>26</v>
      </c>
      <c r="D768" s="78" t="s">
        <v>29</v>
      </c>
      <c r="E768" s="80">
        <v>0.6</v>
      </c>
      <c r="F768" s="80">
        <v>0.0</v>
      </c>
      <c r="G768" s="80">
        <v>0.0</v>
      </c>
      <c r="H768" s="83">
        <v>0.0</v>
      </c>
      <c r="I768" s="84">
        <f t="shared" si="3"/>
        <v>0</v>
      </c>
      <c r="J768" s="85">
        <f t="shared" si="4"/>
        <v>0</v>
      </c>
      <c r="K768" s="80">
        <f t="shared" ref="K768:L768" si="1546">IFERROR(G768,0)</f>
        <v>0</v>
      </c>
      <c r="L768" s="80">
        <f t="shared" si="1546"/>
        <v>0</v>
      </c>
      <c r="M768" s="84">
        <f t="shared" si="6"/>
        <v>0</v>
      </c>
      <c r="N768" s="85">
        <f t="shared" si="7"/>
        <v>0</v>
      </c>
      <c r="O768" s="84">
        <f t="shared" ref="O768:P768" si="1547">IFERROR(K768,0)</f>
        <v>0</v>
      </c>
      <c r="P768" s="84">
        <f t="shared" si="1547"/>
        <v>0</v>
      </c>
      <c r="Q768" s="84">
        <f t="shared" si="9"/>
        <v>0</v>
      </c>
      <c r="R768" s="85">
        <f t="shared" si="10"/>
        <v>0</v>
      </c>
      <c r="S768" s="87"/>
      <c r="T768" s="87"/>
      <c r="U768" s="87"/>
      <c r="V768" s="84">
        <f t="shared" si="1319"/>
        <v>0</v>
      </c>
      <c r="W768" s="84">
        <f t="shared" si="1320"/>
        <v>0</v>
      </c>
      <c r="X768" s="87">
        <f t="shared" si="1405"/>
        <v>0</v>
      </c>
      <c r="Y768" s="89"/>
    </row>
    <row r="769">
      <c r="A769" s="77">
        <v>45694.0</v>
      </c>
      <c r="B769" s="78" t="s">
        <v>34</v>
      </c>
      <c r="C769" s="79" t="s">
        <v>26</v>
      </c>
      <c r="D769" s="78" t="s">
        <v>30</v>
      </c>
      <c r="E769" s="80">
        <v>0.0</v>
      </c>
      <c r="F769" s="80">
        <v>0.0</v>
      </c>
      <c r="G769" s="80">
        <v>0.0</v>
      </c>
      <c r="H769" s="83">
        <v>0.0</v>
      </c>
      <c r="I769" s="84">
        <f t="shared" si="3"/>
        <v>0</v>
      </c>
      <c r="J769" s="85">
        <f t="shared" si="4"/>
        <v>0</v>
      </c>
      <c r="K769" s="80">
        <f t="shared" ref="K769:L769" si="1548">IFERROR(G769,0)</f>
        <v>0</v>
      </c>
      <c r="L769" s="80">
        <f t="shared" si="1548"/>
        <v>0</v>
      </c>
      <c r="M769" s="84">
        <f t="shared" si="6"/>
        <v>0</v>
      </c>
      <c r="N769" s="85">
        <f t="shared" si="7"/>
        <v>0</v>
      </c>
      <c r="O769" s="84">
        <f t="shared" ref="O769:P769" si="1549">IFERROR(K769,0)</f>
        <v>0</v>
      </c>
      <c r="P769" s="84">
        <f t="shared" si="1549"/>
        <v>0</v>
      </c>
      <c r="Q769" s="84">
        <f t="shared" si="9"/>
        <v>0</v>
      </c>
      <c r="R769" s="85">
        <f t="shared" si="10"/>
        <v>0</v>
      </c>
      <c r="S769" s="87"/>
      <c r="T769" s="87"/>
      <c r="U769" s="87"/>
      <c r="V769" s="84">
        <f t="shared" si="1319"/>
        <v>0</v>
      </c>
      <c r="W769" s="84">
        <f t="shared" si="1320"/>
        <v>0</v>
      </c>
      <c r="X769" s="87">
        <f t="shared" si="1405"/>
        <v>0</v>
      </c>
      <c r="Y769" s="89"/>
    </row>
    <row r="770">
      <c r="A770" s="77">
        <v>45694.0</v>
      </c>
      <c r="B770" s="78" t="s">
        <v>36</v>
      </c>
      <c r="C770" s="79" t="s">
        <v>37</v>
      </c>
      <c r="D770" s="78" t="s">
        <v>27</v>
      </c>
      <c r="E770" s="80">
        <v>229.8</v>
      </c>
      <c r="F770" s="80">
        <v>0.677</v>
      </c>
      <c r="G770" s="80">
        <v>0.675</v>
      </c>
      <c r="H770" s="83">
        <v>0.603</v>
      </c>
      <c r="I770" s="84">
        <f t="shared" si="3"/>
        <v>-0.072</v>
      </c>
      <c r="J770" s="85">
        <f t="shared" si="4"/>
        <v>89.33333333</v>
      </c>
      <c r="K770" s="80">
        <f t="shared" ref="K770:L770" si="1550">IFERROR(G770,0)</f>
        <v>0.675</v>
      </c>
      <c r="L770" s="80">
        <f t="shared" si="1550"/>
        <v>0.603</v>
      </c>
      <c r="M770" s="84">
        <f t="shared" si="6"/>
        <v>-0.072</v>
      </c>
      <c r="N770" s="85">
        <f t="shared" si="7"/>
        <v>89.33333333</v>
      </c>
      <c r="O770" s="84">
        <f t="shared" ref="O770:P770" si="1551">IFERROR(K770,0)</f>
        <v>0.675</v>
      </c>
      <c r="P770" s="84">
        <f t="shared" si="1551"/>
        <v>0.603</v>
      </c>
      <c r="Q770" s="84">
        <f t="shared" si="9"/>
        <v>-0.072</v>
      </c>
      <c r="R770" s="85">
        <f t="shared" si="10"/>
        <v>89.33333333</v>
      </c>
      <c r="S770" s="88">
        <f>T749</f>
        <v>200.4372851</v>
      </c>
      <c r="T770" s="80">
        <f>H770+S770-H771-H772-U770</f>
        <v>199.5088851</v>
      </c>
      <c r="U770" s="88">
        <v>4.0E-4</v>
      </c>
      <c r="V770" s="84">
        <f t="shared" si="1319"/>
        <v>99.70457903</v>
      </c>
      <c r="W770" s="84">
        <f t="shared" si="1320"/>
        <v>89.06942393</v>
      </c>
      <c r="X770" s="87">
        <f t="shared" si="1405"/>
        <v>0.608</v>
      </c>
      <c r="Y770" s="89"/>
    </row>
    <row r="771">
      <c r="A771" s="77">
        <v>45694.0</v>
      </c>
      <c r="B771" s="78" t="s">
        <v>36</v>
      </c>
      <c r="C771" s="79" t="s">
        <v>37</v>
      </c>
      <c r="D771" s="78" t="s">
        <v>29</v>
      </c>
      <c r="E771" s="80">
        <v>285.0</v>
      </c>
      <c r="F771" s="80">
        <v>0.0</v>
      </c>
      <c r="G771" s="80">
        <v>0.825</v>
      </c>
      <c r="H771" s="83">
        <v>1.531</v>
      </c>
      <c r="I771" s="84">
        <f t="shared" si="3"/>
        <v>0.706</v>
      </c>
      <c r="J771" s="85">
        <f t="shared" si="4"/>
        <v>185.5757576</v>
      </c>
      <c r="K771" s="80">
        <f t="shared" ref="K771:L771" si="1552">IFERROR(G771,0)</f>
        <v>0.825</v>
      </c>
      <c r="L771" s="80">
        <f t="shared" si="1552"/>
        <v>1.531</v>
      </c>
      <c r="M771" s="84">
        <f t="shared" si="6"/>
        <v>0.706</v>
      </c>
      <c r="N771" s="85">
        <f t="shared" si="7"/>
        <v>185.5757576</v>
      </c>
      <c r="O771" s="84">
        <f t="shared" ref="O771:P771" si="1553">IFERROR(K771,0)</f>
        <v>0.825</v>
      </c>
      <c r="P771" s="84">
        <f t="shared" si="1553"/>
        <v>1.531</v>
      </c>
      <c r="Q771" s="84">
        <f t="shared" si="9"/>
        <v>0.706</v>
      </c>
      <c r="R771" s="85">
        <f t="shared" si="10"/>
        <v>185.5757576</v>
      </c>
      <c r="S771" s="87"/>
      <c r="T771" s="87"/>
      <c r="U771" s="87"/>
      <c r="V771" s="84">
        <f t="shared" si="1319"/>
        <v>0</v>
      </c>
      <c r="W771" s="84">
        <f t="shared" si="1320"/>
        <v>0</v>
      </c>
      <c r="X771" s="87">
        <f t="shared" si="1405"/>
        <v>1.669</v>
      </c>
      <c r="Y771" s="89"/>
    </row>
    <row r="772">
      <c r="A772" s="77">
        <v>45694.0</v>
      </c>
      <c r="B772" s="78" t="s">
        <v>36</v>
      </c>
      <c r="C772" s="79" t="s">
        <v>37</v>
      </c>
      <c r="D772" s="78" t="s">
        <v>30</v>
      </c>
      <c r="E772" s="80">
        <v>0.0</v>
      </c>
      <c r="F772" s="80">
        <v>0.0</v>
      </c>
      <c r="G772" s="80">
        <v>0.0</v>
      </c>
      <c r="H772" s="83">
        <v>0.0</v>
      </c>
      <c r="I772" s="84">
        <f t="shared" si="3"/>
        <v>0</v>
      </c>
      <c r="J772" s="85">
        <f t="shared" si="4"/>
        <v>0</v>
      </c>
      <c r="K772" s="80">
        <f t="shared" ref="K772:L772" si="1554">IFERROR(G772,0)</f>
        <v>0</v>
      </c>
      <c r="L772" s="80">
        <f t="shared" si="1554"/>
        <v>0</v>
      </c>
      <c r="M772" s="84">
        <f t="shared" si="6"/>
        <v>0</v>
      </c>
      <c r="N772" s="85">
        <f t="shared" si="7"/>
        <v>0</v>
      </c>
      <c r="O772" s="84">
        <f t="shared" ref="O772:P772" si="1555">IFERROR(K772,0)</f>
        <v>0</v>
      </c>
      <c r="P772" s="84">
        <f t="shared" si="1555"/>
        <v>0</v>
      </c>
      <c r="Q772" s="84">
        <f t="shared" si="9"/>
        <v>0</v>
      </c>
      <c r="R772" s="85">
        <f t="shared" si="10"/>
        <v>0</v>
      </c>
      <c r="S772" s="87"/>
      <c r="T772" s="87"/>
      <c r="U772" s="87"/>
      <c r="V772" s="84">
        <f t="shared" si="1319"/>
        <v>0</v>
      </c>
      <c r="W772" s="84">
        <f t="shared" si="1320"/>
        <v>0</v>
      </c>
      <c r="X772" s="87">
        <f t="shared" si="1405"/>
        <v>0</v>
      </c>
      <c r="Y772" s="89"/>
    </row>
    <row r="773">
      <c r="A773" s="77">
        <v>45694.0</v>
      </c>
      <c r="B773" s="78" t="s">
        <v>49</v>
      </c>
      <c r="C773" s="79" t="s">
        <v>37</v>
      </c>
      <c r="D773" s="78" t="s">
        <v>27</v>
      </c>
      <c r="E773" s="80">
        <v>5.2</v>
      </c>
      <c r="F773" s="80">
        <v>0.018</v>
      </c>
      <c r="G773" s="80">
        <v>0.014</v>
      </c>
      <c r="H773" s="83">
        <v>0.019</v>
      </c>
      <c r="I773" s="84">
        <f t="shared" si="3"/>
        <v>0.005</v>
      </c>
      <c r="J773" s="85">
        <f t="shared" si="4"/>
        <v>135.7142857</v>
      </c>
      <c r="K773" s="80">
        <f t="shared" ref="K773:L773" si="1556">IFERROR(G773,0)</f>
        <v>0.014</v>
      </c>
      <c r="L773" s="80">
        <f t="shared" si="1556"/>
        <v>0.019</v>
      </c>
      <c r="M773" s="84">
        <f t="shared" si="6"/>
        <v>0.005</v>
      </c>
      <c r="N773" s="85">
        <f t="shared" si="7"/>
        <v>135.7142857</v>
      </c>
      <c r="O773" s="84">
        <f t="shared" ref="O773:P773" si="1557">IFERROR(K773,0)</f>
        <v>0.014</v>
      </c>
      <c r="P773" s="84">
        <f t="shared" si="1557"/>
        <v>0.019</v>
      </c>
      <c r="Q773" s="84">
        <f t="shared" si="9"/>
        <v>0.005</v>
      </c>
      <c r="R773" s="85">
        <f t="shared" si="10"/>
        <v>135.7142857</v>
      </c>
      <c r="S773" s="88">
        <f>T752</f>
        <v>5.230300002</v>
      </c>
      <c r="T773" s="80">
        <f>H773+S773-H774-H775-U773</f>
        <v>5.248600002</v>
      </c>
      <c r="U773" s="88">
        <v>7.0E-4</v>
      </c>
      <c r="V773" s="84">
        <f t="shared" si="1319"/>
        <v>77.77777778</v>
      </c>
      <c r="W773" s="84">
        <f t="shared" si="1320"/>
        <v>105.5555556</v>
      </c>
      <c r="X773" s="87">
        <f t="shared" si="1405"/>
        <v>0.019</v>
      </c>
      <c r="Y773" s="89"/>
    </row>
    <row r="774">
      <c r="A774" s="77">
        <v>45694.0</v>
      </c>
      <c r="B774" s="78" t="s">
        <v>49</v>
      </c>
      <c r="C774" s="79" t="s">
        <v>37</v>
      </c>
      <c r="D774" s="78" t="s">
        <v>29</v>
      </c>
      <c r="E774" s="80">
        <v>5.1</v>
      </c>
      <c r="F774" s="80">
        <v>0.0</v>
      </c>
      <c r="G774" s="80">
        <v>0.014</v>
      </c>
      <c r="H774" s="83">
        <v>0.0</v>
      </c>
      <c r="I774" s="84">
        <f t="shared" si="3"/>
        <v>-0.014</v>
      </c>
      <c r="J774" s="85">
        <f t="shared" si="4"/>
        <v>0</v>
      </c>
      <c r="K774" s="80">
        <f t="shared" ref="K774:L774" si="1558">IFERROR(G774,0)</f>
        <v>0.014</v>
      </c>
      <c r="L774" s="80">
        <f t="shared" si="1558"/>
        <v>0</v>
      </c>
      <c r="M774" s="84">
        <f t="shared" si="6"/>
        <v>-0.014</v>
      </c>
      <c r="N774" s="85">
        <f t="shared" si="7"/>
        <v>0</v>
      </c>
      <c r="O774" s="84">
        <f t="shared" ref="O774:P774" si="1559">IFERROR(K774,0)</f>
        <v>0.014</v>
      </c>
      <c r="P774" s="84">
        <f t="shared" si="1559"/>
        <v>0</v>
      </c>
      <c r="Q774" s="84">
        <f t="shared" si="9"/>
        <v>-0.014</v>
      </c>
      <c r="R774" s="85">
        <f t="shared" si="10"/>
        <v>0</v>
      </c>
      <c r="S774" s="87"/>
      <c r="T774" s="87"/>
      <c r="U774" s="87"/>
      <c r="V774" s="84">
        <f t="shared" si="1319"/>
        <v>0</v>
      </c>
      <c r="W774" s="84">
        <f t="shared" si="1320"/>
        <v>0</v>
      </c>
      <c r="X774" s="87">
        <f t="shared" si="1405"/>
        <v>0</v>
      </c>
      <c r="Y774" s="89"/>
    </row>
    <row r="775">
      <c r="A775" s="77">
        <v>45694.0</v>
      </c>
      <c r="B775" s="78" t="s">
        <v>49</v>
      </c>
      <c r="C775" s="79" t="s">
        <v>37</v>
      </c>
      <c r="D775" s="78" t="s">
        <v>30</v>
      </c>
      <c r="E775" s="80">
        <v>0.0</v>
      </c>
      <c r="F775" s="80">
        <v>0.0</v>
      </c>
      <c r="G775" s="80">
        <v>0.0</v>
      </c>
      <c r="H775" s="83">
        <v>0.0</v>
      </c>
      <c r="I775" s="84">
        <f t="shared" si="3"/>
        <v>0</v>
      </c>
      <c r="J775" s="85">
        <f t="shared" si="4"/>
        <v>0</v>
      </c>
      <c r="K775" s="80">
        <f t="shared" ref="K775:L775" si="1560">IFERROR(G775,0)</f>
        <v>0</v>
      </c>
      <c r="L775" s="80">
        <f t="shared" si="1560"/>
        <v>0</v>
      </c>
      <c r="M775" s="84">
        <f t="shared" si="6"/>
        <v>0</v>
      </c>
      <c r="N775" s="85">
        <f t="shared" si="7"/>
        <v>0</v>
      </c>
      <c r="O775" s="84">
        <f t="shared" ref="O775:P775" si="1561">IFERROR(K775,0)</f>
        <v>0</v>
      </c>
      <c r="P775" s="84">
        <f t="shared" si="1561"/>
        <v>0</v>
      </c>
      <c r="Q775" s="84">
        <f t="shared" si="9"/>
        <v>0</v>
      </c>
      <c r="R775" s="85">
        <f t="shared" si="10"/>
        <v>0</v>
      </c>
      <c r="S775" s="88"/>
      <c r="T775" s="88"/>
      <c r="U775" s="87"/>
      <c r="V775" s="84">
        <f t="shared" si="1319"/>
        <v>0</v>
      </c>
      <c r="W775" s="84">
        <f t="shared" si="1320"/>
        <v>0</v>
      </c>
      <c r="X775" s="87">
        <f t="shared" si="1405"/>
        <v>0</v>
      </c>
      <c r="Y775" s="89"/>
    </row>
    <row r="776">
      <c r="A776" s="77">
        <v>45694.0</v>
      </c>
      <c r="B776" s="78" t="s">
        <v>40</v>
      </c>
      <c r="C776" s="79" t="s">
        <v>37</v>
      </c>
      <c r="D776" s="78" t="s">
        <v>27</v>
      </c>
      <c r="E776" s="80">
        <v>0.63</v>
      </c>
      <c r="F776" s="80">
        <v>0.0</v>
      </c>
      <c r="G776" s="80">
        <v>0.00161</v>
      </c>
      <c r="H776" s="83">
        <v>0.001</v>
      </c>
      <c r="I776" s="84">
        <f t="shared" si="3"/>
        <v>-0.00061</v>
      </c>
      <c r="J776" s="85">
        <f t="shared" si="4"/>
        <v>62.11180124</v>
      </c>
      <c r="K776" s="80">
        <f t="shared" ref="K776:L776" si="1562">IFERROR(G776,0)</f>
        <v>0.00161</v>
      </c>
      <c r="L776" s="80">
        <f t="shared" si="1562"/>
        <v>0.001</v>
      </c>
      <c r="M776" s="84">
        <f t="shared" si="6"/>
        <v>-0.00061</v>
      </c>
      <c r="N776" s="85">
        <f t="shared" si="7"/>
        <v>62.11180124</v>
      </c>
      <c r="O776" s="84">
        <f t="shared" ref="O776:P776" si="1563">IFERROR(K776,0)</f>
        <v>0.00161</v>
      </c>
      <c r="P776" s="84">
        <f t="shared" si="1563"/>
        <v>0.001</v>
      </c>
      <c r="Q776" s="84">
        <f t="shared" si="9"/>
        <v>-0.00061</v>
      </c>
      <c r="R776" s="85">
        <f t="shared" si="10"/>
        <v>62.11180124</v>
      </c>
      <c r="S776" s="88">
        <f>T755</f>
        <v>0.03844624</v>
      </c>
      <c r="T776" s="80">
        <f>H776+S776-H777-H778-U776</f>
        <v>0.03934624</v>
      </c>
      <c r="U776" s="88">
        <v>1.0E-4</v>
      </c>
      <c r="V776" s="84">
        <f t="shared" si="1319"/>
        <v>0</v>
      </c>
      <c r="W776" s="84">
        <f t="shared" si="1320"/>
        <v>0</v>
      </c>
      <c r="X776" s="87">
        <f t="shared" si="1405"/>
        <v>0.001</v>
      </c>
      <c r="Y776" s="89"/>
    </row>
    <row r="777">
      <c r="A777" s="77">
        <v>45694.0</v>
      </c>
      <c r="B777" s="78" t="s">
        <v>40</v>
      </c>
      <c r="C777" s="79" t="s">
        <v>37</v>
      </c>
      <c r="D777" s="78" t="s">
        <v>29</v>
      </c>
      <c r="E777" s="80">
        <v>0.63</v>
      </c>
      <c r="F777" s="80">
        <v>0.0</v>
      </c>
      <c r="G777" s="80">
        <v>0.0016</v>
      </c>
      <c r="H777" s="83">
        <v>0.0</v>
      </c>
      <c r="I777" s="84">
        <f t="shared" si="3"/>
        <v>-0.0016</v>
      </c>
      <c r="J777" s="85">
        <f t="shared" si="4"/>
        <v>0</v>
      </c>
      <c r="K777" s="80">
        <f t="shared" ref="K777:L777" si="1564">IFERROR(G777,0)</f>
        <v>0.0016</v>
      </c>
      <c r="L777" s="80">
        <f t="shared" si="1564"/>
        <v>0</v>
      </c>
      <c r="M777" s="84">
        <f t="shared" si="6"/>
        <v>-0.0016</v>
      </c>
      <c r="N777" s="85">
        <f t="shared" si="7"/>
        <v>0</v>
      </c>
      <c r="O777" s="84">
        <f t="shared" ref="O777:P777" si="1565">IFERROR(K777,0)</f>
        <v>0.0016</v>
      </c>
      <c r="P777" s="84">
        <f t="shared" si="1565"/>
        <v>0</v>
      </c>
      <c r="Q777" s="84">
        <f t="shared" si="9"/>
        <v>-0.0016</v>
      </c>
      <c r="R777" s="85">
        <f t="shared" si="10"/>
        <v>0</v>
      </c>
      <c r="S777" s="87"/>
      <c r="T777" s="80"/>
      <c r="U777" s="87"/>
      <c r="V777" s="84">
        <f t="shared" si="1319"/>
        <v>0</v>
      </c>
      <c r="W777" s="84">
        <f t="shared" si="1320"/>
        <v>0</v>
      </c>
      <c r="X777" s="87">
        <f t="shared" si="1405"/>
        <v>0</v>
      </c>
      <c r="Y777" s="89"/>
    </row>
    <row r="778">
      <c r="A778" s="77">
        <v>45694.0</v>
      </c>
      <c r="B778" s="78" t="s">
        <v>40</v>
      </c>
      <c r="C778" s="79" t="s">
        <v>37</v>
      </c>
      <c r="D778" s="78" t="s">
        <v>30</v>
      </c>
      <c r="E778" s="80">
        <v>0.0</v>
      </c>
      <c r="F778" s="80">
        <v>0.0</v>
      </c>
      <c r="G778" s="80">
        <v>0.0</v>
      </c>
      <c r="H778" s="83">
        <v>0.0</v>
      </c>
      <c r="I778" s="84">
        <f t="shared" si="3"/>
        <v>0</v>
      </c>
      <c r="J778" s="85">
        <f t="shared" si="4"/>
        <v>0</v>
      </c>
      <c r="K778" s="80">
        <f t="shared" ref="K778:L778" si="1566">IFERROR(G778,0)</f>
        <v>0</v>
      </c>
      <c r="L778" s="80">
        <f t="shared" si="1566"/>
        <v>0</v>
      </c>
      <c r="M778" s="84">
        <f t="shared" si="6"/>
        <v>0</v>
      </c>
      <c r="N778" s="85">
        <f t="shared" si="7"/>
        <v>0</v>
      </c>
      <c r="O778" s="84">
        <f t="shared" ref="O778:P778" si="1567">IFERROR(K778,0)</f>
        <v>0</v>
      </c>
      <c r="P778" s="84">
        <f t="shared" si="1567"/>
        <v>0</v>
      </c>
      <c r="Q778" s="84">
        <f t="shared" si="9"/>
        <v>0</v>
      </c>
      <c r="R778" s="85">
        <f t="shared" si="10"/>
        <v>0</v>
      </c>
      <c r="S778" s="87"/>
      <c r="T778" s="87"/>
      <c r="U778" s="87"/>
      <c r="V778" s="84">
        <f t="shared" si="1319"/>
        <v>0</v>
      </c>
      <c r="W778" s="84">
        <f t="shared" si="1320"/>
        <v>0</v>
      </c>
      <c r="X778" s="87">
        <f t="shared" si="1405"/>
        <v>0</v>
      </c>
      <c r="Y778" s="89"/>
    </row>
    <row r="779">
      <c r="A779" s="77">
        <v>45695.0</v>
      </c>
      <c r="B779" s="78" t="s">
        <v>31</v>
      </c>
      <c r="C779" s="79" t="s">
        <v>26</v>
      </c>
      <c r="D779" s="78" t="s">
        <v>27</v>
      </c>
      <c r="E779" s="80">
        <v>190.9</v>
      </c>
      <c r="F779" s="81">
        <v>0.636</v>
      </c>
      <c r="G779" s="82">
        <v>0.557</v>
      </c>
      <c r="H779" s="94">
        <v>0.578</v>
      </c>
      <c r="I779" s="84">
        <f t="shared" si="3"/>
        <v>0.021</v>
      </c>
      <c r="J779" s="85">
        <f t="shared" si="4"/>
        <v>103.7701975</v>
      </c>
      <c r="K779" s="80">
        <f t="shared" ref="K779:L779" si="1568">IFERROR(G779,0)</f>
        <v>0.557</v>
      </c>
      <c r="L779" s="80">
        <f t="shared" si="1568"/>
        <v>0.578</v>
      </c>
      <c r="M779" s="84">
        <f t="shared" si="6"/>
        <v>0.021</v>
      </c>
      <c r="N779" s="85">
        <f t="shared" si="7"/>
        <v>103.7701975</v>
      </c>
      <c r="O779" s="84">
        <f t="shared" ref="O779:P779" si="1569">IFERROR(K779,0)</f>
        <v>0.557</v>
      </c>
      <c r="P779" s="84">
        <f t="shared" si="1569"/>
        <v>0.578</v>
      </c>
      <c r="Q779" s="84">
        <f t="shared" si="9"/>
        <v>0.021</v>
      </c>
      <c r="R779" s="85">
        <f t="shared" si="10"/>
        <v>103.7701975</v>
      </c>
      <c r="S779" s="80">
        <f>T758</f>
        <v>49.19172</v>
      </c>
      <c r="T779" s="80">
        <f>H779+S779-H780-H781-U779</f>
        <v>49.39892</v>
      </c>
      <c r="U779" s="80">
        <v>0.0018</v>
      </c>
      <c r="V779" s="84">
        <f t="shared" si="1319"/>
        <v>87.57861635</v>
      </c>
      <c r="W779" s="84">
        <f t="shared" si="1320"/>
        <v>90.88050314</v>
      </c>
      <c r="X779" s="87">
        <f t="shared" si="1405"/>
        <v>0.577</v>
      </c>
      <c r="Y779" s="89"/>
    </row>
    <row r="780">
      <c r="A780" s="77">
        <v>45695.0</v>
      </c>
      <c r="B780" s="78" t="s">
        <v>31</v>
      </c>
      <c r="C780" s="79" t="s">
        <v>26</v>
      </c>
      <c r="D780" s="78" t="s">
        <v>29</v>
      </c>
      <c r="E780" s="80">
        <v>220.3</v>
      </c>
      <c r="F780" s="80">
        <v>0.446</v>
      </c>
      <c r="G780" s="80">
        <v>0.625</v>
      </c>
      <c r="H780" s="83">
        <v>0.369</v>
      </c>
      <c r="I780" s="84">
        <f t="shared" si="3"/>
        <v>-0.256</v>
      </c>
      <c r="J780" s="85">
        <f t="shared" si="4"/>
        <v>59.04</v>
      </c>
      <c r="K780" s="80">
        <f t="shared" ref="K780:L780" si="1570">IFERROR(G780,0)</f>
        <v>0.625</v>
      </c>
      <c r="L780" s="80">
        <f t="shared" si="1570"/>
        <v>0.369</v>
      </c>
      <c r="M780" s="84">
        <f t="shared" si="6"/>
        <v>-0.256</v>
      </c>
      <c r="N780" s="85">
        <f t="shared" si="7"/>
        <v>59.04</v>
      </c>
      <c r="O780" s="84">
        <f t="shared" ref="O780:P780" si="1571">IFERROR(K780,0)</f>
        <v>0.625</v>
      </c>
      <c r="P780" s="84">
        <f t="shared" si="1571"/>
        <v>0.369</v>
      </c>
      <c r="Q780" s="84">
        <f t="shared" si="9"/>
        <v>-0.256</v>
      </c>
      <c r="R780" s="85">
        <f t="shared" si="10"/>
        <v>59.04</v>
      </c>
      <c r="S780" s="84"/>
      <c r="T780" s="84"/>
      <c r="U780" s="84"/>
      <c r="V780" s="84">
        <f t="shared" si="1319"/>
        <v>140.1345291</v>
      </c>
      <c r="W780" s="84">
        <f t="shared" si="1320"/>
        <v>82.73542601</v>
      </c>
      <c r="X780" s="87">
        <f t="shared" si="1405"/>
        <v>0.938</v>
      </c>
      <c r="Y780" s="89"/>
    </row>
    <row r="781">
      <c r="A781" s="77">
        <v>45695.0</v>
      </c>
      <c r="B781" s="78" t="s">
        <v>31</v>
      </c>
      <c r="C781" s="79" t="s">
        <v>26</v>
      </c>
      <c r="D781" s="78" t="s">
        <v>30</v>
      </c>
      <c r="E781" s="80">
        <v>0.0</v>
      </c>
      <c r="F781" s="80">
        <v>0.0</v>
      </c>
      <c r="G781" s="80">
        <v>0.0</v>
      </c>
      <c r="H781" s="83">
        <v>0.0</v>
      </c>
      <c r="I781" s="84">
        <f t="shared" si="3"/>
        <v>0</v>
      </c>
      <c r="J781" s="85">
        <f t="shared" si="4"/>
        <v>0</v>
      </c>
      <c r="K781" s="80">
        <f t="shared" ref="K781:L781" si="1572">IFERROR(G781,0)</f>
        <v>0</v>
      </c>
      <c r="L781" s="80">
        <f t="shared" si="1572"/>
        <v>0</v>
      </c>
      <c r="M781" s="84">
        <f t="shared" si="6"/>
        <v>0</v>
      </c>
      <c r="N781" s="85">
        <f t="shared" si="7"/>
        <v>0</v>
      </c>
      <c r="O781" s="84">
        <f t="shared" ref="O781:P781" si="1573">IFERROR(K781,0)</f>
        <v>0</v>
      </c>
      <c r="P781" s="84">
        <f t="shared" si="1573"/>
        <v>0</v>
      </c>
      <c r="Q781" s="84">
        <f t="shared" si="9"/>
        <v>0</v>
      </c>
      <c r="R781" s="85">
        <f t="shared" si="10"/>
        <v>0</v>
      </c>
      <c r="S781" s="80"/>
      <c r="T781" s="80"/>
      <c r="U781" s="80"/>
      <c r="V781" s="84">
        <f t="shared" si="1319"/>
        <v>0</v>
      </c>
      <c r="W781" s="84">
        <f t="shared" si="1320"/>
        <v>0</v>
      </c>
      <c r="X781" s="87">
        <f t="shared" si="1405"/>
        <v>0</v>
      </c>
      <c r="Y781" s="89"/>
    </row>
    <row r="782">
      <c r="A782" s="77">
        <v>45695.0</v>
      </c>
      <c r="B782" s="78" t="s">
        <v>25</v>
      </c>
      <c r="C782" s="79" t="s">
        <v>26</v>
      </c>
      <c r="D782" s="78" t="s">
        <v>27</v>
      </c>
      <c r="E782" s="80">
        <v>1.7</v>
      </c>
      <c r="F782" s="80">
        <v>0.005</v>
      </c>
      <c r="G782" s="80">
        <v>0.0048</v>
      </c>
      <c r="H782" s="83">
        <v>0.005</v>
      </c>
      <c r="I782" s="84">
        <f t="shared" si="3"/>
        <v>0.0002</v>
      </c>
      <c r="J782" s="85">
        <f t="shared" si="4"/>
        <v>104.1666667</v>
      </c>
      <c r="K782" s="80">
        <f t="shared" ref="K782:L782" si="1574">IFERROR(G782,0)</f>
        <v>0.0048</v>
      </c>
      <c r="L782" s="80">
        <f t="shared" si="1574"/>
        <v>0.005</v>
      </c>
      <c r="M782" s="84">
        <f t="shared" si="6"/>
        <v>0.0002</v>
      </c>
      <c r="N782" s="85">
        <f t="shared" si="7"/>
        <v>104.1666667</v>
      </c>
      <c r="O782" s="84">
        <f t="shared" ref="O782:P782" si="1575">IFERROR(K782,0)</f>
        <v>0.0048</v>
      </c>
      <c r="P782" s="84">
        <f t="shared" si="1575"/>
        <v>0.005</v>
      </c>
      <c r="Q782" s="84">
        <f t="shared" si="9"/>
        <v>0.0002</v>
      </c>
      <c r="R782" s="85">
        <f t="shared" si="10"/>
        <v>104.1666667</v>
      </c>
      <c r="S782" s="80">
        <f>T761</f>
        <v>4.2350405</v>
      </c>
      <c r="T782" s="80">
        <f>H782+S782-H783-H784-U782</f>
        <v>4.0829405</v>
      </c>
      <c r="U782" s="80">
        <v>1.0E-4</v>
      </c>
      <c r="V782" s="84">
        <f t="shared" si="1319"/>
        <v>96</v>
      </c>
      <c r="W782" s="84">
        <f t="shared" si="1320"/>
        <v>100</v>
      </c>
      <c r="X782" s="87">
        <f t="shared" si="1405"/>
        <v>0.005</v>
      </c>
      <c r="Y782" s="89"/>
    </row>
    <row r="783">
      <c r="A783" s="77">
        <v>45695.0</v>
      </c>
      <c r="B783" s="78" t="s">
        <v>25</v>
      </c>
      <c r="C783" s="79" t="s">
        <v>26</v>
      </c>
      <c r="D783" s="78" t="s">
        <v>29</v>
      </c>
      <c r="E783" s="80">
        <v>1.5</v>
      </c>
      <c r="F783" s="80">
        <v>0.0</v>
      </c>
      <c r="G783" s="80">
        <v>0.004</v>
      </c>
      <c r="H783" s="83">
        <v>0.157</v>
      </c>
      <c r="I783" s="84">
        <f t="shared" si="3"/>
        <v>0.153</v>
      </c>
      <c r="J783" s="85">
        <f t="shared" si="4"/>
        <v>3925</v>
      </c>
      <c r="K783" s="80">
        <f t="shared" ref="K783:L783" si="1576">IFERROR(G783,0)</f>
        <v>0.004</v>
      </c>
      <c r="L783" s="80">
        <f t="shared" si="1576"/>
        <v>0.157</v>
      </c>
      <c r="M783" s="84">
        <f t="shared" si="6"/>
        <v>0.153</v>
      </c>
      <c r="N783" s="85">
        <f t="shared" si="7"/>
        <v>3925</v>
      </c>
      <c r="O783" s="84">
        <f t="shared" ref="O783:P783" si="1577">IFERROR(K783,0)</f>
        <v>0.004</v>
      </c>
      <c r="P783" s="84">
        <f t="shared" si="1577"/>
        <v>0.157</v>
      </c>
      <c r="Q783" s="84">
        <f t="shared" si="9"/>
        <v>0.153</v>
      </c>
      <c r="R783" s="85">
        <f t="shared" si="10"/>
        <v>3925</v>
      </c>
      <c r="S783" s="84"/>
      <c r="T783" s="84"/>
      <c r="U783" s="84"/>
      <c r="V783" s="84">
        <f t="shared" si="1319"/>
        <v>0</v>
      </c>
      <c r="W783" s="84">
        <f t="shared" si="1320"/>
        <v>0</v>
      </c>
      <c r="X783" s="87">
        <f t="shared" si="1405"/>
        <v>0.27</v>
      </c>
      <c r="Y783" s="89"/>
    </row>
    <row r="784">
      <c r="A784" s="77">
        <v>45695.0</v>
      </c>
      <c r="B784" s="78" t="s">
        <v>25</v>
      </c>
      <c r="C784" s="79" t="s">
        <v>26</v>
      </c>
      <c r="D784" s="78" t="s">
        <v>30</v>
      </c>
      <c r="E784" s="80">
        <v>0.0</v>
      </c>
      <c r="F784" s="80">
        <v>0.0</v>
      </c>
      <c r="G784" s="80">
        <v>0.0</v>
      </c>
      <c r="H784" s="83">
        <v>0.0</v>
      </c>
      <c r="I784" s="84">
        <f t="shared" si="3"/>
        <v>0</v>
      </c>
      <c r="J784" s="85">
        <f t="shared" si="4"/>
        <v>0</v>
      </c>
      <c r="K784" s="80">
        <f t="shared" ref="K784:L784" si="1578">IFERROR(G784,0)</f>
        <v>0</v>
      </c>
      <c r="L784" s="80">
        <f t="shared" si="1578"/>
        <v>0</v>
      </c>
      <c r="M784" s="84">
        <f t="shared" si="6"/>
        <v>0</v>
      </c>
      <c r="N784" s="85">
        <f t="shared" si="7"/>
        <v>0</v>
      </c>
      <c r="O784" s="84">
        <f t="shared" ref="O784:P784" si="1579">IFERROR(K784,0)</f>
        <v>0</v>
      </c>
      <c r="P784" s="84">
        <f t="shared" si="1579"/>
        <v>0</v>
      </c>
      <c r="Q784" s="84">
        <f t="shared" si="9"/>
        <v>0</v>
      </c>
      <c r="R784" s="85">
        <f t="shared" si="10"/>
        <v>0</v>
      </c>
      <c r="S784" s="84"/>
      <c r="T784" s="84"/>
      <c r="U784" s="84"/>
      <c r="V784" s="84">
        <f t="shared" si="1319"/>
        <v>0</v>
      </c>
      <c r="W784" s="84">
        <f t="shared" si="1320"/>
        <v>0</v>
      </c>
      <c r="X784" s="87">
        <f t="shared" si="1405"/>
        <v>0</v>
      </c>
      <c r="Y784" s="89"/>
    </row>
    <row r="785">
      <c r="A785" s="77">
        <v>45695.0</v>
      </c>
      <c r="B785" s="78" t="s">
        <v>33</v>
      </c>
      <c r="C785" s="79" t="s">
        <v>26</v>
      </c>
      <c r="D785" s="78" t="s">
        <v>27</v>
      </c>
      <c r="E785" s="80">
        <v>1.0</v>
      </c>
      <c r="F785" s="80">
        <v>0.003</v>
      </c>
      <c r="G785" s="80">
        <v>0.003</v>
      </c>
      <c r="H785" s="83">
        <v>0.004</v>
      </c>
      <c r="I785" s="84">
        <f t="shared" si="3"/>
        <v>0.001</v>
      </c>
      <c r="J785" s="85">
        <f t="shared" si="4"/>
        <v>133.3333333</v>
      </c>
      <c r="K785" s="80">
        <f t="shared" ref="K785:L785" si="1580">IFERROR(G785,0)</f>
        <v>0.003</v>
      </c>
      <c r="L785" s="80">
        <f t="shared" si="1580"/>
        <v>0.004</v>
      </c>
      <c r="M785" s="84">
        <f t="shared" si="6"/>
        <v>0.001</v>
      </c>
      <c r="N785" s="85">
        <f t="shared" si="7"/>
        <v>133.3333333</v>
      </c>
      <c r="O785" s="84">
        <f t="shared" ref="O785:P785" si="1581">IFERROR(K785,0)</f>
        <v>0.003</v>
      </c>
      <c r="P785" s="84">
        <f t="shared" si="1581"/>
        <v>0.004</v>
      </c>
      <c r="Q785" s="84">
        <f t="shared" si="9"/>
        <v>0.001</v>
      </c>
      <c r="R785" s="85">
        <f t="shared" si="10"/>
        <v>133.3333333</v>
      </c>
      <c r="S785" s="80">
        <f>T764</f>
        <v>0.62165</v>
      </c>
      <c r="T785" s="80">
        <f>H785+S785-H786-H787-U785</f>
        <v>0.62565</v>
      </c>
      <c r="U785" s="80">
        <v>0.0</v>
      </c>
      <c r="V785" s="84">
        <f t="shared" si="1319"/>
        <v>100</v>
      </c>
      <c r="W785" s="84">
        <f t="shared" si="1320"/>
        <v>133.3333333</v>
      </c>
      <c r="X785" s="87">
        <f t="shared" si="1405"/>
        <v>0.004</v>
      </c>
      <c r="Y785" s="89"/>
    </row>
    <row r="786">
      <c r="A786" s="77">
        <v>45695.0</v>
      </c>
      <c r="B786" s="78" t="s">
        <v>33</v>
      </c>
      <c r="C786" s="79" t="s">
        <v>26</v>
      </c>
      <c r="D786" s="78" t="s">
        <v>29</v>
      </c>
      <c r="E786" s="80">
        <v>1.0</v>
      </c>
      <c r="F786" s="80">
        <v>0.0</v>
      </c>
      <c r="G786" s="80">
        <v>0.003</v>
      </c>
      <c r="H786" s="83">
        <v>0.0</v>
      </c>
      <c r="I786" s="84">
        <f t="shared" si="3"/>
        <v>-0.003</v>
      </c>
      <c r="J786" s="85">
        <f t="shared" si="4"/>
        <v>0</v>
      </c>
      <c r="K786" s="80">
        <f t="shared" ref="K786:L786" si="1582">IFERROR(G786,0)</f>
        <v>0.003</v>
      </c>
      <c r="L786" s="80">
        <f t="shared" si="1582"/>
        <v>0</v>
      </c>
      <c r="M786" s="84">
        <f t="shared" si="6"/>
        <v>-0.003</v>
      </c>
      <c r="N786" s="85">
        <f t="shared" si="7"/>
        <v>0</v>
      </c>
      <c r="O786" s="84">
        <f t="shared" ref="O786:P786" si="1583">IFERROR(K786,0)</f>
        <v>0.003</v>
      </c>
      <c r="P786" s="84">
        <f t="shared" si="1583"/>
        <v>0</v>
      </c>
      <c r="Q786" s="84">
        <f t="shared" si="9"/>
        <v>-0.003</v>
      </c>
      <c r="R786" s="85">
        <f t="shared" si="10"/>
        <v>0</v>
      </c>
      <c r="S786" s="80"/>
      <c r="T786" s="80"/>
      <c r="U786" s="80"/>
      <c r="V786" s="84">
        <f t="shared" si="1319"/>
        <v>0</v>
      </c>
      <c r="W786" s="84">
        <f t="shared" si="1320"/>
        <v>0</v>
      </c>
      <c r="X786" s="87">
        <f t="shared" si="1405"/>
        <v>0</v>
      </c>
      <c r="Y786" s="89"/>
    </row>
    <row r="787">
      <c r="A787" s="77">
        <v>45695.0</v>
      </c>
      <c r="B787" s="78" t="s">
        <v>33</v>
      </c>
      <c r="C787" s="79" t="s">
        <v>26</v>
      </c>
      <c r="D787" s="78" t="s">
        <v>30</v>
      </c>
      <c r="E787" s="80">
        <v>0.0</v>
      </c>
      <c r="F787" s="80">
        <v>0.0</v>
      </c>
      <c r="G787" s="80">
        <v>0.0</v>
      </c>
      <c r="H787" s="83">
        <v>0.0</v>
      </c>
      <c r="I787" s="84">
        <f t="shared" si="3"/>
        <v>0</v>
      </c>
      <c r="J787" s="85">
        <f t="shared" si="4"/>
        <v>0</v>
      </c>
      <c r="K787" s="80">
        <f t="shared" ref="K787:L787" si="1584">IFERROR(G787,0)</f>
        <v>0</v>
      </c>
      <c r="L787" s="80">
        <f t="shared" si="1584"/>
        <v>0</v>
      </c>
      <c r="M787" s="84">
        <f t="shared" si="6"/>
        <v>0</v>
      </c>
      <c r="N787" s="85">
        <f t="shared" si="7"/>
        <v>0</v>
      </c>
      <c r="O787" s="84">
        <f t="shared" ref="O787:P787" si="1585">IFERROR(K787,0)</f>
        <v>0</v>
      </c>
      <c r="P787" s="84">
        <f t="shared" si="1585"/>
        <v>0</v>
      </c>
      <c r="Q787" s="84">
        <f t="shared" si="9"/>
        <v>0</v>
      </c>
      <c r="R787" s="85">
        <f t="shared" si="10"/>
        <v>0</v>
      </c>
      <c r="S787" s="87"/>
      <c r="T787" s="87"/>
      <c r="U787" s="87"/>
      <c r="V787" s="84">
        <f t="shared" si="1319"/>
        <v>0</v>
      </c>
      <c r="W787" s="84">
        <f t="shared" si="1320"/>
        <v>0</v>
      </c>
      <c r="X787" s="87">
        <f t="shared" si="1405"/>
        <v>0</v>
      </c>
      <c r="Y787" s="89"/>
    </row>
    <row r="788">
      <c r="A788" s="77">
        <v>45695.0</v>
      </c>
      <c r="B788" s="78" t="s">
        <v>34</v>
      </c>
      <c r="C788" s="79" t="s">
        <v>26</v>
      </c>
      <c r="D788" s="78" t="s">
        <v>27</v>
      </c>
      <c r="E788" s="80">
        <v>0.6</v>
      </c>
      <c r="F788" s="80">
        <v>0.003</v>
      </c>
      <c r="G788" s="80">
        <v>0.0</v>
      </c>
      <c r="H788" s="83">
        <v>0.001</v>
      </c>
      <c r="I788" s="84">
        <f t="shared" si="3"/>
        <v>0.001</v>
      </c>
      <c r="J788" s="85">
        <f t="shared" si="4"/>
        <v>0</v>
      </c>
      <c r="K788" s="80">
        <f t="shared" ref="K788:L788" si="1586">IFERROR(G788,0)</f>
        <v>0</v>
      </c>
      <c r="L788" s="80">
        <f t="shared" si="1586"/>
        <v>0.001</v>
      </c>
      <c r="M788" s="84">
        <f t="shared" si="6"/>
        <v>0.001</v>
      </c>
      <c r="N788" s="85">
        <f t="shared" si="7"/>
        <v>0</v>
      </c>
      <c r="O788" s="84">
        <f t="shared" ref="O788:P788" si="1587">IFERROR(K788,0)</f>
        <v>0</v>
      </c>
      <c r="P788" s="84">
        <f t="shared" si="1587"/>
        <v>0.001</v>
      </c>
      <c r="Q788" s="84">
        <f t="shared" si="9"/>
        <v>0.001</v>
      </c>
      <c r="R788" s="85">
        <f t="shared" si="10"/>
        <v>0</v>
      </c>
      <c r="S788" s="88">
        <f>T767</f>
        <v>0.08089</v>
      </c>
      <c r="T788" s="80">
        <f>H788+S788-H789-H790-U788</f>
        <v>0.08189</v>
      </c>
      <c r="U788" s="88">
        <v>0.0</v>
      </c>
      <c r="V788" s="84">
        <f t="shared" si="1319"/>
        <v>0</v>
      </c>
      <c r="W788" s="84">
        <f t="shared" si="1320"/>
        <v>33.33333333</v>
      </c>
      <c r="X788" s="87">
        <f t="shared" si="1405"/>
        <v>0.001</v>
      </c>
      <c r="Y788" s="89"/>
    </row>
    <row r="789">
      <c r="A789" s="77">
        <v>45695.0</v>
      </c>
      <c r="B789" s="78" t="s">
        <v>34</v>
      </c>
      <c r="C789" s="79" t="s">
        <v>26</v>
      </c>
      <c r="D789" s="78" t="s">
        <v>29</v>
      </c>
      <c r="E789" s="80">
        <v>0.6</v>
      </c>
      <c r="F789" s="80">
        <v>0.0</v>
      </c>
      <c r="G789" s="80">
        <v>0.0</v>
      </c>
      <c r="H789" s="83">
        <v>0.0</v>
      </c>
      <c r="I789" s="84">
        <f t="shared" si="3"/>
        <v>0</v>
      </c>
      <c r="J789" s="85">
        <f t="shared" si="4"/>
        <v>0</v>
      </c>
      <c r="K789" s="80">
        <f t="shared" ref="K789:L789" si="1588">IFERROR(G789,0)</f>
        <v>0</v>
      </c>
      <c r="L789" s="80">
        <f t="shared" si="1588"/>
        <v>0</v>
      </c>
      <c r="M789" s="84">
        <f t="shared" si="6"/>
        <v>0</v>
      </c>
      <c r="N789" s="85">
        <f t="shared" si="7"/>
        <v>0</v>
      </c>
      <c r="O789" s="84">
        <f t="shared" ref="O789:P789" si="1589">IFERROR(K789,0)</f>
        <v>0</v>
      </c>
      <c r="P789" s="84">
        <f t="shared" si="1589"/>
        <v>0</v>
      </c>
      <c r="Q789" s="84">
        <f t="shared" si="9"/>
        <v>0</v>
      </c>
      <c r="R789" s="85">
        <f t="shared" si="10"/>
        <v>0</v>
      </c>
      <c r="S789" s="87"/>
      <c r="T789" s="87"/>
      <c r="U789" s="87"/>
      <c r="V789" s="84">
        <f t="shared" si="1319"/>
        <v>0</v>
      </c>
      <c r="W789" s="84">
        <f t="shared" si="1320"/>
        <v>0</v>
      </c>
      <c r="X789" s="87">
        <f t="shared" si="1405"/>
        <v>0</v>
      </c>
      <c r="Y789" s="89"/>
    </row>
    <row r="790">
      <c r="A790" s="77">
        <v>45695.0</v>
      </c>
      <c r="B790" s="78" t="s">
        <v>34</v>
      </c>
      <c r="C790" s="79" t="s">
        <v>26</v>
      </c>
      <c r="D790" s="78" t="s">
        <v>30</v>
      </c>
      <c r="E790" s="80">
        <v>0.0</v>
      </c>
      <c r="F790" s="80">
        <v>0.0</v>
      </c>
      <c r="G790" s="80">
        <v>0.0</v>
      </c>
      <c r="H790" s="83">
        <v>0.0</v>
      </c>
      <c r="I790" s="84">
        <f t="shared" si="3"/>
        <v>0</v>
      </c>
      <c r="J790" s="85">
        <f t="shared" si="4"/>
        <v>0</v>
      </c>
      <c r="K790" s="80">
        <f t="shared" ref="K790:L790" si="1590">IFERROR(G790,0)</f>
        <v>0</v>
      </c>
      <c r="L790" s="80">
        <f t="shared" si="1590"/>
        <v>0</v>
      </c>
      <c r="M790" s="84">
        <f t="shared" si="6"/>
        <v>0</v>
      </c>
      <c r="N790" s="85">
        <f t="shared" si="7"/>
        <v>0</v>
      </c>
      <c r="O790" s="84">
        <f t="shared" ref="O790:P790" si="1591">IFERROR(K790,0)</f>
        <v>0</v>
      </c>
      <c r="P790" s="84">
        <f t="shared" si="1591"/>
        <v>0</v>
      </c>
      <c r="Q790" s="84">
        <f t="shared" si="9"/>
        <v>0</v>
      </c>
      <c r="R790" s="85">
        <f t="shared" si="10"/>
        <v>0</v>
      </c>
      <c r="S790" s="87"/>
      <c r="T790" s="87"/>
      <c r="U790" s="87"/>
      <c r="V790" s="84">
        <f t="shared" si="1319"/>
        <v>0</v>
      </c>
      <c r="W790" s="84">
        <f t="shared" si="1320"/>
        <v>0</v>
      </c>
      <c r="X790" s="87">
        <f t="shared" si="1405"/>
        <v>0</v>
      </c>
      <c r="Y790" s="89"/>
    </row>
    <row r="791">
      <c r="A791" s="77">
        <v>45695.0</v>
      </c>
      <c r="B791" s="78" t="s">
        <v>36</v>
      </c>
      <c r="C791" s="79" t="s">
        <v>37</v>
      </c>
      <c r="D791" s="78" t="s">
        <v>27</v>
      </c>
      <c r="E791" s="80">
        <v>229.8</v>
      </c>
      <c r="F791" s="80">
        <v>0.682</v>
      </c>
      <c r="G791" s="80">
        <v>0.675</v>
      </c>
      <c r="H791" s="83">
        <v>0.582</v>
      </c>
      <c r="I791" s="84">
        <f t="shared" si="3"/>
        <v>-0.093</v>
      </c>
      <c r="J791" s="85">
        <f t="shared" si="4"/>
        <v>86.22222222</v>
      </c>
      <c r="K791" s="80">
        <f t="shared" ref="K791:L791" si="1592">IFERROR(G791,0)</f>
        <v>0.675</v>
      </c>
      <c r="L791" s="80">
        <f t="shared" si="1592"/>
        <v>0.582</v>
      </c>
      <c r="M791" s="84">
        <f t="shared" si="6"/>
        <v>-0.093</v>
      </c>
      <c r="N791" s="85">
        <f t="shared" si="7"/>
        <v>86.22222222</v>
      </c>
      <c r="O791" s="84">
        <f t="shared" ref="O791:P791" si="1593">IFERROR(K791,0)</f>
        <v>0.675</v>
      </c>
      <c r="P791" s="84">
        <f t="shared" si="1593"/>
        <v>0.582</v>
      </c>
      <c r="Q791" s="84">
        <f t="shared" si="9"/>
        <v>-0.093</v>
      </c>
      <c r="R791" s="85">
        <f t="shared" si="10"/>
        <v>86.22222222</v>
      </c>
      <c r="S791" s="88">
        <f>T770</f>
        <v>199.5088851</v>
      </c>
      <c r="T791" s="80">
        <f>H791+S791-H792-H793-U791</f>
        <v>198.4834851</v>
      </c>
      <c r="U791" s="88">
        <v>4.0E-4</v>
      </c>
      <c r="V791" s="84">
        <f t="shared" si="1319"/>
        <v>98.97360704</v>
      </c>
      <c r="W791" s="84">
        <f t="shared" si="1320"/>
        <v>85.3372434</v>
      </c>
      <c r="X791" s="87">
        <f t="shared" si="1405"/>
        <v>0.609</v>
      </c>
      <c r="Y791" s="89"/>
    </row>
    <row r="792">
      <c r="A792" s="77">
        <v>45695.0</v>
      </c>
      <c r="B792" s="78" t="s">
        <v>36</v>
      </c>
      <c r="C792" s="79" t="s">
        <v>37</v>
      </c>
      <c r="D792" s="78" t="s">
        <v>29</v>
      </c>
      <c r="E792" s="80">
        <v>285.0</v>
      </c>
      <c r="F792" s="80">
        <v>0.0</v>
      </c>
      <c r="G792" s="80">
        <v>0.825</v>
      </c>
      <c r="H792" s="83">
        <v>1.607</v>
      </c>
      <c r="I792" s="84">
        <f t="shared" si="3"/>
        <v>0.782</v>
      </c>
      <c r="J792" s="85">
        <f t="shared" si="4"/>
        <v>194.7878788</v>
      </c>
      <c r="K792" s="80">
        <f t="shared" ref="K792:L792" si="1594">IFERROR(G792,0)</f>
        <v>0.825</v>
      </c>
      <c r="L792" s="80">
        <f t="shared" si="1594"/>
        <v>1.607</v>
      </c>
      <c r="M792" s="84">
        <f t="shared" si="6"/>
        <v>0.782</v>
      </c>
      <c r="N792" s="85">
        <f t="shared" si="7"/>
        <v>194.7878788</v>
      </c>
      <c r="O792" s="84">
        <f t="shared" ref="O792:P792" si="1595">IFERROR(K792,0)</f>
        <v>0.825</v>
      </c>
      <c r="P792" s="84">
        <f t="shared" si="1595"/>
        <v>1.607</v>
      </c>
      <c r="Q792" s="84">
        <f t="shared" si="9"/>
        <v>0.782</v>
      </c>
      <c r="R792" s="85">
        <f t="shared" si="10"/>
        <v>194.7878788</v>
      </c>
      <c r="S792" s="87"/>
      <c r="T792" s="87"/>
      <c r="U792" s="87"/>
      <c r="V792" s="84">
        <f t="shared" si="1319"/>
        <v>0</v>
      </c>
      <c r="W792" s="84">
        <f t="shared" si="1320"/>
        <v>0</v>
      </c>
      <c r="X792" s="87">
        <f t="shared" si="1405"/>
        <v>1.732</v>
      </c>
      <c r="Y792" s="89"/>
    </row>
    <row r="793">
      <c r="A793" s="77">
        <v>45695.0</v>
      </c>
      <c r="B793" s="78" t="s">
        <v>36</v>
      </c>
      <c r="C793" s="79" t="s">
        <v>37</v>
      </c>
      <c r="D793" s="78" t="s">
        <v>30</v>
      </c>
      <c r="E793" s="80">
        <v>0.0</v>
      </c>
      <c r="F793" s="80">
        <v>0.0</v>
      </c>
      <c r="G793" s="80">
        <v>0.0</v>
      </c>
      <c r="H793" s="83">
        <v>0.0</v>
      </c>
      <c r="I793" s="84">
        <f t="shared" si="3"/>
        <v>0</v>
      </c>
      <c r="J793" s="85">
        <f t="shared" si="4"/>
        <v>0</v>
      </c>
      <c r="K793" s="80">
        <f t="shared" ref="K793:L793" si="1596">IFERROR(G793,0)</f>
        <v>0</v>
      </c>
      <c r="L793" s="80">
        <f t="shared" si="1596"/>
        <v>0</v>
      </c>
      <c r="M793" s="84">
        <f t="shared" si="6"/>
        <v>0</v>
      </c>
      <c r="N793" s="85">
        <f t="shared" si="7"/>
        <v>0</v>
      </c>
      <c r="O793" s="84">
        <f t="shared" ref="O793:P793" si="1597">IFERROR(K793,0)</f>
        <v>0</v>
      </c>
      <c r="P793" s="84">
        <f t="shared" si="1597"/>
        <v>0</v>
      </c>
      <c r="Q793" s="84">
        <f t="shared" si="9"/>
        <v>0</v>
      </c>
      <c r="R793" s="85">
        <f t="shared" si="10"/>
        <v>0</v>
      </c>
      <c r="S793" s="87"/>
      <c r="T793" s="87"/>
      <c r="U793" s="87"/>
      <c r="V793" s="84">
        <f t="shared" si="1319"/>
        <v>0</v>
      </c>
      <c r="W793" s="84">
        <f t="shared" si="1320"/>
        <v>0</v>
      </c>
      <c r="X793" s="87">
        <f t="shared" si="1405"/>
        <v>0</v>
      </c>
      <c r="Y793" s="89"/>
    </row>
    <row r="794">
      <c r="A794" s="77">
        <v>45695.0</v>
      </c>
      <c r="B794" s="78" t="s">
        <v>49</v>
      </c>
      <c r="C794" s="79" t="s">
        <v>37</v>
      </c>
      <c r="D794" s="78" t="s">
        <v>27</v>
      </c>
      <c r="E794" s="80">
        <v>5.2</v>
      </c>
      <c r="F794" s="80">
        <v>0.017</v>
      </c>
      <c r="G794" s="80">
        <v>0.014</v>
      </c>
      <c r="H794" s="83">
        <v>0.018</v>
      </c>
      <c r="I794" s="84">
        <f t="shared" si="3"/>
        <v>0.004</v>
      </c>
      <c r="J794" s="85">
        <f t="shared" si="4"/>
        <v>128.5714286</v>
      </c>
      <c r="K794" s="80">
        <f t="shared" ref="K794:L794" si="1598">IFERROR(G794,0)</f>
        <v>0.014</v>
      </c>
      <c r="L794" s="80">
        <f t="shared" si="1598"/>
        <v>0.018</v>
      </c>
      <c r="M794" s="84">
        <f t="shared" si="6"/>
        <v>0.004</v>
      </c>
      <c r="N794" s="85">
        <f t="shared" si="7"/>
        <v>128.5714286</v>
      </c>
      <c r="O794" s="84">
        <f t="shared" ref="O794:P794" si="1599">IFERROR(K794,0)</f>
        <v>0.014</v>
      </c>
      <c r="P794" s="84">
        <f t="shared" si="1599"/>
        <v>0.018</v>
      </c>
      <c r="Q794" s="84">
        <f t="shared" si="9"/>
        <v>0.004</v>
      </c>
      <c r="R794" s="85">
        <f t="shared" si="10"/>
        <v>128.5714286</v>
      </c>
      <c r="S794" s="88">
        <f>T773</f>
        <v>5.248600002</v>
      </c>
      <c r="T794" s="80">
        <f>H794+S794-H795-H796-U794</f>
        <v>5.265900002</v>
      </c>
      <c r="U794" s="88">
        <v>7.0E-4</v>
      </c>
      <c r="V794" s="84">
        <f t="shared" si="1319"/>
        <v>82.35294118</v>
      </c>
      <c r="W794" s="84">
        <f t="shared" si="1320"/>
        <v>105.8823529</v>
      </c>
      <c r="X794" s="87">
        <f t="shared" si="1405"/>
        <v>0.018</v>
      </c>
      <c r="Y794" s="89"/>
    </row>
    <row r="795">
      <c r="A795" s="77">
        <v>45695.0</v>
      </c>
      <c r="B795" s="78" t="s">
        <v>49</v>
      </c>
      <c r="C795" s="79" t="s">
        <v>37</v>
      </c>
      <c r="D795" s="78" t="s">
        <v>29</v>
      </c>
      <c r="E795" s="80">
        <v>5.1</v>
      </c>
      <c r="F795" s="80">
        <v>0.0</v>
      </c>
      <c r="G795" s="80">
        <v>0.014</v>
      </c>
      <c r="H795" s="83">
        <v>0.0</v>
      </c>
      <c r="I795" s="84">
        <f t="shared" si="3"/>
        <v>-0.014</v>
      </c>
      <c r="J795" s="85">
        <f t="shared" si="4"/>
        <v>0</v>
      </c>
      <c r="K795" s="80">
        <f t="shared" ref="K795:L795" si="1600">IFERROR(G795,0)</f>
        <v>0.014</v>
      </c>
      <c r="L795" s="80">
        <f t="shared" si="1600"/>
        <v>0</v>
      </c>
      <c r="M795" s="84">
        <f t="shared" si="6"/>
        <v>-0.014</v>
      </c>
      <c r="N795" s="85">
        <f t="shared" si="7"/>
        <v>0</v>
      </c>
      <c r="O795" s="84">
        <f t="shared" ref="O795:P795" si="1601">IFERROR(K795,0)</f>
        <v>0.014</v>
      </c>
      <c r="P795" s="84">
        <f t="shared" si="1601"/>
        <v>0</v>
      </c>
      <c r="Q795" s="84">
        <f t="shared" si="9"/>
        <v>-0.014</v>
      </c>
      <c r="R795" s="85">
        <f t="shared" si="10"/>
        <v>0</v>
      </c>
      <c r="S795" s="87"/>
      <c r="T795" s="87"/>
      <c r="U795" s="87"/>
      <c r="V795" s="84">
        <f t="shared" si="1319"/>
        <v>0</v>
      </c>
      <c r="W795" s="84">
        <f t="shared" si="1320"/>
        <v>0</v>
      </c>
      <c r="X795" s="87">
        <f t="shared" si="1405"/>
        <v>0</v>
      </c>
      <c r="Y795" s="89"/>
    </row>
    <row r="796">
      <c r="A796" s="77">
        <v>45695.0</v>
      </c>
      <c r="B796" s="78" t="s">
        <v>49</v>
      </c>
      <c r="C796" s="79" t="s">
        <v>37</v>
      </c>
      <c r="D796" s="78" t="s">
        <v>30</v>
      </c>
      <c r="E796" s="80">
        <v>0.0</v>
      </c>
      <c r="F796" s="80">
        <v>0.0</v>
      </c>
      <c r="G796" s="80">
        <v>0.0</v>
      </c>
      <c r="H796" s="83">
        <v>0.0</v>
      </c>
      <c r="I796" s="84">
        <f t="shared" si="3"/>
        <v>0</v>
      </c>
      <c r="J796" s="85">
        <f t="shared" si="4"/>
        <v>0</v>
      </c>
      <c r="K796" s="80">
        <f t="shared" ref="K796:L796" si="1602">IFERROR(G796,0)</f>
        <v>0</v>
      </c>
      <c r="L796" s="80">
        <f t="shared" si="1602"/>
        <v>0</v>
      </c>
      <c r="M796" s="84">
        <f t="shared" si="6"/>
        <v>0</v>
      </c>
      <c r="N796" s="85">
        <f t="shared" si="7"/>
        <v>0</v>
      </c>
      <c r="O796" s="84">
        <f t="shared" ref="O796:P796" si="1603">IFERROR(K796,0)</f>
        <v>0</v>
      </c>
      <c r="P796" s="84">
        <f t="shared" si="1603"/>
        <v>0</v>
      </c>
      <c r="Q796" s="84">
        <f t="shared" si="9"/>
        <v>0</v>
      </c>
      <c r="R796" s="85">
        <f t="shared" si="10"/>
        <v>0</v>
      </c>
      <c r="S796" s="88"/>
      <c r="T796" s="88"/>
      <c r="U796" s="87"/>
      <c r="V796" s="84">
        <f t="shared" si="1319"/>
        <v>0</v>
      </c>
      <c r="W796" s="84">
        <f t="shared" si="1320"/>
        <v>0</v>
      </c>
      <c r="X796" s="87">
        <f t="shared" si="1405"/>
        <v>0</v>
      </c>
      <c r="Y796" s="89"/>
    </row>
    <row r="797">
      <c r="A797" s="77">
        <v>45695.0</v>
      </c>
      <c r="B797" s="78" t="s">
        <v>40</v>
      </c>
      <c r="C797" s="79" t="s">
        <v>37</v>
      </c>
      <c r="D797" s="78" t="s">
        <v>27</v>
      </c>
      <c r="E797" s="80">
        <v>0.63</v>
      </c>
      <c r="F797" s="80">
        <v>0.0</v>
      </c>
      <c r="G797" s="80">
        <v>0.00161</v>
      </c>
      <c r="H797" s="83">
        <v>0.001</v>
      </c>
      <c r="I797" s="84">
        <f t="shared" si="3"/>
        <v>-0.00061</v>
      </c>
      <c r="J797" s="85">
        <f t="shared" si="4"/>
        <v>62.11180124</v>
      </c>
      <c r="K797" s="80">
        <f t="shared" ref="K797:L797" si="1604">IFERROR(G797,0)</f>
        <v>0.00161</v>
      </c>
      <c r="L797" s="80">
        <f t="shared" si="1604"/>
        <v>0.001</v>
      </c>
      <c r="M797" s="84">
        <f t="shared" si="6"/>
        <v>-0.00061</v>
      </c>
      <c r="N797" s="85">
        <f t="shared" si="7"/>
        <v>62.11180124</v>
      </c>
      <c r="O797" s="84">
        <f t="shared" ref="O797:P797" si="1605">IFERROR(K797,0)</f>
        <v>0.00161</v>
      </c>
      <c r="P797" s="84">
        <f t="shared" si="1605"/>
        <v>0.001</v>
      </c>
      <c r="Q797" s="84">
        <f t="shared" si="9"/>
        <v>-0.00061</v>
      </c>
      <c r="R797" s="85">
        <f t="shared" si="10"/>
        <v>62.11180124</v>
      </c>
      <c r="S797" s="88">
        <f>T776</f>
        <v>0.03934624</v>
      </c>
      <c r="T797" s="80">
        <f>H797+S797-H798-H799-U797</f>
        <v>0.04024624</v>
      </c>
      <c r="U797" s="88">
        <v>1.0E-4</v>
      </c>
      <c r="V797" s="84">
        <f t="shared" si="1319"/>
        <v>0</v>
      </c>
      <c r="W797" s="84">
        <f t="shared" si="1320"/>
        <v>0</v>
      </c>
      <c r="X797" s="87">
        <f t="shared" si="1405"/>
        <v>0.001</v>
      </c>
      <c r="Y797" s="89"/>
    </row>
    <row r="798">
      <c r="A798" s="77">
        <v>45695.0</v>
      </c>
      <c r="B798" s="78" t="s">
        <v>40</v>
      </c>
      <c r="C798" s="79" t="s">
        <v>37</v>
      </c>
      <c r="D798" s="78" t="s">
        <v>29</v>
      </c>
      <c r="E798" s="80">
        <v>0.63</v>
      </c>
      <c r="F798" s="80">
        <v>0.0</v>
      </c>
      <c r="G798" s="80">
        <v>0.0016</v>
      </c>
      <c r="H798" s="83">
        <v>0.0</v>
      </c>
      <c r="I798" s="84">
        <f t="shared" si="3"/>
        <v>-0.0016</v>
      </c>
      <c r="J798" s="85">
        <f t="shared" si="4"/>
        <v>0</v>
      </c>
      <c r="K798" s="80">
        <f t="shared" ref="K798:L798" si="1606">IFERROR(G798,0)</f>
        <v>0.0016</v>
      </c>
      <c r="L798" s="80">
        <f t="shared" si="1606"/>
        <v>0</v>
      </c>
      <c r="M798" s="84">
        <f t="shared" si="6"/>
        <v>-0.0016</v>
      </c>
      <c r="N798" s="85">
        <f t="shared" si="7"/>
        <v>0</v>
      </c>
      <c r="O798" s="84">
        <f t="shared" ref="O798:P798" si="1607">IFERROR(K798,0)</f>
        <v>0.0016</v>
      </c>
      <c r="P798" s="84">
        <f t="shared" si="1607"/>
        <v>0</v>
      </c>
      <c r="Q798" s="84">
        <f t="shared" si="9"/>
        <v>-0.0016</v>
      </c>
      <c r="R798" s="85">
        <f t="shared" si="10"/>
        <v>0</v>
      </c>
      <c r="S798" s="87"/>
      <c r="T798" s="80"/>
      <c r="U798" s="87"/>
      <c r="V798" s="84">
        <f t="shared" si="1319"/>
        <v>0</v>
      </c>
      <c r="W798" s="84">
        <f t="shared" si="1320"/>
        <v>0</v>
      </c>
      <c r="X798" s="87">
        <f t="shared" si="1405"/>
        <v>0</v>
      </c>
      <c r="Y798" s="89"/>
    </row>
    <row r="799">
      <c r="A799" s="77">
        <v>45695.0</v>
      </c>
      <c r="B799" s="78" t="s">
        <v>40</v>
      </c>
      <c r="C799" s="79" t="s">
        <v>37</v>
      </c>
      <c r="D799" s="78" t="s">
        <v>30</v>
      </c>
      <c r="E799" s="80">
        <v>0.0</v>
      </c>
      <c r="F799" s="80">
        <v>0.0</v>
      </c>
      <c r="G799" s="80">
        <v>0.0</v>
      </c>
      <c r="H799" s="83">
        <v>0.0</v>
      </c>
      <c r="I799" s="84">
        <f t="shared" si="3"/>
        <v>0</v>
      </c>
      <c r="J799" s="85">
        <f t="shared" si="4"/>
        <v>0</v>
      </c>
      <c r="K799" s="80">
        <f t="shared" ref="K799:L799" si="1608">IFERROR(G799,0)</f>
        <v>0</v>
      </c>
      <c r="L799" s="80">
        <f t="shared" si="1608"/>
        <v>0</v>
      </c>
      <c r="M799" s="84">
        <f t="shared" si="6"/>
        <v>0</v>
      </c>
      <c r="N799" s="85">
        <f t="shared" si="7"/>
        <v>0</v>
      </c>
      <c r="O799" s="84">
        <f t="shared" ref="O799:P799" si="1609">IFERROR(K799,0)</f>
        <v>0</v>
      </c>
      <c r="P799" s="84">
        <f t="shared" si="1609"/>
        <v>0</v>
      </c>
      <c r="Q799" s="84">
        <f t="shared" si="9"/>
        <v>0</v>
      </c>
      <c r="R799" s="85">
        <f t="shared" si="10"/>
        <v>0</v>
      </c>
      <c r="S799" s="87"/>
      <c r="T799" s="87"/>
      <c r="U799" s="87"/>
      <c r="V799" s="84">
        <f t="shared" si="1319"/>
        <v>0</v>
      </c>
      <c r="W799" s="84">
        <f t="shared" si="1320"/>
        <v>0</v>
      </c>
      <c r="X799" s="87">
        <f t="shared" si="1405"/>
        <v>0</v>
      </c>
      <c r="Y799" s="89"/>
    </row>
    <row r="800">
      <c r="A800" s="77">
        <v>45696.0</v>
      </c>
      <c r="B800" s="78" t="s">
        <v>31</v>
      </c>
      <c r="C800" s="79" t="s">
        <v>26</v>
      </c>
      <c r="D800" s="78" t="s">
        <v>27</v>
      </c>
      <c r="E800" s="80">
        <v>190.9</v>
      </c>
      <c r="F800" s="81">
        <v>0.633</v>
      </c>
      <c r="G800" s="82">
        <v>0.557</v>
      </c>
      <c r="H800" s="94">
        <v>0.574</v>
      </c>
      <c r="I800" s="84">
        <f t="shared" si="3"/>
        <v>0.017</v>
      </c>
      <c r="J800" s="85">
        <f t="shared" si="4"/>
        <v>103.0520646</v>
      </c>
      <c r="K800" s="80">
        <f t="shared" ref="K800:L800" si="1610">IFERROR(G800,0)</f>
        <v>0.557</v>
      </c>
      <c r="L800" s="80">
        <f t="shared" si="1610"/>
        <v>0.574</v>
      </c>
      <c r="M800" s="84">
        <f t="shared" si="6"/>
        <v>0.017</v>
      </c>
      <c r="N800" s="85">
        <f t="shared" si="7"/>
        <v>103.0520646</v>
      </c>
      <c r="O800" s="84">
        <f t="shared" ref="O800:P800" si="1611">IFERROR(K800,0)</f>
        <v>0.557</v>
      </c>
      <c r="P800" s="84">
        <f t="shared" si="1611"/>
        <v>0.574</v>
      </c>
      <c r="Q800" s="84">
        <f t="shared" si="9"/>
        <v>0.017</v>
      </c>
      <c r="R800" s="85">
        <f t="shared" si="10"/>
        <v>103.0520646</v>
      </c>
      <c r="S800" s="80">
        <f>T779</f>
        <v>49.39892</v>
      </c>
      <c r="T800" s="80">
        <f>H800+S800-H801-H802-U800</f>
        <v>48.88412</v>
      </c>
      <c r="U800" s="80">
        <v>0.0018</v>
      </c>
      <c r="V800" s="84">
        <f t="shared" si="1319"/>
        <v>87.99368088</v>
      </c>
      <c r="W800" s="84">
        <f t="shared" si="1320"/>
        <v>90.6793049</v>
      </c>
      <c r="X800" s="87">
        <f t="shared" si="1405"/>
        <v>0.582</v>
      </c>
      <c r="Y800" s="89"/>
    </row>
    <row r="801">
      <c r="A801" s="77">
        <v>45696.0</v>
      </c>
      <c r="B801" s="78" t="s">
        <v>31</v>
      </c>
      <c r="C801" s="79" t="s">
        <v>26</v>
      </c>
      <c r="D801" s="78" t="s">
        <v>29</v>
      </c>
      <c r="E801" s="80">
        <v>220.3</v>
      </c>
      <c r="F801" s="80">
        <v>0.446</v>
      </c>
      <c r="G801" s="80">
        <v>0.625</v>
      </c>
      <c r="H801" s="83">
        <v>1.087</v>
      </c>
      <c r="I801" s="84">
        <f t="shared" si="3"/>
        <v>0.462</v>
      </c>
      <c r="J801" s="85">
        <f t="shared" si="4"/>
        <v>173.92</v>
      </c>
      <c r="K801" s="80">
        <f t="shared" ref="K801:L801" si="1612">IFERROR(G801,0)</f>
        <v>0.625</v>
      </c>
      <c r="L801" s="80">
        <f t="shared" si="1612"/>
        <v>1.087</v>
      </c>
      <c r="M801" s="84">
        <f t="shared" si="6"/>
        <v>0.462</v>
      </c>
      <c r="N801" s="85">
        <f t="shared" si="7"/>
        <v>173.92</v>
      </c>
      <c r="O801" s="84">
        <f t="shared" ref="O801:P801" si="1613">IFERROR(K801,0)</f>
        <v>0.625</v>
      </c>
      <c r="P801" s="84">
        <f t="shared" si="1613"/>
        <v>1.087</v>
      </c>
      <c r="Q801" s="84">
        <f t="shared" si="9"/>
        <v>0.462</v>
      </c>
      <c r="R801" s="85">
        <f t="shared" si="10"/>
        <v>173.92</v>
      </c>
      <c r="S801" s="84"/>
      <c r="T801" s="84"/>
      <c r="U801" s="84"/>
      <c r="V801" s="84">
        <f t="shared" si="1319"/>
        <v>140.1345291</v>
      </c>
      <c r="W801" s="84">
        <f t="shared" si="1320"/>
        <v>243.7219731</v>
      </c>
      <c r="X801" s="87">
        <f t="shared" si="1405"/>
        <v>1.178</v>
      </c>
      <c r="Y801" s="89"/>
    </row>
    <row r="802">
      <c r="A802" s="77">
        <v>45696.0</v>
      </c>
      <c r="B802" s="78" t="s">
        <v>31</v>
      </c>
      <c r="C802" s="79" t="s">
        <v>26</v>
      </c>
      <c r="D802" s="78" t="s">
        <v>30</v>
      </c>
      <c r="E802" s="80">
        <v>0.0</v>
      </c>
      <c r="F802" s="80">
        <v>0.0</v>
      </c>
      <c r="G802" s="80">
        <v>0.0</v>
      </c>
      <c r="H802" s="83">
        <v>0.0</v>
      </c>
      <c r="I802" s="84">
        <f t="shared" si="3"/>
        <v>0</v>
      </c>
      <c r="J802" s="85">
        <f t="shared" si="4"/>
        <v>0</v>
      </c>
      <c r="K802" s="80">
        <f t="shared" ref="K802:L802" si="1614">IFERROR(G802,0)</f>
        <v>0</v>
      </c>
      <c r="L802" s="80">
        <f t="shared" si="1614"/>
        <v>0</v>
      </c>
      <c r="M802" s="84">
        <f t="shared" si="6"/>
        <v>0</v>
      </c>
      <c r="N802" s="85">
        <f t="shared" si="7"/>
        <v>0</v>
      </c>
      <c r="O802" s="84">
        <f t="shared" ref="O802:P802" si="1615">IFERROR(K802,0)</f>
        <v>0</v>
      </c>
      <c r="P802" s="84">
        <f t="shared" si="1615"/>
        <v>0</v>
      </c>
      <c r="Q802" s="84">
        <f t="shared" si="9"/>
        <v>0</v>
      </c>
      <c r="R802" s="85">
        <f t="shared" si="10"/>
        <v>0</v>
      </c>
      <c r="S802" s="80"/>
      <c r="T802" s="80"/>
      <c r="U802" s="80"/>
      <c r="V802" s="84">
        <f t="shared" si="1319"/>
        <v>0</v>
      </c>
      <c r="W802" s="84">
        <f t="shared" si="1320"/>
        <v>0</v>
      </c>
      <c r="X802" s="87">
        <f t="shared" si="1405"/>
        <v>0</v>
      </c>
      <c r="Y802" s="89"/>
    </row>
    <row r="803">
      <c r="A803" s="77">
        <v>45696.0</v>
      </c>
      <c r="B803" s="78" t="s">
        <v>25</v>
      </c>
      <c r="C803" s="79" t="s">
        <v>26</v>
      </c>
      <c r="D803" s="78" t="s">
        <v>27</v>
      </c>
      <c r="E803" s="80">
        <v>1.7</v>
      </c>
      <c r="F803" s="80">
        <v>0.005</v>
      </c>
      <c r="G803" s="80">
        <v>0.0048</v>
      </c>
      <c r="H803" s="83">
        <v>0.005</v>
      </c>
      <c r="I803" s="84">
        <f t="shared" si="3"/>
        <v>0.0002</v>
      </c>
      <c r="J803" s="85">
        <f t="shared" si="4"/>
        <v>104.1666667</v>
      </c>
      <c r="K803" s="80">
        <f t="shared" ref="K803:L803" si="1616">IFERROR(G803,0)</f>
        <v>0.0048</v>
      </c>
      <c r="L803" s="80">
        <f t="shared" si="1616"/>
        <v>0.005</v>
      </c>
      <c r="M803" s="84">
        <f t="shared" si="6"/>
        <v>0.0002</v>
      </c>
      <c r="N803" s="85">
        <f t="shared" si="7"/>
        <v>104.1666667</v>
      </c>
      <c r="O803" s="84">
        <f t="shared" ref="O803:P803" si="1617">IFERROR(K803,0)</f>
        <v>0.0048</v>
      </c>
      <c r="P803" s="84">
        <f t="shared" si="1617"/>
        <v>0.005</v>
      </c>
      <c r="Q803" s="84">
        <f t="shared" si="9"/>
        <v>0.0002</v>
      </c>
      <c r="R803" s="85">
        <f t="shared" si="10"/>
        <v>104.1666667</v>
      </c>
      <c r="S803" s="80">
        <f>T782</f>
        <v>4.0829405</v>
      </c>
      <c r="T803" s="80">
        <f>H803+S803-H804-H805-U803</f>
        <v>4.0878405</v>
      </c>
      <c r="U803" s="80">
        <v>1.0E-4</v>
      </c>
      <c r="V803" s="84">
        <f t="shared" si="1319"/>
        <v>96</v>
      </c>
      <c r="W803" s="84">
        <f t="shared" si="1320"/>
        <v>100</v>
      </c>
      <c r="X803" s="87">
        <f t="shared" si="1405"/>
        <v>0.005</v>
      </c>
      <c r="Y803" s="89"/>
    </row>
    <row r="804">
      <c r="A804" s="77">
        <v>45696.0</v>
      </c>
      <c r="B804" s="78" t="s">
        <v>25</v>
      </c>
      <c r="C804" s="79" t="s">
        <v>26</v>
      </c>
      <c r="D804" s="78" t="s">
        <v>29</v>
      </c>
      <c r="E804" s="80">
        <v>1.5</v>
      </c>
      <c r="F804" s="80">
        <v>0.0</v>
      </c>
      <c r="G804" s="80">
        <v>0.004</v>
      </c>
      <c r="H804" s="83">
        <v>0.0</v>
      </c>
      <c r="I804" s="84">
        <f t="shared" si="3"/>
        <v>-0.004</v>
      </c>
      <c r="J804" s="85">
        <f t="shared" si="4"/>
        <v>0</v>
      </c>
      <c r="K804" s="80">
        <f t="shared" ref="K804:L804" si="1618">IFERROR(G804,0)</f>
        <v>0.004</v>
      </c>
      <c r="L804" s="80">
        <f t="shared" si="1618"/>
        <v>0</v>
      </c>
      <c r="M804" s="84">
        <f t="shared" si="6"/>
        <v>-0.004</v>
      </c>
      <c r="N804" s="85">
        <f t="shared" si="7"/>
        <v>0</v>
      </c>
      <c r="O804" s="84">
        <f t="shared" ref="O804:P804" si="1619">IFERROR(K804,0)</f>
        <v>0.004</v>
      </c>
      <c r="P804" s="84">
        <f t="shared" si="1619"/>
        <v>0</v>
      </c>
      <c r="Q804" s="84">
        <f t="shared" si="9"/>
        <v>-0.004</v>
      </c>
      <c r="R804" s="85">
        <f t="shared" si="10"/>
        <v>0</v>
      </c>
      <c r="S804" s="84"/>
      <c r="T804" s="84"/>
      <c r="U804" s="84"/>
      <c r="V804" s="84">
        <f t="shared" si="1319"/>
        <v>0</v>
      </c>
      <c r="W804" s="84">
        <f t="shared" si="1320"/>
        <v>0</v>
      </c>
      <c r="X804" s="87">
        <f t="shared" si="1405"/>
        <v>0</v>
      </c>
      <c r="Y804" s="89"/>
    </row>
    <row r="805">
      <c r="A805" s="77">
        <v>45696.0</v>
      </c>
      <c r="B805" s="78" t="s">
        <v>25</v>
      </c>
      <c r="C805" s="79" t="s">
        <v>26</v>
      </c>
      <c r="D805" s="78" t="s">
        <v>30</v>
      </c>
      <c r="E805" s="80">
        <v>0.0</v>
      </c>
      <c r="F805" s="80">
        <v>0.0</v>
      </c>
      <c r="G805" s="80">
        <v>0.0</v>
      </c>
      <c r="H805" s="83">
        <v>0.0</v>
      </c>
      <c r="I805" s="84">
        <f t="shared" si="3"/>
        <v>0</v>
      </c>
      <c r="J805" s="85">
        <f t="shared" si="4"/>
        <v>0</v>
      </c>
      <c r="K805" s="80">
        <f t="shared" ref="K805:L805" si="1620">IFERROR(G805,0)</f>
        <v>0</v>
      </c>
      <c r="L805" s="80">
        <f t="shared" si="1620"/>
        <v>0</v>
      </c>
      <c r="M805" s="84">
        <f t="shared" si="6"/>
        <v>0</v>
      </c>
      <c r="N805" s="85">
        <f t="shared" si="7"/>
        <v>0</v>
      </c>
      <c r="O805" s="84">
        <f t="shared" ref="O805:P805" si="1621">IFERROR(K805,0)</f>
        <v>0</v>
      </c>
      <c r="P805" s="84">
        <f t="shared" si="1621"/>
        <v>0</v>
      </c>
      <c r="Q805" s="84">
        <f t="shared" si="9"/>
        <v>0</v>
      </c>
      <c r="R805" s="85">
        <f t="shared" si="10"/>
        <v>0</v>
      </c>
      <c r="S805" s="84"/>
      <c r="T805" s="84"/>
      <c r="U805" s="84"/>
      <c r="V805" s="84">
        <f t="shared" si="1319"/>
        <v>0</v>
      </c>
      <c r="W805" s="84">
        <f t="shared" si="1320"/>
        <v>0</v>
      </c>
      <c r="X805" s="87">
        <f t="shared" si="1405"/>
        <v>0</v>
      </c>
      <c r="Y805" s="89"/>
    </row>
    <row r="806">
      <c r="A806" s="77">
        <v>45696.0</v>
      </c>
      <c r="B806" s="78" t="s">
        <v>33</v>
      </c>
      <c r="C806" s="79" t="s">
        <v>26</v>
      </c>
      <c r="D806" s="78" t="s">
        <v>27</v>
      </c>
      <c r="E806" s="80">
        <v>1.0</v>
      </c>
      <c r="F806" s="80">
        <v>0.003</v>
      </c>
      <c r="G806" s="80">
        <v>0.003</v>
      </c>
      <c r="H806" s="83">
        <v>0.003</v>
      </c>
      <c r="I806" s="84">
        <f t="shared" si="3"/>
        <v>0</v>
      </c>
      <c r="J806" s="85">
        <f t="shared" si="4"/>
        <v>100</v>
      </c>
      <c r="K806" s="80">
        <f t="shared" ref="K806:L806" si="1622">IFERROR(G806,0)</f>
        <v>0.003</v>
      </c>
      <c r="L806" s="80">
        <f t="shared" si="1622"/>
        <v>0.003</v>
      </c>
      <c r="M806" s="84">
        <f t="shared" si="6"/>
        <v>0</v>
      </c>
      <c r="N806" s="85">
        <f t="shared" si="7"/>
        <v>100</v>
      </c>
      <c r="O806" s="84">
        <f t="shared" ref="O806:P806" si="1623">IFERROR(K806,0)</f>
        <v>0.003</v>
      </c>
      <c r="P806" s="84">
        <f t="shared" si="1623"/>
        <v>0.003</v>
      </c>
      <c r="Q806" s="84">
        <f t="shared" si="9"/>
        <v>0</v>
      </c>
      <c r="R806" s="85">
        <f t="shared" si="10"/>
        <v>100</v>
      </c>
      <c r="S806" s="80">
        <f>T785</f>
        <v>0.62565</v>
      </c>
      <c r="T806" s="80">
        <f>H806+S806-H807-H808-U806</f>
        <v>0.62865</v>
      </c>
      <c r="U806" s="80">
        <v>0.0</v>
      </c>
      <c r="V806" s="84">
        <f t="shared" si="1319"/>
        <v>100</v>
      </c>
      <c r="W806" s="84">
        <f t="shared" si="1320"/>
        <v>100</v>
      </c>
      <c r="X806" s="87">
        <f t="shared" si="1405"/>
        <v>0.004</v>
      </c>
      <c r="Y806" s="89"/>
    </row>
    <row r="807">
      <c r="A807" s="77">
        <v>45696.0</v>
      </c>
      <c r="B807" s="78" t="s">
        <v>33</v>
      </c>
      <c r="C807" s="79" t="s">
        <v>26</v>
      </c>
      <c r="D807" s="78" t="s">
        <v>29</v>
      </c>
      <c r="E807" s="80">
        <v>1.0</v>
      </c>
      <c r="F807" s="80">
        <v>0.0</v>
      </c>
      <c r="G807" s="80">
        <v>0.003</v>
      </c>
      <c r="H807" s="83">
        <v>0.0</v>
      </c>
      <c r="I807" s="84">
        <f t="shared" si="3"/>
        <v>-0.003</v>
      </c>
      <c r="J807" s="85">
        <f t="shared" si="4"/>
        <v>0</v>
      </c>
      <c r="K807" s="80">
        <f t="shared" ref="K807:L807" si="1624">IFERROR(G807,0)</f>
        <v>0.003</v>
      </c>
      <c r="L807" s="80">
        <f t="shared" si="1624"/>
        <v>0</v>
      </c>
      <c r="M807" s="84">
        <f t="shared" si="6"/>
        <v>-0.003</v>
      </c>
      <c r="N807" s="85">
        <f t="shared" si="7"/>
        <v>0</v>
      </c>
      <c r="O807" s="84">
        <f t="shared" ref="O807:P807" si="1625">IFERROR(K807,0)</f>
        <v>0.003</v>
      </c>
      <c r="P807" s="84">
        <f t="shared" si="1625"/>
        <v>0</v>
      </c>
      <c r="Q807" s="84">
        <f t="shared" si="9"/>
        <v>-0.003</v>
      </c>
      <c r="R807" s="85">
        <f t="shared" si="10"/>
        <v>0</v>
      </c>
      <c r="S807" s="80"/>
      <c r="T807" s="80"/>
      <c r="U807" s="80"/>
      <c r="V807" s="84">
        <f t="shared" si="1319"/>
        <v>0</v>
      </c>
      <c r="W807" s="84">
        <f t="shared" si="1320"/>
        <v>0</v>
      </c>
      <c r="X807" s="87">
        <f t="shared" si="1405"/>
        <v>0</v>
      </c>
      <c r="Y807" s="89"/>
    </row>
    <row r="808">
      <c r="A808" s="77">
        <v>45696.0</v>
      </c>
      <c r="B808" s="78" t="s">
        <v>33</v>
      </c>
      <c r="C808" s="79" t="s">
        <v>26</v>
      </c>
      <c r="D808" s="78" t="s">
        <v>30</v>
      </c>
      <c r="E808" s="80">
        <v>0.0</v>
      </c>
      <c r="F808" s="80">
        <v>0.0</v>
      </c>
      <c r="G808" s="80">
        <v>0.0</v>
      </c>
      <c r="H808" s="83">
        <v>0.0</v>
      </c>
      <c r="I808" s="84">
        <f t="shared" si="3"/>
        <v>0</v>
      </c>
      <c r="J808" s="85">
        <f t="shared" si="4"/>
        <v>0</v>
      </c>
      <c r="K808" s="80">
        <f t="shared" ref="K808:L808" si="1626">IFERROR(G808,0)</f>
        <v>0</v>
      </c>
      <c r="L808" s="80">
        <f t="shared" si="1626"/>
        <v>0</v>
      </c>
      <c r="M808" s="84">
        <f t="shared" si="6"/>
        <v>0</v>
      </c>
      <c r="N808" s="85">
        <f t="shared" si="7"/>
        <v>0</v>
      </c>
      <c r="O808" s="84">
        <f t="shared" ref="O808:P808" si="1627">IFERROR(K808,0)</f>
        <v>0</v>
      </c>
      <c r="P808" s="84">
        <f t="shared" si="1627"/>
        <v>0</v>
      </c>
      <c r="Q808" s="84">
        <f t="shared" si="9"/>
        <v>0</v>
      </c>
      <c r="R808" s="85">
        <f t="shared" si="10"/>
        <v>0</v>
      </c>
      <c r="S808" s="87"/>
      <c r="T808" s="87"/>
      <c r="U808" s="87"/>
      <c r="V808" s="84">
        <f t="shared" si="1319"/>
        <v>0</v>
      </c>
      <c r="W808" s="84">
        <f t="shared" si="1320"/>
        <v>0</v>
      </c>
      <c r="X808" s="87">
        <f t="shared" si="1405"/>
        <v>0</v>
      </c>
      <c r="Y808" s="89"/>
    </row>
    <row r="809">
      <c r="A809" s="77">
        <v>45696.0</v>
      </c>
      <c r="B809" s="78" t="s">
        <v>34</v>
      </c>
      <c r="C809" s="79" t="s">
        <v>26</v>
      </c>
      <c r="D809" s="78" t="s">
        <v>27</v>
      </c>
      <c r="E809" s="80">
        <v>0.6</v>
      </c>
      <c r="F809" s="80">
        <v>0.003</v>
      </c>
      <c r="G809" s="80">
        <v>0.0</v>
      </c>
      <c r="H809" s="83">
        <v>0.003</v>
      </c>
      <c r="I809" s="84">
        <f t="shared" si="3"/>
        <v>0.003</v>
      </c>
      <c r="J809" s="85">
        <f t="shared" si="4"/>
        <v>0</v>
      </c>
      <c r="K809" s="80">
        <f t="shared" ref="K809:L809" si="1628">IFERROR(G809,0)</f>
        <v>0</v>
      </c>
      <c r="L809" s="80">
        <f t="shared" si="1628"/>
        <v>0.003</v>
      </c>
      <c r="M809" s="84">
        <f t="shared" si="6"/>
        <v>0.003</v>
      </c>
      <c r="N809" s="85">
        <f t="shared" si="7"/>
        <v>0</v>
      </c>
      <c r="O809" s="84">
        <f t="shared" ref="O809:P809" si="1629">IFERROR(K809,0)</f>
        <v>0</v>
      </c>
      <c r="P809" s="84">
        <f t="shared" si="1629"/>
        <v>0.003</v>
      </c>
      <c r="Q809" s="84">
        <f t="shared" si="9"/>
        <v>0.003</v>
      </c>
      <c r="R809" s="85">
        <f t="shared" si="10"/>
        <v>0</v>
      </c>
      <c r="S809" s="88">
        <f>T788</f>
        <v>0.08189</v>
      </c>
      <c r="T809" s="80">
        <f>H809+S809-H810-H811-U809</f>
        <v>0.08489</v>
      </c>
      <c r="U809" s="88">
        <v>0.0</v>
      </c>
      <c r="V809" s="84">
        <f t="shared" si="1319"/>
        <v>0</v>
      </c>
      <c r="W809" s="84">
        <f t="shared" si="1320"/>
        <v>100</v>
      </c>
      <c r="X809" s="87">
        <f t="shared" si="1405"/>
        <v>0.001</v>
      </c>
      <c r="Y809" s="89"/>
    </row>
    <row r="810">
      <c r="A810" s="77">
        <v>45696.0</v>
      </c>
      <c r="B810" s="78" t="s">
        <v>34</v>
      </c>
      <c r="C810" s="79" t="s">
        <v>26</v>
      </c>
      <c r="D810" s="78" t="s">
        <v>29</v>
      </c>
      <c r="E810" s="80">
        <v>0.6</v>
      </c>
      <c r="F810" s="80">
        <v>0.0</v>
      </c>
      <c r="G810" s="80">
        <v>0.0</v>
      </c>
      <c r="H810" s="83">
        <v>0.0</v>
      </c>
      <c r="I810" s="84">
        <f t="shared" si="3"/>
        <v>0</v>
      </c>
      <c r="J810" s="85">
        <f t="shared" si="4"/>
        <v>0</v>
      </c>
      <c r="K810" s="80">
        <f t="shared" ref="K810:L810" si="1630">IFERROR(G810,0)</f>
        <v>0</v>
      </c>
      <c r="L810" s="80">
        <f t="shared" si="1630"/>
        <v>0</v>
      </c>
      <c r="M810" s="84">
        <f t="shared" si="6"/>
        <v>0</v>
      </c>
      <c r="N810" s="85">
        <f t="shared" si="7"/>
        <v>0</v>
      </c>
      <c r="O810" s="84">
        <f t="shared" ref="O810:P810" si="1631">IFERROR(K810,0)</f>
        <v>0</v>
      </c>
      <c r="P810" s="84">
        <f t="shared" si="1631"/>
        <v>0</v>
      </c>
      <c r="Q810" s="84">
        <f t="shared" si="9"/>
        <v>0</v>
      </c>
      <c r="R810" s="85">
        <f t="shared" si="10"/>
        <v>0</v>
      </c>
      <c r="S810" s="87"/>
      <c r="T810" s="87"/>
      <c r="U810" s="87"/>
      <c r="V810" s="84">
        <f t="shared" si="1319"/>
        <v>0</v>
      </c>
      <c r="W810" s="84">
        <f t="shared" si="1320"/>
        <v>0</v>
      </c>
      <c r="X810" s="87">
        <f t="shared" si="1405"/>
        <v>0</v>
      </c>
      <c r="Y810" s="89"/>
    </row>
    <row r="811">
      <c r="A811" s="77">
        <v>45696.0</v>
      </c>
      <c r="B811" s="78" t="s">
        <v>34</v>
      </c>
      <c r="C811" s="79" t="s">
        <v>26</v>
      </c>
      <c r="D811" s="78" t="s">
        <v>30</v>
      </c>
      <c r="E811" s="80">
        <v>0.0</v>
      </c>
      <c r="F811" s="80">
        <v>0.0</v>
      </c>
      <c r="G811" s="80">
        <v>0.0</v>
      </c>
      <c r="H811" s="83">
        <v>0.0</v>
      </c>
      <c r="I811" s="84">
        <f t="shared" si="3"/>
        <v>0</v>
      </c>
      <c r="J811" s="85">
        <f t="shared" si="4"/>
        <v>0</v>
      </c>
      <c r="K811" s="80">
        <f t="shared" ref="K811:L811" si="1632">IFERROR(G811,0)</f>
        <v>0</v>
      </c>
      <c r="L811" s="80">
        <f t="shared" si="1632"/>
        <v>0</v>
      </c>
      <c r="M811" s="84">
        <f t="shared" si="6"/>
        <v>0</v>
      </c>
      <c r="N811" s="85">
        <f t="shared" si="7"/>
        <v>0</v>
      </c>
      <c r="O811" s="84">
        <f t="shared" ref="O811:P811" si="1633">IFERROR(K811,0)</f>
        <v>0</v>
      </c>
      <c r="P811" s="84">
        <f t="shared" si="1633"/>
        <v>0</v>
      </c>
      <c r="Q811" s="84">
        <f t="shared" si="9"/>
        <v>0</v>
      </c>
      <c r="R811" s="85">
        <f t="shared" si="10"/>
        <v>0</v>
      </c>
      <c r="S811" s="87"/>
      <c r="T811" s="87"/>
      <c r="U811" s="87"/>
      <c r="V811" s="84">
        <f t="shared" si="1319"/>
        <v>0</v>
      </c>
      <c r="W811" s="84">
        <f t="shared" si="1320"/>
        <v>0</v>
      </c>
      <c r="X811" s="87">
        <f t="shared" si="1405"/>
        <v>0</v>
      </c>
      <c r="Y811" s="89"/>
    </row>
    <row r="812">
      <c r="A812" s="77">
        <v>45696.0</v>
      </c>
      <c r="B812" s="78" t="s">
        <v>36</v>
      </c>
      <c r="C812" s="79" t="s">
        <v>37</v>
      </c>
      <c r="D812" s="78" t="s">
        <v>27</v>
      </c>
      <c r="E812" s="80">
        <v>229.8</v>
      </c>
      <c r="F812" s="80">
        <v>0.68</v>
      </c>
      <c r="G812" s="80">
        <v>0.675</v>
      </c>
      <c r="H812" s="83">
        <v>0.501</v>
      </c>
      <c r="I812" s="84">
        <f t="shared" si="3"/>
        <v>-0.174</v>
      </c>
      <c r="J812" s="85">
        <f t="shared" si="4"/>
        <v>74.22222222</v>
      </c>
      <c r="K812" s="80">
        <f t="shared" ref="K812:L812" si="1634">IFERROR(G812,0)</f>
        <v>0.675</v>
      </c>
      <c r="L812" s="80">
        <f t="shared" si="1634"/>
        <v>0.501</v>
      </c>
      <c r="M812" s="84">
        <f t="shared" si="6"/>
        <v>-0.174</v>
      </c>
      <c r="N812" s="85">
        <f t="shared" si="7"/>
        <v>74.22222222</v>
      </c>
      <c r="O812" s="84">
        <f t="shared" ref="O812:P812" si="1635">IFERROR(K812,0)</f>
        <v>0.675</v>
      </c>
      <c r="P812" s="84">
        <f t="shared" si="1635"/>
        <v>0.501</v>
      </c>
      <c r="Q812" s="84">
        <f t="shared" si="9"/>
        <v>-0.174</v>
      </c>
      <c r="R812" s="85">
        <f t="shared" si="10"/>
        <v>74.22222222</v>
      </c>
      <c r="S812" s="88">
        <f>T791</f>
        <v>198.4834851</v>
      </c>
      <c r="T812" s="80">
        <f>H812+S812-H813-H814-U812</f>
        <v>198.9840851</v>
      </c>
      <c r="U812" s="88">
        <v>4.0E-4</v>
      </c>
      <c r="V812" s="84">
        <f t="shared" si="1319"/>
        <v>99.26470588</v>
      </c>
      <c r="W812" s="84">
        <f t="shared" si="1320"/>
        <v>73.67647059</v>
      </c>
      <c r="X812" s="87">
        <f t="shared" si="1405"/>
        <v>0.603</v>
      </c>
      <c r="Y812" s="89"/>
    </row>
    <row r="813">
      <c r="A813" s="77">
        <v>45696.0</v>
      </c>
      <c r="B813" s="78" t="s">
        <v>36</v>
      </c>
      <c r="C813" s="79" t="s">
        <v>37</v>
      </c>
      <c r="D813" s="78" t="s">
        <v>29</v>
      </c>
      <c r="E813" s="80">
        <v>285.0</v>
      </c>
      <c r="F813" s="80">
        <v>0.0</v>
      </c>
      <c r="G813" s="80">
        <v>0.825</v>
      </c>
      <c r="H813" s="83">
        <v>0.0</v>
      </c>
      <c r="I813" s="84">
        <f t="shared" si="3"/>
        <v>-0.825</v>
      </c>
      <c r="J813" s="85">
        <f t="shared" si="4"/>
        <v>0</v>
      </c>
      <c r="K813" s="80">
        <f t="shared" ref="K813:L813" si="1636">IFERROR(G813,0)</f>
        <v>0.825</v>
      </c>
      <c r="L813" s="80">
        <f t="shared" si="1636"/>
        <v>0</v>
      </c>
      <c r="M813" s="84">
        <f t="shared" si="6"/>
        <v>-0.825</v>
      </c>
      <c r="N813" s="85">
        <f t="shared" si="7"/>
        <v>0</v>
      </c>
      <c r="O813" s="84">
        <f t="shared" ref="O813:P813" si="1637">IFERROR(K813,0)</f>
        <v>0.825</v>
      </c>
      <c r="P813" s="84">
        <f t="shared" si="1637"/>
        <v>0</v>
      </c>
      <c r="Q813" s="84">
        <f t="shared" si="9"/>
        <v>-0.825</v>
      </c>
      <c r="R813" s="85">
        <f t="shared" si="10"/>
        <v>0</v>
      </c>
      <c r="S813" s="87"/>
      <c r="T813" s="87"/>
      <c r="U813" s="87"/>
      <c r="V813" s="84">
        <f t="shared" si="1319"/>
        <v>0</v>
      </c>
      <c r="W813" s="84">
        <f t="shared" si="1320"/>
        <v>0</v>
      </c>
      <c r="X813" s="87">
        <f t="shared" si="1405"/>
        <v>1.531</v>
      </c>
      <c r="Y813" s="89"/>
    </row>
    <row r="814">
      <c r="A814" s="77">
        <v>45696.0</v>
      </c>
      <c r="B814" s="78" t="s">
        <v>36</v>
      </c>
      <c r="C814" s="79" t="s">
        <v>37</v>
      </c>
      <c r="D814" s="78" t="s">
        <v>30</v>
      </c>
      <c r="E814" s="80">
        <v>0.0</v>
      </c>
      <c r="F814" s="80">
        <v>0.0</v>
      </c>
      <c r="G814" s="80">
        <v>0.0</v>
      </c>
      <c r="H814" s="83">
        <v>0.0</v>
      </c>
      <c r="I814" s="84">
        <f t="shared" si="3"/>
        <v>0</v>
      </c>
      <c r="J814" s="85">
        <f t="shared" si="4"/>
        <v>0</v>
      </c>
      <c r="K814" s="80">
        <f t="shared" ref="K814:L814" si="1638">IFERROR(G814,0)</f>
        <v>0</v>
      </c>
      <c r="L814" s="80">
        <f t="shared" si="1638"/>
        <v>0</v>
      </c>
      <c r="M814" s="84">
        <f t="shared" si="6"/>
        <v>0</v>
      </c>
      <c r="N814" s="85">
        <f t="shared" si="7"/>
        <v>0</v>
      </c>
      <c r="O814" s="84">
        <f t="shared" ref="O814:P814" si="1639">IFERROR(K814,0)</f>
        <v>0</v>
      </c>
      <c r="P814" s="84">
        <f t="shared" si="1639"/>
        <v>0</v>
      </c>
      <c r="Q814" s="84">
        <f t="shared" si="9"/>
        <v>0</v>
      </c>
      <c r="R814" s="85">
        <f t="shared" si="10"/>
        <v>0</v>
      </c>
      <c r="S814" s="87"/>
      <c r="T814" s="87"/>
      <c r="U814" s="87"/>
      <c r="V814" s="84">
        <f t="shared" si="1319"/>
        <v>0</v>
      </c>
      <c r="W814" s="84">
        <f t="shared" si="1320"/>
        <v>0</v>
      </c>
      <c r="X814" s="87">
        <f t="shared" si="1405"/>
        <v>0</v>
      </c>
      <c r="Y814" s="89"/>
    </row>
    <row r="815">
      <c r="A815" s="77">
        <v>45696.0</v>
      </c>
      <c r="B815" s="78" t="s">
        <v>49</v>
      </c>
      <c r="C815" s="79" t="s">
        <v>37</v>
      </c>
      <c r="D815" s="78" t="s">
        <v>27</v>
      </c>
      <c r="E815" s="80">
        <v>5.2</v>
      </c>
      <c r="F815" s="80">
        <v>0.017</v>
      </c>
      <c r="G815" s="80">
        <v>0.014</v>
      </c>
      <c r="H815" s="83">
        <v>0.019</v>
      </c>
      <c r="I815" s="84">
        <f t="shared" si="3"/>
        <v>0.005</v>
      </c>
      <c r="J815" s="85">
        <f t="shared" si="4"/>
        <v>135.7142857</v>
      </c>
      <c r="K815" s="80">
        <f t="shared" ref="K815:L815" si="1640">IFERROR(G815,0)</f>
        <v>0.014</v>
      </c>
      <c r="L815" s="80">
        <f t="shared" si="1640"/>
        <v>0.019</v>
      </c>
      <c r="M815" s="84">
        <f t="shared" si="6"/>
        <v>0.005</v>
      </c>
      <c r="N815" s="85">
        <f t="shared" si="7"/>
        <v>135.7142857</v>
      </c>
      <c r="O815" s="84">
        <f t="shared" ref="O815:P815" si="1641">IFERROR(K815,0)</f>
        <v>0.014</v>
      </c>
      <c r="P815" s="84">
        <f t="shared" si="1641"/>
        <v>0.019</v>
      </c>
      <c r="Q815" s="84">
        <f t="shared" si="9"/>
        <v>0.005</v>
      </c>
      <c r="R815" s="85">
        <f t="shared" si="10"/>
        <v>135.7142857</v>
      </c>
      <c r="S815" s="88">
        <f>T794</f>
        <v>5.265900002</v>
      </c>
      <c r="T815" s="80">
        <f>H815+S815-H816-H817-U815</f>
        <v>5.284200002</v>
      </c>
      <c r="U815" s="88">
        <v>7.0E-4</v>
      </c>
      <c r="V815" s="84">
        <f t="shared" si="1319"/>
        <v>82.35294118</v>
      </c>
      <c r="W815" s="84">
        <f t="shared" si="1320"/>
        <v>111.7647059</v>
      </c>
      <c r="X815" s="87">
        <f t="shared" si="1405"/>
        <v>0.019</v>
      </c>
      <c r="Y815" s="89"/>
    </row>
    <row r="816">
      <c r="A816" s="77">
        <v>45696.0</v>
      </c>
      <c r="B816" s="78" t="s">
        <v>49</v>
      </c>
      <c r="C816" s="79" t="s">
        <v>37</v>
      </c>
      <c r="D816" s="78" t="s">
        <v>29</v>
      </c>
      <c r="E816" s="80">
        <v>5.1</v>
      </c>
      <c r="F816" s="80">
        <v>0.0</v>
      </c>
      <c r="G816" s="80">
        <v>0.014</v>
      </c>
      <c r="H816" s="83">
        <v>0.0</v>
      </c>
      <c r="I816" s="84">
        <f t="shared" si="3"/>
        <v>-0.014</v>
      </c>
      <c r="J816" s="85">
        <f t="shared" si="4"/>
        <v>0</v>
      </c>
      <c r="K816" s="80">
        <f t="shared" ref="K816:L816" si="1642">IFERROR(G816,0)</f>
        <v>0.014</v>
      </c>
      <c r="L816" s="80">
        <f t="shared" si="1642"/>
        <v>0</v>
      </c>
      <c r="M816" s="84">
        <f t="shared" si="6"/>
        <v>-0.014</v>
      </c>
      <c r="N816" s="85">
        <f t="shared" si="7"/>
        <v>0</v>
      </c>
      <c r="O816" s="84">
        <f t="shared" ref="O816:P816" si="1643">IFERROR(K816,0)</f>
        <v>0.014</v>
      </c>
      <c r="P816" s="84">
        <f t="shared" si="1643"/>
        <v>0</v>
      </c>
      <c r="Q816" s="84">
        <f t="shared" si="9"/>
        <v>-0.014</v>
      </c>
      <c r="R816" s="85">
        <f t="shared" si="10"/>
        <v>0</v>
      </c>
      <c r="S816" s="87"/>
      <c r="T816" s="87"/>
      <c r="U816" s="87"/>
      <c r="V816" s="84">
        <f t="shared" si="1319"/>
        <v>0</v>
      </c>
      <c r="W816" s="84">
        <f t="shared" si="1320"/>
        <v>0</v>
      </c>
      <c r="X816" s="87">
        <f t="shared" si="1405"/>
        <v>0</v>
      </c>
      <c r="Y816" s="89"/>
    </row>
    <row r="817">
      <c r="A817" s="77">
        <v>45696.0</v>
      </c>
      <c r="B817" s="78" t="s">
        <v>49</v>
      </c>
      <c r="C817" s="79" t="s">
        <v>37</v>
      </c>
      <c r="D817" s="78" t="s">
        <v>30</v>
      </c>
      <c r="E817" s="80">
        <v>0.0</v>
      </c>
      <c r="F817" s="80">
        <v>0.0</v>
      </c>
      <c r="G817" s="80">
        <v>0.0</v>
      </c>
      <c r="H817" s="83">
        <v>0.0</v>
      </c>
      <c r="I817" s="84">
        <f t="shared" si="3"/>
        <v>0</v>
      </c>
      <c r="J817" s="85">
        <f t="shared" si="4"/>
        <v>0</v>
      </c>
      <c r="K817" s="80">
        <f t="shared" ref="K817:L817" si="1644">IFERROR(G817,0)</f>
        <v>0</v>
      </c>
      <c r="L817" s="80">
        <f t="shared" si="1644"/>
        <v>0</v>
      </c>
      <c r="M817" s="84">
        <f t="shared" si="6"/>
        <v>0</v>
      </c>
      <c r="N817" s="85">
        <f t="shared" si="7"/>
        <v>0</v>
      </c>
      <c r="O817" s="84">
        <f t="shared" ref="O817:P817" si="1645">IFERROR(K817,0)</f>
        <v>0</v>
      </c>
      <c r="P817" s="84">
        <f t="shared" si="1645"/>
        <v>0</v>
      </c>
      <c r="Q817" s="84">
        <f t="shared" si="9"/>
        <v>0</v>
      </c>
      <c r="R817" s="85">
        <f t="shared" si="10"/>
        <v>0</v>
      </c>
      <c r="S817" s="88"/>
      <c r="T817" s="88"/>
      <c r="U817" s="87"/>
      <c r="V817" s="84">
        <f t="shared" si="1319"/>
        <v>0</v>
      </c>
      <c r="W817" s="84">
        <f t="shared" si="1320"/>
        <v>0</v>
      </c>
      <c r="X817" s="87">
        <f t="shared" si="1405"/>
        <v>0</v>
      </c>
      <c r="Y817" s="89"/>
    </row>
    <row r="818">
      <c r="A818" s="77">
        <v>45696.0</v>
      </c>
      <c r="B818" s="78" t="s">
        <v>40</v>
      </c>
      <c r="C818" s="79" t="s">
        <v>37</v>
      </c>
      <c r="D818" s="78" t="s">
        <v>27</v>
      </c>
      <c r="E818" s="80">
        <v>0.63</v>
      </c>
      <c r="F818" s="80">
        <v>0.0</v>
      </c>
      <c r="G818" s="80">
        <v>0.00161</v>
      </c>
      <c r="H818" s="83">
        <v>0.001</v>
      </c>
      <c r="I818" s="84">
        <f t="shared" si="3"/>
        <v>-0.00061</v>
      </c>
      <c r="J818" s="85">
        <f t="shared" si="4"/>
        <v>62.11180124</v>
      </c>
      <c r="K818" s="80">
        <f t="shared" ref="K818:L818" si="1646">IFERROR(G818,0)</f>
        <v>0.00161</v>
      </c>
      <c r="L818" s="80">
        <f t="shared" si="1646"/>
        <v>0.001</v>
      </c>
      <c r="M818" s="84">
        <f t="shared" si="6"/>
        <v>-0.00061</v>
      </c>
      <c r="N818" s="85">
        <f t="shared" si="7"/>
        <v>62.11180124</v>
      </c>
      <c r="O818" s="84">
        <f t="shared" ref="O818:P818" si="1647">IFERROR(K818,0)</f>
        <v>0.00161</v>
      </c>
      <c r="P818" s="84">
        <f t="shared" si="1647"/>
        <v>0.001</v>
      </c>
      <c r="Q818" s="84">
        <f t="shared" si="9"/>
        <v>-0.00061</v>
      </c>
      <c r="R818" s="85">
        <f t="shared" si="10"/>
        <v>62.11180124</v>
      </c>
      <c r="S818" s="88">
        <f>T797</f>
        <v>0.04024624</v>
      </c>
      <c r="T818" s="80">
        <f>H818+S818-H819-H820-U818</f>
        <v>0.04114624</v>
      </c>
      <c r="U818" s="88">
        <v>1.0E-4</v>
      </c>
      <c r="V818" s="84">
        <f t="shared" si="1319"/>
        <v>0</v>
      </c>
      <c r="W818" s="84">
        <f t="shared" si="1320"/>
        <v>0</v>
      </c>
      <c r="X818" s="87">
        <f t="shared" si="1405"/>
        <v>0.001</v>
      </c>
      <c r="Y818" s="89"/>
    </row>
    <row r="819">
      <c r="A819" s="77">
        <v>45696.0</v>
      </c>
      <c r="B819" s="78" t="s">
        <v>40</v>
      </c>
      <c r="C819" s="79" t="s">
        <v>37</v>
      </c>
      <c r="D819" s="78" t="s">
        <v>29</v>
      </c>
      <c r="E819" s="80">
        <v>0.63</v>
      </c>
      <c r="F819" s="80">
        <v>0.0</v>
      </c>
      <c r="G819" s="80">
        <v>0.0016</v>
      </c>
      <c r="H819" s="83">
        <v>0.0</v>
      </c>
      <c r="I819" s="84">
        <f t="shared" si="3"/>
        <v>-0.0016</v>
      </c>
      <c r="J819" s="85">
        <f t="shared" si="4"/>
        <v>0</v>
      </c>
      <c r="K819" s="80">
        <f t="shared" ref="K819:L819" si="1648">IFERROR(G819,0)</f>
        <v>0.0016</v>
      </c>
      <c r="L819" s="80">
        <f t="shared" si="1648"/>
        <v>0</v>
      </c>
      <c r="M819" s="84">
        <f t="shared" si="6"/>
        <v>-0.0016</v>
      </c>
      <c r="N819" s="85">
        <f t="shared" si="7"/>
        <v>0</v>
      </c>
      <c r="O819" s="84">
        <f t="shared" ref="O819:P819" si="1649">IFERROR(K819,0)</f>
        <v>0.0016</v>
      </c>
      <c r="P819" s="84">
        <f t="shared" si="1649"/>
        <v>0</v>
      </c>
      <c r="Q819" s="84">
        <f t="shared" si="9"/>
        <v>-0.0016</v>
      </c>
      <c r="R819" s="85">
        <f t="shared" si="10"/>
        <v>0</v>
      </c>
      <c r="S819" s="87"/>
      <c r="T819" s="80"/>
      <c r="U819" s="87"/>
      <c r="V819" s="84">
        <f t="shared" si="1319"/>
        <v>0</v>
      </c>
      <c r="W819" s="84">
        <f t="shared" si="1320"/>
        <v>0</v>
      </c>
      <c r="X819" s="87">
        <f t="shared" si="1405"/>
        <v>0</v>
      </c>
      <c r="Y819" s="89"/>
    </row>
    <row r="820">
      <c r="A820" s="77">
        <v>45696.0</v>
      </c>
      <c r="B820" s="78" t="s">
        <v>40</v>
      </c>
      <c r="C820" s="79" t="s">
        <v>37</v>
      </c>
      <c r="D820" s="78" t="s">
        <v>30</v>
      </c>
      <c r="E820" s="80">
        <v>0.0</v>
      </c>
      <c r="F820" s="80">
        <v>0.0</v>
      </c>
      <c r="G820" s="80">
        <v>0.0</v>
      </c>
      <c r="H820" s="83">
        <v>0.0</v>
      </c>
      <c r="I820" s="84">
        <f t="shared" si="3"/>
        <v>0</v>
      </c>
      <c r="J820" s="85">
        <f t="shared" si="4"/>
        <v>0</v>
      </c>
      <c r="K820" s="80">
        <f t="shared" ref="K820:L820" si="1650">IFERROR(G820,0)</f>
        <v>0</v>
      </c>
      <c r="L820" s="80">
        <f t="shared" si="1650"/>
        <v>0</v>
      </c>
      <c r="M820" s="84">
        <f t="shared" si="6"/>
        <v>0</v>
      </c>
      <c r="N820" s="85">
        <f t="shared" si="7"/>
        <v>0</v>
      </c>
      <c r="O820" s="84">
        <f t="shared" ref="O820:P820" si="1651">IFERROR(K820,0)</f>
        <v>0</v>
      </c>
      <c r="P820" s="84">
        <f t="shared" si="1651"/>
        <v>0</v>
      </c>
      <c r="Q820" s="84">
        <f t="shared" si="9"/>
        <v>0</v>
      </c>
      <c r="R820" s="85">
        <f t="shared" si="10"/>
        <v>0</v>
      </c>
      <c r="S820" s="87"/>
      <c r="T820" s="87"/>
      <c r="U820" s="87"/>
      <c r="V820" s="84">
        <f t="shared" si="1319"/>
        <v>0</v>
      </c>
      <c r="W820" s="84">
        <f t="shared" si="1320"/>
        <v>0</v>
      </c>
      <c r="X820" s="87">
        <f t="shared" si="1405"/>
        <v>0</v>
      </c>
      <c r="Y820" s="89"/>
    </row>
    <row r="821">
      <c r="A821" s="77">
        <v>45697.0</v>
      </c>
      <c r="B821" s="78" t="s">
        <v>31</v>
      </c>
      <c r="C821" s="79" t="s">
        <v>26</v>
      </c>
      <c r="D821" s="78" t="s">
        <v>27</v>
      </c>
      <c r="E821" s="80">
        <v>190.9</v>
      </c>
      <c r="F821" s="81">
        <v>0.639</v>
      </c>
      <c r="G821" s="82">
        <v>0.557</v>
      </c>
      <c r="H821" s="94">
        <v>0.571</v>
      </c>
      <c r="I821" s="84">
        <f t="shared" si="3"/>
        <v>0.014</v>
      </c>
      <c r="J821" s="85">
        <f t="shared" si="4"/>
        <v>102.513465</v>
      </c>
      <c r="K821" s="80">
        <f t="shared" ref="K821:L821" si="1652">IFERROR(G821,0)</f>
        <v>0.557</v>
      </c>
      <c r="L821" s="80">
        <f t="shared" si="1652"/>
        <v>0.571</v>
      </c>
      <c r="M821" s="84">
        <f t="shared" si="6"/>
        <v>0.014</v>
      </c>
      <c r="N821" s="85">
        <f t="shared" si="7"/>
        <v>102.513465</v>
      </c>
      <c r="O821" s="84">
        <f t="shared" ref="O821:P821" si="1653">IFERROR(K821,0)</f>
        <v>0.557</v>
      </c>
      <c r="P821" s="84">
        <f t="shared" si="1653"/>
        <v>0.571</v>
      </c>
      <c r="Q821" s="84">
        <f t="shared" si="9"/>
        <v>0.014</v>
      </c>
      <c r="R821" s="85">
        <f t="shared" si="10"/>
        <v>102.513465</v>
      </c>
      <c r="S821" s="80">
        <f>T800</f>
        <v>48.88412</v>
      </c>
      <c r="T821" s="80">
        <f>H821+S821-H822-H823-U821</f>
        <v>48.79632</v>
      </c>
      <c r="U821" s="80">
        <v>0.0018</v>
      </c>
      <c r="V821" s="84">
        <f t="shared" si="1319"/>
        <v>87.16744914</v>
      </c>
      <c r="W821" s="84">
        <f t="shared" si="1320"/>
        <v>89.35837246</v>
      </c>
      <c r="X821" s="87">
        <f t="shared" si="1405"/>
        <v>0.578</v>
      </c>
      <c r="Y821" s="89"/>
    </row>
    <row r="822">
      <c r="A822" s="77">
        <v>45697.0</v>
      </c>
      <c r="B822" s="78" t="s">
        <v>31</v>
      </c>
      <c r="C822" s="79" t="s">
        <v>26</v>
      </c>
      <c r="D822" s="78" t="s">
        <v>29</v>
      </c>
      <c r="E822" s="80">
        <v>220.3</v>
      </c>
      <c r="F822" s="80">
        <v>2.226</v>
      </c>
      <c r="G822" s="80">
        <v>0.625</v>
      </c>
      <c r="H822" s="83">
        <v>0.657</v>
      </c>
      <c r="I822" s="84">
        <f t="shared" si="3"/>
        <v>0.032</v>
      </c>
      <c r="J822" s="85">
        <f t="shared" si="4"/>
        <v>105.12</v>
      </c>
      <c r="K822" s="80">
        <f t="shared" ref="K822:L822" si="1654">IFERROR(G822,0)</f>
        <v>0.625</v>
      </c>
      <c r="L822" s="80">
        <f t="shared" si="1654"/>
        <v>0.657</v>
      </c>
      <c r="M822" s="84">
        <f t="shared" si="6"/>
        <v>0.032</v>
      </c>
      <c r="N822" s="85">
        <f t="shared" si="7"/>
        <v>105.12</v>
      </c>
      <c r="O822" s="84">
        <f t="shared" ref="O822:P822" si="1655">IFERROR(K822,0)</f>
        <v>0.625</v>
      </c>
      <c r="P822" s="84">
        <f t="shared" si="1655"/>
        <v>0.657</v>
      </c>
      <c r="Q822" s="84">
        <f t="shared" si="9"/>
        <v>0.032</v>
      </c>
      <c r="R822" s="85">
        <f t="shared" si="10"/>
        <v>105.12</v>
      </c>
      <c r="S822" s="84"/>
      <c r="T822" s="84"/>
      <c r="U822" s="84"/>
      <c r="V822" s="84">
        <f t="shared" si="1319"/>
        <v>28.07726864</v>
      </c>
      <c r="W822" s="84">
        <f t="shared" si="1320"/>
        <v>29.5148248</v>
      </c>
      <c r="X822" s="87">
        <f t="shared" si="1405"/>
        <v>0.369</v>
      </c>
      <c r="Y822" s="89"/>
    </row>
    <row r="823">
      <c r="A823" s="77">
        <v>45697.0</v>
      </c>
      <c r="B823" s="78" t="s">
        <v>31</v>
      </c>
      <c r="C823" s="79" t="s">
        <v>26</v>
      </c>
      <c r="D823" s="78" t="s">
        <v>30</v>
      </c>
      <c r="E823" s="80">
        <v>0.0</v>
      </c>
      <c r="F823" s="80">
        <v>0.0</v>
      </c>
      <c r="G823" s="80">
        <v>0.0</v>
      </c>
      <c r="H823" s="83">
        <v>0.0</v>
      </c>
      <c r="I823" s="84">
        <f t="shared" si="3"/>
        <v>0</v>
      </c>
      <c r="J823" s="85">
        <f t="shared" si="4"/>
        <v>0</v>
      </c>
      <c r="K823" s="80">
        <f t="shared" ref="K823:L823" si="1656">IFERROR(G823,0)</f>
        <v>0</v>
      </c>
      <c r="L823" s="80">
        <f t="shared" si="1656"/>
        <v>0</v>
      </c>
      <c r="M823" s="84">
        <f t="shared" si="6"/>
        <v>0</v>
      </c>
      <c r="N823" s="85">
        <f t="shared" si="7"/>
        <v>0</v>
      </c>
      <c r="O823" s="84">
        <f t="shared" ref="O823:P823" si="1657">IFERROR(K823,0)</f>
        <v>0</v>
      </c>
      <c r="P823" s="84">
        <f t="shared" si="1657"/>
        <v>0</v>
      </c>
      <c r="Q823" s="84">
        <f t="shared" si="9"/>
        <v>0</v>
      </c>
      <c r="R823" s="85">
        <f t="shared" si="10"/>
        <v>0</v>
      </c>
      <c r="S823" s="80"/>
      <c r="T823" s="80"/>
      <c r="U823" s="80"/>
      <c r="V823" s="84">
        <f t="shared" si="1319"/>
        <v>0</v>
      </c>
      <c r="W823" s="84">
        <f t="shared" si="1320"/>
        <v>0</v>
      </c>
      <c r="X823" s="87">
        <f t="shared" si="1405"/>
        <v>0</v>
      </c>
      <c r="Y823" s="89"/>
    </row>
    <row r="824">
      <c r="A824" s="77">
        <v>45697.0</v>
      </c>
      <c r="B824" s="78" t="s">
        <v>25</v>
      </c>
      <c r="C824" s="79" t="s">
        <v>26</v>
      </c>
      <c r="D824" s="78" t="s">
        <v>27</v>
      </c>
      <c r="E824" s="80">
        <v>1.7</v>
      </c>
      <c r="F824" s="80">
        <v>0.005</v>
      </c>
      <c r="G824" s="80">
        <v>0.0048</v>
      </c>
      <c r="H824" s="83">
        <v>0.005</v>
      </c>
      <c r="I824" s="84">
        <f t="shared" si="3"/>
        <v>0.0002</v>
      </c>
      <c r="J824" s="85">
        <f t="shared" si="4"/>
        <v>104.1666667</v>
      </c>
      <c r="K824" s="80">
        <f t="shared" ref="K824:L824" si="1658">IFERROR(G824,0)</f>
        <v>0.0048</v>
      </c>
      <c r="L824" s="80">
        <f t="shared" si="1658"/>
        <v>0.005</v>
      </c>
      <c r="M824" s="84">
        <f t="shared" si="6"/>
        <v>0.0002</v>
      </c>
      <c r="N824" s="85">
        <f t="shared" si="7"/>
        <v>104.1666667</v>
      </c>
      <c r="O824" s="84">
        <f t="shared" ref="O824:P824" si="1659">IFERROR(K824,0)</f>
        <v>0.0048</v>
      </c>
      <c r="P824" s="84">
        <f t="shared" si="1659"/>
        <v>0.005</v>
      </c>
      <c r="Q824" s="84">
        <f t="shared" si="9"/>
        <v>0.0002</v>
      </c>
      <c r="R824" s="85">
        <f t="shared" si="10"/>
        <v>104.1666667</v>
      </c>
      <c r="S824" s="80">
        <f>T803</f>
        <v>4.0878405</v>
      </c>
      <c r="T824" s="80">
        <f>H824+S824-H825-H826-U824</f>
        <v>4.0927405</v>
      </c>
      <c r="U824" s="80">
        <v>1.0E-4</v>
      </c>
      <c r="V824" s="84">
        <f t="shared" si="1319"/>
        <v>96</v>
      </c>
      <c r="W824" s="84">
        <f t="shared" si="1320"/>
        <v>100</v>
      </c>
      <c r="X824" s="87">
        <f t="shared" si="1405"/>
        <v>0.005</v>
      </c>
      <c r="Y824" s="89"/>
    </row>
    <row r="825">
      <c r="A825" s="77">
        <v>45697.0</v>
      </c>
      <c r="B825" s="78" t="s">
        <v>25</v>
      </c>
      <c r="C825" s="79" t="s">
        <v>26</v>
      </c>
      <c r="D825" s="78" t="s">
        <v>29</v>
      </c>
      <c r="E825" s="80">
        <v>1.5</v>
      </c>
      <c r="F825" s="80">
        <v>0.0</v>
      </c>
      <c r="G825" s="80">
        <v>0.004</v>
      </c>
      <c r="H825" s="83">
        <v>0.0</v>
      </c>
      <c r="I825" s="84">
        <f t="shared" si="3"/>
        <v>-0.004</v>
      </c>
      <c r="J825" s="85">
        <f t="shared" si="4"/>
        <v>0</v>
      </c>
      <c r="K825" s="80">
        <f t="shared" ref="K825:L825" si="1660">IFERROR(G825,0)</f>
        <v>0.004</v>
      </c>
      <c r="L825" s="80">
        <f t="shared" si="1660"/>
        <v>0</v>
      </c>
      <c r="M825" s="84">
        <f t="shared" si="6"/>
        <v>-0.004</v>
      </c>
      <c r="N825" s="85">
        <f t="shared" si="7"/>
        <v>0</v>
      </c>
      <c r="O825" s="84">
        <f t="shared" ref="O825:P825" si="1661">IFERROR(K825,0)</f>
        <v>0.004</v>
      </c>
      <c r="P825" s="84">
        <f t="shared" si="1661"/>
        <v>0</v>
      </c>
      <c r="Q825" s="84">
        <f t="shared" si="9"/>
        <v>-0.004</v>
      </c>
      <c r="R825" s="85">
        <f t="shared" si="10"/>
        <v>0</v>
      </c>
      <c r="S825" s="84"/>
      <c r="T825" s="84"/>
      <c r="U825" s="84"/>
      <c r="V825" s="84">
        <f t="shared" si="1319"/>
        <v>0</v>
      </c>
      <c r="W825" s="84">
        <f t="shared" si="1320"/>
        <v>0</v>
      </c>
      <c r="X825" s="87">
        <f t="shared" si="1405"/>
        <v>0.157</v>
      </c>
      <c r="Y825" s="89"/>
    </row>
    <row r="826">
      <c r="A826" s="77">
        <v>45697.0</v>
      </c>
      <c r="B826" s="78" t="s">
        <v>25</v>
      </c>
      <c r="C826" s="79" t="s">
        <v>26</v>
      </c>
      <c r="D826" s="78" t="s">
        <v>30</v>
      </c>
      <c r="E826" s="80">
        <v>0.0</v>
      </c>
      <c r="F826" s="80">
        <v>0.0</v>
      </c>
      <c r="G826" s="80">
        <v>0.0</v>
      </c>
      <c r="H826" s="83">
        <v>0.0</v>
      </c>
      <c r="I826" s="84">
        <f t="shared" si="3"/>
        <v>0</v>
      </c>
      <c r="J826" s="85">
        <f t="shared" si="4"/>
        <v>0</v>
      </c>
      <c r="K826" s="80">
        <f t="shared" ref="K826:L826" si="1662">IFERROR(G826,0)</f>
        <v>0</v>
      </c>
      <c r="L826" s="80">
        <f t="shared" si="1662"/>
        <v>0</v>
      </c>
      <c r="M826" s="84">
        <f t="shared" si="6"/>
        <v>0</v>
      </c>
      <c r="N826" s="85">
        <f t="shared" si="7"/>
        <v>0</v>
      </c>
      <c r="O826" s="84">
        <f t="shared" ref="O826:P826" si="1663">IFERROR(K826,0)</f>
        <v>0</v>
      </c>
      <c r="P826" s="84">
        <f t="shared" si="1663"/>
        <v>0</v>
      </c>
      <c r="Q826" s="84">
        <f t="shared" si="9"/>
        <v>0</v>
      </c>
      <c r="R826" s="85">
        <f t="shared" si="10"/>
        <v>0</v>
      </c>
      <c r="S826" s="84"/>
      <c r="T826" s="84"/>
      <c r="U826" s="84"/>
      <c r="V826" s="84">
        <f t="shared" si="1319"/>
        <v>0</v>
      </c>
      <c r="W826" s="84">
        <f t="shared" si="1320"/>
        <v>0</v>
      </c>
      <c r="X826" s="87">
        <f t="shared" si="1405"/>
        <v>0</v>
      </c>
      <c r="Y826" s="89"/>
    </row>
    <row r="827">
      <c r="A827" s="77">
        <v>45697.0</v>
      </c>
      <c r="B827" s="78" t="s">
        <v>33</v>
      </c>
      <c r="C827" s="79" t="s">
        <v>26</v>
      </c>
      <c r="D827" s="78" t="s">
        <v>27</v>
      </c>
      <c r="E827" s="80">
        <v>1.0</v>
      </c>
      <c r="F827" s="80">
        <v>0.003</v>
      </c>
      <c r="G827" s="80">
        <v>0.003</v>
      </c>
      <c r="H827" s="83">
        <v>0.003</v>
      </c>
      <c r="I827" s="84">
        <f t="shared" si="3"/>
        <v>0</v>
      </c>
      <c r="J827" s="85">
        <f t="shared" si="4"/>
        <v>100</v>
      </c>
      <c r="K827" s="80">
        <f t="shared" ref="K827:L827" si="1664">IFERROR(G827,0)</f>
        <v>0.003</v>
      </c>
      <c r="L827" s="80">
        <f t="shared" si="1664"/>
        <v>0.003</v>
      </c>
      <c r="M827" s="84">
        <f t="shared" si="6"/>
        <v>0</v>
      </c>
      <c r="N827" s="85">
        <f t="shared" si="7"/>
        <v>100</v>
      </c>
      <c r="O827" s="84">
        <f t="shared" ref="O827:P827" si="1665">IFERROR(K827,0)</f>
        <v>0.003</v>
      </c>
      <c r="P827" s="84">
        <f t="shared" si="1665"/>
        <v>0.003</v>
      </c>
      <c r="Q827" s="84">
        <f t="shared" si="9"/>
        <v>0</v>
      </c>
      <c r="R827" s="85">
        <f t="shared" si="10"/>
        <v>100</v>
      </c>
      <c r="S827" s="80">
        <f>T806</f>
        <v>0.62865</v>
      </c>
      <c r="T827" s="80">
        <f>H827+S827-H828-H829-U827</f>
        <v>0.63165</v>
      </c>
      <c r="U827" s="80">
        <v>0.0</v>
      </c>
      <c r="V827" s="84">
        <f t="shared" si="1319"/>
        <v>100</v>
      </c>
      <c r="W827" s="84">
        <f t="shared" si="1320"/>
        <v>100</v>
      </c>
      <c r="X827" s="87">
        <f t="shared" si="1405"/>
        <v>0.004</v>
      </c>
      <c r="Y827" s="89"/>
    </row>
    <row r="828">
      <c r="A828" s="77">
        <v>45697.0</v>
      </c>
      <c r="B828" s="78" t="s">
        <v>33</v>
      </c>
      <c r="C828" s="79" t="s">
        <v>26</v>
      </c>
      <c r="D828" s="78" t="s">
        <v>29</v>
      </c>
      <c r="E828" s="80">
        <v>1.0</v>
      </c>
      <c r="F828" s="80">
        <v>0.0</v>
      </c>
      <c r="G828" s="80">
        <v>0.003</v>
      </c>
      <c r="H828" s="83">
        <v>0.0</v>
      </c>
      <c r="I828" s="84">
        <f t="shared" si="3"/>
        <v>-0.003</v>
      </c>
      <c r="J828" s="85">
        <f t="shared" si="4"/>
        <v>0</v>
      </c>
      <c r="K828" s="80">
        <f t="shared" ref="K828:L828" si="1666">IFERROR(G828,0)</f>
        <v>0.003</v>
      </c>
      <c r="L828" s="80">
        <f t="shared" si="1666"/>
        <v>0</v>
      </c>
      <c r="M828" s="84">
        <f t="shared" si="6"/>
        <v>-0.003</v>
      </c>
      <c r="N828" s="85">
        <f t="shared" si="7"/>
        <v>0</v>
      </c>
      <c r="O828" s="84">
        <f t="shared" ref="O828:P828" si="1667">IFERROR(K828,0)</f>
        <v>0.003</v>
      </c>
      <c r="P828" s="84">
        <f t="shared" si="1667"/>
        <v>0</v>
      </c>
      <c r="Q828" s="84">
        <f t="shared" si="9"/>
        <v>-0.003</v>
      </c>
      <c r="R828" s="85">
        <f t="shared" si="10"/>
        <v>0</v>
      </c>
      <c r="S828" s="80"/>
      <c r="T828" s="80"/>
      <c r="U828" s="80"/>
      <c r="V828" s="84">
        <f t="shared" si="1319"/>
        <v>0</v>
      </c>
      <c r="W828" s="84">
        <f t="shared" si="1320"/>
        <v>0</v>
      </c>
      <c r="X828" s="87">
        <f t="shared" si="1405"/>
        <v>0</v>
      </c>
      <c r="Y828" s="89"/>
    </row>
    <row r="829">
      <c r="A829" s="77">
        <v>45697.0</v>
      </c>
      <c r="B829" s="78" t="s">
        <v>33</v>
      </c>
      <c r="C829" s="79" t="s">
        <v>26</v>
      </c>
      <c r="D829" s="78" t="s">
        <v>30</v>
      </c>
      <c r="E829" s="80">
        <v>0.0</v>
      </c>
      <c r="F829" s="80">
        <v>0.0</v>
      </c>
      <c r="G829" s="80">
        <v>0.0</v>
      </c>
      <c r="H829" s="83">
        <v>0.0</v>
      </c>
      <c r="I829" s="84">
        <f t="shared" si="3"/>
        <v>0</v>
      </c>
      <c r="J829" s="85">
        <f t="shared" si="4"/>
        <v>0</v>
      </c>
      <c r="K829" s="80">
        <f t="shared" ref="K829:L829" si="1668">IFERROR(G829,0)</f>
        <v>0</v>
      </c>
      <c r="L829" s="80">
        <f t="shared" si="1668"/>
        <v>0</v>
      </c>
      <c r="M829" s="84">
        <f t="shared" si="6"/>
        <v>0</v>
      </c>
      <c r="N829" s="85">
        <f t="shared" si="7"/>
        <v>0</v>
      </c>
      <c r="O829" s="84">
        <f t="shared" ref="O829:P829" si="1669">IFERROR(K829,0)</f>
        <v>0</v>
      </c>
      <c r="P829" s="84">
        <f t="shared" si="1669"/>
        <v>0</v>
      </c>
      <c r="Q829" s="84">
        <f t="shared" si="9"/>
        <v>0</v>
      </c>
      <c r="R829" s="85">
        <f t="shared" si="10"/>
        <v>0</v>
      </c>
      <c r="S829" s="87"/>
      <c r="T829" s="87"/>
      <c r="U829" s="87"/>
      <c r="V829" s="84">
        <f t="shared" si="1319"/>
        <v>0</v>
      </c>
      <c r="W829" s="84">
        <f t="shared" si="1320"/>
        <v>0</v>
      </c>
      <c r="X829" s="87">
        <f t="shared" si="1405"/>
        <v>0</v>
      </c>
      <c r="Y829" s="89"/>
    </row>
    <row r="830">
      <c r="A830" s="77">
        <v>45697.0</v>
      </c>
      <c r="B830" s="78" t="s">
        <v>34</v>
      </c>
      <c r="C830" s="79" t="s">
        <v>26</v>
      </c>
      <c r="D830" s="78" t="s">
        <v>27</v>
      </c>
      <c r="E830" s="80">
        <v>0.6</v>
      </c>
      <c r="F830" s="80">
        <v>0.003</v>
      </c>
      <c r="G830" s="80">
        <v>0.0</v>
      </c>
      <c r="H830" s="83">
        <v>0.003</v>
      </c>
      <c r="I830" s="84">
        <f t="shared" si="3"/>
        <v>0.003</v>
      </c>
      <c r="J830" s="85">
        <f t="shared" si="4"/>
        <v>0</v>
      </c>
      <c r="K830" s="80">
        <f t="shared" ref="K830:L830" si="1670">IFERROR(G830,0)</f>
        <v>0</v>
      </c>
      <c r="L830" s="80">
        <f t="shared" si="1670"/>
        <v>0.003</v>
      </c>
      <c r="M830" s="84">
        <f t="shared" si="6"/>
        <v>0.003</v>
      </c>
      <c r="N830" s="85">
        <f t="shared" si="7"/>
        <v>0</v>
      </c>
      <c r="O830" s="84">
        <f t="shared" ref="O830:P830" si="1671">IFERROR(K830,0)</f>
        <v>0</v>
      </c>
      <c r="P830" s="84">
        <f t="shared" si="1671"/>
        <v>0.003</v>
      </c>
      <c r="Q830" s="84">
        <f t="shared" si="9"/>
        <v>0.003</v>
      </c>
      <c r="R830" s="85">
        <f t="shared" si="10"/>
        <v>0</v>
      </c>
      <c r="S830" s="88">
        <f>T809</f>
        <v>0.08489</v>
      </c>
      <c r="T830" s="80">
        <f>H830+S830-H831-H832-U830</f>
        <v>0.08789</v>
      </c>
      <c r="U830" s="88">
        <v>0.0</v>
      </c>
      <c r="V830" s="84">
        <f t="shared" si="1319"/>
        <v>0</v>
      </c>
      <c r="W830" s="84">
        <f t="shared" si="1320"/>
        <v>100</v>
      </c>
      <c r="X830" s="87">
        <f t="shared" si="1405"/>
        <v>0.001</v>
      </c>
      <c r="Y830" s="89"/>
    </row>
    <row r="831">
      <c r="A831" s="77">
        <v>45697.0</v>
      </c>
      <c r="B831" s="78" t="s">
        <v>34</v>
      </c>
      <c r="C831" s="79" t="s">
        <v>26</v>
      </c>
      <c r="D831" s="78" t="s">
        <v>29</v>
      </c>
      <c r="E831" s="80">
        <v>0.6</v>
      </c>
      <c r="F831" s="80">
        <v>0.0</v>
      </c>
      <c r="G831" s="80">
        <v>0.0</v>
      </c>
      <c r="H831" s="83">
        <v>0.0</v>
      </c>
      <c r="I831" s="84">
        <f t="shared" si="3"/>
        <v>0</v>
      </c>
      <c r="J831" s="85">
        <f t="shared" si="4"/>
        <v>0</v>
      </c>
      <c r="K831" s="80">
        <f t="shared" ref="K831:L831" si="1672">IFERROR(G831,0)</f>
        <v>0</v>
      </c>
      <c r="L831" s="80">
        <f t="shared" si="1672"/>
        <v>0</v>
      </c>
      <c r="M831" s="84">
        <f t="shared" si="6"/>
        <v>0</v>
      </c>
      <c r="N831" s="85">
        <f t="shared" si="7"/>
        <v>0</v>
      </c>
      <c r="O831" s="84">
        <f t="shared" ref="O831:P831" si="1673">IFERROR(K831,0)</f>
        <v>0</v>
      </c>
      <c r="P831" s="84">
        <f t="shared" si="1673"/>
        <v>0</v>
      </c>
      <c r="Q831" s="84">
        <f t="shared" si="9"/>
        <v>0</v>
      </c>
      <c r="R831" s="85">
        <f t="shared" si="10"/>
        <v>0</v>
      </c>
      <c r="S831" s="87"/>
      <c r="T831" s="87"/>
      <c r="U831" s="87"/>
      <c r="V831" s="84">
        <f t="shared" si="1319"/>
        <v>0</v>
      </c>
      <c r="W831" s="84">
        <f t="shared" si="1320"/>
        <v>0</v>
      </c>
      <c r="X831" s="87">
        <f t="shared" si="1405"/>
        <v>0</v>
      </c>
      <c r="Y831" s="89"/>
    </row>
    <row r="832">
      <c r="A832" s="77">
        <v>45697.0</v>
      </c>
      <c r="B832" s="78" t="s">
        <v>34</v>
      </c>
      <c r="C832" s="79" t="s">
        <v>26</v>
      </c>
      <c r="D832" s="78" t="s">
        <v>30</v>
      </c>
      <c r="E832" s="80">
        <v>0.0</v>
      </c>
      <c r="F832" s="80">
        <v>0.0</v>
      </c>
      <c r="G832" s="80">
        <v>0.0</v>
      </c>
      <c r="H832" s="83">
        <v>0.0</v>
      </c>
      <c r="I832" s="84">
        <f t="shared" si="3"/>
        <v>0</v>
      </c>
      <c r="J832" s="85">
        <f t="shared" si="4"/>
        <v>0</v>
      </c>
      <c r="K832" s="80">
        <f t="shared" ref="K832:L832" si="1674">IFERROR(G832,0)</f>
        <v>0</v>
      </c>
      <c r="L832" s="80">
        <f t="shared" si="1674"/>
        <v>0</v>
      </c>
      <c r="M832" s="84">
        <f t="shared" si="6"/>
        <v>0</v>
      </c>
      <c r="N832" s="85">
        <f t="shared" si="7"/>
        <v>0</v>
      </c>
      <c r="O832" s="84">
        <f t="shared" ref="O832:P832" si="1675">IFERROR(K832,0)</f>
        <v>0</v>
      </c>
      <c r="P832" s="84">
        <f t="shared" si="1675"/>
        <v>0</v>
      </c>
      <c r="Q832" s="84">
        <f t="shared" si="9"/>
        <v>0</v>
      </c>
      <c r="R832" s="85">
        <f t="shared" si="10"/>
        <v>0</v>
      </c>
      <c r="S832" s="87"/>
      <c r="T832" s="87"/>
      <c r="U832" s="87"/>
      <c r="V832" s="84">
        <f t="shared" si="1319"/>
        <v>0</v>
      </c>
      <c r="W832" s="84">
        <f t="shared" si="1320"/>
        <v>0</v>
      </c>
      <c r="X832" s="87">
        <f t="shared" si="1405"/>
        <v>0</v>
      </c>
      <c r="Y832" s="89"/>
    </row>
    <row r="833">
      <c r="A833" s="77">
        <v>45697.0</v>
      </c>
      <c r="B833" s="78" t="s">
        <v>36</v>
      </c>
      <c r="C833" s="79" t="s">
        <v>37</v>
      </c>
      <c r="D833" s="78" t="s">
        <v>27</v>
      </c>
      <c r="E833" s="80">
        <v>229.8</v>
      </c>
      <c r="F833" s="80">
        <v>0.679</v>
      </c>
      <c r="G833" s="80">
        <v>0.675</v>
      </c>
      <c r="H833" s="83">
        <v>0.575</v>
      </c>
      <c r="I833" s="84">
        <f t="shared" si="3"/>
        <v>-0.1</v>
      </c>
      <c r="J833" s="85">
        <f t="shared" si="4"/>
        <v>85.18518519</v>
      </c>
      <c r="K833" s="80">
        <f t="shared" ref="K833:L833" si="1676">IFERROR(G833,0)</f>
        <v>0.675</v>
      </c>
      <c r="L833" s="80">
        <f t="shared" si="1676"/>
        <v>0.575</v>
      </c>
      <c r="M833" s="84">
        <f t="shared" si="6"/>
        <v>-0.1</v>
      </c>
      <c r="N833" s="85">
        <f t="shared" si="7"/>
        <v>85.18518519</v>
      </c>
      <c r="O833" s="84">
        <f t="shared" ref="O833:P833" si="1677">IFERROR(K833,0)</f>
        <v>0.675</v>
      </c>
      <c r="P833" s="84">
        <f t="shared" si="1677"/>
        <v>0.575</v>
      </c>
      <c r="Q833" s="84">
        <f t="shared" si="9"/>
        <v>-0.1</v>
      </c>
      <c r="R833" s="85">
        <f t="shared" si="10"/>
        <v>85.18518519</v>
      </c>
      <c r="S833" s="88">
        <f>T812</f>
        <v>198.9840851</v>
      </c>
      <c r="T833" s="80">
        <f>H833+S833-H834-H835-U833</f>
        <v>198.2096851</v>
      </c>
      <c r="U833" s="88">
        <v>4.0E-4</v>
      </c>
      <c r="V833" s="84">
        <f t="shared" si="1319"/>
        <v>99.41089838</v>
      </c>
      <c r="W833" s="84">
        <f t="shared" si="1320"/>
        <v>84.68335788</v>
      </c>
      <c r="X833" s="87">
        <f t="shared" si="1405"/>
        <v>0.582</v>
      </c>
      <c r="Y833" s="89"/>
    </row>
    <row r="834">
      <c r="A834" s="77">
        <v>45697.0</v>
      </c>
      <c r="B834" s="78" t="s">
        <v>36</v>
      </c>
      <c r="C834" s="79" t="s">
        <v>37</v>
      </c>
      <c r="D834" s="78" t="s">
        <v>29</v>
      </c>
      <c r="E834" s="80">
        <v>285.0</v>
      </c>
      <c r="F834" s="80">
        <v>0.0</v>
      </c>
      <c r="G834" s="80">
        <v>0.825</v>
      </c>
      <c r="H834" s="83">
        <v>1.349</v>
      </c>
      <c r="I834" s="84">
        <f t="shared" si="3"/>
        <v>0.524</v>
      </c>
      <c r="J834" s="85">
        <f t="shared" si="4"/>
        <v>163.5151515</v>
      </c>
      <c r="K834" s="80">
        <f t="shared" ref="K834:L834" si="1678">IFERROR(G834,0)</f>
        <v>0.825</v>
      </c>
      <c r="L834" s="80">
        <f t="shared" si="1678"/>
        <v>1.349</v>
      </c>
      <c r="M834" s="84">
        <f t="shared" si="6"/>
        <v>0.524</v>
      </c>
      <c r="N834" s="85">
        <f t="shared" si="7"/>
        <v>163.5151515</v>
      </c>
      <c r="O834" s="84">
        <f t="shared" ref="O834:P834" si="1679">IFERROR(K834,0)</f>
        <v>0.825</v>
      </c>
      <c r="P834" s="84">
        <f t="shared" si="1679"/>
        <v>1.349</v>
      </c>
      <c r="Q834" s="84">
        <f t="shared" si="9"/>
        <v>0.524</v>
      </c>
      <c r="R834" s="85">
        <f t="shared" si="10"/>
        <v>163.5151515</v>
      </c>
      <c r="S834" s="87"/>
      <c r="T834" s="87"/>
      <c r="U834" s="87"/>
      <c r="V834" s="84">
        <f t="shared" si="1319"/>
        <v>0</v>
      </c>
      <c r="W834" s="84">
        <f t="shared" si="1320"/>
        <v>0</v>
      </c>
      <c r="X834" s="87">
        <f t="shared" si="1405"/>
        <v>1.607</v>
      </c>
      <c r="Y834" s="89"/>
    </row>
    <row r="835">
      <c r="A835" s="77">
        <v>45697.0</v>
      </c>
      <c r="B835" s="78" t="s">
        <v>36</v>
      </c>
      <c r="C835" s="79" t="s">
        <v>37</v>
      </c>
      <c r="D835" s="78" t="s">
        <v>30</v>
      </c>
      <c r="E835" s="80">
        <v>0.0</v>
      </c>
      <c r="F835" s="80">
        <v>0.0</v>
      </c>
      <c r="G835" s="80">
        <v>0.0</v>
      </c>
      <c r="H835" s="83">
        <v>0.0</v>
      </c>
      <c r="I835" s="84">
        <f t="shared" si="3"/>
        <v>0</v>
      </c>
      <c r="J835" s="85">
        <f t="shared" si="4"/>
        <v>0</v>
      </c>
      <c r="K835" s="80">
        <f t="shared" ref="K835:L835" si="1680">IFERROR(G835,0)</f>
        <v>0</v>
      </c>
      <c r="L835" s="80">
        <f t="shared" si="1680"/>
        <v>0</v>
      </c>
      <c r="M835" s="84">
        <f t="shared" si="6"/>
        <v>0</v>
      </c>
      <c r="N835" s="85">
        <f t="shared" si="7"/>
        <v>0</v>
      </c>
      <c r="O835" s="84">
        <f t="shared" ref="O835:P835" si="1681">IFERROR(K835,0)</f>
        <v>0</v>
      </c>
      <c r="P835" s="84">
        <f t="shared" si="1681"/>
        <v>0</v>
      </c>
      <c r="Q835" s="84">
        <f t="shared" si="9"/>
        <v>0</v>
      </c>
      <c r="R835" s="85">
        <f t="shared" si="10"/>
        <v>0</v>
      </c>
      <c r="S835" s="87"/>
      <c r="T835" s="87"/>
      <c r="U835" s="87"/>
      <c r="V835" s="84">
        <f t="shared" si="1319"/>
        <v>0</v>
      </c>
      <c r="W835" s="84">
        <f t="shared" si="1320"/>
        <v>0</v>
      </c>
      <c r="X835" s="87">
        <f t="shared" si="1405"/>
        <v>0</v>
      </c>
      <c r="Y835" s="89"/>
    </row>
    <row r="836">
      <c r="A836" s="77">
        <v>45697.0</v>
      </c>
      <c r="B836" s="78" t="s">
        <v>49</v>
      </c>
      <c r="C836" s="79" t="s">
        <v>37</v>
      </c>
      <c r="D836" s="78" t="s">
        <v>27</v>
      </c>
      <c r="E836" s="80">
        <v>5.2</v>
      </c>
      <c r="F836" s="80">
        <v>0.016</v>
      </c>
      <c r="G836" s="80">
        <v>0.014</v>
      </c>
      <c r="H836" s="83">
        <v>0.019</v>
      </c>
      <c r="I836" s="84">
        <f t="shared" si="3"/>
        <v>0.005</v>
      </c>
      <c r="J836" s="85">
        <f t="shared" si="4"/>
        <v>135.7142857</v>
      </c>
      <c r="K836" s="80">
        <f t="shared" ref="K836:L836" si="1682">IFERROR(G836,0)</f>
        <v>0.014</v>
      </c>
      <c r="L836" s="80">
        <f t="shared" si="1682"/>
        <v>0.019</v>
      </c>
      <c r="M836" s="84">
        <f t="shared" si="6"/>
        <v>0.005</v>
      </c>
      <c r="N836" s="85">
        <f t="shared" si="7"/>
        <v>135.7142857</v>
      </c>
      <c r="O836" s="84">
        <f t="shared" ref="O836:P836" si="1683">IFERROR(K836,0)</f>
        <v>0.014</v>
      </c>
      <c r="P836" s="84">
        <f t="shared" si="1683"/>
        <v>0.019</v>
      </c>
      <c r="Q836" s="84">
        <f t="shared" si="9"/>
        <v>0.005</v>
      </c>
      <c r="R836" s="85">
        <f t="shared" si="10"/>
        <v>135.7142857</v>
      </c>
      <c r="S836" s="88">
        <f>T815</f>
        <v>5.284200002</v>
      </c>
      <c r="T836" s="80">
        <f>H836+S836-H837-H838-U836</f>
        <v>5.302500002</v>
      </c>
      <c r="U836" s="88">
        <v>7.0E-4</v>
      </c>
      <c r="V836" s="84">
        <f t="shared" si="1319"/>
        <v>87.5</v>
      </c>
      <c r="W836" s="84">
        <f t="shared" si="1320"/>
        <v>118.75</v>
      </c>
      <c r="X836" s="87">
        <f t="shared" si="1405"/>
        <v>0.018</v>
      </c>
      <c r="Y836" s="89"/>
    </row>
    <row r="837">
      <c r="A837" s="77">
        <v>45697.0</v>
      </c>
      <c r="B837" s="78" t="s">
        <v>49</v>
      </c>
      <c r="C837" s="79" t="s">
        <v>37</v>
      </c>
      <c r="D837" s="78" t="s">
        <v>29</v>
      </c>
      <c r="E837" s="80">
        <v>5.1</v>
      </c>
      <c r="F837" s="80">
        <v>0.0</v>
      </c>
      <c r="G837" s="80">
        <v>0.014</v>
      </c>
      <c r="H837" s="83">
        <v>0.0</v>
      </c>
      <c r="I837" s="84">
        <f t="shared" si="3"/>
        <v>-0.014</v>
      </c>
      <c r="J837" s="85">
        <f t="shared" si="4"/>
        <v>0</v>
      </c>
      <c r="K837" s="80">
        <f t="shared" ref="K837:L837" si="1684">IFERROR(G837,0)</f>
        <v>0.014</v>
      </c>
      <c r="L837" s="80">
        <f t="shared" si="1684"/>
        <v>0</v>
      </c>
      <c r="M837" s="84">
        <f t="shared" si="6"/>
        <v>-0.014</v>
      </c>
      <c r="N837" s="85">
        <f t="shared" si="7"/>
        <v>0</v>
      </c>
      <c r="O837" s="84">
        <f t="shared" ref="O837:P837" si="1685">IFERROR(K837,0)</f>
        <v>0.014</v>
      </c>
      <c r="P837" s="84">
        <f t="shared" si="1685"/>
        <v>0</v>
      </c>
      <c r="Q837" s="84">
        <f t="shared" si="9"/>
        <v>-0.014</v>
      </c>
      <c r="R837" s="85">
        <f t="shared" si="10"/>
        <v>0</v>
      </c>
      <c r="S837" s="87"/>
      <c r="T837" s="87"/>
      <c r="U837" s="87"/>
      <c r="V837" s="84">
        <f t="shared" si="1319"/>
        <v>0</v>
      </c>
      <c r="W837" s="84">
        <f t="shared" si="1320"/>
        <v>0</v>
      </c>
      <c r="X837" s="87">
        <f t="shared" si="1405"/>
        <v>0</v>
      </c>
      <c r="Y837" s="89"/>
    </row>
    <row r="838">
      <c r="A838" s="77">
        <v>45697.0</v>
      </c>
      <c r="B838" s="78" t="s">
        <v>49</v>
      </c>
      <c r="C838" s="79" t="s">
        <v>37</v>
      </c>
      <c r="D838" s="78" t="s">
        <v>30</v>
      </c>
      <c r="E838" s="80">
        <v>0.0</v>
      </c>
      <c r="F838" s="80">
        <v>0.0</v>
      </c>
      <c r="G838" s="80">
        <v>0.0</v>
      </c>
      <c r="H838" s="83">
        <v>0.0</v>
      </c>
      <c r="I838" s="84">
        <f t="shared" si="3"/>
        <v>0</v>
      </c>
      <c r="J838" s="85">
        <f t="shared" si="4"/>
        <v>0</v>
      </c>
      <c r="K838" s="80">
        <f t="shared" ref="K838:L838" si="1686">IFERROR(G838,0)</f>
        <v>0</v>
      </c>
      <c r="L838" s="80">
        <f t="shared" si="1686"/>
        <v>0</v>
      </c>
      <c r="M838" s="84">
        <f t="shared" si="6"/>
        <v>0</v>
      </c>
      <c r="N838" s="85">
        <f t="shared" si="7"/>
        <v>0</v>
      </c>
      <c r="O838" s="84">
        <f t="shared" ref="O838:P838" si="1687">IFERROR(K838,0)</f>
        <v>0</v>
      </c>
      <c r="P838" s="84">
        <f t="shared" si="1687"/>
        <v>0</v>
      </c>
      <c r="Q838" s="84">
        <f t="shared" si="9"/>
        <v>0</v>
      </c>
      <c r="R838" s="85">
        <f t="shared" si="10"/>
        <v>0</v>
      </c>
      <c r="S838" s="88"/>
      <c r="T838" s="88"/>
      <c r="U838" s="87"/>
      <c r="V838" s="84">
        <f t="shared" si="1319"/>
        <v>0</v>
      </c>
      <c r="W838" s="84">
        <f t="shared" si="1320"/>
        <v>0</v>
      </c>
      <c r="X838" s="87">
        <f t="shared" si="1405"/>
        <v>0</v>
      </c>
      <c r="Y838" s="89"/>
    </row>
    <row r="839">
      <c r="A839" s="77">
        <v>45697.0</v>
      </c>
      <c r="B839" s="78" t="s">
        <v>40</v>
      </c>
      <c r="C839" s="79" t="s">
        <v>37</v>
      </c>
      <c r="D839" s="78" t="s">
        <v>27</v>
      </c>
      <c r="E839" s="80">
        <v>0.63</v>
      </c>
      <c r="F839" s="80">
        <v>0.0</v>
      </c>
      <c r="G839" s="80">
        <v>0.00161</v>
      </c>
      <c r="H839" s="83">
        <v>0.001</v>
      </c>
      <c r="I839" s="84">
        <f t="shared" si="3"/>
        <v>-0.00061</v>
      </c>
      <c r="J839" s="85">
        <f t="shared" si="4"/>
        <v>62.11180124</v>
      </c>
      <c r="K839" s="80">
        <f t="shared" ref="K839:L839" si="1688">IFERROR(G839,0)</f>
        <v>0.00161</v>
      </c>
      <c r="L839" s="80">
        <f t="shared" si="1688"/>
        <v>0.001</v>
      </c>
      <c r="M839" s="84">
        <f t="shared" si="6"/>
        <v>-0.00061</v>
      </c>
      <c r="N839" s="85">
        <f t="shared" si="7"/>
        <v>62.11180124</v>
      </c>
      <c r="O839" s="84">
        <f t="shared" ref="O839:P839" si="1689">IFERROR(K839,0)</f>
        <v>0.00161</v>
      </c>
      <c r="P839" s="84">
        <f t="shared" si="1689"/>
        <v>0.001</v>
      </c>
      <c r="Q839" s="84">
        <f t="shared" si="9"/>
        <v>-0.00061</v>
      </c>
      <c r="R839" s="85">
        <f t="shared" si="10"/>
        <v>62.11180124</v>
      </c>
      <c r="S839" s="88">
        <f>T818</f>
        <v>0.04114624</v>
      </c>
      <c r="T839" s="80">
        <f>H839+S839-H840-H841-U839</f>
        <v>0.04204624</v>
      </c>
      <c r="U839" s="88">
        <v>1.0E-4</v>
      </c>
      <c r="V839" s="84">
        <f t="shared" si="1319"/>
        <v>0</v>
      </c>
      <c r="W839" s="84">
        <f t="shared" si="1320"/>
        <v>0</v>
      </c>
      <c r="X839" s="87">
        <f t="shared" si="1405"/>
        <v>0.001</v>
      </c>
      <c r="Y839" s="89"/>
    </row>
    <row r="840">
      <c r="A840" s="77">
        <v>45697.0</v>
      </c>
      <c r="B840" s="78" t="s">
        <v>40</v>
      </c>
      <c r="C840" s="79" t="s">
        <v>37</v>
      </c>
      <c r="D840" s="78" t="s">
        <v>29</v>
      </c>
      <c r="E840" s="80">
        <v>0.63</v>
      </c>
      <c r="F840" s="80">
        <v>0.0</v>
      </c>
      <c r="G840" s="80">
        <v>0.0016</v>
      </c>
      <c r="H840" s="83">
        <v>0.0</v>
      </c>
      <c r="I840" s="84">
        <f t="shared" si="3"/>
        <v>-0.0016</v>
      </c>
      <c r="J840" s="85">
        <f t="shared" si="4"/>
        <v>0</v>
      </c>
      <c r="K840" s="80">
        <f t="shared" ref="K840:L840" si="1690">IFERROR(G840,0)</f>
        <v>0.0016</v>
      </c>
      <c r="L840" s="80">
        <f t="shared" si="1690"/>
        <v>0</v>
      </c>
      <c r="M840" s="84">
        <f t="shared" si="6"/>
        <v>-0.0016</v>
      </c>
      <c r="N840" s="85">
        <f t="shared" si="7"/>
        <v>0</v>
      </c>
      <c r="O840" s="84">
        <f t="shared" ref="O840:P840" si="1691">IFERROR(K840,0)</f>
        <v>0.0016</v>
      </c>
      <c r="P840" s="84">
        <f t="shared" si="1691"/>
        <v>0</v>
      </c>
      <c r="Q840" s="84">
        <f t="shared" si="9"/>
        <v>-0.0016</v>
      </c>
      <c r="R840" s="85">
        <f t="shared" si="10"/>
        <v>0</v>
      </c>
      <c r="S840" s="87"/>
      <c r="T840" s="80"/>
      <c r="U840" s="87"/>
      <c r="V840" s="84">
        <f t="shared" si="1319"/>
        <v>0</v>
      </c>
      <c r="W840" s="84">
        <f t="shared" si="1320"/>
        <v>0</v>
      </c>
      <c r="X840" s="87">
        <f t="shared" si="1405"/>
        <v>0</v>
      </c>
      <c r="Y840" s="89"/>
    </row>
    <row r="841">
      <c r="A841" s="77">
        <v>45697.0</v>
      </c>
      <c r="B841" s="78" t="s">
        <v>40</v>
      </c>
      <c r="C841" s="79" t="s">
        <v>37</v>
      </c>
      <c r="D841" s="78" t="s">
        <v>30</v>
      </c>
      <c r="E841" s="80">
        <v>0.0</v>
      </c>
      <c r="F841" s="80">
        <v>0.0</v>
      </c>
      <c r="G841" s="80">
        <v>0.0</v>
      </c>
      <c r="H841" s="83">
        <v>0.0</v>
      </c>
      <c r="I841" s="84">
        <f t="shared" si="3"/>
        <v>0</v>
      </c>
      <c r="J841" s="85">
        <f t="shared" si="4"/>
        <v>0</v>
      </c>
      <c r="K841" s="80">
        <f t="shared" ref="K841:L841" si="1692">IFERROR(G841,0)</f>
        <v>0</v>
      </c>
      <c r="L841" s="80">
        <f t="shared" si="1692"/>
        <v>0</v>
      </c>
      <c r="M841" s="84">
        <f t="shared" si="6"/>
        <v>0</v>
      </c>
      <c r="N841" s="85">
        <f t="shared" si="7"/>
        <v>0</v>
      </c>
      <c r="O841" s="84">
        <f t="shared" ref="O841:P841" si="1693">IFERROR(K841,0)</f>
        <v>0</v>
      </c>
      <c r="P841" s="84">
        <f t="shared" si="1693"/>
        <v>0</v>
      </c>
      <c r="Q841" s="84">
        <f t="shared" si="9"/>
        <v>0</v>
      </c>
      <c r="R841" s="85">
        <f t="shared" si="10"/>
        <v>0</v>
      </c>
      <c r="S841" s="87"/>
      <c r="T841" s="87"/>
      <c r="U841" s="87"/>
      <c r="V841" s="84">
        <f t="shared" si="1319"/>
        <v>0</v>
      </c>
      <c r="W841" s="84">
        <f t="shared" si="1320"/>
        <v>0</v>
      </c>
      <c r="X841" s="87">
        <f t="shared" si="1405"/>
        <v>0</v>
      </c>
      <c r="Y841" s="89"/>
    </row>
    <row r="842">
      <c r="A842" s="77">
        <v>45698.0</v>
      </c>
      <c r="B842" s="78" t="s">
        <v>31</v>
      </c>
      <c r="C842" s="79" t="s">
        <v>26</v>
      </c>
      <c r="D842" s="78" t="s">
        <v>27</v>
      </c>
      <c r="E842" s="80">
        <v>190.9</v>
      </c>
      <c r="F842" s="81">
        <v>0.65</v>
      </c>
      <c r="G842" s="82">
        <v>0.557</v>
      </c>
      <c r="H842" s="94">
        <v>0.568</v>
      </c>
      <c r="I842" s="84">
        <f t="shared" si="3"/>
        <v>0.011</v>
      </c>
      <c r="J842" s="85">
        <f t="shared" si="4"/>
        <v>101.9748654</v>
      </c>
      <c r="K842" s="80">
        <f t="shared" ref="K842:L842" si="1694">IFERROR(G842,0)</f>
        <v>0.557</v>
      </c>
      <c r="L842" s="80">
        <f t="shared" si="1694"/>
        <v>0.568</v>
      </c>
      <c r="M842" s="84">
        <f t="shared" si="6"/>
        <v>0.011</v>
      </c>
      <c r="N842" s="85">
        <f t="shared" si="7"/>
        <v>101.9748654</v>
      </c>
      <c r="O842" s="84">
        <f t="shared" ref="O842:P842" si="1695">IFERROR(K842,0)</f>
        <v>0.557</v>
      </c>
      <c r="P842" s="84">
        <f t="shared" si="1695"/>
        <v>0.568</v>
      </c>
      <c r="Q842" s="84">
        <f t="shared" si="9"/>
        <v>0.011</v>
      </c>
      <c r="R842" s="85">
        <f t="shared" si="10"/>
        <v>101.9748654</v>
      </c>
      <c r="S842" s="80">
        <f>T821</f>
        <v>48.79632</v>
      </c>
      <c r="T842" s="80">
        <f>H842+S842-H843-H844-U842</f>
        <v>49.12852</v>
      </c>
      <c r="U842" s="80">
        <v>0.0018</v>
      </c>
      <c r="V842" s="84">
        <f t="shared" si="1319"/>
        <v>85.69230769</v>
      </c>
      <c r="W842" s="84">
        <f t="shared" si="1320"/>
        <v>87.38461538</v>
      </c>
      <c r="X842" s="87">
        <f t="shared" si="1405"/>
        <v>0.574</v>
      </c>
      <c r="Y842" s="89"/>
    </row>
    <row r="843">
      <c r="A843" s="77">
        <v>45698.0</v>
      </c>
      <c r="B843" s="78" t="s">
        <v>31</v>
      </c>
      <c r="C843" s="79" t="s">
        <v>26</v>
      </c>
      <c r="D843" s="78" t="s">
        <v>29</v>
      </c>
      <c r="E843" s="80">
        <v>220.3</v>
      </c>
      <c r="F843" s="80">
        <v>0.185</v>
      </c>
      <c r="G843" s="80">
        <v>0.625</v>
      </c>
      <c r="H843" s="83">
        <v>0.234</v>
      </c>
      <c r="I843" s="84">
        <f t="shared" si="3"/>
        <v>-0.391</v>
      </c>
      <c r="J843" s="85">
        <f t="shared" si="4"/>
        <v>37.44</v>
      </c>
      <c r="K843" s="80">
        <f t="shared" ref="K843:L843" si="1696">IFERROR(G843,0)</f>
        <v>0.625</v>
      </c>
      <c r="L843" s="80">
        <f t="shared" si="1696"/>
        <v>0.234</v>
      </c>
      <c r="M843" s="84">
        <f t="shared" si="6"/>
        <v>-0.391</v>
      </c>
      <c r="N843" s="85">
        <f t="shared" si="7"/>
        <v>37.44</v>
      </c>
      <c r="O843" s="84">
        <f t="shared" ref="O843:P843" si="1697">IFERROR(K843,0)</f>
        <v>0.625</v>
      </c>
      <c r="P843" s="84">
        <f t="shared" si="1697"/>
        <v>0.234</v>
      </c>
      <c r="Q843" s="84">
        <f t="shared" si="9"/>
        <v>-0.391</v>
      </c>
      <c r="R843" s="85">
        <f t="shared" si="10"/>
        <v>37.44</v>
      </c>
      <c r="S843" s="84"/>
      <c r="T843" s="84"/>
      <c r="U843" s="84"/>
      <c r="V843" s="84">
        <f t="shared" si="1319"/>
        <v>337.8378378</v>
      </c>
      <c r="W843" s="84">
        <f t="shared" si="1320"/>
        <v>126.4864865</v>
      </c>
      <c r="X843" s="87">
        <f t="shared" si="1405"/>
        <v>1.087</v>
      </c>
      <c r="Y843" s="89"/>
    </row>
    <row r="844">
      <c r="A844" s="77">
        <v>45698.0</v>
      </c>
      <c r="B844" s="78" t="s">
        <v>31</v>
      </c>
      <c r="C844" s="79" t="s">
        <v>26</v>
      </c>
      <c r="D844" s="78" t="s">
        <v>30</v>
      </c>
      <c r="E844" s="80">
        <v>0.0</v>
      </c>
      <c r="F844" s="80">
        <v>0.0</v>
      </c>
      <c r="G844" s="80">
        <v>0.0</v>
      </c>
      <c r="H844" s="83">
        <v>0.0</v>
      </c>
      <c r="I844" s="84">
        <f t="shared" si="3"/>
        <v>0</v>
      </c>
      <c r="J844" s="85">
        <f t="shared" si="4"/>
        <v>0</v>
      </c>
      <c r="K844" s="80">
        <f t="shared" ref="K844:L844" si="1698">IFERROR(G844,0)</f>
        <v>0</v>
      </c>
      <c r="L844" s="80">
        <f t="shared" si="1698"/>
        <v>0</v>
      </c>
      <c r="M844" s="84">
        <f t="shared" si="6"/>
        <v>0</v>
      </c>
      <c r="N844" s="85">
        <f t="shared" si="7"/>
        <v>0</v>
      </c>
      <c r="O844" s="84">
        <f t="shared" ref="O844:P844" si="1699">IFERROR(K844,0)</f>
        <v>0</v>
      </c>
      <c r="P844" s="84">
        <f t="shared" si="1699"/>
        <v>0</v>
      </c>
      <c r="Q844" s="84">
        <f t="shared" si="9"/>
        <v>0</v>
      </c>
      <c r="R844" s="85">
        <f t="shared" si="10"/>
        <v>0</v>
      </c>
      <c r="S844" s="80"/>
      <c r="T844" s="80"/>
      <c r="U844" s="80"/>
      <c r="V844" s="84">
        <f t="shared" si="1319"/>
        <v>0</v>
      </c>
      <c r="W844" s="84">
        <f t="shared" si="1320"/>
        <v>0</v>
      </c>
      <c r="X844" s="87">
        <f t="shared" si="1405"/>
        <v>0</v>
      </c>
      <c r="Y844" s="89"/>
    </row>
    <row r="845">
      <c r="A845" s="77">
        <v>45698.0</v>
      </c>
      <c r="B845" s="78" t="s">
        <v>25</v>
      </c>
      <c r="C845" s="79" t="s">
        <v>26</v>
      </c>
      <c r="D845" s="78" t="s">
        <v>27</v>
      </c>
      <c r="E845" s="80">
        <v>1.7</v>
      </c>
      <c r="F845" s="80">
        <v>0.005</v>
      </c>
      <c r="G845" s="80">
        <v>0.0048</v>
      </c>
      <c r="H845" s="83">
        <v>0.005</v>
      </c>
      <c r="I845" s="84">
        <f t="shared" si="3"/>
        <v>0.0002</v>
      </c>
      <c r="J845" s="85">
        <f t="shared" si="4"/>
        <v>104.1666667</v>
      </c>
      <c r="K845" s="80">
        <f t="shared" ref="K845:L845" si="1700">IFERROR(G845,0)</f>
        <v>0.0048</v>
      </c>
      <c r="L845" s="80">
        <f t="shared" si="1700"/>
        <v>0.005</v>
      </c>
      <c r="M845" s="84">
        <f t="shared" si="6"/>
        <v>0.0002</v>
      </c>
      <c r="N845" s="85">
        <f t="shared" si="7"/>
        <v>104.1666667</v>
      </c>
      <c r="O845" s="84">
        <f t="shared" ref="O845:P845" si="1701">IFERROR(K845,0)</f>
        <v>0.0048</v>
      </c>
      <c r="P845" s="84">
        <f t="shared" si="1701"/>
        <v>0.005</v>
      </c>
      <c r="Q845" s="84">
        <f t="shared" si="9"/>
        <v>0.0002</v>
      </c>
      <c r="R845" s="85">
        <f t="shared" si="10"/>
        <v>104.1666667</v>
      </c>
      <c r="S845" s="80">
        <f>T824</f>
        <v>4.0927405</v>
      </c>
      <c r="T845" s="80">
        <f>H845+S845-H846-H847-U845</f>
        <v>4.0976405</v>
      </c>
      <c r="U845" s="80">
        <v>1.0E-4</v>
      </c>
      <c r="V845" s="84">
        <f t="shared" si="1319"/>
        <v>96</v>
      </c>
      <c r="W845" s="84">
        <f t="shared" si="1320"/>
        <v>100</v>
      </c>
      <c r="X845" s="87">
        <f t="shared" si="1405"/>
        <v>0.005</v>
      </c>
      <c r="Y845" s="89"/>
    </row>
    <row r="846">
      <c r="A846" s="77">
        <v>45698.0</v>
      </c>
      <c r="B846" s="78" t="s">
        <v>25</v>
      </c>
      <c r="C846" s="79" t="s">
        <v>26</v>
      </c>
      <c r="D846" s="78" t="s">
        <v>29</v>
      </c>
      <c r="E846" s="80">
        <v>1.5</v>
      </c>
      <c r="F846" s="80">
        <v>0.0</v>
      </c>
      <c r="G846" s="80">
        <v>0.004</v>
      </c>
      <c r="H846" s="83">
        <v>0.0</v>
      </c>
      <c r="I846" s="84">
        <f t="shared" si="3"/>
        <v>-0.004</v>
      </c>
      <c r="J846" s="85">
        <f t="shared" si="4"/>
        <v>0</v>
      </c>
      <c r="K846" s="80">
        <f t="shared" ref="K846:L846" si="1702">IFERROR(G846,0)</f>
        <v>0.004</v>
      </c>
      <c r="L846" s="80">
        <f t="shared" si="1702"/>
        <v>0</v>
      </c>
      <c r="M846" s="84">
        <f t="shared" si="6"/>
        <v>-0.004</v>
      </c>
      <c r="N846" s="85">
        <f t="shared" si="7"/>
        <v>0</v>
      </c>
      <c r="O846" s="84">
        <f t="shared" ref="O846:P846" si="1703">IFERROR(K846,0)</f>
        <v>0.004</v>
      </c>
      <c r="P846" s="84">
        <f t="shared" si="1703"/>
        <v>0</v>
      </c>
      <c r="Q846" s="84">
        <f t="shared" si="9"/>
        <v>-0.004</v>
      </c>
      <c r="R846" s="85">
        <f t="shared" si="10"/>
        <v>0</v>
      </c>
      <c r="S846" s="84"/>
      <c r="T846" s="84"/>
      <c r="U846" s="84"/>
      <c r="V846" s="84">
        <f t="shared" si="1319"/>
        <v>0</v>
      </c>
      <c r="W846" s="84">
        <f t="shared" si="1320"/>
        <v>0</v>
      </c>
      <c r="X846" s="87">
        <f t="shared" si="1405"/>
        <v>0</v>
      </c>
      <c r="Y846" s="89"/>
    </row>
    <row r="847">
      <c r="A847" s="77">
        <v>45698.0</v>
      </c>
      <c r="B847" s="78" t="s">
        <v>25</v>
      </c>
      <c r="C847" s="79" t="s">
        <v>26</v>
      </c>
      <c r="D847" s="78" t="s">
        <v>30</v>
      </c>
      <c r="E847" s="80">
        <v>0.0</v>
      </c>
      <c r="F847" s="80">
        <v>0.0</v>
      </c>
      <c r="G847" s="80">
        <v>0.0</v>
      </c>
      <c r="H847" s="83">
        <v>0.0</v>
      </c>
      <c r="I847" s="84">
        <f t="shared" si="3"/>
        <v>0</v>
      </c>
      <c r="J847" s="85">
        <f t="shared" si="4"/>
        <v>0</v>
      </c>
      <c r="K847" s="80">
        <f t="shared" ref="K847:L847" si="1704">IFERROR(G847,0)</f>
        <v>0</v>
      </c>
      <c r="L847" s="80">
        <f t="shared" si="1704"/>
        <v>0</v>
      </c>
      <c r="M847" s="84">
        <f t="shared" si="6"/>
        <v>0</v>
      </c>
      <c r="N847" s="85">
        <f t="shared" si="7"/>
        <v>0</v>
      </c>
      <c r="O847" s="84">
        <f t="shared" ref="O847:P847" si="1705">IFERROR(K847,0)</f>
        <v>0</v>
      </c>
      <c r="P847" s="84">
        <f t="shared" si="1705"/>
        <v>0</v>
      </c>
      <c r="Q847" s="84">
        <f t="shared" si="9"/>
        <v>0</v>
      </c>
      <c r="R847" s="85">
        <f t="shared" si="10"/>
        <v>0</v>
      </c>
      <c r="S847" s="84"/>
      <c r="T847" s="84"/>
      <c r="U847" s="84"/>
      <c r="V847" s="84">
        <f t="shared" si="1319"/>
        <v>0</v>
      </c>
      <c r="W847" s="84">
        <f t="shared" si="1320"/>
        <v>0</v>
      </c>
      <c r="X847" s="87">
        <f t="shared" si="1405"/>
        <v>0</v>
      </c>
      <c r="Y847" s="89"/>
    </row>
    <row r="848">
      <c r="A848" s="77">
        <v>45698.0</v>
      </c>
      <c r="B848" s="78" t="s">
        <v>33</v>
      </c>
      <c r="C848" s="79" t="s">
        <v>26</v>
      </c>
      <c r="D848" s="78" t="s">
        <v>27</v>
      </c>
      <c r="E848" s="80">
        <v>1.0</v>
      </c>
      <c r="F848" s="80">
        <v>0.003</v>
      </c>
      <c r="G848" s="80">
        <v>0.003</v>
      </c>
      <c r="H848" s="83">
        <v>0.003</v>
      </c>
      <c r="I848" s="84">
        <f t="shared" si="3"/>
        <v>0</v>
      </c>
      <c r="J848" s="85">
        <f t="shared" si="4"/>
        <v>100</v>
      </c>
      <c r="K848" s="80">
        <f t="shared" ref="K848:L848" si="1706">IFERROR(G848,0)</f>
        <v>0.003</v>
      </c>
      <c r="L848" s="80">
        <f t="shared" si="1706"/>
        <v>0.003</v>
      </c>
      <c r="M848" s="84">
        <f t="shared" si="6"/>
        <v>0</v>
      </c>
      <c r="N848" s="85">
        <f t="shared" si="7"/>
        <v>100</v>
      </c>
      <c r="O848" s="84">
        <f t="shared" ref="O848:P848" si="1707">IFERROR(K848,0)</f>
        <v>0.003</v>
      </c>
      <c r="P848" s="84">
        <f t="shared" si="1707"/>
        <v>0.003</v>
      </c>
      <c r="Q848" s="84">
        <f t="shared" si="9"/>
        <v>0</v>
      </c>
      <c r="R848" s="85">
        <f t="shared" si="10"/>
        <v>100</v>
      </c>
      <c r="S848" s="80">
        <f>T827</f>
        <v>0.63165</v>
      </c>
      <c r="T848" s="80">
        <f>H848+S848-H849-H850-U848</f>
        <v>0.63465</v>
      </c>
      <c r="U848" s="80">
        <v>0.0</v>
      </c>
      <c r="V848" s="84">
        <f t="shared" si="1319"/>
        <v>100</v>
      </c>
      <c r="W848" s="84">
        <f t="shared" si="1320"/>
        <v>100</v>
      </c>
      <c r="X848" s="87">
        <f t="shared" si="1405"/>
        <v>0.003</v>
      </c>
      <c r="Y848" s="89"/>
    </row>
    <row r="849">
      <c r="A849" s="77">
        <v>45698.0</v>
      </c>
      <c r="B849" s="78" t="s">
        <v>33</v>
      </c>
      <c r="C849" s="79" t="s">
        <v>26</v>
      </c>
      <c r="D849" s="78" t="s">
        <v>29</v>
      </c>
      <c r="E849" s="80">
        <v>1.0</v>
      </c>
      <c r="F849" s="80">
        <v>0.0</v>
      </c>
      <c r="G849" s="80">
        <v>0.003</v>
      </c>
      <c r="H849" s="83">
        <v>0.0</v>
      </c>
      <c r="I849" s="84">
        <f t="shared" si="3"/>
        <v>-0.003</v>
      </c>
      <c r="J849" s="85">
        <f t="shared" si="4"/>
        <v>0</v>
      </c>
      <c r="K849" s="80">
        <f t="shared" ref="K849:L849" si="1708">IFERROR(G849,0)</f>
        <v>0.003</v>
      </c>
      <c r="L849" s="80">
        <f t="shared" si="1708"/>
        <v>0</v>
      </c>
      <c r="M849" s="84">
        <f t="shared" si="6"/>
        <v>-0.003</v>
      </c>
      <c r="N849" s="85">
        <f t="shared" si="7"/>
        <v>0</v>
      </c>
      <c r="O849" s="84">
        <f t="shared" ref="O849:P849" si="1709">IFERROR(K849,0)</f>
        <v>0.003</v>
      </c>
      <c r="P849" s="84">
        <f t="shared" si="1709"/>
        <v>0</v>
      </c>
      <c r="Q849" s="84">
        <f t="shared" si="9"/>
        <v>-0.003</v>
      </c>
      <c r="R849" s="85">
        <f t="shared" si="10"/>
        <v>0</v>
      </c>
      <c r="S849" s="80"/>
      <c r="T849" s="80"/>
      <c r="U849" s="80"/>
      <c r="V849" s="84">
        <f t="shared" si="1319"/>
        <v>0</v>
      </c>
      <c r="W849" s="84">
        <f t="shared" si="1320"/>
        <v>0</v>
      </c>
      <c r="X849" s="87">
        <f t="shared" si="1405"/>
        <v>0</v>
      </c>
      <c r="Y849" s="89"/>
    </row>
    <row r="850">
      <c r="A850" s="77">
        <v>45698.0</v>
      </c>
      <c r="B850" s="78" t="s">
        <v>33</v>
      </c>
      <c r="C850" s="79" t="s">
        <v>26</v>
      </c>
      <c r="D850" s="78" t="s">
        <v>30</v>
      </c>
      <c r="E850" s="80">
        <v>0.0</v>
      </c>
      <c r="F850" s="80">
        <v>0.0</v>
      </c>
      <c r="G850" s="80">
        <v>0.0</v>
      </c>
      <c r="H850" s="83">
        <v>0.0</v>
      </c>
      <c r="I850" s="84">
        <f t="shared" si="3"/>
        <v>0</v>
      </c>
      <c r="J850" s="85">
        <f t="shared" si="4"/>
        <v>0</v>
      </c>
      <c r="K850" s="80">
        <f t="shared" ref="K850:L850" si="1710">IFERROR(G850,0)</f>
        <v>0</v>
      </c>
      <c r="L850" s="80">
        <f t="shared" si="1710"/>
        <v>0</v>
      </c>
      <c r="M850" s="84">
        <f t="shared" si="6"/>
        <v>0</v>
      </c>
      <c r="N850" s="85">
        <f t="shared" si="7"/>
        <v>0</v>
      </c>
      <c r="O850" s="84">
        <f t="shared" ref="O850:P850" si="1711">IFERROR(K850,0)</f>
        <v>0</v>
      </c>
      <c r="P850" s="84">
        <f t="shared" si="1711"/>
        <v>0</v>
      </c>
      <c r="Q850" s="84">
        <f t="shared" si="9"/>
        <v>0</v>
      </c>
      <c r="R850" s="85">
        <f t="shared" si="10"/>
        <v>0</v>
      </c>
      <c r="S850" s="87"/>
      <c r="T850" s="87"/>
      <c r="U850" s="87"/>
      <c r="V850" s="84">
        <f t="shared" si="1319"/>
        <v>0</v>
      </c>
      <c r="W850" s="84">
        <f t="shared" si="1320"/>
        <v>0</v>
      </c>
      <c r="X850" s="87">
        <f t="shared" si="1405"/>
        <v>0</v>
      </c>
      <c r="Y850" s="89"/>
    </row>
    <row r="851">
      <c r="A851" s="77">
        <v>45698.0</v>
      </c>
      <c r="B851" s="78" t="s">
        <v>34</v>
      </c>
      <c r="C851" s="79" t="s">
        <v>26</v>
      </c>
      <c r="D851" s="78" t="s">
        <v>27</v>
      </c>
      <c r="E851" s="80">
        <v>0.6</v>
      </c>
      <c r="F851" s="80">
        <v>0.003</v>
      </c>
      <c r="G851" s="80">
        <v>0.0</v>
      </c>
      <c r="H851" s="83">
        <v>0.003</v>
      </c>
      <c r="I851" s="84">
        <f t="shared" si="3"/>
        <v>0.003</v>
      </c>
      <c r="J851" s="85">
        <f t="shared" si="4"/>
        <v>0</v>
      </c>
      <c r="K851" s="80">
        <f t="shared" ref="K851:L851" si="1712">IFERROR(G851,0)</f>
        <v>0</v>
      </c>
      <c r="L851" s="80">
        <f t="shared" si="1712"/>
        <v>0.003</v>
      </c>
      <c r="M851" s="84">
        <f t="shared" si="6"/>
        <v>0.003</v>
      </c>
      <c r="N851" s="85">
        <f t="shared" si="7"/>
        <v>0</v>
      </c>
      <c r="O851" s="84">
        <f t="shared" ref="O851:P851" si="1713">IFERROR(K851,0)</f>
        <v>0</v>
      </c>
      <c r="P851" s="84">
        <f t="shared" si="1713"/>
        <v>0.003</v>
      </c>
      <c r="Q851" s="84">
        <f t="shared" si="9"/>
        <v>0.003</v>
      </c>
      <c r="R851" s="85">
        <f t="shared" si="10"/>
        <v>0</v>
      </c>
      <c r="S851" s="88">
        <f>T830</f>
        <v>0.08789</v>
      </c>
      <c r="T851" s="80">
        <f>H851+S851-H852-H853-U851</f>
        <v>0.09089</v>
      </c>
      <c r="U851" s="88">
        <v>0.0</v>
      </c>
      <c r="V851" s="84">
        <f t="shared" si="1319"/>
        <v>0</v>
      </c>
      <c r="W851" s="84">
        <f t="shared" si="1320"/>
        <v>100</v>
      </c>
      <c r="X851" s="87">
        <f t="shared" si="1405"/>
        <v>0.003</v>
      </c>
      <c r="Y851" s="89"/>
    </row>
    <row r="852">
      <c r="A852" s="77">
        <v>45698.0</v>
      </c>
      <c r="B852" s="78" t="s">
        <v>34</v>
      </c>
      <c r="C852" s="79" t="s">
        <v>26</v>
      </c>
      <c r="D852" s="78" t="s">
        <v>29</v>
      </c>
      <c r="E852" s="80">
        <v>0.6</v>
      </c>
      <c r="F852" s="80">
        <v>0.0</v>
      </c>
      <c r="G852" s="80">
        <v>0.0</v>
      </c>
      <c r="H852" s="83">
        <v>0.0</v>
      </c>
      <c r="I852" s="84">
        <f t="shared" si="3"/>
        <v>0</v>
      </c>
      <c r="J852" s="85">
        <f t="shared" si="4"/>
        <v>0</v>
      </c>
      <c r="K852" s="80">
        <f t="shared" ref="K852:L852" si="1714">IFERROR(G852,0)</f>
        <v>0</v>
      </c>
      <c r="L852" s="80">
        <f t="shared" si="1714"/>
        <v>0</v>
      </c>
      <c r="M852" s="84">
        <f t="shared" si="6"/>
        <v>0</v>
      </c>
      <c r="N852" s="85">
        <f t="shared" si="7"/>
        <v>0</v>
      </c>
      <c r="O852" s="84">
        <f t="shared" ref="O852:P852" si="1715">IFERROR(K852,0)</f>
        <v>0</v>
      </c>
      <c r="P852" s="84">
        <f t="shared" si="1715"/>
        <v>0</v>
      </c>
      <c r="Q852" s="84">
        <f t="shared" si="9"/>
        <v>0</v>
      </c>
      <c r="R852" s="85">
        <f t="shared" si="10"/>
        <v>0</v>
      </c>
      <c r="S852" s="87"/>
      <c r="T852" s="87"/>
      <c r="U852" s="87"/>
      <c r="V852" s="84">
        <f t="shared" si="1319"/>
        <v>0</v>
      </c>
      <c r="W852" s="84">
        <f t="shared" si="1320"/>
        <v>0</v>
      </c>
      <c r="X852" s="87">
        <f t="shared" si="1405"/>
        <v>0</v>
      </c>
      <c r="Y852" s="89"/>
    </row>
    <row r="853">
      <c r="A853" s="77">
        <v>45698.0</v>
      </c>
      <c r="B853" s="78" t="s">
        <v>34</v>
      </c>
      <c r="C853" s="79" t="s">
        <v>26</v>
      </c>
      <c r="D853" s="78" t="s">
        <v>30</v>
      </c>
      <c r="E853" s="80">
        <v>0.0</v>
      </c>
      <c r="F853" s="80">
        <v>0.0</v>
      </c>
      <c r="G853" s="80">
        <v>0.0</v>
      </c>
      <c r="H853" s="83">
        <v>0.0</v>
      </c>
      <c r="I853" s="84">
        <f t="shared" si="3"/>
        <v>0</v>
      </c>
      <c r="J853" s="85">
        <f t="shared" si="4"/>
        <v>0</v>
      </c>
      <c r="K853" s="80">
        <f t="shared" ref="K853:L853" si="1716">IFERROR(G853,0)</f>
        <v>0</v>
      </c>
      <c r="L853" s="80">
        <f t="shared" si="1716"/>
        <v>0</v>
      </c>
      <c r="M853" s="84">
        <f t="shared" si="6"/>
        <v>0</v>
      </c>
      <c r="N853" s="85">
        <f t="shared" si="7"/>
        <v>0</v>
      </c>
      <c r="O853" s="84">
        <f t="shared" ref="O853:P853" si="1717">IFERROR(K853,0)</f>
        <v>0</v>
      </c>
      <c r="P853" s="84">
        <f t="shared" si="1717"/>
        <v>0</v>
      </c>
      <c r="Q853" s="84">
        <f t="shared" si="9"/>
        <v>0</v>
      </c>
      <c r="R853" s="85">
        <f t="shared" si="10"/>
        <v>0</v>
      </c>
      <c r="S853" s="87"/>
      <c r="T853" s="87"/>
      <c r="U853" s="87"/>
      <c r="V853" s="84">
        <f t="shared" si="1319"/>
        <v>0</v>
      </c>
      <c r="W853" s="84">
        <f t="shared" si="1320"/>
        <v>0</v>
      </c>
      <c r="X853" s="87">
        <f t="shared" si="1405"/>
        <v>0</v>
      </c>
      <c r="Y853" s="89"/>
    </row>
    <row r="854">
      <c r="A854" s="77">
        <v>45698.0</v>
      </c>
      <c r="B854" s="78" t="s">
        <v>36</v>
      </c>
      <c r="C854" s="79" t="s">
        <v>37</v>
      </c>
      <c r="D854" s="78" t="s">
        <v>27</v>
      </c>
      <c r="E854" s="80">
        <v>229.8</v>
      </c>
      <c r="F854" s="80">
        <v>0.666</v>
      </c>
      <c r="G854" s="80">
        <v>0.675</v>
      </c>
      <c r="H854" s="83">
        <v>0.586</v>
      </c>
      <c r="I854" s="84">
        <f t="shared" si="3"/>
        <v>-0.089</v>
      </c>
      <c r="J854" s="85">
        <f t="shared" si="4"/>
        <v>86.81481481</v>
      </c>
      <c r="K854" s="80">
        <f t="shared" ref="K854:L854" si="1718">IFERROR(G854,0)</f>
        <v>0.675</v>
      </c>
      <c r="L854" s="80">
        <f t="shared" si="1718"/>
        <v>0.586</v>
      </c>
      <c r="M854" s="84">
        <f t="shared" si="6"/>
        <v>-0.089</v>
      </c>
      <c r="N854" s="85">
        <f t="shared" si="7"/>
        <v>86.81481481</v>
      </c>
      <c r="O854" s="84">
        <f t="shared" ref="O854:P854" si="1719">IFERROR(K854,0)</f>
        <v>0.675</v>
      </c>
      <c r="P854" s="84">
        <f t="shared" si="1719"/>
        <v>0.586</v>
      </c>
      <c r="Q854" s="84">
        <f t="shared" si="9"/>
        <v>-0.089</v>
      </c>
      <c r="R854" s="85">
        <f t="shared" si="10"/>
        <v>86.81481481</v>
      </c>
      <c r="S854" s="88">
        <f>T833</f>
        <v>198.2096851</v>
      </c>
      <c r="T854" s="80">
        <f>H854+S854-H855-H856-U854</f>
        <v>197.0022851</v>
      </c>
      <c r="U854" s="88">
        <v>4.0E-4</v>
      </c>
      <c r="V854" s="84">
        <f t="shared" si="1319"/>
        <v>101.3513514</v>
      </c>
      <c r="W854" s="84">
        <f t="shared" si="1320"/>
        <v>87.98798799</v>
      </c>
      <c r="X854" s="87">
        <f t="shared" si="1405"/>
        <v>0.501</v>
      </c>
      <c r="Y854" s="89"/>
    </row>
    <row r="855">
      <c r="A855" s="77">
        <v>45698.0</v>
      </c>
      <c r="B855" s="78" t="s">
        <v>36</v>
      </c>
      <c r="C855" s="79" t="s">
        <v>37</v>
      </c>
      <c r="D855" s="78" t="s">
        <v>29</v>
      </c>
      <c r="E855" s="80">
        <v>285.0</v>
      </c>
      <c r="F855" s="80">
        <v>0.0</v>
      </c>
      <c r="G855" s="80">
        <v>0.825</v>
      </c>
      <c r="H855" s="83">
        <v>1.793</v>
      </c>
      <c r="I855" s="84">
        <f t="shared" si="3"/>
        <v>0.968</v>
      </c>
      <c r="J855" s="85">
        <f t="shared" si="4"/>
        <v>217.3333333</v>
      </c>
      <c r="K855" s="80">
        <f t="shared" ref="K855:L855" si="1720">IFERROR(G855,0)</f>
        <v>0.825</v>
      </c>
      <c r="L855" s="80">
        <f t="shared" si="1720"/>
        <v>1.793</v>
      </c>
      <c r="M855" s="84">
        <f t="shared" si="6"/>
        <v>0.968</v>
      </c>
      <c r="N855" s="85">
        <f t="shared" si="7"/>
        <v>217.3333333</v>
      </c>
      <c r="O855" s="84">
        <f t="shared" ref="O855:P855" si="1721">IFERROR(K855,0)</f>
        <v>0.825</v>
      </c>
      <c r="P855" s="84">
        <f t="shared" si="1721"/>
        <v>1.793</v>
      </c>
      <c r="Q855" s="84">
        <f t="shared" si="9"/>
        <v>0.968</v>
      </c>
      <c r="R855" s="85">
        <f t="shared" si="10"/>
        <v>217.3333333</v>
      </c>
      <c r="S855" s="87"/>
      <c r="T855" s="87"/>
      <c r="U855" s="87"/>
      <c r="V855" s="84">
        <f t="shared" si="1319"/>
        <v>0</v>
      </c>
      <c r="W855" s="84">
        <f t="shared" si="1320"/>
        <v>0</v>
      </c>
      <c r="X855" s="87">
        <f t="shared" si="1405"/>
        <v>0</v>
      </c>
      <c r="Y855" s="89"/>
    </row>
    <row r="856">
      <c r="A856" s="77">
        <v>45698.0</v>
      </c>
      <c r="B856" s="78" t="s">
        <v>36</v>
      </c>
      <c r="C856" s="79" t="s">
        <v>37</v>
      </c>
      <c r="D856" s="78" t="s">
        <v>30</v>
      </c>
      <c r="E856" s="80">
        <v>0.0</v>
      </c>
      <c r="F856" s="80">
        <v>0.0</v>
      </c>
      <c r="G856" s="80">
        <v>0.0</v>
      </c>
      <c r="H856" s="83">
        <v>0.0</v>
      </c>
      <c r="I856" s="84">
        <f t="shared" si="3"/>
        <v>0</v>
      </c>
      <c r="J856" s="85">
        <f t="shared" si="4"/>
        <v>0</v>
      </c>
      <c r="K856" s="80">
        <f t="shared" ref="K856:L856" si="1722">IFERROR(G856,0)</f>
        <v>0</v>
      </c>
      <c r="L856" s="80">
        <f t="shared" si="1722"/>
        <v>0</v>
      </c>
      <c r="M856" s="84">
        <f t="shared" si="6"/>
        <v>0</v>
      </c>
      <c r="N856" s="85">
        <f t="shared" si="7"/>
        <v>0</v>
      </c>
      <c r="O856" s="84">
        <f t="shared" ref="O856:P856" si="1723">IFERROR(K856,0)</f>
        <v>0</v>
      </c>
      <c r="P856" s="84">
        <f t="shared" si="1723"/>
        <v>0</v>
      </c>
      <c r="Q856" s="84">
        <f t="shared" si="9"/>
        <v>0</v>
      </c>
      <c r="R856" s="85">
        <f t="shared" si="10"/>
        <v>0</v>
      </c>
      <c r="S856" s="87"/>
      <c r="T856" s="87"/>
      <c r="U856" s="87"/>
      <c r="V856" s="84">
        <f t="shared" si="1319"/>
        <v>0</v>
      </c>
      <c r="W856" s="84">
        <f t="shared" si="1320"/>
        <v>0</v>
      </c>
      <c r="X856" s="87">
        <f t="shared" si="1405"/>
        <v>0</v>
      </c>
      <c r="Y856" s="89"/>
    </row>
    <row r="857">
      <c r="A857" s="77">
        <v>45698.0</v>
      </c>
      <c r="B857" s="78" t="s">
        <v>49</v>
      </c>
      <c r="C857" s="79" t="s">
        <v>37</v>
      </c>
      <c r="D857" s="78" t="s">
        <v>27</v>
      </c>
      <c r="E857" s="80">
        <v>5.2</v>
      </c>
      <c r="F857" s="80">
        <v>0.014</v>
      </c>
      <c r="G857" s="80">
        <v>0.014</v>
      </c>
      <c r="H857" s="83">
        <v>0.019</v>
      </c>
      <c r="I857" s="84">
        <f t="shared" si="3"/>
        <v>0.005</v>
      </c>
      <c r="J857" s="85">
        <f t="shared" si="4"/>
        <v>135.7142857</v>
      </c>
      <c r="K857" s="80">
        <f t="shared" ref="K857:L857" si="1724">IFERROR(G857,0)</f>
        <v>0.014</v>
      </c>
      <c r="L857" s="80">
        <f t="shared" si="1724"/>
        <v>0.019</v>
      </c>
      <c r="M857" s="84">
        <f t="shared" si="6"/>
        <v>0.005</v>
      </c>
      <c r="N857" s="85">
        <f t="shared" si="7"/>
        <v>135.7142857</v>
      </c>
      <c r="O857" s="84">
        <f t="shared" ref="O857:P857" si="1725">IFERROR(K857,0)</f>
        <v>0.014</v>
      </c>
      <c r="P857" s="84">
        <f t="shared" si="1725"/>
        <v>0.019</v>
      </c>
      <c r="Q857" s="84">
        <f t="shared" si="9"/>
        <v>0.005</v>
      </c>
      <c r="R857" s="85">
        <f t="shared" si="10"/>
        <v>135.7142857</v>
      </c>
      <c r="S857" s="88">
        <f>T836</f>
        <v>5.302500002</v>
      </c>
      <c r="T857" s="80">
        <f>H857+S857-H858-H859-U857</f>
        <v>5.320800002</v>
      </c>
      <c r="U857" s="88">
        <v>7.0E-4</v>
      </c>
      <c r="V857" s="84">
        <f t="shared" si="1319"/>
        <v>100</v>
      </c>
      <c r="W857" s="84">
        <f t="shared" si="1320"/>
        <v>135.7142857</v>
      </c>
      <c r="X857" s="87">
        <f t="shared" si="1405"/>
        <v>0.019</v>
      </c>
      <c r="Y857" s="89"/>
    </row>
    <row r="858">
      <c r="A858" s="77">
        <v>45698.0</v>
      </c>
      <c r="B858" s="78" t="s">
        <v>49</v>
      </c>
      <c r="C858" s="79" t="s">
        <v>37</v>
      </c>
      <c r="D858" s="78" t="s">
        <v>29</v>
      </c>
      <c r="E858" s="80">
        <v>5.1</v>
      </c>
      <c r="F858" s="80">
        <v>0.0</v>
      </c>
      <c r="G858" s="80">
        <v>0.014</v>
      </c>
      <c r="H858" s="83">
        <v>0.0</v>
      </c>
      <c r="I858" s="84">
        <f t="shared" si="3"/>
        <v>-0.014</v>
      </c>
      <c r="J858" s="85">
        <f t="shared" si="4"/>
        <v>0</v>
      </c>
      <c r="K858" s="80">
        <f t="shared" ref="K858:L858" si="1726">IFERROR(G858,0)</f>
        <v>0.014</v>
      </c>
      <c r="L858" s="80">
        <f t="shared" si="1726"/>
        <v>0</v>
      </c>
      <c r="M858" s="84">
        <f t="shared" si="6"/>
        <v>-0.014</v>
      </c>
      <c r="N858" s="85">
        <f t="shared" si="7"/>
        <v>0</v>
      </c>
      <c r="O858" s="84">
        <f t="shared" ref="O858:P858" si="1727">IFERROR(K858,0)</f>
        <v>0.014</v>
      </c>
      <c r="P858" s="84">
        <f t="shared" si="1727"/>
        <v>0</v>
      </c>
      <c r="Q858" s="84">
        <f t="shared" si="9"/>
        <v>-0.014</v>
      </c>
      <c r="R858" s="85">
        <f t="shared" si="10"/>
        <v>0</v>
      </c>
      <c r="S858" s="87"/>
      <c r="T858" s="87"/>
      <c r="U858" s="87"/>
      <c r="V858" s="84">
        <f t="shared" si="1319"/>
        <v>0</v>
      </c>
      <c r="W858" s="84">
        <f t="shared" si="1320"/>
        <v>0</v>
      </c>
      <c r="X858" s="87">
        <f t="shared" si="1405"/>
        <v>0</v>
      </c>
      <c r="Y858" s="89"/>
    </row>
    <row r="859">
      <c r="A859" s="77">
        <v>45698.0</v>
      </c>
      <c r="B859" s="78" t="s">
        <v>49</v>
      </c>
      <c r="C859" s="79" t="s">
        <v>37</v>
      </c>
      <c r="D859" s="78" t="s">
        <v>30</v>
      </c>
      <c r="E859" s="80">
        <v>0.0</v>
      </c>
      <c r="F859" s="80">
        <v>0.0</v>
      </c>
      <c r="G859" s="80">
        <v>0.0</v>
      </c>
      <c r="H859" s="83">
        <v>0.0</v>
      </c>
      <c r="I859" s="84">
        <f t="shared" si="3"/>
        <v>0</v>
      </c>
      <c r="J859" s="85">
        <f t="shared" si="4"/>
        <v>0</v>
      </c>
      <c r="K859" s="80">
        <f t="shared" ref="K859:L859" si="1728">IFERROR(G859,0)</f>
        <v>0</v>
      </c>
      <c r="L859" s="80">
        <f t="shared" si="1728"/>
        <v>0</v>
      </c>
      <c r="M859" s="84">
        <f t="shared" si="6"/>
        <v>0</v>
      </c>
      <c r="N859" s="85">
        <f t="shared" si="7"/>
        <v>0</v>
      </c>
      <c r="O859" s="84">
        <f t="shared" ref="O859:P859" si="1729">IFERROR(K859,0)</f>
        <v>0</v>
      </c>
      <c r="P859" s="84">
        <f t="shared" si="1729"/>
        <v>0</v>
      </c>
      <c r="Q859" s="84">
        <f t="shared" si="9"/>
        <v>0</v>
      </c>
      <c r="R859" s="85">
        <f t="shared" si="10"/>
        <v>0</v>
      </c>
      <c r="S859" s="88"/>
      <c r="T859" s="88"/>
      <c r="U859" s="87"/>
      <c r="V859" s="84">
        <f t="shared" si="1319"/>
        <v>0</v>
      </c>
      <c r="W859" s="84">
        <f t="shared" si="1320"/>
        <v>0</v>
      </c>
      <c r="X859" s="87">
        <f t="shared" si="1405"/>
        <v>0</v>
      </c>
      <c r="Y859" s="89"/>
    </row>
    <row r="860">
      <c r="A860" s="77">
        <v>45698.0</v>
      </c>
      <c r="B860" s="78" t="s">
        <v>40</v>
      </c>
      <c r="C860" s="79" t="s">
        <v>37</v>
      </c>
      <c r="D860" s="78" t="s">
        <v>27</v>
      </c>
      <c r="E860" s="80">
        <v>0.63</v>
      </c>
      <c r="F860" s="80">
        <v>0.0</v>
      </c>
      <c r="G860" s="80">
        <v>0.00161</v>
      </c>
      <c r="H860" s="83">
        <v>0.001</v>
      </c>
      <c r="I860" s="84">
        <f t="shared" si="3"/>
        <v>-0.00061</v>
      </c>
      <c r="J860" s="85">
        <f t="shared" si="4"/>
        <v>62.11180124</v>
      </c>
      <c r="K860" s="80">
        <f t="shared" ref="K860:L860" si="1730">IFERROR(G860,0)</f>
        <v>0.00161</v>
      </c>
      <c r="L860" s="80">
        <f t="shared" si="1730"/>
        <v>0.001</v>
      </c>
      <c r="M860" s="84">
        <f t="shared" si="6"/>
        <v>-0.00061</v>
      </c>
      <c r="N860" s="85">
        <f t="shared" si="7"/>
        <v>62.11180124</v>
      </c>
      <c r="O860" s="84">
        <f t="shared" ref="O860:P860" si="1731">IFERROR(K860,0)</f>
        <v>0.00161</v>
      </c>
      <c r="P860" s="84">
        <f t="shared" si="1731"/>
        <v>0.001</v>
      </c>
      <c r="Q860" s="84">
        <f t="shared" si="9"/>
        <v>-0.00061</v>
      </c>
      <c r="R860" s="85">
        <f t="shared" si="10"/>
        <v>62.11180124</v>
      </c>
      <c r="S860" s="88">
        <f>T839</f>
        <v>0.04204624</v>
      </c>
      <c r="T860" s="80">
        <f>H860+S860-H861-H862-U860</f>
        <v>0.04294624</v>
      </c>
      <c r="U860" s="88">
        <v>1.0E-4</v>
      </c>
      <c r="V860" s="84">
        <f t="shared" si="1319"/>
        <v>0</v>
      </c>
      <c r="W860" s="84">
        <f t="shared" si="1320"/>
        <v>0</v>
      </c>
      <c r="X860" s="87">
        <f t="shared" si="1405"/>
        <v>0.001</v>
      </c>
      <c r="Y860" s="89"/>
    </row>
    <row r="861">
      <c r="A861" s="77">
        <v>45698.0</v>
      </c>
      <c r="B861" s="78" t="s">
        <v>40</v>
      </c>
      <c r="C861" s="79" t="s">
        <v>37</v>
      </c>
      <c r="D861" s="78" t="s">
        <v>29</v>
      </c>
      <c r="E861" s="80">
        <v>0.63</v>
      </c>
      <c r="F861" s="80">
        <v>0.0</v>
      </c>
      <c r="G861" s="80">
        <v>0.0016</v>
      </c>
      <c r="H861" s="83">
        <v>0.0</v>
      </c>
      <c r="I861" s="84">
        <f t="shared" si="3"/>
        <v>-0.0016</v>
      </c>
      <c r="J861" s="85">
        <f t="shared" si="4"/>
        <v>0</v>
      </c>
      <c r="K861" s="80">
        <f t="shared" ref="K861:L861" si="1732">IFERROR(G861,0)</f>
        <v>0.0016</v>
      </c>
      <c r="L861" s="80">
        <f t="shared" si="1732"/>
        <v>0</v>
      </c>
      <c r="M861" s="84">
        <f t="shared" si="6"/>
        <v>-0.0016</v>
      </c>
      <c r="N861" s="85">
        <f t="shared" si="7"/>
        <v>0</v>
      </c>
      <c r="O861" s="84">
        <f t="shared" ref="O861:P861" si="1733">IFERROR(K861,0)</f>
        <v>0.0016</v>
      </c>
      <c r="P861" s="84">
        <f t="shared" si="1733"/>
        <v>0</v>
      </c>
      <c r="Q861" s="84">
        <f t="shared" si="9"/>
        <v>-0.0016</v>
      </c>
      <c r="R861" s="85">
        <f t="shared" si="10"/>
        <v>0</v>
      </c>
      <c r="S861" s="87"/>
      <c r="T861" s="80"/>
      <c r="U861" s="87"/>
      <c r="V861" s="84">
        <f t="shared" si="1319"/>
        <v>0</v>
      </c>
      <c r="W861" s="84">
        <f t="shared" si="1320"/>
        <v>0</v>
      </c>
      <c r="X861" s="87">
        <f t="shared" si="1405"/>
        <v>0</v>
      </c>
      <c r="Y861" s="89"/>
    </row>
    <row r="862">
      <c r="A862" s="77">
        <v>45698.0</v>
      </c>
      <c r="B862" s="78" t="s">
        <v>40</v>
      </c>
      <c r="C862" s="79" t="s">
        <v>37</v>
      </c>
      <c r="D862" s="78" t="s">
        <v>30</v>
      </c>
      <c r="E862" s="80">
        <v>0.0</v>
      </c>
      <c r="F862" s="80">
        <v>0.0</v>
      </c>
      <c r="G862" s="80">
        <v>0.0</v>
      </c>
      <c r="H862" s="83">
        <v>0.0</v>
      </c>
      <c r="I862" s="84">
        <f t="shared" si="3"/>
        <v>0</v>
      </c>
      <c r="J862" s="85">
        <f t="shared" si="4"/>
        <v>0</v>
      </c>
      <c r="K862" s="80">
        <f t="shared" ref="K862:L862" si="1734">IFERROR(G862,0)</f>
        <v>0</v>
      </c>
      <c r="L862" s="80">
        <f t="shared" si="1734"/>
        <v>0</v>
      </c>
      <c r="M862" s="84">
        <f t="shared" si="6"/>
        <v>0</v>
      </c>
      <c r="N862" s="85">
        <f t="shared" si="7"/>
        <v>0</v>
      </c>
      <c r="O862" s="84">
        <f t="shared" ref="O862:P862" si="1735">IFERROR(K862,0)</f>
        <v>0</v>
      </c>
      <c r="P862" s="84">
        <f t="shared" si="1735"/>
        <v>0</v>
      </c>
      <c r="Q862" s="84">
        <f t="shared" si="9"/>
        <v>0</v>
      </c>
      <c r="R862" s="85">
        <f t="shared" si="10"/>
        <v>0</v>
      </c>
      <c r="S862" s="87"/>
      <c r="T862" s="87"/>
      <c r="U862" s="87"/>
      <c r="V862" s="84">
        <f t="shared" si="1319"/>
        <v>0</v>
      </c>
      <c r="W862" s="84">
        <f t="shared" si="1320"/>
        <v>0</v>
      </c>
      <c r="X862" s="87">
        <f t="shared" si="1405"/>
        <v>0</v>
      </c>
      <c r="Y862" s="89"/>
    </row>
    <row r="863">
      <c r="A863" s="77">
        <v>45699.0</v>
      </c>
      <c r="B863" s="78" t="s">
        <v>31</v>
      </c>
      <c r="C863" s="79" t="s">
        <v>26</v>
      </c>
      <c r="D863" s="78" t="s">
        <v>27</v>
      </c>
      <c r="E863" s="80">
        <v>190.9</v>
      </c>
      <c r="F863" s="81">
        <v>0.65</v>
      </c>
      <c r="G863" s="82">
        <v>0.557</v>
      </c>
      <c r="H863" s="94">
        <v>0.565</v>
      </c>
      <c r="I863" s="84">
        <f t="shared" si="3"/>
        <v>0.008</v>
      </c>
      <c r="J863" s="85">
        <f t="shared" si="4"/>
        <v>101.4362657</v>
      </c>
      <c r="K863" s="80">
        <f t="shared" ref="K863:L863" si="1736">IFERROR(G863,0)</f>
        <v>0.557</v>
      </c>
      <c r="L863" s="80">
        <f t="shared" si="1736"/>
        <v>0.565</v>
      </c>
      <c r="M863" s="84">
        <f t="shared" si="6"/>
        <v>0.008</v>
      </c>
      <c r="N863" s="85">
        <f t="shared" si="7"/>
        <v>101.4362657</v>
      </c>
      <c r="O863" s="84">
        <f t="shared" ref="O863:P863" si="1737">IFERROR(K863,0)</f>
        <v>0.557</v>
      </c>
      <c r="P863" s="84">
        <f t="shared" si="1737"/>
        <v>0.565</v>
      </c>
      <c r="Q863" s="84">
        <f t="shared" si="9"/>
        <v>0.008</v>
      </c>
      <c r="R863" s="85">
        <f t="shared" si="10"/>
        <v>101.4362657</v>
      </c>
      <c r="S863" s="80">
        <f>T842</f>
        <v>49.12852</v>
      </c>
      <c r="T863" s="80">
        <f>H863+S863-H864-H865-U863</f>
        <v>48.53972</v>
      </c>
      <c r="U863" s="80">
        <v>0.0018</v>
      </c>
      <c r="V863" s="84">
        <f t="shared" si="1319"/>
        <v>85.69230769</v>
      </c>
      <c r="W863" s="84">
        <f t="shared" si="1320"/>
        <v>86.92307692</v>
      </c>
      <c r="X863" s="87">
        <f t="shared" si="1405"/>
        <v>0.571</v>
      </c>
      <c r="Y863" s="89"/>
    </row>
    <row r="864">
      <c r="A864" s="77">
        <v>45699.0</v>
      </c>
      <c r="B864" s="78" t="s">
        <v>31</v>
      </c>
      <c r="C864" s="79" t="s">
        <v>26</v>
      </c>
      <c r="D864" s="78" t="s">
        <v>29</v>
      </c>
      <c r="E864" s="80">
        <v>220.3</v>
      </c>
      <c r="F864" s="80">
        <v>0.955</v>
      </c>
      <c r="G864" s="80">
        <v>0.625</v>
      </c>
      <c r="H864" s="83">
        <v>1.152</v>
      </c>
      <c r="I864" s="84">
        <f t="shared" si="3"/>
        <v>0.527</v>
      </c>
      <c r="J864" s="85">
        <f t="shared" si="4"/>
        <v>184.32</v>
      </c>
      <c r="K864" s="80">
        <f t="shared" ref="K864:L864" si="1738">IFERROR(G864,0)</f>
        <v>0.625</v>
      </c>
      <c r="L864" s="80">
        <f t="shared" si="1738"/>
        <v>1.152</v>
      </c>
      <c r="M864" s="84">
        <f t="shared" si="6"/>
        <v>0.527</v>
      </c>
      <c r="N864" s="85">
        <f t="shared" si="7"/>
        <v>184.32</v>
      </c>
      <c r="O864" s="84">
        <f t="shared" ref="O864:P864" si="1739">IFERROR(K864,0)</f>
        <v>0.625</v>
      </c>
      <c r="P864" s="84">
        <f t="shared" si="1739"/>
        <v>1.152</v>
      </c>
      <c r="Q864" s="84">
        <f t="shared" si="9"/>
        <v>0.527</v>
      </c>
      <c r="R864" s="85">
        <f t="shared" si="10"/>
        <v>184.32</v>
      </c>
      <c r="S864" s="84"/>
      <c r="T864" s="84"/>
      <c r="U864" s="84"/>
      <c r="V864" s="84">
        <f t="shared" si="1319"/>
        <v>65.44502618</v>
      </c>
      <c r="W864" s="84">
        <f t="shared" si="1320"/>
        <v>120.6282723</v>
      </c>
      <c r="X864" s="87">
        <f t="shared" si="1405"/>
        <v>0.657</v>
      </c>
      <c r="Y864" s="89"/>
    </row>
    <row r="865">
      <c r="A865" s="77">
        <v>45699.0</v>
      </c>
      <c r="B865" s="78" t="s">
        <v>31</v>
      </c>
      <c r="C865" s="79" t="s">
        <v>26</v>
      </c>
      <c r="D865" s="78" t="s">
        <v>30</v>
      </c>
      <c r="E865" s="80">
        <v>0.0</v>
      </c>
      <c r="F865" s="80">
        <v>0.0</v>
      </c>
      <c r="G865" s="80">
        <v>0.0</v>
      </c>
      <c r="H865" s="83">
        <v>0.0</v>
      </c>
      <c r="I865" s="84">
        <f t="shared" si="3"/>
        <v>0</v>
      </c>
      <c r="J865" s="85">
        <f t="shared" si="4"/>
        <v>0</v>
      </c>
      <c r="K865" s="80">
        <f t="shared" ref="K865:L865" si="1740">IFERROR(G865,0)</f>
        <v>0</v>
      </c>
      <c r="L865" s="80">
        <f t="shared" si="1740"/>
        <v>0</v>
      </c>
      <c r="M865" s="84">
        <f t="shared" si="6"/>
        <v>0</v>
      </c>
      <c r="N865" s="85">
        <f t="shared" si="7"/>
        <v>0</v>
      </c>
      <c r="O865" s="84">
        <f t="shared" ref="O865:P865" si="1741">IFERROR(K865,0)</f>
        <v>0</v>
      </c>
      <c r="P865" s="84">
        <f t="shared" si="1741"/>
        <v>0</v>
      </c>
      <c r="Q865" s="84">
        <f t="shared" si="9"/>
        <v>0</v>
      </c>
      <c r="R865" s="85">
        <f t="shared" si="10"/>
        <v>0</v>
      </c>
      <c r="S865" s="80"/>
      <c r="T865" s="80"/>
      <c r="U865" s="80"/>
      <c r="V865" s="84">
        <f t="shared" si="1319"/>
        <v>0</v>
      </c>
      <c r="W865" s="84">
        <f t="shared" si="1320"/>
        <v>0</v>
      </c>
      <c r="X865" s="87">
        <f t="shared" si="1405"/>
        <v>0</v>
      </c>
      <c r="Y865" s="89"/>
    </row>
    <row r="866">
      <c r="A866" s="77">
        <v>45699.0</v>
      </c>
      <c r="B866" s="78" t="s">
        <v>25</v>
      </c>
      <c r="C866" s="79" t="s">
        <v>26</v>
      </c>
      <c r="D866" s="78" t="s">
        <v>27</v>
      </c>
      <c r="E866" s="80">
        <v>1.7</v>
      </c>
      <c r="F866" s="80">
        <v>0.005</v>
      </c>
      <c r="G866" s="80">
        <v>0.0048</v>
      </c>
      <c r="H866" s="83">
        <v>0.005</v>
      </c>
      <c r="I866" s="84">
        <f t="shared" si="3"/>
        <v>0.0002</v>
      </c>
      <c r="J866" s="85">
        <f t="shared" si="4"/>
        <v>104.1666667</v>
      </c>
      <c r="K866" s="80">
        <f t="shared" ref="K866:L866" si="1742">IFERROR(G866,0)</f>
        <v>0.0048</v>
      </c>
      <c r="L866" s="80">
        <f t="shared" si="1742"/>
        <v>0.005</v>
      </c>
      <c r="M866" s="84">
        <f t="shared" si="6"/>
        <v>0.0002</v>
      </c>
      <c r="N866" s="85">
        <f t="shared" si="7"/>
        <v>104.1666667</v>
      </c>
      <c r="O866" s="84">
        <f t="shared" ref="O866:P866" si="1743">IFERROR(K866,0)</f>
        <v>0.0048</v>
      </c>
      <c r="P866" s="84">
        <f t="shared" si="1743"/>
        <v>0.005</v>
      </c>
      <c r="Q866" s="84">
        <f t="shared" si="9"/>
        <v>0.0002</v>
      </c>
      <c r="R866" s="85">
        <f t="shared" si="10"/>
        <v>104.1666667</v>
      </c>
      <c r="S866" s="80">
        <f>T845</f>
        <v>4.0976405</v>
      </c>
      <c r="T866" s="80">
        <f>H866+S866-H867-H868-U866</f>
        <v>4.1025405</v>
      </c>
      <c r="U866" s="80">
        <v>1.0E-4</v>
      </c>
      <c r="V866" s="84">
        <f t="shared" si="1319"/>
        <v>96</v>
      </c>
      <c r="W866" s="84">
        <f t="shared" si="1320"/>
        <v>100</v>
      </c>
      <c r="X866" s="87">
        <f t="shared" si="1405"/>
        <v>0.005</v>
      </c>
      <c r="Y866" s="89"/>
    </row>
    <row r="867">
      <c r="A867" s="77">
        <v>45699.0</v>
      </c>
      <c r="B867" s="78" t="s">
        <v>25</v>
      </c>
      <c r="C867" s="79" t="s">
        <v>26</v>
      </c>
      <c r="D867" s="78" t="s">
        <v>29</v>
      </c>
      <c r="E867" s="80">
        <v>1.5</v>
      </c>
      <c r="F867" s="80">
        <v>0.0</v>
      </c>
      <c r="G867" s="80">
        <v>0.004</v>
      </c>
      <c r="H867" s="83">
        <v>0.0</v>
      </c>
      <c r="I867" s="84">
        <f t="shared" si="3"/>
        <v>-0.004</v>
      </c>
      <c r="J867" s="85">
        <f t="shared" si="4"/>
        <v>0</v>
      </c>
      <c r="K867" s="80">
        <f t="shared" ref="K867:L867" si="1744">IFERROR(G867,0)</f>
        <v>0.004</v>
      </c>
      <c r="L867" s="80">
        <f t="shared" si="1744"/>
        <v>0</v>
      </c>
      <c r="M867" s="84">
        <f t="shared" si="6"/>
        <v>-0.004</v>
      </c>
      <c r="N867" s="85">
        <f t="shared" si="7"/>
        <v>0</v>
      </c>
      <c r="O867" s="84">
        <f t="shared" ref="O867:P867" si="1745">IFERROR(K867,0)</f>
        <v>0.004</v>
      </c>
      <c r="P867" s="84">
        <f t="shared" si="1745"/>
        <v>0</v>
      </c>
      <c r="Q867" s="84">
        <f t="shared" si="9"/>
        <v>-0.004</v>
      </c>
      <c r="R867" s="85">
        <f t="shared" si="10"/>
        <v>0</v>
      </c>
      <c r="S867" s="84"/>
      <c r="T867" s="84"/>
      <c r="U867" s="84"/>
      <c r="V867" s="84">
        <f t="shared" si="1319"/>
        <v>0</v>
      </c>
      <c r="W867" s="84">
        <f t="shared" si="1320"/>
        <v>0</v>
      </c>
      <c r="X867" s="87">
        <f t="shared" si="1405"/>
        <v>0</v>
      </c>
      <c r="Y867" s="89"/>
    </row>
    <row r="868">
      <c r="A868" s="77">
        <v>45699.0</v>
      </c>
      <c r="B868" s="78" t="s">
        <v>25</v>
      </c>
      <c r="C868" s="79" t="s">
        <v>26</v>
      </c>
      <c r="D868" s="78" t="s">
        <v>30</v>
      </c>
      <c r="E868" s="80">
        <v>0.0</v>
      </c>
      <c r="F868" s="80">
        <v>0.0</v>
      </c>
      <c r="G868" s="80">
        <v>0.0</v>
      </c>
      <c r="H868" s="83">
        <v>0.0</v>
      </c>
      <c r="I868" s="84">
        <f t="shared" si="3"/>
        <v>0</v>
      </c>
      <c r="J868" s="85">
        <f t="shared" si="4"/>
        <v>0</v>
      </c>
      <c r="K868" s="80">
        <f t="shared" ref="K868:L868" si="1746">IFERROR(G868,0)</f>
        <v>0</v>
      </c>
      <c r="L868" s="80">
        <f t="shared" si="1746"/>
        <v>0</v>
      </c>
      <c r="M868" s="84">
        <f t="shared" si="6"/>
        <v>0</v>
      </c>
      <c r="N868" s="85">
        <f t="shared" si="7"/>
        <v>0</v>
      </c>
      <c r="O868" s="84">
        <f t="shared" ref="O868:P868" si="1747">IFERROR(K868,0)</f>
        <v>0</v>
      </c>
      <c r="P868" s="84">
        <f t="shared" si="1747"/>
        <v>0</v>
      </c>
      <c r="Q868" s="84">
        <f t="shared" si="9"/>
        <v>0</v>
      </c>
      <c r="R868" s="85">
        <f t="shared" si="10"/>
        <v>0</v>
      </c>
      <c r="S868" s="84"/>
      <c r="T868" s="84"/>
      <c r="U868" s="84"/>
      <c r="V868" s="84">
        <f t="shared" si="1319"/>
        <v>0</v>
      </c>
      <c r="W868" s="84">
        <f t="shared" si="1320"/>
        <v>0</v>
      </c>
      <c r="X868" s="87">
        <f t="shared" si="1405"/>
        <v>0</v>
      </c>
      <c r="Y868" s="89"/>
    </row>
    <row r="869">
      <c r="A869" s="77">
        <v>45699.0</v>
      </c>
      <c r="B869" s="78" t="s">
        <v>33</v>
      </c>
      <c r="C869" s="79" t="s">
        <v>26</v>
      </c>
      <c r="D869" s="78" t="s">
        <v>27</v>
      </c>
      <c r="E869" s="80">
        <v>1.0</v>
      </c>
      <c r="F869" s="80">
        <v>0.003</v>
      </c>
      <c r="G869" s="80">
        <v>0.003</v>
      </c>
      <c r="H869" s="83">
        <v>0.004</v>
      </c>
      <c r="I869" s="84">
        <f t="shared" si="3"/>
        <v>0.001</v>
      </c>
      <c r="J869" s="85">
        <f t="shared" si="4"/>
        <v>133.3333333</v>
      </c>
      <c r="K869" s="80">
        <f t="shared" ref="K869:L869" si="1748">IFERROR(G869,0)</f>
        <v>0.003</v>
      </c>
      <c r="L869" s="80">
        <f t="shared" si="1748"/>
        <v>0.004</v>
      </c>
      <c r="M869" s="84">
        <f t="shared" si="6"/>
        <v>0.001</v>
      </c>
      <c r="N869" s="85">
        <f t="shared" si="7"/>
        <v>133.3333333</v>
      </c>
      <c r="O869" s="84">
        <f t="shared" ref="O869:P869" si="1749">IFERROR(K869,0)</f>
        <v>0.003</v>
      </c>
      <c r="P869" s="84">
        <f t="shared" si="1749"/>
        <v>0.004</v>
      </c>
      <c r="Q869" s="84">
        <f t="shared" si="9"/>
        <v>0.001</v>
      </c>
      <c r="R869" s="85">
        <f t="shared" si="10"/>
        <v>133.3333333</v>
      </c>
      <c r="S869" s="80">
        <f>T848</f>
        <v>0.63465</v>
      </c>
      <c r="T869" s="80">
        <f>H869+S869-H870-H871-U869</f>
        <v>0.63865</v>
      </c>
      <c r="U869" s="80">
        <v>0.0</v>
      </c>
      <c r="V869" s="84">
        <f t="shared" si="1319"/>
        <v>100</v>
      </c>
      <c r="W869" s="84">
        <f t="shared" si="1320"/>
        <v>133.3333333</v>
      </c>
      <c r="X869" s="87">
        <f t="shared" si="1405"/>
        <v>0.003</v>
      </c>
      <c r="Y869" s="89"/>
    </row>
    <row r="870">
      <c r="A870" s="77">
        <v>45699.0</v>
      </c>
      <c r="B870" s="78" t="s">
        <v>33</v>
      </c>
      <c r="C870" s="79" t="s">
        <v>26</v>
      </c>
      <c r="D870" s="78" t="s">
        <v>29</v>
      </c>
      <c r="E870" s="80">
        <v>1.0</v>
      </c>
      <c r="F870" s="80">
        <v>0.0</v>
      </c>
      <c r="G870" s="80">
        <v>0.003</v>
      </c>
      <c r="H870" s="83">
        <v>0.0</v>
      </c>
      <c r="I870" s="84">
        <f t="shared" si="3"/>
        <v>-0.003</v>
      </c>
      <c r="J870" s="85">
        <f t="shared" si="4"/>
        <v>0</v>
      </c>
      <c r="K870" s="80">
        <f t="shared" ref="K870:L870" si="1750">IFERROR(G870,0)</f>
        <v>0.003</v>
      </c>
      <c r="L870" s="80">
        <f t="shared" si="1750"/>
        <v>0</v>
      </c>
      <c r="M870" s="84">
        <f t="shared" si="6"/>
        <v>-0.003</v>
      </c>
      <c r="N870" s="85">
        <f t="shared" si="7"/>
        <v>0</v>
      </c>
      <c r="O870" s="84">
        <f t="shared" ref="O870:P870" si="1751">IFERROR(K870,0)</f>
        <v>0.003</v>
      </c>
      <c r="P870" s="84">
        <f t="shared" si="1751"/>
        <v>0</v>
      </c>
      <c r="Q870" s="84">
        <f t="shared" si="9"/>
        <v>-0.003</v>
      </c>
      <c r="R870" s="85">
        <f t="shared" si="10"/>
        <v>0</v>
      </c>
      <c r="S870" s="80"/>
      <c r="T870" s="80"/>
      <c r="U870" s="80"/>
      <c r="V870" s="84">
        <f t="shared" si="1319"/>
        <v>0</v>
      </c>
      <c r="W870" s="84">
        <f t="shared" si="1320"/>
        <v>0</v>
      </c>
      <c r="X870" s="87">
        <f t="shared" si="1405"/>
        <v>0</v>
      </c>
      <c r="Y870" s="89"/>
    </row>
    <row r="871">
      <c r="A871" s="77">
        <v>45699.0</v>
      </c>
      <c r="B871" s="78" t="s">
        <v>33</v>
      </c>
      <c r="C871" s="79" t="s">
        <v>26</v>
      </c>
      <c r="D871" s="78" t="s">
        <v>30</v>
      </c>
      <c r="E871" s="80">
        <v>0.0</v>
      </c>
      <c r="F871" s="80">
        <v>0.0</v>
      </c>
      <c r="G871" s="80">
        <v>0.0</v>
      </c>
      <c r="H871" s="83">
        <v>0.0</v>
      </c>
      <c r="I871" s="84">
        <f t="shared" si="3"/>
        <v>0</v>
      </c>
      <c r="J871" s="85">
        <f t="shared" si="4"/>
        <v>0</v>
      </c>
      <c r="K871" s="80">
        <f t="shared" ref="K871:L871" si="1752">IFERROR(G871,0)</f>
        <v>0</v>
      </c>
      <c r="L871" s="80">
        <f t="shared" si="1752"/>
        <v>0</v>
      </c>
      <c r="M871" s="84">
        <f t="shared" si="6"/>
        <v>0</v>
      </c>
      <c r="N871" s="85">
        <f t="shared" si="7"/>
        <v>0</v>
      </c>
      <c r="O871" s="84">
        <f t="shared" ref="O871:P871" si="1753">IFERROR(K871,0)</f>
        <v>0</v>
      </c>
      <c r="P871" s="84">
        <f t="shared" si="1753"/>
        <v>0</v>
      </c>
      <c r="Q871" s="84">
        <f t="shared" si="9"/>
        <v>0</v>
      </c>
      <c r="R871" s="85">
        <f t="shared" si="10"/>
        <v>0</v>
      </c>
      <c r="S871" s="87"/>
      <c r="T871" s="87"/>
      <c r="U871" s="87"/>
      <c r="V871" s="84">
        <f t="shared" si="1319"/>
        <v>0</v>
      </c>
      <c r="W871" s="84">
        <f t="shared" si="1320"/>
        <v>0</v>
      </c>
      <c r="X871" s="87">
        <f t="shared" si="1405"/>
        <v>0</v>
      </c>
      <c r="Y871" s="89"/>
    </row>
    <row r="872">
      <c r="A872" s="77">
        <v>45699.0</v>
      </c>
      <c r="B872" s="78" t="s">
        <v>34</v>
      </c>
      <c r="C872" s="79" t="s">
        <v>26</v>
      </c>
      <c r="D872" s="78" t="s">
        <v>27</v>
      </c>
      <c r="E872" s="80">
        <v>0.6</v>
      </c>
      <c r="F872" s="80">
        <v>0.003</v>
      </c>
      <c r="G872" s="80">
        <v>0.0</v>
      </c>
      <c r="H872" s="83">
        <v>0.003</v>
      </c>
      <c r="I872" s="84">
        <f t="shared" si="3"/>
        <v>0.003</v>
      </c>
      <c r="J872" s="85">
        <f t="shared" si="4"/>
        <v>0</v>
      </c>
      <c r="K872" s="80">
        <f t="shared" ref="K872:L872" si="1754">IFERROR(G872,0)</f>
        <v>0</v>
      </c>
      <c r="L872" s="80">
        <f t="shared" si="1754"/>
        <v>0.003</v>
      </c>
      <c r="M872" s="84">
        <f t="shared" si="6"/>
        <v>0.003</v>
      </c>
      <c r="N872" s="85">
        <f t="shared" si="7"/>
        <v>0</v>
      </c>
      <c r="O872" s="84">
        <f t="shared" ref="O872:P872" si="1755">IFERROR(K872,0)</f>
        <v>0</v>
      </c>
      <c r="P872" s="84">
        <f t="shared" si="1755"/>
        <v>0.003</v>
      </c>
      <c r="Q872" s="84">
        <f t="shared" si="9"/>
        <v>0.003</v>
      </c>
      <c r="R872" s="85">
        <f t="shared" si="10"/>
        <v>0</v>
      </c>
      <c r="S872" s="88">
        <f>T851</f>
        <v>0.09089</v>
      </c>
      <c r="T872" s="80">
        <f>H872+S872-H873-H874-U872</f>
        <v>0.09389</v>
      </c>
      <c r="U872" s="88">
        <v>0.0</v>
      </c>
      <c r="V872" s="84">
        <f t="shared" si="1319"/>
        <v>0</v>
      </c>
      <c r="W872" s="84">
        <f t="shared" si="1320"/>
        <v>100</v>
      </c>
      <c r="X872" s="87">
        <f t="shared" si="1405"/>
        <v>0.003</v>
      </c>
      <c r="Y872" s="89"/>
    </row>
    <row r="873">
      <c r="A873" s="77">
        <v>45699.0</v>
      </c>
      <c r="B873" s="78" t="s">
        <v>34</v>
      </c>
      <c r="C873" s="79" t="s">
        <v>26</v>
      </c>
      <c r="D873" s="78" t="s">
        <v>29</v>
      </c>
      <c r="E873" s="80">
        <v>0.6</v>
      </c>
      <c r="F873" s="80">
        <v>0.0</v>
      </c>
      <c r="G873" s="80">
        <v>0.0</v>
      </c>
      <c r="H873" s="83">
        <v>0.0</v>
      </c>
      <c r="I873" s="84">
        <f t="shared" si="3"/>
        <v>0</v>
      </c>
      <c r="J873" s="85">
        <f t="shared" si="4"/>
        <v>0</v>
      </c>
      <c r="K873" s="80">
        <f t="shared" ref="K873:L873" si="1756">IFERROR(G873,0)</f>
        <v>0</v>
      </c>
      <c r="L873" s="80">
        <f t="shared" si="1756"/>
        <v>0</v>
      </c>
      <c r="M873" s="84">
        <f t="shared" si="6"/>
        <v>0</v>
      </c>
      <c r="N873" s="85">
        <f t="shared" si="7"/>
        <v>0</v>
      </c>
      <c r="O873" s="84">
        <f t="shared" ref="O873:P873" si="1757">IFERROR(K873,0)</f>
        <v>0</v>
      </c>
      <c r="P873" s="84">
        <f t="shared" si="1757"/>
        <v>0</v>
      </c>
      <c r="Q873" s="84">
        <f t="shared" si="9"/>
        <v>0</v>
      </c>
      <c r="R873" s="85">
        <f t="shared" si="10"/>
        <v>0</v>
      </c>
      <c r="S873" s="87"/>
      <c r="T873" s="87"/>
      <c r="U873" s="87"/>
      <c r="V873" s="84">
        <f t="shared" si="1319"/>
        <v>0</v>
      </c>
      <c r="W873" s="84">
        <f t="shared" si="1320"/>
        <v>0</v>
      </c>
      <c r="X873" s="87">
        <f t="shared" si="1405"/>
        <v>0</v>
      </c>
      <c r="Y873" s="89"/>
    </row>
    <row r="874">
      <c r="A874" s="77">
        <v>45699.0</v>
      </c>
      <c r="B874" s="78" t="s">
        <v>34</v>
      </c>
      <c r="C874" s="79" t="s">
        <v>26</v>
      </c>
      <c r="D874" s="78" t="s">
        <v>30</v>
      </c>
      <c r="E874" s="80">
        <v>0.0</v>
      </c>
      <c r="F874" s="80">
        <v>0.0</v>
      </c>
      <c r="G874" s="80">
        <v>0.0</v>
      </c>
      <c r="H874" s="83">
        <v>0.0</v>
      </c>
      <c r="I874" s="84">
        <f t="shared" si="3"/>
        <v>0</v>
      </c>
      <c r="J874" s="85">
        <f t="shared" si="4"/>
        <v>0</v>
      </c>
      <c r="K874" s="80">
        <f t="shared" ref="K874:L874" si="1758">IFERROR(G874,0)</f>
        <v>0</v>
      </c>
      <c r="L874" s="80">
        <f t="shared" si="1758"/>
        <v>0</v>
      </c>
      <c r="M874" s="84">
        <f t="shared" si="6"/>
        <v>0</v>
      </c>
      <c r="N874" s="85">
        <f t="shared" si="7"/>
        <v>0</v>
      </c>
      <c r="O874" s="84">
        <f t="shared" ref="O874:P874" si="1759">IFERROR(K874,0)</f>
        <v>0</v>
      </c>
      <c r="P874" s="84">
        <f t="shared" si="1759"/>
        <v>0</v>
      </c>
      <c r="Q874" s="84">
        <f t="shared" si="9"/>
        <v>0</v>
      </c>
      <c r="R874" s="85">
        <f t="shared" si="10"/>
        <v>0</v>
      </c>
      <c r="S874" s="87"/>
      <c r="T874" s="87"/>
      <c r="U874" s="87"/>
      <c r="V874" s="84">
        <f t="shared" si="1319"/>
        <v>0</v>
      </c>
      <c r="W874" s="84">
        <f t="shared" si="1320"/>
        <v>0</v>
      </c>
      <c r="X874" s="87">
        <f t="shared" si="1405"/>
        <v>0</v>
      </c>
      <c r="Y874" s="89"/>
    </row>
    <row r="875">
      <c r="A875" s="77">
        <v>45699.0</v>
      </c>
      <c r="B875" s="78" t="s">
        <v>36</v>
      </c>
      <c r="C875" s="79" t="s">
        <v>37</v>
      </c>
      <c r="D875" s="78" t="s">
        <v>27</v>
      </c>
      <c r="E875" s="80">
        <v>229.8</v>
      </c>
      <c r="F875" s="80">
        <v>0.661</v>
      </c>
      <c r="G875" s="80">
        <v>0.675</v>
      </c>
      <c r="H875" s="83">
        <v>0.572</v>
      </c>
      <c r="I875" s="84">
        <f t="shared" si="3"/>
        <v>-0.103</v>
      </c>
      <c r="J875" s="85">
        <f t="shared" si="4"/>
        <v>84.74074074</v>
      </c>
      <c r="K875" s="80">
        <f t="shared" ref="K875:L875" si="1760">IFERROR(G875,0)</f>
        <v>0.675</v>
      </c>
      <c r="L875" s="80">
        <f t="shared" si="1760"/>
        <v>0.572</v>
      </c>
      <c r="M875" s="84">
        <f t="shared" si="6"/>
        <v>-0.103</v>
      </c>
      <c r="N875" s="85">
        <f t="shared" si="7"/>
        <v>84.74074074</v>
      </c>
      <c r="O875" s="84">
        <f t="shared" ref="O875:P875" si="1761">IFERROR(K875,0)</f>
        <v>0.675</v>
      </c>
      <c r="P875" s="84">
        <f t="shared" si="1761"/>
        <v>0.572</v>
      </c>
      <c r="Q875" s="84">
        <f t="shared" si="9"/>
        <v>-0.103</v>
      </c>
      <c r="R875" s="85">
        <f t="shared" si="10"/>
        <v>84.74074074</v>
      </c>
      <c r="S875" s="88">
        <f>T854</f>
        <v>197.0022851</v>
      </c>
      <c r="T875" s="80">
        <f>H875+S875-H876-H877-U875</f>
        <v>196.2428851</v>
      </c>
      <c r="U875" s="88">
        <v>4.0E-4</v>
      </c>
      <c r="V875" s="84">
        <f t="shared" si="1319"/>
        <v>102.118003</v>
      </c>
      <c r="W875" s="84">
        <f t="shared" si="1320"/>
        <v>86.53555219</v>
      </c>
      <c r="X875" s="87">
        <f t="shared" si="1405"/>
        <v>0.575</v>
      </c>
      <c r="Y875" s="89"/>
    </row>
    <row r="876">
      <c r="A876" s="77">
        <v>45699.0</v>
      </c>
      <c r="B876" s="78" t="s">
        <v>36</v>
      </c>
      <c r="C876" s="79" t="s">
        <v>37</v>
      </c>
      <c r="D876" s="78" t="s">
        <v>29</v>
      </c>
      <c r="E876" s="80">
        <v>285.0</v>
      </c>
      <c r="F876" s="80">
        <v>0.0</v>
      </c>
      <c r="G876" s="80">
        <v>0.825</v>
      </c>
      <c r="H876" s="83">
        <v>1.331</v>
      </c>
      <c r="I876" s="84">
        <f t="shared" si="3"/>
        <v>0.506</v>
      </c>
      <c r="J876" s="85">
        <f t="shared" si="4"/>
        <v>161.3333333</v>
      </c>
      <c r="K876" s="80">
        <f t="shared" ref="K876:L876" si="1762">IFERROR(G876,0)</f>
        <v>0.825</v>
      </c>
      <c r="L876" s="80">
        <f t="shared" si="1762"/>
        <v>1.331</v>
      </c>
      <c r="M876" s="84">
        <f t="shared" si="6"/>
        <v>0.506</v>
      </c>
      <c r="N876" s="85">
        <f t="shared" si="7"/>
        <v>161.3333333</v>
      </c>
      <c r="O876" s="84">
        <f t="shared" ref="O876:P876" si="1763">IFERROR(K876,0)</f>
        <v>0.825</v>
      </c>
      <c r="P876" s="84">
        <f t="shared" si="1763"/>
        <v>1.331</v>
      </c>
      <c r="Q876" s="84">
        <f t="shared" si="9"/>
        <v>0.506</v>
      </c>
      <c r="R876" s="85">
        <f t="shared" si="10"/>
        <v>161.3333333</v>
      </c>
      <c r="S876" s="87"/>
      <c r="T876" s="87"/>
      <c r="U876" s="87"/>
      <c r="V876" s="84">
        <f t="shared" si="1319"/>
        <v>0</v>
      </c>
      <c r="W876" s="84">
        <f t="shared" si="1320"/>
        <v>0</v>
      </c>
      <c r="X876" s="87">
        <f t="shared" si="1405"/>
        <v>1.349</v>
      </c>
      <c r="Y876" s="89"/>
    </row>
    <row r="877">
      <c r="A877" s="77">
        <v>45699.0</v>
      </c>
      <c r="B877" s="78" t="s">
        <v>36</v>
      </c>
      <c r="C877" s="79" t="s">
        <v>37</v>
      </c>
      <c r="D877" s="78" t="s">
        <v>30</v>
      </c>
      <c r="E877" s="80">
        <v>0.0</v>
      </c>
      <c r="F877" s="80">
        <v>0.0</v>
      </c>
      <c r="G877" s="80">
        <v>0.0</v>
      </c>
      <c r="H877" s="83">
        <v>0.0</v>
      </c>
      <c r="I877" s="84">
        <f t="shared" si="3"/>
        <v>0</v>
      </c>
      <c r="J877" s="85">
        <f t="shared" si="4"/>
        <v>0</v>
      </c>
      <c r="K877" s="80">
        <f t="shared" ref="K877:L877" si="1764">IFERROR(G877,0)</f>
        <v>0</v>
      </c>
      <c r="L877" s="80">
        <f t="shared" si="1764"/>
        <v>0</v>
      </c>
      <c r="M877" s="84">
        <f t="shared" si="6"/>
        <v>0</v>
      </c>
      <c r="N877" s="85">
        <f t="shared" si="7"/>
        <v>0</v>
      </c>
      <c r="O877" s="84">
        <f t="shared" ref="O877:P877" si="1765">IFERROR(K877,0)</f>
        <v>0</v>
      </c>
      <c r="P877" s="84">
        <f t="shared" si="1765"/>
        <v>0</v>
      </c>
      <c r="Q877" s="84">
        <f t="shared" si="9"/>
        <v>0</v>
      </c>
      <c r="R877" s="85">
        <f t="shared" si="10"/>
        <v>0</v>
      </c>
      <c r="S877" s="87"/>
      <c r="T877" s="87"/>
      <c r="U877" s="87"/>
      <c r="V877" s="84">
        <f t="shared" si="1319"/>
        <v>0</v>
      </c>
      <c r="W877" s="84">
        <f t="shared" si="1320"/>
        <v>0</v>
      </c>
      <c r="X877" s="87">
        <f t="shared" si="1405"/>
        <v>0</v>
      </c>
      <c r="Y877" s="89"/>
    </row>
    <row r="878">
      <c r="A878" s="77">
        <v>45699.0</v>
      </c>
      <c r="B878" s="78" t="s">
        <v>49</v>
      </c>
      <c r="C878" s="79" t="s">
        <v>37</v>
      </c>
      <c r="D878" s="78" t="s">
        <v>27</v>
      </c>
      <c r="E878" s="80">
        <v>5.2</v>
      </c>
      <c r="F878" s="80">
        <v>0.016</v>
      </c>
      <c r="G878" s="80">
        <v>0.014</v>
      </c>
      <c r="H878" s="83">
        <v>0.019</v>
      </c>
      <c r="I878" s="84">
        <f t="shared" si="3"/>
        <v>0.005</v>
      </c>
      <c r="J878" s="85">
        <f t="shared" si="4"/>
        <v>135.7142857</v>
      </c>
      <c r="K878" s="80">
        <f t="shared" ref="K878:L878" si="1766">IFERROR(G878,0)</f>
        <v>0.014</v>
      </c>
      <c r="L878" s="80">
        <f t="shared" si="1766"/>
        <v>0.019</v>
      </c>
      <c r="M878" s="84">
        <f t="shared" si="6"/>
        <v>0.005</v>
      </c>
      <c r="N878" s="85">
        <f t="shared" si="7"/>
        <v>135.7142857</v>
      </c>
      <c r="O878" s="84">
        <f t="shared" ref="O878:P878" si="1767">IFERROR(K878,0)</f>
        <v>0.014</v>
      </c>
      <c r="P878" s="84">
        <f t="shared" si="1767"/>
        <v>0.019</v>
      </c>
      <c r="Q878" s="84">
        <f t="shared" si="9"/>
        <v>0.005</v>
      </c>
      <c r="R878" s="85">
        <f t="shared" si="10"/>
        <v>135.7142857</v>
      </c>
      <c r="S878" s="88">
        <f>T857</f>
        <v>5.320800002</v>
      </c>
      <c r="T878" s="80">
        <f>H878+S878-H879-H880-U878</f>
        <v>4.742100002</v>
      </c>
      <c r="U878" s="88">
        <v>7.0E-4</v>
      </c>
      <c r="V878" s="84">
        <f t="shared" si="1319"/>
        <v>87.5</v>
      </c>
      <c r="W878" s="84">
        <f t="shared" si="1320"/>
        <v>118.75</v>
      </c>
      <c r="X878" s="87">
        <f t="shared" si="1405"/>
        <v>0.019</v>
      </c>
      <c r="Y878" s="89"/>
    </row>
    <row r="879">
      <c r="A879" s="77">
        <v>45699.0</v>
      </c>
      <c r="B879" s="78" t="s">
        <v>49</v>
      </c>
      <c r="C879" s="79" t="s">
        <v>37</v>
      </c>
      <c r="D879" s="78" t="s">
        <v>29</v>
      </c>
      <c r="E879" s="80">
        <v>5.1</v>
      </c>
      <c r="F879" s="80">
        <v>0.0</v>
      </c>
      <c r="G879" s="80">
        <v>0.014</v>
      </c>
      <c r="H879" s="83">
        <v>0.597</v>
      </c>
      <c r="I879" s="84">
        <f t="shared" si="3"/>
        <v>0.583</v>
      </c>
      <c r="J879" s="85">
        <f t="shared" si="4"/>
        <v>4264.285714</v>
      </c>
      <c r="K879" s="80">
        <f t="shared" ref="K879:L879" si="1768">IFERROR(G879,0)</f>
        <v>0.014</v>
      </c>
      <c r="L879" s="80">
        <f t="shared" si="1768"/>
        <v>0.597</v>
      </c>
      <c r="M879" s="84">
        <f t="shared" si="6"/>
        <v>0.583</v>
      </c>
      <c r="N879" s="85">
        <f t="shared" si="7"/>
        <v>4264.285714</v>
      </c>
      <c r="O879" s="84">
        <f t="shared" ref="O879:P879" si="1769">IFERROR(K879,0)</f>
        <v>0.014</v>
      </c>
      <c r="P879" s="84">
        <f t="shared" si="1769"/>
        <v>0.597</v>
      </c>
      <c r="Q879" s="84">
        <f t="shared" si="9"/>
        <v>0.583</v>
      </c>
      <c r="R879" s="85">
        <f t="shared" si="10"/>
        <v>4264.285714</v>
      </c>
      <c r="S879" s="87"/>
      <c r="T879" s="87"/>
      <c r="U879" s="87"/>
      <c r="V879" s="84">
        <f t="shared" si="1319"/>
        <v>0</v>
      </c>
      <c r="W879" s="84">
        <f t="shared" si="1320"/>
        <v>0</v>
      </c>
      <c r="X879" s="87">
        <f t="shared" si="1405"/>
        <v>0</v>
      </c>
      <c r="Y879" s="89"/>
    </row>
    <row r="880">
      <c r="A880" s="77">
        <v>45699.0</v>
      </c>
      <c r="B880" s="78" t="s">
        <v>49</v>
      </c>
      <c r="C880" s="79" t="s">
        <v>37</v>
      </c>
      <c r="D880" s="78" t="s">
        <v>30</v>
      </c>
      <c r="E880" s="80">
        <v>0.0</v>
      </c>
      <c r="F880" s="80">
        <v>0.0</v>
      </c>
      <c r="G880" s="80">
        <v>0.0</v>
      </c>
      <c r="H880" s="83">
        <v>0.0</v>
      </c>
      <c r="I880" s="84">
        <f t="shared" si="3"/>
        <v>0</v>
      </c>
      <c r="J880" s="85">
        <f t="shared" si="4"/>
        <v>0</v>
      </c>
      <c r="K880" s="80">
        <f t="shared" ref="K880:L880" si="1770">IFERROR(G880,0)</f>
        <v>0</v>
      </c>
      <c r="L880" s="80">
        <f t="shared" si="1770"/>
        <v>0</v>
      </c>
      <c r="M880" s="84">
        <f t="shared" si="6"/>
        <v>0</v>
      </c>
      <c r="N880" s="85">
        <f t="shared" si="7"/>
        <v>0</v>
      </c>
      <c r="O880" s="84">
        <f t="shared" ref="O880:P880" si="1771">IFERROR(K880,0)</f>
        <v>0</v>
      </c>
      <c r="P880" s="84">
        <f t="shared" si="1771"/>
        <v>0</v>
      </c>
      <c r="Q880" s="84">
        <f t="shared" si="9"/>
        <v>0</v>
      </c>
      <c r="R880" s="85">
        <f t="shared" si="10"/>
        <v>0</v>
      </c>
      <c r="S880" s="88"/>
      <c r="T880" s="88"/>
      <c r="U880" s="87"/>
      <c r="V880" s="84">
        <f t="shared" si="1319"/>
        <v>0</v>
      </c>
      <c r="W880" s="84">
        <f t="shared" si="1320"/>
        <v>0</v>
      </c>
      <c r="X880" s="87">
        <f t="shared" si="1405"/>
        <v>0</v>
      </c>
      <c r="Y880" s="89"/>
    </row>
    <row r="881">
      <c r="A881" s="77">
        <v>45699.0</v>
      </c>
      <c r="B881" s="78" t="s">
        <v>40</v>
      </c>
      <c r="C881" s="79" t="s">
        <v>37</v>
      </c>
      <c r="D881" s="78" t="s">
        <v>27</v>
      </c>
      <c r="E881" s="80">
        <v>0.63</v>
      </c>
      <c r="F881" s="80">
        <v>0.0</v>
      </c>
      <c r="G881" s="80">
        <v>0.00161</v>
      </c>
      <c r="H881" s="83">
        <v>0.001</v>
      </c>
      <c r="I881" s="84">
        <f t="shared" si="3"/>
        <v>-0.00061</v>
      </c>
      <c r="J881" s="85">
        <f t="shared" si="4"/>
        <v>62.11180124</v>
      </c>
      <c r="K881" s="80">
        <f t="shared" ref="K881:L881" si="1772">IFERROR(G881,0)</f>
        <v>0.00161</v>
      </c>
      <c r="L881" s="80">
        <f t="shared" si="1772"/>
        <v>0.001</v>
      </c>
      <c r="M881" s="84">
        <f t="shared" si="6"/>
        <v>-0.00061</v>
      </c>
      <c r="N881" s="85">
        <f t="shared" si="7"/>
        <v>62.11180124</v>
      </c>
      <c r="O881" s="84">
        <f t="shared" ref="O881:P881" si="1773">IFERROR(K881,0)</f>
        <v>0.00161</v>
      </c>
      <c r="P881" s="84">
        <f t="shared" si="1773"/>
        <v>0.001</v>
      </c>
      <c r="Q881" s="84">
        <f t="shared" si="9"/>
        <v>-0.00061</v>
      </c>
      <c r="R881" s="85">
        <f t="shared" si="10"/>
        <v>62.11180124</v>
      </c>
      <c r="S881" s="88">
        <f>T860</f>
        <v>0.04294624</v>
      </c>
      <c r="T881" s="80">
        <f>H881+S881-H882-H883-U881</f>
        <v>0.04384624</v>
      </c>
      <c r="U881" s="88">
        <v>1.0E-4</v>
      </c>
      <c r="V881" s="84">
        <f t="shared" si="1319"/>
        <v>0</v>
      </c>
      <c r="W881" s="84">
        <f t="shared" si="1320"/>
        <v>0</v>
      </c>
      <c r="X881" s="87">
        <f t="shared" si="1405"/>
        <v>0.001</v>
      </c>
      <c r="Y881" s="89"/>
    </row>
    <row r="882">
      <c r="A882" s="77">
        <v>45699.0</v>
      </c>
      <c r="B882" s="78" t="s">
        <v>40</v>
      </c>
      <c r="C882" s="79" t="s">
        <v>37</v>
      </c>
      <c r="D882" s="78" t="s">
        <v>29</v>
      </c>
      <c r="E882" s="80">
        <v>0.63</v>
      </c>
      <c r="F882" s="80">
        <v>0.0</v>
      </c>
      <c r="G882" s="80">
        <v>0.0016</v>
      </c>
      <c r="H882" s="83">
        <v>0.0</v>
      </c>
      <c r="I882" s="84">
        <f t="shared" si="3"/>
        <v>-0.0016</v>
      </c>
      <c r="J882" s="85">
        <f t="shared" si="4"/>
        <v>0</v>
      </c>
      <c r="K882" s="80">
        <f t="shared" ref="K882:L882" si="1774">IFERROR(G882,0)</f>
        <v>0.0016</v>
      </c>
      <c r="L882" s="80">
        <f t="shared" si="1774"/>
        <v>0</v>
      </c>
      <c r="M882" s="84">
        <f t="shared" si="6"/>
        <v>-0.0016</v>
      </c>
      <c r="N882" s="85">
        <f t="shared" si="7"/>
        <v>0</v>
      </c>
      <c r="O882" s="84">
        <f t="shared" ref="O882:P882" si="1775">IFERROR(K882,0)</f>
        <v>0.0016</v>
      </c>
      <c r="P882" s="84">
        <f t="shared" si="1775"/>
        <v>0</v>
      </c>
      <c r="Q882" s="84">
        <f t="shared" si="9"/>
        <v>-0.0016</v>
      </c>
      <c r="R882" s="85">
        <f t="shared" si="10"/>
        <v>0</v>
      </c>
      <c r="S882" s="87"/>
      <c r="T882" s="80"/>
      <c r="U882" s="87"/>
      <c r="V882" s="84">
        <f t="shared" si="1319"/>
        <v>0</v>
      </c>
      <c r="W882" s="84">
        <f t="shared" si="1320"/>
        <v>0</v>
      </c>
      <c r="X882" s="87">
        <f t="shared" si="1405"/>
        <v>0</v>
      </c>
      <c r="Y882" s="89"/>
    </row>
    <row r="883">
      <c r="A883" s="77">
        <v>45699.0</v>
      </c>
      <c r="B883" s="78" t="s">
        <v>40</v>
      </c>
      <c r="C883" s="79" t="s">
        <v>37</v>
      </c>
      <c r="D883" s="78" t="s">
        <v>30</v>
      </c>
      <c r="E883" s="80">
        <v>0.0</v>
      </c>
      <c r="F883" s="80">
        <v>0.0</v>
      </c>
      <c r="G883" s="80">
        <v>0.0</v>
      </c>
      <c r="H883" s="83">
        <v>0.0</v>
      </c>
      <c r="I883" s="84">
        <f t="shared" si="3"/>
        <v>0</v>
      </c>
      <c r="J883" s="85">
        <f t="shared" si="4"/>
        <v>0</v>
      </c>
      <c r="K883" s="80">
        <f t="shared" ref="K883:L883" si="1776">IFERROR(G883,0)</f>
        <v>0</v>
      </c>
      <c r="L883" s="80">
        <f t="shared" si="1776"/>
        <v>0</v>
      </c>
      <c r="M883" s="84">
        <f t="shared" si="6"/>
        <v>0</v>
      </c>
      <c r="N883" s="85">
        <f t="shared" si="7"/>
        <v>0</v>
      </c>
      <c r="O883" s="84">
        <f t="shared" ref="O883:P883" si="1777">IFERROR(K883,0)</f>
        <v>0</v>
      </c>
      <c r="P883" s="84">
        <f t="shared" si="1777"/>
        <v>0</v>
      </c>
      <c r="Q883" s="84">
        <f t="shared" si="9"/>
        <v>0</v>
      </c>
      <c r="R883" s="85">
        <f t="shared" si="10"/>
        <v>0</v>
      </c>
      <c r="S883" s="87"/>
      <c r="T883" s="87"/>
      <c r="U883" s="87"/>
      <c r="V883" s="84">
        <f t="shared" si="1319"/>
        <v>0</v>
      </c>
      <c r="W883" s="84">
        <f t="shared" si="1320"/>
        <v>0</v>
      </c>
      <c r="X883" s="87">
        <f t="shared" si="1405"/>
        <v>0</v>
      </c>
      <c r="Y883" s="89"/>
    </row>
    <row r="884">
      <c r="A884" s="77">
        <v>45700.0</v>
      </c>
      <c r="B884" s="78" t="s">
        <v>31</v>
      </c>
      <c r="C884" s="79" t="s">
        <v>26</v>
      </c>
      <c r="D884" s="78" t="s">
        <v>27</v>
      </c>
      <c r="E884" s="80">
        <v>190.9</v>
      </c>
      <c r="F884" s="81">
        <v>0.647</v>
      </c>
      <c r="G884" s="82">
        <v>0.557</v>
      </c>
      <c r="H884" s="94">
        <v>0.571</v>
      </c>
      <c r="I884" s="84">
        <f t="shared" si="3"/>
        <v>0.014</v>
      </c>
      <c r="J884" s="85">
        <f t="shared" si="4"/>
        <v>102.513465</v>
      </c>
      <c r="K884" s="80">
        <f t="shared" ref="K884:L884" si="1778">IFERROR(G884,0)</f>
        <v>0.557</v>
      </c>
      <c r="L884" s="80">
        <f t="shared" si="1778"/>
        <v>0.571</v>
      </c>
      <c r="M884" s="84">
        <f t="shared" si="6"/>
        <v>0.014</v>
      </c>
      <c r="N884" s="85">
        <f t="shared" si="7"/>
        <v>102.513465</v>
      </c>
      <c r="O884" s="84">
        <f t="shared" ref="O884:P884" si="1779">IFERROR(K884,0)</f>
        <v>0.557</v>
      </c>
      <c r="P884" s="84">
        <f t="shared" si="1779"/>
        <v>0.571</v>
      </c>
      <c r="Q884" s="84">
        <f t="shared" si="9"/>
        <v>0.014</v>
      </c>
      <c r="R884" s="85">
        <f t="shared" si="10"/>
        <v>102.513465</v>
      </c>
      <c r="S884" s="80">
        <f>T863</f>
        <v>48.53972</v>
      </c>
      <c r="T884" s="80">
        <f>H884+S884-H885-H886-U884</f>
        <v>48.77192</v>
      </c>
      <c r="U884" s="80">
        <v>0.0018</v>
      </c>
      <c r="V884" s="84">
        <f t="shared" si="1319"/>
        <v>86.08964451</v>
      </c>
      <c r="W884" s="84">
        <f t="shared" si="1320"/>
        <v>88.25347759</v>
      </c>
      <c r="X884" s="87">
        <f t="shared" si="1405"/>
        <v>0.568</v>
      </c>
      <c r="Y884" s="89"/>
    </row>
    <row r="885">
      <c r="A885" s="77">
        <v>45700.0</v>
      </c>
      <c r="B885" s="78" t="s">
        <v>31</v>
      </c>
      <c r="C885" s="79" t="s">
        <v>26</v>
      </c>
      <c r="D885" s="78" t="s">
        <v>29</v>
      </c>
      <c r="E885" s="80">
        <v>220.3</v>
      </c>
      <c r="F885" s="80">
        <v>0.249</v>
      </c>
      <c r="G885" s="80">
        <v>0.625</v>
      </c>
      <c r="H885" s="83">
        <v>0.337</v>
      </c>
      <c r="I885" s="84">
        <f t="shared" si="3"/>
        <v>-0.288</v>
      </c>
      <c r="J885" s="85">
        <f t="shared" si="4"/>
        <v>53.92</v>
      </c>
      <c r="K885" s="80">
        <f t="shared" ref="K885:L885" si="1780">IFERROR(G885,0)</f>
        <v>0.625</v>
      </c>
      <c r="L885" s="80">
        <f t="shared" si="1780"/>
        <v>0.337</v>
      </c>
      <c r="M885" s="84">
        <f t="shared" si="6"/>
        <v>-0.288</v>
      </c>
      <c r="N885" s="85">
        <f t="shared" si="7"/>
        <v>53.92</v>
      </c>
      <c r="O885" s="84">
        <f t="shared" ref="O885:P885" si="1781">IFERROR(K885,0)</f>
        <v>0.625</v>
      </c>
      <c r="P885" s="84">
        <f t="shared" si="1781"/>
        <v>0.337</v>
      </c>
      <c r="Q885" s="84">
        <f t="shared" si="9"/>
        <v>-0.288</v>
      </c>
      <c r="R885" s="85">
        <f t="shared" si="10"/>
        <v>53.92</v>
      </c>
      <c r="S885" s="84"/>
      <c r="T885" s="84"/>
      <c r="U885" s="84"/>
      <c r="V885" s="84">
        <f t="shared" si="1319"/>
        <v>251.0040161</v>
      </c>
      <c r="W885" s="84">
        <f t="shared" si="1320"/>
        <v>135.3413655</v>
      </c>
      <c r="X885" s="87">
        <f t="shared" si="1405"/>
        <v>0.234</v>
      </c>
      <c r="Y885" s="89"/>
    </row>
    <row r="886">
      <c r="A886" s="77">
        <v>45700.0</v>
      </c>
      <c r="B886" s="78" t="s">
        <v>31</v>
      </c>
      <c r="C886" s="79" t="s">
        <v>26</v>
      </c>
      <c r="D886" s="78" t="s">
        <v>30</v>
      </c>
      <c r="E886" s="80">
        <v>0.0</v>
      </c>
      <c r="F886" s="80">
        <v>0.0</v>
      </c>
      <c r="G886" s="80">
        <v>0.0</v>
      </c>
      <c r="H886" s="83">
        <v>0.0</v>
      </c>
      <c r="I886" s="84">
        <f t="shared" si="3"/>
        <v>0</v>
      </c>
      <c r="J886" s="85">
        <f t="shared" si="4"/>
        <v>0</v>
      </c>
      <c r="K886" s="80">
        <f t="shared" ref="K886:L886" si="1782">IFERROR(G886,0)</f>
        <v>0</v>
      </c>
      <c r="L886" s="80">
        <f t="shared" si="1782"/>
        <v>0</v>
      </c>
      <c r="M886" s="84">
        <f t="shared" si="6"/>
        <v>0</v>
      </c>
      <c r="N886" s="85">
        <f t="shared" si="7"/>
        <v>0</v>
      </c>
      <c r="O886" s="84">
        <f t="shared" ref="O886:P886" si="1783">IFERROR(K886,0)</f>
        <v>0</v>
      </c>
      <c r="P886" s="84">
        <f t="shared" si="1783"/>
        <v>0</v>
      </c>
      <c r="Q886" s="84">
        <f t="shared" si="9"/>
        <v>0</v>
      </c>
      <c r="R886" s="85">
        <f t="shared" si="10"/>
        <v>0</v>
      </c>
      <c r="S886" s="80"/>
      <c r="T886" s="80"/>
      <c r="U886" s="80"/>
      <c r="V886" s="84">
        <f t="shared" si="1319"/>
        <v>0</v>
      </c>
      <c r="W886" s="84">
        <f t="shared" si="1320"/>
        <v>0</v>
      </c>
      <c r="X886" s="87">
        <f t="shared" si="1405"/>
        <v>0</v>
      </c>
      <c r="Y886" s="89"/>
    </row>
    <row r="887">
      <c r="A887" s="77">
        <v>45700.0</v>
      </c>
      <c r="B887" s="78" t="s">
        <v>25</v>
      </c>
      <c r="C887" s="79" t="s">
        <v>26</v>
      </c>
      <c r="D887" s="78" t="s">
        <v>27</v>
      </c>
      <c r="E887" s="80">
        <v>1.7</v>
      </c>
      <c r="F887" s="80">
        <v>0.005</v>
      </c>
      <c r="G887" s="80">
        <v>0.0048</v>
      </c>
      <c r="H887" s="83">
        <v>0.005</v>
      </c>
      <c r="I887" s="84">
        <f t="shared" si="3"/>
        <v>0.0002</v>
      </c>
      <c r="J887" s="85">
        <f t="shared" si="4"/>
        <v>104.1666667</v>
      </c>
      <c r="K887" s="80">
        <f t="shared" ref="K887:L887" si="1784">IFERROR(G887,0)</f>
        <v>0.0048</v>
      </c>
      <c r="L887" s="80">
        <f t="shared" si="1784"/>
        <v>0.005</v>
      </c>
      <c r="M887" s="84">
        <f t="shared" si="6"/>
        <v>0.0002</v>
      </c>
      <c r="N887" s="85">
        <f t="shared" si="7"/>
        <v>104.1666667</v>
      </c>
      <c r="O887" s="84">
        <f t="shared" ref="O887:P887" si="1785">IFERROR(K887,0)</f>
        <v>0.0048</v>
      </c>
      <c r="P887" s="84">
        <f t="shared" si="1785"/>
        <v>0.005</v>
      </c>
      <c r="Q887" s="84">
        <f t="shared" si="9"/>
        <v>0.0002</v>
      </c>
      <c r="R887" s="85">
        <f t="shared" si="10"/>
        <v>104.1666667</v>
      </c>
      <c r="S887" s="80">
        <f>T866</f>
        <v>4.1025405</v>
      </c>
      <c r="T887" s="80">
        <f>H887+S887-H888-H889-U887</f>
        <v>4.1074405</v>
      </c>
      <c r="U887" s="80">
        <v>1.0E-4</v>
      </c>
      <c r="V887" s="84">
        <f t="shared" si="1319"/>
        <v>96</v>
      </c>
      <c r="W887" s="84">
        <f t="shared" si="1320"/>
        <v>100</v>
      </c>
      <c r="X887" s="87">
        <f t="shared" si="1405"/>
        <v>0.005</v>
      </c>
      <c r="Y887" s="89"/>
    </row>
    <row r="888">
      <c r="A888" s="77">
        <v>45700.0</v>
      </c>
      <c r="B888" s="78" t="s">
        <v>25</v>
      </c>
      <c r="C888" s="79" t="s">
        <v>26</v>
      </c>
      <c r="D888" s="78" t="s">
        <v>29</v>
      </c>
      <c r="E888" s="80">
        <v>1.5</v>
      </c>
      <c r="F888" s="80">
        <v>0.0</v>
      </c>
      <c r="G888" s="80">
        <v>0.004</v>
      </c>
      <c r="H888" s="83">
        <v>0.0</v>
      </c>
      <c r="I888" s="84">
        <f t="shared" si="3"/>
        <v>-0.004</v>
      </c>
      <c r="J888" s="85">
        <f t="shared" si="4"/>
        <v>0</v>
      </c>
      <c r="K888" s="80">
        <f t="shared" ref="K888:L888" si="1786">IFERROR(G888,0)</f>
        <v>0.004</v>
      </c>
      <c r="L888" s="80">
        <f t="shared" si="1786"/>
        <v>0</v>
      </c>
      <c r="M888" s="84">
        <f t="shared" si="6"/>
        <v>-0.004</v>
      </c>
      <c r="N888" s="85">
        <f t="shared" si="7"/>
        <v>0</v>
      </c>
      <c r="O888" s="84">
        <f t="shared" ref="O888:P888" si="1787">IFERROR(K888,0)</f>
        <v>0.004</v>
      </c>
      <c r="P888" s="84">
        <f t="shared" si="1787"/>
        <v>0</v>
      </c>
      <c r="Q888" s="84">
        <f t="shared" si="9"/>
        <v>-0.004</v>
      </c>
      <c r="R888" s="85">
        <f t="shared" si="10"/>
        <v>0</v>
      </c>
      <c r="S888" s="84"/>
      <c r="T888" s="84"/>
      <c r="U888" s="84"/>
      <c r="V888" s="84">
        <f t="shared" si="1319"/>
        <v>0</v>
      </c>
      <c r="W888" s="84">
        <f t="shared" si="1320"/>
        <v>0</v>
      </c>
      <c r="X888" s="87">
        <f t="shared" si="1405"/>
        <v>0</v>
      </c>
      <c r="Y888" s="89"/>
    </row>
    <row r="889">
      <c r="A889" s="77">
        <v>45700.0</v>
      </c>
      <c r="B889" s="78" t="s">
        <v>25</v>
      </c>
      <c r="C889" s="79" t="s">
        <v>26</v>
      </c>
      <c r="D889" s="78" t="s">
        <v>30</v>
      </c>
      <c r="E889" s="80">
        <v>0.0</v>
      </c>
      <c r="F889" s="80">
        <v>0.0</v>
      </c>
      <c r="G889" s="80">
        <v>0.0</v>
      </c>
      <c r="H889" s="83">
        <v>0.0</v>
      </c>
      <c r="I889" s="84">
        <f t="shared" si="3"/>
        <v>0</v>
      </c>
      <c r="J889" s="85">
        <f t="shared" si="4"/>
        <v>0</v>
      </c>
      <c r="K889" s="80">
        <f t="shared" ref="K889:L889" si="1788">IFERROR(G889,0)</f>
        <v>0</v>
      </c>
      <c r="L889" s="80">
        <f t="shared" si="1788"/>
        <v>0</v>
      </c>
      <c r="M889" s="84">
        <f t="shared" si="6"/>
        <v>0</v>
      </c>
      <c r="N889" s="85">
        <f t="shared" si="7"/>
        <v>0</v>
      </c>
      <c r="O889" s="84">
        <f t="shared" ref="O889:P889" si="1789">IFERROR(K889,0)</f>
        <v>0</v>
      </c>
      <c r="P889" s="84">
        <f t="shared" si="1789"/>
        <v>0</v>
      </c>
      <c r="Q889" s="84">
        <f t="shared" si="9"/>
        <v>0</v>
      </c>
      <c r="R889" s="85">
        <f t="shared" si="10"/>
        <v>0</v>
      </c>
      <c r="S889" s="84"/>
      <c r="T889" s="84"/>
      <c r="U889" s="84"/>
      <c r="V889" s="84">
        <f t="shared" si="1319"/>
        <v>0</v>
      </c>
      <c r="W889" s="84">
        <f t="shared" si="1320"/>
        <v>0</v>
      </c>
      <c r="X889" s="87">
        <f t="shared" si="1405"/>
        <v>0</v>
      </c>
      <c r="Y889" s="89"/>
    </row>
    <row r="890">
      <c r="A890" s="77">
        <v>45700.0</v>
      </c>
      <c r="B890" s="78" t="s">
        <v>33</v>
      </c>
      <c r="C890" s="79" t="s">
        <v>26</v>
      </c>
      <c r="D890" s="78" t="s">
        <v>27</v>
      </c>
      <c r="E890" s="80">
        <v>1.0</v>
      </c>
      <c r="F890" s="80">
        <v>0.003</v>
      </c>
      <c r="G890" s="80">
        <v>0.003</v>
      </c>
      <c r="H890" s="83">
        <v>0.004</v>
      </c>
      <c r="I890" s="84">
        <f t="shared" si="3"/>
        <v>0.001</v>
      </c>
      <c r="J890" s="85">
        <f t="shared" si="4"/>
        <v>133.3333333</v>
      </c>
      <c r="K890" s="80">
        <f t="shared" ref="K890:L890" si="1790">IFERROR(G890,0)</f>
        <v>0.003</v>
      </c>
      <c r="L890" s="80">
        <f t="shared" si="1790"/>
        <v>0.004</v>
      </c>
      <c r="M890" s="84">
        <f t="shared" si="6"/>
        <v>0.001</v>
      </c>
      <c r="N890" s="85">
        <f t="shared" si="7"/>
        <v>133.3333333</v>
      </c>
      <c r="O890" s="84">
        <f t="shared" ref="O890:P890" si="1791">IFERROR(K890,0)</f>
        <v>0.003</v>
      </c>
      <c r="P890" s="84">
        <f t="shared" si="1791"/>
        <v>0.004</v>
      </c>
      <c r="Q890" s="84">
        <f t="shared" si="9"/>
        <v>0.001</v>
      </c>
      <c r="R890" s="85">
        <f t="shared" si="10"/>
        <v>133.3333333</v>
      </c>
      <c r="S890" s="80">
        <f>T869</f>
        <v>0.63865</v>
      </c>
      <c r="T890" s="80">
        <f>H890+S890-H891-H892-U890</f>
        <v>0.64265</v>
      </c>
      <c r="U890" s="80">
        <v>0.0</v>
      </c>
      <c r="V890" s="84">
        <f t="shared" si="1319"/>
        <v>100</v>
      </c>
      <c r="W890" s="84">
        <f t="shared" si="1320"/>
        <v>133.3333333</v>
      </c>
      <c r="X890" s="87">
        <f t="shared" si="1405"/>
        <v>0.003</v>
      </c>
      <c r="Y890" s="89"/>
    </row>
    <row r="891">
      <c r="A891" s="77">
        <v>45700.0</v>
      </c>
      <c r="B891" s="78" t="s">
        <v>33</v>
      </c>
      <c r="C891" s="79" t="s">
        <v>26</v>
      </c>
      <c r="D891" s="78" t="s">
        <v>29</v>
      </c>
      <c r="E891" s="80">
        <v>1.0</v>
      </c>
      <c r="F891" s="80">
        <v>0.0</v>
      </c>
      <c r="G891" s="80">
        <v>0.003</v>
      </c>
      <c r="H891" s="83">
        <v>0.0</v>
      </c>
      <c r="I891" s="84">
        <f t="shared" si="3"/>
        <v>-0.003</v>
      </c>
      <c r="J891" s="85">
        <f t="shared" si="4"/>
        <v>0</v>
      </c>
      <c r="K891" s="80">
        <f t="shared" ref="K891:L891" si="1792">IFERROR(G891,0)</f>
        <v>0.003</v>
      </c>
      <c r="L891" s="80">
        <f t="shared" si="1792"/>
        <v>0</v>
      </c>
      <c r="M891" s="84">
        <f t="shared" si="6"/>
        <v>-0.003</v>
      </c>
      <c r="N891" s="85">
        <f t="shared" si="7"/>
        <v>0</v>
      </c>
      <c r="O891" s="84">
        <f t="shared" ref="O891:P891" si="1793">IFERROR(K891,0)</f>
        <v>0.003</v>
      </c>
      <c r="P891" s="84">
        <f t="shared" si="1793"/>
        <v>0</v>
      </c>
      <c r="Q891" s="84">
        <f t="shared" si="9"/>
        <v>-0.003</v>
      </c>
      <c r="R891" s="85">
        <f t="shared" si="10"/>
        <v>0</v>
      </c>
      <c r="S891" s="80"/>
      <c r="T891" s="80"/>
      <c r="U891" s="80"/>
      <c r="V891" s="84">
        <f t="shared" si="1319"/>
        <v>0</v>
      </c>
      <c r="W891" s="84">
        <f t="shared" si="1320"/>
        <v>0</v>
      </c>
      <c r="X891" s="87">
        <f t="shared" si="1405"/>
        <v>0</v>
      </c>
      <c r="Y891" s="89"/>
    </row>
    <row r="892">
      <c r="A892" s="77">
        <v>45700.0</v>
      </c>
      <c r="B892" s="78" t="s">
        <v>33</v>
      </c>
      <c r="C892" s="79" t="s">
        <v>26</v>
      </c>
      <c r="D892" s="78" t="s">
        <v>30</v>
      </c>
      <c r="E892" s="80">
        <v>0.0</v>
      </c>
      <c r="F892" s="80">
        <v>0.0</v>
      </c>
      <c r="G892" s="80">
        <v>0.0</v>
      </c>
      <c r="H892" s="83">
        <v>0.0</v>
      </c>
      <c r="I892" s="84">
        <f t="shared" si="3"/>
        <v>0</v>
      </c>
      <c r="J892" s="85">
        <f t="shared" si="4"/>
        <v>0</v>
      </c>
      <c r="K892" s="80">
        <f t="shared" ref="K892:L892" si="1794">IFERROR(G892,0)</f>
        <v>0</v>
      </c>
      <c r="L892" s="80">
        <f t="shared" si="1794"/>
        <v>0</v>
      </c>
      <c r="M892" s="84">
        <f t="shared" si="6"/>
        <v>0</v>
      </c>
      <c r="N892" s="85">
        <f t="shared" si="7"/>
        <v>0</v>
      </c>
      <c r="O892" s="84">
        <f t="shared" ref="O892:P892" si="1795">IFERROR(K892,0)</f>
        <v>0</v>
      </c>
      <c r="P892" s="84">
        <f t="shared" si="1795"/>
        <v>0</v>
      </c>
      <c r="Q892" s="84">
        <f t="shared" si="9"/>
        <v>0</v>
      </c>
      <c r="R892" s="85">
        <f t="shared" si="10"/>
        <v>0</v>
      </c>
      <c r="S892" s="87"/>
      <c r="T892" s="87"/>
      <c r="U892" s="87"/>
      <c r="V892" s="84">
        <f t="shared" si="1319"/>
        <v>0</v>
      </c>
      <c r="W892" s="84">
        <f t="shared" si="1320"/>
        <v>0</v>
      </c>
      <c r="X892" s="87">
        <f t="shared" si="1405"/>
        <v>0</v>
      </c>
      <c r="Y892" s="89"/>
    </row>
    <row r="893">
      <c r="A893" s="77">
        <v>45700.0</v>
      </c>
      <c r="B893" s="78" t="s">
        <v>34</v>
      </c>
      <c r="C893" s="79" t="s">
        <v>26</v>
      </c>
      <c r="D893" s="78" t="s">
        <v>27</v>
      </c>
      <c r="E893" s="80">
        <v>0.6</v>
      </c>
      <c r="F893" s="80">
        <v>0.002</v>
      </c>
      <c r="G893" s="80">
        <v>0.0</v>
      </c>
      <c r="H893" s="83">
        <v>0.002</v>
      </c>
      <c r="I893" s="84">
        <f t="shared" si="3"/>
        <v>0.002</v>
      </c>
      <c r="J893" s="85">
        <f t="shared" si="4"/>
        <v>0</v>
      </c>
      <c r="K893" s="80">
        <f t="shared" ref="K893:L893" si="1796">IFERROR(G893,0)</f>
        <v>0</v>
      </c>
      <c r="L893" s="80">
        <f t="shared" si="1796"/>
        <v>0.002</v>
      </c>
      <c r="M893" s="84">
        <f t="shared" si="6"/>
        <v>0.002</v>
      </c>
      <c r="N893" s="85">
        <f t="shared" si="7"/>
        <v>0</v>
      </c>
      <c r="O893" s="84">
        <f t="shared" ref="O893:P893" si="1797">IFERROR(K893,0)</f>
        <v>0</v>
      </c>
      <c r="P893" s="84">
        <f t="shared" si="1797"/>
        <v>0.002</v>
      </c>
      <c r="Q893" s="84">
        <f t="shared" si="9"/>
        <v>0.002</v>
      </c>
      <c r="R893" s="85">
        <f t="shared" si="10"/>
        <v>0</v>
      </c>
      <c r="S893" s="88">
        <f>T872</f>
        <v>0.09389</v>
      </c>
      <c r="T893" s="80">
        <f>H893+S893-H894-H895-U893</f>
        <v>0.09589</v>
      </c>
      <c r="U893" s="88">
        <v>0.0</v>
      </c>
      <c r="V893" s="84">
        <f t="shared" si="1319"/>
        <v>0</v>
      </c>
      <c r="W893" s="84">
        <f t="shared" si="1320"/>
        <v>100</v>
      </c>
      <c r="X893" s="87">
        <f t="shared" si="1405"/>
        <v>0.003</v>
      </c>
      <c r="Y893" s="89"/>
    </row>
    <row r="894">
      <c r="A894" s="77">
        <v>45700.0</v>
      </c>
      <c r="B894" s="78" t="s">
        <v>34</v>
      </c>
      <c r="C894" s="79" t="s">
        <v>26</v>
      </c>
      <c r="D894" s="78" t="s">
        <v>29</v>
      </c>
      <c r="E894" s="80">
        <v>0.6</v>
      </c>
      <c r="F894" s="80">
        <v>0.0</v>
      </c>
      <c r="G894" s="80">
        <v>0.0</v>
      </c>
      <c r="H894" s="83">
        <v>0.0</v>
      </c>
      <c r="I894" s="84">
        <f t="shared" si="3"/>
        <v>0</v>
      </c>
      <c r="J894" s="85">
        <f t="shared" si="4"/>
        <v>0</v>
      </c>
      <c r="K894" s="80">
        <f t="shared" ref="K894:L894" si="1798">IFERROR(G894,0)</f>
        <v>0</v>
      </c>
      <c r="L894" s="80">
        <f t="shared" si="1798"/>
        <v>0</v>
      </c>
      <c r="M894" s="84">
        <f t="shared" si="6"/>
        <v>0</v>
      </c>
      <c r="N894" s="85">
        <f t="shared" si="7"/>
        <v>0</v>
      </c>
      <c r="O894" s="84">
        <f t="shared" ref="O894:P894" si="1799">IFERROR(K894,0)</f>
        <v>0</v>
      </c>
      <c r="P894" s="84">
        <f t="shared" si="1799"/>
        <v>0</v>
      </c>
      <c r="Q894" s="84">
        <f t="shared" si="9"/>
        <v>0</v>
      </c>
      <c r="R894" s="85">
        <f t="shared" si="10"/>
        <v>0</v>
      </c>
      <c r="S894" s="87"/>
      <c r="T894" s="87"/>
      <c r="U894" s="87"/>
      <c r="V894" s="84">
        <f t="shared" si="1319"/>
        <v>0</v>
      </c>
      <c r="W894" s="84">
        <f t="shared" si="1320"/>
        <v>0</v>
      </c>
      <c r="X894" s="87">
        <f t="shared" si="1405"/>
        <v>0</v>
      </c>
      <c r="Y894" s="89"/>
    </row>
    <row r="895">
      <c r="A895" s="77">
        <v>45700.0</v>
      </c>
      <c r="B895" s="78" t="s">
        <v>34</v>
      </c>
      <c r="C895" s="79" t="s">
        <v>26</v>
      </c>
      <c r="D895" s="78" t="s">
        <v>30</v>
      </c>
      <c r="E895" s="80">
        <v>0.0</v>
      </c>
      <c r="F895" s="80">
        <v>0.0</v>
      </c>
      <c r="G895" s="80">
        <v>0.0</v>
      </c>
      <c r="H895" s="83">
        <v>0.0</v>
      </c>
      <c r="I895" s="84">
        <f t="shared" si="3"/>
        <v>0</v>
      </c>
      <c r="J895" s="85">
        <f t="shared" si="4"/>
        <v>0</v>
      </c>
      <c r="K895" s="80">
        <f t="shared" ref="K895:L895" si="1800">IFERROR(G895,0)</f>
        <v>0</v>
      </c>
      <c r="L895" s="80">
        <f t="shared" si="1800"/>
        <v>0</v>
      </c>
      <c r="M895" s="84">
        <f t="shared" si="6"/>
        <v>0</v>
      </c>
      <c r="N895" s="85">
        <f t="shared" si="7"/>
        <v>0</v>
      </c>
      <c r="O895" s="84">
        <f t="shared" ref="O895:P895" si="1801">IFERROR(K895,0)</f>
        <v>0</v>
      </c>
      <c r="P895" s="84">
        <f t="shared" si="1801"/>
        <v>0</v>
      </c>
      <c r="Q895" s="84">
        <f t="shared" si="9"/>
        <v>0</v>
      </c>
      <c r="R895" s="85">
        <f t="shared" si="10"/>
        <v>0</v>
      </c>
      <c r="S895" s="87"/>
      <c r="T895" s="87"/>
      <c r="U895" s="87"/>
      <c r="V895" s="84">
        <f t="shared" si="1319"/>
        <v>0</v>
      </c>
      <c r="W895" s="84">
        <f t="shared" si="1320"/>
        <v>0</v>
      </c>
      <c r="X895" s="87">
        <f t="shared" si="1405"/>
        <v>0</v>
      </c>
      <c r="Y895" s="89"/>
    </row>
    <row r="896">
      <c r="A896" s="77">
        <v>45700.0</v>
      </c>
      <c r="B896" s="78" t="s">
        <v>36</v>
      </c>
      <c r="C896" s="79" t="s">
        <v>37</v>
      </c>
      <c r="D896" s="78" t="s">
        <v>27</v>
      </c>
      <c r="E896" s="80">
        <v>229.8</v>
      </c>
      <c r="F896" s="80">
        <v>0.666</v>
      </c>
      <c r="G896" s="80">
        <v>0.675</v>
      </c>
      <c r="H896" s="83">
        <v>0.58</v>
      </c>
      <c r="I896" s="84">
        <f t="shared" si="3"/>
        <v>-0.095</v>
      </c>
      <c r="J896" s="85">
        <f t="shared" si="4"/>
        <v>85.92592593</v>
      </c>
      <c r="K896" s="80">
        <f t="shared" ref="K896:L896" si="1802">IFERROR(G896,0)</f>
        <v>0.675</v>
      </c>
      <c r="L896" s="80">
        <f t="shared" si="1802"/>
        <v>0.58</v>
      </c>
      <c r="M896" s="84">
        <f t="shared" si="6"/>
        <v>-0.095</v>
      </c>
      <c r="N896" s="85">
        <f t="shared" si="7"/>
        <v>85.92592593</v>
      </c>
      <c r="O896" s="84">
        <f t="shared" ref="O896:P896" si="1803">IFERROR(K896,0)</f>
        <v>0.675</v>
      </c>
      <c r="P896" s="84">
        <f t="shared" si="1803"/>
        <v>0.58</v>
      </c>
      <c r="Q896" s="84">
        <f t="shared" si="9"/>
        <v>-0.095</v>
      </c>
      <c r="R896" s="85">
        <f t="shared" si="10"/>
        <v>85.92592593</v>
      </c>
      <c r="S896" s="88">
        <f>T875</f>
        <v>196.2428851</v>
      </c>
      <c r="T896" s="80">
        <f>H896+S896-H897-H898-U896</f>
        <v>195.4554851</v>
      </c>
      <c r="U896" s="88">
        <v>4.0E-4</v>
      </c>
      <c r="V896" s="84">
        <f t="shared" si="1319"/>
        <v>101.3513514</v>
      </c>
      <c r="W896" s="84">
        <f t="shared" si="1320"/>
        <v>87.08708709</v>
      </c>
      <c r="X896" s="87">
        <f t="shared" si="1405"/>
        <v>0.586</v>
      </c>
      <c r="Y896" s="89"/>
    </row>
    <row r="897">
      <c r="A897" s="77">
        <v>45700.0</v>
      </c>
      <c r="B897" s="78" t="s">
        <v>36</v>
      </c>
      <c r="C897" s="79" t="s">
        <v>37</v>
      </c>
      <c r="D897" s="78" t="s">
        <v>29</v>
      </c>
      <c r="E897" s="80">
        <v>285.0</v>
      </c>
      <c r="F897" s="80">
        <v>0.0</v>
      </c>
      <c r="G897" s="80">
        <v>0.825</v>
      </c>
      <c r="H897" s="83">
        <v>1.367</v>
      </c>
      <c r="I897" s="84">
        <f t="shared" si="3"/>
        <v>0.542</v>
      </c>
      <c r="J897" s="85">
        <f t="shared" si="4"/>
        <v>165.6969697</v>
      </c>
      <c r="K897" s="80">
        <f t="shared" ref="K897:L897" si="1804">IFERROR(G897,0)</f>
        <v>0.825</v>
      </c>
      <c r="L897" s="80">
        <f t="shared" si="1804"/>
        <v>1.367</v>
      </c>
      <c r="M897" s="84">
        <f t="shared" si="6"/>
        <v>0.542</v>
      </c>
      <c r="N897" s="85">
        <f t="shared" si="7"/>
        <v>165.6969697</v>
      </c>
      <c r="O897" s="84">
        <f t="shared" ref="O897:P897" si="1805">IFERROR(K897,0)</f>
        <v>0.825</v>
      </c>
      <c r="P897" s="84">
        <f t="shared" si="1805"/>
        <v>1.367</v>
      </c>
      <c r="Q897" s="84">
        <f t="shared" si="9"/>
        <v>0.542</v>
      </c>
      <c r="R897" s="85">
        <f t="shared" si="10"/>
        <v>165.6969697</v>
      </c>
      <c r="S897" s="87"/>
      <c r="T897" s="87"/>
      <c r="U897" s="87"/>
      <c r="V897" s="84">
        <f t="shared" si="1319"/>
        <v>0</v>
      </c>
      <c r="W897" s="84">
        <f t="shared" si="1320"/>
        <v>0</v>
      </c>
      <c r="X897" s="87">
        <f t="shared" si="1405"/>
        <v>1.793</v>
      </c>
      <c r="Y897" s="89"/>
    </row>
    <row r="898">
      <c r="A898" s="77">
        <v>45700.0</v>
      </c>
      <c r="B898" s="78" t="s">
        <v>36</v>
      </c>
      <c r="C898" s="79" t="s">
        <v>37</v>
      </c>
      <c r="D898" s="78" t="s">
        <v>30</v>
      </c>
      <c r="E898" s="80">
        <v>0.0</v>
      </c>
      <c r="F898" s="80">
        <v>0.0</v>
      </c>
      <c r="G898" s="80">
        <v>0.0</v>
      </c>
      <c r="H898" s="83">
        <v>0.0</v>
      </c>
      <c r="I898" s="84">
        <f t="shared" si="3"/>
        <v>0</v>
      </c>
      <c r="J898" s="85">
        <f t="shared" si="4"/>
        <v>0</v>
      </c>
      <c r="K898" s="80">
        <f t="shared" ref="K898:L898" si="1806">IFERROR(G898,0)</f>
        <v>0</v>
      </c>
      <c r="L898" s="80">
        <f t="shared" si="1806"/>
        <v>0</v>
      </c>
      <c r="M898" s="84">
        <f t="shared" si="6"/>
        <v>0</v>
      </c>
      <c r="N898" s="85">
        <f t="shared" si="7"/>
        <v>0</v>
      </c>
      <c r="O898" s="84">
        <f t="shared" ref="O898:P898" si="1807">IFERROR(K898,0)</f>
        <v>0</v>
      </c>
      <c r="P898" s="84">
        <f t="shared" si="1807"/>
        <v>0</v>
      </c>
      <c r="Q898" s="84">
        <f t="shared" si="9"/>
        <v>0</v>
      </c>
      <c r="R898" s="85">
        <f t="shared" si="10"/>
        <v>0</v>
      </c>
      <c r="S898" s="87"/>
      <c r="T898" s="87"/>
      <c r="U898" s="87"/>
      <c r="V898" s="84">
        <f t="shared" si="1319"/>
        <v>0</v>
      </c>
      <c r="W898" s="84">
        <f t="shared" si="1320"/>
        <v>0</v>
      </c>
      <c r="X898" s="87">
        <f t="shared" si="1405"/>
        <v>0</v>
      </c>
      <c r="Y898" s="89"/>
    </row>
    <row r="899">
      <c r="A899" s="77">
        <v>45700.0</v>
      </c>
      <c r="B899" s="78" t="s">
        <v>49</v>
      </c>
      <c r="C899" s="79" t="s">
        <v>37</v>
      </c>
      <c r="D899" s="78" t="s">
        <v>27</v>
      </c>
      <c r="E899" s="80">
        <v>5.2</v>
      </c>
      <c r="F899" s="80">
        <v>0.018</v>
      </c>
      <c r="G899" s="80">
        <v>0.014</v>
      </c>
      <c r="H899" s="83">
        <v>0.019</v>
      </c>
      <c r="I899" s="84">
        <f t="shared" si="3"/>
        <v>0.005</v>
      </c>
      <c r="J899" s="85">
        <f t="shared" si="4"/>
        <v>135.7142857</v>
      </c>
      <c r="K899" s="80">
        <f t="shared" ref="K899:L899" si="1808">IFERROR(G899,0)</f>
        <v>0.014</v>
      </c>
      <c r="L899" s="80">
        <f t="shared" si="1808"/>
        <v>0.019</v>
      </c>
      <c r="M899" s="84">
        <f t="shared" si="6"/>
        <v>0.005</v>
      </c>
      <c r="N899" s="85">
        <f t="shared" si="7"/>
        <v>135.7142857</v>
      </c>
      <c r="O899" s="84">
        <f t="shared" ref="O899:P899" si="1809">IFERROR(K899,0)</f>
        <v>0.014</v>
      </c>
      <c r="P899" s="84">
        <f t="shared" si="1809"/>
        <v>0.019</v>
      </c>
      <c r="Q899" s="84">
        <f t="shared" si="9"/>
        <v>0.005</v>
      </c>
      <c r="R899" s="85">
        <f t="shared" si="10"/>
        <v>135.7142857</v>
      </c>
      <c r="S899" s="88">
        <f>T878</f>
        <v>4.742100002</v>
      </c>
      <c r="T899" s="80">
        <f>H899+S899-H900-H901-U899</f>
        <v>4.760400002</v>
      </c>
      <c r="U899" s="88">
        <v>7.0E-4</v>
      </c>
      <c r="V899" s="84">
        <f t="shared" si="1319"/>
        <v>77.77777778</v>
      </c>
      <c r="W899" s="84">
        <f t="shared" si="1320"/>
        <v>105.5555556</v>
      </c>
      <c r="X899" s="87">
        <f t="shared" si="1405"/>
        <v>0.019</v>
      </c>
      <c r="Y899" s="89"/>
    </row>
    <row r="900">
      <c r="A900" s="77">
        <v>45700.0</v>
      </c>
      <c r="B900" s="78" t="s">
        <v>49</v>
      </c>
      <c r="C900" s="79" t="s">
        <v>37</v>
      </c>
      <c r="D900" s="78" t="s">
        <v>29</v>
      </c>
      <c r="E900" s="80">
        <v>5.1</v>
      </c>
      <c r="F900" s="80">
        <v>0.0</v>
      </c>
      <c r="G900" s="80">
        <v>0.014</v>
      </c>
      <c r="H900" s="83">
        <v>0.0</v>
      </c>
      <c r="I900" s="84">
        <f t="shared" si="3"/>
        <v>-0.014</v>
      </c>
      <c r="J900" s="85">
        <f t="shared" si="4"/>
        <v>0</v>
      </c>
      <c r="K900" s="80">
        <f t="shared" ref="K900:L900" si="1810">IFERROR(G900,0)</f>
        <v>0.014</v>
      </c>
      <c r="L900" s="80">
        <f t="shared" si="1810"/>
        <v>0</v>
      </c>
      <c r="M900" s="84">
        <f t="shared" si="6"/>
        <v>-0.014</v>
      </c>
      <c r="N900" s="85">
        <f t="shared" si="7"/>
        <v>0</v>
      </c>
      <c r="O900" s="84">
        <f t="shared" ref="O900:P900" si="1811">IFERROR(K900,0)</f>
        <v>0.014</v>
      </c>
      <c r="P900" s="84">
        <f t="shared" si="1811"/>
        <v>0</v>
      </c>
      <c r="Q900" s="84">
        <f t="shared" si="9"/>
        <v>-0.014</v>
      </c>
      <c r="R900" s="85">
        <f t="shared" si="10"/>
        <v>0</v>
      </c>
      <c r="S900" s="87"/>
      <c r="T900" s="87"/>
      <c r="U900" s="87"/>
      <c r="V900" s="84">
        <f t="shared" si="1319"/>
        <v>0</v>
      </c>
      <c r="W900" s="84">
        <f t="shared" si="1320"/>
        <v>0</v>
      </c>
      <c r="X900" s="87">
        <f t="shared" si="1405"/>
        <v>0</v>
      </c>
      <c r="Y900" s="89"/>
    </row>
    <row r="901">
      <c r="A901" s="77">
        <v>45700.0</v>
      </c>
      <c r="B901" s="78" t="s">
        <v>49</v>
      </c>
      <c r="C901" s="79" t="s">
        <v>37</v>
      </c>
      <c r="D901" s="78" t="s">
        <v>30</v>
      </c>
      <c r="E901" s="80">
        <v>0.0</v>
      </c>
      <c r="F901" s="80">
        <v>0.0</v>
      </c>
      <c r="G901" s="80">
        <v>0.0</v>
      </c>
      <c r="H901" s="83">
        <v>0.0</v>
      </c>
      <c r="I901" s="84">
        <f t="shared" si="3"/>
        <v>0</v>
      </c>
      <c r="J901" s="85">
        <f t="shared" si="4"/>
        <v>0</v>
      </c>
      <c r="K901" s="80">
        <f t="shared" ref="K901:L901" si="1812">IFERROR(G901,0)</f>
        <v>0</v>
      </c>
      <c r="L901" s="80">
        <f t="shared" si="1812"/>
        <v>0</v>
      </c>
      <c r="M901" s="84">
        <f t="shared" si="6"/>
        <v>0</v>
      </c>
      <c r="N901" s="85">
        <f t="shared" si="7"/>
        <v>0</v>
      </c>
      <c r="O901" s="84">
        <f t="shared" ref="O901:P901" si="1813">IFERROR(K901,0)</f>
        <v>0</v>
      </c>
      <c r="P901" s="84">
        <f t="shared" si="1813"/>
        <v>0</v>
      </c>
      <c r="Q901" s="84">
        <f t="shared" si="9"/>
        <v>0</v>
      </c>
      <c r="R901" s="85">
        <f t="shared" si="10"/>
        <v>0</v>
      </c>
      <c r="S901" s="88"/>
      <c r="T901" s="88"/>
      <c r="U901" s="87"/>
      <c r="V901" s="84">
        <f t="shared" si="1319"/>
        <v>0</v>
      </c>
      <c r="W901" s="84">
        <f t="shared" si="1320"/>
        <v>0</v>
      </c>
      <c r="X901" s="87">
        <f t="shared" si="1405"/>
        <v>0</v>
      </c>
      <c r="Y901" s="89"/>
    </row>
    <row r="902">
      <c r="A902" s="77">
        <v>45700.0</v>
      </c>
      <c r="B902" s="78" t="s">
        <v>40</v>
      </c>
      <c r="C902" s="79" t="s">
        <v>37</v>
      </c>
      <c r="D902" s="78" t="s">
        <v>27</v>
      </c>
      <c r="E902" s="80">
        <v>0.63</v>
      </c>
      <c r="F902" s="80">
        <v>0.0</v>
      </c>
      <c r="G902" s="80">
        <v>0.00161</v>
      </c>
      <c r="H902" s="83">
        <v>0.001</v>
      </c>
      <c r="I902" s="84">
        <f t="shared" si="3"/>
        <v>-0.00061</v>
      </c>
      <c r="J902" s="85">
        <f t="shared" si="4"/>
        <v>62.11180124</v>
      </c>
      <c r="K902" s="80">
        <f t="shared" ref="K902:L902" si="1814">IFERROR(G902,0)</f>
        <v>0.00161</v>
      </c>
      <c r="L902" s="80">
        <f t="shared" si="1814"/>
        <v>0.001</v>
      </c>
      <c r="M902" s="84">
        <f t="shared" si="6"/>
        <v>-0.00061</v>
      </c>
      <c r="N902" s="85">
        <f t="shared" si="7"/>
        <v>62.11180124</v>
      </c>
      <c r="O902" s="84">
        <f t="shared" ref="O902:P902" si="1815">IFERROR(K902,0)</f>
        <v>0.00161</v>
      </c>
      <c r="P902" s="84">
        <f t="shared" si="1815"/>
        <v>0.001</v>
      </c>
      <c r="Q902" s="84">
        <f t="shared" si="9"/>
        <v>-0.00061</v>
      </c>
      <c r="R902" s="85">
        <f t="shared" si="10"/>
        <v>62.11180124</v>
      </c>
      <c r="S902" s="88">
        <f>T881</f>
        <v>0.04384624</v>
      </c>
      <c r="T902" s="80">
        <f>H902+S902-H903-H904-U902</f>
        <v>0.04474624</v>
      </c>
      <c r="U902" s="88">
        <v>1.0E-4</v>
      </c>
      <c r="V902" s="84">
        <f t="shared" si="1319"/>
        <v>0</v>
      </c>
      <c r="W902" s="84">
        <f t="shared" si="1320"/>
        <v>0</v>
      </c>
      <c r="X902" s="87">
        <f t="shared" si="1405"/>
        <v>0.001</v>
      </c>
      <c r="Y902" s="89"/>
    </row>
    <row r="903">
      <c r="A903" s="77">
        <v>45700.0</v>
      </c>
      <c r="B903" s="78" t="s">
        <v>40</v>
      </c>
      <c r="C903" s="79" t="s">
        <v>37</v>
      </c>
      <c r="D903" s="78" t="s">
        <v>29</v>
      </c>
      <c r="E903" s="80">
        <v>0.63</v>
      </c>
      <c r="F903" s="80">
        <v>0.0</v>
      </c>
      <c r="G903" s="80">
        <v>0.0016</v>
      </c>
      <c r="H903" s="83">
        <v>0.0</v>
      </c>
      <c r="I903" s="84">
        <f t="shared" si="3"/>
        <v>-0.0016</v>
      </c>
      <c r="J903" s="85">
        <f t="shared" si="4"/>
        <v>0</v>
      </c>
      <c r="K903" s="80">
        <f t="shared" ref="K903:L903" si="1816">IFERROR(G903,0)</f>
        <v>0.0016</v>
      </c>
      <c r="L903" s="80">
        <f t="shared" si="1816"/>
        <v>0</v>
      </c>
      <c r="M903" s="84">
        <f t="shared" si="6"/>
        <v>-0.0016</v>
      </c>
      <c r="N903" s="85">
        <f t="shared" si="7"/>
        <v>0</v>
      </c>
      <c r="O903" s="84">
        <f t="shared" ref="O903:P903" si="1817">IFERROR(K903,0)</f>
        <v>0.0016</v>
      </c>
      <c r="P903" s="84">
        <f t="shared" si="1817"/>
        <v>0</v>
      </c>
      <c r="Q903" s="84">
        <f t="shared" si="9"/>
        <v>-0.0016</v>
      </c>
      <c r="R903" s="85">
        <f t="shared" si="10"/>
        <v>0</v>
      </c>
      <c r="S903" s="87"/>
      <c r="T903" s="80"/>
      <c r="U903" s="87"/>
      <c r="V903" s="84">
        <f t="shared" si="1319"/>
        <v>0</v>
      </c>
      <c r="W903" s="84">
        <f t="shared" si="1320"/>
        <v>0</v>
      </c>
      <c r="X903" s="87">
        <f t="shared" si="1405"/>
        <v>0</v>
      </c>
      <c r="Y903" s="89"/>
    </row>
    <row r="904">
      <c r="A904" s="77">
        <v>45700.0</v>
      </c>
      <c r="B904" s="78" t="s">
        <v>40</v>
      </c>
      <c r="C904" s="79" t="s">
        <v>37</v>
      </c>
      <c r="D904" s="78" t="s">
        <v>30</v>
      </c>
      <c r="E904" s="80">
        <v>0.0</v>
      </c>
      <c r="F904" s="80">
        <v>0.0</v>
      </c>
      <c r="G904" s="80">
        <v>0.0</v>
      </c>
      <c r="H904" s="83">
        <v>0.0</v>
      </c>
      <c r="I904" s="84">
        <f t="shared" si="3"/>
        <v>0</v>
      </c>
      <c r="J904" s="85">
        <f t="shared" si="4"/>
        <v>0</v>
      </c>
      <c r="K904" s="80">
        <f t="shared" ref="K904:L904" si="1818">IFERROR(G904,0)</f>
        <v>0</v>
      </c>
      <c r="L904" s="80">
        <f t="shared" si="1818"/>
        <v>0</v>
      </c>
      <c r="M904" s="84">
        <f t="shared" si="6"/>
        <v>0</v>
      </c>
      <c r="N904" s="85">
        <f t="shared" si="7"/>
        <v>0</v>
      </c>
      <c r="O904" s="84">
        <f t="shared" ref="O904:P904" si="1819">IFERROR(K904,0)</f>
        <v>0</v>
      </c>
      <c r="P904" s="84">
        <f t="shared" si="1819"/>
        <v>0</v>
      </c>
      <c r="Q904" s="84">
        <f t="shared" si="9"/>
        <v>0</v>
      </c>
      <c r="R904" s="85">
        <f t="shared" si="10"/>
        <v>0</v>
      </c>
      <c r="S904" s="87"/>
      <c r="T904" s="87"/>
      <c r="U904" s="87"/>
      <c r="V904" s="84">
        <f t="shared" si="1319"/>
        <v>0</v>
      </c>
      <c r="W904" s="84">
        <f t="shared" si="1320"/>
        <v>0</v>
      </c>
      <c r="X904" s="87">
        <f t="shared" si="1405"/>
        <v>0</v>
      </c>
      <c r="Y904" s="89"/>
    </row>
    <row r="905">
      <c r="A905" s="77">
        <v>45701.0</v>
      </c>
      <c r="B905" s="78" t="s">
        <v>31</v>
      </c>
      <c r="C905" s="79" t="s">
        <v>26</v>
      </c>
      <c r="D905" s="78" t="s">
        <v>27</v>
      </c>
      <c r="E905" s="80">
        <v>190.9</v>
      </c>
      <c r="F905" s="81">
        <v>0.637</v>
      </c>
      <c r="G905" s="82">
        <v>0.557</v>
      </c>
      <c r="H905" s="94">
        <v>0.567</v>
      </c>
      <c r="I905" s="84">
        <f t="shared" si="3"/>
        <v>0.01</v>
      </c>
      <c r="J905" s="85">
        <f t="shared" si="4"/>
        <v>101.7953321</v>
      </c>
      <c r="K905" s="80">
        <f t="shared" ref="K905:L905" si="1820">IFERROR(G905,0)</f>
        <v>0.557</v>
      </c>
      <c r="L905" s="80">
        <f t="shared" si="1820"/>
        <v>0.567</v>
      </c>
      <c r="M905" s="84">
        <f t="shared" si="6"/>
        <v>0.01</v>
      </c>
      <c r="N905" s="85">
        <f t="shared" si="7"/>
        <v>101.7953321</v>
      </c>
      <c r="O905" s="84">
        <f t="shared" ref="O905:P905" si="1821">IFERROR(K905,0)</f>
        <v>0.557</v>
      </c>
      <c r="P905" s="84">
        <f t="shared" si="1821"/>
        <v>0.567</v>
      </c>
      <c r="Q905" s="84">
        <f t="shared" si="9"/>
        <v>0.01</v>
      </c>
      <c r="R905" s="85">
        <f t="shared" si="10"/>
        <v>101.7953321</v>
      </c>
      <c r="S905" s="80">
        <f>T884</f>
        <v>48.77192</v>
      </c>
      <c r="T905" s="80">
        <f>H905+S905-H906-H907-U905</f>
        <v>49.16112</v>
      </c>
      <c r="U905" s="80">
        <v>0.0018</v>
      </c>
      <c r="V905" s="84">
        <f t="shared" si="1319"/>
        <v>87.4411303</v>
      </c>
      <c r="W905" s="84">
        <f t="shared" si="1320"/>
        <v>89.01098901</v>
      </c>
      <c r="X905" s="87">
        <f t="shared" si="1405"/>
        <v>0.565</v>
      </c>
      <c r="Y905" s="89"/>
    </row>
    <row r="906">
      <c r="A906" s="77">
        <v>45701.0</v>
      </c>
      <c r="B906" s="78" t="s">
        <v>31</v>
      </c>
      <c r="C906" s="79" t="s">
        <v>26</v>
      </c>
      <c r="D906" s="78" t="s">
        <v>29</v>
      </c>
      <c r="E906" s="80">
        <v>220.3</v>
      </c>
      <c r="F906" s="80">
        <v>1.243</v>
      </c>
      <c r="G906" s="80">
        <v>0.625</v>
      </c>
      <c r="H906" s="83">
        <v>0.176</v>
      </c>
      <c r="I906" s="84">
        <f t="shared" si="3"/>
        <v>-0.449</v>
      </c>
      <c r="J906" s="85">
        <f t="shared" si="4"/>
        <v>28.16</v>
      </c>
      <c r="K906" s="80">
        <f t="shared" ref="K906:L906" si="1822">IFERROR(G906,0)</f>
        <v>0.625</v>
      </c>
      <c r="L906" s="80">
        <f t="shared" si="1822"/>
        <v>0.176</v>
      </c>
      <c r="M906" s="84">
        <f t="shared" si="6"/>
        <v>-0.449</v>
      </c>
      <c r="N906" s="85">
        <f t="shared" si="7"/>
        <v>28.16</v>
      </c>
      <c r="O906" s="84">
        <f t="shared" ref="O906:P906" si="1823">IFERROR(K906,0)</f>
        <v>0.625</v>
      </c>
      <c r="P906" s="84">
        <f t="shared" si="1823"/>
        <v>0.176</v>
      </c>
      <c r="Q906" s="84">
        <f t="shared" si="9"/>
        <v>-0.449</v>
      </c>
      <c r="R906" s="85">
        <f t="shared" si="10"/>
        <v>28.16</v>
      </c>
      <c r="S906" s="84"/>
      <c r="T906" s="84"/>
      <c r="U906" s="84"/>
      <c r="V906" s="84">
        <f t="shared" si="1319"/>
        <v>50.28157683</v>
      </c>
      <c r="W906" s="84">
        <f t="shared" si="1320"/>
        <v>14.15929204</v>
      </c>
      <c r="X906" s="87">
        <f t="shared" si="1405"/>
        <v>1.152</v>
      </c>
      <c r="Y906" s="89"/>
    </row>
    <row r="907">
      <c r="A907" s="77">
        <v>45701.0</v>
      </c>
      <c r="B907" s="78" t="s">
        <v>31</v>
      </c>
      <c r="C907" s="79" t="s">
        <v>26</v>
      </c>
      <c r="D907" s="78" t="s">
        <v>30</v>
      </c>
      <c r="E907" s="80">
        <v>0.0</v>
      </c>
      <c r="F907" s="80">
        <v>0.0</v>
      </c>
      <c r="G907" s="80">
        <v>0.0</v>
      </c>
      <c r="H907" s="83">
        <v>0.0</v>
      </c>
      <c r="I907" s="84">
        <f t="shared" si="3"/>
        <v>0</v>
      </c>
      <c r="J907" s="85">
        <f t="shared" si="4"/>
        <v>0</v>
      </c>
      <c r="K907" s="80">
        <f t="shared" ref="K907:L907" si="1824">IFERROR(G907,0)</f>
        <v>0</v>
      </c>
      <c r="L907" s="80">
        <f t="shared" si="1824"/>
        <v>0</v>
      </c>
      <c r="M907" s="84">
        <f t="shared" si="6"/>
        <v>0</v>
      </c>
      <c r="N907" s="85">
        <f t="shared" si="7"/>
        <v>0</v>
      </c>
      <c r="O907" s="84">
        <f t="shared" ref="O907:P907" si="1825">IFERROR(K907,0)</f>
        <v>0</v>
      </c>
      <c r="P907" s="84">
        <f t="shared" si="1825"/>
        <v>0</v>
      </c>
      <c r="Q907" s="84">
        <f t="shared" si="9"/>
        <v>0</v>
      </c>
      <c r="R907" s="85">
        <f t="shared" si="10"/>
        <v>0</v>
      </c>
      <c r="S907" s="80"/>
      <c r="T907" s="80"/>
      <c r="U907" s="80"/>
      <c r="V907" s="84">
        <f t="shared" si="1319"/>
        <v>0</v>
      </c>
      <c r="W907" s="84">
        <f t="shared" si="1320"/>
        <v>0</v>
      </c>
      <c r="X907" s="87">
        <f t="shared" si="1405"/>
        <v>0</v>
      </c>
      <c r="Y907" s="89"/>
    </row>
    <row r="908">
      <c r="A908" s="77">
        <v>45701.0</v>
      </c>
      <c r="B908" s="78" t="s">
        <v>25</v>
      </c>
      <c r="C908" s="79" t="s">
        <v>26</v>
      </c>
      <c r="D908" s="78" t="s">
        <v>27</v>
      </c>
      <c r="E908" s="80">
        <v>1.7</v>
      </c>
      <c r="F908" s="80">
        <v>0.005</v>
      </c>
      <c r="G908" s="80">
        <v>0.0048</v>
      </c>
      <c r="H908" s="83">
        <v>0.005</v>
      </c>
      <c r="I908" s="84">
        <f t="shared" si="3"/>
        <v>0.0002</v>
      </c>
      <c r="J908" s="85">
        <f t="shared" si="4"/>
        <v>104.1666667</v>
      </c>
      <c r="K908" s="80">
        <f t="shared" ref="K908:L908" si="1826">IFERROR(G908,0)</f>
        <v>0.0048</v>
      </c>
      <c r="L908" s="80">
        <f t="shared" si="1826"/>
        <v>0.005</v>
      </c>
      <c r="M908" s="84">
        <f t="shared" si="6"/>
        <v>0.0002</v>
      </c>
      <c r="N908" s="85">
        <f t="shared" si="7"/>
        <v>104.1666667</v>
      </c>
      <c r="O908" s="84">
        <f t="shared" ref="O908:P908" si="1827">IFERROR(K908,0)</f>
        <v>0.0048</v>
      </c>
      <c r="P908" s="84">
        <f t="shared" si="1827"/>
        <v>0.005</v>
      </c>
      <c r="Q908" s="84">
        <f t="shared" si="9"/>
        <v>0.0002</v>
      </c>
      <c r="R908" s="85">
        <f t="shared" si="10"/>
        <v>104.1666667</v>
      </c>
      <c r="S908" s="80">
        <f>T887</f>
        <v>4.1074405</v>
      </c>
      <c r="T908" s="80">
        <f>H908+S908-H909-H910-U908</f>
        <v>4.0633405</v>
      </c>
      <c r="U908" s="80">
        <v>1.0E-4</v>
      </c>
      <c r="V908" s="84">
        <f t="shared" si="1319"/>
        <v>96</v>
      </c>
      <c r="W908" s="84">
        <f t="shared" si="1320"/>
        <v>100</v>
      </c>
      <c r="X908" s="87">
        <f t="shared" si="1405"/>
        <v>0.005</v>
      </c>
      <c r="Y908" s="89"/>
    </row>
    <row r="909">
      <c r="A909" s="77">
        <v>45701.0</v>
      </c>
      <c r="B909" s="78" t="s">
        <v>25</v>
      </c>
      <c r="C909" s="79" t="s">
        <v>26</v>
      </c>
      <c r="D909" s="78" t="s">
        <v>29</v>
      </c>
      <c r="E909" s="80">
        <v>1.5</v>
      </c>
      <c r="F909" s="80">
        <v>0.0</v>
      </c>
      <c r="G909" s="80">
        <v>0.004</v>
      </c>
      <c r="H909" s="83">
        <v>0.049</v>
      </c>
      <c r="I909" s="84">
        <f t="shared" si="3"/>
        <v>0.045</v>
      </c>
      <c r="J909" s="85">
        <f t="shared" si="4"/>
        <v>1225</v>
      </c>
      <c r="K909" s="80">
        <f t="shared" ref="K909:L909" si="1828">IFERROR(G909,0)</f>
        <v>0.004</v>
      </c>
      <c r="L909" s="80">
        <f t="shared" si="1828"/>
        <v>0.049</v>
      </c>
      <c r="M909" s="84">
        <f t="shared" si="6"/>
        <v>0.045</v>
      </c>
      <c r="N909" s="85">
        <f t="shared" si="7"/>
        <v>1225</v>
      </c>
      <c r="O909" s="84">
        <f t="shared" ref="O909:P909" si="1829">IFERROR(K909,0)</f>
        <v>0.004</v>
      </c>
      <c r="P909" s="84">
        <f t="shared" si="1829"/>
        <v>0.049</v>
      </c>
      <c r="Q909" s="84">
        <f t="shared" si="9"/>
        <v>0.045</v>
      </c>
      <c r="R909" s="85">
        <f t="shared" si="10"/>
        <v>1225</v>
      </c>
      <c r="S909" s="84"/>
      <c r="T909" s="84"/>
      <c r="U909" s="84"/>
      <c r="V909" s="84">
        <f t="shared" si="1319"/>
        <v>0</v>
      </c>
      <c r="W909" s="84">
        <f t="shared" si="1320"/>
        <v>0</v>
      </c>
      <c r="X909" s="87">
        <f t="shared" si="1405"/>
        <v>0</v>
      </c>
      <c r="Y909" s="89"/>
    </row>
    <row r="910">
      <c r="A910" s="77">
        <v>45701.0</v>
      </c>
      <c r="B910" s="78" t="s">
        <v>25</v>
      </c>
      <c r="C910" s="79" t="s">
        <v>26</v>
      </c>
      <c r="D910" s="78" t="s">
        <v>30</v>
      </c>
      <c r="E910" s="80">
        <v>0.0</v>
      </c>
      <c r="F910" s="80">
        <v>0.0</v>
      </c>
      <c r="G910" s="80">
        <v>0.0</v>
      </c>
      <c r="H910" s="83">
        <v>0.0</v>
      </c>
      <c r="I910" s="84">
        <f t="shared" si="3"/>
        <v>0</v>
      </c>
      <c r="J910" s="85">
        <f t="shared" si="4"/>
        <v>0</v>
      </c>
      <c r="K910" s="80">
        <f t="shared" ref="K910:L910" si="1830">IFERROR(G910,0)</f>
        <v>0</v>
      </c>
      <c r="L910" s="80">
        <f t="shared" si="1830"/>
        <v>0</v>
      </c>
      <c r="M910" s="84">
        <f t="shared" si="6"/>
        <v>0</v>
      </c>
      <c r="N910" s="85">
        <f t="shared" si="7"/>
        <v>0</v>
      </c>
      <c r="O910" s="84">
        <f t="shared" ref="O910:P910" si="1831">IFERROR(K910,0)</f>
        <v>0</v>
      </c>
      <c r="P910" s="84">
        <f t="shared" si="1831"/>
        <v>0</v>
      </c>
      <c r="Q910" s="84">
        <f t="shared" si="9"/>
        <v>0</v>
      </c>
      <c r="R910" s="85">
        <f t="shared" si="10"/>
        <v>0</v>
      </c>
      <c r="S910" s="84"/>
      <c r="T910" s="84"/>
      <c r="U910" s="84"/>
      <c r="V910" s="84">
        <f t="shared" si="1319"/>
        <v>0</v>
      </c>
      <c r="W910" s="84">
        <f t="shared" si="1320"/>
        <v>0</v>
      </c>
      <c r="X910" s="87">
        <f t="shared" si="1405"/>
        <v>0</v>
      </c>
      <c r="Y910" s="89"/>
    </row>
    <row r="911">
      <c r="A911" s="77">
        <v>45701.0</v>
      </c>
      <c r="B911" s="78" t="s">
        <v>33</v>
      </c>
      <c r="C911" s="79" t="s">
        <v>26</v>
      </c>
      <c r="D911" s="78" t="s">
        <v>27</v>
      </c>
      <c r="E911" s="80">
        <v>1.0</v>
      </c>
      <c r="F911" s="80">
        <v>0.003</v>
      </c>
      <c r="G911" s="80">
        <v>0.003</v>
      </c>
      <c r="H911" s="83">
        <v>0.004</v>
      </c>
      <c r="I911" s="84">
        <f t="shared" si="3"/>
        <v>0.001</v>
      </c>
      <c r="J911" s="85">
        <f t="shared" si="4"/>
        <v>133.3333333</v>
      </c>
      <c r="K911" s="80">
        <f t="shared" ref="K911:L911" si="1832">IFERROR(G911,0)</f>
        <v>0.003</v>
      </c>
      <c r="L911" s="80">
        <f t="shared" si="1832"/>
        <v>0.004</v>
      </c>
      <c r="M911" s="84">
        <f t="shared" si="6"/>
        <v>0.001</v>
      </c>
      <c r="N911" s="85">
        <f t="shared" si="7"/>
        <v>133.3333333</v>
      </c>
      <c r="O911" s="84">
        <f t="shared" ref="O911:P911" si="1833">IFERROR(K911,0)</f>
        <v>0.003</v>
      </c>
      <c r="P911" s="84">
        <f t="shared" si="1833"/>
        <v>0.004</v>
      </c>
      <c r="Q911" s="84">
        <f t="shared" si="9"/>
        <v>0.001</v>
      </c>
      <c r="R911" s="85">
        <f t="shared" si="10"/>
        <v>133.3333333</v>
      </c>
      <c r="S911" s="80">
        <f>T890</f>
        <v>0.64265</v>
      </c>
      <c r="T911" s="80">
        <f>H911+S911-H912-H913-U911</f>
        <v>0.64665</v>
      </c>
      <c r="U911" s="80">
        <v>0.0</v>
      </c>
      <c r="V911" s="84">
        <f t="shared" si="1319"/>
        <v>100</v>
      </c>
      <c r="W911" s="84">
        <f t="shared" si="1320"/>
        <v>133.3333333</v>
      </c>
      <c r="X911" s="87">
        <f t="shared" si="1405"/>
        <v>0.004</v>
      </c>
      <c r="Y911" s="89"/>
    </row>
    <row r="912">
      <c r="A912" s="77">
        <v>45701.0</v>
      </c>
      <c r="B912" s="78" t="s">
        <v>33</v>
      </c>
      <c r="C912" s="79" t="s">
        <v>26</v>
      </c>
      <c r="D912" s="78" t="s">
        <v>29</v>
      </c>
      <c r="E912" s="80">
        <v>1.0</v>
      </c>
      <c r="F912" s="80">
        <v>0.0</v>
      </c>
      <c r="G912" s="80">
        <v>0.003</v>
      </c>
      <c r="H912" s="83">
        <v>0.0</v>
      </c>
      <c r="I912" s="84">
        <f t="shared" si="3"/>
        <v>-0.003</v>
      </c>
      <c r="J912" s="85">
        <f t="shared" si="4"/>
        <v>0</v>
      </c>
      <c r="K912" s="80">
        <f t="shared" ref="K912:L912" si="1834">IFERROR(G912,0)</f>
        <v>0.003</v>
      </c>
      <c r="L912" s="80">
        <f t="shared" si="1834"/>
        <v>0</v>
      </c>
      <c r="M912" s="84">
        <f t="shared" si="6"/>
        <v>-0.003</v>
      </c>
      <c r="N912" s="85">
        <f t="shared" si="7"/>
        <v>0</v>
      </c>
      <c r="O912" s="84">
        <f t="shared" ref="O912:P912" si="1835">IFERROR(K912,0)</f>
        <v>0.003</v>
      </c>
      <c r="P912" s="84">
        <f t="shared" si="1835"/>
        <v>0</v>
      </c>
      <c r="Q912" s="84">
        <f t="shared" si="9"/>
        <v>-0.003</v>
      </c>
      <c r="R912" s="85">
        <f t="shared" si="10"/>
        <v>0</v>
      </c>
      <c r="S912" s="80"/>
      <c r="T912" s="80"/>
      <c r="U912" s="80"/>
      <c r="V912" s="84">
        <f t="shared" si="1319"/>
        <v>0</v>
      </c>
      <c r="W912" s="84">
        <f t="shared" si="1320"/>
        <v>0</v>
      </c>
      <c r="X912" s="87">
        <f t="shared" si="1405"/>
        <v>0</v>
      </c>
      <c r="Y912" s="89"/>
    </row>
    <row r="913">
      <c r="A913" s="77">
        <v>45701.0</v>
      </c>
      <c r="B913" s="78" t="s">
        <v>33</v>
      </c>
      <c r="C913" s="79" t="s">
        <v>26</v>
      </c>
      <c r="D913" s="78" t="s">
        <v>30</v>
      </c>
      <c r="E913" s="80">
        <v>0.0</v>
      </c>
      <c r="F913" s="80">
        <v>0.0</v>
      </c>
      <c r="G913" s="80">
        <v>0.0</v>
      </c>
      <c r="H913" s="83">
        <v>0.0</v>
      </c>
      <c r="I913" s="84">
        <f t="shared" si="3"/>
        <v>0</v>
      </c>
      <c r="J913" s="85">
        <f t="shared" si="4"/>
        <v>0</v>
      </c>
      <c r="K913" s="80">
        <f t="shared" ref="K913:L913" si="1836">IFERROR(G913,0)</f>
        <v>0</v>
      </c>
      <c r="L913" s="80">
        <f t="shared" si="1836"/>
        <v>0</v>
      </c>
      <c r="M913" s="84">
        <f t="shared" si="6"/>
        <v>0</v>
      </c>
      <c r="N913" s="85">
        <f t="shared" si="7"/>
        <v>0</v>
      </c>
      <c r="O913" s="84">
        <f t="shared" ref="O913:P913" si="1837">IFERROR(K913,0)</f>
        <v>0</v>
      </c>
      <c r="P913" s="84">
        <f t="shared" si="1837"/>
        <v>0</v>
      </c>
      <c r="Q913" s="84">
        <f t="shared" si="9"/>
        <v>0</v>
      </c>
      <c r="R913" s="85">
        <f t="shared" si="10"/>
        <v>0</v>
      </c>
      <c r="S913" s="87"/>
      <c r="T913" s="87"/>
      <c r="U913" s="87"/>
      <c r="V913" s="84">
        <f t="shared" si="1319"/>
        <v>0</v>
      </c>
      <c r="W913" s="84">
        <f t="shared" si="1320"/>
        <v>0</v>
      </c>
      <c r="X913" s="87">
        <f t="shared" si="1405"/>
        <v>0</v>
      </c>
      <c r="Y913" s="89"/>
    </row>
    <row r="914">
      <c r="A914" s="77">
        <v>45701.0</v>
      </c>
      <c r="B914" s="78" t="s">
        <v>34</v>
      </c>
      <c r="C914" s="79" t="s">
        <v>26</v>
      </c>
      <c r="D914" s="78" t="s">
        <v>27</v>
      </c>
      <c r="E914" s="80">
        <v>0.6</v>
      </c>
      <c r="F914" s="80">
        <v>0.002</v>
      </c>
      <c r="G914" s="80">
        <v>0.0</v>
      </c>
      <c r="H914" s="83">
        <v>0.002</v>
      </c>
      <c r="I914" s="84">
        <f t="shared" si="3"/>
        <v>0.002</v>
      </c>
      <c r="J914" s="85">
        <f t="shared" si="4"/>
        <v>0</v>
      </c>
      <c r="K914" s="80">
        <f t="shared" ref="K914:L914" si="1838">IFERROR(G914,0)</f>
        <v>0</v>
      </c>
      <c r="L914" s="80">
        <f t="shared" si="1838"/>
        <v>0.002</v>
      </c>
      <c r="M914" s="84">
        <f t="shared" si="6"/>
        <v>0.002</v>
      </c>
      <c r="N914" s="85">
        <f t="shared" si="7"/>
        <v>0</v>
      </c>
      <c r="O914" s="84">
        <f t="shared" ref="O914:P914" si="1839">IFERROR(K914,0)</f>
        <v>0</v>
      </c>
      <c r="P914" s="84">
        <f t="shared" si="1839"/>
        <v>0.002</v>
      </c>
      <c r="Q914" s="84">
        <f t="shared" si="9"/>
        <v>0.002</v>
      </c>
      <c r="R914" s="85">
        <f t="shared" si="10"/>
        <v>0</v>
      </c>
      <c r="S914" s="88">
        <f>T893</f>
        <v>0.09589</v>
      </c>
      <c r="T914" s="80">
        <f>H914+S914-H915-H916-U914</f>
        <v>0.09789</v>
      </c>
      <c r="U914" s="88">
        <v>0.0</v>
      </c>
      <c r="V914" s="84">
        <f t="shared" si="1319"/>
        <v>0</v>
      </c>
      <c r="W914" s="84">
        <f t="shared" si="1320"/>
        <v>100</v>
      </c>
      <c r="X914" s="87">
        <f t="shared" si="1405"/>
        <v>0.003</v>
      </c>
      <c r="Y914" s="89"/>
    </row>
    <row r="915">
      <c r="A915" s="77">
        <v>45701.0</v>
      </c>
      <c r="B915" s="78" t="s">
        <v>34</v>
      </c>
      <c r="C915" s="79" t="s">
        <v>26</v>
      </c>
      <c r="D915" s="78" t="s">
        <v>29</v>
      </c>
      <c r="E915" s="80">
        <v>0.6</v>
      </c>
      <c r="F915" s="80">
        <v>0.0</v>
      </c>
      <c r="G915" s="80">
        <v>0.0</v>
      </c>
      <c r="H915" s="83">
        <v>0.0</v>
      </c>
      <c r="I915" s="84">
        <f t="shared" si="3"/>
        <v>0</v>
      </c>
      <c r="J915" s="85">
        <f t="shared" si="4"/>
        <v>0</v>
      </c>
      <c r="K915" s="80">
        <f t="shared" ref="K915:L915" si="1840">IFERROR(G915,0)</f>
        <v>0</v>
      </c>
      <c r="L915" s="80">
        <f t="shared" si="1840"/>
        <v>0</v>
      </c>
      <c r="M915" s="84">
        <f t="shared" si="6"/>
        <v>0</v>
      </c>
      <c r="N915" s="85">
        <f t="shared" si="7"/>
        <v>0</v>
      </c>
      <c r="O915" s="84">
        <f t="shared" ref="O915:P915" si="1841">IFERROR(K915,0)</f>
        <v>0</v>
      </c>
      <c r="P915" s="84">
        <f t="shared" si="1841"/>
        <v>0</v>
      </c>
      <c r="Q915" s="84">
        <f t="shared" si="9"/>
        <v>0</v>
      </c>
      <c r="R915" s="85">
        <f t="shared" si="10"/>
        <v>0</v>
      </c>
      <c r="S915" s="87"/>
      <c r="T915" s="87"/>
      <c r="U915" s="87"/>
      <c r="V915" s="84">
        <f t="shared" si="1319"/>
        <v>0</v>
      </c>
      <c r="W915" s="84">
        <f t="shared" si="1320"/>
        <v>0</v>
      </c>
      <c r="X915" s="87">
        <f t="shared" si="1405"/>
        <v>0</v>
      </c>
      <c r="Y915" s="89"/>
    </row>
    <row r="916">
      <c r="A916" s="77">
        <v>45701.0</v>
      </c>
      <c r="B916" s="78" t="s">
        <v>34</v>
      </c>
      <c r="C916" s="79" t="s">
        <v>26</v>
      </c>
      <c r="D916" s="78" t="s">
        <v>30</v>
      </c>
      <c r="E916" s="80">
        <v>0.0</v>
      </c>
      <c r="F916" s="80">
        <v>0.0</v>
      </c>
      <c r="G916" s="80">
        <v>0.0</v>
      </c>
      <c r="H916" s="83">
        <v>0.0</v>
      </c>
      <c r="I916" s="84">
        <f t="shared" si="3"/>
        <v>0</v>
      </c>
      <c r="J916" s="85">
        <f t="shared" si="4"/>
        <v>0</v>
      </c>
      <c r="K916" s="80">
        <f t="shared" ref="K916:L916" si="1842">IFERROR(G916,0)</f>
        <v>0</v>
      </c>
      <c r="L916" s="80">
        <f t="shared" si="1842"/>
        <v>0</v>
      </c>
      <c r="M916" s="84">
        <f t="shared" si="6"/>
        <v>0</v>
      </c>
      <c r="N916" s="85">
        <f t="shared" si="7"/>
        <v>0</v>
      </c>
      <c r="O916" s="84">
        <f t="shared" ref="O916:P916" si="1843">IFERROR(K916,0)</f>
        <v>0</v>
      </c>
      <c r="P916" s="84">
        <f t="shared" si="1843"/>
        <v>0</v>
      </c>
      <c r="Q916" s="84">
        <f t="shared" si="9"/>
        <v>0</v>
      </c>
      <c r="R916" s="85">
        <f t="shared" si="10"/>
        <v>0</v>
      </c>
      <c r="S916" s="87"/>
      <c r="T916" s="87"/>
      <c r="U916" s="87"/>
      <c r="V916" s="84">
        <f t="shared" si="1319"/>
        <v>0</v>
      </c>
      <c r="W916" s="84">
        <f t="shared" si="1320"/>
        <v>0</v>
      </c>
      <c r="X916" s="87">
        <f t="shared" si="1405"/>
        <v>0</v>
      </c>
      <c r="Y916" s="89"/>
    </row>
    <row r="917">
      <c r="A917" s="77">
        <v>45701.0</v>
      </c>
      <c r="B917" s="78" t="s">
        <v>36</v>
      </c>
      <c r="C917" s="79" t="s">
        <v>37</v>
      </c>
      <c r="D917" s="78" t="s">
        <v>27</v>
      </c>
      <c r="E917" s="80">
        <v>229.8</v>
      </c>
      <c r="F917" s="80">
        <v>0.674</v>
      </c>
      <c r="G917" s="80">
        <v>0.675</v>
      </c>
      <c r="H917" s="83">
        <v>0.575</v>
      </c>
      <c r="I917" s="84">
        <f t="shared" si="3"/>
        <v>-0.1</v>
      </c>
      <c r="J917" s="85">
        <f t="shared" si="4"/>
        <v>85.18518519</v>
      </c>
      <c r="K917" s="80">
        <f t="shared" ref="K917:L917" si="1844">IFERROR(G917,0)</f>
        <v>0.675</v>
      </c>
      <c r="L917" s="80">
        <f t="shared" si="1844"/>
        <v>0.575</v>
      </c>
      <c r="M917" s="84">
        <f t="shared" si="6"/>
        <v>-0.1</v>
      </c>
      <c r="N917" s="85">
        <f t="shared" si="7"/>
        <v>85.18518519</v>
      </c>
      <c r="O917" s="84">
        <f t="shared" ref="O917:P917" si="1845">IFERROR(K917,0)</f>
        <v>0.675</v>
      </c>
      <c r="P917" s="84">
        <f t="shared" si="1845"/>
        <v>0.575</v>
      </c>
      <c r="Q917" s="84">
        <f t="shared" si="9"/>
        <v>-0.1</v>
      </c>
      <c r="R917" s="85">
        <f t="shared" si="10"/>
        <v>85.18518519</v>
      </c>
      <c r="S917" s="88">
        <f>T896</f>
        <v>195.4554851</v>
      </c>
      <c r="T917" s="80">
        <f>H917+S917-H918-H919-U917</f>
        <v>196.0300851</v>
      </c>
      <c r="U917" s="88">
        <v>4.0E-4</v>
      </c>
      <c r="V917" s="84">
        <f t="shared" si="1319"/>
        <v>100.148368</v>
      </c>
      <c r="W917" s="84">
        <f t="shared" si="1320"/>
        <v>85.3115727</v>
      </c>
      <c r="X917" s="87">
        <f t="shared" si="1405"/>
        <v>0.572</v>
      </c>
      <c r="Y917" s="89"/>
    </row>
    <row r="918">
      <c r="A918" s="77">
        <v>45701.0</v>
      </c>
      <c r="B918" s="78" t="s">
        <v>36</v>
      </c>
      <c r="C918" s="79" t="s">
        <v>37</v>
      </c>
      <c r="D918" s="78" t="s">
        <v>29</v>
      </c>
      <c r="E918" s="80">
        <v>285.0</v>
      </c>
      <c r="F918" s="80">
        <v>0.0</v>
      </c>
      <c r="G918" s="80">
        <v>0.825</v>
      </c>
      <c r="H918" s="83">
        <v>0.0</v>
      </c>
      <c r="I918" s="84">
        <f t="shared" si="3"/>
        <v>-0.825</v>
      </c>
      <c r="J918" s="85">
        <f t="shared" si="4"/>
        <v>0</v>
      </c>
      <c r="K918" s="80">
        <f t="shared" ref="K918:L918" si="1846">IFERROR(G918,0)</f>
        <v>0.825</v>
      </c>
      <c r="L918" s="80">
        <f t="shared" si="1846"/>
        <v>0</v>
      </c>
      <c r="M918" s="84">
        <f t="shared" si="6"/>
        <v>-0.825</v>
      </c>
      <c r="N918" s="85">
        <f t="shared" si="7"/>
        <v>0</v>
      </c>
      <c r="O918" s="84">
        <f t="shared" ref="O918:P918" si="1847">IFERROR(K918,0)</f>
        <v>0.825</v>
      </c>
      <c r="P918" s="84">
        <f t="shared" si="1847"/>
        <v>0</v>
      </c>
      <c r="Q918" s="84">
        <f t="shared" si="9"/>
        <v>-0.825</v>
      </c>
      <c r="R918" s="85">
        <f t="shared" si="10"/>
        <v>0</v>
      </c>
      <c r="S918" s="87"/>
      <c r="T918" s="87"/>
      <c r="U918" s="87"/>
      <c r="V918" s="84">
        <f t="shared" si="1319"/>
        <v>0</v>
      </c>
      <c r="W918" s="84">
        <f t="shared" si="1320"/>
        <v>0</v>
      </c>
      <c r="X918" s="87">
        <f t="shared" si="1405"/>
        <v>1.331</v>
      </c>
      <c r="Y918" s="89"/>
    </row>
    <row r="919">
      <c r="A919" s="77">
        <v>45701.0</v>
      </c>
      <c r="B919" s="78" t="s">
        <v>36</v>
      </c>
      <c r="C919" s="79" t="s">
        <v>37</v>
      </c>
      <c r="D919" s="78" t="s">
        <v>30</v>
      </c>
      <c r="E919" s="80">
        <v>0.0</v>
      </c>
      <c r="F919" s="80">
        <v>0.0</v>
      </c>
      <c r="G919" s="80">
        <v>0.0</v>
      </c>
      <c r="H919" s="83">
        <v>0.0</v>
      </c>
      <c r="I919" s="84">
        <f t="shared" si="3"/>
        <v>0</v>
      </c>
      <c r="J919" s="85">
        <f t="shared" si="4"/>
        <v>0</v>
      </c>
      <c r="K919" s="80">
        <f t="shared" ref="K919:L919" si="1848">IFERROR(G919,0)</f>
        <v>0</v>
      </c>
      <c r="L919" s="80">
        <f t="shared" si="1848"/>
        <v>0</v>
      </c>
      <c r="M919" s="84">
        <f t="shared" si="6"/>
        <v>0</v>
      </c>
      <c r="N919" s="85">
        <f t="shared" si="7"/>
        <v>0</v>
      </c>
      <c r="O919" s="84">
        <f t="shared" ref="O919:P919" si="1849">IFERROR(K919,0)</f>
        <v>0</v>
      </c>
      <c r="P919" s="84">
        <f t="shared" si="1849"/>
        <v>0</v>
      </c>
      <c r="Q919" s="84">
        <f t="shared" si="9"/>
        <v>0</v>
      </c>
      <c r="R919" s="85">
        <f t="shared" si="10"/>
        <v>0</v>
      </c>
      <c r="S919" s="87"/>
      <c r="T919" s="87"/>
      <c r="U919" s="87"/>
      <c r="V919" s="84">
        <f t="shared" si="1319"/>
        <v>0</v>
      </c>
      <c r="W919" s="84">
        <f t="shared" si="1320"/>
        <v>0</v>
      </c>
      <c r="X919" s="87">
        <f t="shared" si="1405"/>
        <v>0</v>
      </c>
      <c r="Y919" s="89"/>
    </row>
    <row r="920">
      <c r="A920" s="77">
        <v>45701.0</v>
      </c>
      <c r="B920" s="78" t="s">
        <v>49</v>
      </c>
      <c r="C920" s="79" t="s">
        <v>37</v>
      </c>
      <c r="D920" s="78" t="s">
        <v>27</v>
      </c>
      <c r="E920" s="80">
        <v>5.2</v>
      </c>
      <c r="F920" s="80">
        <v>0.018</v>
      </c>
      <c r="G920" s="80">
        <v>0.014</v>
      </c>
      <c r="H920" s="83">
        <v>0.019</v>
      </c>
      <c r="I920" s="84">
        <f t="shared" si="3"/>
        <v>0.005</v>
      </c>
      <c r="J920" s="85">
        <f t="shared" si="4"/>
        <v>135.7142857</v>
      </c>
      <c r="K920" s="80">
        <f t="shared" ref="K920:L920" si="1850">IFERROR(G920,0)</f>
        <v>0.014</v>
      </c>
      <c r="L920" s="80">
        <f t="shared" si="1850"/>
        <v>0.019</v>
      </c>
      <c r="M920" s="84">
        <f t="shared" si="6"/>
        <v>0.005</v>
      </c>
      <c r="N920" s="85">
        <f t="shared" si="7"/>
        <v>135.7142857</v>
      </c>
      <c r="O920" s="84">
        <f t="shared" ref="O920:P920" si="1851">IFERROR(K920,0)</f>
        <v>0.014</v>
      </c>
      <c r="P920" s="84">
        <f t="shared" si="1851"/>
        <v>0.019</v>
      </c>
      <c r="Q920" s="84">
        <f t="shared" si="9"/>
        <v>0.005</v>
      </c>
      <c r="R920" s="85">
        <f t="shared" si="10"/>
        <v>135.7142857</v>
      </c>
      <c r="S920" s="88">
        <f>T899</f>
        <v>4.760400002</v>
      </c>
      <c r="T920" s="80">
        <f>H920+S920-H921-H922-U920</f>
        <v>4.778700002</v>
      </c>
      <c r="U920" s="88">
        <v>7.0E-4</v>
      </c>
      <c r="V920" s="84">
        <f t="shared" si="1319"/>
        <v>77.77777778</v>
      </c>
      <c r="W920" s="84">
        <f t="shared" si="1320"/>
        <v>105.5555556</v>
      </c>
      <c r="X920" s="87">
        <f t="shared" si="1405"/>
        <v>0.019</v>
      </c>
      <c r="Y920" s="89"/>
    </row>
    <row r="921">
      <c r="A921" s="77">
        <v>45701.0</v>
      </c>
      <c r="B921" s="78" t="s">
        <v>49</v>
      </c>
      <c r="C921" s="79" t="s">
        <v>37</v>
      </c>
      <c r="D921" s="78" t="s">
        <v>29</v>
      </c>
      <c r="E921" s="80">
        <v>5.1</v>
      </c>
      <c r="F921" s="80">
        <v>0.0</v>
      </c>
      <c r="G921" s="80">
        <v>0.014</v>
      </c>
      <c r="H921" s="83">
        <v>0.0</v>
      </c>
      <c r="I921" s="84">
        <f t="shared" si="3"/>
        <v>-0.014</v>
      </c>
      <c r="J921" s="85">
        <f t="shared" si="4"/>
        <v>0</v>
      </c>
      <c r="K921" s="80">
        <f t="shared" ref="K921:L921" si="1852">IFERROR(G921,0)</f>
        <v>0.014</v>
      </c>
      <c r="L921" s="80">
        <f t="shared" si="1852"/>
        <v>0</v>
      </c>
      <c r="M921" s="84">
        <f t="shared" si="6"/>
        <v>-0.014</v>
      </c>
      <c r="N921" s="85">
        <f t="shared" si="7"/>
        <v>0</v>
      </c>
      <c r="O921" s="84">
        <f t="shared" ref="O921:P921" si="1853">IFERROR(K921,0)</f>
        <v>0.014</v>
      </c>
      <c r="P921" s="84">
        <f t="shared" si="1853"/>
        <v>0</v>
      </c>
      <c r="Q921" s="84">
        <f t="shared" si="9"/>
        <v>-0.014</v>
      </c>
      <c r="R921" s="85">
        <f t="shared" si="10"/>
        <v>0</v>
      </c>
      <c r="S921" s="87"/>
      <c r="T921" s="87"/>
      <c r="U921" s="87"/>
      <c r="V921" s="84">
        <f t="shared" si="1319"/>
        <v>0</v>
      </c>
      <c r="W921" s="84">
        <f t="shared" si="1320"/>
        <v>0</v>
      </c>
      <c r="X921" s="87">
        <f t="shared" si="1405"/>
        <v>0.597</v>
      </c>
      <c r="Y921" s="89"/>
    </row>
    <row r="922">
      <c r="A922" s="77">
        <v>45701.0</v>
      </c>
      <c r="B922" s="78" t="s">
        <v>49</v>
      </c>
      <c r="C922" s="79" t="s">
        <v>37</v>
      </c>
      <c r="D922" s="78" t="s">
        <v>30</v>
      </c>
      <c r="E922" s="80">
        <v>0.0</v>
      </c>
      <c r="F922" s="80">
        <v>0.0</v>
      </c>
      <c r="G922" s="80">
        <v>0.0</v>
      </c>
      <c r="H922" s="83">
        <v>0.0</v>
      </c>
      <c r="I922" s="84">
        <f t="shared" si="3"/>
        <v>0</v>
      </c>
      <c r="J922" s="85">
        <f t="shared" si="4"/>
        <v>0</v>
      </c>
      <c r="K922" s="80">
        <f t="shared" ref="K922:L922" si="1854">IFERROR(G922,0)</f>
        <v>0</v>
      </c>
      <c r="L922" s="80">
        <f t="shared" si="1854"/>
        <v>0</v>
      </c>
      <c r="M922" s="84">
        <f t="shared" si="6"/>
        <v>0</v>
      </c>
      <c r="N922" s="85">
        <f t="shared" si="7"/>
        <v>0</v>
      </c>
      <c r="O922" s="84">
        <f t="shared" ref="O922:P922" si="1855">IFERROR(K922,0)</f>
        <v>0</v>
      </c>
      <c r="P922" s="84">
        <f t="shared" si="1855"/>
        <v>0</v>
      </c>
      <c r="Q922" s="84">
        <f t="shared" si="9"/>
        <v>0</v>
      </c>
      <c r="R922" s="85">
        <f t="shared" si="10"/>
        <v>0</v>
      </c>
      <c r="S922" s="88"/>
      <c r="T922" s="88"/>
      <c r="U922" s="87"/>
      <c r="V922" s="84">
        <f t="shared" si="1319"/>
        <v>0</v>
      </c>
      <c r="W922" s="84">
        <f t="shared" si="1320"/>
        <v>0</v>
      </c>
      <c r="X922" s="87">
        <f t="shared" si="1405"/>
        <v>0</v>
      </c>
      <c r="Y922" s="89"/>
    </row>
    <row r="923">
      <c r="A923" s="77">
        <v>45701.0</v>
      </c>
      <c r="B923" s="78" t="s">
        <v>40</v>
      </c>
      <c r="C923" s="79" t="s">
        <v>37</v>
      </c>
      <c r="D923" s="78" t="s">
        <v>27</v>
      </c>
      <c r="E923" s="80">
        <v>0.63</v>
      </c>
      <c r="F923" s="80">
        <v>0.0</v>
      </c>
      <c r="G923" s="80">
        <v>0.00161</v>
      </c>
      <c r="H923" s="83">
        <v>0.001</v>
      </c>
      <c r="I923" s="84">
        <f t="shared" si="3"/>
        <v>-0.00061</v>
      </c>
      <c r="J923" s="85">
        <f t="shared" si="4"/>
        <v>62.11180124</v>
      </c>
      <c r="K923" s="80">
        <f t="shared" ref="K923:L923" si="1856">IFERROR(G923,0)</f>
        <v>0.00161</v>
      </c>
      <c r="L923" s="80">
        <f t="shared" si="1856"/>
        <v>0.001</v>
      </c>
      <c r="M923" s="84">
        <f t="shared" si="6"/>
        <v>-0.00061</v>
      </c>
      <c r="N923" s="85">
        <f t="shared" si="7"/>
        <v>62.11180124</v>
      </c>
      <c r="O923" s="84">
        <f t="shared" ref="O923:P923" si="1857">IFERROR(K923,0)</f>
        <v>0.00161</v>
      </c>
      <c r="P923" s="84">
        <f t="shared" si="1857"/>
        <v>0.001</v>
      </c>
      <c r="Q923" s="84">
        <f t="shared" si="9"/>
        <v>-0.00061</v>
      </c>
      <c r="R923" s="85">
        <f t="shared" si="10"/>
        <v>62.11180124</v>
      </c>
      <c r="S923" s="88">
        <f>T902</f>
        <v>0.04474624</v>
      </c>
      <c r="T923" s="80">
        <f>H923+S923-H924-H925-U923</f>
        <v>0.04564624</v>
      </c>
      <c r="U923" s="88">
        <v>1.0E-4</v>
      </c>
      <c r="V923" s="84">
        <f t="shared" si="1319"/>
        <v>0</v>
      </c>
      <c r="W923" s="84">
        <f t="shared" si="1320"/>
        <v>0</v>
      </c>
      <c r="X923" s="87">
        <f t="shared" si="1405"/>
        <v>0.001</v>
      </c>
      <c r="Y923" s="89"/>
    </row>
    <row r="924">
      <c r="A924" s="77">
        <v>45701.0</v>
      </c>
      <c r="B924" s="78" t="s">
        <v>40</v>
      </c>
      <c r="C924" s="79" t="s">
        <v>37</v>
      </c>
      <c r="D924" s="78" t="s">
        <v>29</v>
      </c>
      <c r="E924" s="80">
        <v>0.63</v>
      </c>
      <c r="F924" s="80">
        <v>0.0</v>
      </c>
      <c r="G924" s="80">
        <v>0.0016</v>
      </c>
      <c r="H924" s="83">
        <v>0.0</v>
      </c>
      <c r="I924" s="84">
        <f t="shared" si="3"/>
        <v>-0.0016</v>
      </c>
      <c r="J924" s="85">
        <f t="shared" si="4"/>
        <v>0</v>
      </c>
      <c r="K924" s="80">
        <f t="shared" ref="K924:L924" si="1858">IFERROR(G924,0)</f>
        <v>0.0016</v>
      </c>
      <c r="L924" s="80">
        <f t="shared" si="1858"/>
        <v>0</v>
      </c>
      <c r="M924" s="84">
        <f t="shared" si="6"/>
        <v>-0.0016</v>
      </c>
      <c r="N924" s="85">
        <f t="shared" si="7"/>
        <v>0</v>
      </c>
      <c r="O924" s="84">
        <f t="shared" ref="O924:P924" si="1859">IFERROR(K924,0)</f>
        <v>0.0016</v>
      </c>
      <c r="P924" s="84">
        <f t="shared" si="1859"/>
        <v>0</v>
      </c>
      <c r="Q924" s="84">
        <f t="shared" si="9"/>
        <v>-0.0016</v>
      </c>
      <c r="R924" s="85">
        <f t="shared" si="10"/>
        <v>0</v>
      </c>
      <c r="S924" s="87"/>
      <c r="T924" s="80"/>
      <c r="U924" s="87"/>
      <c r="V924" s="84">
        <f t="shared" si="1319"/>
        <v>0</v>
      </c>
      <c r="W924" s="84">
        <f t="shared" si="1320"/>
        <v>0</v>
      </c>
      <c r="X924" s="87">
        <f t="shared" si="1405"/>
        <v>0</v>
      </c>
      <c r="Y924" s="89"/>
    </row>
    <row r="925">
      <c r="A925" s="77">
        <v>45701.0</v>
      </c>
      <c r="B925" s="78" t="s">
        <v>40</v>
      </c>
      <c r="C925" s="79" t="s">
        <v>37</v>
      </c>
      <c r="D925" s="78" t="s">
        <v>30</v>
      </c>
      <c r="E925" s="80">
        <v>0.0</v>
      </c>
      <c r="F925" s="80">
        <v>0.0</v>
      </c>
      <c r="G925" s="80">
        <v>0.0</v>
      </c>
      <c r="H925" s="83">
        <v>0.0</v>
      </c>
      <c r="I925" s="84">
        <f t="shared" si="3"/>
        <v>0</v>
      </c>
      <c r="J925" s="85">
        <f t="shared" si="4"/>
        <v>0</v>
      </c>
      <c r="K925" s="80">
        <f t="shared" ref="K925:L925" si="1860">IFERROR(G925,0)</f>
        <v>0</v>
      </c>
      <c r="L925" s="80">
        <f t="shared" si="1860"/>
        <v>0</v>
      </c>
      <c r="M925" s="84">
        <f t="shared" si="6"/>
        <v>0</v>
      </c>
      <c r="N925" s="85">
        <f t="shared" si="7"/>
        <v>0</v>
      </c>
      <c r="O925" s="84">
        <f t="shared" ref="O925:P925" si="1861">IFERROR(K925,0)</f>
        <v>0</v>
      </c>
      <c r="P925" s="84">
        <f t="shared" si="1861"/>
        <v>0</v>
      </c>
      <c r="Q925" s="84">
        <f t="shared" si="9"/>
        <v>0</v>
      </c>
      <c r="R925" s="85">
        <f t="shared" si="10"/>
        <v>0</v>
      </c>
      <c r="S925" s="87"/>
      <c r="T925" s="87"/>
      <c r="U925" s="87"/>
      <c r="V925" s="84">
        <f t="shared" si="1319"/>
        <v>0</v>
      </c>
      <c r="W925" s="84">
        <f t="shared" si="1320"/>
        <v>0</v>
      </c>
      <c r="X925" s="87">
        <f t="shared" si="1405"/>
        <v>0</v>
      </c>
      <c r="Y925" s="89"/>
    </row>
    <row r="926">
      <c r="A926" s="77">
        <v>45702.0</v>
      </c>
      <c r="B926" s="78" t="s">
        <v>31</v>
      </c>
      <c r="C926" s="79" t="s">
        <v>26</v>
      </c>
      <c r="D926" s="78" t="s">
        <v>27</v>
      </c>
      <c r="E926" s="80">
        <v>190.9</v>
      </c>
      <c r="F926" s="81">
        <v>0.646</v>
      </c>
      <c r="G926" s="82">
        <v>0.557</v>
      </c>
      <c r="H926" s="94">
        <v>0.571</v>
      </c>
      <c r="I926" s="84">
        <f t="shared" si="3"/>
        <v>0.014</v>
      </c>
      <c r="J926" s="85">
        <f t="shared" si="4"/>
        <v>102.513465</v>
      </c>
      <c r="K926" s="80">
        <f t="shared" ref="K926:L926" si="1862">IFERROR(G926,0)</f>
        <v>0.557</v>
      </c>
      <c r="L926" s="80">
        <f t="shared" si="1862"/>
        <v>0.571</v>
      </c>
      <c r="M926" s="84">
        <f t="shared" si="6"/>
        <v>0.014</v>
      </c>
      <c r="N926" s="85">
        <f t="shared" si="7"/>
        <v>102.513465</v>
      </c>
      <c r="O926" s="84">
        <f t="shared" ref="O926:P926" si="1863">IFERROR(K926,0)</f>
        <v>0.557</v>
      </c>
      <c r="P926" s="84">
        <f t="shared" si="1863"/>
        <v>0.571</v>
      </c>
      <c r="Q926" s="84">
        <f t="shared" si="9"/>
        <v>0.014</v>
      </c>
      <c r="R926" s="85">
        <f t="shared" si="10"/>
        <v>102.513465</v>
      </c>
      <c r="S926" s="80">
        <f>T905</f>
        <v>49.16112</v>
      </c>
      <c r="T926" s="80">
        <f>H926+S926-H927-H928-U926</f>
        <v>49.29632</v>
      </c>
      <c r="U926" s="80">
        <v>0.0018</v>
      </c>
      <c r="V926" s="84">
        <f t="shared" si="1319"/>
        <v>86.22291022</v>
      </c>
      <c r="W926" s="84">
        <f t="shared" si="1320"/>
        <v>88.39009288</v>
      </c>
      <c r="X926" s="87">
        <f t="shared" si="1405"/>
        <v>0.571</v>
      </c>
      <c r="Y926" s="89"/>
    </row>
    <row r="927">
      <c r="A927" s="77">
        <v>45702.0</v>
      </c>
      <c r="B927" s="78" t="s">
        <v>31</v>
      </c>
      <c r="C927" s="79" t="s">
        <v>26</v>
      </c>
      <c r="D927" s="78" t="s">
        <v>29</v>
      </c>
      <c r="E927" s="80">
        <v>220.3</v>
      </c>
      <c r="F927" s="80">
        <v>0.181</v>
      </c>
      <c r="G927" s="80">
        <v>0.625</v>
      </c>
      <c r="H927" s="83">
        <v>0.434</v>
      </c>
      <c r="I927" s="84">
        <f t="shared" si="3"/>
        <v>-0.191</v>
      </c>
      <c r="J927" s="85">
        <f t="shared" si="4"/>
        <v>69.44</v>
      </c>
      <c r="K927" s="80">
        <f t="shared" ref="K927:L927" si="1864">IFERROR(G927,0)</f>
        <v>0.625</v>
      </c>
      <c r="L927" s="80">
        <f t="shared" si="1864"/>
        <v>0.434</v>
      </c>
      <c r="M927" s="84">
        <f t="shared" si="6"/>
        <v>-0.191</v>
      </c>
      <c r="N927" s="85">
        <f t="shared" si="7"/>
        <v>69.44</v>
      </c>
      <c r="O927" s="84">
        <f t="shared" ref="O927:P927" si="1865">IFERROR(K927,0)</f>
        <v>0.625</v>
      </c>
      <c r="P927" s="84">
        <f t="shared" si="1865"/>
        <v>0.434</v>
      </c>
      <c r="Q927" s="84">
        <f t="shared" si="9"/>
        <v>-0.191</v>
      </c>
      <c r="R927" s="85">
        <f t="shared" si="10"/>
        <v>69.44</v>
      </c>
      <c r="S927" s="84"/>
      <c r="T927" s="84"/>
      <c r="U927" s="84"/>
      <c r="V927" s="84">
        <f t="shared" si="1319"/>
        <v>345.3038674</v>
      </c>
      <c r="W927" s="84">
        <f t="shared" si="1320"/>
        <v>239.7790055</v>
      </c>
      <c r="X927" s="87">
        <f t="shared" si="1405"/>
        <v>0.337</v>
      </c>
      <c r="Y927" s="89"/>
    </row>
    <row r="928">
      <c r="A928" s="77">
        <v>45702.0</v>
      </c>
      <c r="B928" s="78" t="s">
        <v>31</v>
      </c>
      <c r="C928" s="79" t="s">
        <v>26</v>
      </c>
      <c r="D928" s="78" t="s">
        <v>30</v>
      </c>
      <c r="E928" s="80">
        <v>0.0</v>
      </c>
      <c r="F928" s="80">
        <v>0.0</v>
      </c>
      <c r="G928" s="80">
        <v>0.0</v>
      </c>
      <c r="H928" s="83">
        <v>0.0</v>
      </c>
      <c r="I928" s="84">
        <f t="shared" si="3"/>
        <v>0</v>
      </c>
      <c r="J928" s="85">
        <f t="shared" si="4"/>
        <v>0</v>
      </c>
      <c r="K928" s="80">
        <f t="shared" ref="K928:L928" si="1866">IFERROR(G928,0)</f>
        <v>0</v>
      </c>
      <c r="L928" s="80">
        <f t="shared" si="1866"/>
        <v>0</v>
      </c>
      <c r="M928" s="84">
        <f t="shared" si="6"/>
        <v>0</v>
      </c>
      <c r="N928" s="85">
        <f t="shared" si="7"/>
        <v>0</v>
      </c>
      <c r="O928" s="84">
        <f t="shared" ref="O928:P928" si="1867">IFERROR(K928,0)</f>
        <v>0</v>
      </c>
      <c r="P928" s="84">
        <f t="shared" si="1867"/>
        <v>0</v>
      </c>
      <c r="Q928" s="84">
        <f t="shared" si="9"/>
        <v>0</v>
      </c>
      <c r="R928" s="85">
        <f t="shared" si="10"/>
        <v>0</v>
      </c>
      <c r="S928" s="80"/>
      <c r="T928" s="80"/>
      <c r="U928" s="80"/>
      <c r="V928" s="84">
        <f t="shared" si="1319"/>
        <v>0</v>
      </c>
      <c r="W928" s="84">
        <f t="shared" si="1320"/>
        <v>0</v>
      </c>
      <c r="X928" s="87">
        <f t="shared" si="1405"/>
        <v>0</v>
      </c>
      <c r="Y928" s="89"/>
    </row>
    <row r="929">
      <c r="A929" s="77">
        <v>45702.0</v>
      </c>
      <c r="B929" s="78" t="s">
        <v>25</v>
      </c>
      <c r="C929" s="79" t="s">
        <v>26</v>
      </c>
      <c r="D929" s="78" t="s">
        <v>27</v>
      </c>
      <c r="E929" s="80">
        <v>1.7</v>
      </c>
      <c r="F929" s="80">
        <v>0.005</v>
      </c>
      <c r="G929" s="80">
        <v>0.0048</v>
      </c>
      <c r="H929" s="83">
        <v>0.005</v>
      </c>
      <c r="I929" s="84">
        <f t="shared" si="3"/>
        <v>0.0002</v>
      </c>
      <c r="J929" s="85">
        <f t="shared" si="4"/>
        <v>104.1666667</v>
      </c>
      <c r="K929" s="80">
        <f t="shared" ref="K929:L929" si="1868">IFERROR(G929,0)</f>
        <v>0.0048</v>
      </c>
      <c r="L929" s="80">
        <f t="shared" si="1868"/>
        <v>0.005</v>
      </c>
      <c r="M929" s="84">
        <f t="shared" si="6"/>
        <v>0.0002</v>
      </c>
      <c r="N929" s="85">
        <f t="shared" si="7"/>
        <v>104.1666667</v>
      </c>
      <c r="O929" s="84">
        <f t="shared" ref="O929:P929" si="1869">IFERROR(K929,0)</f>
        <v>0.0048</v>
      </c>
      <c r="P929" s="84">
        <f t="shared" si="1869"/>
        <v>0.005</v>
      </c>
      <c r="Q929" s="84">
        <f t="shared" si="9"/>
        <v>0.0002</v>
      </c>
      <c r="R929" s="85">
        <f t="shared" si="10"/>
        <v>104.1666667</v>
      </c>
      <c r="S929" s="80">
        <f>T908</f>
        <v>4.0633405</v>
      </c>
      <c r="T929" s="80">
        <f>H929+S929-H930-H931-U929</f>
        <v>4.0682405</v>
      </c>
      <c r="U929" s="80">
        <v>1.0E-4</v>
      </c>
      <c r="V929" s="84">
        <f t="shared" si="1319"/>
        <v>96</v>
      </c>
      <c r="W929" s="84">
        <f t="shared" si="1320"/>
        <v>100</v>
      </c>
      <c r="X929" s="87">
        <f t="shared" si="1405"/>
        <v>0.005</v>
      </c>
      <c r="Y929" s="89"/>
    </row>
    <row r="930">
      <c r="A930" s="77">
        <v>45702.0</v>
      </c>
      <c r="B930" s="78" t="s">
        <v>25</v>
      </c>
      <c r="C930" s="79" t="s">
        <v>26</v>
      </c>
      <c r="D930" s="78" t="s">
        <v>29</v>
      </c>
      <c r="E930" s="80">
        <v>1.5</v>
      </c>
      <c r="F930" s="80">
        <v>0.0</v>
      </c>
      <c r="G930" s="80">
        <v>0.004</v>
      </c>
      <c r="H930" s="83">
        <v>0.0</v>
      </c>
      <c r="I930" s="84">
        <f t="shared" si="3"/>
        <v>-0.004</v>
      </c>
      <c r="J930" s="85">
        <f t="shared" si="4"/>
        <v>0</v>
      </c>
      <c r="K930" s="80">
        <f t="shared" ref="K930:L930" si="1870">IFERROR(G930,0)</f>
        <v>0.004</v>
      </c>
      <c r="L930" s="80">
        <f t="shared" si="1870"/>
        <v>0</v>
      </c>
      <c r="M930" s="84">
        <f t="shared" si="6"/>
        <v>-0.004</v>
      </c>
      <c r="N930" s="85">
        <f t="shared" si="7"/>
        <v>0</v>
      </c>
      <c r="O930" s="84">
        <f t="shared" ref="O930:P930" si="1871">IFERROR(K930,0)</f>
        <v>0.004</v>
      </c>
      <c r="P930" s="84">
        <f t="shared" si="1871"/>
        <v>0</v>
      </c>
      <c r="Q930" s="84">
        <f t="shared" si="9"/>
        <v>-0.004</v>
      </c>
      <c r="R930" s="85">
        <f t="shared" si="10"/>
        <v>0</v>
      </c>
      <c r="S930" s="84"/>
      <c r="T930" s="84"/>
      <c r="U930" s="84"/>
      <c r="V930" s="84">
        <f t="shared" si="1319"/>
        <v>0</v>
      </c>
      <c r="W930" s="84">
        <f t="shared" si="1320"/>
        <v>0</v>
      </c>
      <c r="X930" s="87">
        <f t="shared" si="1405"/>
        <v>0</v>
      </c>
      <c r="Y930" s="89"/>
    </row>
    <row r="931">
      <c r="A931" s="77">
        <v>45702.0</v>
      </c>
      <c r="B931" s="78" t="s">
        <v>25</v>
      </c>
      <c r="C931" s="79" t="s">
        <v>26</v>
      </c>
      <c r="D931" s="78" t="s">
        <v>30</v>
      </c>
      <c r="E931" s="80">
        <v>0.0</v>
      </c>
      <c r="F931" s="80">
        <v>0.0</v>
      </c>
      <c r="G931" s="80">
        <v>0.0</v>
      </c>
      <c r="H931" s="83">
        <v>0.0</v>
      </c>
      <c r="I931" s="84">
        <f t="shared" si="3"/>
        <v>0</v>
      </c>
      <c r="J931" s="85">
        <f t="shared" si="4"/>
        <v>0</v>
      </c>
      <c r="K931" s="80">
        <f t="shared" ref="K931:L931" si="1872">IFERROR(G931,0)</f>
        <v>0</v>
      </c>
      <c r="L931" s="80">
        <f t="shared" si="1872"/>
        <v>0</v>
      </c>
      <c r="M931" s="84">
        <f t="shared" si="6"/>
        <v>0</v>
      </c>
      <c r="N931" s="85">
        <f t="shared" si="7"/>
        <v>0</v>
      </c>
      <c r="O931" s="84">
        <f t="shared" ref="O931:P931" si="1873">IFERROR(K931,0)</f>
        <v>0</v>
      </c>
      <c r="P931" s="84">
        <f t="shared" si="1873"/>
        <v>0</v>
      </c>
      <c r="Q931" s="84">
        <f t="shared" si="9"/>
        <v>0</v>
      </c>
      <c r="R931" s="85">
        <f t="shared" si="10"/>
        <v>0</v>
      </c>
      <c r="S931" s="84"/>
      <c r="T931" s="84"/>
      <c r="U931" s="84"/>
      <c r="V931" s="84">
        <f t="shared" si="1319"/>
        <v>0</v>
      </c>
      <c r="W931" s="84">
        <f t="shared" si="1320"/>
        <v>0</v>
      </c>
      <c r="X931" s="87">
        <f t="shared" si="1405"/>
        <v>0</v>
      </c>
      <c r="Y931" s="89"/>
    </row>
    <row r="932">
      <c r="A932" s="77">
        <v>45702.0</v>
      </c>
      <c r="B932" s="78" t="s">
        <v>33</v>
      </c>
      <c r="C932" s="79" t="s">
        <v>26</v>
      </c>
      <c r="D932" s="78" t="s">
        <v>27</v>
      </c>
      <c r="E932" s="80">
        <v>1.0</v>
      </c>
      <c r="F932" s="80">
        <v>0.004</v>
      </c>
      <c r="G932" s="80">
        <v>0.003</v>
      </c>
      <c r="H932" s="83">
        <v>0.004</v>
      </c>
      <c r="I932" s="84">
        <f t="shared" si="3"/>
        <v>0.001</v>
      </c>
      <c r="J932" s="85">
        <f t="shared" si="4"/>
        <v>133.3333333</v>
      </c>
      <c r="K932" s="80">
        <f t="shared" ref="K932:L932" si="1874">IFERROR(G932,0)</f>
        <v>0.003</v>
      </c>
      <c r="L932" s="80">
        <f t="shared" si="1874"/>
        <v>0.004</v>
      </c>
      <c r="M932" s="84">
        <f t="shared" si="6"/>
        <v>0.001</v>
      </c>
      <c r="N932" s="85">
        <f t="shared" si="7"/>
        <v>133.3333333</v>
      </c>
      <c r="O932" s="84">
        <f t="shared" ref="O932:P932" si="1875">IFERROR(K932,0)</f>
        <v>0.003</v>
      </c>
      <c r="P932" s="84">
        <f t="shared" si="1875"/>
        <v>0.004</v>
      </c>
      <c r="Q932" s="84">
        <f t="shared" si="9"/>
        <v>0.001</v>
      </c>
      <c r="R932" s="85">
        <f t="shared" si="10"/>
        <v>133.3333333</v>
      </c>
      <c r="S932" s="80">
        <f>T911</f>
        <v>0.64665</v>
      </c>
      <c r="T932" s="80">
        <f>H932+S932-H933-H934-U932</f>
        <v>0.65065</v>
      </c>
      <c r="U932" s="80">
        <v>0.0</v>
      </c>
      <c r="V932" s="84">
        <f t="shared" si="1319"/>
        <v>75</v>
      </c>
      <c r="W932" s="84">
        <f t="shared" si="1320"/>
        <v>100</v>
      </c>
      <c r="X932" s="87">
        <f t="shared" si="1405"/>
        <v>0.004</v>
      </c>
      <c r="Y932" s="89"/>
    </row>
    <row r="933">
      <c r="A933" s="77">
        <v>45702.0</v>
      </c>
      <c r="B933" s="78" t="s">
        <v>33</v>
      </c>
      <c r="C933" s="79" t="s">
        <v>26</v>
      </c>
      <c r="D933" s="78" t="s">
        <v>29</v>
      </c>
      <c r="E933" s="80">
        <v>1.0</v>
      </c>
      <c r="F933" s="80">
        <v>0.0</v>
      </c>
      <c r="G933" s="80">
        <v>0.003</v>
      </c>
      <c r="H933" s="83">
        <v>0.0</v>
      </c>
      <c r="I933" s="84">
        <f t="shared" si="3"/>
        <v>-0.003</v>
      </c>
      <c r="J933" s="85">
        <f t="shared" si="4"/>
        <v>0</v>
      </c>
      <c r="K933" s="80">
        <f t="shared" ref="K933:L933" si="1876">IFERROR(G933,0)</f>
        <v>0.003</v>
      </c>
      <c r="L933" s="80">
        <f t="shared" si="1876"/>
        <v>0</v>
      </c>
      <c r="M933" s="84">
        <f t="shared" si="6"/>
        <v>-0.003</v>
      </c>
      <c r="N933" s="85">
        <f t="shared" si="7"/>
        <v>0</v>
      </c>
      <c r="O933" s="84">
        <f t="shared" ref="O933:P933" si="1877">IFERROR(K933,0)</f>
        <v>0.003</v>
      </c>
      <c r="P933" s="84">
        <f t="shared" si="1877"/>
        <v>0</v>
      </c>
      <c r="Q933" s="84">
        <f t="shared" si="9"/>
        <v>-0.003</v>
      </c>
      <c r="R933" s="85">
        <f t="shared" si="10"/>
        <v>0</v>
      </c>
      <c r="S933" s="80"/>
      <c r="T933" s="80"/>
      <c r="U933" s="80"/>
      <c r="V933" s="84">
        <f t="shared" si="1319"/>
        <v>0</v>
      </c>
      <c r="W933" s="84">
        <f t="shared" si="1320"/>
        <v>0</v>
      </c>
      <c r="X933" s="87">
        <f t="shared" si="1405"/>
        <v>0</v>
      </c>
      <c r="Y933" s="89"/>
    </row>
    <row r="934">
      <c r="A934" s="77">
        <v>45702.0</v>
      </c>
      <c r="B934" s="78" t="s">
        <v>33</v>
      </c>
      <c r="C934" s="79" t="s">
        <v>26</v>
      </c>
      <c r="D934" s="78" t="s">
        <v>30</v>
      </c>
      <c r="E934" s="80">
        <v>0.0</v>
      </c>
      <c r="F934" s="80">
        <v>0.0</v>
      </c>
      <c r="G934" s="80">
        <v>0.0</v>
      </c>
      <c r="H934" s="83">
        <v>0.0</v>
      </c>
      <c r="I934" s="84">
        <f t="shared" si="3"/>
        <v>0</v>
      </c>
      <c r="J934" s="85">
        <f t="shared" si="4"/>
        <v>0</v>
      </c>
      <c r="K934" s="80">
        <f t="shared" ref="K934:L934" si="1878">IFERROR(G934,0)</f>
        <v>0</v>
      </c>
      <c r="L934" s="80">
        <f t="shared" si="1878"/>
        <v>0</v>
      </c>
      <c r="M934" s="84">
        <f t="shared" si="6"/>
        <v>0</v>
      </c>
      <c r="N934" s="85">
        <f t="shared" si="7"/>
        <v>0</v>
      </c>
      <c r="O934" s="84">
        <f t="shared" ref="O934:P934" si="1879">IFERROR(K934,0)</f>
        <v>0</v>
      </c>
      <c r="P934" s="84">
        <f t="shared" si="1879"/>
        <v>0</v>
      </c>
      <c r="Q934" s="84">
        <f t="shared" si="9"/>
        <v>0</v>
      </c>
      <c r="R934" s="85">
        <f t="shared" si="10"/>
        <v>0</v>
      </c>
      <c r="S934" s="87"/>
      <c r="T934" s="87"/>
      <c r="U934" s="87"/>
      <c r="V934" s="84">
        <f t="shared" si="1319"/>
        <v>0</v>
      </c>
      <c r="W934" s="84">
        <f t="shared" si="1320"/>
        <v>0</v>
      </c>
      <c r="X934" s="87">
        <f t="shared" si="1405"/>
        <v>0</v>
      </c>
      <c r="Y934" s="89"/>
    </row>
    <row r="935">
      <c r="A935" s="77">
        <v>45702.0</v>
      </c>
      <c r="B935" s="78" t="s">
        <v>34</v>
      </c>
      <c r="C935" s="79" t="s">
        <v>26</v>
      </c>
      <c r="D935" s="78" t="s">
        <v>27</v>
      </c>
      <c r="E935" s="80">
        <v>0.6</v>
      </c>
      <c r="F935" s="80">
        <v>0.003</v>
      </c>
      <c r="G935" s="80">
        <v>0.0</v>
      </c>
      <c r="H935" s="83">
        <v>0.002</v>
      </c>
      <c r="I935" s="84">
        <f t="shared" si="3"/>
        <v>0.002</v>
      </c>
      <c r="J935" s="85">
        <f t="shared" si="4"/>
        <v>0</v>
      </c>
      <c r="K935" s="80">
        <f t="shared" ref="K935:L935" si="1880">IFERROR(G935,0)</f>
        <v>0</v>
      </c>
      <c r="L935" s="80">
        <f t="shared" si="1880"/>
        <v>0.002</v>
      </c>
      <c r="M935" s="84">
        <f t="shared" si="6"/>
        <v>0.002</v>
      </c>
      <c r="N935" s="85">
        <f t="shared" si="7"/>
        <v>0</v>
      </c>
      <c r="O935" s="84">
        <f t="shared" ref="O935:P935" si="1881">IFERROR(K935,0)</f>
        <v>0</v>
      </c>
      <c r="P935" s="84">
        <f t="shared" si="1881"/>
        <v>0.002</v>
      </c>
      <c r="Q935" s="84">
        <f t="shared" si="9"/>
        <v>0.002</v>
      </c>
      <c r="R935" s="85">
        <f t="shared" si="10"/>
        <v>0</v>
      </c>
      <c r="S935" s="88">
        <f>T914</f>
        <v>0.09789</v>
      </c>
      <c r="T935" s="80">
        <f>H935+S935-H936-H937-U935</f>
        <v>0.09989</v>
      </c>
      <c r="U935" s="88">
        <v>0.0</v>
      </c>
      <c r="V935" s="84">
        <f t="shared" si="1319"/>
        <v>0</v>
      </c>
      <c r="W935" s="84">
        <f t="shared" si="1320"/>
        <v>66.66666667</v>
      </c>
      <c r="X935" s="87">
        <f t="shared" si="1405"/>
        <v>0.002</v>
      </c>
      <c r="Y935" s="89"/>
    </row>
    <row r="936">
      <c r="A936" s="77">
        <v>45702.0</v>
      </c>
      <c r="B936" s="78" t="s">
        <v>34</v>
      </c>
      <c r="C936" s="79" t="s">
        <v>26</v>
      </c>
      <c r="D936" s="78" t="s">
        <v>29</v>
      </c>
      <c r="E936" s="80">
        <v>0.6</v>
      </c>
      <c r="F936" s="80">
        <v>0.0</v>
      </c>
      <c r="G936" s="80">
        <v>0.0</v>
      </c>
      <c r="H936" s="83">
        <v>0.0</v>
      </c>
      <c r="I936" s="84">
        <f t="shared" si="3"/>
        <v>0</v>
      </c>
      <c r="J936" s="85">
        <f t="shared" si="4"/>
        <v>0</v>
      </c>
      <c r="K936" s="80">
        <f t="shared" ref="K936:L936" si="1882">IFERROR(G936,0)</f>
        <v>0</v>
      </c>
      <c r="L936" s="80">
        <f t="shared" si="1882"/>
        <v>0</v>
      </c>
      <c r="M936" s="84">
        <f t="shared" si="6"/>
        <v>0</v>
      </c>
      <c r="N936" s="85">
        <f t="shared" si="7"/>
        <v>0</v>
      </c>
      <c r="O936" s="84">
        <f t="shared" ref="O936:P936" si="1883">IFERROR(K936,0)</f>
        <v>0</v>
      </c>
      <c r="P936" s="84">
        <f t="shared" si="1883"/>
        <v>0</v>
      </c>
      <c r="Q936" s="84">
        <f t="shared" si="9"/>
        <v>0</v>
      </c>
      <c r="R936" s="85">
        <f t="shared" si="10"/>
        <v>0</v>
      </c>
      <c r="S936" s="87"/>
      <c r="T936" s="87"/>
      <c r="U936" s="87"/>
      <c r="V936" s="84">
        <f t="shared" si="1319"/>
        <v>0</v>
      </c>
      <c r="W936" s="84">
        <f t="shared" si="1320"/>
        <v>0</v>
      </c>
      <c r="X936" s="87">
        <f t="shared" si="1405"/>
        <v>0</v>
      </c>
      <c r="Y936" s="89"/>
    </row>
    <row r="937">
      <c r="A937" s="77">
        <v>45702.0</v>
      </c>
      <c r="B937" s="78" t="s">
        <v>34</v>
      </c>
      <c r="C937" s="79" t="s">
        <v>26</v>
      </c>
      <c r="D937" s="78" t="s">
        <v>30</v>
      </c>
      <c r="E937" s="80">
        <v>0.0</v>
      </c>
      <c r="F937" s="80">
        <v>0.0</v>
      </c>
      <c r="G937" s="80">
        <v>0.0</v>
      </c>
      <c r="H937" s="83">
        <v>0.0</v>
      </c>
      <c r="I937" s="84">
        <f t="shared" si="3"/>
        <v>0</v>
      </c>
      <c r="J937" s="85">
        <f t="shared" si="4"/>
        <v>0</v>
      </c>
      <c r="K937" s="80">
        <f t="shared" ref="K937:L937" si="1884">IFERROR(G937,0)</f>
        <v>0</v>
      </c>
      <c r="L937" s="80">
        <f t="shared" si="1884"/>
        <v>0</v>
      </c>
      <c r="M937" s="84">
        <f t="shared" si="6"/>
        <v>0</v>
      </c>
      <c r="N937" s="85">
        <f t="shared" si="7"/>
        <v>0</v>
      </c>
      <c r="O937" s="84">
        <f t="shared" ref="O937:P937" si="1885">IFERROR(K937,0)</f>
        <v>0</v>
      </c>
      <c r="P937" s="84">
        <f t="shared" si="1885"/>
        <v>0</v>
      </c>
      <c r="Q937" s="84">
        <f t="shared" si="9"/>
        <v>0</v>
      </c>
      <c r="R937" s="85">
        <f t="shared" si="10"/>
        <v>0</v>
      </c>
      <c r="S937" s="87"/>
      <c r="T937" s="87"/>
      <c r="U937" s="87"/>
      <c r="V937" s="84">
        <f t="shared" si="1319"/>
        <v>0</v>
      </c>
      <c r="W937" s="84">
        <f t="shared" si="1320"/>
        <v>0</v>
      </c>
      <c r="X937" s="87">
        <f t="shared" si="1405"/>
        <v>0</v>
      </c>
      <c r="Y937" s="89"/>
    </row>
    <row r="938">
      <c r="A938" s="77">
        <v>45702.0</v>
      </c>
      <c r="B938" s="78" t="s">
        <v>36</v>
      </c>
      <c r="C938" s="79" t="s">
        <v>37</v>
      </c>
      <c r="D938" s="78" t="s">
        <v>27</v>
      </c>
      <c r="E938" s="80">
        <v>229.8</v>
      </c>
      <c r="F938" s="80">
        <v>0.666</v>
      </c>
      <c r="G938" s="80">
        <v>0.675</v>
      </c>
      <c r="H938" s="83">
        <v>0.578</v>
      </c>
      <c r="I938" s="84">
        <f t="shared" si="3"/>
        <v>-0.097</v>
      </c>
      <c r="J938" s="85">
        <f t="shared" si="4"/>
        <v>85.62962963</v>
      </c>
      <c r="K938" s="80">
        <f t="shared" ref="K938:L938" si="1886">IFERROR(G938,0)</f>
        <v>0.675</v>
      </c>
      <c r="L938" s="80">
        <f t="shared" si="1886"/>
        <v>0.578</v>
      </c>
      <c r="M938" s="84">
        <f t="shared" si="6"/>
        <v>-0.097</v>
      </c>
      <c r="N938" s="85">
        <f t="shared" si="7"/>
        <v>85.62962963</v>
      </c>
      <c r="O938" s="84">
        <f t="shared" ref="O938:P938" si="1887">IFERROR(K938,0)</f>
        <v>0.675</v>
      </c>
      <c r="P938" s="84">
        <f t="shared" si="1887"/>
        <v>0.578</v>
      </c>
      <c r="Q938" s="84">
        <f t="shared" si="9"/>
        <v>-0.097</v>
      </c>
      <c r="R938" s="85">
        <f t="shared" si="10"/>
        <v>85.62962963</v>
      </c>
      <c r="S938" s="88">
        <f>T917</f>
        <v>196.0300851</v>
      </c>
      <c r="T938" s="80">
        <f>H938+S938-H939-H940-U938</f>
        <v>195.2746851</v>
      </c>
      <c r="U938" s="88">
        <v>4.0E-4</v>
      </c>
      <c r="V938" s="84">
        <f t="shared" si="1319"/>
        <v>101.3513514</v>
      </c>
      <c r="W938" s="84">
        <f t="shared" si="1320"/>
        <v>86.78678679</v>
      </c>
      <c r="X938" s="87">
        <f t="shared" si="1405"/>
        <v>0.58</v>
      </c>
      <c r="Y938" s="89"/>
    </row>
    <row r="939">
      <c r="A939" s="77">
        <v>45702.0</v>
      </c>
      <c r="B939" s="78" t="s">
        <v>36</v>
      </c>
      <c r="C939" s="79" t="s">
        <v>37</v>
      </c>
      <c r="D939" s="78" t="s">
        <v>29</v>
      </c>
      <c r="E939" s="80">
        <v>285.0</v>
      </c>
      <c r="F939" s="80">
        <v>1.015</v>
      </c>
      <c r="G939" s="80">
        <v>0.825</v>
      </c>
      <c r="H939" s="83">
        <v>1.333</v>
      </c>
      <c r="I939" s="84">
        <f t="shared" si="3"/>
        <v>0.508</v>
      </c>
      <c r="J939" s="85">
        <f t="shared" si="4"/>
        <v>161.5757576</v>
      </c>
      <c r="K939" s="80">
        <f t="shared" ref="K939:L939" si="1888">IFERROR(G939,0)</f>
        <v>0.825</v>
      </c>
      <c r="L939" s="80">
        <f t="shared" si="1888"/>
        <v>1.333</v>
      </c>
      <c r="M939" s="84">
        <f t="shared" si="6"/>
        <v>0.508</v>
      </c>
      <c r="N939" s="85">
        <f t="shared" si="7"/>
        <v>161.5757576</v>
      </c>
      <c r="O939" s="84">
        <f t="shared" ref="O939:P939" si="1889">IFERROR(K939,0)</f>
        <v>0.825</v>
      </c>
      <c r="P939" s="84">
        <f t="shared" si="1889"/>
        <v>1.333</v>
      </c>
      <c r="Q939" s="84">
        <f t="shared" si="9"/>
        <v>0.508</v>
      </c>
      <c r="R939" s="85">
        <f t="shared" si="10"/>
        <v>161.5757576</v>
      </c>
      <c r="S939" s="87"/>
      <c r="T939" s="87"/>
      <c r="U939" s="87"/>
      <c r="V939" s="84">
        <f t="shared" si="1319"/>
        <v>81.28078818</v>
      </c>
      <c r="W939" s="84">
        <f t="shared" si="1320"/>
        <v>131.3300493</v>
      </c>
      <c r="X939" s="87">
        <f t="shared" si="1405"/>
        <v>1.367</v>
      </c>
      <c r="Y939" s="89"/>
    </row>
    <row r="940">
      <c r="A940" s="77">
        <v>45702.0</v>
      </c>
      <c r="B940" s="78" t="s">
        <v>36</v>
      </c>
      <c r="C940" s="79" t="s">
        <v>37</v>
      </c>
      <c r="D940" s="78" t="s">
        <v>30</v>
      </c>
      <c r="E940" s="80">
        <v>0.0</v>
      </c>
      <c r="F940" s="80">
        <v>0.0</v>
      </c>
      <c r="G940" s="80">
        <v>0.0</v>
      </c>
      <c r="H940" s="83">
        <v>0.0</v>
      </c>
      <c r="I940" s="84">
        <f t="shared" si="3"/>
        <v>0</v>
      </c>
      <c r="J940" s="85">
        <f t="shared" si="4"/>
        <v>0</v>
      </c>
      <c r="K940" s="80">
        <f t="shared" ref="K940:L940" si="1890">IFERROR(G940,0)</f>
        <v>0</v>
      </c>
      <c r="L940" s="80">
        <f t="shared" si="1890"/>
        <v>0</v>
      </c>
      <c r="M940" s="84">
        <f t="shared" si="6"/>
        <v>0</v>
      </c>
      <c r="N940" s="85">
        <f t="shared" si="7"/>
        <v>0</v>
      </c>
      <c r="O940" s="84">
        <f t="shared" ref="O940:P940" si="1891">IFERROR(K940,0)</f>
        <v>0</v>
      </c>
      <c r="P940" s="84">
        <f t="shared" si="1891"/>
        <v>0</v>
      </c>
      <c r="Q940" s="84">
        <f t="shared" si="9"/>
        <v>0</v>
      </c>
      <c r="R940" s="85">
        <f t="shared" si="10"/>
        <v>0</v>
      </c>
      <c r="S940" s="87"/>
      <c r="T940" s="87"/>
      <c r="U940" s="87"/>
      <c r="V940" s="84">
        <f t="shared" si="1319"/>
        <v>0</v>
      </c>
      <c r="W940" s="84">
        <f t="shared" si="1320"/>
        <v>0</v>
      </c>
      <c r="X940" s="87">
        <f t="shared" si="1405"/>
        <v>0</v>
      </c>
      <c r="Y940" s="89"/>
    </row>
    <row r="941">
      <c r="A941" s="77">
        <v>45702.0</v>
      </c>
      <c r="B941" s="78" t="s">
        <v>49</v>
      </c>
      <c r="C941" s="79" t="s">
        <v>37</v>
      </c>
      <c r="D941" s="78" t="s">
        <v>27</v>
      </c>
      <c r="E941" s="80">
        <v>5.2</v>
      </c>
      <c r="F941" s="80">
        <v>0.017</v>
      </c>
      <c r="G941" s="80">
        <v>0.014</v>
      </c>
      <c r="H941" s="83">
        <v>0.019</v>
      </c>
      <c r="I941" s="84">
        <f t="shared" si="3"/>
        <v>0.005</v>
      </c>
      <c r="J941" s="85">
        <f t="shared" si="4"/>
        <v>135.7142857</v>
      </c>
      <c r="K941" s="80">
        <f t="shared" ref="K941:L941" si="1892">IFERROR(G941,0)</f>
        <v>0.014</v>
      </c>
      <c r="L941" s="80">
        <f t="shared" si="1892"/>
        <v>0.019</v>
      </c>
      <c r="M941" s="84">
        <f t="shared" si="6"/>
        <v>0.005</v>
      </c>
      <c r="N941" s="85">
        <f t="shared" si="7"/>
        <v>135.7142857</v>
      </c>
      <c r="O941" s="84">
        <f t="shared" ref="O941:P941" si="1893">IFERROR(K941,0)</f>
        <v>0.014</v>
      </c>
      <c r="P941" s="84">
        <f t="shared" si="1893"/>
        <v>0.019</v>
      </c>
      <c r="Q941" s="84">
        <f t="shared" si="9"/>
        <v>0.005</v>
      </c>
      <c r="R941" s="85">
        <f t="shared" si="10"/>
        <v>135.7142857</v>
      </c>
      <c r="S941" s="88">
        <f>T920</f>
        <v>4.778700002</v>
      </c>
      <c r="T941" s="80">
        <f>H941+S941-H942-H943-U941</f>
        <v>4.395000002</v>
      </c>
      <c r="U941" s="88">
        <v>7.0E-4</v>
      </c>
      <c r="V941" s="84">
        <f t="shared" si="1319"/>
        <v>82.35294118</v>
      </c>
      <c r="W941" s="84">
        <f t="shared" si="1320"/>
        <v>111.7647059</v>
      </c>
      <c r="X941" s="87">
        <f t="shared" si="1405"/>
        <v>0.019</v>
      </c>
      <c r="Y941" s="89"/>
    </row>
    <row r="942">
      <c r="A942" s="77">
        <v>45702.0</v>
      </c>
      <c r="B942" s="78" t="s">
        <v>49</v>
      </c>
      <c r="C942" s="79" t="s">
        <v>37</v>
      </c>
      <c r="D942" s="78" t="s">
        <v>29</v>
      </c>
      <c r="E942" s="80">
        <v>5.1</v>
      </c>
      <c r="F942" s="80">
        <v>0.0</v>
      </c>
      <c r="G942" s="80">
        <v>0.014</v>
      </c>
      <c r="H942" s="83">
        <v>0.402</v>
      </c>
      <c r="I942" s="84">
        <f t="shared" si="3"/>
        <v>0.388</v>
      </c>
      <c r="J942" s="85">
        <f t="shared" si="4"/>
        <v>2871.428571</v>
      </c>
      <c r="K942" s="80">
        <f t="shared" ref="K942:L942" si="1894">IFERROR(G942,0)</f>
        <v>0.014</v>
      </c>
      <c r="L942" s="80">
        <f t="shared" si="1894"/>
        <v>0.402</v>
      </c>
      <c r="M942" s="84">
        <f t="shared" si="6"/>
        <v>0.388</v>
      </c>
      <c r="N942" s="85">
        <f t="shared" si="7"/>
        <v>2871.428571</v>
      </c>
      <c r="O942" s="84">
        <f t="shared" ref="O942:P942" si="1895">IFERROR(K942,0)</f>
        <v>0.014</v>
      </c>
      <c r="P942" s="84">
        <f t="shared" si="1895"/>
        <v>0.402</v>
      </c>
      <c r="Q942" s="84">
        <f t="shared" si="9"/>
        <v>0.388</v>
      </c>
      <c r="R942" s="85">
        <f t="shared" si="10"/>
        <v>2871.428571</v>
      </c>
      <c r="S942" s="87"/>
      <c r="T942" s="87"/>
      <c r="U942" s="87"/>
      <c r="V942" s="84">
        <f t="shared" si="1319"/>
        <v>0</v>
      </c>
      <c r="W942" s="84">
        <f t="shared" si="1320"/>
        <v>0</v>
      </c>
      <c r="X942" s="87">
        <f t="shared" si="1405"/>
        <v>0</v>
      </c>
      <c r="Y942" s="89"/>
    </row>
    <row r="943">
      <c r="A943" s="77">
        <v>45702.0</v>
      </c>
      <c r="B943" s="78" t="s">
        <v>49</v>
      </c>
      <c r="C943" s="79" t="s">
        <v>37</v>
      </c>
      <c r="D943" s="78" t="s">
        <v>30</v>
      </c>
      <c r="E943" s="80">
        <v>0.0</v>
      </c>
      <c r="F943" s="80">
        <v>0.0</v>
      </c>
      <c r="G943" s="80">
        <v>0.0</v>
      </c>
      <c r="H943" s="83">
        <v>0.0</v>
      </c>
      <c r="I943" s="84">
        <f t="shared" si="3"/>
        <v>0</v>
      </c>
      <c r="J943" s="85">
        <f t="shared" si="4"/>
        <v>0</v>
      </c>
      <c r="K943" s="80">
        <f t="shared" ref="K943:L943" si="1896">IFERROR(G943,0)</f>
        <v>0</v>
      </c>
      <c r="L943" s="80">
        <f t="shared" si="1896"/>
        <v>0</v>
      </c>
      <c r="M943" s="84">
        <f t="shared" si="6"/>
        <v>0</v>
      </c>
      <c r="N943" s="85">
        <f t="shared" si="7"/>
        <v>0</v>
      </c>
      <c r="O943" s="84">
        <f t="shared" ref="O943:P943" si="1897">IFERROR(K943,0)</f>
        <v>0</v>
      </c>
      <c r="P943" s="84">
        <f t="shared" si="1897"/>
        <v>0</v>
      </c>
      <c r="Q943" s="84">
        <f t="shared" si="9"/>
        <v>0</v>
      </c>
      <c r="R943" s="85">
        <f t="shared" si="10"/>
        <v>0</v>
      </c>
      <c r="S943" s="88"/>
      <c r="T943" s="88"/>
      <c r="U943" s="87"/>
      <c r="V943" s="84">
        <f t="shared" si="1319"/>
        <v>0</v>
      </c>
      <c r="W943" s="84">
        <f t="shared" si="1320"/>
        <v>0</v>
      </c>
      <c r="X943" s="87">
        <f t="shared" si="1405"/>
        <v>0</v>
      </c>
      <c r="Y943" s="89"/>
    </row>
    <row r="944">
      <c r="A944" s="77">
        <v>45702.0</v>
      </c>
      <c r="B944" s="78" t="s">
        <v>40</v>
      </c>
      <c r="C944" s="79" t="s">
        <v>37</v>
      </c>
      <c r="D944" s="78" t="s">
        <v>27</v>
      </c>
      <c r="E944" s="80">
        <v>0.63</v>
      </c>
      <c r="F944" s="80">
        <v>0.0</v>
      </c>
      <c r="G944" s="80">
        <v>0.00161</v>
      </c>
      <c r="H944" s="83">
        <v>0.001</v>
      </c>
      <c r="I944" s="84">
        <f t="shared" si="3"/>
        <v>-0.00061</v>
      </c>
      <c r="J944" s="85">
        <f t="shared" si="4"/>
        <v>62.11180124</v>
      </c>
      <c r="K944" s="80">
        <f t="shared" ref="K944:L944" si="1898">IFERROR(G944,0)</f>
        <v>0.00161</v>
      </c>
      <c r="L944" s="80">
        <f t="shared" si="1898"/>
        <v>0.001</v>
      </c>
      <c r="M944" s="84">
        <f t="shared" si="6"/>
        <v>-0.00061</v>
      </c>
      <c r="N944" s="85">
        <f t="shared" si="7"/>
        <v>62.11180124</v>
      </c>
      <c r="O944" s="84">
        <f t="shared" ref="O944:P944" si="1899">IFERROR(K944,0)</f>
        <v>0.00161</v>
      </c>
      <c r="P944" s="84">
        <f t="shared" si="1899"/>
        <v>0.001</v>
      </c>
      <c r="Q944" s="84">
        <f t="shared" si="9"/>
        <v>-0.00061</v>
      </c>
      <c r="R944" s="85">
        <f t="shared" si="10"/>
        <v>62.11180124</v>
      </c>
      <c r="S944" s="88">
        <f>T923</f>
        <v>0.04564624</v>
      </c>
      <c r="T944" s="80">
        <f>H944+S944-H945-H946-U944</f>
        <v>0.04654624</v>
      </c>
      <c r="U944" s="88">
        <v>1.0E-4</v>
      </c>
      <c r="V944" s="84">
        <f t="shared" si="1319"/>
        <v>0</v>
      </c>
      <c r="W944" s="84">
        <f t="shared" si="1320"/>
        <v>0</v>
      </c>
      <c r="X944" s="87">
        <f t="shared" si="1405"/>
        <v>0.001</v>
      </c>
      <c r="Y944" s="89"/>
    </row>
    <row r="945">
      <c r="A945" s="77">
        <v>45702.0</v>
      </c>
      <c r="B945" s="78" t="s">
        <v>40</v>
      </c>
      <c r="C945" s="79" t="s">
        <v>37</v>
      </c>
      <c r="D945" s="78" t="s">
        <v>29</v>
      </c>
      <c r="E945" s="80">
        <v>0.63</v>
      </c>
      <c r="F945" s="80">
        <v>0.0</v>
      </c>
      <c r="G945" s="80">
        <v>0.0016</v>
      </c>
      <c r="H945" s="83">
        <v>0.0</v>
      </c>
      <c r="I945" s="84">
        <f t="shared" si="3"/>
        <v>-0.0016</v>
      </c>
      <c r="J945" s="85">
        <f t="shared" si="4"/>
        <v>0</v>
      </c>
      <c r="K945" s="80">
        <f t="shared" ref="K945:L945" si="1900">IFERROR(G945,0)</f>
        <v>0.0016</v>
      </c>
      <c r="L945" s="80">
        <f t="shared" si="1900"/>
        <v>0</v>
      </c>
      <c r="M945" s="84">
        <f t="shared" si="6"/>
        <v>-0.0016</v>
      </c>
      <c r="N945" s="85">
        <f t="shared" si="7"/>
        <v>0</v>
      </c>
      <c r="O945" s="84">
        <f t="shared" ref="O945:P945" si="1901">IFERROR(K945,0)</f>
        <v>0.0016</v>
      </c>
      <c r="P945" s="84">
        <f t="shared" si="1901"/>
        <v>0</v>
      </c>
      <c r="Q945" s="84">
        <f t="shared" si="9"/>
        <v>-0.0016</v>
      </c>
      <c r="R945" s="85">
        <f t="shared" si="10"/>
        <v>0</v>
      </c>
      <c r="S945" s="87"/>
      <c r="T945" s="80"/>
      <c r="U945" s="87"/>
      <c r="V945" s="84">
        <f t="shared" si="1319"/>
        <v>0</v>
      </c>
      <c r="W945" s="84">
        <f t="shared" si="1320"/>
        <v>0</v>
      </c>
      <c r="X945" s="87">
        <f t="shared" si="1405"/>
        <v>0</v>
      </c>
      <c r="Y945" s="89"/>
    </row>
    <row r="946">
      <c r="A946" s="77">
        <v>45702.0</v>
      </c>
      <c r="B946" s="78" t="s">
        <v>40</v>
      </c>
      <c r="C946" s="79" t="s">
        <v>37</v>
      </c>
      <c r="D946" s="78" t="s">
        <v>30</v>
      </c>
      <c r="E946" s="80">
        <v>0.0</v>
      </c>
      <c r="F946" s="80">
        <v>0.0</v>
      </c>
      <c r="G946" s="80">
        <v>0.0</v>
      </c>
      <c r="H946" s="83">
        <v>0.0</v>
      </c>
      <c r="I946" s="84">
        <f t="shared" si="3"/>
        <v>0</v>
      </c>
      <c r="J946" s="85">
        <f t="shared" si="4"/>
        <v>0</v>
      </c>
      <c r="K946" s="80">
        <f t="shared" ref="K946:L946" si="1902">IFERROR(G946,0)</f>
        <v>0</v>
      </c>
      <c r="L946" s="80">
        <f t="shared" si="1902"/>
        <v>0</v>
      </c>
      <c r="M946" s="84">
        <f t="shared" si="6"/>
        <v>0</v>
      </c>
      <c r="N946" s="85">
        <f t="shared" si="7"/>
        <v>0</v>
      </c>
      <c r="O946" s="84">
        <f t="shared" ref="O946:P946" si="1903">IFERROR(K946,0)</f>
        <v>0</v>
      </c>
      <c r="P946" s="84">
        <f t="shared" si="1903"/>
        <v>0</v>
      </c>
      <c r="Q946" s="84">
        <f t="shared" si="9"/>
        <v>0</v>
      </c>
      <c r="R946" s="85">
        <f t="shared" si="10"/>
        <v>0</v>
      </c>
      <c r="S946" s="87"/>
      <c r="T946" s="87"/>
      <c r="U946" s="87"/>
      <c r="V946" s="84">
        <f t="shared" si="1319"/>
        <v>0</v>
      </c>
      <c r="W946" s="84">
        <f t="shared" si="1320"/>
        <v>0</v>
      </c>
      <c r="X946" s="87">
        <f t="shared" si="1405"/>
        <v>0</v>
      </c>
      <c r="Y946" s="89"/>
    </row>
    <row r="947">
      <c r="A947" s="77">
        <v>45703.0</v>
      </c>
      <c r="B947" s="78" t="s">
        <v>31</v>
      </c>
      <c r="C947" s="79" t="s">
        <v>26</v>
      </c>
      <c r="D947" s="78" t="s">
        <v>27</v>
      </c>
      <c r="E947" s="80">
        <v>190.9</v>
      </c>
      <c r="F947" s="81">
        <v>0.649</v>
      </c>
      <c r="G947" s="82">
        <v>0.557</v>
      </c>
      <c r="H947" s="94">
        <v>0.573</v>
      </c>
      <c r="I947" s="84">
        <f t="shared" si="3"/>
        <v>0.016</v>
      </c>
      <c r="J947" s="85">
        <f t="shared" si="4"/>
        <v>102.8725314</v>
      </c>
      <c r="K947" s="80">
        <f t="shared" ref="K947:L947" si="1904">IFERROR(G947,0)</f>
        <v>0.557</v>
      </c>
      <c r="L947" s="80">
        <f t="shared" si="1904"/>
        <v>0.573</v>
      </c>
      <c r="M947" s="84">
        <f t="shared" si="6"/>
        <v>0.016</v>
      </c>
      <c r="N947" s="85">
        <f t="shared" si="7"/>
        <v>102.8725314</v>
      </c>
      <c r="O947" s="84">
        <f t="shared" ref="O947:P947" si="1905">IFERROR(K947,0)</f>
        <v>0.557</v>
      </c>
      <c r="P947" s="84">
        <f t="shared" si="1905"/>
        <v>0.573</v>
      </c>
      <c r="Q947" s="84">
        <f t="shared" si="9"/>
        <v>0.016</v>
      </c>
      <c r="R947" s="85">
        <f t="shared" si="10"/>
        <v>102.8725314</v>
      </c>
      <c r="S947" s="80">
        <f>T926</f>
        <v>49.29632</v>
      </c>
      <c r="T947" s="80">
        <f>H947+S947-H948-H949-U947</f>
        <v>48.51752</v>
      </c>
      <c r="U947" s="80">
        <v>0.0018</v>
      </c>
      <c r="V947" s="84">
        <f t="shared" si="1319"/>
        <v>85.82434515</v>
      </c>
      <c r="W947" s="84">
        <f t="shared" si="1320"/>
        <v>88.28967643</v>
      </c>
      <c r="X947" s="87">
        <f t="shared" si="1405"/>
        <v>0.567</v>
      </c>
      <c r="Y947" s="89"/>
    </row>
    <row r="948">
      <c r="A948" s="77">
        <v>45703.0</v>
      </c>
      <c r="B948" s="78" t="s">
        <v>31</v>
      </c>
      <c r="C948" s="79" t="s">
        <v>26</v>
      </c>
      <c r="D948" s="78" t="s">
        <v>29</v>
      </c>
      <c r="E948" s="80">
        <v>220.3</v>
      </c>
      <c r="F948" s="80">
        <v>0.282</v>
      </c>
      <c r="G948" s="80">
        <v>0.625</v>
      </c>
      <c r="H948" s="83">
        <v>1.35</v>
      </c>
      <c r="I948" s="84">
        <f t="shared" si="3"/>
        <v>0.725</v>
      </c>
      <c r="J948" s="85">
        <f t="shared" si="4"/>
        <v>216</v>
      </c>
      <c r="K948" s="80">
        <f t="shared" ref="K948:L948" si="1906">IFERROR(G948,0)</f>
        <v>0.625</v>
      </c>
      <c r="L948" s="80">
        <f t="shared" si="1906"/>
        <v>1.35</v>
      </c>
      <c r="M948" s="84">
        <f t="shared" si="6"/>
        <v>0.725</v>
      </c>
      <c r="N948" s="85">
        <f t="shared" si="7"/>
        <v>216</v>
      </c>
      <c r="O948" s="84">
        <f t="shared" ref="O948:P948" si="1907">IFERROR(K948,0)</f>
        <v>0.625</v>
      </c>
      <c r="P948" s="84">
        <f t="shared" si="1907"/>
        <v>1.35</v>
      </c>
      <c r="Q948" s="84">
        <f t="shared" si="9"/>
        <v>0.725</v>
      </c>
      <c r="R948" s="85">
        <f t="shared" si="10"/>
        <v>216</v>
      </c>
      <c r="S948" s="84"/>
      <c r="T948" s="84"/>
      <c r="U948" s="84"/>
      <c r="V948" s="84">
        <f t="shared" si="1319"/>
        <v>221.6312057</v>
      </c>
      <c r="W948" s="84">
        <f t="shared" si="1320"/>
        <v>478.7234043</v>
      </c>
      <c r="X948" s="87">
        <f t="shared" si="1405"/>
        <v>0.176</v>
      </c>
      <c r="Y948" s="89"/>
    </row>
    <row r="949">
      <c r="A949" s="77">
        <v>45703.0</v>
      </c>
      <c r="B949" s="78" t="s">
        <v>31</v>
      </c>
      <c r="C949" s="79" t="s">
        <v>26</v>
      </c>
      <c r="D949" s="78" t="s">
        <v>30</v>
      </c>
      <c r="E949" s="80">
        <v>0.0</v>
      </c>
      <c r="F949" s="80">
        <v>0.0</v>
      </c>
      <c r="G949" s="80">
        <v>0.0</v>
      </c>
      <c r="H949" s="83">
        <v>0.0</v>
      </c>
      <c r="I949" s="84">
        <f t="shared" si="3"/>
        <v>0</v>
      </c>
      <c r="J949" s="85">
        <f t="shared" si="4"/>
        <v>0</v>
      </c>
      <c r="K949" s="80">
        <f t="shared" ref="K949:L949" si="1908">IFERROR(G949,0)</f>
        <v>0</v>
      </c>
      <c r="L949" s="80">
        <f t="shared" si="1908"/>
        <v>0</v>
      </c>
      <c r="M949" s="84">
        <f t="shared" si="6"/>
        <v>0</v>
      </c>
      <c r="N949" s="85">
        <f t="shared" si="7"/>
        <v>0</v>
      </c>
      <c r="O949" s="84">
        <f t="shared" ref="O949:P949" si="1909">IFERROR(K949,0)</f>
        <v>0</v>
      </c>
      <c r="P949" s="84">
        <f t="shared" si="1909"/>
        <v>0</v>
      </c>
      <c r="Q949" s="84">
        <f t="shared" si="9"/>
        <v>0</v>
      </c>
      <c r="R949" s="85">
        <f t="shared" si="10"/>
        <v>0</v>
      </c>
      <c r="S949" s="80"/>
      <c r="T949" s="80"/>
      <c r="U949" s="80"/>
      <c r="V949" s="84">
        <f t="shared" si="1319"/>
        <v>0</v>
      </c>
      <c r="W949" s="84">
        <f t="shared" si="1320"/>
        <v>0</v>
      </c>
      <c r="X949" s="87">
        <f t="shared" si="1405"/>
        <v>0</v>
      </c>
      <c r="Y949" s="89"/>
    </row>
    <row r="950">
      <c r="A950" s="77">
        <v>45703.0</v>
      </c>
      <c r="B950" s="78" t="s">
        <v>25</v>
      </c>
      <c r="C950" s="79" t="s">
        <v>26</v>
      </c>
      <c r="D950" s="78" t="s">
        <v>27</v>
      </c>
      <c r="E950" s="80">
        <v>1.7</v>
      </c>
      <c r="F950" s="80">
        <v>0.005</v>
      </c>
      <c r="G950" s="80">
        <v>0.0048</v>
      </c>
      <c r="H950" s="83">
        <v>0.005</v>
      </c>
      <c r="I950" s="84">
        <f t="shared" si="3"/>
        <v>0.0002</v>
      </c>
      <c r="J950" s="85">
        <f t="shared" si="4"/>
        <v>104.1666667</v>
      </c>
      <c r="K950" s="80">
        <f t="shared" ref="K950:L950" si="1910">IFERROR(G950,0)</f>
        <v>0.0048</v>
      </c>
      <c r="L950" s="80">
        <f t="shared" si="1910"/>
        <v>0.005</v>
      </c>
      <c r="M950" s="84">
        <f t="shared" si="6"/>
        <v>0.0002</v>
      </c>
      <c r="N950" s="85">
        <f t="shared" si="7"/>
        <v>104.1666667</v>
      </c>
      <c r="O950" s="84">
        <f t="shared" ref="O950:P950" si="1911">IFERROR(K950,0)</f>
        <v>0.0048</v>
      </c>
      <c r="P950" s="84">
        <f t="shared" si="1911"/>
        <v>0.005</v>
      </c>
      <c r="Q950" s="84">
        <f t="shared" si="9"/>
        <v>0.0002</v>
      </c>
      <c r="R950" s="85">
        <f t="shared" si="10"/>
        <v>104.1666667</v>
      </c>
      <c r="S950" s="80">
        <f>T929</f>
        <v>4.0682405</v>
      </c>
      <c r="T950" s="80">
        <f>H950+S950-H951-H952-U950</f>
        <v>4.0731405</v>
      </c>
      <c r="U950" s="80">
        <v>1.0E-4</v>
      </c>
      <c r="V950" s="84">
        <f t="shared" si="1319"/>
        <v>96</v>
      </c>
      <c r="W950" s="84">
        <f t="shared" si="1320"/>
        <v>100</v>
      </c>
      <c r="X950" s="87">
        <f t="shared" si="1405"/>
        <v>0.005</v>
      </c>
      <c r="Y950" s="89"/>
    </row>
    <row r="951">
      <c r="A951" s="77">
        <v>45703.0</v>
      </c>
      <c r="B951" s="78" t="s">
        <v>25</v>
      </c>
      <c r="C951" s="79" t="s">
        <v>26</v>
      </c>
      <c r="D951" s="78" t="s">
        <v>29</v>
      </c>
      <c r="E951" s="80">
        <v>1.5</v>
      </c>
      <c r="F951" s="80">
        <v>0.0</v>
      </c>
      <c r="G951" s="80">
        <v>0.004</v>
      </c>
      <c r="H951" s="83">
        <v>0.0</v>
      </c>
      <c r="I951" s="84">
        <f t="shared" si="3"/>
        <v>-0.004</v>
      </c>
      <c r="J951" s="85">
        <f t="shared" si="4"/>
        <v>0</v>
      </c>
      <c r="K951" s="80">
        <f t="shared" ref="K951:L951" si="1912">IFERROR(G951,0)</f>
        <v>0.004</v>
      </c>
      <c r="L951" s="80">
        <f t="shared" si="1912"/>
        <v>0</v>
      </c>
      <c r="M951" s="84">
        <f t="shared" si="6"/>
        <v>-0.004</v>
      </c>
      <c r="N951" s="85">
        <f t="shared" si="7"/>
        <v>0</v>
      </c>
      <c r="O951" s="84">
        <f t="shared" ref="O951:P951" si="1913">IFERROR(K951,0)</f>
        <v>0.004</v>
      </c>
      <c r="P951" s="84">
        <f t="shared" si="1913"/>
        <v>0</v>
      </c>
      <c r="Q951" s="84">
        <f t="shared" si="9"/>
        <v>-0.004</v>
      </c>
      <c r="R951" s="85">
        <f t="shared" si="10"/>
        <v>0</v>
      </c>
      <c r="S951" s="84"/>
      <c r="T951" s="84"/>
      <c r="U951" s="84"/>
      <c r="V951" s="84">
        <f t="shared" si="1319"/>
        <v>0</v>
      </c>
      <c r="W951" s="84">
        <f t="shared" si="1320"/>
        <v>0</v>
      </c>
      <c r="X951" s="87">
        <f t="shared" si="1405"/>
        <v>0.049</v>
      </c>
      <c r="Y951" s="89"/>
    </row>
    <row r="952">
      <c r="A952" s="77">
        <v>45703.0</v>
      </c>
      <c r="B952" s="78" t="s">
        <v>25</v>
      </c>
      <c r="C952" s="79" t="s">
        <v>26</v>
      </c>
      <c r="D952" s="78" t="s">
        <v>30</v>
      </c>
      <c r="E952" s="80">
        <v>0.0</v>
      </c>
      <c r="F952" s="80">
        <v>0.0</v>
      </c>
      <c r="G952" s="80">
        <v>0.0</v>
      </c>
      <c r="H952" s="83">
        <v>0.0</v>
      </c>
      <c r="I952" s="84">
        <f t="shared" si="3"/>
        <v>0</v>
      </c>
      <c r="J952" s="85">
        <f t="shared" si="4"/>
        <v>0</v>
      </c>
      <c r="K952" s="80">
        <f t="shared" ref="K952:L952" si="1914">IFERROR(G952,0)</f>
        <v>0</v>
      </c>
      <c r="L952" s="80">
        <f t="shared" si="1914"/>
        <v>0</v>
      </c>
      <c r="M952" s="84">
        <f t="shared" si="6"/>
        <v>0</v>
      </c>
      <c r="N952" s="85">
        <f t="shared" si="7"/>
        <v>0</v>
      </c>
      <c r="O952" s="84">
        <f t="shared" ref="O952:P952" si="1915">IFERROR(K952,0)</f>
        <v>0</v>
      </c>
      <c r="P952" s="84">
        <f t="shared" si="1915"/>
        <v>0</v>
      </c>
      <c r="Q952" s="84">
        <f t="shared" si="9"/>
        <v>0</v>
      </c>
      <c r="R952" s="85">
        <f t="shared" si="10"/>
        <v>0</v>
      </c>
      <c r="S952" s="84"/>
      <c r="T952" s="84"/>
      <c r="U952" s="84"/>
      <c r="V952" s="84">
        <f t="shared" si="1319"/>
        <v>0</v>
      </c>
      <c r="W952" s="84">
        <f t="shared" si="1320"/>
        <v>0</v>
      </c>
      <c r="X952" s="87">
        <f t="shared" si="1405"/>
        <v>0</v>
      </c>
      <c r="Y952" s="89"/>
    </row>
    <row r="953">
      <c r="A953" s="77">
        <v>45703.0</v>
      </c>
      <c r="B953" s="78" t="s">
        <v>33</v>
      </c>
      <c r="C953" s="79" t="s">
        <v>26</v>
      </c>
      <c r="D953" s="78" t="s">
        <v>27</v>
      </c>
      <c r="E953" s="80">
        <v>1.0</v>
      </c>
      <c r="F953" s="80">
        <v>0.004</v>
      </c>
      <c r="G953" s="80">
        <v>0.003</v>
      </c>
      <c r="H953" s="83">
        <v>0.004</v>
      </c>
      <c r="I953" s="84">
        <f t="shared" si="3"/>
        <v>0.001</v>
      </c>
      <c r="J953" s="85">
        <f t="shared" si="4"/>
        <v>133.3333333</v>
      </c>
      <c r="K953" s="80">
        <f t="shared" ref="K953:L953" si="1916">IFERROR(G953,0)</f>
        <v>0.003</v>
      </c>
      <c r="L953" s="80">
        <f t="shared" si="1916"/>
        <v>0.004</v>
      </c>
      <c r="M953" s="84">
        <f t="shared" si="6"/>
        <v>0.001</v>
      </c>
      <c r="N953" s="85">
        <f t="shared" si="7"/>
        <v>133.3333333</v>
      </c>
      <c r="O953" s="84">
        <f t="shared" ref="O953:P953" si="1917">IFERROR(K953,0)</f>
        <v>0.003</v>
      </c>
      <c r="P953" s="84">
        <f t="shared" si="1917"/>
        <v>0.004</v>
      </c>
      <c r="Q953" s="84">
        <f t="shared" si="9"/>
        <v>0.001</v>
      </c>
      <c r="R953" s="85">
        <f t="shared" si="10"/>
        <v>133.3333333</v>
      </c>
      <c r="S953" s="80">
        <f>T932</f>
        <v>0.65065</v>
      </c>
      <c r="T953" s="80">
        <f>H953+S953-H954-H955-U953</f>
        <v>0.65465</v>
      </c>
      <c r="U953" s="80">
        <v>0.0</v>
      </c>
      <c r="V953" s="84">
        <f t="shared" si="1319"/>
        <v>75</v>
      </c>
      <c r="W953" s="84">
        <f t="shared" si="1320"/>
        <v>100</v>
      </c>
      <c r="X953" s="87">
        <f t="shared" si="1405"/>
        <v>0.004</v>
      </c>
      <c r="Y953" s="89"/>
    </row>
    <row r="954">
      <c r="A954" s="77">
        <v>45703.0</v>
      </c>
      <c r="B954" s="78" t="s">
        <v>33</v>
      </c>
      <c r="C954" s="79" t="s">
        <v>26</v>
      </c>
      <c r="D954" s="78" t="s">
        <v>29</v>
      </c>
      <c r="E954" s="80">
        <v>1.0</v>
      </c>
      <c r="F954" s="80">
        <v>0.0</v>
      </c>
      <c r="G954" s="80">
        <v>0.003</v>
      </c>
      <c r="H954" s="83">
        <v>0.0</v>
      </c>
      <c r="I954" s="84">
        <f t="shared" si="3"/>
        <v>-0.003</v>
      </c>
      <c r="J954" s="85">
        <f t="shared" si="4"/>
        <v>0</v>
      </c>
      <c r="K954" s="80">
        <f t="shared" ref="K954:L954" si="1918">IFERROR(G954,0)</f>
        <v>0.003</v>
      </c>
      <c r="L954" s="80">
        <f t="shared" si="1918"/>
        <v>0</v>
      </c>
      <c r="M954" s="84">
        <f t="shared" si="6"/>
        <v>-0.003</v>
      </c>
      <c r="N954" s="85">
        <f t="shared" si="7"/>
        <v>0</v>
      </c>
      <c r="O954" s="84">
        <f t="shared" ref="O954:P954" si="1919">IFERROR(K954,0)</f>
        <v>0.003</v>
      </c>
      <c r="P954" s="84">
        <f t="shared" si="1919"/>
        <v>0</v>
      </c>
      <c r="Q954" s="84">
        <f t="shared" si="9"/>
        <v>-0.003</v>
      </c>
      <c r="R954" s="85">
        <f t="shared" si="10"/>
        <v>0</v>
      </c>
      <c r="S954" s="80"/>
      <c r="T954" s="80"/>
      <c r="U954" s="80"/>
      <c r="V954" s="84">
        <f t="shared" si="1319"/>
        <v>0</v>
      </c>
      <c r="W954" s="84">
        <f t="shared" si="1320"/>
        <v>0</v>
      </c>
      <c r="X954" s="87">
        <f t="shared" si="1405"/>
        <v>0</v>
      </c>
      <c r="Y954" s="89"/>
    </row>
    <row r="955">
      <c r="A955" s="77">
        <v>45703.0</v>
      </c>
      <c r="B955" s="78" t="s">
        <v>33</v>
      </c>
      <c r="C955" s="79" t="s">
        <v>26</v>
      </c>
      <c r="D955" s="78" t="s">
        <v>30</v>
      </c>
      <c r="E955" s="80">
        <v>0.0</v>
      </c>
      <c r="F955" s="80">
        <v>0.0</v>
      </c>
      <c r="G955" s="80">
        <v>0.0</v>
      </c>
      <c r="H955" s="83">
        <v>0.0</v>
      </c>
      <c r="I955" s="84">
        <f t="shared" si="3"/>
        <v>0</v>
      </c>
      <c r="J955" s="85">
        <f t="shared" si="4"/>
        <v>0</v>
      </c>
      <c r="K955" s="80">
        <f t="shared" ref="K955:L955" si="1920">IFERROR(G955,0)</f>
        <v>0</v>
      </c>
      <c r="L955" s="80">
        <f t="shared" si="1920"/>
        <v>0</v>
      </c>
      <c r="M955" s="84">
        <f t="shared" si="6"/>
        <v>0</v>
      </c>
      <c r="N955" s="85">
        <f t="shared" si="7"/>
        <v>0</v>
      </c>
      <c r="O955" s="84">
        <f t="shared" ref="O955:P955" si="1921">IFERROR(K955,0)</f>
        <v>0</v>
      </c>
      <c r="P955" s="84">
        <f t="shared" si="1921"/>
        <v>0</v>
      </c>
      <c r="Q955" s="84">
        <f t="shared" si="9"/>
        <v>0</v>
      </c>
      <c r="R955" s="85">
        <f t="shared" si="10"/>
        <v>0</v>
      </c>
      <c r="S955" s="87"/>
      <c r="T955" s="87"/>
      <c r="U955" s="87"/>
      <c r="V955" s="84">
        <f t="shared" si="1319"/>
        <v>0</v>
      </c>
      <c r="W955" s="84">
        <f t="shared" si="1320"/>
        <v>0</v>
      </c>
      <c r="X955" s="87">
        <f t="shared" si="1405"/>
        <v>0</v>
      </c>
      <c r="Y955" s="89"/>
    </row>
    <row r="956">
      <c r="A956" s="77">
        <v>45703.0</v>
      </c>
      <c r="B956" s="78" t="s">
        <v>34</v>
      </c>
      <c r="C956" s="79" t="s">
        <v>26</v>
      </c>
      <c r="D956" s="78" t="s">
        <v>27</v>
      </c>
      <c r="E956" s="80">
        <v>0.6</v>
      </c>
      <c r="F956" s="80">
        <v>0.003</v>
      </c>
      <c r="G956" s="80">
        <v>0.0</v>
      </c>
      <c r="H956" s="83">
        <v>0.003</v>
      </c>
      <c r="I956" s="84">
        <f t="shared" si="3"/>
        <v>0.003</v>
      </c>
      <c r="J956" s="85">
        <f t="shared" si="4"/>
        <v>0</v>
      </c>
      <c r="K956" s="80">
        <f t="shared" ref="K956:L956" si="1922">IFERROR(G956,0)</f>
        <v>0</v>
      </c>
      <c r="L956" s="80">
        <f t="shared" si="1922"/>
        <v>0.003</v>
      </c>
      <c r="M956" s="84">
        <f t="shared" si="6"/>
        <v>0.003</v>
      </c>
      <c r="N956" s="85">
        <f t="shared" si="7"/>
        <v>0</v>
      </c>
      <c r="O956" s="84">
        <f t="shared" ref="O956:P956" si="1923">IFERROR(K956,0)</f>
        <v>0</v>
      </c>
      <c r="P956" s="84">
        <f t="shared" si="1923"/>
        <v>0.003</v>
      </c>
      <c r="Q956" s="84">
        <f t="shared" si="9"/>
        <v>0.003</v>
      </c>
      <c r="R956" s="85">
        <f t="shared" si="10"/>
        <v>0</v>
      </c>
      <c r="S956" s="88">
        <f>T935</f>
        <v>0.09989</v>
      </c>
      <c r="T956" s="80">
        <f>H956+S956-H957-H958-U956</f>
        <v>0.10289</v>
      </c>
      <c r="U956" s="88">
        <v>0.0</v>
      </c>
      <c r="V956" s="84">
        <f t="shared" si="1319"/>
        <v>0</v>
      </c>
      <c r="W956" s="84">
        <f t="shared" si="1320"/>
        <v>100</v>
      </c>
      <c r="X956" s="87">
        <f t="shared" si="1405"/>
        <v>0.002</v>
      </c>
      <c r="Y956" s="89"/>
    </row>
    <row r="957">
      <c r="A957" s="77">
        <v>45703.0</v>
      </c>
      <c r="B957" s="78" t="s">
        <v>34</v>
      </c>
      <c r="C957" s="79" t="s">
        <v>26</v>
      </c>
      <c r="D957" s="78" t="s">
        <v>29</v>
      </c>
      <c r="E957" s="80">
        <v>0.6</v>
      </c>
      <c r="F957" s="80">
        <v>0.0</v>
      </c>
      <c r="G957" s="80">
        <v>0.0</v>
      </c>
      <c r="H957" s="83">
        <v>0.0</v>
      </c>
      <c r="I957" s="84">
        <f t="shared" si="3"/>
        <v>0</v>
      </c>
      <c r="J957" s="85">
        <f t="shared" si="4"/>
        <v>0</v>
      </c>
      <c r="K957" s="80">
        <f t="shared" ref="K957:L957" si="1924">IFERROR(G957,0)</f>
        <v>0</v>
      </c>
      <c r="L957" s="80">
        <f t="shared" si="1924"/>
        <v>0</v>
      </c>
      <c r="M957" s="84">
        <f t="shared" si="6"/>
        <v>0</v>
      </c>
      <c r="N957" s="85">
        <f t="shared" si="7"/>
        <v>0</v>
      </c>
      <c r="O957" s="84">
        <f t="shared" ref="O957:P957" si="1925">IFERROR(K957,0)</f>
        <v>0</v>
      </c>
      <c r="P957" s="84">
        <f t="shared" si="1925"/>
        <v>0</v>
      </c>
      <c r="Q957" s="84">
        <f t="shared" si="9"/>
        <v>0</v>
      </c>
      <c r="R957" s="85">
        <f t="shared" si="10"/>
        <v>0</v>
      </c>
      <c r="S957" s="87"/>
      <c r="T957" s="87"/>
      <c r="U957" s="87"/>
      <c r="V957" s="84">
        <f t="shared" si="1319"/>
        <v>0</v>
      </c>
      <c r="W957" s="84">
        <f t="shared" si="1320"/>
        <v>0</v>
      </c>
      <c r="X957" s="87">
        <f t="shared" si="1405"/>
        <v>0</v>
      </c>
      <c r="Y957" s="89"/>
    </row>
    <row r="958">
      <c r="A958" s="77">
        <v>45703.0</v>
      </c>
      <c r="B958" s="78" t="s">
        <v>34</v>
      </c>
      <c r="C958" s="79" t="s">
        <v>26</v>
      </c>
      <c r="D958" s="78" t="s">
        <v>30</v>
      </c>
      <c r="E958" s="80">
        <v>0.0</v>
      </c>
      <c r="F958" s="80">
        <v>0.0</v>
      </c>
      <c r="G958" s="80">
        <v>0.0</v>
      </c>
      <c r="H958" s="83">
        <v>0.0</v>
      </c>
      <c r="I958" s="84">
        <f t="shared" si="3"/>
        <v>0</v>
      </c>
      <c r="J958" s="85">
        <f t="shared" si="4"/>
        <v>0</v>
      </c>
      <c r="K958" s="80">
        <f t="shared" ref="K958:L958" si="1926">IFERROR(G958,0)</f>
        <v>0</v>
      </c>
      <c r="L958" s="80">
        <f t="shared" si="1926"/>
        <v>0</v>
      </c>
      <c r="M958" s="84">
        <f t="shared" si="6"/>
        <v>0</v>
      </c>
      <c r="N958" s="85">
        <f t="shared" si="7"/>
        <v>0</v>
      </c>
      <c r="O958" s="84">
        <f t="shared" ref="O958:P958" si="1927">IFERROR(K958,0)</f>
        <v>0</v>
      </c>
      <c r="P958" s="84">
        <f t="shared" si="1927"/>
        <v>0</v>
      </c>
      <c r="Q958" s="84">
        <f t="shared" si="9"/>
        <v>0</v>
      </c>
      <c r="R958" s="85">
        <f t="shared" si="10"/>
        <v>0</v>
      </c>
      <c r="S958" s="87"/>
      <c r="T958" s="87"/>
      <c r="U958" s="87"/>
      <c r="V958" s="84">
        <f t="shared" si="1319"/>
        <v>0</v>
      </c>
      <c r="W958" s="84">
        <f t="shared" si="1320"/>
        <v>0</v>
      </c>
      <c r="X958" s="87">
        <f t="shared" si="1405"/>
        <v>0</v>
      </c>
      <c r="Y958" s="89"/>
    </row>
    <row r="959">
      <c r="A959" s="77">
        <v>45703.0</v>
      </c>
      <c r="B959" s="78" t="s">
        <v>36</v>
      </c>
      <c r="C959" s="79" t="s">
        <v>37</v>
      </c>
      <c r="D959" s="78" t="s">
        <v>27</v>
      </c>
      <c r="E959" s="80">
        <v>229.8</v>
      </c>
      <c r="F959" s="80">
        <v>0.664</v>
      </c>
      <c r="G959" s="80">
        <v>0.675</v>
      </c>
      <c r="H959" s="83">
        <v>0.556</v>
      </c>
      <c r="I959" s="84">
        <f t="shared" si="3"/>
        <v>-0.119</v>
      </c>
      <c r="J959" s="85">
        <f t="shared" si="4"/>
        <v>82.37037037</v>
      </c>
      <c r="K959" s="80">
        <f t="shared" ref="K959:L959" si="1928">IFERROR(G959,0)</f>
        <v>0.675</v>
      </c>
      <c r="L959" s="80">
        <f t="shared" si="1928"/>
        <v>0.556</v>
      </c>
      <c r="M959" s="84">
        <f t="shared" si="6"/>
        <v>-0.119</v>
      </c>
      <c r="N959" s="85">
        <f t="shared" si="7"/>
        <v>82.37037037</v>
      </c>
      <c r="O959" s="84">
        <f t="shared" ref="O959:P959" si="1929">IFERROR(K959,0)</f>
        <v>0.675</v>
      </c>
      <c r="P959" s="84">
        <f t="shared" si="1929"/>
        <v>0.556</v>
      </c>
      <c r="Q959" s="84">
        <f t="shared" si="9"/>
        <v>-0.119</v>
      </c>
      <c r="R959" s="85">
        <f t="shared" si="10"/>
        <v>82.37037037</v>
      </c>
      <c r="S959" s="88">
        <f>T938</f>
        <v>195.2746851</v>
      </c>
      <c r="T959" s="80">
        <f>H959+S959-H960-H961-U959</f>
        <v>194.2742851</v>
      </c>
      <c r="U959" s="88">
        <v>4.0E-4</v>
      </c>
      <c r="V959" s="84">
        <f t="shared" si="1319"/>
        <v>101.6566265</v>
      </c>
      <c r="W959" s="84">
        <f t="shared" si="1320"/>
        <v>83.73493976</v>
      </c>
      <c r="X959" s="87">
        <f t="shared" si="1405"/>
        <v>0.575</v>
      </c>
      <c r="Y959" s="89"/>
    </row>
    <row r="960">
      <c r="A960" s="77">
        <v>45703.0</v>
      </c>
      <c r="B960" s="78" t="s">
        <v>36</v>
      </c>
      <c r="C960" s="79" t="s">
        <v>37</v>
      </c>
      <c r="D960" s="78" t="s">
        <v>29</v>
      </c>
      <c r="E960" s="80">
        <v>285.0</v>
      </c>
      <c r="F960" s="80">
        <v>0.0</v>
      </c>
      <c r="G960" s="80">
        <v>0.825</v>
      </c>
      <c r="H960" s="83">
        <v>1.556</v>
      </c>
      <c r="I960" s="84">
        <f t="shared" si="3"/>
        <v>0.731</v>
      </c>
      <c r="J960" s="85">
        <f t="shared" si="4"/>
        <v>188.6060606</v>
      </c>
      <c r="K960" s="80">
        <f t="shared" ref="K960:L960" si="1930">IFERROR(G960,0)</f>
        <v>0.825</v>
      </c>
      <c r="L960" s="80">
        <f t="shared" si="1930"/>
        <v>1.556</v>
      </c>
      <c r="M960" s="84">
        <f t="shared" si="6"/>
        <v>0.731</v>
      </c>
      <c r="N960" s="85">
        <f t="shared" si="7"/>
        <v>188.6060606</v>
      </c>
      <c r="O960" s="84">
        <f t="shared" ref="O960:P960" si="1931">IFERROR(K960,0)</f>
        <v>0.825</v>
      </c>
      <c r="P960" s="84">
        <f t="shared" si="1931"/>
        <v>1.556</v>
      </c>
      <c r="Q960" s="84">
        <f t="shared" si="9"/>
        <v>0.731</v>
      </c>
      <c r="R960" s="85">
        <f t="shared" si="10"/>
        <v>188.6060606</v>
      </c>
      <c r="S960" s="87"/>
      <c r="T960" s="87"/>
      <c r="U960" s="87"/>
      <c r="V960" s="84">
        <f t="shared" si="1319"/>
        <v>0</v>
      </c>
      <c r="W960" s="84">
        <f t="shared" si="1320"/>
        <v>0</v>
      </c>
      <c r="X960" s="87">
        <f t="shared" si="1405"/>
        <v>0</v>
      </c>
      <c r="Y960" s="89"/>
    </row>
    <row r="961">
      <c r="A961" s="77">
        <v>45703.0</v>
      </c>
      <c r="B961" s="78" t="s">
        <v>36</v>
      </c>
      <c r="C961" s="79" t="s">
        <v>37</v>
      </c>
      <c r="D961" s="78" t="s">
        <v>30</v>
      </c>
      <c r="E961" s="80">
        <v>0.0</v>
      </c>
      <c r="F961" s="80">
        <v>0.0</v>
      </c>
      <c r="G961" s="80">
        <v>0.0</v>
      </c>
      <c r="H961" s="83">
        <v>0.0</v>
      </c>
      <c r="I961" s="84">
        <f t="shared" si="3"/>
        <v>0</v>
      </c>
      <c r="J961" s="85">
        <f t="shared" si="4"/>
        <v>0</v>
      </c>
      <c r="K961" s="80">
        <f t="shared" ref="K961:L961" si="1932">IFERROR(G961,0)</f>
        <v>0</v>
      </c>
      <c r="L961" s="80">
        <f t="shared" si="1932"/>
        <v>0</v>
      </c>
      <c r="M961" s="84">
        <f t="shared" si="6"/>
        <v>0</v>
      </c>
      <c r="N961" s="85">
        <f t="shared" si="7"/>
        <v>0</v>
      </c>
      <c r="O961" s="84">
        <f t="shared" ref="O961:P961" si="1933">IFERROR(K961,0)</f>
        <v>0</v>
      </c>
      <c r="P961" s="84">
        <f t="shared" si="1933"/>
        <v>0</v>
      </c>
      <c r="Q961" s="84">
        <f t="shared" si="9"/>
        <v>0</v>
      </c>
      <c r="R961" s="85">
        <f t="shared" si="10"/>
        <v>0</v>
      </c>
      <c r="S961" s="87"/>
      <c r="T961" s="87"/>
      <c r="U961" s="87"/>
      <c r="V961" s="84">
        <f t="shared" si="1319"/>
        <v>0</v>
      </c>
      <c r="W961" s="84">
        <f t="shared" si="1320"/>
        <v>0</v>
      </c>
      <c r="X961" s="87">
        <f t="shared" si="1405"/>
        <v>0</v>
      </c>
      <c r="Y961" s="89"/>
    </row>
    <row r="962">
      <c r="A962" s="77">
        <v>45703.0</v>
      </c>
      <c r="B962" s="78" t="s">
        <v>49</v>
      </c>
      <c r="C962" s="79" t="s">
        <v>37</v>
      </c>
      <c r="D962" s="78" t="s">
        <v>27</v>
      </c>
      <c r="E962" s="80">
        <v>5.2</v>
      </c>
      <c r="F962" s="80">
        <v>0.017</v>
      </c>
      <c r="G962" s="80">
        <v>0.014</v>
      </c>
      <c r="H962" s="83">
        <v>0.019</v>
      </c>
      <c r="I962" s="84">
        <f t="shared" si="3"/>
        <v>0.005</v>
      </c>
      <c r="J962" s="85">
        <f t="shared" si="4"/>
        <v>135.7142857</v>
      </c>
      <c r="K962" s="80">
        <f t="shared" ref="K962:L962" si="1934">IFERROR(G962,0)</f>
        <v>0.014</v>
      </c>
      <c r="L962" s="80">
        <f t="shared" si="1934"/>
        <v>0.019</v>
      </c>
      <c r="M962" s="84">
        <f t="shared" si="6"/>
        <v>0.005</v>
      </c>
      <c r="N962" s="85">
        <f t="shared" si="7"/>
        <v>135.7142857</v>
      </c>
      <c r="O962" s="84">
        <f t="shared" ref="O962:P962" si="1935">IFERROR(K962,0)</f>
        <v>0.014</v>
      </c>
      <c r="P962" s="84">
        <f t="shared" si="1935"/>
        <v>0.019</v>
      </c>
      <c r="Q962" s="84">
        <f t="shared" si="9"/>
        <v>0.005</v>
      </c>
      <c r="R962" s="85">
        <f t="shared" si="10"/>
        <v>135.7142857</v>
      </c>
      <c r="S962" s="88">
        <f>T941</f>
        <v>4.395000002</v>
      </c>
      <c r="T962" s="80">
        <f>H962+S962-H963-H964-U962</f>
        <v>4.413300002</v>
      </c>
      <c r="U962" s="88">
        <v>7.0E-4</v>
      </c>
      <c r="V962" s="84">
        <f t="shared" si="1319"/>
        <v>82.35294118</v>
      </c>
      <c r="W962" s="84">
        <f t="shared" si="1320"/>
        <v>111.7647059</v>
      </c>
      <c r="X962" s="87">
        <f t="shared" si="1405"/>
        <v>0.019</v>
      </c>
      <c r="Y962" s="89"/>
    </row>
    <row r="963">
      <c r="A963" s="77">
        <v>45703.0</v>
      </c>
      <c r="B963" s="78" t="s">
        <v>49</v>
      </c>
      <c r="C963" s="79" t="s">
        <v>37</v>
      </c>
      <c r="D963" s="78" t="s">
        <v>29</v>
      </c>
      <c r="E963" s="80">
        <v>5.1</v>
      </c>
      <c r="F963" s="80">
        <v>0.0</v>
      </c>
      <c r="G963" s="80">
        <v>0.014</v>
      </c>
      <c r="H963" s="83">
        <v>0.0</v>
      </c>
      <c r="I963" s="84">
        <f t="shared" si="3"/>
        <v>-0.014</v>
      </c>
      <c r="J963" s="85">
        <f t="shared" si="4"/>
        <v>0</v>
      </c>
      <c r="K963" s="80">
        <f t="shared" ref="K963:L963" si="1936">IFERROR(G963,0)</f>
        <v>0.014</v>
      </c>
      <c r="L963" s="80">
        <f t="shared" si="1936"/>
        <v>0</v>
      </c>
      <c r="M963" s="84">
        <f t="shared" si="6"/>
        <v>-0.014</v>
      </c>
      <c r="N963" s="85">
        <f t="shared" si="7"/>
        <v>0</v>
      </c>
      <c r="O963" s="84">
        <f t="shared" ref="O963:P963" si="1937">IFERROR(K963,0)</f>
        <v>0.014</v>
      </c>
      <c r="P963" s="84">
        <f t="shared" si="1937"/>
        <v>0</v>
      </c>
      <c r="Q963" s="84">
        <f t="shared" si="9"/>
        <v>-0.014</v>
      </c>
      <c r="R963" s="85">
        <f t="shared" si="10"/>
        <v>0</v>
      </c>
      <c r="S963" s="87"/>
      <c r="T963" s="87"/>
      <c r="U963" s="87"/>
      <c r="V963" s="84">
        <f t="shared" si="1319"/>
        <v>0</v>
      </c>
      <c r="W963" s="84">
        <f t="shared" si="1320"/>
        <v>0</v>
      </c>
      <c r="X963" s="87">
        <f t="shared" si="1405"/>
        <v>0</v>
      </c>
      <c r="Y963" s="89"/>
    </row>
    <row r="964">
      <c r="A964" s="77">
        <v>45703.0</v>
      </c>
      <c r="B964" s="78" t="s">
        <v>49</v>
      </c>
      <c r="C964" s="79" t="s">
        <v>37</v>
      </c>
      <c r="D964" s="78" t="s">
        <v>30</v>
      </c>
      <c r="E964" s="80">
        <v>0.0</v>
      </c>
      <c r="F964" s="80">
        <v>0.0</v>
      </c>
      <c r="G964" s="80">
        <v>0.0</v>
      </c>
      <c r="H964" s="83">
        <v>0.0</v>
      </c>
      <c r="I964" s="84">
        <f t="shared" si="3"/>
        <v>0</v>
      </c>
      <c r="J964" s="85">
        <f t="shared" si="4"/>
        <v>0</v>
      </c>
      <c r="K964" s="80">
        <f t="shared" ref="K964:L964" si="1938">IFERROR(G964,0)</f>
        <v>0</v>
      </c>
      <c r="L964" s="80">
        <f t="shared" si="1938"/>
        <v>0</v>
      </c>
      <c r="M964" s="84">
        <f t="shared" si="6"/>
        <v>0</v>
      </c>
      <c r="N964" s="85">
        <f t="shared" si="7"/>
        <v>0</v>
      </c>
      <c r="O964" s="84">
        <f t="shared" ref="O964:P964" si="1939">IFERROR(K964,0)</f>
        <v>0</v>
      </c>
      <c r="P964" s="84">
        <f t="shared" si="1939"/>
        <v>0</v>
      </c>
      <c r="Q964" s="84">
        <f t="shared" si="9"/>
        <v>0</v>
      </c>
      <c r="R964" s="85">
        <f t="shared" si="10"/>
        <v>0</v>
      </c>
      <c r="S964" s="88"/>
      <c r="T964" s="88"/>
      <c r="U964" s="87"/>
      <c r="V964" s="84">
        <f t="shared" si="1319"/>
        <v>0</v>
      </c>
      <c r="W964" s="84">
        <f t="shared" si="1320"/>
        <v>0</v>
      </c>
      <c r="X964" s="87">
        <f t="shared" si="1405"/>
        <v>0</v>
      </c>
      <c r="Y964" s="89"/>
    </row>
    <row r="965">
      <c r="A965" s="77">
        <v>45703.0</v>
      </c>
      <c r="B965" s="78" t="s">
        <v>40</v>
      </c>
      <c r="C965" s="79" t="s">
        <v>37</v>
      </c>
      <c r="D965" s="78" t="s">
        <v>27</v>
      </c>
      <c r="E965" s="80">
        <v>0.63</v>
      </c>
      <c r="F965" s="80">
        <v>0.0</v>
      </c>
      <c r="G965" s="80">
        <v>0.00161</v>
      </c>
      <c r="H965" s="83">
        <v>0.001</v>
      </c>
      <c r="I965" s="84">
        <f t="shared" si="3"/>
        <v>-0.00061</v>
      </c>
      <c r="J965" s="85">
        <f t="shared" si="4"/>
        <v>62.11180124</v>
      </c>
      <c r="K965" s="80">
        <f t="shared" ref="K965:L965" si="1940">IFERROR(G965,0)</f>
        <v>0.00161</v>
      </c>
      <c r="L965" s="80">
        <f t="shared" si="1940"/>
        <v>0.001</v>
      </c>
      <c r="M965" s="84">
        <f t="shared" si="6"/>
        <v>-0.00061</v>
      </c>
      <c r="N965" s="85">
        <f t="shared" si="7"/>
        <v>62.11180124</v>
      </c>
      <c r="O965" s="84">
        <f t="shared" ref="O965:P965" si="1941">IFERROR(K965,0)</f>
        <v>0.00161</v>
      </c>
      <c r="P965" s="84">
        <f t="shared" si="1941"/>
        <v>0.001</v>
      </c>
      <c r="Q965" s="84">
        <f t="shared" si="9"/>
        <v>-0.00061</v>
      </c>
      <c r="R965" s="85">
        <f t="shared" si="10"/>
        <v>62.11180124</v>
      </c>
      <c r="S965" s="88">
        <f>T944</f>
        <v>0.04654624</v>
      </c>
      <c r="T965" s="80">
        <f>H965+S965-H966-H967-U965</f>
        <v>0.04744624</v>
      </c>
      <c r="U965" s="88">
        <v>1.0E-4</v>
      </c>
      <c r="V965" s="84">
        <f t="shared" si="1319"/>
        <v>0</v>
      </c>
      <c r="W965" s="84">
        <f t="shared" si="1320"/>
        <v>0</v>
      </c>
      <c r="X965" s="87">
        <f t="shared" si="1405"/>
        <v>0.001</v>
      </c>
      <c r="Y965" s="89"/>
    </row>
    <row r="966">
      <c r="A966" s="77">
        <v>45703.0</v>
      </c>
      <c r="B966" s="78" t="s">
        <v>40</v>
      </c>
      <c r="C966" s="79" t="s">
        <v>37</v>
      </c>
      <c r="D966" s="78" t="s">
        <v>29</v>
      </c>
      <c r="E966" s="80">
        <v>0.63</v>
      </c>
      <c r="F966" s="80">
        <v>0.0</v>
      </c>
      <c r="G966" s="80">
        <v>0.0016</v>
      </c>
      <c r="H966" s="83">
        <v>0.0</v>
      </c>
      <c r="I966" s="84">
        <f t="shared" si="3"/>
        <v>-0.0016</v>
      </c>
      <c r="J966" s="85">
        <f t="shared" si="4"/>
        <v>0</v>
      </c>
      <c r="K966" s="80">
        <f t="shared" ref="K966:L966" si="1942">IFERROR(G966,0)</f>
        <v>0.0016</v>
      </c>
      <c r="L966" s="80">
        <f t="shared" si="1942"/>
        <v>0</v>
      </c>
      <c r="M966" s="84">
        <f t="shared" si="6"/>
        <v>-0.0016</v>
      </c>
      <c r="N966" s="85">
        <f t="shared" si="7"/>
        <v>0</v>
      </c>
      <c r="O966" s="84">
        <f t="shared" ref="O966:P966" si="1943">IFERROR(K966,0)</f>
        <v>0.0016</v>
      </c>
      <c r="P966" s="84">
        <f t="shared" si="1943"/>
        <v>0</v>
      </c>
      <c r="Q966" s="84">
        <f t="shared" si="9"/>
        <v>-0.0016</v>
      </c>
      <c r="R966" s="85">
        <f t="shared" si="10"/>
        <v>0</v>
      </c>
      <c r="S966" s="87"/>
      <c r="T966" s="80"/>
      <c r="U966" s="87"/>
      <c r="V966" s="84">
        <f t="shared" si="1319"/>
        <v>0</v>
      </c>
      <c r="W966" s="84">
        <f t="shared" si="1320"/>
        <v>0</v>
      </c>
      <c r="X966" s="87">
        <f t="shared" si="1405"/>
        <v>0</v>
      </c>
      <c r="Y966" s="89"/>
    </row>
    <row r="967">
      <c r="A967" s="77">
        <v>45703.0</v>
      </c>
      <c r="B967" s="78" t="s">
        <v>40</v>
      </c>
      <c r="C967" s="79" t="s">
        <v>37</v>
      </c>
      <c r="D967" s="78" t="s">
        <v>30</v>
      </c>
      <c r="E967" s="80">
        <v>0.0</v>
      </c>
      <c r="F967" s="80">
        <v>0.0</v>
      </c>
      <c r="G967" s="80">
        <v>0.0</v>
      </c>
      <c r="H967" s="83">
        <v>0.0</v>
      </c>
      <c r="I967" s="84">
        <f t="shared" si="3"/>
        <v>0</v>
      </c>
      <c r="J967" s="85">
        <f t="shared" si="4"/>
        <v>0</v>
      </c>
      <c r="K967" s="80">
        <f t="shared" ref="K967:L967" si="1944">IFERROR(G967,0)</f>
        <v>0</v>
      </c>
      <c r="L967" s="80">
        <f t="shared" si="1944"/>
        <v>0</v>
      </c>
      <c r="M967" s="84">
        <f t="shared" si="6"/>
        <v>0</v>
      </c>
      <c r="N967" s="85">
        <f t="shared" si="7"/>
        <v>0</v>
      </c>
      <c r="O967" s="84">
        <f t="shared" ref="O967:P967" si="1945">IFERROR(K967,0)</f>
        <v>0</v>
      </c>
      <c r="P967" s="84">
        <f t="shared" si="1945"/>
        <v>0</v>
      </c>
      <c r="Q967" s="84">
        <f t="shared" si="9"/>
        <v>0</v>
      </c>
      <c r="R967" s="85">
        <f t="shared" si="10"/>
        <v>0</v>
      </c>
      <c r="S967" s="87"/>
      <c r="T967" s="87"/>
      <c r="U967" s="87"/>
      <c r="V967" s="84">
        <f t="shared" si="1319"/>
        <v>0</v>
      </c>
      <c r="W967" s="84">
        <f t="shared" si="1320"/>
        <v>0</v>
      </c>
      <c r="X967" s="87">
        <f t="shared" si="1405"/>
        <v>0</v>
      </c>
      <c r="Y967" s="89"/>
    </row>
    <row r="968">
      <c r="A968" s="77">
        <v>45704.0</v>
      </c>
      <c r="B968" s="78" t="s">
        <v>31</v>
      </c>
      <c r="C968" s="79" t="s">
        <v>26</v>
      </c>
      <c r="D968" s="78" t="s">
        <v>27</v>
      </c>
      <c r="E968" s="80">
        <v>190.9</v>
      </c>
      <c r="F968" s="81">
        <v>0.657</v>
      </c>
      <c r="G968" s="82">
        <v>0.557</v>
      </c>
      <c r="H968" s="94">
        <v>0.577</v>
      </c>
      <c r="I968" s="84">
        <f t="shared" si="3"/>
        <v>0.02</v>
      </c>
      <c r="J968" s="85">
        <f t="shared" si="4"/>
        <v>103.5906643</v>
      </c>
      <c r="K968" s="80">
        <f t="shared" ref="K968:L968" si="1946">IFERROR(G968,0)</f>
        <v>0.557</v>
      </c>
      <c r="L968" s="80">
        <f t="shared" si="1946"/>
        <v>0.577</v>
      </c>
      <c r="M968" s="84">
        <f t="shared" si="6"/>
        <v>0.02</v>
      </c>
      <c r="N968" s="85">
        <f t="shared" si="7"/>
        <v>103.5906643</v>
      </c>
      <c r="O968" s="84">
        <f t="shared" ref="O968:P968" si="1947">IFERROR(K968,0)</f>
        <v>0.557</v>
      </c>
      <c r="P968" s="84">
        <f t="shared" si="1947"/>
        <v>0.577</v>
      </c>
      <c r="Q968" s="84">
        <f t="shared" si="9"/>
        <v>0.02</v>
      </c>
      <c r="R968" s="85">
        <f t="shared" si="10"/>
        <v>103.5906643</v>
      </c>
      <c r="S968" s="80">
        <f>T947</f>
        <v>48.51752</v>
      </c>
      <c r="T968" s="80">
        <f>H968+S968-H969-H970-U968</f>
        <v>48.18272</v>
      </c>
      <c r="U968" s="80">
        <v>0.0018</v>
      </c>
      <c r="V968" s="84">
        <f t="shared" si="1319"/>
        <v>84.77929985</v>
      </c>
      <c r="W968" s="84">
        <f t="shared" si="1320"/>
        <v>87.82343988</v>
      </c>
      <c r="X968" s="87">
        <f t="shared" si="1405"/>
        <v>0.571</v>
      </c>
      <c r="Y968" s="89"/>
    </row>
    <row r="969">
      <c r="A969" s="77">
        <v>45704.0</v>
      </c>
      <c r="B969" s="78" t="s">
        <v>31</v>
      </c>
      <c r="C969" s="79" t="s">
        <v>26</v>
      </c>
      <c r="D969" s="78" t="s">
        <v>29</v>
      </c>
      <c r="E969" s="80">
        <v>220.3</v>
      </c>
      <c r="F969" s="80">
        <v>0.438</v>
      </c>
      <c r="G969" s="80">
        <v>0.625</v>
      </c>
      <c r="H969" s="83">
        <v>0.91</v>
      </c>
      <c r="I969" s="84">
        <f t="shared" si="3"/>
        <v>0.285</v>
      </c>
      <c r="J969" s="85">
        <f t="shared" si="4"/>
        <v>145.6</v>
      </c>
      <c r="K969" s="80">
        <f t="shared" ref="K969:L969" si="1948">IFERROR(G969,0)</f>
        <v>0.625</v>
      </c>
      <c r="L969" s="80">
        <f t="shared" si="1948"/>
        <v>0.91</v>
      </c>
      <c r="M969" s="84">
        <f t="shared" si="6"/>
        <v>0.285</v>
      </c>
      <c r="N969" s="85">
        <f t="shared" si="7"/>
        <v>145.6</v>
      </c>
      <c r="O969" s="84">
        <f t="shared" ref="O969:P969" si="1949">IFERROR(K969,0)</f>
        <v>0.625</v>
      </c>
      <c r="P969" s="84">
        <f t="shared" si="1949"/>
        <v>0.91</v>
      </c>
      <c r="Q969" s="84">
        <f t="shared" si="9"/>
        <v>0.285</v>
      </c>
      <c r="R969" s="85">
        <f t="shared" si="10"/>
        <v>145.6</v>
      </c>
      <c r="S969" s="84"/>
      <c r="T969" s="84"/>
      <c r="U969" s="84"/>
      <c r="V969" s="84">
        <f t="shared" si="1319"/>
        <v>142.6940639</v>
      </c>
      <c r="W969" s="84">
        <f t="shared" si="1320"/>
        <v>207.7625571</v>
      </c>
      <c r="X969" s="87">
        <f t="shared" si="1405"/>
        <v>0.434</v>
      </c>
      <c r="Y969" s="89"/>
    </row>
    <row r="970">
      <c r="A970" s="77">
        <v>45704.0</v>
      </c>
      <c r="B970" s="78" t="s">
        <v>31</v>
      </c>
      <c r="C970" s="79" t="s">
        <v>26</v>
      </c>
      <c r="D970" s="78" t="s">
        <v>30</v>
      </c>
      <c r="E970" s="80">
        <v>0.0</v>
      </c>
      <c r="F970" s="80">
        <v>0.0</v>
      </c>
      <c r="G970" s="80">
        <v>0.0</v>
      </c>
      <c r="H970" s="83">
        <v>0.0</v>
      </c>
      <c r="I970" s="84">
        <f t="shared" si="3"/>
        <v>0</v>
      </c>
      <c r="J970" s="85">
        <f t="shared" si="4"/>
        <v>0</v>
      </c>
      <c r="K970" s="80">
        <f t="shared" ref="K970:L970" si="1950">IFERROR(G970,0)</f>
        <v>0</v>
      </c>
      <c r="L970" s="80">
        <f t="shared" si="1950"/>
        <v>0</v>
      </c>
      <c r="M970" s="84">
        <f t="shared" si="6"/>
        <v>0</v>
      </c>
      <c r="N970" s="85">
        <f t="shared" si="7"/>
        <v>0</v>
      </c>
      <c r="O970" s="84">
        <f t="shared" ref="O970:P970" si="1951">IFERROR(K970,0)</f>
        <v>0</v>
      </c>
      <c r="P970" s="84">
        <f t="shared" si="1951"/>
        <v>0</v>
      </c>
      <c r="Q970" s="84">
        <f t="shared" si="9"/>
        <v>0</v>
      </c>
      <c r="R970" s="85">
        <f t="shared" si="10"/>
        <v>0</v>
      </c>
      <c r="S970" s="80"/>
      <c r="T970" s="80"/>
      <c r="U970" s="80"/>
      <c r="V970" s="84">
        <f t="shared" si="1319"/>
        <v>0</v>
      </c>
      <c r="W970" s="84">
        <f t="shared" si="1320"/>
        <v>0</v>
      </c>
      <c r="X970" s="87">
        <f t="shared" si="1405"/>
        <v>0</v>
      </c>
      <c r="Y970" s="89"/>
    </row>
    <row r="971">
      <c r="A971" s="77">
        <v>45704.0</v>
      </c>
      <c r="B971" s="78" t="s">
        <v>25</v>
      </c>
      <c r="C971" s="79" t="s">
        <v>26</v>
      </c>
      <c r="D971" s="78" t="s">
        <v>27</v>
      </c>
      <c r="E971" s="80">
        <v>1.7</v>
      </c>
      <c r="F971" s="80">
        <v>0.005</v>
      </c>
      <c r="G971" s="80">
        <v>0.0048</v>
      </c>
      <c r="H971" s="83">
        <v>0.005</v>
      </c>
      <c r="I971" s="84">
        <f t="shared" si="3"/>
        <v>0.0002</v>
      </c>
      <c r="J971" s="85">
        <f t="shared" si="4"/>
        <v>104.1666667</v>
      </c>
      <c r="K971" s="80">
        <f t="shared" ref="K971:L971" si="1952">IFERROR(G971,0)</f>
        <v>0.0048</v>
      </c>
      <c r="L971" s="80">
        <f t="shared" si="1952"/>
        <v>0.005</v>
      </c>
      <c r="M971" s="84">
        <f t="shared" si="6"/>
        <v>0.0002</v>
      </c>
      <c r="N971" s="85">
        <f t="shared" si="7"/>
        <v>104.1666667</v>
      </c>
      <c r="O971" s="84">
        <f t="shared" ref="O971:P971" si="1953">IFERROR(K971,0)</f>
        <v>0.0048</v>
      </c>
      <c r="P971" s="84">
        <f t="shared" si="1953"/>
        <v>0.005</v>
      </c>
      <c r="Q971" s="84">
        <f t="shared" si="9"/>
        <v>0.0002</v>
      </c>
      <c r="R971" s="85">
        <f t="shared" si="10"/>
        <v>104.1666667</v>
      </c>
      <c r="S971" s="80">
        <f>T950</f>
        <v>4.0731405</v>
      </c>
      <c r="T971" s="80">
        <f>H971+S971-H972-H973-U971</f>
        <v>4.0780405</v>
      </c>
      <c r="U971" s="80">
        <v>1.0E-4</v>
      </c>
      <c r="V971" s="84">
        <f t="shared" si="1319"/>
        <v>96</v>
      </c>
      <c r="W971" s="84">
        <f t="shared" si="1320"/>
        <v>100</v>
      </c>
      <c r="X971" s="87">
        <f t="shared" si="1405"/>
        <v>0.005</v>
      </c>
      <c r="Y971" s="89"/>
    </row>
    <row r="972">
      <c r="A972" s="77">
        <v>45704.0</v>
      </c>
      <c r="B972" s="78" t="s">
        <v>25</v>
      </c>
      <c r="C972" s="79" t="s">
        <v>26</v>
      </c>
      <c r="D972" s="78" t="s">
        <v>29</v>
      </c>
      <c r="E972" s="80">
        <v>1.5</v>
      </c>
      <c r="F972" s="80">
        <v>0.0</v>
      </c>
      <c r="G972" s="80">
        <v>0.004</v>
      </c>
      <c r="H972" s="83">
        <v>0.0</v>
      </c>
      <c r="I972" s="84">
        <f t="shared" si="3"/>
        <v>-0.004</v>
      </c>
      <c r="J972" s="85">
        <f t="shared" si="4"/>
        <v>0</v>
      </c>
      <c r="K972" s="80">
        <f t="shared" ref="K972:L972" si="1954">IFERROR(G972,0)</f>
        <v>0.004</v>
      </c>
      <c r="L972" s="80">
        <f t="shared" si="1954"/>
        <v>0</v>
      </c>
      <c r="M972" s="84">
        <f t="shared" si="6"/>
        <v>-0.004</v>
      </c>
      <c r="N972" s="85">
        <f t="shared" si="7"/>
        <v>0</v>
      </c>
      <c r="O972" s="84">
        <f t="shared" ref="O972:P972" si="1955">IFERROR(K972,0)</f>
        <v>0.004</v>
      </c>
      <c r="P972" s="84">
        <f t="shared" si="1955"/>
        <v>0</v>
      </c>
      <c r="Q972" s="84">
        <f t="shared" si="9"/>
        <v>-0.004</v>
      </c>
      <c r="R972" s="85">
        <f t="shared" si="10"/>
        <v>0</v>
      </c>
      <c r="S972" s="84"/>
      <c r="T972" s="84"/>
      <c r="U972" s="84"/>
      <c r="V972" s="84">
        <f t="shared" si="1319"/>
        <v>0</v>
      </c>
      <c r="W972" s="84">
        <f t="shared" si="1320"/>
        <v>0</v>
      </c>
      <c r="X972" s="87">
        <f t="shared" si="1405"/>
        <v>0</v>
      </c>
      <c r="Y972" s="89"/>
    </row>
    <row r="973">
      <c r="A973" s="77">
        <v>45704.0</v>
      </c>
      <c r="B973" s="78" t="s">
        <v>25</v>
      </c>
      <c r="C973" s="79" t="s">
        <v>26</v>
      </c>
      <c r="D973" s="78" t="s">
        <v>30</v>
      </c>
      <c r="E973" s="80">
        <v>0.0</v>
      </c>
      <c r="F973" s="80">
        <v>0.0</v>
      </c>
      <c r="G973" s="80">
        <v>0.0</v>
      </c>
      <c r="H973" s="83">
        <v>0.0</v>
      </c>
      <c r="I973" s="84">
        <f t="shared" si="3"/>
        <v>0</v>
      </c>
      <c r="J973" s="85">
        <f t="shared" si="4"/>
        <v>0</v>
      </c>
      <c r="K973" s="80">
        <f t="shared" ref="K973:L973" si="1956">IFERROR(G973,0)</f>
        <v>0</v>
      </c>
      <c r="L973" s="80">
        <f t="shared" si="1956"/>
        <v>0</v>
      </c>
      <c r="M973" s="84">
        <f t="shared" si="6"/>
        <v>0</v>
      </c>
      <c r="N973" s="85">
        <f t="shared" si="7"/>
        <v>0</v>
      </c>
      <c r="O973" s="84">
        <f t="shared" ref="O973:P973" si="1957">IFERROR(K973,0)</f>
        <v>0</v>
      </c>
      <c r="P973" s="84">
        <f t="shared" si="1957"/>
        <v>0</v>
      </c>
      <c r="Q973" s="84">
        <f t="shared" si="9"/>
        <v>0</v>
      </c>
      <c r="R973" s="85">
        <f t="shared" si="10"/>
        <v>0</v>
      </c>
      <c r="S973" s="84"/>
      <c r="T973" s="84"/>
      <c r="U973" s="84"/>
      <c r="V973" s="84">
        <f t="shared" si="1319"/>
        <v>0</v>
      </c>
      <c r="W973" s="84">
        <f t="shared" si="1320"/>
        <v>0</v>
      </c>
      <c r="X973" s="87">
        <f t="shared" si="1405"/>
        <v>0</v>
      </c>
      <c r="Y973" s="89"/>
    </row>
    <row r="974">
      <c r="A974" s="77">
        <v>45704.0</v>
      </c>
      <c r="B974" s="78" t="s">
        <v>33</v>
      </c>
      <c r="C974" s="79" t="s">
        <v>26</v>
      </c>
      <c r="D974" s="78" t="s">
        <v>27</v>
      </c>
      <c r="E974" s="80">
        <v>1.0</v>
      </c>
      <c r="F974" s="80">
        <v>0.004</v>
      </c>
      <c r="G974" s="80">
        <v>0.003</v>
      </c>
      <c r="H974" s="83">
        <v>0.004</v>
      </c>
      <c r="I974" s="84">
        <f t="shared" si="3"/>
        <v>0.001</v>
      </c>
      <c r="J974" s="85">
        <f t="shared" si="4"/>
        <v>133.3333333</v>
      </c>
      <c r="K974" s="80">
        <f t="shared" ref="K974:L974" si="1958">IFERROR(G974,0)</f>
        <v>0.003</v>
      </c>
      <c r="L974" s="80">
        <f t="shared" si="1958"/>
        <v>0.004</v>
      </c>
      <c r="M974" s="84">
        <f t="shared" si="6"/>
        <v>0.001</v>
      </c>
      <c r="N974" s="85">
        <f t="shared" si="7"/>
        <v>133.3333333</v>
      </c>
      <c r="O974" s="84">
        <f t="shared" ref="O974:P974" si="1959">IFERROR(K974,0)</f>
        <v>0.003</v>
      </c>
      <c r="P974" s="84">
        <f t="shared" si="1959"/>
        <v>0.004</v>
      </c>
      <c r="Q974" s="84">
        <f t="shared" si="9"/>
        <v>0.001</v>
      </c>
      <c r="R974" s="85">
        <f t="shared" si="10"/>
        <v>133.3333333</v>
      </c>
      <c r="S974" s="80">
        <f>T953</f>
        <v>0.65465</v>
      </c>
      <c r="T974" s="80">
        <f>H974+S974-H975-H976-U974</f>
        <v>0.65865</v>
      </c>
      <c r="U974" s="80">
        <v>0.0</v>
      </c>
      <c r="V974" s="84">
        <f t="shared" si="1319"/>
        <v>75</v>
      </c>
      <c r="W974" s="84">
        <f t="shared" si="1320"/>
        <v>100</v>
      </c>
      <c r="X974" s="87">
        <f t="shared" si="1405"/>
        <v>0.004</v>
      </c>
      <c r="Y974" s="89"/>
    </row>
    <row r="975">
      <c r="A975" s="77">
        <v>45704.0</v>
      </c>
      <c r="B975" s="78" t="s">
        <v>33</v>
      </c>
      <c r="C975" s="79" t="s">
        <v>26</v>
      </c>
      <c r="D975" s="78" t="s">
        <v>29</v>
      </c>
      <c r="E975" s="80">
        <v>1.0</v>
      </c>
      <c r="F975" s="80">
        <v>0.0</v>
      </c>
      <c r="G975" s="80">
        <v>0.003</v>
      </c>
      <c r="H975" s="83">
        <v>0.0</v>
      </c>
      <c r="I975" s="84">
        <f t="shared" si="3"/>
        <v>-0.003</v>
      </c>
      <c r="J975" s="85">
        <f t="shared" si="4"/>
        <v>0</v>
      </c>
      <c r="K975" s="80">
        <f t="shared" ref="K975:L975" si="1960">IFERROR(G975,0)</f>
        <v>0.003</v>
      </c>
      <c r="L975" s="80">
        <f t="shared" si="1960"/>
        <v>0</v>
      </c>
      <c r="M975" s="84">
        <f t="shared" si="6"/>
        <v>-0.003</v>
      </c>
      <c r="N975" s="85">
        <f t="shared" si="7"/>
        <v>0</v>
      </c>
      <c r="O975" s="84">
        <f t="shared" ref="O975:P975" si="1961">IFERROR(K975,0)</f>
        <v>0.003</v>
      </c>
      <c r="P975" s="84">
        <f t="shared" si="1961"/>
        <v>0</v>
      </c>
      <c r="Q975" s="84">
        <f t="shared" si="9"/>
        <v>-0.003</v>
      </c>
      <c r="R975" s="85">
        <f t="shared" si="10"/>
        <v>0</v>
      </c>
      <c r="S975" s="80"/>
      <c r="T975" s="80"/>
      <c r="U975" s="80"/>
      <c r="V975" s="84">
        <f t="shared" si="1319"/>
        <v>0</v>
      </c>
      <c r="W975" s="84">
        <f t="shared" si="1320"/>
        <v>0</v>
      </c>
      <c r="X975" s="87">
        <f t="shared" si="1405"/>
        <v>0</v>
      </c>
      <c r="Y975" s="89"/>
    </row>
    <row r="976">
      <c r="A976" s="77">
        <v>45704.0</v>
      </c>
      <c r="B976" s="78" t="s">
        <v>33</v>
      </c>
      <c r="C976" s="79" t="s">
        <v>26</v>
      </c>
      <c r="D976" s="78" t="s">
        <v>30</v>
      </c>
      <c r="E976" s="80">
        <v>0.0</v>
      </c>
      <c r="F976" s="80">
        <v>0.0</v>
      </c>
      <c r="G976" s="80">
        <v>0.0</v>
      </c>
      <c r="H976" s="83">
        <v>0.0</v>
      </c>
      <c r="I976" s="84">
        <f t="shared" si="3"/>
        <v>0</v>
      </c>
      <c r="J976" s="85">
        <f t="shared" si="4"/>
        <v>0</v>
      </c>
      <c r="K976" s="80">
        <f t="shared" ref="K976:L976" si="1962">IFERROR(G976,0)</f>
        <v>0</v>
      </c>
      <c r="L976" s="80">
        <f t="shared" si="1962"/>
        <v>0</v>
      </c>
      <c r="M976" s="84">
        <f t="shared" si="6"/>
        <v>0</v>
      </c>
      <c r="N976" s="85">
        <f t="shared" si="7"/>
        <v>0</v>
      </c>
      <c r="O976" s="84">
        <f t="shared" ref="O976:P976" si="1963">IFERROR(K976,0)</f>
        <v>0</v>
      </c>
      <c r="P976" s="84">
        <f t="shared" si="1963"/>
        <v>0</v>
      </c>
      <c r="Q976" s="84">
        <f t="shared" si="9"/>
        <v>0</v>
      </c>
      <c r="R976" s="85">
        <f t="shared" si="10"/>
        <v>0</v>
      </c>
      <c r="S976" s="87"/>
      <c r="T976" s="87"/>
      <c r="U976" s="87"/>
      <c r="V976" s="84">
        <f t="shared" si="1319"/>
        <v>0</v>
      </c>
      <c r="W976" s="84">
        <f t="shared" si="1320"/>
        <v>0</v>
      </c>
      <c r="X976" s="87">
        <f t="shared" si="1405"/>
        <v>0</v>
      </c>
      <c r="Y976" s="89"/>
    </row>
    <row r="977">
      <c r="A977" s="77">
        <v>45704.0</v>
      </c>
      <c r="B977" s="78" t="s">
        <v>34</v>
      </c>
      <c r="C977" s="79" t="s">
        <v>26</v>
      </c>
      <c r="D977" s="78" t="s">
        <v>27</v>
      </c>
      <c r="E977" s="80">
        <v>0.6</v>
      </c>
      <c r="F977" s="80">
        <v>0.002</v>
      </c>
      <c r="G977" s="80">
        <v>0.0</v>
      </c>
      <c r="H977" s="83">
        <v>0.003</v>
      </c>
      <c r="I977" s="84">
        <f t="shared" si="3"/>
        <v>0.003</v>
      </c>
      <c r="J977" s="85">
        <f t="shared" si="4"/>
        <v>0</v>
      </c>
      <c r="K977" s="80">
        <f t="shared" ref="K977:L977" si="1964">IFERROR(G977,0)</f>
        <v>0</v>
      </c>
      <c r="L977" s="80">
        <f t="shared" si="1964"/>
        <v>0.003</v>
      </c>
      <c r="M977" s="84">
        <f t="shared" si="6"/>
        <v>0.003</v>
      </c>
      <c r="N977" s="85">
        <f t="shared" si="7"/>
        <v>0</v>
      </c>
      <c r="O977" s="84">
        <f t="shared" ref="O977:P977" si="1965">IFERROR(K977,0)</f>
        <v>0</v>
      </c>
      <c r="P977" s="84">
        <f t="shared" si="1965"/>
        <v>0.003</v>
      </c>
      <c r="Q977" s="84">
        <f t="shared" si="9"/>
        <v>0.003</v>
      </c>
      <c r="R977" s="85">
        <f t="shared" si="10"/>
        <v>0</v>
      </c>
      <c r="S977" s="88">
        <f>T956</f>
        <v>0.10289</v>
      </c>
      <c r="T977" s="80">
        <f>H977+S977-H978-H979-U977</f>
        <v>0.10589</v>
      </c>
      <c r="U977" s="88">
        <v>0.0</v>
      </c>
      <c r="V977" s="84">
        <f t="shared" si="1319"/>
        <v>0</v>
      </c>
      <c r="W977" s="84">
        <f t="shared" si="1320"/>
        <v>150</v>
      </c>
      <c r="X977" s="87">
        <f t="shared" si="1405"/>
        <v>0.002</v>
      </c>
      <c r="Y977" s="89"/>
    </row>
    <row r="978">
      <c r="A978" s="77">
        <v>45704.0</v>
      </c>
      <c r="B978" s="78" t="s">
        <v>34</v>
      </c>
      <c r="C978" s="79" t="s">
        <v>26</v>
      </c>
      <c r="D978" s="78" t="s">
        <v>29</v>
      </c>
      <c r="E978" s="80">
        <v>0.6</v>
      </c>
      <c r="F978" s="80">
        <v>0.0</v>
      </c>
      <c r="G978" s="80">
        <v>0.0</v>
      </c>
      <c r="H978" s="83">
        <v>0.0</v>
      </c>
      <c r="I978" s="84">
        <f t="shared" si="3"/>
        <v>0</v>
      </c>
      <c r="J978" s="85">
        <f t="shared" si="4"/>
        <v>0</v>
      </c>
      <c r="K978" s="80">
        <f t="shared" ref="K978:L978" si="1966">IFERROR(G978,0)</f>
        <v>0</v>
      </c>
      <c r="L978" s="80">
        <f t="shared" si="1966"/>
        <v>0</v>
      </c>
      <c r="M978" s="84">
        <f t="shared" si="6"/>
        <v>0</v>
      </c>
      <c r="N978" s="85">
        <f t="shared" si="7"/>
        <v>0</v>
      </c>
      <c r="O978" s="84">
        <f t="shared" ref="O978:P978" si="1967">IFERROR(K978,0)</f>
        <v>0</v>
      </c>
      <c r="P978" s="84">
        <f t="shared" si="1967"/>
        <v>0</v>
      </c>
      <c r="Q978" s="84">
        <f t="shared" si="9"/>
        <v>0</v>
      </c>
      <c r="R978" s="85">
        <f t="shared" si="10"/>
        <v>0</v>
      </c>
      <c r="S978" s="87"/>
      <c r="T978" s="87"/>
      <c r="U978" s="87"/>
      <c r="V978" s="84">
        <f t="shared" si="1319"/>
        <v>0</v>
      </c>
      <c r="W978" s="84">
        <f t="shared" si="1320"/>
        <v>0</v>
      </c>
      <c r="X978" s="87">
        <f t="shared" si="1405"/>
        <v>0</v>
      </c>
      <c r="Y978" s="89"/>
    </row>
    <row r="979">
      <c r="A979" s="77">
        <v>45704.0</v>
      </c>
      <c r="B979" s="78" t="s">
        <v>34</v>
      </c>
      <c r="C979" s="79" t="s">
        <v>26</v>
      </c>
      <c r="D979" s="78" t="s">
        <v>30</v>
      </c>
      <c r="E979" s="80">
        <v>0.0</v>
      </c>
      <c r="F979" s="80">
        <v>0.0</v>
      </c>
      <c r="G979" s="80">
        <v>0.0</v>
      </c>
      <c r="H979" s="83">
        <v>0.0</v>
      </c>
      <c r="I979" s="84">
        <f t="shared" si="3"/>
        <v>0</v>
      </c>
      <c r="J979" s="85">
        <f t="shared" si="4"/>
        <v>0</v>
      </c>
      <c r="K979" s="80">
        <f t="shared" ref="K979:L979" si="1968">IFERROR(G979,0)</f>
        <v>0</v>
      </c>
      <c r="L979" s="80">
        <f t="shared" si="1968"/>
        <v>0</v>
      </c>
      <c r="M979" s="84">
        <f t="shared" si="6"/>
        <v>0</v>
      </c>
      <c r="N979" s="85">
        <f t="shared" si="7"/>
        <v>0</v>
      </c>
      <c r="O979" s="84">
        <f t="shared" ref="O979:P979" si="1969">IFERROR(K979,0)</f>
        <v>0</v>
      </c>
      <c r="P979" s="84">
        <f t="shared" si="1969"/>
        <v>0</v>
      </c>
      <c r="Q979" s="84">
        <f t="shared" si="9"/>
        <v>0</v>
      </c>
      <c r="R979" s="85">
        <f t="shared" si="10"/>
        <v>0</v>
      </c>
      <c r="S979" s="87"/>
      <c r="T979" s="87"/>
      <c r="U979" s="87"/>
      <c r="V979" s="84">
        <f t="shared" si="1319"/>
        <v>0</v>
      </c>
      <c r="W979" s="84">
        <f t="shared" si="1320"/>
        <v>0</v>
      </c>
      <c r="X979" s="87">
        <f t="shared" si="1405"/>
        <v>0</v>
      </c>
      <c r="Y979" s="89"/>
    </row>
    <row r="980">
      <c r="A980" s="77">
        <v>45704.0</v>
      </c>
      <c r="B980" s="78" t="s">
        <v>36</v>
      </c>
      <c r="C980" s="79" t="s">
        <v>37</v>
      </c>
      <c r="D980" s="78" t="s">
        <v>27</v>
      </c>
      <c r="E980" s="80">
        <v>229.8</v>
      </c>
      <c r="F980" s="80">
        <v>0.562</v>
      </c>
      <c r="G980" s="80">
        <v>0.675</v>
      </c>
      <c r="H980" s="83">
        <v>0.55</v>
      </c>
      <c r="I980" s="84">
        <f t="shared" si="3"/>
        <v>-0.125</v>
      </c>
      <c r="J980" s="85">
        <f t="shared" si="4"/>
        <v>81.48148148</v>
      </c>
      <c r="K980" s="80">
        <f t="shared" ref="K980:L980" si="1970">IFERROR(G980,0)</f>
        <v>0.675</v>
      </c>
      <c r="L980" s="80">
        <f t="shared" si="1970"/>
        <v>0.55</v>
      </c>
      <c r="M980" s="84">
        <f t="shared" si="6"/>
        <v>-0.125</v>
      </c>
      <c r="N980" s="85">
        <f t="shared" si="7"/>
        <v>81.48148148</v>
      </c>
      <c r="O980" s="84">
        <f t="shared" ref="O980:P980" si="1971">IFERROR(K980,0)</f>
        <v>0.675</v>
      </c>
      <c r="P980" s="84">
        <f t="shared" si="1971"/>
        <v>0.55</v>
      </c>
      <c r="Q980" s="84">
        <f t="shared" si="9"/>
        <v>-0.125</v>
      </c>
      <c r="R980" s="85">
        <f t="shared" si="10"/>
        <v>81.48148148</v>
      </c>
      <c r="S980" s="88">
        <f>T959</f>
        <v>194.2742851</v>
      </c>
      <c r="T980" s="80">
        <f>H980+S980-H981-H982-U980</f>
        <v>193.3898851</v>
      </c>
      <c r="U980" s="88">
        <v>4.0E-4</v>
      </c>
      <c r="V980" s="84">
        <f t="shared" si="1319"/>
        <v>120.1067616</v>
      </c>
      <c r="W980" s="84">
        <f t="shared" si="1320"/>
        <v>97.86476868</v>
      </c>
      <c r="X980" s="87">
        <f t="shared" si="1405"/>
        <v>0.578</v>
      </c>
      <c r="Y980" s="89"/>
    </row>
    <row r="981">
      <c r="A981" s="77">
        <v>45704.0</v>
      </c>
      <c r="B981" s="78" t="s">
        <v>36</v>
      </c>
      <c r="C981" s="79" t="s">
        <v>37</v>
      </c>
      <c r="D981" s="78" t="s">
        <v>29</v>
      </c>
      <c r="E981" s="80">
        <v>285.0</v>
      </c>
      <c r="F981" s="80">
        <v>0.0</v>
      </c>
      <c r="G981" s="80">
        <v>0.825</v>
      </c>
      <c r="H981" s="83">
        <v>1.434</v>
      </c>
      <c r="I981" s="84">
        <f t="shared" si="3"/>
        <v>0.609</v>
      </c>
      <c r="J981" s="85">
        <f t="shared" si="4"/>
        <v>173.8181818</v>
      </c>
      <c r="K981" s="80">
        <f t="shared" ref="K981:L981" si="1972">IFERROR(G981,0)</f>
        <v>0.825</v>
      </c>
      <c r="L981" s="80">
        <f t="shared" si="1972"/>
        <v>1.434</v>
      </c>
      <c r="M981" s="84">
        <f t="shared" si="6"/>
        <v>0.609</v>
      </c>
      <c r="N981" s="85">
        <f t="shared" si="7"/>
        <v>173.8181818</v>
      </c>
      <c r="O981" s="84">
        <f t="shared" ref="O981:P981" si="1973">IFERROR(K981,0)</f>
        <v>0.825</v>
      </c>
      <c r="P981" s="84">
        <f t="shared" si="1973"/>
        <v>1.434</v>
      </c>
      <c r="Q981" s="84">
        <f t="shared" si="9"/>
        <v>0.609</v>
      </c>
      <c r="R981" s="85">
        <f t="shared" si="10"/>
        <v>173.8181818</v>
      </c>
      <c r="S981" s="87"/>
      <c r="T981" s="87"/>
      <c r="U981" s="87"/>
      <c r="V981" s="84">
        <f t="shared" si="1319"/>
        <v>0</v>
      </c>
      <c r="W981" s="84">
        <f t="shared" si="1320"/>
        <v>0</v>
      </c>
      <c r="X981" s="87">
        <f t="shared" si="1405"/>
        <v>1.333</v>
      </c>
      <c r="Y981" s="89"/>
    </row>
    <row r="982">
      <c r="A982" s="77">
        <v>45704.0</v>
      </c>
      <c r="B982" s="78" t="s">
        <v>36</v>
      </c>
      <c r="C982" s="79" t="s">
        <v>37</v>
      </c>
      <c r="D982" s="78" t="s">
        <v>30</v>
      </c>
      <c r="E982" s="80">
        <v>0.0</v>
      </c>
      <c r="F982" s="80">
        <v>0.0</v>
      </c>
      <c r="G982" s="80">
        <v>0.0</v>
      </c>
      <c r="H982" s="83">
        <v>0.0</v>
      </c>
      <c r="I982" s="84">
        <f t="shared" si="3"/>
        <v>0</v>
      </c>
      <c r="J982" s="85">
        <f t="shared" si="4"/>
        <v>0</v>
      </c>
      <c r="K982" s="80">
        <f t="shared" ref="K982:L982" si="1974">IFERROR(G982,0)</f>
        <v>0</v>
      </c>
      <c r="L982" s="80">
        <f t="shared" si="1974"/>
        <v>0</v>
      </c>
      <c r="M982" s="84">
        <f t="shared" si="6"/>
        <v>0</v>
      </c>
      <c r="N982" s="85">
        <f t="shared" si="7"/>
        <v>0</v>
      </c>
      <c r="O982" s="84">
        <f t="shared" ref="O982:P982" si="1975">IFERROR(K982,0)</f>
        <v>0</v>
      </c>
      <c r="P982" s="84">
        <f t="shared" si="1975"/>
        <v>0</v>
      </c>
      <c r="Q982" s="84">
        <f t="shared" si="9"/>
        <v>0</v>
      </c>
      <c r="R982" s="85">
        <f t="shared" si="10"/>
        <v>0</v>
      </c>
      <c r="S982" s="87"/>
      <c r="T982" s="87"/>
      <c r="U982" s="87"/>
      <c r="V982" s="84">
        <f t="shared" si="1319"/>
        <v>0</v>
      </c>
      <c r="W982" s="84">
        <f t="shared" si="1320"/>
        <v>0</v>
      </c>
      <c r="X982" s="87">
        <f t="shared" si="1405"/>
        <v>0</v>
      </c>
      <c r="Y982" s="89"/>
    </row>
    <row r="983">
      <c r="A983" s="77">
        <v>45704.0</v>
      </c>
      <c r="B983" s="78" t="s">
        <v>49</v>
      </c>
      <c r="C983" s="79" t="s">
        <v>37</v>
      </c>
      <c r="D983" s="78" t="s">
        <v>27</v>
      </c>
      <c r="E983" s="80">
        <v>5.2</v>
      </c>
      <c r="F983" s="80">
        <v>0.015</v>
      </c>
      <c r="G983" s="80">
        <v>0.014</v>
      </c>
      <c r="H983" s="83">
        <v>0.017</v>
      </c>
      <c r="I983" s="84">
        <f t="shared" si="3"/>
        <v>0.003</v>
      </c>
      <c r="J983" s="85">
        <f t="shared" si="4"/>
        <v>121.4285714</v>
      </c>
      <c r="K983" s="80">
        <f t="shared" ref="K983:L983" si="1976">IFERROR(G983,0)</f>
        <v>0.014</v>
      </c>
      <c r="L983" s="80">
        <f t="shared" si="1976"/>
        <v>0.017</v>
      </c>
      <c r="M983" s="84">
        <f t="shared" si="6"/>
        <v>0.003</v>
      </c>
      <c r="N983" s="85">
        <f t="shared" si="7"/>
        <v>121.4285714</v>
      </c>
      <c r="O983" s="84">
        <f t="shared" ref="O983:P983" si="1977">IFERROR(K983,0)</f>
        <v>0.014</v>
      </c>
      <c r="P983" s="84">
        <f t="shared" si="1977"/>
        <v>0.017</v>
      </c>
      <c r="Q983" s="84">
        <f t="shared" si="9"/>
        <v>0.003</v>
      </c>
      <c r="R983" s="85">
        <f t="shared" si="10"/>
        <v>121.4285714</v>
      </c>
      <c r="S983" s="88">
        <f>T962</f>
        <v>4.413300002</v>
      </c>
      <c r="T983" s="80">
        <f>H983+S983-H984-H985-U983</f>
        <v>4.429600002</v>
      </c>
      <c r="U983" s="88">
        <v>7.0E-4</v>
      </c>
      <c r="V983" s="84">
        <f t="shared" si="1319"/>
        <v>93.33333333</v>
      </c>
      <c r="W983" s="84">
        <f t="shared" si="1320"/>
        <v>113.3333333</v>
      </c>
      <c r="X983" s="87">
        <f t="shared" si="1405"/>
        <v>0.019</v>
      </c>
      <c r="Y983" s="89"/>
    </row>
    <row r="984">
      <c r="A984" s="77">
        <v>45704.0</v>
      </c>
      <c r="B984" s="78" t="s">
        <v>49</v>
      </c>
      <c r="C984" s="79" t="s">
        <v>37</v>
      </c>
      <c r="D984" s="78" t="s">
        <v>29</v>
      </c>
      <c r="E984" s="80">
        <v>5.1</v>
      </c>
      <c r="F984" s="80">
        <v>0.0</v>
      </c>
      <c r="G984" s="80">
        <v>0.014</v>
      </c>
      <c r="H984" s="83">
        <v>0.0</v>
      </c>
      <c r="I984" s="84">
        <f t="shared" si="3"/>
        <v>-0.014</v>
      </c>
      <c r="J984" s="85">
        <f t="shared" si="4"/>
        <v>0</v>
      </c>
      <c r="K984" s="80">
        <f t="shared" ref="K984:L984" si="1978">IFERROR(G984,0)</f>
        <v>0.014</v>
      </c>
      <c r="L984" s="80">
        <f t="shared" si="1978"/>
        <v>0</v>
      </c>
      <c r="M984" s="84">
        <f t="shared" si="6"/>
        <v>-0.014</v>
      </c>
      <c r="N984" s="85">
        <f t="shared" si="7"/>
        <v>0</v>
      </c>
      <c r="O984" s="84">
        <f t="shared" ref="O984:P984" si="1979">IFERROR(K984,0)</f>
        <v>0.014</v>
      </c>
      <c r="P984" s="84">
        <f t="shared" si="1979"/>
        <v>0</v>
      </c>
      <c r="Q984" s="84">
        <f t="shared" si="9"/>
        <v>-0.014</v>
      </c>
      <c r="R984" s="85">
        <f t="shared" si="10"/>
        <v>0</v>
      </c>
      <c r="S984" s="87"/>
      <c r="T984" s="87"/>
      <c r="U984" s="87"/>
      <c r="V984" s="84">
        <f t="shared" si="1319"/>
        <v>0</v>
      </c>
      <c r="W984" s="84">
        <f t="shared" si="1320"/>
        <v>0</v>
      </c>
      <c r="X984" s="87">
        <f t="shared" si="1405"/>
        <v>0.402</v>
      </c>
      <c r="Y984" s="89"/>
    </row>
    <row r="985">
      <c r="A985" s="77">
        <v>45704.0</v>
      </c>
      <c r="B985" s="78" t="s">
        <v>49</v>
      </c>
      <c r="C985" s="79" t="s">
        <v>37</v>
      </c>
      <c r="D985" s="78" t="s">
        <v>30</v>
      </c>
      <c r="E985" s="80">
        <v>0.0</v>
      </c>
      <c r="F985" s="80">
        <v>0.0</v>
      </c>
      <c r="G985" s="80">
        <v>0.0</v>
      </c>
      <c r="H985" s="83">
        <v>0.0</v>
      </c>
      <c r="I985" s="84">
        <f t="shared" si="3"/>
        <v>0</v>
      </c>
      <c r="J985" s="85">
        <f t="shared" si="4"/>
        <v>0</v>
      </c>
      <c r="K985" s="80">
        <f t="shared" ref="K985:L985" si="1980">IFERROR(G985,0)</f>
        <v>0</v>
      </c>
      <c r="L985" s="80">
        <f t="shared" si="1980"/>
        <v>0</v>
      </c>
      <c r="M985" s="84">
        <f t="shared" si="6"/>
        <v>0</v>
      </c>
      <c r="N985" s="85">
        <f t="shared" si="7"/>
        <v>0</v>
      </c>
      <c r="O985" s="84">
        <f t="shared" ref="O985:P985" si="1981">IFERROR(K985,0)</f>
        <v>0</v>
      </c>
      <c r="P985" s="84">
        <f t="shared" si="1981"/>
        <v>0</v>
      </c>
      <c r="Q985" s="84">
        <f t="shared" si="9"/>
        <v>0</v>
      </c>
      <c r="R985" s="85">
        <f t="shared" si="10"/>
        <v>0</v>
      </c>
      <c r="S985" s="88"/>
      <c r="T985" s="88"/>
      <c r="U985" s="87"/>
      <c r="V985" s="84">
        <f t="shared" si="1319"/>
        <v>0</v>
      </c>
      <c r="W985" s="84">
        <f t="shared" si="1320"/>
        <v>0</v>
      </c>
      <c r="X985" s="87">
        <f t="shared" si="1405"/>
        <v>0</v>
      </c>
      <c r="Y985" s="89"/>
    </row>
    <row r="986">
      <c r="A986" s="77">
        <v>45704.0</v>
      </c>
      <c r="B986" s="78" t="s">
        <v>40</v>
      </c>
      <c r="C986" s="79" t="s">
        <v>37</v>
      </c>
      <c r="D986" s="78" t="s">
        <v>27</v>
      </c>
      <c r="E986" s="80">
        <v>0.63</v>
      </c>
      <c r="F986" s="80">
        <v>0.0</v>
      </c>
      <c r="G986" s="80">
        <v>0.00161</v>
      </c>
      <c r="H986" s="83">
        <v>0.001</v>
      </c>
      <c r="I986" s="84">
        <f t="shared" si="3"/>
        <v>-0.00061</v>
      </c>
      <c r="J986" s="85">
        <f t="shared" si="4"/>
        <v>62.11180124</v>
      </c>
      <c r="K986" s="80">
        <f t="shared" ref="K986:L986" si="1982">IFERROR(G986,0)</f>
        <v>0.00161</v>
      </c>
      <c r="L986" s="80">
        <f t="shared" si="1982"/>
        <v>0.001</v>
      </c>
      <c r="M986" s="84">
        <f t="shared" si="6"/>
        <v>-0.00061</v>
      </c>
      <c r="N986" s="85">
        <f t="shared" si="7"/>
        <v>62.11180124</v>
      </c>
      <c r="O986" s="84">
        <f t="shared" ref="O986:P986" si="1983">IFERROR(K986,0)</f>
        <v>0.00161</v>
      </c>
      <c r="P986" s="84">
        <f t="shared" si="1983"/>
        <v>0.001</v>
      </c>
      <c r="Q986" s="84">
        <f t="shared" si="9"/>
        <v>-0.00061</v>
      </c>
      <c r="R986" s="85">
        <f t="shared" si="10"/>
        <v>62.11180124</v>
      </c>
      <c r="S986" s="88">
        <f>T965</f>
        <v>0.04744624</v>
      </c>
      <c r="T986" s="80">
        <f>H986+S986-H987-H988-U986</f>
        <v>0.04834624</v>
      </c>
      <c r="U986" s="88">
        <v>1.0E-4</v>
      </c>
      <c r="V986" s="84">
        <f t="shared" si="1319"/>
        <v>0</v>
      </c>
      <c r="W986" s="84">
        <f t="shared" si="1320"/>
        <v>0</v>
      </c>
      <c r="X986" s="87">
        <f t="shared" si="1405"/>
        <v>0.001</v>
      </c>
      <c r="Y986" s="89"/>
    </row>
    <row r="987">
      <c r="A987" s="77">
        <v>45704.0</v>
      </c>
      <c r="B987" s="78" t="s">
        <v>40</v>
      </c>
      <c r="C987" s="79" t="s">
        <v>37</v>
      </c>
      <c r="D987" s="78" t="s">
        <v>29</v>
      </c>
      <c r="E987" s="80">
        <v>0.63</v>
      </c>
      <c r="F987" s="80">
        <v>0.0</v>
      </c>
      <c r="G987" s="80">
        <v>0.0016</v>
      </c>
      <c r="H987" s="83">
        <v>0.0</v>
      </c>
      <c r="I987" s="84">
        <f t="shared" si="3"/>
        <v>-0.0016</v>
      </c>
      <c r="J987" s="85">
        <f t="shared" si="4"/>
        <v>0</v>
      </c>
      <c r="K987" s="80">
        <f t="shared" ref="K987:L987" si="1984">IFERROR(G987,0)</f>
        <v>0.0016</v>
      </c>
      <c r="L987" s="80">
        <f t="shared" si="1984"/>
        <v>0</v>
      </c>
      <c r="M987" s="84">
        <f t="shared" si="6"/>
        <v>-0.0016</v>
      </c>
      <c r="N987" s="85">
        <f t="shared" si="7"/>
        <v>0</v>
      </c>
      <c r="O987" s="84">
        <f t="shared" ref="O987:P987" si="1985">IFERROR(K987,0)</f>
        <v>0.0016</v>
      </c>
      <c r="P987" s="84">
        <f t="shared" si="1985"/>
        <v>0</v>
      </c>
      <c r="Q987" s="84">
        <f t="shared" si="9"/>
        <v>-0.0016</v>
      </c>
      <c r="R987" s="85">
        <f t="shared" si="10"/>
        <v>0</v>
      </c>
      <c r="S987" s="87"/>
      <c r="T987" s="80"/>
      <c r="U987" s="87"/>
      <c r="V987" s="84">
        <f t="shared" si="1319"/>
        <v>0</v>
      </c>
      <c r="W987" s="84">
        <f t="shared" si="1320"/>
        <v>0</v>
      </c>
      <c r="X987" s="87">
        <f t="shared" si="1405"/>
        <v>0</v>
      </c>
      <c r="Y987" s="89"/>
    </row>
    <row r="988">
      <c r="A988" s="77">
        <v>45704.0</v>
      </c>
      <c r="B988" s="78" t="s">
        <v>40</v>
      </c>
      <c r="C988" s="79" t="s">
        <v>37</v>
      </c>
      <c r="D988" s="78" t="s">
        <v>30</v>
      </c>
      <c r="E988" s="80">
        <v>0.0</v>
      </c>
      <c r="F988" s="80">
        <v>0.0</v>
      </c>
      <c r="G988" s="80">
        <v>0.0</v>
      </c>
      <c r="H988" s="83">
        <v>0.0</v>
      </c>
      <c r="I988" s="84">
        <f t="shared" si="3"/>
        <v>0</v>
      </c>
      <c r="J988" s="85">
        <f t="shared" si="4"/>
        <v>0</v>
      </c>
      <c r="K988" s="80">
        <f t="shared" ref="K988:L988" si="1986">IFERROR(G988,0)</f>
        <v>0</v>
      </c>
      <c r="L988" s="80">
        <f t="shared" si="1986"/>
        <v>0</v>
      </c>
      <c r="M988" s="84">
        <f t="shared" si="6"/>
        <v>0</v>
      </c>
      <c r="N988" s="85">
        <f t="shared" si="7"/>
        <v>0</v>
      </c>
      <c r="O988" s="84">
        <f t="shared" ref="O988:P988" si="1987">IFERROR(K988,0)</f>
        <v>0</v>
      </c>
      <c r="P988" s="84">
        <f t="shared" si="1987"/>
        <v>0</v>
      </c>
      <c r="Q988" s="84">
        <f t="shared" si="9"/>
        <v>0</v>
      </c>
      <c r="R988" s="85">
        <f t="shared" si="10"/>
        <v>0</v>
      </c>
      <c r="S988" s="87"/>
      <c r="T988" s="87"/>
      <c r="U988" s="87"/>
      <c r="V988" s="84">
        <f t="shared" si="1319"/>
        <v>0</v>
      </c>
      <c r="W988" s="84">
        <f t="shared" si="1320"/>
        <v>0</v>
      </c>
      <c r="X988" s="87">
        <f t="shared" si="1405"/>
        <v>0</v>
      </c>
      <c r="Y988" s="89"/>
    </row>
    <row r="989">
      <c r="A989" s="77">
        <v>45705.0</v>
      </c>
      <c r="B989" s="78" t="s">
        <v>31</v>
      </c>
      <c r="C989" s="79" t="s">
        <v>26</v>
      </c>
      <c r="D989" s="78" t="s">
        <v>27</v>
      </c>
      <c r="E989" s="80">
        <v>190.9</v>
      </c>
      <c r="F989" s="81">
        <v>0.65</v>
      </c>
      <c r="G989" s="82">
        <v>0.557</v>
      </c>
      <c r="H989" s="94">
        <v>0.576</v>
      </c>
      <c r="I989" s="84">
        <f t="shared" si="3"/>
        <v>0.019</v>
      </c>
      <c r="J989" s="85">
        <f t="shared" si="4"/>
        <v>103.4111311</v>
      </c>
      <c r="K989" s="80">
        <f t="shared" ref="K989:L989" si="1988">IFERROR(G989,0)</f>
        <v>0.557</v>
      </c>
      <c r="L989" s="80">
        <f t="shared" si="1988"/>
        <v>0.576</v>
      </c>
      <c r="M989" s="84">
        <f t="shared" si="6"/>
        <v>0.019</v>
      </c>
      <c r="N989" s="85">
        <f t="shared" si="7"/>
        <v>103.4111311</v>
      </c>
      <c r="O989" s="84">
        <f t="shared" ref="O989:P989" si="1989">IFERROR(K989,0)</f>
        <v>0.557</v>
      </c>
      <c r="P989" s="84">
        <f t="shared" si="1989"/>
        <v>0.576</v>
      </c>
      <c r="Q989" s="84">
        <f t="shared" si="9"/>
        <v>0.019</v>
      </c>
      <c r="R989" s="85">
        <f t="shared" si="10"/>
        <v>103.4111311</v>
      </c>
      <c r="S989" s="80">
        <f>T968</f>
        <v>48.18272</v>
      </c>
      <c r="T989" s="80">
        <f>H989+S989-H990-H991-U989</f>
        <v>46.88392</v>
      </c>
      <c r="U989" s="80">
        <v>0.0018</v>
      </c>
      <c r="V989" s="84">
        <f t="shared" si="1319"/>
        <v>85.69230769</v>
      </c>
      <c r="W989" s="84">
        <f t="shared" si="1320"/>
        <v>88.61538462</v>
      </c>
      <c r="X989" s="87">
        <f t="shared" si="1405"/>
        <v>0.573</v>
      </c>
      <c r="Y989" s="89"/>
    </row>
    <row r="990">
      <c r="A990" s="77">
        <v>45705.0</v>
      </c>
      <c r="B990" s="78" t="s">
        <v>31</v>
      </c>
      <c r="C990" s="79" t="s">
        <v>26</v>
      </c>
      <c r="D990" s="78" t="s">
        <v>29</v>
      </c>
      <c r="E990" s="80">
        <v>220.3</v>
      </c>
      <c r="F990" s="80">
        <v>1.356</v>
      </c>
      <c r="G990" s="80">
        <v>0.625</v>
      </c>
      <c r="H990" s="83">
        <v>1.873</v>
      </c>
      <c r="I990" s="84">
        <f t="shared" si="3"/>
        <v>1.248</v>
      </c>
      <c r="J990" s="85">
        <f t="shared" si="4"/>
        <v>299.68</v>
      </c>
      <c r="K990" s="80">
        <f t="shared" ref="K990:L990" si="1990">IFERROR(G990,0)</f>
        <v>0.625</v>
      </c>
      <c r="L990" s="80">
        <f t="shared" si="1990"/>
        <v>1.873</v>
      </c>
      <c r="M990" s="84">
        <f t="shared" si="6"/>
        <v>1.248</v>
      </c>
      <c r="N990" s="85">
        <f t="shared" si="7"/>
        <v>299.68</v>
      </c>
      <c r="O990" s="84">
        <f t="shared" ref="O990:P990" si="1991">IFERROR(K990,0)</f>
        <v>0.625</v>
      </c>
      <c r="P990" s="84">
        <f t="shared" si="1991"/>
        <v>1.873</v>
      </c>
      <c r="Q990" s="84">
        <f t="shared" si="9"/>
        <v>1.248</v>
      </c>
      <c r="R990" s="85">
        <f t="shared" si="10"/>
        <v>299.68</v>
      </c>
      <c r="S990" s="84"/>
      <c r="T990" s="84"/>
      <c r="U990" s="84"/>
      <c r="V990" s="84">
        <f t="shared" si="1319"/>
        <v>46.09144543</v>
      </c>
      <c r="W990" s="84">
        <f t="shared" si="1320"/>
        <v>138.1268437</v>
      </c>
      <c r="X990" s="87">
        <f t="shared" si="1405"/>
        <v>1.35</v>
      </c>
      <c r="Y990" s="89"/>
    </row>
    <row r="991">
      <c r="A991" s="77">
        <v>45705.0</v>
      </c>
      <c r="B991" s="78" t="s">
        <v>31</v>
      </c>
      <c r="C991" s="79" t="s">
        <v>26</v>
      </c>
      <c r="D991" s="78" t="s">
        <v>30</v>
      </c>
      <c r="E991" s="80">
        <v>0.0</v>
      </c>
      <c r="F991" s="80">
        <v>0.0</v>
      </c>
      <c r="G991" s="80">
        <v>0.0</v>
      </c>
      <c r="H991" s="83">
        <v>0.0</v>
      </c>
      <c r="I991" s="84">
        <f t="shared" si="3"/>
        <v>0</v>
      </c>
      <c r="J991" s="85">
        <f t="shared" si="4"/>
        <v>0</v>
      </c>
      <c r="K991" s="80">
        <f t="shared" ref="K991:L991" si="1992">IFERROR(G991,0)</f>
        <v>0</v>
      </c>
      <c r="L991" s="80">
        <f t="shared" si="1992"/>
        <v>0</v>
      </c>
      <c r="M991" s="84">
        <f t="shared" si="6"/>
        <v>0</v>
      </c>
      <c r="N991" s="85">
        <f t="shared" si="7"/>
        <v>0</v>
      </c>
      <c r="O991" s="84">
        <f t="shared" ref="O991:P991" si="1993">IFERROR(K991,0)</f>
        <v>0</v>
      </c>
      <c r="P991" s="84">
        <f t="shared" si="1993"/>
        <v>0</v>
      </c>
      <c r="Q991" s="84">
        <f t="shared" si="9"/>
        <v>0</v>
      </c>
      <c r="R991" s="85">
        <f t="shared" si="10"/>
        <v>0</v>
      </c>
      <c r="S991" s="80"/>
      <c r="T991" s="80"/>
      <c r="U991" s="80"/>
      <c r="V991" s="84">
        <f t="shared" si="1319"/>
        <v>0</v>
      </c>
      <c r="W991" s="84">
        <f t="shared" si="1320"/>
        <v>0</v>
      </c>
      <c r="X991" s="87">
        <f t="shared" si="1405"/>
        <v>0</v>
      </c>
      <c r="Y991" s="89"/>
    </row>
    <row r="992">
      <c r="A992" s="77">
        <v>45705.0</v>
      </c>
      <c r="B992" s="78" t="s">
        <v>25</v>
      </c>
      <c r="C992" s="79" t="s">
        <v>26</v>
      </c>
      <c r="D992" s="78" t="s">
        <v>27</v>
      </c>
      <c r="E992" s="80">
        <v>1.7</v>
      </c>
      <c r="F992" s="80">
        <v>0.005</v>
      </c>
      <c r="G992" s="80">
        <v>0.0048</v>
      </c>
      <c r="H992" s="83">
        <v>0.005</v>
      </c>
      <c r="I992" s="84">
        <f t="shared" si="3"/>
        <v>0.0002</v>
      </c>
      <c r="J992" s="85">
        <f t="shared" si="4"/>
        <v>104.1666667</v>
      </c>
      <c r="K992" s="80">
        <f t="shared" ref="K992:L992" si="1994">IFERROR(G992,0)</f>
        <v>0.0048</v>
      </c>
      <c r="L992" s="80">
        <f t="shared" si="1994"/>
        <v>0.005</v>
      </c>
      <c r="M992" s="84">
        <f t="shared" si="6"/>
        <v>0.0002</v>
      </c>
      <c r="N992" s="85">
        <f t="shared" si="7"/>
        <v>104.1666667</v>
      </c>
      <c r="O992" s="84">
        <f t="shared" ref="O992:P992" si="1995">IFERROR(K992,0)</f>
        <v>0.0048</v>
      </c>
      <c r="P992" s="84">
        <f t="shared" si="1995"/>
        <v>0.005</v>
      </c>
      <c r="Q992" s="84">
        <f t="shared" si="9"/>
        <v>0.0002</v>
      </c>
      <c r="R992" s="85">
        <f t="shared" si="10"/>
        <v>104.1666667</v>
      </c>
      <c r="S992" s="80">
        <f>T971</f>
        <v>4.0780405</v>
      </c>
      <c r="T992" s="80">
        <f>H992+S992-H993-H994-U992</f>
        <v>4.0829405</v>
      </c>
      <c r="U992" s="80">
        <v>1.0E-4</v>
      </c>
      <c r="V992" s="84">
        <f t="shared" si="1319"/>
        <v>96</v>
      </c>
      <c r="W992" s="84">
        <f t="shared" si="1320"/>
        <v>100</v>
      </c>
      <c r="X992" s="87">
        <f t="shared" si="1405"/>
        <v>0.005</v>
      </c>
      <c r="Y992" s="89"/>
    </row>
    <row r="993">
      <c r="A993" s="77">
        <v>45705.0</v>
      </c>
      <c r="B993" s="78" t="s">
        <v>25</v>
      </c>
      <c r="C993" s="79" t="s">
        <v>26</v>
      </c>
      <c r="D993" s="78" t="s">
        <v>29</v>
      </c>
      <c r="E993" s="80">
        <v>1.5</v>
      </c>
      <c r="F993" s="80">
        <v>0.0</v>
      </c>
      <c r="G993" s="80">
        <v>0.004</v>
      </c>
      <c r="H993" s="83">
        <v>0.0</v>
      </c>
      <c r="I993" s="84">
        <f t="shared" si="3"/>
        <v>-0.004</v>
      </c>
      <c r="J993" s="85">
        <f t="shared" si="4"/>
        <v>0</v>
      </c>
      <c r="K993" s="80">
        <f t="shared" ref="K993:L993" si="1996">IFERROR(G993,0)</f>
        <v>0.004</v>
      </c>
      <c r="L993" s="80">
        <f t="shared" si="1996"/>
        <v>0</v>
      </c>
      <c r="M993" s="84">
        <f t="shared" si="6"/>
        <v>-0.004</v>
      </c>
      <c r="N993" s="85">
        <f t="shared" si="7"/>
        <v>0</v>
      </c>
      <c r="O993" s="84">
        <f t="shared" ref="O993:P993" si="1997">IFERROR(K993,0)</f>
        <v>0.004</v>
      </c>
      <c r="P993" s="84">
        <f t="shared" si="1997"/>
        <v>0</v>
      </c>
      <c r="Q993" s="84">
        <f t="shared" si="9"/>
        <v>-0.004</v>
      </c>
      <c r="R993" s="85">
        <f t="shared" si="10"/>
        <v>0</v>
      </c>
      <c r="S993" s="84"/>
      <c r="T993" s="84"/>
      <c r="U993" s="84"/>
      <c r="V993" s="84">
        <f t="shared" si="1319"/>
        <v>0</v>
      </c>
      <c r="W993" s="84">
        <f t="shared" si="1320"/>
        <v>0</v>
      </c>
      <c r="X993" s="87">
        <f t="shared" si="1405"/>
        <v>0</v>
      </c>
      <c r="Y993" s="89"/>
    </row>
    <row r="994">
      <c r="A994" s="77">
        <v>45705.0</v>
      </c>
      <c r="B994" s="78" t="s">
        <v>25</v>
      </c>
      <c r="C994" s="79" t="s">
        <v>26</v>
      </c>
      <c r="D994" s="78" t="s">
        <v>30</v>
      </c>
      <c r="E994" s="80">
        <v>0.0</v>
      </c>
      <c r="F994" s="80">
        <v>0.0</v>
      </c>
      <c r="G994" s="80">
        <v>0.0</v>
      </c>
      <c r="H994" s="83">
        <v>0.0</v>
      </c>
      <c r="I994" s="84">
        <f t="shared" si="3"/>
        <v>0</v>
      </c>
      <c r="J994" s="85">
        <f t="shared" si="4"/>
        <v>0</v>
      </c>
      <c r="K994" s="80">
        <f t="shared" ref="K994:L994" si="1998">IFERROR(G994,0)</f>
        <v>0</v>
      </c>
      <c r="L994" s="80">
        <f t="shared" si="1998"/>
        <v>0</v>
      </c>
      <c r="M994" s="84">
        <f t="shared" si="6"/>
        <v>0</v>
      </c>
      <c r="N994" s="85">
        <f t="shared" si="7"/>
        <v>0</v>
      </c>
      <c r="O994" s="84">
        <f t="shared" ref="O994:P994" si="1999">IFERROR(K994,0)</f>
        <v>0</v>
      </c>
      <c r="P994" s="84">
        <f t="shared" si="1999"/>
        <v>0</v>
      </c>
      <c r="Q994" s="84">
        <f t="shared" si="9"/>
        <v>0</v>
      </c>
      <c r="R994" s="85">
        <f t="shared" si="10"/>
        <v>0</v>
      </c>
      <c r="S994" s="84"/>
      <c r="T994" s="84"/>
      <c r="U994" s="84"/>
      <c r="V994" s="84">
        <f t="shared" si="1319"/>
        <v>0</v>
      </c>
      <c r="W994" s="84">
        <f t="shared" si="1320"/>
        <v>0</v>
      </c>
      <c r="X994" s="87">
        <f t="shared" si="1405"/>
        <v>0</v>
      </c>
      <c r="Y994" s="89"/>
    </row>
    <row r="995">
      <c r="A995" s="77">
        <v>45705.0</v>
      </c>
      <c r="B995" s="78" t="s">
        <v>33</v>
      </c>
      <c r="C995" s="79" t="s">
        <v>26</v>
      </c>
      <c r="D995" s="78" t="s">
        <v>27</v>
      </c>
      <c r="E995" s="80">
        <v>1.0</v>
      </c>
      <c r="F995" s="80">
        <v>0.004</v>
      </c>
      <c r="G995" s="80">
        <v>0.003</v>
      </c>
      <c r="H995" s="83">
        <v>0.004</v>
      </c>
      <c r="I995" s="84">
        <f t="shared" si="3"/>
        <v>0.001</v>
      </c>
      <c r="J995" s="85">
        <f t="shared" si="4"/>
        <v>133.3333333</v>
      </c>
      <c r="K995" s="80">
        <f t="shared" ref="K995:L995" si="2000">IFERROR(G995,0)</f>
        <v>0.003</v>
      </c>
      <c r="L995" s="80">
        <f t="shared" si="2000"/>
        <v>0.004</v>
      </c>
      <c r="M995" s="84">
        <f t="shared" si="6"/>
        <v>0.001</v>
      </c>
      <c r="N995" s="85">
        <f t="shared" si="7"/>
        <v>133.3333333</v>
      </c>
      <c r="O995" s="84">
        <f t="shared" ref="O995:P995" si="2001">IFERROR(K995,0)</f>
        <v>0.003</v>
      </c>
      <c r="P995" s="84">
        <f t="shared" si="2001"/>
        <v>0.004</v>
      </c>
      <c r="Q995" s="84">
        <f t="shared" si="9"/>
        <v>0.001</v>
      </c>
      <c r="R995" s="85">
        <f t="shared" si="10"/>
        <v>133.3333333</v>
      </c>
      <c r="S995" s="80">
        <f>T974</f>
        <v>0.65865</v>
      </c>
      <c r="T995" s="80">
        <f>H995+S995-H996-H997-U995</f>
        <v>0.66265</v>
      </c>
      <c r="U995" s="80">
        <v>0.0</v>
      </c>
      <c r="V995" s="84">
        <f t="shared" si="1319"/>
        <v>75</v>
      </c>
      <c r="W995" s="84">
        <f t="shared" si="1320"/>
        <v>100</v>
      </c>
      <c r="X995" s="87">
        <f t="shared" si="1405"/>
        <v>0.004</v>
      </c>
      <c r="Y995" s="89"/>
    </row>
    <row r="996">
      <c r="A996" s="77">
        <v>45705.0</v>
      </c>
      <c r="B996" s="78" t="s">
        <v>33</v>
      </c>
      <c r="C996" s="79" t="s">
        <v>26</v>
      </c>
      <c r="D996" s="78" t="s">
        <v>29</v>
      </c>
      <c r="E996" s="80">
        <v>1.0</v>
      </c>
      <c r="F996" s="80">
        <v>0.0</v>
      </c>
      <c r="G996" s="80">
        <v>0.003</v>
      </c>
      <c r="H996" s="83">
        <v>0.0</v>
      </c>
      <c r="I996" s="84">
        <f t="shared" si="3"/>
        <v>-0.003</v>
      </c>
      <c r="J996" s="85">
        <f t="shared" si="4"/>
        <v>0</v>
      </c>
      <c r="K996" s="80">
        <f t="shared" ref="K996:L996" si="2002">IFERROR(G996,0)</f>
        <v>0.003</v>
      </c>
      <c r="L996" s="80">
        <f t="shared" si="2002"/>
        <v>0</v>
      </c>
      <c r="M996" s="84">
        <f t="shared" si="6"/>
        <v>-0.003</v>
      </c>
      <c r="N996" s="85">
        <f t="shared" si="7"/>
        <v>0</v>
      </c>
      <c r="O996" s="84">
        <f t="shared" ref="O996:P996" si="2003">IFERROR(K996,0)</f>
        <v>0.003</v>
      </c>
      <c r="P996" s="84">
        <f t="shared" si="2003"/>
        <v>0</v>
      </c>
      <c r="Q996" s="84">
        <f t="shared" si="9"/>
        <v>-0.003</v>
      </c>
      <c r="R996" s="85">
        <f t="shared" si="10"/>
        <v>0</v>
      </c>
      <c r="S996" s="80"/>
      <c r="T996" s="80"/>
      <c r="U996" s="80"/>
      <c r="V996" s="84">
        <f t="shared" si="1319"/>
        <v>0</v>
      </c>
      <c r="W996" s="84">
        <f t="shared" si="1320"/>
        <v>0</v>
      </c>
      <c r="X996" s="87">
        <f t="shared" si="1405"/>
        <v>0</v>
      </c>
      <c r="Y996" s="89"/>
    </row>
    <row r="997">
      <c r="A997" s="77">
        <v>45705.0</v>
      </c>
      <c r="B997" s="78" t="s">
        <v>33</v>
      </c>
      <c r="C997" s="79" t="s">
        <v>26</v>
      </c>
      <c r="D997" s="78" t="s">
        <v>30</v>
      </c>
      <c r="E997" s="80">
        <v>0.0</v>
      </c>
      <c r="F997" s="80">
        <v>0.0</v>
      </c>
      <c r="G997" s="80">
        <v>0.0</v>
      </c>
      <c r="H997" s="83">
        <v>0.0</v>
      </c>
      <c r="I997" s="84">
        <f t="shared" si="3"/>
        <v>0</v>
      </c>
      <c r="J997" s="85">
        <f t="shared" si="4"/>
        <v>0</v>
      </c>
      <c r="K997" s="80">
        <f t="shared" ref="K997:L997" si="2004">IFERROR(G997,0)</f>
        <v>0</v>
      </c>
      <c r="L997" s="80">
        <f t="shared" si="2004"/>
        <v>0</v>
      </c>
      <c r="M997" s="84">
        <f t="shared" si="6"/>
        <v>0</v>
      </c>
      <c r="N997" s="85">
        <f t="shared" si="7"/>
        <v>0</v>
      </c>
      <c r="O997" s="84">
        <f t="shared" ref="O997:P997" si="2005">IFERROR(K997,0)</f>
        <v>0</v>
      </c>
      <c r="P997" s="84">
        <f t="shared" si="2005"/>
        <v>0</v>
      </c>
      <c r="Q997" s="84">
        <f t="shared" si="9"/>
        <v>0</v>
      </c>
      <c r="R997" s="85">
        <f t="shared" si="10"/>
        <v>0</v>
      </c>
      <c r="S997" s="87"/>
      <c r="T997" s="87"/>
      <c r="U997" s="87"/>
      <c r="V997" s="84">
        <f t="shared" si="1319"/>
        <v>0</v>
      </c>
      <c r="W997" s="84">
        <f t="shared" si="1320"/>
        <v>0</v>
      </c>
      <c r="X997" s="87">
        <f t="shared" si="1405"/>
        <v>0</v>
      </c>
      <c r="Y997" s="89"/>
    </row>
    <row r="998">
      <c r="A998" s="77">
        <v>45705.0</v>
      </c>
      <c r="B998" s="78" t="s">
        <v>34</v>
      </c>
      <c r="C998" s="79" t="s">
        <v>26</v>
      </c>
      <c r="D998" s="78" t="s">
        <v>27</v>
      </c>
      <c r="E998" s="80">
        <v>0.6</v>
      </c>
      <c r="F998" s="80">
        <v>0.002</v>
      </c>
      <c r="G998" s="80">
        <v>0.0</v>
      </c>
      <c r="H998" s="83">
        <v>0.003</v>
      </c>
      <c r="I998" s="84">
        <f t="shared" si="3"/>
        <v>0.003</v>
      </c>
      <c r="J998" s="85">
        <f t="shared" si="4"/>
        <v>0</v>
      </c>
      <c r="K998" s="80">
        <f t="shared" ref="K998:L998" si="2006">IFERROR(G998,0)</f>
        <v>0</v>
      </c>
      <c r="L998" s="80">
        <f t="shared" si="2006"/>
        <v>0.003</v>
      </c>
      <c r="M998" s="84">
        <f t="shared" si="6"/>
        <v>0.003</v>
      </c>
      <c r="N998" s="85">
        <f t="shared" si="7"/>
        <v>0</v>
      </c>
      <c r="O998" s="84">
        <f t="shared" ref="O998:P998" si="2007">IFERROR(K998,0)</f>
        <v>0</v>
      </c>
      <c r="P998" s="84">
        <f t="shared" si="2007"/>
        <v>0.003</v>
      </c>
      <c r="Q998" s="84">
        <f t="shared" si="9"/>
        <v>0.003</v>
      </c>
      <c r="R998" s="85">
        <f t="shared" si="10"/>
        <v>0</v>
      </c>
      <c r="S998" s="88">
        <f>T977</f>
        <v>0.10589</v>
      </c>
      <c r="T998" s="80">
        <f>H998+S998-H999-H1000-U998</f>
        <v>0.10889</v>
      </c>
      <c r="U998" s="88">
        <v>0.0</v>
      </c>
      <c r="V998" s="84">
        <f t="shared" si="1319"/>
        <v>0</v>
      </c>
      <c r="W998" s="84">
        <f t="shared" si="1320"/>
        <v>150</v>
      </c>
      <c r="X998" s="87">
        <f t="shared" si="1405"/>
        <v>0.003</v>
      </c>
      <c r="Y998" s="89"/>
    </row>
    <row r="999">
      <c r="A999" s="77">
        <v>45705.0</v>
      </c>
      <c r="B999" s="78" t="s">
        <v>34</v>
      </c>
      <c r="C999" s="79" t="s">
        <v>26</v>
      </c>
      <c r="D999" s="78" t="s">
        <v>29</v>
      </c>
      <c r="E999" s="80">
        <v>0.6</v>
      </c>
      <c r="F999" s="80">
        <v>0.0</v>
      </c>
      <c r="G999" s="80">
        <v>0.0</v>
      </c>
      <c r="H999" s="83">
        <v>0.0</v>
      </c>
      <c r="I999" s="84">
        <f t="shared" si="3"/>
        <v>0</v>
      </c>
      <c r="J999" s="85">
        <f t="shared" si="4"/>
        <v>0</v>
      </c>
      <c r="K999" s="80">
        <f t="shared" ref="K999:L999" si="2008">IFERROR(G999,0)</f>
        <v>0</v>
      </c>
      <c r="L999" s="80">
        <f t="shared" si="2008"/>
        <v>0</v>
      </c>
      <c r="M999" s="84">
        <f t="shared" si="6"/>
        <v>0</v>
      </c>
      <c r="N999" s="85">
        <f t="shared" si="7"/>
        <v>0</v>
      </c>
      <c r="O999" s="84">
        <f t="shared" ref="O999:P999" si="2009">IFERROR(K999,0)</f>
        <v>0</v>
      </c>
      <c r="P999" s="84">
        <f t="shared" si="2009"/>
        <v>0</v>
      </c>
      <c r="Q999" s="84">
        <f t="shared" si="9"/>
        <v>0</v>
      </c>
      <c r="R999" s="85">
        <f t="shared" si="10"/>
        <v>0</v>
      </c>
      <c r="S999" s="87"/>
      <c r="T999" s="87"/>
      <c r="U999" s="87"/>
      <c r="V999" s="84">
        <f t="shared" si="1319"/>
        <v>0</v>
      </c>
      <c r="W999" s="84">
        <f t="shared" si="1320"/>
        <v>0</v>
      </c>
      <c r="X999" s="87">
        <f t="shared" si="1405"/>
        <v>0</v>
      </c>
      <c r="Y999" s="89"/>
    </row>
    <row r="1000">
      <c r="A1000" s="77">
        <v>45705.0</v>
      </c>
      <c r="B1000" s="78" t="s">
        <v>34</v>
      </c>
      <c r="C1000" s="79" t="s">
        <v>26</v>
      </c>
      <c r="D1000" s="78" t="s">
        <v>30</v>
      </c>
      <c r="E1000" s="80">
        <v>0.0</v>
      </c>
      <c r="F1000" s="80">
        <v>0.0</v>
      </c>
      <c r="G1000" s="80">
        <v>0.0</v>
      </c>
      <c r="H1000" s="83">
        <v>0.0</v>
      </c>
      <c r="I1000" s="84">
        <f t="shared" si="3"/>
        <v>0</v>
      </c>
      <c r="J1000" s="85">
        <f t="shared" si="4"/>
        <v>0</v>
      </c>
      <c r="K1000" s="80">
        <f t="shared" ref="K1000:L1000" si="2010">IFERROR(G1000,0)</f>
        <v>0</v>
      </c>
      <c r="L1000" s="80">
        <f t="shared" si="2010"/>
        <v>0</v>
      </c>
      <c r="M1000" s="84">
        <f t="shared" si="6"/>
        <v>0</v>
      </c>
      <c r="N1000" s="85">
        <f t="shared" si="7"/>
        <v>0</v>
      </c>
      <c r="O1000" s="84">
        <f t="shared" ref="O1000:P1000" si="2011">IFERROR(K1000,0)</f>
        <v>0</v>
      </c>
      <c r="P1000" s="84">
        <f t="shared" si="2011"/>
        <v>0</v>
      </c>
      <c r="Q1000" s="84">
        <f t="shared" si="9"/>
        <v>0</v>
      </c>
      <c r="R1000" s="85">
        <f t="shared" si="10"/>
        <v>0</v>
      </c>
      <c r="S1000" s="87"/>
      <c r="T1000" s="87"/>
      <c r="U1000" s="87"/>
      <c r="V1000" s="84">
        <f t="shared" si="1319"/>
        <v>0</v>
      </c>
      <c r="W1000" s="84">
        <f t="shared" si="1320"/>
        <v>0</v>
      </c>
      <c r="X1000" s="87">
        <f t="shared" si="1405"/>
        <v>0</v>
      </c>
      <c r="Y1000" s="89"/>
    </row>
    <row r="1001">
      <c r="A1001" s="77">
        <v>45705.0</v>
      </c>
      <c r="B1001" s="78" t="s">
        <v>36</v>
      </c>
      <c r="C1001" s="79" t="s">
        <v>37</v>
      </c>
      <c r="D1001" s="78" t="s">
        <v>27</v>
      </c>
      <c r="E1001" s="80">
        <v>229.8</v>
      </c>
      <c r="F1001" s="80">
        <v>0.498</v>
      </c>
      <c r="G1001" s="80">
        <v>0.675</v>
      </c>
      <c r="H1001" s="83">
        <v>0.564</v>
      </c>
      <c r="I1001" s="84">
        <f t="shared" si="3"/>
        <v>-0.111</v>
      </c>
      <c r="J1001" s="85">
        <f t="shared" si="4"/>
        <v>83.55555556</v>
      </c>
      <c r="K1001" s="80">
        <f t="shared" ref="K1001:L1001" si="2012">IFERROR(G1001,0)</f>
        <v>0.675</v>
      </c>
      <c r="L1001" s="80">
        <f t="shared" si="2012"/>
        <v>0.564</v>
      </c>
      <c r="M1001" s="84">
        <f t="shared" si="6"/>
        <v>-0.111</v>
      </c>
      <c r="N1001" s="85">
        <f t="shared" si="7"/>
        <v>83.55555556</v>
      </c>
      <c r="O1001" s="84">
        <f t="shared" ref="O1001:P1001" si="2013">IFERROR(K1001,0)</f>
        <v>0.675</v>
      </c>
      <c r="P1001" s="84">
        <f t="shared" si="2013"/>
        <v>0.564</v>
      </c>
      <c r="Q1001" s="84">
        <f t="shared" si="9"/>
        <v>-0.111</v>
      </c>
      <c r="R1001" s="85">
        <f t="shared" si="10"/>
        <v>83.55555556</v>
      </c>
      <c r="S1001" s="88">
        <f>T980</f>
        <v>193.3898851</v>
      </c>
      <c r="T1001" s="80">
        <f>H1001+S1001-H1002-H1003-U1001</f>
        <v>192.6014851</v>
      </c>
      <c r="U1001" s="88">
        <v>4.0E-4</v>
      </c>
      <c r="V1001" s="84">
        <f t="shared" si="1319"/>
        <v>135.5421687</v>
      </c>
      <c r="W1001" s="84">
        <f t="shared" si="1320"/>
        <v>113.253012</v>
      </c>
      <c r="X1001" s="87">
        <f t="shared" si="1405"/>
        <v>0.556</v>
      </c>
      <c r="Y1001" s="89"/>
    </row>
    <row r="1002">
      <c r="A1002" s="77">
        <v>45705.0</v>
      </c>
      <c r="B1002" s="78" t="s">
        <v>36</v>
      </c>
      <c r="C1002" s="79" t="s">
        <v>37</v>
      </c>
      <c r="D1002" s="78" t="s">
        <v>29</v>
      </c>
      <c r="E1002" s="80">
        <v>285.0</v>
      </c>
      <c r="F1002" s="80">
        <v>0.0</v>
      </c>
      <c r="G1002" s="80">
        <v>0.825</v>
      </c>
      <c r="H1002" s="83">
        <v>1.352</v>
      </c>
      <c r="I1002" s="84">
        <f t="shared" si="3"/>
        <v>0.527</v>
      </c>
      <c r="J1002" s="85">
        <f t="shared" si="4"/>
        <v>163.8787879</v>
      </c>
      <c r="K1002" s="80">
        <f t="shared" ref="K1002:L1002" si="2014">IFERROR(G1002,0)</f>
        <v>0.825</v>
      </c>
      <c r="L1002" s="80">
        <f t="shared" si="2014"/>
        <v>1.352</v>
      </c>
      <c r="M1002" s="84">
        <f t="shared" si="6"/>
        <v>0.527</v>
      </c>
      <c r="N1002" s="85">
        <f t="shared" si="7"/>
        <v>163.8787879</v>
      </c>
      <c r="O1002" s="84">
        <f t="shared" ref="O1002:P1002" si="2015">IFERROR(K1002,0)</f>
        <v>0.825</v>
      </c>
      <c r="P1002" s="84">
        <f t="shared" si="2015"/>
        <v>1.352</v>
      </c>
      <c r="Q1002" s="84">
        <f t="shared" si="9"/>
        <v>0.527</v>
      </c>
      <c r="R1002" s="85">
        <f t="shared" si="10"/>
        <v>163.8787879</v>
      </c>
      <c r="S1002" s="87"/>
      <c r="T1002" s="87"/>
      <c r="U1002" s="87"/>
      <c r="V1002" s="84">
        <f t="shared" si="1319"/>
        <v>0</v>
      </c>
      <c r="W1002" s="84">
        <f t="shared" si="1320"/>
        <v>0</v>
      </c>
      <c r="X1002" s="87">
        <f t="shared" si="1405"/>
        <v>1.556</v>
      </c>
      <c r="Y1002" s="89"/>
    </row>
    <row r="1003">
      <c r="A1003" s="77">
        <v>45705.0</v>
      </c>
      <c r="B1003" s="78" t="s">
        <v>36</v>
      </c>
      <c r="C1003" s="79" t="s">
        <v>37</v>
      </c>
      <c r="D1003" s="78" t="s">
        <v>30</v>
      </c>
      <c r="E1003" s="80">
        <v>0.0</v>
      </c>
      <c r="F1003" s="80">
        <v>0.0</v>
      </c>
      <c r="G1003" s="80">
        <v>0.0</v>
      </c>
      <c r="H1003" s="83">
        <v>0.0</v>
      </c>
      <c r="I1003" s="84">
        <f t="shared" si="3"/>
        <v>0</v>
      </c>
      <c r="J1003" s="85">
        <f t="shared" si="4"/>
        <v>0</v>
      </c>
      <c r="K1003" s="80">
        <f t="shared" ref="K1003:L1003" si="2016">IFERROR(G1003,0)</f>
        <v>0</v>
      </c>
      <c r="L1003" s="80">
        <f t="shared" si="2016"/>
        <v>0</v>
      </c>
      <c r="M1003" s="84">
        <f t="shared" si="6"/>
        <v>0</v>
      </c>
      <c r="N1003" s="85">
        <f t="shared" si="7"/>
        <v>0</v>
      </c>
      <c r="O1003" s="84">
        <f t="shared" ref="O1003:P1003" si="2017">IFERROR(K1003,0)</f>
        <v>0</v>
      </c>
      <c r="P1003" s="84">
        <f t="shared" si="2017"/>
        <v>0</v>
      </c>
      <c r="Q1003" s="84">
        <f t="shared" si="9"/>
        <v>0</v>
      </c>
      <c r="R1003" s="85">
        <f t="shared" si="10"/>
        <v>0</v>
      </c>
      <c r="S1003" s="87"/>
      <c r="T1003" s="87"/>
      <c r="U1003" s="87"/>
      <c r="V1003" s="84">
        <f t="shared" si="1319"/>
        <v>0</v>
      </c>
      <c r="W1003" s="84">
        <f t="shared" si="1320"/>
        <v>0</v>
      </c>
      <c r="X1003" s="87">
        <f t="shared" si="1405"/>
        <v>0</v>
      </c>
      <c r="Y1003" s="89"/>
    </row>
    <row r="1004">
      <c r="A1004" s="77">
        <v>45705.0</v>
      </c>
      <c r="B1004" s="78" t="s">
        <v>49</v>
      </c>
      <c r="C1004" s="79" t="s">
        <v>37</v>
      </c>
      <c r="D1004" s="78" t="s">
        <v>27</v>
      </c>
      <c r="E1004" s="80">
        <v>5.2</v>
      </c>
      <c r="F1004" s="80">
        <v>0.013</v>
      </c>
      <c r="G1004" s="80">
        <v>0.014</v>
      </c>
      <c r="H1004" s="83">
        <v>0.018</v>
      </c>
      <c r="I1004" s="84">
        <f t="shared" si="3"/>
        <v>0.004</v>
      </c>
      <c r="J1004" s="85">
        <f t="shared" si="4"/>
        <v>128.5714286</v>
      </c>
      <c r="K1004" s="80">
        <f t="shared" ref="K1004:L1004" si="2018">IFERROR(G1004,0)</f>
        <v>0.014</v>
      </c>
      <c r="L1004" s="80">
        <f t="shared" si="2018"/>
        <v>0.018</v>
      </c>
      <c r="M1004" s="84">
        <f t="shared" si="6"/>
        <v>0.004</v>
      </c>
      <c r="N1004" s="85">
        <f t="shared" si="7"/>
        <v>128.5714286</v>
      </c>
      <c r="O1004" s="84">
        <f t="shared" ref="O1004:P1004" si="2019">IFERROR(K1004,0)</f>
        <v>0.014</v>
      </c>
      <c r="P1004" s="84">
        <f t="shared" si="2019"/>
        <v>0.018</v>
      </c>
      <c r="Q1004" s="84">
        <f t="shared" si="9"/>
        <v>0.004</v>
      </c>
      <c r="R1004" s="85">
        <f t="shared" si="10"/>
        <v>128.5714286</v>
      </c>
      <c r="S1004" s="88">
        <f>T983</f>
        <v>4.429600002</v>
      </c>
      <c r="T1004" s="80">
        <f>H1004+S1004-H1005-H1006-U1004</f>
        <v>4.446900002</v>
      </c>
      <c r="U1004" s="88">
        <v>7.0E-4</v>
      </c>
      <c r="V1004" s="84">
        <f t="shared" si="1319"/>
        <v>107.6923077</v>
      </c>
      <c r="W1004" s="84">
        <f t="shared" si="1320"/>
        <v>138.4615385</v>
      </c>
      <c r="X1004" s="87">
        <f t="shared" si="1405"/>
        <v>0.019</v>
      </c>
      <c r="Y1004" s="89"/>
    </row>
    <row r="1005">
      <c r="A1005" s="77">
        <v>45705.0</v>
      </c>
      <c r="B1005" s="78" t="s">
        <v>49</v>
      </c>
      <c r="C1005" s="79" t="s">
        <v>37</v>
      </c>
      <c r="D1005" s="78" t="s">
        <v>29</v>
      </c>
      <c r="E1005" s="80">
        <v>5.1</v>
      </c>
      <c r="F1005" s="80">
        <v>0.0</v>
      </c>
      <c r="G1005" s="80">
        <v>0.014</v>
      </c>
      <c r="H1005" s="83">
        <v>0.0</v>
      </c>
      <c r="I1005" s="84">
        <f t="shared" si="3"/>
        <v>-0.014</v>
      </c>
      <c r="J1005" s="85">
        <f t="shared" si="4"/>
        <v>0</v>
      </c>
      <c r="K1005" s="80">
        <f t="shared" ref="K1005:L1005" si="2020">IFERROR(G1005,0)</f>
        <v>0.014</v>
      </c>
      <c r="L1005" s="80">
        <f t="shared" si="2020"/>
        <v>0</v>
      </c>
      <c r="M1005" s="84">
        <f t="shared" si="6"/>
        <v>-0.014</v>
      </c>
      <c r="N1005" s="85">
        <f t="shared" si="7"/>
        <v>0</v>
      </c>
      <c r="O1005" s="84">
        <f t="shared" ref="O1005:P1005" si="2021">IFERROR(K1005,0)</f>
        <v>0.014</v>
      </c>
      <c r="P1005" s="84">
        <f t="shared" si="2021"/>
        <v>0</v>
      </c>
      <c r="Q1005" s="84">
        <f t="shared" si="9"/>
        <v>-0.014</v>
      </c>
      <c r="R1005" s="85">
        <f t="shared" si="10"/>
        <v>0</v>
      </c>
      <c r="S1005" s="87"/>
      <c r="T1005" s="87"/>
      <c r="U1005" s="87"/>
      <c r="V1005" s="84">
        <f t="shared" si="1319"/>
        <v>0</v>
      </c>
      <c r="W1005" s="84">
        <f t="shared" si="1320"/>
        <v>0</v>
      </c>
      <c r="X1005" s="87">
        <f t="shared" si="1405"/>
        <v>0</v>
      </c>
      <c r="Y1005" s="89"/>
    </row>
    <row r="1006">
      <c r="A1006" s="77">
        <v>45705.0</v>
      </c>
      <c r="B1006" s="78" t="s">
        <v>49</v>
      </c>
      <c r="C1006" s="79" t="s">
        <v>37</v>
      </c>
      <c r="D1006" s="78" t="s">
        <v>30</v>
      </c>
      <c r="E1006" s="80">
        <v>0.0</v>
      </c>
      <c r="F1006" s="80">
        <v>0.0</v>
      </c>
      <c r="G1006" s="80">
        <v>0.0</v>
      </c>
      <c r="H1006" s="83">
        <v>0.0</v>
      </c>
      <c r="I1006" s="84">
        <f t="shared" si="3"/>
        <v>0</v>
      </c>
      <c r="J1006" s="85">
        <f t="shared" si="4"/>
        <v>0</v>
      </c>
      <c r="K1006" s="80">
        <f t="shared" ref="K1006:L1006" si="2022">IFERROR(G1006,0)</f>
        <v>0</v>
      </c>
      <c r="L1006" s="80">
        <f t="shared" si="2022"/>
        <v>0</v>
      </c>
      <c r="M1006" s="84">
        <f t="shared" si="6"/>
        <v>0</v>
      </c>
      <c r="N1006" s="85">
        <f t="shared" si="7"/>
        <v>0</v>
      </c>
      <c r="O1006" s="84">
        <f t="shared" ref="O1006:P1006" si="2023">IFERROR(K1006,0)</f>
        <v>0</v>
      </c>
      <c r="P1006" s="84">
        <f t="shared" si="2023"/>
        <v>0</v>
      </c>
      <c r="Q1006" s="84">
        <f t="shared" si="9"/>
        <v>0</v>
      </c>
      <c r="R1006" s="85">
        <f t="shared" si="10"/>
        <v>0</v>
      </c>
      <c r="S1006" s="88"/>
      <c r="T1006" s="88"/>
      <c r="U1006" s="87"/>
      <c r="V1006" s="84">
        <f t="shared" si="1319"/>
        <v>0</v>
      </c>
      <c r="W1006" s="84">
        <f t="shared" si="1320"/>
        <v>0</v>
      </c>
      <c r="X1006" s="87">
        <f t="shared" si="1405"/>
        <v>0</v>
      </c>
      <c r="Y1006" s="89"/>
    </row>
    <row r="1007">
      <c r="A1007" s="77">
        <v>45705.0</v>
      </c>
      <c r="B1007" s="78" t="s">
        <v>40</v>
      </c>
      <c r="C1007" s="79" t="s">
        <v>37</v>
      </c>
      <c r="D1007" s="78" t="s">
        <v>27</v>
      </c>
      <c r="E1007" s="80">
        <v>0.63</v>
      </c>
      <c r="F1007" s="80">
        <v>0.0</v>
      </c>
      <c r="G1007" s="80">
        <v>0.00161</v>
      </c>
      <c r="H1007" s="83">
        <v>0.001</v>
      </c>
      <c r="I1007" s="84">
        <f t="shared" si="3"/>
        <v>-0.00061</v>
      </c>
      <c r="J1007" s="85">
        <f t="shared" si="4"/>
        <v>62.11180124</v>
      </c>
      <c r="K1007" s="80">
        <f t="shared" ref="K1007:L1007" si="2024">IFERROR(G1007,0)</f>
        <v>0.00161</v>
      </c>
      <c r="L1007" s="80">
        <f t="shared" si="2024"/>
        <v>0.001</v>
      </c>
      <c r="M1007" s="84">
        <f t="shared" si="6"/>
        <v>-0.00061</v>
      </c>
      <c r="N1007" s="85">
        <f t="shared" si="7"/>
        <v>62.11180124</v>
      </c>
      <c r="O1007" s="84">
        <f t="shared" ref="O1007:P1007" si="2025">IFERROR(K1007,0)</f>
        <v>0.00161</v>
      </c>
      <c r="P1007" s="84">
        <f t="shared" si="2025"/>
        <v>0.001</v>
      </c>
      <c r="Q1007" s="84">
        <f t="shared" si="9"/>
        <v>-0.00061</v>
      </c>
      <c r="R1007" s="85">
        <f t="shared" si="10"/>
        <v>62.11180124</v>
      </c>
      <c r="S1007" s="88">
        <f>T986</f>
        <v>0.04834624</v>
      </c>
      <c r="T1007" s="80">
        <f>H1007+S1007-H1008-H1009-U1007</f>
        <v>0.04924624</v>
      </c>
      <c r="U1007" s="88">
        <v>1.0E-4</v>
      </c>
      <c r="V1007" s="84">
        <f t="shared" si="1319"/>
        <v>0</v>
      </c>
      <c r="W1007" s="84">
        <f t="shared" si="1320"/>
        <v>0</v>
      </c>
      <c r="X1007" s="87">
        <f t="shared" si="1405"/>
        <v>0.001</v>
      </c>
      <c r="Y1007" s="89"/>
    </row>
    <row r="1008">
      <c r="A1008" s="77">
        <v>45705.0</v>
      </c>
      <c r="B1008" s="78" t="s">
        <v>40</v>
      </c>
      <c r="C1008" s="79" t="s">
        <v>37</v>
      </c>
      <c r="D1008" s="78" t="s">
        <v>29</v>
      </c>
      <c r="E1008" s="80">
        <v>0.63</v>
      </c>
      <c r="F1008" s="80">
        <v>0.0</v>
      </c>
      <c r="G1008" s="80">
        <v>0.0016</v>
      </c>
      <c r="H1008" s="83">
        <v>0.0</v>
      </c>
      <c r="I1008" s="84">
        <f t="shared" si="3"/>
        <v>-0.0016</v>
      </c>
      <c r="J1008" s="85">
        <f t="shared" si="4"/>
        <v>0</v>
      </c>
      <c r="K1008" s="80">
        <f t="shared" ref="K1008:L1008" si="2026">IFERROR(G1008,0)</f>
        <v>0.0016</v>
      </c>
      <c r="L1008" s="80">
        <f t="shared" si="2026"/>
        <v>0</v>
      </c>
      <c r="M1008" s="84">
        <f t="shared" si="6"/>
        <v>-0.0016</v>
      </c>
      <c r="N1008" s="85">
        <f t="shared" si="7"/>
        <v>0</v>
      </c>
      <c r="O1008" s="84">
        <f t="shared" ref="O1008:P1008" si="2027">IFERROR(K1008,0)</f>
        <v>0.0016</v>
      </c>
      <c r="P1008" s="84">
        <f t="shared" si="2027"/>
        <v>0</v>
      </c>
      <c r="Q1008" s="84">
        <f t="shared" si="9"/>
        <v>-0.0016</v>
      </c>
      <c r="R1008" s="85">
        <f t="shared" si="10"/>
        <v>0</v>
      </c>
      <c r="S1008" s="87"/>
      <c r="T1008" s="80"/>
      <c r="U1008" s="87"/>
      <c r="V1008" s="84">
        <f t="shared" si="1319"/>
        <v>0</v>
      </c>
      <c r="W1008" s="84">
        <f t="shared" si="1320"/>
        <v>0</v>
      </c>
      <c r="X1008" s="87">
        <f t="shared" si="1405"/>
        <v>0</v>
      </c>
      <c r="Y1008" s="89"/>
    </row>
    <row r="1009">
      <c r="A1009" s="77">
        <v>45705.0</v>
      </c>
      <c r="B1009" s="78" t="s">
        <v>40</v>
      </c>
      <c r="C1009" s="79" t="s">
        <v>37</v>
      </c>
      <c r="D1009" s="78" t="s">
        <v>30</v>
      </c>
      <c r="E1009" s="80">
        <v>0.0</v>
      </c>
      <c r="F1009" s="80">
        <v>0.0</v>
      </c>
      <c r="G1009" s="80">
        <v>0.0</v>
      </c>
      <c r="H1009" s="83">
        <v>0.0</v>
      </c>
      <c r="I1009" s="84">
        <f t="shared" si="3"/>
        <v>0</v>
      </c>
      <c r="J1009" s="85">
        <f t="shared" si="4"/>
        <v>0</v>
      </c>
      <c r="K1009" s="80">
        <f t="shared" ref="K1009:L1009" si="2028">IFERROR(G1009,0)</f>
        <v>0</v>
      </c>
      <c r="L1009" s="80">
        <f t="shared" si="2028"/>
        <v>0</v>
      </c>
      <c r="M1009" s="84">
        <f t="shared" si="6"/>
        <v>0</v>
      </c>
      <c r="N1009" s="85">
        <f t="shared" si="7"/>
        <v>0</v>
      </c>
      <c r="O1009" s="84">
        <f t="shared" ref="O1009:P1009" si="2029">IFERROR(K1009,0)</f>
        <v>0</v>
      </c>
      <c r="P1009" s="84">
        <f t="shared" si="2029"/>
        <v>0</v>
      </c>
      <c r="Q1009" s="84">
        <f t="shared" si="9"/>
        <v>0</v>
      </c>
      <c r="R1009" s="85">
        <f t="shared" si="10"/>
        <v>0</v>
      </c>
      <c r="S1009" s="87"/>
      <c r="T1009" s="87"/>
      <c r="U1009" s="87"/>
      <c r="V1009" s="84">
        <f t="shared" si="1319"/>
        <v>0</v>
      </c>
      <c r="W1009" s="84">
        <f t="shared" si="1320"/>
        <v>0</v>
      </c>
      <c r="X1009" s="87">
        <f t="shared" si="1405"/>
        <v>0</v>
      </c>
      <c r="Y1009" s="89"/>
    </row>
    <row r="1010">
      <c r="A1010" s="77">
        <v>45706.0</v>
      </c>
      <c r="B1010" s="78" t="s">
        <v>31</v>
      </c>
      <c r="C1010" s="79" t="s">
        <v>26</v>
      </c>
      <c r="D1010" s="78" t="s">
        <v>27</v>
      </c>
      <c r="E1010" s="80">
        <v>190.9</v>
      </c>
      <c r="F1010" s="81">
        <v>0.645</v>
      </c>
      <c r="G1010" s="82">
        <v>0.557</v>
      </c>
      <c r="H1010" s="94">
        <v>0.579</v>
      </c>
      <c r="I1010" s="84">
        <f t="shared" si="3"/>
        <v>0.022</v>
      </c>
      <c r="J1010" s="85">
        <f t="shared" si="4"/>
        <v>103.9497307</v>
      </c>
      <c r="K1010" s="80">
        <f t="shared" ref="K1010:L1010" si="2030">IFERROR(G1010,0)</f>
        <v>0.557</v>
      </c>
      <c r="L1010" s="80">
        <f t="shared" si="2030"/>
        <v>0.579</v>
      </c>
      <c r="M1010" s="84">
        <f t="shared" si="6"/>
        <v>0.022</v>
      </c>
      <c r="N1010" s="85">
        <f t="shared" si="7"/>
        <v>103.9497307</v>
      </c>
      <c r="O1010" s="84">
        <f t="shared" ref="O1010:P1010" si="2031">IFERROR(K1010,0)</f>
        <v>0.557</v>
      </c>
      <c r="P1010" s="84">
        <f t="shared" si="2031"/>
        <v>0.579</v>
      </c>
      <c r="Q1010" s="84">
        <f t="shared" si="9"/>
        <v>0.022</v>
      </c>
      <c r="R1010" s="85">
        <f t="shared" si="10"/>
        <v>103.9497307</v>
      </c>
      <c r="S1010" s="80">
        <f>T989</f>
        <v>46.88392</v>
      </c>
      <c r="T1010" s="80">
        <f>H1010+S1010-H1011-H1012-U1010</f>
        <v>46.52312</v>
      </c>
      <c r="U1010" s="80">
        <v>0.0018</v>
      </c>
      <c r="V1010" s="84">
        <f t="shared" si="1319"/>
        <v>86.35658915</v>
      </c>
      <c r="W1010" s="84">
        <f t="shared" si="1320"/>
        <v>89.76744186</v>
      </c>
      <c r="X1010" s="87">
        <f t="shared" si="1405"/>
        <v>0.577</v>
      </c>
      <c r="Y1010" s="89"/>
    </row>
    <row r="1011">
      <c r="A1011" s="77">
        <v>45706.0</v>
      </c>
      <c r="B1011" s="78" t="s">
        <v>31</v>
      </c>
      <c r="C1011" s="79" t="s">
        <v>26</v>
      </c>
      <c r="D1011" s="78" t="s">
        <v>29</v>
      </c>
      <c r="E1011" s="80">
        <v>220.3</v>
      </c>
      <c r="F1011" s="80">
        <v>0.0</v>
      </c>
      <c r="G1011" s="80">
        <v>0.625</v>
      </c>
      <c r="H1011" s="83">
        <v>0.938</v>
      </c>
      <c r="I1011" s="84">
        <f t="shared" si="3"/>
        <v>0.313</v>
      </c>
      <c r="J1011" s="85">
        <f t="shared" si="4"/>
        <v>150.08</v>
      </c>
      <c r="K1011" s="80">
        <f t="shared" ref="K1011:L1011" si="2032">IFERROR(G1011,0)</f>
        <v>0.625</v>
      </c>
      <c r="L1011" s="80">
        <f t="shared" si="2032"/>
        <v>0.938</v>
      </c>
      <c r="M1011" s="84">
        <f t="shared" si="6"/>
        <v>0.313</v>
      </c>
      <c r="N1011" s="85">
        <f t="shared" si="7"/>
        <v>150.08</v>
      </c>
      <c r="O1011" s="84">
        <f t="shared" ref="O1011:P1011" si="2033">IFERROR(K1011,0)</f>
        <v>0.625</v>
      </c>
      <c r="P1011" s="84">
        <f t="shared" si="2033"/>
        <v>0.938</v>
      </c>
      <c r="Q1011" s="84">
        <f t="shared" si="9"/>
        <v>0.313</v>
      </c>
      <c r="R1011" s="85">
        <f t="shared" si="10"/>
        <v>150.08</v>
      </c>
      <c r="S1011" s="84"/>
      <c r="T1011" s="84"/>
      <c r="U1011" s="84"/>
      <c r="V1011" s="84">
        <f t="shared" si="1319"/>
        <v>0</v>
      </c>
      <c r="W1011" s="84">
        <f t="shared" si="1320"/>
        <v>0</v>
      </c>
      <c r="X1011" s="87">
        <f t="shared" si="1405"/>
        <v>0.91</v>
      </c>
      <c r="Y1011" s="89"/>
    </row>
    <row r="1012">
      <c r="A1012" s="77">
        <v>45706.0</v>
      </c>
      <c r="B1012" s="78" t="s">
        <v>31</v>
      </c>
      <c r="C1012" s="79" t="s">
        <v>26</v>
      </c>
      <c r="D1012" s="78" t="s">
        <v>30</v>
      </c>
      <c r="E1012" s="80">
        <v>0.0</v>
      </c>
      <c r="F1012" s="80">
        <v>0.0</v>
      </c>
      <c r="G1012" s="80">
        <v>0.0</v>
      </c>
      <c r="H1012" s="83">
        <v>0.0</v>
      </c>
      <c r="I1012" s="84">
        <f t="shared" si="3"/>
        <v>0</v>
      </c>
      <c r="J1012" s="85">
        <f t="shared" si="4"/>
        <v>0</v>
      </c>
      <c r="K1012" s="80">
        <f t="shared" ref="K1012:L1012" si="2034">IFERROR(G1012,0)</f>
        <v>0</v>
      </c>
      <c r="L1012" s="80">
        <f t="shared" si="2034"/>
        <v>0</v>
      </c>
      <c r="M1012" s="84">
        <f t="shared" si="6"/>
        <v>0</v>
      </c>
      <c r="N1012" s="85">
        <f t="shared" si="7"/>
        <v>0</v>
      </c>
      <c r="O1012" s="84">
        <f t="shared" ref="O1012:P1012" si="2035">IFERROR(K1012,0)</f>
        <v>0</v>
      </c>
      <c r="P1012" s="84">
        <f t="shared" si="2035"/>
        <v>0</v>
      </c>
      <c r="Q1012" s="84">
        <f t="shared" si="9"/>
        <v>0</v>
      </c>
      <c r="R1012" s="85">
        <f t="shared" si="10"/>
        <v>0</v>
      </c>
      <c r="S1012" s="80"/>
      <c r="T1012" s="80"/>
      <c r="U1012" s="80"/>
      <c r="V1012" s="84">
        <f t="shared" si="1319"/>
        <v>0</v>
      </c>
      <c r="W1012" s="84">
        <f t="shared" si="1320"/>
        <v>0</v>
      </c>
      <c r="X1012" s="87">
        <f t="shared" si="1405"/>
        <v>0</v>
      </c>
      <c r="Y1012" s="89"/>
    </row>
    <row r="1013">
      <c r="A1013" s="77">
        <v>45706.0</v>
      </c>
      <c r="B1013" s="78" t="s">
        <v>25</v>
      </c>
      <c r="C1013" s="79" t="s">
        <v>26</v>
      </c>
      <c r="D1013" s="78" t="s">
        <v>27</v>
      </c>
      <c r="E1013" s="80">
        <v>1.7</v>
      </c>
      <c r="F1013" s="80">
        <v>0.005</v>
      </c>
      <c r="G1013" s="80">
        <v>0.0048</v>
      </c>
      <c r="H1013" s="83">
        <v>0.005</v>
      </c>
      <c r="I1013" s="84">
        <f t="shared" si="3"/>
        <v>0.0002</v>
      </c>
      <c r="J1013" s="85">
        <f t="shared" si="4"/>
        <v>104.1666667</v>
      </c>
      <c r="K1013" s="80">
        <f t="shared" ref="K1013:L1013" si="2036">IFERROR(G1013,0)</f>
        <v>0.0048</v>
      </c>
      <c r="L1013" s="80">
        <f t="shared" si="2036"/>
        <v>0.005</v>
      </c>
      <c r="M1013" s="84">
        <f t="shared" si="6"/>
        <v>0.0002</v>
      </c>
      <c r="N1013" s="85">
        <f t="shared" si="7"/>
        <v>104.1666667</v>
      </c>
      <c r="O1013" s="84">
        <f t="shared" ref="O1013:P1013" si="2037">IFERROR(K1013,0)</f>
        <v>0.0048</v>
      </c>
      <c r="P1013" s="84">
        <f t="shared" si="2037"/>
        <v>0.005</v>
      </c>
      <c r="Q1013" s="84">
        <f t="shared" si="9"/>
        <v>0.0002</v>
      </c>
      <c r="R1013" s="85">
        <f t="shared" si="10"/>
        <v>104.1666667</v>
      </c>
      <c r="S1013" s="80">
        <f>T992</f>
        <v>4.0829405</v>
      </c>
      <c r="T1013" s="80">
        <f>H1013+S1013-H1014-H1015-U1013</f>
        <v>4.0878405</v>
      </c>
      <c r="U1013" s="80">
        <v>1.0E-4</v>
      </c>
      <c r="V1013" s="84">
        <f t="shared" si="1319"/>
        <v>96</v>
      </c>
      <c r="W1013" s="84">
        <f t="shared" si="1320"/>
        <v>100</v>
      </c>
      <c r="X1013" s="87">
        <f t="shared" si="1405"/>
        <v>0.005</v>
      </c>
      <c r="Y1013" s="89"/>
    </row>
    <row r="1014">
      <c r="A1014" s="77">
        <v>45706.0</v>
      </c>
      <c r="B1014" s="78" t="s">
        <v>25</v>
      </c>
      <c r="C1014" s="79" t="s">
        <v>26</v>
      </c>
      <c r="D1014" s="78" t="s">
        <v>29</v>
      </c>
      <c r="E1014" s="80">
        <v>1.5</v>
      </c>
      <c r="F1014" s="80">
        <v>0.0</v>
      </c>
      <c r="G1014" s="80">
        <v>0.004</v>
      </c>
      <c r="H1014" s="83">
        <v>0.0</v>
      </c>
      <c r="I1014" s="84">
        <f t="shared" si="3"/>
        <v>-0.004</v>
      </c>
      <c r="J1014" s="85">
        <f t="shared" si="4"/>
        <v>0</v>
      </c>
      <c r="K1014" s="80">
        <f t="shared" ref="K1014:L1014" si="2038">IFERROR(G1014,0)</f>
        <v>0.004</v>
      </c>
      <c r="L1014" s="80">
        <f t="shared" si="2038"/>
        <v>0</v>
      </c>
      <c r="M1014" s="84">
        <f t="shared" si="6"/>
        <v>-0.004</v>
      </c>
      <c r="N1014" s="85">
        <f t="shared" si="7"/>
        <v>0</v>
      </c>
      <c r="O1014" s="84">
        <f t="shared" ref="O1014:P1014" si="2039">IFERROR(K1014,0)</f>
        <v>0.004</v>
      </c>
      <c r="P1014" s="84">
        <f t="shared" si="2039"/>
        <v>0</v>
      </c>
      <c r="Q1014" s="84">
        <f t="shared" si="9"/>
        <v>-0.004</v>
      </c>
      <c r="R1014" s="85">
        <f t="shared" si="10"/>
        <v>0</v>
      </c>
      <c r="S1014" s="84"/>
      <c r="T1014" s="84"/>
      <c r="U1014" s="84"/>
      <c r="V1014" s="84">
        <f t="shared" si="1319"/>
        <v>0</v>
      </c>
      <c r="W1014" s="84">
        <f t="shared" si="1320"/>
        <v>0</v>
      </c>
      <c r="X1014" s="87">
        <f t="shared" si="1405"/>
        <v>0</v>
      </c>
      <c r="Y1014" s="89"/>
    </row>
    <row r="1015">
      <c r="A1015" s="77">
        <v>45706.0</v>
      </c>
      <c r="B1015" s="78" t="s">
        <v>25</v>
      </c>
      <c r="C1015" s="79" t="s">
        <v>26</v>
      </c>
      <c r="D1015" s="78" t="s">
        <v>30</v>
      </c>
      <c r="E1015" s="80">
        <v>0.0</v>
      </c>
      <c r="F1015" s="80">
        <v>0.0</v>
      </c>
      <c r="G1015" s="80">
        <v>0.0</v>
      </c>
      <c r="H1015" s="83">
        <v>0.0</v>
      </c>
      <c r="I1015" s="84">
        <f t="shared" si="3"/>
        <v>0</v>
      </c>
      <c r="J1015" s="85">
        <f t="shared" si="4"/>
        <v>0</v>
      </c>
      <c r="K1015" s="80">
        <f t="shared" ref="K1015:L1015" si="2040">IFERROR(G1015,0)</f>
        <v>0</v>
      </c>
      <c r="L1015" s="80">
        <f t="shared" si="2040"/>
        <v>0</v>
      </c>
      <c r="M1015" s="84">
        <f t="shared" si="6"/>
        <v>0</v>
      </c>
      <c r="N1015" s="85">
        <f t="shared" si="7"/>
        <v>0</v>
      </c>
      <c r="O1015" s="84">
        <f t="shared" ref="O1015:P1015" si="2041">IFERROR(K1015,0)</f>
        <v>0</v>
      </c>
      <c r="P1015" s="84">
        <f t="shared" si="2041"/>
        <v>0</v>
      </c>
      <c r="Q1015" s="84">
        <f t="shared" si="9"/>
        <v>0</v>
      </c>
      <c r="R1015" s="85">
        <f t="shared" si="10"/>
        <v>0</v>
      </c>
      <c r="S1015" s="84"/>
      <c r="T1015" s="84"/>
      <c r="U1015" s="84"/>
      <c r="V1015" s="84">
        <f t="shared" si="1319"/>
        <v>0</v>
      </c>
      <c r="W1015" s="84">
        <f t="shared" si="1320"/>
        <v>0</v>
      </c>
      <c r="X1015" s="87">
        <f t="shared" si="1405"/>
        <v>0</v>
      </c>
      <c r="Y1015" s="89"/>
    </row>
    <row r="1016">
      <c r="A1016" s="77">
        <v>45706.0</v>
      </c>
      <c r="B1016" s="78" t="s">
        <v>33</v>
      </c>
      <c r="C1016" s="79" t="s">
        <v>26</v>
      </c>
      <c r="D1016" s="78" t="s">
        <v>27</v>
      </c>
      <c r="E1016" s="80">
        <v>1.0</v>
      </c>
      <c r="F1016" s="80">
        <v>0.004</v>
      </c>
      <c r="G1016" s="80">
        <v>0.003</v>
      </c>
      <c r="H1016" s="83">
        <v>0.004</v>
      </c>
      <c r="I1016" s="84">
        <f t="shared" si="3"/>
        <v>0.001</v>
      </c>
      <c r="J1016" s="85">
        <f t="shared" si="4"/>
        <v>133.3333333</v>
      </c>
      <c r="K1016" s="80">
        <f t="shared" ref="K1016:L1016" si="2042">IFERROR(G1016,0)</f>
        <v>0.003</v>
      </c>
      <c r="L1016" s="80">
        <f t="shared" si="2042"/>
        <v>0.004</v>
      </c>
      <c r="M1016" s="84">
        <f t="shared" si="6"/>
        <v>0.001</v>
      </c>
      <c r="N1016" s="85">
        <f t="shared" si="7"/>
        <v>133.3333333</v>
      </c>
      <c r="O1016" s="84">
        <f t="shared" ref="O1016:P1016" si="2043">IFERROR(K1016,0)</f>
        <v>0.003</v>
      </c>
      <c r="P1016" s="84">
        <f t="shared" si="2043"/>
        <v>0.004</v>
      </c>
      <c r="Q1016" s="84">
        <f t="shared" si="9"/>
        <v>0.001</v>
      </c>
      <c r="R1016" s="85">
        <f t="shared" si="10"/>
        <v>133.3333333</v>
      </c>
      <c r="S1016" s="80">
        <f>T995</f>
        <v>0.66265</v>
      </c>
      <c r="T1016" s="80">
        <f>H1016+S1016-H1017-H1018-U1016</f>
        <v>0.66665</v>
      </c>
      <c r="U1016" s="80">
        <v>0.0</v>
      </c>
      <c r="V1016" s="84">
        <f t="shared" si="1319"/>
        <v>75</v>
      </c>
      <c r="W1016" s="84">
        <f t="shared" si="1320"/>
        <v>100</v>
      </c>
      <c r="X1016" s="87">
        <f t="shared" si="1405"/>
        <v>0.004</v>
      </c>
      <c r="Y1016" s="89"/>
    </row>
    <row r="1017">
      <c r="A1017" s="77">
        <v>45706.0</v>
      </c>
      <c r="B1017" s="78" t="s">
        <v>33</v>
      </c>
      <c r="C1017" s="79" t="s">
        <v>26</v>
      </c>
      <c r="D1017" s="78" t="s">
        <v>29</v>
      </c>
      <c r="E1017" s="80">
        <v>1.0</v>
      </c>
      <c r="F1017" s="80">
        <v>0.0</v>
      </c>
      <c r="G1017" s="80">
        <v>0.003</v>
      </c>
      <c r="H1017" s="83">
        <v>0.0</v>
      </c>
      <c r="I1017" s="84">
        <f t="shared" si="3"/>
        <v>-0.003</v>
      </c>
      <c r="J1017" s="85">
        <f t="shared" si="4"/>
        <v>0</v>
      </c>
      <c r="K1017" s="80">
        <f t="shared" ref="K1017:L1017" si="2044">IFERROR(G1017,0)</f>
        <v>0.003</v>
      </c>
      <c r="L1017" s="80">
        <f t="shared" si="2044"/>
        <v>0</v>
      </c>
      <c r="M1017" s="84">
        <f t="shared" si="6"/>
        <v>-0.003</v>
      </c>
      <c r="N1017" s="85">
        <f t="shared" si="7"/>
        <v>0</v>
      </c>
      <c r="O1017" s="84">
        <f t="shared" ref="O1017:P1017" si="2045">IFERROR(K1017,0)</f>
        <v>0.003</v>
      </c>
      <c r="P1017" s="84">
        <f t="shared" si="2045"/>
        <v>0</v>
      </c>
      <c r="Q1017" s="84">
        <f t="shared" si="9"/>
        <v>-0.003</v>
      </c>
      <c r="R1017" s="85">
        <f t="shared" si="10"/>
        <v>0</v>
      </c>
      <c r="S1017" s="80"/>
      <c r="T1017" s="80"/>
      <c r="U1017" s="80"/>
      <c r="V1017" s="84">
        <f t="shared" si="1319"/>
        <v>0</v>
      </c>
      <c r="W1017" s="84">
        <f t="shared" si="1320"/>
        <v>0</v>
      </c>
      <c r="X1017" s="87">
        <f t="shared" si="1405"/>
        <v>0</v>
      </c>
      <c r="Y1017" s="89"/>
    </row>
    <row r="1018">
      <c r="A1018" s="77">
        <v>45706.0</v>
      </c>
      <c r="B1018" s="78" t="s">
        <v>33</v>
      </c>
      <c r="C1018" s="79" t="s">
        <v>26</v>
      </c>
      <c r="D1018" s="78" t="s">
        <v>30</v>
      </c>
      <c r="E1018" s="80">
        <v>0.0</v>
      </c>
      <c r="F1018" s="80">
        <v>0.0</v>
      </c>
      <c r="G1018" s="80">
        <v>0.0</v>
      </c>
      <c r="H1018" s="83">
        <v>0.0</v>
      </c>
      <c r="I1018" s="84">
        <f t="shared" si="3"/>
        <v>0</v>
      </c>
      <c r="J1018" s="85">
        <f t="shared" si="4"/>
        <v>0</v>
      </c>
      <c r="K1018" s="80">
        <f t="shared" ref="K1018:L1018" si="2046">IFERROR(G1018,0)</f>
        <v>0</v>
      </c>
      <c r="L1018" s="80">
        <f t="shared" si="2046"/>
        <v>0</v>
      </c>
      <c r="M1018" s="84">
        <f t="shared" si="6"/>
        <v>0</v>
      </c>
      <c r="N1018" s="85">
        <f t="shared" si="7"/>
        <v>0</v>
      </c>
      <c r="O1018" s="84">
        <f t="shared" ref="O1018:P1018" si="2047">IFERROR(K1018,0)</f>
        <v>0</v>
      </c>
      <c r="P1018" s="84">
        <f t="shared" si="2047"/>
        <v>0</v>
      </c>
      <c r="Q1018" s="84">
        <f t="shared" si="9"/>
        <v>0</v>
      </c>
      <c r="R1018" s="85">
        <f t="shared" si="10"/>
        <v>0</v>
      </c>
      <c r="S1018" s="87"/>
      <c r="T1018" s="87"/>
      <c r="U1018" s="87"/>
      <c r="V1018" s="84">
        <f t="shared" si="1319"/>
        <v>0</v>
      </c>
      <c r="W1018" s="84">
        <f t="shared" si="1320"/>
        <v>0</v>
      </c>
      <c r="X1018" s="87">
        <f t="shared" si="1405"/>
        <v>0</v>
      </c>
      <c r="Y1018" s="89"/>
    </row>
    <row r="1019">
      <c r="A1019" s="77">
        <v>45706.0</v>
      </c>
      <c r="B1019" s="78" t="s">
        <v>34</v>
      </c>
      <c r="C1019" s="79" t="s">
        <v>26</v>
      </c>
      <c r="D1019" s="78" t="s">
        <v>27</v>
      </c>
      <c r="E1019" s="80">
        <v>0.6</v>
      </c>
      <c r="F1019" s="80">
        <v>0.003</v>
      </c>
      <c r="G1019" s="80">
        <v>0.0</v>
      </c>
      <c r="H1019" s="83">
        <v>0.003</v>
      </c>
      <c r="I1019" s="84">
        <f t="shared" si="3"/>
        <v>0.003</v>
      </c>
      <c r="J1019" s="85">
        <f t="shared" si="4"/>
        <v>0</v>
      </c>
      <c r="K1019" s="80">
        <f t="shared" ref="K1019:L1019" si="2048">IFERROR(G1019,0)</f>
        <v>0</v>
      </c>
      <c r="L1019" s="80">
        <f t="shared" si="2048"/>
        <v>0.003</v>
      </c>
      <c r="M1019" s="84">
        <f t="shared" si="6"/>
        <v>0.003</v>
      </c>
      <c r="N1019" s="85">
        <f t="shared" si="7"/>
        <v>0</v>
      </c>
      <c r="O1019" s="84">
        <f t="shared" ref="O1019:P1019" si="2049">IFERROR(K1019,0)</f>
        <v>0</v>
      </c>
      <c r="P1019" s="84">
        <f t="shared" si="2049"/>
        <v>0.003</v>
      </c>
      <c r="Q1019" s="84">
        <f t="shared" si="9"/>
        <v>0.003</v>
      </c>
      <c r="R1019" s="85">
        <f t="shared" si="10"/>
        <v>0</v>
      </c>
      <c r="S1019" s="88">
        <f>T998</f>
        <v>0.10889</v>
      </c>
      <c r="T1019" s="80">
        <f>H1019+S1019-H1020-H1021-U1019</f>
        <v>0.11189</v>
      </c>
      <c r="U1019" s="88">
        <v>0.0</v>
      </c>
      <c r="V1019" s="84">
        <f t="shared" si="1319"/>
        <v>0</v>
      </c>
      <c r="W1019" s="84">
        <f t="shared" si="1320"/>
        <v>100</v>
      </c>
      <c r="X1019" s="87">
        <f t="shared" si="1405"/>
        <v>0.003</v>
      </c>
      <c r="Y1019" s="89"/>
    </row>
    <row r="1020">
      <c r="A1020" s="77">
        <v>45706.0</v>
      </c>
      <c r="B1020" s="78" t="s">
        <v>34</v>
      </c>
      <c r="C1020" s="79" t="s">
        <v>26</v>
      </c>
      <c r="D1020" s="78" t="s">
        <v>29</v>
      </c>
      <c r="E1020" s="80">
        <v>0.6</v>
      </c>
      <c r="F1020" s="80">
        <v>0.0</v>
      </c>
      <c r="G1020" s="80">
        <v>0.0</v>
      </c>
      <c r="H1020" s="83">
        <v>0.0</v>
      </c>
      <c r="I1020" s="84">
        <f t="shared" si="3"/>
        <v>0</v>
      </c>
      <c r="J1020" s="85">
        <f t="shared" si="4"/>
        <v>0</v>
      </c>
      <c r="K1020" s="80">
        <f t="shared" ref="K1020:L1020" si="2050">IFERROR(G1020,0)</f>
        <v>0</v>
      </c>
      <c r="L1020" s="80">
        <f t="shared" si="2050"/>
        <v>0</v>
      </c>
      <c r="M1020" s="84">
        <f t="shared" si="6"/>
        <v>0</v>
      </c>
      <c r="N1020" s="85">
        <f t="shared" si="7"/>
        <v>0</v>
      </c>
      <c r="O1020" s="84">
        <f t="shared" ref="O1020:P1020" si="2051">IFERROR(K1020,0)</f>
        <v>0</v>
      </c>
      <c r="P1020" s="84">
        <f t="shared" si="2051"/>
        <v>0</v>
      </c>
      <c r="Q1020" s="84">
        <f t="shared" si="9"/>
        <v>0</v>
      </c>
      <c r="R1020" s="85">
        <f t="shared" si="10"/>
        <v>0</v>
      </c>
      <c r="S1020" s="87"/>
      <c r="T1020" s="87"/>
      <c r="U1020" s="87"/>
      <c r="V1020" s="84">
        <f t="shared" si="1319"/>
        <v>0</v>
      </c>
      <c r="W1020" s="84">
        <f t="shared" si="1320"/>
        <v>0</v>
      </c>
      <c r="X1020" s="87">
        <f t="shared" si="1405"/>
        <v>0</v>
      </c>
      <c r="Y1020" s="89"/>
    </row>
    <row r="1021">
      <c r="A1021" s="77">
        <v>45706.0</v>
      </c>
      <c r="B1021" s="78" t="s">
        <v>34</v>
      </c>
      <c r="C1021" s="79" t="s">
        <v>26</v>
      </c>
      <c r="D1021" s="78" t="s">
        <v>30</v>
      </c>
      <c r="E1021" s="80">
        <v>0.0</v>
      </c>
      <c r="F1021" s="80">
        <v>0.0</v>
      </c>
      <c r="G1021" s="80">
        <v>0.0</v>
      </c>
      <c r="H1021" s="83">
        <v>0.0</v>
      </c>
      <c r="I1021" s="84">
        <f t="shared" si="3"/>
        <v>0</v>
      </c>
      <c r="J1021" s="85">
        <f t="shared" si="4"/>
        <v>0</v>
      </c>
      <c r="K1021" s="80">
        <f t="shared" ref="K1021:L1021" si="2052">IFERROR(G1021,0)</f>
        <v>0</v>
      </c>
      <c r="L1021" s="80">
        <f t="shared" si="2052"/>
        <v>0</v>
      </c>
      <c r="M1021" s="84">
        <f t="shared" si="6"/>
        <v>0</v>
      </c>
      <c r="N1021" s="85">
        <f t="shared" si="7"/>
        <v>0</v>
      </c>
      <c r="O1021" s="84">
        <f t="shared" ref="O1021:P1021" si="2053">IFERROR(K1021,0)</f>
        <v>0</v>
      </c>
      <c r="P1021" s="84">
        <f t="shared" si="2053"/>
        <v>0</v>
      </c>
      <c r="Q1021" s="84">
        <f t="shared" si="9"/>
        <v>0</v>
      </c>
      <c r="R1021" s="85">
        <f t="shared" si="10"/>
        <v>0</v>
      </c>
      <c r="S1021" s="87"/>
      <c r="T1021" s="87"/>
      <c r="U1021" s="87"/>
      <c r="V1021" s="84">
        <f t="shared" si="1319"/>
        <v>0</v>
      </c>
      <c r="W1021" s="84">
        <f t="shared" si="1320"/>
        <v>0</v>
      </c>
      <c r="X1021" s="87">
        <f t="shared" si="1405"/>
        <v>0</v>
      </c>
      <c r="Y1021" s="89"/>
    </row>
    <row r="1022">
      <c r="A1022" s="77">
        <v>45706.0</v>
      </c>
      <c r="B1022" s="78" t="s">
        <v>36</v>
      </c>
      <c r="C1022" s="79" t="s">
        <v>37</v>
      </c>
      <c r="D1022" s="78" t="s">
        <v>27</v>
      </c>
      <c r="E1022" s="80">
        <v>229.8</v>
      </c>
      <c r="F1022" s="80">
        <v>0.513</v>
      </c>
      <c r="G1022" s="80">
        <v>0.675</v>
      </c>
      <c r="H1022" s="83">
        <v>0.564</v>
      </c>
      <c r="I1022" s="84">
        <f t="shared" si="3"/>
        <v>-0.111</v>
      </c>
      <c r="J1022" s="85">
        <f t="shared" si="4"/>
        <v>83.55555556</v>
      </c>
      <c r="K1022" s="80">
        <f t="shared" ref="K1022:L1022" si="2054">IFERROR(G1022,0)</f>
        <v>0.675</v>
      </c>
      <c r="L1022" s="80">
        <f t="shared" si="2054"/>
        <v>0.564</v>
      </c>
      <c r="M1022" s="84">
        <f t="shared" si="6"/>
        <v>-0.111</v>
      </c>
      <c r="N1022" s="85">
        <f t="shared" si="7"/>
        <v>83.55555556</v>
      </c>
      <c r="O1022" s="84">
        <f t="shared" ref="O1022:P1022" si="2055">IFERROR(K1022,0)</f>
        <v>0.675</v>
      </c>
      <c r="P1022" s="84">
        <f t="shared" si="2055"/>
        <v>0.564</v>
      </c>
      <c r="Q1022" s="84">
        <f t="shared" si="9"/>
        <v>-0.111</v>
      </c>
      <c r="R1022" s="85">
        <f t="shared" si="10"/>
        <v>83.55555556</v>
      </c>
      <c r="S1022" s="88">
        <f>T1001</f>
        <v>192.6014851</v>
      </c>
      <c r="T1022" s="80">
        <f>H1022+S1022-H1023-H1024-U1022</f>
        <v>191.2910851</v>
      </c>
      <c r="U1022" s="88">
        <v>4.0E-4</v>
      </c>
      <c r="V1022" s="84">
        <f t="shared" si="1319"/>
        <v>131.5789474</v>
      </c>
      <c r="W1022" s="84">
        <f t="shared" si="1320"/>
        <v>109.9415205</v>
      </c>
      <c r="X1022" s="87">
        <f t="shared" si="1405"/>
        <v>0.55</v>
      </c>
      <c r="Y1022" s="89"/>
    </row>
    <row r="1023">
      <c r="A1023" s="77">
        <v>45706.0</v>
      </c>
      <c r="B1023" s="78" t="s">
        <v>36</v>
      </c>
      <c r="C1023" s="79" t="s">
        <v>37</v>
      </c>
      <c r="D1023" s="78" t="s">
        <v>29</v>
      </c>
      <c r="E1023" s="80">
        <v>285.0</v>
      </c>
      <c r="F1023" s="80">
        <v>0.0</v>
      </c>
      <c r="G1023" s="80">
        <v>0.825</v>
      </c>
      <c r="H1023" s="83">
        <v>1.874</v>
      </c>
      <c r="I1023" s="84">
        <f t="shared" si="3"/>
        <v>1.049</v>
      </c>
      <c r="J1023" s="85">
        <f t="shared" si="4"/>
        <v>227.1515152</v>
      </c>
      <c r="K1023" s="80">
        <f t="shared" ref="K1023:L1023" si="2056">IFERROR(G1023,0)</f>
        <v>0.825</v>
      </c>
      <c r="L1023" s="80">
        <f t="shared" si="2056"/>
        <v>1.874</v>
      </c>
      <c r="M1023" s="84">
        <f t="shared" si="6"/>
        <v>1.049</v>
      </c>
      <c r="N1023" s="85">
        <f t="shared" si="7"/>
        <v>227.1515152</v>
      </c>
      <c r="O1023" s="84">
        <f t="shared" ref="O1023:P1023" si="2057">IFERROR(K1023,0)</f>
        <v>0.825</v>
      </c>
      <c r="P1023" s="84">
        <f t="shared" si="2057"/>
        <v>1.874</v>
      </c>
      <c r="Q1023" s="84">
        <f t="shared" si="9"/>
        <v>1.049</v>
      </c>
      <c r="R1023" s="85">
        <f t="shared" si="10"/>
        <v>227.1515152</v>
      </c>
      <c r="S1023" s="87"/>
      <c r="T1023" s="87"/>
      <c r="U1023" s="87"/>
      <c r="V1023" s="84">
        <f t="shared" si="1319"/>
        <v>0</v>
      </c>
      <c r="W1023" s="84">
        <f t="shared" si="1320"/>
        <v>0</v>
      </c>
      <c r="X1023" s="87">
        <f t="shared" si="1405"/>
        <v>1.434</v>
      </c>
      <c r="Y1023" s="89"/>
    </row>
    <row r="1024">
      <c r="A1024" s="77">
        <v>45706.0</v>
      </c>
      <c r="B1024" s="78" t="s">
        <v>36</v>
      </c>
      <c r="C1024" s="79" t="s">
        <v>37</v>
      </c>
      <c r="D1024" s="78" t="s">
        <v>30</v>
      </c>
      <c r="E1024" s="80">
        <v>0.0</v>
      </c>
      <c r="F1024" s="80">
        <v>0.0</v>
      </c>
      <c r="G1024" s="80">
        <v>0.0</v>
      </c>
      <c r="H1024" s="83">
        <v>0.0</v>
      </c>
      <c r="I1024" s="84">
        <f t="shared" si="3"/>
        <v>0</v>
      </c>
      <c r="J1024" s="85">
        <f t="shared" si="4"/>
        <v>0</v>
      </c>
      <c r="K1024" s="80">
        <f t="shared" ref="K1024:L1024" si="2058">IFERROR(G1024,0)</f>
        <v>0</v>
      </c>
      <c r="L1024" s="80">
        <f t="shared" si="2058"/>
        <v>0</v>
      </c>
      <c r="M1024" s="84">
        <f t="shared" si="6"/>
        <v>0</v>
      </c>
      <c r="N1024" s="85">
        <f t="shared" si="7"/>
        <v>0</v>
      </c>
      <c r="O1024" s="84">
        <f t="shared" ref="O1024:P1024" si="2059">IFERROR(K1024,0)</f>
        <v>0</v>
      </c>
      <c r="P1024" s="84">
        <f t="shared" si="2059"/>
        <v>0</v>
      </c>
      <c r="Q1024" s="84">
        <f t="shared" si="9"/>
        <v>0</v>
      </c>
      <c r="R1024" s="85">
        <f t="shared" si="10"/>
        <v>0</v>
      </c>
      <c r="S1024" s="87"/>
      <c r="T1024" s="87"/>
      <c r="U1024" s="87"/>
      <c r="V1024" s="84">
        <f t="shared" si="1319"/>
        <v>0</v>
      </c>
      <c r="W1024" s="84">
        <f t="shared" si="1320"/>
        <v>0</v>
      </c>
      <c r="X1024" s="87">
        <f t="shared" si="1405"/>
        <v>0</v>
      </c>
      <c r="Y1024" s="89"/>
    </row>
    <row r="1025">
      <c r="A1025" s="77">
        <v>45706.0</v>
      </c>
      <c r="B1025" s="78" t="s">
        <v>49</v>
      </c>
      <c r="C1025" s="79" t="s">
        <v>37</v>
      </c>
      <c r="D1025" s="78" t="s">
        <v>27</v>
      </c>
      <c r="E1025" s="80">
        <v>5.2</v>
      </c>
      <c r="F1025" s="80">
        <v>0.02</v>
      </c>
      <c r="G1025" s="80">
        <v>0.014</v>
      </c>
      <c r="H1025" s="83">
        <v>0.018</v>
      </c>
      <c r="I1025" s="84">
        <f t="shared" si="3"/>
        <v>0.004</v>
      </c>
      <c r="J1025" s="85">
        <f t="shared" si="4"/>
        <v>128.5714286</v>
      </c>
      <c r="K1025" s="80">
        <f t="shared" ref="K1025:L1025" si="2060">IFERROR(G1025,0)</f>
        <v>0.014</v>
      </c>
      <c r="L1025" s="80">
        <f t="shared" si="2060"/>
        <v>0.018</v>
      </c>
      <c r="M1025" s="84">
        <f t="shared" si="6"/>
        <v>0.004</v>
      </c>
      <c r="N1025" s="85">
        <f t="shared" si="7"/>
        <v>128.5714286</v>
      </c>
      <c r="O1025" s="84">
        <f t="shared" ref="O1025:P1025" si="2061">IFERROR(K1025,0)</f>
        <v>0.014</v>
      </c>
      <c r="P1025" s="84">
        <f t="shared" si="2061"/>
        <v>0.018</v>
      </c>
      <c r="Q1025" s="84">
        <f t="shared" si="9"/>
        <v>0.004</v>
      </c>
      <c r="R1025" s="85">
        <f t="shared" si="10"/>
        <v>128.5714286</v>
      </c>
      <c r="S1025" s="88">
        <f>T1004</f>
        <v>4.446900002</v>
      </c>
      <c r="T1025" s="80">
        <f>H1025+S1025-H1026-H1027-U1025</f>
        <v>4.464200002</v>
      </c>
      <c r="U1025" s="88">
        <v>7.0E-4</v>
      </c>
      <c r="V1025" s="84">
        <f t="shared" si="1319"/>
        <v>70</v>
      </c>
      <c r="W1025" s="84">
        <f t="shared" si="1320"/>
        <v>90</v>
      </c>
      <c r="X1025" s="87">
        <f t="shared" si="1405"/>
        <v>0.017</v>
      </c>
      <c r="Y1025" s="89"/>
    </row>
    <row r="1026">
      <c r="A1026" s="77">
        <v>45706.0</v>
      </c>
      <c r="B1026" s="78" t="s">
        <v>49</v>
      </c>
      <c r="C1026" s="79" t="s">
        <v>37</v>
      </c>
      <c r="D1026" s="78" t="s">
        <v>29</v>
      </c>
      <c r="E1026" s="80">
        <v>5.1</v>
      </c>
      <c r="F1026" s="80">
        <v>0.0</v>
      </c>
      <c r="G1026" s="80">
        <v>0.014</v>
      </c>
      <c r="H1026" s="83">
        <v>0.0</v>
      </c>
      <c r="I1026" s="84">
        <f t="shared" si="3"/>
        <v>-0.014</v>
      </c>
      <c r="J1026" s="85">
        <f t="shared" si="4"/>
        <v>0</v>
      </c>
      <c r="K1026" s="80">
        <f t="shared" ref="K1026:L1026" si="2062">IFERROR(G1026,0)</f>
        <v>0.014</v>
      </c>
      <c r="L1026" s="80">
        <f t="shared" si="2062"/>
        <v>0</v>
      </c>
      <c r="M1026" s="84">
        <f t="shared" si="6"/>
        <v>-0.014</v>
      </c>
      <c r="N1026" s="85">
        <f t="shared" si="7"/>
        <v>0</v>
      </c>
      <c r="O1026" s="84">
        <f t="shared" ref="O1026:P1026" si="2063">IFERROR(K1026,0)</f>
        <v>0.014</v>
      </c>
      <c r="P1026" s="84">
        <f t="shared" si="2063"/>
        <v>0</v>
      </c>
      <c r="Q1026" s="84">
        <f t="shared" si="9"/>
        <v>-0.014</v>
      </c>
      <c r="R1026" s="85">
        <f t="shared" si="10"/>
        <v>0</v>
      </c>
      <c r="S1026" s="87"/>
      <c r="T1026" s="87"/>
      <c r="U1026" s="87"/>
      <c r="V1026" s="84">
        <f t="shared" si="1319"/>
        <v>0</v>
      </c>
      <c r="W1026" s="84">
        <f t="shared" si="1320"/>
        <v>0</v>
      </c>
      <c r="X1026" s="87">
        <f t="shared" si="1405"/>
        <v>0</v>
      </c>
      <c r="Y1026" s="89"/>
    </row>
    <row r="1027">
      <c r="A1027" s="77">
        <v>45706.0</v>
      </c>
      <c r="B1027" s="78" t="s">
        <v>49</v>
      </c>
      <c r="C1027" s="79" t="s">
        <v>37</v>
      </c>
      <c r="D1027" s="78" t="s">
        <v>30</v>
      </c>
      <c r="E1027" s="80">
        <v>0.0</v>
      </c>
      <c r="F1027" s="80">
        <v>0.0</v>
      </c>
      <c r="G1027" s="80">
        <v>0.0</v>
      </c>
      <c r="H1027" s="83">
        <v>0.0</v>
      </c>
      <c r="I1027" s="84">
        <f t="shared" si="3"/>
        <v>0</v>
      </c>
      <c r="J1027" s="85">
        <f t="shared" si="4"/>
        <v>0</v>
      </c>
      <c r="K1027" s="80">
        <f t="shared" ref="K1027:L1027" si="2064">IFERROR(G1027,0)</f>
        <v>0</v>
      </c>
      <c r="L1027" s="80">
        <f t="shared" si="2064"/>
        <v>0</v>
      </c>
      <c r="M1027" s="84">
        <f t="shared" si="6"/>
        <v>0</v>
      </c>
      <c r="N1027" s="85">
        <f t="shared" si="7"/>
        <v>0</v>
      </c>
      <c r="O1027" s="84">
        <f t="shared" ref="O1027:P1027" si="2065">IFERROR(K1027,0)</f>
        <v>0</v>
      </c>
      <c r="P1027" s="84">
        <f t="shared" si="2065"/>
        <v>0</v>
      </c>
      <c r="Q1027" s="84">
        <f t="shared" si="9"/>
        <v>0</v>
      </c>
      <c r="R1027" s="85">
        <f t="shared" si="10"/>
        <v>0</v>
      </c>
      <c r="S1027" s="88"/>
      <c r="T1027" s="88"/>
      <c r="U1027" s="87"/>
      <c r="V1027" s="84">
        <f t="shared" si="1319"/>
        <v>0</v>
      </c>
      <c r="W1027" s="84">
        <f t="shared" si="1320"/>
        <v>0</v>
      </c>
      <c r="X1027" s="87">
        <f t="shared" si="1405"/>
        <v>0</v>
      </c>
      <c r="Y1027" s="89"/>
    </row>
    <row r="1028">
      <c r="A1028" s="77">
        <v>45706.0</v>
      </c>
      <c r="B1028" s="78" t="s">
        <v>40</v>
      </c>
      <c r="C1028" s="79" t="s">
        <v>37</v>
      </c>
      <c r="D1028" s="78" t="s">
        <v>27</v>
      </c>
      <c r="E1028" s="80">
        <v>0.63</v>
      </c>
      <c r="F1028" s="80">
        <v>0.0</v>
      </c>
      <c r="G1028" s="80">
        <v>0.00161</v>
      </c>
      <c r="H1028" s="83">
        <v>0.001</v>
      </c>
      <c r="I1028" s="84">
        <f t="shared" si="3"/>
        <v>-0.00061</v>
      </c>
      <c r="J1028" s="85">
        <f t="shared" si="4"/>
        <v>62.11180124</v>
      </c>
      <c r="K1028" s="80">
        <f t="shared" ref="K1028:L1028" si="2066">IFERROR(G1028,0)</f>
        <v>0.00161</v>
      </c>
      <c r="L1028" s="80">
        <f t="shared" si="2066"/>
        <v>0.001</v>
      </c>
      <c r="M1028" s="84">
        <f t="shared" si="6"/>
        <v>-0.00061</v>
      </c>
      <c r="N1028" s="85">
        <f t="shared" si="7"/>
        <v>62.11180124</v>
      </c>
      <c r="O1028" s="84">
        <f t="shared" ref="O1028:P1028" si="2067">IFERROR(K1028,0)</f>
        <v>0.00161</v>
      </c>
      <c r="P1028" s="84">
        <f t="shared" si="2067"/>
        <v>0.001</v>
      </c>
      <c r="Q1028" s="84">
        <f t="shared" si="9"/>
        <v>-0.00061</v>
      </c>
      <c r="R1028" s="85">
        <f t="shared" si="10"/>
        <v>62.11180124</v>
      </c>
      <c r="S1028" s="88">
        <f>T1007</f>
        <v>0.04924624</v>
      </c>
      <c r="T1028" s="80">
        <f>H1028+S1028-H1029-H1030-U1028</f>
        <v>0.05014624</v>
      </c>
      <c r="U1028" s="88">
        <v>1.0E-4</v>
      </c>
      <c r="V1028" s="84">
        <f t="shared" si="1319"/>
        <v>0</v>
      </c>
      <c r="W1028" s="84">
        <f t="shared" si="1320"/>
        <v>0</v>
      </c>
      <c r="X1028" s="87">
        <f t="shared" si="1405"/>
        <v>0.001</v>
      </c>
      <c r="Y1028" s="89"/>
    </row>
    <row r="1029">
      <c r="A1029" s="77">
        <v>45706.0</v>
      </c>
      <c r="B1029" s="78" t="s">
        <v>40</v>
      </c>
      <c r="C1029" s="79" t="s">
        <v>37</v>
      </c>
      <c r="D1029" s="78" t="s">
        <v>29</v>
      </c>
      <c r="E1029" s="80">
        <v>0.63</v>
      </c>
      <c r="F1029" s="80">
        <v>0.0</v>
      </c>
      <c r="G1029" s="80">
        <v>0.0016</v>
      </c>
      <c r="H1029" s="83">
        <v>0.0</v>
      </c>
      <c r="I1029" s="84">
        <f t="shared" si="3"/>
        <v>-0.0016</v>
      </c>
      <c r="J1029" s="85">
        <f t="shared" si="4"/>
        <v>0</v>
      </c>
      <c r="K1029" s="80">
        <f t="shared" ref="K1029:L1029" si="2068">IFERROR(G1029,0)</f>
        <v>0.0016</v>
      </c>
      <c r="L1029" s="80">
        <f t="shared" si="2068"/>
        <v>0</v>
      </c>
      <c r="M1029" s="84">
        <f t="shared" si="6"/>
        <v>-0.0016</v>
      </c>
      <c r="N1029" s="85">
        <f t="shared" si="7"/>
        <v>0</v>
      </c>
      <c r="O1029" s="84">
        <f t="shared" ref="O1029:P1029" si="2069">IFERROR(K1029,0)</f>
        <v>0.0016</v>
      </c>
      <c r="P1029" s="84">
        <f t="shared" si="2069"/>
        <v>0</v>
      </c>
      <c r="Q1029" s="84">
        <f t="shared" si="9"/>
        <v>-0.0016</v>
      </c>
      <c r="R1029" s="85">
        <f t="shared" si="10"/>
        <v>0</v>
      </c>
      <c r="S1029" s="87"/>
      <c r="T1029" s="80"/>
      <c r="U1029" s="87"/>
      <c r="V1029" s="84">
        <f t="shared" si="1319"/>
        <v>0</v>
      </c>
      <c r="W1029" s="84">
        <f t="shared" si="1320"/>
        <v>0</v>
      </c>
      <c r="X1029" s="87">
        <f t="shared" si="1405"/>
        <v>0</v>
      </c>
      <c r="Y1029" s="89"/>
    </row>
    <row r="1030">
      <c r="A1030" s="77">
        <v>45706.0</v>
      </c>
      <c r="B1030" s="78" t="s">
        <v>40</v>
      </c>
      <c r="C1030" s="79" t="s">
        <v>37</v>
      </c>
      <c r="D1030" s="78" t="s">
        <v>30</v>
      </c>
      <c r="E1030" s="80">
        <v>0.0</v>
      </c>
      <c r="F1030" s="80">
        <v>0.0</v>
      </c>
      <c r="G1030" s="80">
        <v>0.0</v>
      </c>
      <c r="H1030" s="83">
        <v>0.0</v>
      </c>
      <c r="I1030" s="84">
        <f t="shared" si="3"/>
        <v>0</v>
      </c>
      <c r="J1030" s="85">
        <f t="shared" si="4"/>
        <v>0</v>
      </c>
      <c r="K1030" s="80">
        <f t="shared" ref="K1030:L1030" si="2070">IFERROR(G1030,0)</f>
        <v>0</v>
      </c>
      <c r="L1030" s="80">
        <f t="shared" si="2070"/>
        <v>0</v>
      </c>
      <c r="M1030" s="84">
        <f t="shared" si="6"/>
        <v>0</v>
      </c>
      <c r="N1030" s="85">
        <f t="shared" si="7"/>
        <v>0</v>
      </c>
      <c r="O1030" s="84">
        <f t="shared" ref="O1030:P1030" si="2071">IFERROR(K1030,0)</f>
        <v>0</v>
      </c>
      <c r="P1030" s="84">
        <f t="shared" si="2071"/>
        <v>0</v>
      </c>
      <c r="Q1030" s="84">
        <f t="shared" si="9"/>
        <v>0</v>
      </c>
      <c r="R1030" s="85">
        <f t="shared" si="10"/>
        <v>0</v>
      </c>
      <c r="S1030" s="87"/>
      <c r="T1030" s="87"/>
      <c r="U1030" s="87"/>
      <c r="V1030" s="84">
        <f t="shared" si="1319"/>
        <v>0</v>
      </c>
      <c r="W1030" s="84">
        <f t="shared" si="1320"/>
        <v>0</v>
      </c>
      <c r="X1030" s="87">
        <f t="shared" si="1405"/>
        <v>0</v>
      </c>
      <c r="Y1030" s="89"/>
    </row>
    <row r="1031">
      <c r="A1031" s="77">
        <v>45707.0</v>
      </c>
      <c r="B1031" s="78" t="s">
        <v>31</v>
      </c>
      <c r="C1031" s="79" t="s">
        <v>26</v>
      </c>
      <c r="D1031" s="78" t="s">
        <v>27</v>
      </c>
      <c r="E1031" s="80">
        <v>190.9</v>
      </c>
      <c r="F1031" s="81">
        <v>0.646</v>
      </c>
      <c r="G1031" s="82">
        <v>0.557</v>
      </c>
      <c r="H1031" s="94">
        <v>0.582</v>
      </c>
      <c r="I1031" s="84">
        <f t="shared" si="3"/>
        <v>0.025</v>
      </c>
      <c r="J1031" s="85">
        <f t="shared" si="4"/>
        <v>104.4883303</v>
      </c>
      <c r="K1031" s="80">
        <f t="shared" ref="K1031:L1031" si="2072">IFERROR(G1031,0)</f>
        <v>0.557</v>
      </c>
      <c r="L1031" s="80">
        <f t="shared" si="2072"/>
        <v>0.582</v>
      </c>
      <c r="M1031" s="84">
        <f t="shared" si="6"/>
        <v>0.025</v>
      </c>
      <c r="N1031" s="85">
        <f t="shared" si="7"/>
        <v>104.4883303</v>
      </c>
      <c r="O1031" s="84">
        <f t="shared" ref="O1031:P1031" si="2073">IFERROR(K1031,0)</f>
        <v>0.557</v>
      </c>
      <c r="P1031" s="84">
        <f t="shared" si="2073"/>
        <v>0.582</v>
      </c>
      <c r="Q1031" s="84">
        <f t="shared" si="9"/>
        <v>0.025</v>
      </c>
      <c r="R1031" s="85">
        <f t="shared" si="10"/>
        <v>104.4883303</v>
      </c>
      <c r="S1031" s="80">
        <f>T1010</f>
        <v>46.52312</v>
      </c>
      <c r="T1031" s="80">
        <f>H1031+S1031-H1032-H1033-U1031</f>
        <v>47.00332</v>
      </c>
      <c r="U1031" s="80">
        <v>0.0018</v>
      </c>
      <c r="V1031" s="84">
        <f t="shared" si="1319"/>
        <v>86.22291022</v>
      </c>
      <c r="W1031" s="84">
        <f t="shared" si="1320"/>
        <v>90.09287926</v>
      </c>
      <c r="X1031" s="87">
        <f t="shared" si="1405"/>
        <v>0.576</v>
      </c>
      <c r="Y1031" s="89"/>
    </row>
    <row r="1032">
      <c r="A1032" s="77">
        <v>45707.0</v>
      </c>
      <c r="B1032" s="78" t="s">
        <v>31</v>
      </c>
      <c r="C1032" s="79" t="s">
        <v>26</v>
      </c>
      <c r="D1032" s="78" t="s">
        <v>29</v>
      </c>
      <c r="E1032" s="80">
        <v>220.3</v>
      </c>
      <c r="F1032" s="80">
        <v>0.0</v>
      </c>
      <c r="G1032" s="80">
        <v>0.625</v>
      </c>
      <c r="H1032" s="83">
        <v>0.1</v>
      </c>
      <c r="I1032" s="84">
        <f t="shared" si="3"/>
        <v>-0.525</v>
      </c>
      <c r="J1032" s="85">
        <f t="shared" si="4"/>
        <v>16</v>
      </c>
      <c r="K1032" s="80">
        <f t="shared" ref="K1032:L1032" si="2074">IFERROR(G1032,0)</f>
        <v>0.625</v>
      </c>
      <c r="L1032" s="80">
        <f t="shared" si="2074"/>
        <v>0.1</v>
      </c>
      <c r="M1032" s="84">
        <f t="shared" si="6"/>
        <v>-0.525</v>
      </c>
      <c r="N1032" s="85">
        <f t="shared" si="7"/>
        <v>16</v>
      </c>
      <c r="O1032" s="84">
        <f t="shared" ref="O1032:P1032" si="2075">IFERROR(K1032,0)</f>
        <v>0.625</v>
      </c>
      <c r="P1032" s="84">
        <f t="shared" si="2075"/>
        <v>0.1</v>
      </c>
      <c r="Q1032" s="84">
        <f t="shared" si="9"/>
        <v>-0.525</v>
      </c>
      <c r="R1032" s="85">
        <f t="shared" si="10"/>
        <v>16</v>
      </c>
      <c r="S1032" s="84"/>
      <c r="T1032" s="84"/>
      <c r="U1032" s="84"/>
      <c r="V1032" s="84">
        <f t="shared" si="1319"/>
        <v>0</v>
      </c>
      <c r="W1032" s="84">
        <f t="shared" si="1320"/>
        <v>0</v>
      </c>
      <c r="X1032" s="87">
        <f t="shared" si="1405"/>
        <v>1.873</v>
      </c>
      <c r="Y1032" s="89"/>
    </row>
    <row r="1033">
      <c r="A1033" s="77">
        <v>45707.0</v>
      </c>
      <c r="B1033" s="78" t="s">
        <v>31</v>
      </c>
      <c r="C1033" s="79" t="s">
        <v>26</v>
      </c>
      <c r="D1033" s="78" t="s">
        <v>30</v>
      </c>
      <c r="E1033" s="80">
        <v>0.0</v>
      </c>
      <c r="F1033" s="80">
        <v>0.0</v>
      </c>
      <c r="G1033" s="80">
        <v>0.0</v>
      </c>
      <c r="H1033" s="83">
        <v>0.0</v>
      </c>
      <c r="I1033" s="84">
        <f t="shared" si="3"/>
        <v>0</v>
      </c>
      <c r="J1033" s="85">
        <f t="shared" si="4"/>
        <v>0</v>
      </c>
      <c r="K1033" s="80">
        <f t="shared" ref="K1033:L1033" si="2076">IFERROR(G1033,0)</f>
        <v>0</v>
      </c>
      <c r="L1033" s="80">
        <f t="shared" si="2076"/>
        <v>0</v>
      </c>
      <c r="M1033" s="84">
        <f t="shared" si="6"/>
        <v>0</v>
      </c>
      <c r="N1033" s="85">
        <f t="shared" si="7"/>
        <v>0</v>
      </c>
      <c r="O1033" s="84">
        <f t="shared" ref="O1033:P1033" si="2077">IFERROR(K1033,0)</f>
        <v>0</v>
      </c>
      <c r="P1033" s="84">
        <f t="shared" si="2077"/>
        <v>0</v>
      </c>
      <c r="Q1033" s="84">
        <f t="shared" si="9"/>
        <v>0</v>
      </c>
      <c r="R1033" s="85">
        <f t="shared" si="10"/>
        <v>0</v>
      </c>
      <c r="S1033" s="80"/>
      <c r="T1033" s="80"/>
      <c r="U1033" s="80"/>
      <c r="V1033" s="84">
        <f t="shared" si="1319"/>
        <v>0</v>
      </c>
      <c r="W1033" s="84">
        <f t="shared" si="1320"/>
        <v>0</v>
      </c>
      <c r="X1033" s="87">
        <f t="shared" si="1405"/>
        <v>0</v>
      </c>
      <c r="Y1033" s="89"/>
    </row>
    <row r="1034">
      <c r="A1034" s="77">
        <v>45707.0</v>
      </c>
      <c r="B1034" s="78" t="s">
        <v>25</v>
      </c>
      <c r="C1034" s="79" t="s">
        <v>26</v>
      </c>
      <c r="D1034" s="78" t="s">
        <v>27</v>
      </c>
      <c r="E1034" s="80">
        <v>1.7</v>
      </c>
      <c r="F1034" s="80">
        <v>0.005</v>
      </c>
      <c r="G1034" s="80">
        <v>0.0048</v>
      </c>
      <c r="H1034" s="83">
        <v>0.005</v>
      </c>
      <c r="I1034" s="84">
        <f t="shared" si="3"/>
        <v>0.0002</v>
      </c>
      <c r="J1034" s="85">
        <f t="shared" si="4"/>
        <v>104.1666667</v>
      </c>
      <c r="K1034" s="80">
        <f t="shared" ref="K1034:L1034" si="2078">IFERROR(G1034,0)</f>
        <v>0.0048</v>
      </c>
      <c r="L1034" s="80">
        <f t="shared" si="2078"/>
        <v>0.005</v>
      </c>
      <c r="M1034" s="84">
        <f t="shared" si="6"/>
        <v>0.0002</v>
      </c>
      <c r="N1034" s="85">
        <f t="shared" si="7"/>
        <v>104.1666667</v>
      </c>
      <c r="O1034" s="84">
        <f t="shared" ref="O1034:P1034" si="2079">IFERROR(K1034,0)</f>
        <v>0.0048</v>
      </c>
      <c r="P1034" s="84">
        <f t="shared" si="2079"/>
        <v>0.005</v>
      </c>
      <c r="Q1034" s="84">
        <f t="shared" si="9"/>
        <v>0.0002</v>
      </c>
      <c r="R1034" s="85">
        <f t="shared" si="10"/>
        <v>104.1666667</v>
      </c>
      <c r="S1034" s="80">
        <f>T1013</f>
        <v>4.0878405</v>
      </c>
      <c r="T1034" s="80">
        <f>H1034+S1034-H1035-H1036-U1034</f>
        <v>4.0927405</v>
      </c>
      <c r="U1034" s="80">
        <v>1.0E-4</v>
      </c>
      <c r="V1034" s="84">
        <f t="shared" si="1319"/>
        <v>96</v>
      </c>
      <c r="W1034" s="84">
        <f t="shared" si="1320"/>
        <v>100</v>
      </c>
      <c r="X1034" s="87">
        <f t="shared" si="1405"/>
        <v>0.005</v>
      </c>
      <c r="Y1034" s="89"/>
    </row>
    <row r="1035">
      <c r="A1035" s="77">
        <v>45707.0</v>
      </c>
      <c r="B1035" s="78" t="s">
        <v>25</v>
      </c>
      <c r="C1035" s="79" t="s">
        <v>26</v>
      </c>
      <c r="D1035" s="78" t="s">
        <v>29</v>
      </c>
      <c r="E1035" s="80">
        <v>1.5</v>
      </c>
      <c r="F1035" s="80">
        <v>0.0</v>
      </c>
      <c r="G1035" s="80">
        <v>0.004</v>
      </c>
      <c r="H1035" s="83">
        <v>0.0</v>
      </c>
      <c r="I1035" s="84">
        <f t="shared" si="3"/>
        <v>-0.004</v>
      </c>
      <c r="J1035" s="85">
        <f t="shared" si="4"/>
        <v>0</v>
      </c>
      <c r="K1035" s="80">
        <f t="shared" ref="K1035:L1035" si="2080">IFERROR(G1035,0)</f>
        <v>0.004</v>
      </c>
      <c r="L1035" s="80">
        <f t="shared" si="2080"/>
        <v>0</v>
      </c>
      <c r="M1035" s="84">
        <f t="shared" si="6"/>
        <v>-0.004</v>
      </c>
      <c r="N1035" s="85">
        <f t="shared" si="7"/>
        <v>0</v>
      </c>
      <c r="O1035" s="84">
        <f t="shared" ref="O1035:P1035" si="2081">IFERROR(K1035,0)</f>
        <v>0.004</v>
      </c>
      <c r="P1035" s="84">
        <f t="shared" si="2081"/>
        <v>0</v>
      </c>
      <c r="Q1035" s="84">
        <f t="shared" si="9"/>
        <v>-0.004</v>
      </c>
      <c r="R1035" s="85">
        <f t="shared" si="10"/>
        <v>0</v>
      </c>
      <c r="S1035" s="84"/>
      <c r="T1035" s="84"/>
      <c r="U1035" s="84"/>
      <c r="V1035" s="84">
        <f t="shared" si="1319"/>
        <v>0</v>
      </c>
      <c r="W1035" s="84">
        <f t="shared" si="1320"/>
        <v>0</v>
      </c>
      <c r="X1035" s="87">
        <f t="shared" si="1405"/>
        <v>0</v>
      </c>
      <c r="Y1035" s="89"/>
    </row>
    <row r="1036">
      <c r="A1036" s="77">
        <v>45707.0</v>
      </c>
      <c r="B1036" s="78" t="s">
        <v>25</v>
      </c>
      <c r="C1036" s="79" t="s">
        <v>26</v>
      </c>
      <c r="D1036" s="78" t="s">
        <v>30</v>
      </c>
      <c r="E1036" s="80">
        <v>0.0</v>
      </c>
      <c r="F1036" s="80">
        <v>0.0</v>
      </c>
      <c r="G1036" s="80">
        <v>0.0</v>
      </c>
      <c r="H1036" s="83">
        <v>0.0</v>
      </c>
      <c r="I1036" s="84">
        <f t="shared" si="3"/>
        <v>0</v>
      </c>
      <c r="J1036" s="85">
        <f t="shared" si="4"/>
        <v>0</v>
      </c>
      <c r="K1036" s="80">
        <f t="shared" ref="K1036:L1036" si="2082">IFERROR(G1036,0)</f>
        <v>0</v>
      </c>
      <c r="L1036" s="80">
        <f t="shared" si="2082"/>
        <v>0</v>
      </c>
      <c r="M1036" s="84">
        <f t="shared" si="6"/>
        <v>0</v>
      </c>
      <c r="N1036" s="85">
        <f t="shared" si="7"/>
        <v>0</v>
      </c>
      <c r="O1036" s="84">
        <f t="shared" ref="O1036:P1036" si="2083">IFERROR(K1036,0)</f>
        <v>0</v>
      </c>
      <c r="P1036" s="84">
        <f t="shared" si="2083"/>
        <v>0</v>
      </c>
      <c r="Q1036" s="84">
        <f t="shared" si="9"/>
        <v>0</v>
      </c>
      <c r="R1036" s="85">
        <f t="shared" si="10"/>
        <v>0</v>
      </c>
      <c r="S1036" s="84"/>
      <c r="T1036" s="84"/>
      <c r="U1036" s="84"/>
      <c r="V1036" s="84">
        <f t="shared" si="1319"/>
        <v>0</v>
      </c>
      <c r="W1036" s="84">
        <f t="shared" si="1320"/>
        <v>0</v>
      </c>
      <c r="X1036" s="87">
        <f t="shared" si="1405"/>
        <v>0</v>
      </c>
      <c r="Y1036" s="89"/>
    </row>
    <row r="1037">
      <c r="A1037" s="77">
        <v>45707.0</v>
      </c>
      <c r="B1037" s="78" t="s">
        <v>33</v>
      </c>
      <c r="C1037" s="79" t="s">
        <v>26</v>
      </c>
      <c r="D1037" s="78" t="s">
        <v>27</v>
      </c>
      <c r="E1037" s="80">
        <v>1.0</v>
      </c>
      <c r="F1037" s="80">
        <v>0.005</v>
      </c>
      <c r="G1037" s="80">
        <v>0.003</v>
      </c>
      <c r="H1037" s="83">
        <v>0.004</v>
      </c>
      <c r="I1037" s="84">
        <f t="shared" si="3"/>
        <v>0.001</v>
      </c>
      <c r="J1037" s="85">
        <f t="shared" si="4"/>
        <v>133.3333333</v>
      </c>
      <c r="K1037" s="80">
        <f t="shared" ref="K1037:L1037" si="2084">IFERROR(G1037,0)</f>
        <v>0.003</v>
      </c>
      <c r="L1037" s="80">
        <f t="shared" si="2084"/>
        <v>0.004</v>
      </c>
      <c r="M1037" s="84">
        <f t="shared" si="6"/>
        <v>0.001</v>
      </c>
      <c r="N1037" s="85">
        <f t="shared" si="7"/>
        <v>133.3333333</v>
      </c>
      <c r="O1037" s="84">
        <f t="shared" ref="O1037:P1037" si="2085">IFERROR(K1037,0)</f>
        <v>0.003</v>
      </c>
      <c r="P1037" s="84">
        <f t="shared" si="2085"/>
        <v>0.004</v>
      </c>
      <c r="Q1037" s="84">
        <f t="shared" si="9"/>
        <v>0.001</v>
      </c>
      <c r="R1037" s="85">
        <f t="shared" si="10"/>
        <v>133.3333333</v>
      </c>
      <c r="S1037" s="80">
        <f>T1016</f>
        <v>0.66665</v>
      </c>
      <c r="T1037" s="80">
        <f>H1037+S1037-H1038-H1039-U1037</f>
        <v>0.67065</v>
      </c>
      <c r="U1037" s="80">
        <v>0.0</v>
      </c>
      <c r="V1037" s="84">
        <f t="shared" si="1319"/>
        <v>60</v>
      </c>
      <c r="W1037" s="84">
        <f t="shared" si="1320"/>
        <v>80</v>
      </c>
      <c r="X1037" s="87">
        <f t="shared" si="1405"/>
        <v>0.004</v>
      </c>
      <c r="Y1037" s="89"/>
    </row>
    <row r="1038">
      <c r="A1038" s="77">
        <v>45707.0</v>
      </c>
      <c r="B1038" s="78" t="s">
        <v>33</v>
      </c>
      <c r="C1038" s="79" t="s">
        <v>26</v>
      </c>
      <c r="D1038" s="78" t="s">
        <v>29</v>
      </c>
      <c r="E1038" s="80">
        <v>1.0</v>
      </c>
      <c r="F1038" s="80">
        <v>0.0</v>
      </c>
      <c r="G1038" s="80">
        <v>0.003</v>
      </c>
      <c r="H1038" s="83">
        <v>0.0</v>
      </c>
      <c r="I1038" s="84">
        <f t="shared" si="3"/>
        <v>-0.003</v>
      </c>
      <c r="J1038" s="85">
        <f t="shared" si="4"/>
        <v>0</v>
      </c>
      <c r="K1038" s="80">
        <f t="shared" ref="K1038:L1038" si="2086">IFERROR(G1038,0)</f>
        <v>0.003</v>
      </c>
      <c r="L1038" s="80">
        <f t="shared" si="2086"/>
        <v>0</v>
      </c>
      <c r="M1038" s="84">
        <f t="shared" si="6"/>
        <v>-0.003</v>
      </c>
      <c r="N1038" s="85">
        <f t="shared" si="7"/>
        <v>0</v>
      </c>
      <c r="O1038" s="84">
        <f t="shared" ref="O1038:P1038" si="2087">IFERROR(K1038,0)</f>
        <v>0.003</v>
      </c>
      <c r="P1038" s="84">
        <f t="shared" si="2087"/>
        <v>0</v>
      </c>
      <c r="Q1038" s="84">
        <f t="shared" si="9"/>
        <v>-0.003</v>
      </c>
      <c r="R1038" s="85">
        <f t="shared" si="10"/>
        <v>0</v>
      </c>
      <c r="S1038" s="80"/>
      <c r="T1038" s="80"/>
      <c r="U1038" s="80"/>
      <c r="V1038" s="84">
        <f t="shared" si="1319"/>
        <v>0</v>
      </c>
      <c r="W1038" s="84">
        <f t="shared" si="1320"/>
        <v>0</v>
      </c>
      <c r="X1038" s="87">
        <f t="shared" si="1405"/>
        <v>0</v>
      </c>
      <c r="Y1038" s="89"/>
    </row>
    <row r="1039">
      <c r="A1039" s="77">
        <v>45707.0</v>
      </c>
      <c r="B1039" s="78" t="s">
        <v>33</v>
      </c>
      <c r="C1039" s="79" t="s">
        <v>26</v>
      </c>
      <c r="D1039" s="78" t="s">
        <v>30</v>
      </c>
      <c r="E1039" s="80">
        <v>0.0</v>
      </c>
      <c r="F1039" s="80">
        <v>0.0</v>
      </c>
      <c r="G1039" s="80">
        <v>0.0</v>
      </c>
      <c r="H1039" s="83">
        <v>0.0</v>
      </c>
      <c r="I1039" s="84">
        <f t="shared" si="3"/>
        <v>0</v>
      </c>
      <c r="J1039" s="85">
        <f t="shared" si="4"/>
        <v>0</v>
      </c>
      <c r="K1039" s="80">
        <f t="shared" ref="K1039:L1039" si="2088">IFERROR(G1039,0)</f>
        <v>0</v>
      </c>
      <c r="L1039" s="80">
        <f t="shared" si="2088"/>
        <v>0</v>
      </c>
      <c r="M1039" s="84">
        <f t="shared" si="6"/>
        <v>0</v>
      </c>
      <c r="N1039" s="85">
        <f t="shared" si="7"/>
        <v>0</v>
      </c>
      <c r="O1039" s="84">
        <f t="shared" ref="O1039:P1039" si="2089">IFERROR(K1039,0)</f>
        <v>0</v>
      </c>
      <c r="P1039" s="84">
        <f t="shared" si="2089"/>
        <v>0</v>
      </c>
      <c r="Q1039" s="84">
        <f t="shared" si="9"/>
        <v>0</v>
      </c>
      <c r="R1039" s="85">
        <f t="shared" si="10"/>
        <v>0</v>
      </c>
      <c r="S1039" s="87"/>
      <c r="T1039" s="87"/>
      <c r="U1039" s="87"/>
      <c r="V1039" s="84">
        <f t="shared" si="1319"/>
        <v>0</v>
      </c>
      <c r="W1039" s="84">
        <f t="shared" si="1320"/>
        <v>0</v>
      </c>
      <c r="X1039" s="87">
        <f t="shared" si="1405"/>
        <v>0</v>
      </c>
      <c r="Y1039" s="89"/>
    </row>
    <row r="1040">
      <c r="A1040" s="77">
        <v>45707.0</v>
      </c>
      <c r="B1040" s="78" t="s">
        <v>34</v>
      </c>
      <c r="C1040" s="79" t="s">
        <v>26</v>
      </c>
      <c r="D1040" s="78" t="s">
        <v>27</v>
      </c>
      <c r="E1040" s="80">
        <v>0.6</v>
      </c>
      <c r="F1040" s="80">
        <v>0.003</v>
      </c>
      <c r="G1040" s="80">
        <v>0.0</v>
      </c>
      <c r="H1040" s="83">
        <v>0.002</v>
      </c>
      <c r="I1040" s="84">
        <f t="shared" si="3"/>
        <v>0.002</v>
      </c>
      <c r="J1040" s="85">
        <f t="shared" si="4"/>
        <v>0</v>
      </c>
      <c r="K1040" s="80">
        <f t="shared" ref="K1040:L1040" si="2090">IFERROR(G1040,0)</f>
        <v>0</v>
      </c>
      <c r="L1040" s="80">
        <f t="shared" si="2090"/>
        <v>0.002</v>
      </c>
      <c r="M1040" s="84">
        <f t="shared" si="6"/>
        <v>0.002</v>
      </c>
      <c r="N1040" s="85">
        <f t="shared" si="7"/>
        <v>0</v>
      </c>
      <c r="O1040" s="84">
        <f t="shared" ref="O1040:P1040" si="2091">IFERROR(K1040,0)</f>
        <v>0</v>
      </c>
      <c r="P1040" s="84">
        <f t="shared" si="2091"/>
        <v>0.002</v>
      </c>
      <c r="Q1040" s="84">
        <f t="shared" si="9"/>
        <v>0.002</v>
      </c>
      <c r="R1040" s="85">
        <f t="shared" si="10"/>
        <v>0</v>
      </c>
      <c r="S1040" s="88">
        <f>T1019</f>
        <v>0.11189</v>
      </c>
      <c r="T1040" s="80">
        <f>H1040+S1040-H1041-H1042-U1040</f>
        <v>0.11389</v>
      </c>
      <c r="U1040" s="88">
        <v>0.0</v>
      </c>
      <c r="V1040" s="84">
        <f t="shared" si="1319"/>
        <v>0</v>
      </c>
      <c r="W1040" s="84">
        <f t="shared" si="1320"/>
        <v>66.66666667</v>
      </c>
      <c r="X1040" s="87">
        <f t="shared" si="1405"/>
        <v>0.003</v>
      </c>
      <c r="Y1040" s="89"/>
    </row>
    <row r="1041">
      <c r="A1041" s="77">
        <v>45707.0</v>
      </c>
      <c r="B1041" s="78" t="s">
        <v>34</v>
      </c>
      <c r="C1041" s="79" t="s">
        <v>26</v>
      </c>
      <c r="D1041" s="78" t="s">
        <v>29</v>
      </c>
      <c r="E1041" s="80">
        <v>0.6</v>
      </c>
      <c r="F1041" s="80">
        <v>0.0</v>
      </c>
      <c r="G1041" s="80">
        <v>0.0</v>
      </c>
      <c r="H1041" s="83">
        <v>0.0</v>
      </c>
      <c r="I1041" s="84">
        <f t="shared" si="3"/>
        <v>0</v>
      </c>
      <c r="J1041" s="85">
        <f t="shared" si="4"/>
        <v>0</v>
      </c>
      <c r="K1041" s="80">
        <f t="shared" ref="K1041:L1041" si="2092">IFERROR(G1041,0)</f>
        <v>0</v>
      </c>
      <c r="L1041" s="80">
        <f t="shared" si="2092"/>
        <v>0</v>
      </c>
      <c r="M1041" s="84">
        <f t="shared" si="6"/>
        <v>0</v>
      </c>
      <c r="N1041" s="85">
        <f t="shared" si="7"/>
        <v>0</v>
      </c>
      <c r="O1041" s="84">
        <f t="shared" ref="O1041:P1041" si="2093">IFERROR(K1041,0)</f>
        <v>0</v>
      </c>
      <c r="P1041" s="84">
        <f t="shared" si="2093"/>
        <v>0</v>
      </c>
      <c r="Q1041" s="84">
        <f t="shared" si="9"/>
        <v>0</v>
      </c>
      <c r="R1041" s="85">
        <f t="shared" si="10"/>
        <v>0</v>
      </c>
      <c r="S1041" s="87"/>
      <c r="T1041" s="87"/>
      <c r="U1041" s="87"/>
      <c r="V1041" s="84">
        <f t="shared" si="1319"/>
        <v>0</v>
      </c>
      <c r="W1041" s="84">
        <f t="shared" si="1320"/>
        <v>0</v>
      </c>
      <c r="X1041" s="87">
        <f t="shared" si="1405"/>
        <v>0</v>
      </c>
      <c r="Y1041" s="89"/>
    </row>
    <row r="1042">
      <c r="A1042" s="77">
        <v>45707.0</v>
      </c>
      <c r="B1042" s="78" t="s">
        <v>34</v>
      </c>
      <c r="C1042" s="79" t="s">
        <v>26</v>
      </c>
      <c r="D1042" s="78" t="s">
        <v>30</v>
      </c>
      <c r="E1042" s="80">
        <v>0.0</v>
      </c>
      <c r="F1042" s="80">
        <v>0.0</v>
      </c>
      <c r="G1042" s="80">
        <v>0.0</v>
      </c>
      <c r="H1042" s="83">
        <v>0.0</v>
      </c>
      <c r="I1042" s="84">
        <f t="shared" si="3"/>
        <v>0</v>
      </c>
      <c r="J1042" s="85">
        <f t="shared" si="4"/>
        <v>0</v>
      </c>
      <c r="K1042" s="80">
        <f t="shared" ref="K1042:L1042" si="2094">IFERROR(G1042,0)</f>
        <v>0</v>
      </c>
      <c r="L1042" s="80">
        <f t="shared" si="2094"/>
        <v>0</v>
      </c>
      <c r="M1042" s="84">
        <f t="shared" si="6"/>
        <v>0</v>
      </c>
      <c r="N1042" s="85">
        <f t="shared" si="7"/>
        <v>0</v>
      </c>
      <c r="O1042" s="84">
        <f t="shared" ref="O1042:P1042" si="2095">IFERROR(K1042,0)</f>
        <v>0</v>
      </c>
      <c r="P1042" s="84">
        <f t="shared" si="2095"/>
        <v>0</v>
      </c>
      <c r="Q1042" s="84">
        <f t="shared" si="9"/>
        <v>0</v>
      </c>
      <c r="R1042" s="85">
        <f t="shared" si="10"/>
        <v>0</v>
      </c>
      <c r="S1042" s="87"/>
      <c r="T1042" s="87"/>
      <c r="U1042" s="87"/>
      <c r="V1042" s="84">
        <f t="shared" si="1319"/>
        <v>0</v>
      </c>
      <c r="W1042" s="84">
        <f t="shared" si="1320"/>
        <v>0</v>
      </c>
      <c r="X1042" s="87">
        <f t="shared" si="1405"/>
        <v>0</v>
      </c>
      <c r="Y1042" s="89"/>
    </row>
    <row r="1043">
      <c r="A1043" s="77">
        <v>45707.0</v>
      </c>
      <c r="B1043" s="78" t="s">
        <v>36</v>
      </c>
      <c r="C1043" s="79" t="s">
        <v>37</v>
      </c>
      <c r="D1043" s="78" t="s">
        <v>27</v>
      </c>
      <c r="E1043" s="80">
        <v>229.8</v>
      </c>
      <c r="F1043" s="80">
        <v>0.517</v>
      </c>
      <c r="G1043" s="80">
        <v>0.675</v>
      </c>
      <c r="H1043" s="83">
        <v>0.557</v>
      </c>
      <c r="I1043" s="84">
        <f t="shared" si="3"/>
        <v>-0.118</v>
      </c>
      <c r="J1043" s="85">
        <f t="shared" si="4"/>
        <v>82.51851852</v>
      </c>
      <c r="K1043" s="80">
        <f t="shared" ref="K1043:L1043" si="2096">IFERROR(G1043,0)</f>
        <v>0.675</v>
      </c>
      <c r="L1043" s="80">
        <f t="shared" si="2096"/>
        <v>0.557</v>
      </c>
      <c r="M1043" s="84">
        <f t="shared" si="6"/>
        <v>-0.118</v>
      </c>
      <c r="N1043" s="85">
        <f t="shared" si="7"/>
        <v>82.51851852</v>
      </c>
      <c r="O1043" s="84">
        <f t="shared" ref="O1043:P1043" si="2097">IFERROR(K1043,0)</f>
        <v>0.675</v>
      </c>
      <c r="P1043" s="84">
        <f t="shared" si="2097"/>
        <v>0.557</v>
      </c>
      <c r="Q1043" s="84">
        <f t="shared" si="9"/>
        <v>-0.118</v>
      </c>
      <c r="R1043" s="85">
        <f t="shared" si="10"/>
        <v>82.51851852</v>
      </c>
      <c r="S1043" s="88">
        <f>T1022</f>
        <v>191.2910851</v>
      </c>
      <c r="T1043" s="80">
        <f>H1043+S1043-H1044-H1045-U1043</f>
        <v>190.3176851</v>
      </c>
      <c r="U1043" s="88">
        <v>4.0E-4</v>
      </c>
      <c r="V1043" s="84">
        <f t="shared" si="1319"/>
        <v>130.5609284</v>
      </c>
      <c r="W1043" s="84">
        <f t="shared" si="1320"/>
        <v>107.7369439</v>
      </c>
      <c r="X1043" s="87">
        <f t="shared" si="1405"/>
        <v>0.564</v>
      </c>
      <c r="Y1043" s="89"/>
    </row>
    <row r="1044">
      <c r="A1044" s="77">
        <v>45707.0</v>
      </c>
      <c r="B1044" s="78" t="s">
        <v>36</v>
      </c>
      <c r="C1044" s="79" t="s">
        <v>37</v>
      </c>
      <c r="D1044" s="78" t="s">
        <v>29</v>
      </c>
      <c r="E1044" s="80">
        <v>285.0</v>
      </c>
      <c r="F1044" s="80">
        <v>0.0</v>
      </c>
      <c r="G1044" s="80">
        <v>0.825</v>
      </c>
      <c r="H1044" s="83">
        <v>1.53</v>
      </c>
      <c r="I1044" s="84">
        <f t="shared" si="3"/>
        <v>0.705</v>
      </c>
      <c r="J1044" s="85">
        <f t="shared" si="4"/>
        <v>185.4545455</v>
      </c>
      <c r="K1044" s="80">
        <f t="shared" ref="K1044:L1044" si="2098">IFERROR(G1044,0)</f>
        <v>0.825</v>
      </c>
      <c r="L1044" s="80">
        <f t="shared" si="2098"/>
        <v>1.53</v>
      </c>
      <c r="M1044" s="84">
        <f t="shared" si="6"/>
        <v>0.705</v>
      </c>
      <c r="N1044" s="85">
        <f t="shared" si="7"/>
        <v>185.4545455</v>
      </c>
      <c r="O1044" s="84">
        <f t="shared" ref="O1044:P1044" si="2099">IFERROR(K1044,0)</f>
        <v>0.825</v>
      </c>
      <c r="P1044" s="84">
        <f t="shared" si="2099"/>
        <v>1.53</v>
      </c>
      <c r="Q1044" s="84">
        <f t="shared" si="9"/>
        <v>0.705</v>
      </c>
      <c r="R1044" s="85">
        <f t="shared" si="10"/>
        <v>185.4545455</v>
      </c>
      <c r="S1044" s="87"/>
      <c r="T1044" s="87"/>
      <c r="U1044" s="87"/>
      <c r="V1044" s="84">
        <f t="shared" si="1319"/>
        <v>0</v>
      </c>
      <c r="W1044" s="84">
        <f t="shared" si="1320"/>
        <v>0</v>
      </c>
      <c r="X1044" s="87">
        <f t="shared" si="1405"/>
        <v>1.352</v>
      </c>
      <c r="Y1044" s="89"/>
    </row>
    <row r="1045">
      <c r="A1045" s="77">
        <v>45707.0</v>
      </c>
      <c r="B1045" s="78" t="s">
        <v>36</v>
      </c>
      <c r="C1045" s="79" t="s">
        <v>37</v>
      </c>
      <c r="D1045" s="78" t="s">
        <v>30</v>
      </c>
      <c r="E1045" s="80">
        <v>0.0</v>
      </c>
      <c r="F1045" s="80">
        <v>0.0</v>
      </c>
      <c r="G1045" s="80">
        <v>0.0</v>
      </c>
      <c r="H1045" s="83">
        <v>0.0</v>
      </c>
      <c r="I1045" s="84">
        <f t="shared" si="3"/>
        <v>0</v>
      </c>
      <c r="J1045" s="85">
        <f t="shared" si="4"/>
        <v>0</v>
      </c>
      <c r="K1045" s="80">
        <f t="shared" ref="K1045:L1045" si="2100">IFERROR(G1045,0)</f>
        <v>0</v>
      </c>
      <c r="L1045" s="80">
        <f t="shared" si="2100"/>
        <v>0</v>
      </c>
      <c r="M1045" s="84">
        <f t="shared" si="6"/>
        <v>0</v>
      </c>
      <c r="N1045" s="85">
        <f t="shared" si="7"/>
        <v>0</v>
      </c>
      <c r="O1045" s="84">
        <f t="shared" ref="O1045:P1045" si="2101">IFERROR(K1045,0)</f>
        <v>0</v>
      </c>
      <c r="P1045" s="84">
        <f t="shared" si="2101"/>
        <v>0</v>
      </c>
      <c r="Q1045" s="84">
        <f t="shared" si="9"/>
        <v>0</v>
      </c>
      <c r="R1045" s="85">
        <f t="shared" si="10"/>
        <v>0</v>
      </c>
      <c r="S1045" s="87"/>
      <c r="T1045" s="87"/>
      <c r="U1045" s="87"/>
      <c r="V1045" s="84">
        <f t="shared" si="1319"/>
        <v>0</v>
      </c>
      <c r="W1045" s="84">
        <f t="shared" si="1320"/>
        <v>0</v>
      </c>
      <c r="X1045" s="87">
        <f t="shared" si="1405"/>
        <v>0</v>
      </c>
      <c r="Y1045" s="89"/>
    </row>
    <row r="1046">
      <c r="A1046" s="77">
        <v>45707.0</v>
      </c>
      <c r="B1046" s="78" t="s">
        <v>49</v>
      </c>
      <c r="C1046" s="79" t="s">
        <v>37</v>
      </c>
      <c r="D1046" s="78" t="s">
        <v>27</v>
      </c>
      <c r="E1046" s="80">
        <v>5.2</v>
      </c>
      <c r="F1046" s="80">
        <v>0.019</v>
      </c>
      <c r="G1046" s="80">
        <v>0.014</v>
      </c>
      <c r="H1046" s="83">
        <v>0.017</v>
      </c>
      <c r="I1046" s="84">
        <f t="shared" si="3"/>
        <v>0.003</v>
      </c>
      <c r="J1046" s="85">
        <f t="shared" si="4"/>
        <v>121.4285714</v>
      </c>
      <c r="K1046" s="80">
        <f t="shared" ref="K1046:L1046" si="2102">IFERROR(G1046,0)</f>
        <v>0.014</v>
      </c>
      <c r="L1046" s="80">
        <f t="shared" si="2102"/>
        <v>0.017</v>
      </c>
      <c r="M1046" s="84">
        <f t="shared" si="6"/>
        <v>0.003</v>
      </c>
      <c r="N1046" s="85">
        <f t="shared" si="7"/>
        <v>121.4285714</v>
      </c>
      <c r="O1046" s="84">
        <f t="shared" ref="O1046:P1046" si="2103">IFERROR(K1046,0)</f>
        <v>0.014</v>
      </c>
      <c r="P1046" s="84">
        <f t="shared" si="2103"/>
        <v>0.017</v>
      </c>
      <c r="Q1046" s="84">
        <f t="shared" si="9"/>
        <v>0.003</v>
      </c>
      <c r="R1046" s="85">
        <f t="shared" si="10"/>
        <v>121.4285714</v>
      </c>
      <c r="S1046" s="88">
        <f>T1025</f>
        <v>4.464200002</v>
      </c>
      <c r="T1046" s="80">
        <f>H1046+S1046-H1047-H1048-U1046</f>
        <v>4.480500002</v>
      </c>
      <c r="U1046" s="88">
        <v>7.0E-4</v>
      </c>
      <c r="V1046" s="84">
        <f t="shared" si="1319"/>
        <v>73.68421053</v>
      </c>
      <c r="W1046" s="84">
        <f t="shared" si="1320"/>
        <v>89.47368421</v>
      </c>
      <c r="X1046" s="87">
        <f t="shared" si="1405"/>
        <v>0.018</v>
      </c>
      <c r="Y1046" s="89"/>
    </row>
    <row r="1047">
      <c r="A1047" s="77">
        <v>45707.0</v>
      </c>
      <c r="B1047" s="78" t="s">
        <v>49</v>
      </c>
      <c r="C1047" s="79" t="s">
        <v>37</v>
      </c>
      <c r="D1047" s="78" t="s">
        <v>29</v>
      </c>
      <c r="E1047" s="80">
        <v>5.1</v>
      </c>
      <c r="F1047" s="80">
        <v>0.0</v>
      </c>
      <c r="G1047" s="80">
        <v>0.014</v>
      </c>
      <c r="H1047" s="83">
        <v>0.0</v>
      </c>
      <c r="I1047" s="84">
        <f t="shared" si="3"/>
        <v>-0.014</v>
      </c>
      <c r="J1047" s="85">
        <f t="shared" si="4"/>
        <v>0</v>
      </c>
      <c r="K1047" s="80">
        <f t="shared" ref="K1047:L1047" si="2104">IFERROR(G1047,0)</f>
        <v>0.014</v>
      </c>
      <c r="L1047" s="80">
        <f t="shared" si="2104"/>
        <v>0</v>
      </c>
      <c r="M1047" s="84">
        <f t="shared" si="6"/>
        <v>-0.014</v>
      </c>
      <c r="N1047" s="85">
        <f t="shared" si="7"/>
        <v>0</v>
      </c>
      <c r="O1047" s="84">
        <f t="shared" ref="O1047:P1047" si="2105">IFERROR(K1047,0)</f>
        <v>0.014</v>
      </c>
      <c r="P1047" s="84">
        <f t="shared" si="2105"/>
        <v>0</v>
      </c>
      <c r="Q1047" s="84">
        <f t="shared" si="9"/>
        <v>-0.014</v>
      </c>
      <c r="R1047" s="85">
        <f t="shared" si="10"/>
        <v>0</v>
      </c>
      <c r="S1047" s="87"/>
      <c r="T1047" s="87"/>
      <c r="U1047" s="87"/>
      <c r="V1047" s="84">
        <f t="shared" si="1319"/>
        <v>0</v>
      </c>
      <c r="W1047" s="84">
        <f t="shared" si="1320"/>
        <v>0</v>
      </c>
      <c r="X1047" s="87">
        <f t="shared" si="1405"/>
        <v>0</v>
      </c>
      <c r="Y1047" s="89"/>
    </row>
    <row r="1048">
      <c r="A1048" s="77">
        <v>45707.0</v>
      </c>
      <c r="B1048" s="78" t="s">
        <v>49</v>
      </c>
      <c r="C1048" s="79" t="s">
        <v>37</v>
      </c>
      <c r="D1048" s="78" t="s">
        <v>30</v>
      </c>
      <c r="E1048" s="80">
        <v>0.0</v>
      </c>
      <c r="F1048" s="80">
        <v>0.0</v>
      </c>
      <c r="G1048" s="80">
        <v>0.0</v>
      </c>
      <c r="H1048" s="83">
        <v>0.0</v>
      </c>
      <c r="I1048" s="84">
        <f t="shared" si="3"/>
        <v>0</v>
      </c>
      <c r="J1048" s="85">
        <f t="shared" si="4"/>
        <v>0</v>
      </c>
      <c r="K1048" s="80">
        <f t="shared" ref="K1048:L1048" si="2106">IFERROR(G1048,0)</f>
        <v>0</v>
      </c>
      <c r="L1048" s="80">
        <f t="shared" si="2106"/>
        <v>0</v>
      </c>
      <c r="M1048" s="84">
        <f t="shared" si="6"/>
        <v>0</v>
      </c>
      <c r="N1048" s="85">
        <f t="shared" si="7"/>
        <v>0</v>
      </c>
      <c r="O1048" s="84">
        <f t="shared" ref="O1048:P1048" si="2107">IFERROR(K1048,0)</f>
        <v>0</v>
      </c>
      <c r="P1048" s="84">
        <f t="shared" si="2107"/>
        <v>0</v>
      </c>
      <c r="Q1048" s="84">
        <f t="shared" si="9"/>
        <v>0</v>
      </c>
      <c r="R1048" s="85">
        <f t="shared" si="10"/>
        <v>0</v>
      </c>
      <c r="S1048" s="88"/>
      <c r="T1048" s="88"/>
      <c r="U1048" s="87"/>
      <c r="V1048" s="84">
        <f t="shared" si="1319"/>
        <v>0</v>
      </c>
      <c r="W1048" s="84">
        <f t="shared" si="1320"/>
        <v>0</v>
      </c>
      <c r="X1048" s="87">
        <f t="shared" si="1405"/>
        <v>0</v>
      </c>
      <c r="Y1048" s="89"/>
    </row>
    <row r="1049">
      <c r="A1049" s="77">
        <v>45707.0</v>
      </c>
      <c r="B1049" s="78" t="s">
        <v>40</v>
      </c>
      <c r="C1049" s="79" t="s">
        <v>37</v>
      </c>
      <c r="D1049" s="78" t="s">
        <v>27</v>
      </c>
      <c r="E1049" s="80">
        <v>0.63</v>
      </c>
      <c r="F1049" s="80">
        <v>0.0</v>
      </c>
      <c r="G1049" s="80">
        <v>0.00161</v>
      </c>
      <c r="H1049" s="83">
        <v>0.001</v>
      </c>
      <c r="I1049" s="84">
        <f t="shared" si="3"/>
        <v>-0.00061</v>
      </c>
      <c r="J1049" s="85">
        <f t="shared" si="4"/>
        <v>62.11180124</v>
      </c>
      <c r="K1049" s="80">
        <f t="shared" ref="K1049:L1049" si="2108">IFERROR(G1049,0)</f>
        <v>0.00161</v>
      </c>
      <c r="L1049" s="80">
        <f t="shared" si="2108"/>
        <v>0.001</v>
      </c>
      <c r="M1049" s="84">
        <f t="shared" si="6"/>
        <v>-0.00061</v>
      </c>
      <c r="N1049" s="85">
        <f t="shared" si="7"/>
        <v>62.11180124</v>
      </c>
      <c r="O1049" s="84">
        <f t="shared" ref="O1049:P1049" si="2109">IFERROR(K1049,0)</f>
        <v>0.00161</v>
      </c>
      <c r="P1049" s="84">
        <f t="shared" si="2109"/>
        <v>0.001</v>
      </c>
      <c r="Q1049" s="84">
        <f t="shared" si="9"/>
        <v>-0.00061</v>
      </c>
      <c r="R1049" s="85">
        <f t="shared" si="10"/>
        <v>62.11180124</v>
      </c>
      <c r="S1049" s="88">
        <f>T1028</f>
        <v>0.05014624</v>
      </c>
      <c r="T1049" s="80">
        <f>H1049+S1049-H1050-H1051-U1049</f>
        <v>0.05104624</v>
      </c>
      <c r="U1049" s="88">
        <v>1.0E-4</v>
      </c>
      <c r="V1049" s="84">
        <f t="shared" si="1319"/>
        <v>0</v>
      </c>
      <c r="W1049" s="84">
        <f t="shared" si="1320"/>
        <v>0</v>
      </c>
      <c r="X1049" s="87">
        <f t="shared" si="1405"/>
        <v>0.001</v>
      </c>
      <c r="Y1049" s="89"/>
    </row>
    <row r="1050">
      <c r="A1050" s="77">
        <v>45707.0</v>
      </c>
      <c r="B1050" s="78" t="s">
        <v>40</v>
      </c>
      <c r="C1050" s="79" t="s">
        <v>37</v>
      </c>
      <c r="D1050" s="78" t="s">
        <v>29</v>
      </c>
      <c r="E1050" s="80">
        <v>0.63</v>
      </c>
      <c r="F1050" s="80">
        <v>0.0</v>
      </c>
      <c r="G1050" s="80">
        <v>0.0016</v>
      </c>
      <c r="H1050" s="83">
        <v>0.0</v>
      </c>
      <c r="I1050" s="84">
        <f t="shared" si="3"/>
        <v>-0.0016</v>
      </c>
      <c r="J1050" s="85">
        <f t="shared" si="4"/>
        <v>0</v>
      </c>
      <c r="K1050" s="80">
        <f t="shared" ref="K1050:L1050" si="2110">IFERROR(G1050,0)</f>
        <v>0.0016</v>
      </c>
      <c r="L1050" s="80">
        <f t="shared" si="2110"/>
        <v>0</v>
      </c>
      <c r="M1050" s="84">
        <f t="shared" si="6"/>
        <v>-0.0016</v>
      </c>
      <c r="N1050" s="85">
        <f t="shared" si="7"/>
        <v>0</v>
      </c>
      <c r="O1050" s="84">
        <f t="shared" ref="O1050:P1050" si="2111">IFERROR(K1050,0)</f>
        <v>0.0016</v>
      </c>
      <c r="P1050" s="84">
        <f t="shared" si="2111"/>
        <v>0</v>
      </c>
      <c r="Q1050" s="84">
        <f t="shared" si="9"/>
        <v>-0.0016</v>
      </c>
      <c r="R1050" s="85">
        <f t="shared" si="10"/>
        <v>0</v>
      </c>
      <c r="S1050" s="87"/>
      <c r="T1050" s="80"/>
      <c r="U1050" s="87"/>
      <c r="V1050" s="84">
        <f t="shared" si="1319"/>
        <v>0</v>
      </c>
      <c r="W1050" s="84">
        <f t="shared" si="1320"/>
        <v>0</v>
      </c>
      <c r="X1050" s="87">
        <f t="shared" si="1405"/>
        <v>0</v>
      </c>
      <c r="Y1050" s="89"/>
    </row>
    <row r="1051">
      <c r="A1051" s="77">
        <v>45707.0</v>
      </c>
      <c r="B1051" s="78" t="s">
        <v>40</v>
      </c>
      <c r="C1051" s="79" t="s">
        <v>37</v>
      </c>
      <c r="D1051" s="78" t="s">
        <v>30</v>
      </c>
      <c r="E1051" s="80">
        <v>0.0</v>
      </c>
      <c r="F1051" s="80">
        <v>0.0</v>
      </c>
      <c r="G1051" s="80">
        <v>0.0</v>
      </c>
      <c r="H1051" s="83">
        <v>0.0</v>
      </c>
      <c r="I1051" s="84">
        <f t="shared" si="3"/>
        <v>0</v>
      </c>
      <c r="J1051" s="85">
        <f t="shared" si="4"/>
        <v>0</v>
      </c>
      <c r="K1051" s="80">
        <f t="shared" ref="K1051:L1051" si="2112">IFERROR(G1051,0)</f>
        <v>0</v>
      </c>
      <c r="L1051" s="80">
        <f t="shared" si="2112"/>
        <v>0</v>
      </c>
      <c r="M1051" s="84">
        <f t="shared" si="6"/>
        <v>0</v>
      </c>
      <c r="N1051" s="85">
        <f t="shared" si="7"/>
        <v>0</v>
      </c>
      <c r="O1051" s="84">
        <f t="shared" ref="O1051:P1051" si="2113">IFERROR(K1051,0)</f>
        <v>0</v>
      </c>
      <c r="P1051" s="84">
        <f t="shared" si="2113"/>
        <v>0</v>
      </c>
      <c r="Q1051" s="84">
        <f t="shared" si="9"/>
        <v>0</v>
      </c>
      <c r="R1051" s="85">
        <f t="shared" si="10"/>
        <v>0</v>
      </c>
      <c r="S1051" s="87"/>
      <c r="T1051" s="87"/>
      <c r="U1051" s="87"/>
      <c r="V1051" s="84">
        <f t="shared" si="1319"/>
        <v>0</v>
      </c>
      <c r="W1051" s="84">
        <f t="shared" si="1320"/>
        <v>0</v>
      </c>
      <c r="X1051" s="87">
        <f t="shared" si="1405"/>
        <v>0</v>
      </c>
      <c r="Y1051" s="89"/>
    </row>
    <row r="1052">
      <c r="A1052" s="77">
        <v>45708.0</v>
      </c>
      <c r="B1052" s="78" t="s">
        <v>31</v>
      </c>
      <c r="C1052" s="79" t="s">
        <v>26</v>
      </c>
      <c r="D1052" s="78" t="s">
        <v>27</v>
      </c>
      <c r="E1052" s="80">
        <v>190.9</v>
      </c>
      <c r="F1052" s="81">
        <v>0.642</v>
      </c>
      <c r="G1052" s="82">
        <v>0.557</v>
      </c>
      <c r="H1052" s="94">
        <v>0.576</v>
      </c>
      <c r="I1052" s="84">
        <f t="shared" si="3"/>
        <v>0.019</v>
      </c>
      <c r="J1052" s="85">
        <f t="shared" si="4"/>
        <v>103.4111311</v>
      </c>
      <c r="K1052" s="80">
        <f t="shared" ref="K1052:L1052" si="2114">IFERROR(G1052,0)</f>
        <v>0.557</v>
      </c>
      <c r="L1052" s="80">
        <f t="shared" si="2114"/>
        <v>0.576</v>
      </c>
      <c r="M1052" s="84">
        <f t="shared" si="6"/>
        <v>0.019</v>
      </c>
      <c r="N1052" s="85">
        <f t="shared" si="7"/>
        <v>103.4111311</v>
      </c>
      <c r="O1052" s="84">
        <f t="shared" ref="O1052:P1052" si="2115">IFERROR(K1052,0)</f>
        <v>0.557</v>
      </c>
      <c r="P1052" s="84">
        <f t="shared" si="2115"/>
        <v>0.576</v>
      </c>
      <c r="Q1052" s="84">
        <f t="shared" si="9"/>
        <v>0.019</v>
      </c>
      <c r="R1052" s="85">
        <f t="shared" si="10"/>
        <v>103.4111311</v>
      </c>
      <c r="S1052" s="80">
        <f>T1031</f>
        <v>47.00332</v>
      </c>
      <c r="T1052" s="80">
        <f>H1052+S1052-H1053-H1054-U1052</f>
        <v>46.99452</v>
      </c>
      <c r="U1052" s="80">
        <v>0.0018</v>
      </c>
      <c r="V1052" s="84">
        <f t="shared" si="1319"/>
        <v>86.76012461</v>
      </c>
      <c r="W1052" s="84">
        <f t="shared" si="1320"/>
        <v>89.71962617</v>
      </c>
      <c r="X1052" s="87">
        <f t="shared" si="1405"/>
        <v>0.579</v>
      </c>
      <c r="Y1052" s="89"/>
    </row>
    <row r="1053">
      <c r="A1053" s="77">
        <v>45708.0</v>
      </c>
      <c r="B1053" s="78" t="s">
        <v>31</v>
      </c>
      <c r="C1053" s="79" t="s">
        <v>26</v>
      </c>
      <c r="D1053" s="78" t="s">
        <v>29</v>
      </c>
      <c r="E1053" s="80">
        <v>220.3</v>
      </c>
      <c r="F1053" s="80">
        <v>0.0</v>
      </c>
      <c r="G1053" s="80">
        <v>0.625</v>
      </c>
      <c r="H1053" s="83">
        <v>0.583</v>
      </c>
      <c r="I1053" s="84">
        <f t="shared" si="3"/>
        <v>-0.042</v>
      </c>
      <c r="J1053" s="85">
        <f t="shared" si="4"/>
        <v>93.28</v>
      </c>
      <c r="K1053" s="80">
        <f t="shared" ref="K1053:L1053" si="2116">IFERROR(G1053,0)</f>
        <v>0.625</v>
      </c>
      <c r="L1053" s="80">
        <f t="shared" si="2116"/>
        <v>0.583</v>
      </c>
      <c r="M1053" s="84">
        <f t="shared" si="6"/>
        <v>-0.042</v>
      </c>
      <c r="N1053" s="85">
        <f t="shared" si="7"/>
        <v>93.28</v>
      </c>
      <c r="O1053" s="84">
        <f t="shared" ref="O1053:P1053" si="2117">IFERROR(K1053,0)</f>
        <v>0.625</v>
      </c>
      <c r="P1053" s="84">
        <f t="shared" si="2117"/>
        <v>0.583</v>
      </c>
      <c r="Q1053" s="84">
        <f t="shared" si="9"/>
        <v>-0.042</v>
      </c>
      <c r="R1053" s="85">
        <f t="shared" si="10"/>
        <v>93.28</v>
      </c>
      <c r="S1053" s="84"/>
      <c r="T1053" s="84"/>
      <c r="U1053" s="84"/>
      <c r="V1053" s="84">
        <f t="shared" si="1319"/>
        <v>0</v>
      </c>
      <c r="W1053" s="84">
        <f t="shared" si="1320"/>
        <v>0</v>
      </c>
      <c r="X1053" s="87">
        <f t="shared" si="1405"/>
        <v>0.938</v>
      </c>
      <c r="Y1053" s="89"/>
    </row>
    <row r="1054">
      <c r="A1054" s="77">
        <v>45708.0</v>
      </c>
      <c r="B1054" s="78" t="s">
        <v>31</v>
      </c>
      <c r="C1054" s="79" t="s">
        <v>26</v>
      </c>
      <c r="D1054" s="78" t="s">
        <v>30</v>
      </c>
      <c r="E1054" s="80">
        <v>0.0</v>
      </c>
      <c r="F1054" s="80">
        <v>0.0</v>
      </c>
      <c r="G1054" s="80">
        <v>0.0</v>
      </c>
      <c r="H1054" s="83">
        <v>0.0</v>
      </c>
      <c r="I1054" s="84">
        <f t="shared" si="3"/>
        <v>0</v>
      </c>
      <c r="J1054" s="85">
        <f t="shared" si="4"/>
        <v>0</v>
      </c>
      <c r="K1054" s="80">
        <f t="shared" ref="K1054:L1054" si="2118">IFERROR(G1054,0)</f>
        <v>0</v>
      </c>
      <c r="L1054" s="80">
        <f t="shared" si="2118"/>
        <v>0</v>
      </c>
      <c r="M1054" s="84">
        <f t="shared" si="6"/>
        <v>0</v>
      </c>
      <c r="N1054" s="85">
        <f t="shared" si="7"/>
        <v>0</v>
      </c>
      <c r="O1054" s="84">
        <f t="shared" ref="O1054:P1054" si="2119">IFERROR(K1054,0)</f>
        <v>0</v>
      </c>
      <c r="P1054" s="84">
        <f t="shared" si="2119"/>
        <v>0</v>
      </c>
      <c r="Q1054" s="84">
        <f t="shared" si="9"/>
        <v>0</v>
      </c>
      <c r="R1054" s="85">
        <f t="shared" si="10"/>
        <v>0</v>
      </c>
      <c r="S1054" s="80"/>
      <c r="T1054" s="80"/>
      <c r="U1054" s="80"/>
      <c r="V1054" s="84">
        <f t="shared" si="1319"/>
        <v>0</v>
      </c>
      <c r="W1054" s="84">
        <f t="shared" si="1320"/>
        <v>0</v>
      </c>
      <c r="X1054" s="87">
        <f t="shared" si="1405"/>
        <v>0</v>
      </c>
      <c r="Y1054" s="89"/>
    </row>
    <row r="1055">
      <c r="A1055" s="77">
        <v>45708.0</v>
      </c>
      <c r="B1055" s="78" t="s">
        <v>25</v>
      </c>
      <c r="C1055" s="79" t="s">
        <v>26</v>
      </c>
      <c r="D1055" s="78" t="s">
        <v>27</v>
      </c>
      <c r="E1055" s="80">
        <v>1.7</v>
      </c>
      <c r="F1055" s="80">
        <v>0.005</v>
      </c>
      <c r="G1055" s="80">
        <v>0.0048</v>
      </c>
      <c r="H1055" s="83">
        <v>0.005</v>
      </c>
      <c r="I1055" s="84">
        <f t="shared" si="3"/>
        <v>0.0002</v>
      </c>
      <c r="J1055" s="85">
        <f t="shared" si="4"/>
        <v>104.1666667</v>
      </c>
      <c r="K1055" s="80">
        <f t="shared" ref="K1055:L1055" si="2120">IFERROR(G1055,0)</f>
        <v>0.0048</v>
      </c>
      <c r="L1055" s="80">
        <f t="shared" si="2120"/>
        <v>0.005</v>
      </c>
      <c r="M1055" s="84">
        <f t="shared" si="6"/>
        <v>0.0002</v>
      </c>
      <c r="N1055" s="85">
        <f t="shared" si="7"/>
        <v>104.1666667</v>
      </c>
      <c r="O1055" s="84">
        <f t="shared" ref="O1055:P1055" si="2121">IFERROR(K1055,0)</f>
        <v>0.0048</v>
      </c>
      <c r="P1055" s="84">
        <f t="shared" si="2121"/>
        <v>0.005</v>
      </c>
      <c r="Q1055" s="84">
        <f t="shared" si="9"/>
        <v>0.0002</v>
      </c>
      <c r="R1055" s="85">
        <f t="shared" si="10"/>
        <v>104.1666667</v>
      </c>
      <c r="S1055" s="80">
        <f>T1034</f>
        <v>4.0927405</v>
      </c>
      <c r="T1055" s="80">
        <f>H1055+S1055-H1056-H1057-U1055</f>
        <v>4.0976405</v>
      </c>
      <c r="U1055" s="80">
        <v>1.0E-4</v>
      </c>
      <c r="V1055" s="84">
        <f t="shared" si="1319"/>
        <v>96</v>
      </c>
      <c r="W1055" s="84">
        <f t="shared" si="1320"/>
        <v>100</v>
      </c>
      <c r="X1055" s="87">
        <f t="shared" si="1405"/>
        <v>0.005</v>
      </c>
      <c r="Y1055" s="89"/>
    </row>
    <row r="1056">
      <c r="A1056" s="77">
        <v>45708.0</v>
      </c>
      <c r="B1056" s="78" t="s">
        <v>25</v>
      </c>
      <c r="C1056" s="79" t="s">
        <v>26</v>
      </c>
      <c r="D1056" s="78" t="s">
        <v>29</v>
      </c>
      <c r="E1056" s="80">
        <v>1.5</v>
      </c>
      <c r="F1056" s="80">
        <v>0.0</v>
      </c>
      <c r="G1056" s="80">
        <v>0.004</v>
      </c>
      <c r="H1056" s="83">
        <v>0.0</v>
      </c>
      <c r="I1056" s="84">
        <f t="shared" si="3"/>
        <v>-0.004</v>
      </c>
      <c r="J1056" s="85">
        <f t="shared" si="4"/>
        <v>0</v>
      </c>
      <c r="K1056" s="80">
        <f t="shared" ref="K1056:L1056" si="2122">IFERROR(G1056,0)</f>
        <v>0.004</v>
      </c>
      <c r="L1056" s="80">
        <f t="shared" si="2122"/>
        <v>0</v>
      </c>
      <c r="M1056" s="84">
        <f t="shared" si="6"/>
        <v>-0.004</v>
      </c>
      <c r="N1056" s="85">
        <f t="shared" si="7"/>
        <v>0</v>
      </c>
      <c r="O1056" s="84">
        <f t="shared" ref="O1056:P1056" si="2123">IFERROR(K1056,0)</f>
        <v>0.004</v>
      </c>
      <c r="P1056" s="84">
        <f t="shared" si="2123"/>
        <v>0</v>
      </c>
      <c r="Q1056" s="84">
        <f t="shared" si="9"/>
        <v>-0.004</v>
      </c>
      <c r="R1056" s="85">
        <f t="shared" si="10"/>
        <v>0</v>
      </c>
      <c r="S1056" s="84"/>
      <c r="T1056" s="84"/>
      <c r="U1056" s="84"/>
      <c r="V1056" s="84">
        <f t="shared" si="1319"/>
        <v>0</v>
      </c>
      <c r="W1056" s="84">
        <f t="shared" si="1320"/>
        <v>0</v>
      </c>
      <c r="X1056" s="87">
        <f t="shared" si="1405"/>
        <v>0</v>
      </c>
      <c r="Y1056" s="89"/>
    </row>
    <row r="1057">
      <c r="A1057" s="77">
        <v>45708.0</v>
      </c>
      <c r="B1057" s="78" t="s">
        <v>25</v>
      </c>
      <c r="C1057" s="79" t="s">
        <v>26</v>
      </c>
      <c r="D1057" s="78" t="s">
        <v>30</v>
      </c>
      <c r="E1057" s="80">
        <v>0.0</v>
      </c>
      <c r="F1057" s="80">
        <v>0.0</v>
      </c>
      <c r="G1057" s="80">
        <v>0.0</v>
      </c>
      <c r="H1057" s="83">
        <v>0.0</v>
      </c>
      <c r="I1057" s="84">
        <f t="shared" si="3"/>
        <v>0</v>
      </c>
      <c r="J1057" s="85">
        <f t="shared" si="4"/>
        <v>0</v>
      </c>
      <c r="K1057" s="80">
        <f t="shared" ref="K1057:L1057" si="2124">IFERROR(G1057,0)</f>
        <v>0</v>
      </c>
      <c r="L1057" s="80">
        <f t="shared" si="2124"/>
        <v>0</v>
      </c>
      <c r="M1057" s="84">
        <f t="shared" si="6"/>
        <v>0</v>
      </c>
      <c r="N1057" s="85">
        <f t="shared" si="7"/>
        <v>0</v>
      </c>
      <c r="O1057" s="84">
        <f t="shared" ref="O1057:P1057" si="2125">IFERROR(K1057,0)</f>
        <v>0</v>
      </c>
      <c r="P1057" s="84">
        <f t="shared" si="2125"/>
        <v>0</v>
      </c>
      <c r="Q1057" s="84">
        <f t="shared" si="9"/>
        <v>0</v>
      </c>
      <c r="R1057" s="85">
        <f t="shared" si="10"/>
        <v>0</v>
      </c>
      <c r="S1057" s="84"/>
      <c r="T1057" s="84"/>
      <c r="U1057" s="84"/>
      <c r="V1057" s="84">
        <f t="shared" si="1319"/>
        <v>0</v>
      </c>
      <c r="W1057" s="84">
        <f t="shared" si="1320"/>
        <v>0</v>
      </c>
      <c r="X1057" s="87">
        <f t="shared" si="1405"/>
        <v>0</v>
      </c>
      <c r="Y1057" s="89"/>
    </row>
    <row r="1058">
      <c r="A1058" s="77">
        <v>45708.0</v>
      </c>
      <c r="B1058" s="78" t="s">
        <v>33</v>
      </c>
      <c r="C1058" s="79" t="s">
        <v>26</v>
      </c>
      <c r="D1058" s="78" t="s">
        <v>27</v>
      </c>
      <c r="E1058" s="80">
        <v>1.0</v>
      </c>
      <c r="F1058" s="80">
        <v>0.005</v>
      </c>
      <c r="G1058" s="80">
        <v>0.003</v>
      </c>
      <c r="H1058" s="83">
        <v>0.004</v>
      </c>
      <c r="I1058" s="84">
        <f t="shared" si="3"/>
        <v>0.001</v>
      </c>
      <c r="J1058" s="85">
        <f t="shared" si="4"/>
        <v>133.3333333</v>
      </c>
      <c r="K1058" s="80">
        <f t="shared" ref="K1058:L1058" si="2126">IFERROR(G1058,0)</f>
        <v>0.003</v>
      </c>
      <c r="L1058" s="80">
        <f t="shared" si="2126"/>
        <v>0.004</v>
      </c>
      <c r="M1058" s="84">
        <f t="shared" si="6"/>
        <v>0.001</v>
      </c>
      <c r="N1058" s="85">
        <f t="shared" si="7"/>
        <v>133.3333333</v>
      </c>
      <c r="O1058" s="84">
        <f t="shared" ref="O1058:P1058" si="2127">IFERROR(K1058,0)</f>
        <v>0.003</v>
      </c>
      <c r="P1058" s="84">
        <f t="shared" si="2127"/>
        <v>0.004</v>
      </c>
      <c r="Q1058" s="84">
        <f t="shared" si="9"/>
        <v>0.001</v>
      </c>
      <c r="R1058" s="85">
        <f t="shared" si="10"/>
        <v>133.3333333</v>
      </c>
      <c r="S1058" s="80">
        <f>T1037</f>
        <v>0.67065</v>
      </c>
      <c r="T1058" s="80">
        <f>H1058+S1058-H1059-H1060-U1058</f>
        <v>0.67465</v>
      </c>
      <c r="U1058" s="80">
        <v>0.0</v>
      </c>
      <c r="V1058" s="84">
        <f t="shared" si="1319"/>
        <v>60</v>
      </c>
      <c r="W1058" s="84">
        <f t="shared" si="1320"/>
        <v>80</v>
      </c>
      <c r="X1058" s="87">
        <f t="shared" si="1405"/>
        <v>0.004</v>
      </c>
      <c r="Y1058" s="89"/>
    </row>
    <row r="1059">
      <c r="A1059" s="77">
        <v>45708.0</v>
      </c>
      <c r="B1059" s="78" t="s">
        <v>33</v>
      </c>
      <c r="C1059" s="79" t="s">
        <v>26</v>
      </c>
      <c r="D1059" s="78" t="s">
        <v>29</v>
      </c>
      <c r="E1059" s="80">
        <v>1.0</v>
      </c>
      <c r="F1059" s="80">
        <v>0.0</v>
      </c>
      <c r="G1059" s="80">
        <v>0.003</v>
      </c>
      <c r="H1059" s="83">
        <v>0.0</v>
      </c>
      <c r="I1059" s="84">
        <f t="shared" si="3"/>
        <v>-0.003</v>
      </c>
      <c r="J1059" s="85">
        <f t="shared" si="4"/>
        <v>0</v>
      </c>
      <c r="K1059" s="80">
        <f t="shared" ref="K1059:L1059" si="2128">IFERROR(G1059,0)</f>
        <v>0.003</v>
      </c>
      <c r="L1059" s="80">
        <f t="shared" si="2128"/>
        <v>0</v>
      </c>
      <c r="M1059" s="84">
        <f t="shared" si="6"/>
        <v>-0.003</v>
      </c>
      <c r="N1059" s="85">
        <f t="shared" si="7"/>
        <v>0</v>
      </c>
      <c r="O1059" s="84">
        <f t="shared" ref="O1059:P1059" si="2129">IFERROR(K1059,0)</f>
        <v>0.003</v>
      </c>
      <c r="P1059" s="84">
        <f t="shared" si="2129"/>
        <v>0</v>
      </c>
      <c r="Q1059" s="84">
        <f t="shared" si="9"/>
        <v>-0.003</v>
      </c>
      <c r="R1059" s="85">
        <f t="shared" si="10"/>
        <v>0</v>
      </c>
      <c r="S1059" s="80"/>
      <c r="T1059" s="80"/>
      <c r="U1059" s="80"/>
      <c r="V1059" s="84">
        <f t="shared" si="1319"/>
        <v>0</v>
      </c>
      <c r="W1059" s="84">
        <f t="shared" si="1320"/>
        <v>0</v>
      </c>
      <c r="X1059" s="87">
        <f t="shared" si="1405"/>
        <v>0</v>
      </c>
      <c r="Y1059" s="89"/>
    </row>
    <row r="1060">
      <c r="A1060" s="77">
        <v>45708.0</v>
      </c>
      <c r="B1060" s="78" t="s">
        <v>33</v>
      </c>
      <c r="C1060" s="79" t="s">
        <v>26</v>
      </c>
      <c r="D1060" s="78" t="s">
        <v>30</v>
      </c>
      <c r="E1060" s="80">
        <v>0.0</v>
      </c>
      <c r="F1060" s="80">
        <v>0.0</v>
      </c>
      <c r="G1060" s="80">
        <v>0.0</v>
      </c>
      <c r="H1060" s="83">
        <v>0.0</v>
      </c>
      <c r="I1060" s="84">
        <f t="shared" si="3"/>
        <v>0</v>
      </c>
      <c r="J1060" s="85">
        <f t="shared" si="4"/>
        <v>0</v>
      </c>
      <c r="K1060" s="80">
        <f t="shared" ref="K1060:L1060" si="2130">IFERROR(G1060,0)</f>
        <v>0</v>
      </c>
      <c r="L1060" s="80">
        <f t="shared" si="2130"/>
        <v>0</v>
      </c>
      <c r="M1060" s="84">
        <f t="shared" si="6"/>
        <v>0</v>
      </c>
      <c r="N1060" s="85">
        <f t="shared" si="7"/>
        <v>0</v>
      </c>
      <c r="O1060" s="84">
        <f t="shared" ref="O1060:P1060" si="2131">IFERROR(K1060,0)</f>
        <v>0</v>
      </c>
      <c r="P1060" s="84">
        <f t="shared" si="2131"/>
        <v>0</v>
      </c>
      <c r="Q1060" s="84">
        <f t="shared" si="9"/>
        <v>0</v>
      </c>
      <c r="R1060" s="85">
        <f t="shared" si="10"/>
        <v>0</v>
      </c>
      <c r="S1060" s="87"/>
      <c r="T1060" s="87"/>
      <c r="U1060" s="87"/>
      <c r="V1060" s="84">
        <f t="shared" si="1319"/>
        <v>0</v>
      </c>
      <c r="W1060" s="84">
        <f t="shared" si="1320"/>
        <v>0</v>
      </c>
      <c r="X1060" s="87">
        <f t="shared" si="1405"/>
        <v>0</v>
      </c>
      <c r="Y1060" s="89"/>
    </row>
    <row r="1061">
      <c r="A1061" s="77">
        <v>45708.0</v>
      </c>
      <c r="B1061" s="78" t="s">
        <v>34</v>
      </c>
      <c r="C1061" s="79" t="s">
        <v>26</v>
      </c>
      <c r="D1061" s="78" t="s">
        <v>27</v>
      </c>
      <c r="E1061" s="80">
        <v>0.6</v>
      </c>
      <c r="F1061" s="80">
        <v>0.002</v>
      </c>
      <c r="G1061" s="80">
        <v>0.0</v>
      </c>
      <c r="H1061" s="83">
        <v>0.001</v>
      </c>
      <c r="I1061" s="84">
        <f t="shared" si="3"/>
        <v>0.001</v>
      </c>
      <c r="J1061" s="85">
        <f t="shared" si="4"/>
        <v>0</v>
      </c>
      <c r="K1061" s="80">
        <f t="shared" ref="K1061:L1061" si="2132">IFERROR(G1061,0)</f>
        <v>0</v>
      </c>
      <c r="L1061" s="80">
        <f t="shared" si="2132"/>
        <v>0.001</v>
      </c>
      <c r="M1061" s="84">
        <f t="shared" si="6"/>
        <v>0.001</v>
      </c>
      <c r="N1061" s="85">
        <f t="shared" si="7"/>
        <v>0</v>
      </c>
      <c r="O1061" s="84">
        <f t="shared" ref="O1061:P1061" si="2133">IFERROR(K1061,0)</f>
        <v>0</v>
      </c>
      <c r="P1061" s="84">
        <f t="shared" si="2133"/>
        <v>0.001</v>
      </c>
      <c r="Q1061" s="84">
        <f t="shared" si="9"/>
        <v>0.001</v>
      </c>
      <c r="R1061" s="85">
        <f t="shared" si="10"/>
        <v>0</v>
      </c>
      <c r="S1061" s="88">
        <f>T1040</f>
        <v>0.11389</v>
      </c>
      <c r="T1061" s="80">
        <f>H1061+S1061-H1062-H1063-U1061</f>
        <v>0.11489</v>
      </c>
      <c r="U1061" s="88">
        <v>0.0</v>
      </c>
      <c r="V1061" s="84">
        <f t="shared" si="1319"/>
        <v>0</v>
      </c>
      <c r="W1061" s="84">
        <f t="shared" si="1320"/>
        <v>50</v>
      </c>
      <c r="X1061" s="87">
        <f t="shared" si="1405"/>
        <v>0.003</v>
      </c>
      <c r="Y1061" s="89"/>
    </row>
    <row r="1062">
      <c r="A1062" s="77">
        <v>45708.0</v>
      </c>
      <c r="B1062" s="78" t="s">
        <v>34</v>
      </c>
      <c r="C1062" s="79" t="s">
        <v>26</v>
      </c>
      <c r="D1062" s="78" t="s">
        <v>29</v>
      </c>
      <c r="E1062" s="80">
        <v>0.6</v>
      </c>
      <c r="F1062" s="80">
        <v>0.0</v>
      </c>
      <c r="G1062" s="80">
        <v>0.0</v>
      </c>
      <c r="H1062" s="83">
        <v>0.0</v>
      </c>
      <c r="I1062" s="84">
        <f t="shared" si="3"/>
        <v>0</v>
      </c>
      <c r="J1062" s="85">
        <f t="shared" si="4"/>
        <v>0</v>
      </c>
      <c r="K1062" s="80">
        <f t="shared" ref="K1062:L1062" si="2134">IFERROR(G1062,0)</f>
        <v>0</v>
      </c>
      <c r="L1062" s="80">
        <f t="shared" si="2134"/>
        <v>0</v>
      </c>
      <c r="M1062" s="84">
        <f t="shared" si="6"/>
        <v>0</v>
      </c>
      <c r="N1062" s="85">
        <f t="shared" si="7"/>
        <v>0</v>
      </c>
      <c r="O1062" s="84">
        <f t="shared" ref="O1062:P1062" si="2135">IFERROR(K1062,0)</f>
        <v>0</v>
      </c>
      <c r="P1062" s="84">
        <f t="shared" si="2135"/>
        <v>0</v>
      </c>
      <c r="Q1062" s="84">
        <f t="shared" si="9"/>
        <v>0</v>
      </c>
      <c r="R1062" s="85">
        <f t="shared" si="10"/>
        <v>0</v>
      </c>
      <c r="S1062" s="87"/>
      <c r="T1062" s="87"/>
      <c r="U1062" s="87"/>
      <c r="V1062" s="84">
        <f t="shared" si="1319"/>
        <v>0</v>
      </c>
      <c r="W1062" s="84">
        <f t="shared" si="1320"/>
        <v>0</v>
      </c>
      <c r="X1062" s="87">
        <f t="shared" si="1405"/>
        <v>0</v>
      </c>
      <c r="Y1062" s="89"/>
    </row>
    <row r="1063">
      <c r="A1063" s="77">
        <v>45708.0</v>
      </c>
      <c r="B1063" s="78" t="s">
        <v>34</v>
      </c>
      <c r="C1063" s="79" t="s">
        <v>26</v>
      </c>
      <c r="D1063" s="78" t="s">
        <v>30</v>
      </c>
      <c r="E1063" s="80">
        <v>0.0</v>
      </c>
      <c r="F1063" s="80">
        <v>0.0</v>
      </c>
      <c r="G1063" s="80">
        <v>0.0</v>
      </c>
      <c r="H1063" s="83">
        <v>0.0</v>
      </c>
      <c r="I1063" s="84">
        <f t="shared" si="3"/>
        <v>0</v>
      </c>
      <c r="J1063" s="85">
        <f t="shared" si="4"/>
        <v>0</v>
      </c>
      <c r="K1063" s="80">
        <f t="shared" ref="K1063:L1063" si="2136">IFERROR(G1063,0)</f>
        <v>0</v>
      </c>
      <c r="L1063" s="80">
        <f t="shared" si="2136"/>
        <v>0</v>
      </c>
      <c r="M1063" s="84">
        <f t="shared" si="6"/>
        <v>0</v>
      </c>
      <c r="N1063" s="85">
        <f t="shared" si="7"/>
        <v>0</v>
      </c>
      <c r="O1063" s="84">
        <f t="shared" ref="O1063:P1063" si="2137">IFERROR(K1063,0)</f>
        <v>0</v>
      </c>
      <c r="P1063" s="84">
        <f t="shared" si="2137"/>
        <v>0</v>
      </c>
      <c r="Q1063" s="84">
        <f t="shared" si="9"/>
        <v>0</v>
      </c>
      <c r="R1063" s="85">
        <f t="shared" si="10"/>
        <v>0</v>
      </c>
      <c r="S1063" s="87"/>
      <c r="T1063" s="87"/>
      <c r="U1063" s="87"/>
      <c r="V1063" s="84">
        <f t="shared" si="1319"/>
        <v>0</v>
      </c>
      <c r="W1063" s="84">
        <f t="shared" si="1320"/>
        <v>0</v>
      </c>
      <c r="X1063" s="87">
        <f t="shared" si="1405"/>
        <v>0</v>
      </c>
      <c r="Y1063" s="89"/>
    </row>
    <row r="1064">
      <c r="A1064" s="77">
        <v>45708.0</v>
      </c>
      <c r="B1064" s="78" t="s">
        <v>36</v>
      </c>
      <c r="C1064" s="79" t="s">
        <v>37</v>
      </c>
      <c r="D1064" s="78" t="s">
        <v>27</v>
      </c>
      <c r="E1064" s="80">
        <v>229.8</v>
      </c>
      <c r="F1064" s="80">
        <v>0.483</v>
      </c>
      <c r="G1064" s="80">
        <v>0.675</v>
      </c>
      <c r="H1064" s="83">
        <v>0.563</v>
      </c>
      <c r="I1064" s="84">
        <f t="shared" si="3"/>
        <v>-0.112</v>
      </c>
      <c r="J1064" s="85">
        <f t="shared" si="4"/>
        <v>83.40740741</v>
      </c>
      <c r="K1064" s="80">
        <f t="shared" ref="K1064:L1064" si="2138">IFERROR(G1064,0)</f>
        <v>0.675</v>
      </c>
      <c r="L1064" s="80">
        <f t="shared" si="2138"/>
        <v>0.563</v>
      </c>
      <c r="M1064" s="84">
        <f t="shared" si="6"/>
        <v>-0.112</v>
      </c>
      <c r="N1064" s="85">
        <f t="shared" si="7"/>
        <v>83.40740741</v>
      </c>
      <c r="O1064" s="84">
        <f t="shared" ref="O1064:P1064" si="2139">IFERROR(K1064,0)</f>
        <v>0.675</v>
      </c>
      <c r="P1064" s="84">
        <f t="shared" si="2139"/>
        <v>0.563</v>
      </c>
      <c r="Q1064" s="84">
        <f t="shared" si="9"/>
        <v>-0.112</v>
      </c>
      <c r="R1064" s="85">
        <f t="shared" si="10"/>
        <v>83.40740741</v>
      </c>
      <c r="S1064" s="88">
        <f>T1043</f>
        <v>190.3176851</v>
      </c>
      <c r="T1064" s="80">
        <f>H1064+S1064-H1065-H1066-U1064</f>
        <v>190.6762851</v>
      </c>
      <c r="U1064" s="88">
        <v>4.0E-4</v>
      </c>
      <c r="V1064" s="84">
        <f t="shared" si="1319"/>
        <v>139.7515528</v>
      </c>
      <c r="W1064" s="84">
        <f t="shared" si="1320"/>
        <v>116.563147</v>
      </c>
      <c r="X1064" s="87">
        <f t="shared" si="1405"/>
        <v>0.564</v>
      </c>
      <c r="Y1064" s="89"/>
    </row>
    <row r="1065">
      <c r="A1065" s="77">
        <v>45708.0</v>
      </c>
      <c r="B1065" s="78" t="s">
        <v>36</v>
      </c>
      <c r="C1065" s="79" t="s">
        <v>37</v>
      </c>
      <c r="D1065" s="78" t="s">
        <v>29</v>
      </c>
      <c r="E1065" s="80">
        <v>285.0</v>
      </c>
      <c r="F1065" s="80">
        <v>0.0</v>
      </c>
      <c r="G1065" s="80">
        <v>0.825</v>
      </c>
      <c r="H1065" s="83">
        <v>0.204</v>
      </c>
      <c r="I1065" s="84">
        <f t="shared" si="3"/>
        <v>-0.621</v>
      </c>
      <c r="J1065" s="85">
        <f t="shared" si="4"/>
        <v>24.72727273</v>
      </c>
      <c r="K1065" s="80">
        <f t="shared" ref="K1065:L1065" si="2140">IFERROR(G1065,0)</f>
        <v>0.825</v>
      </c>
      <c r="L1065" s="80">
        <f t="shared" si="2140"/>
        <v>0.204</v>
      </c>
      <c r="M1065" s="84">
        <f t="shared" si="6"/>
        <v>-0.621</v>
      </c>
      <c r="N1065" s="85">
        <f t="shared" si="7"/>
        <v>24.72727273</v>
      </c>
      <c r="O1065" s="84">
        <f t="shared" ref="O1065:P1065" si="2141">IFERROR(K1065,0)</f>
        <v>0.825</v>
      </c>
      <c r="P1065" s="84">
        <f t="shared" si="2141"/>
        <v>0.204</v>
      </c>
      <c r="Q1065" s="84">
        <f t="shared" si="9"/>
        <v>-0.621</v>
      </c>
      <c r="R1065" s="85">
        <f t="shared" si="10"/>
        <v>24.72727273</v>
      </c>
      <c r="S1065" s="87"/>
      <c r="T1065" s="87"/>
      <c r="U1065" s="87"/>
      <c r="V1065" s="84">
        <f t="shared" si="1319"/>
        <v>0</v>
      </c>
      <c r="W1065" s="84">
        <f t="shared" si="1320"/>
        <v>0</v>
      </c>
      <c r="X1065" s="87">
        <f t="shared" si="1405"/>
        <v>1.874</v>
      </c>
      <c r="Y1065" s="89"/>
    </row>
    <row r="1066">
      <c r="A1066" s="77">
        <v>45708.0</v>
      </c>
      <c r="B1066" s="78" t="s">
        <v>36</v>
      </c>
      <c r="C1066" s="79" t="s">
        <v>37</v>
      </c>
      <c r="D1066" s="78" t="s">
        <v>30</v>
      </c>
      <c r="E1066" s="80">
        <v>0.0</v>
      </c>
      <c r="F1066" s="80">
        <v>0.0</v>
      </c>
      <c r="G1066" s="80">
        <v>0.0</v>
      </c>
      <c r="H1066" s="83">
        <v>0.0</v>
      </c>
      <c r="I1066" s="84">
        <f t="shared" si="3"/>
        <v>0</v>
      </c>
      <c r="J1066" s="85">
        <f t="shared" si="4"/>
        <v>0</v>
      </c>
      <c r="K1066" s="80">
        <f t="shared" ref="K1066:L1066" si="2142">IFERROR(G1066,0)</f>
        <v>0</v>
      </c>
      <c r="L1066" s="80">
        <f t="shared" si="2142"/>
        <v>0</v>
      </c>
      <c r="M1066" s="84">
        <f t="shared" si="6"/>
        <v>0</v>
      </c>
      <c r="N1066" s="85">
        <f t="shared" si="7"/>
        <v>0</v>
      </c>
      <c r="O1066" s="84">
        <f t="shared" ref="O1066:P1066" si="2143">IFERROR(K1066,0)</f>
        <v>0</v>
      </c>
      <c r="P1066" s="84">
        <f t="shared" si="2143"/>
        <v>0</v>
      </c>
      <c r="Q1066" s="84">
        <f t="shared" si="9"/>
        <v>0</v>
      </c>
      <c r="R1066" s="85">
        <f t="shared" si="10"/>
        <v>0</v>
      </c>
      <c r="S1066" s="87"/>
      <c r="T1066" s="87"/>
      <c r="U1066" s="87"/>
      <c r="V1066" s="84">
        <f t="shared" si="1319"/>
        <v>0</v>
      </c>
      <c r="W1066" s="84">
        <f t="shared" si="1320"/>
        <v>0</v>
      </c>
      <c r="X1066" s="87">
        <f t="shared" si="1405"/>
        <v>0</v>
      </c>
      <c r="Y1066" s="89"/>
    </row>
    <row r="1067">
      <c r="A1067" s="77">
        <v>45708.0</v>
      </c>
      <c r="B1067" s="78" t="s">
        <v>49</v>
      </c>
      <c r="C1067" s="79" t="s">
        <v>37</v>
      </c>
      <c r="D1067" s="78" t="s">
        <v>27</v>
      </c>
      <c r="E1067" s="80">
        <v>5.2</v>
      </c>
      <c r="F1067" s="80">
        <v>0.019</v>
      </c>
      <c r="G1067" s="80">
        <v>0.014</v>
      </c>
      <c r="H1067" s="83">
        <v>0.018</v>
      </c>
      <c r="I1067" s="84">
        <f t="shared" si="3"/>
        <v>0.004</v>
      </c>
      <c r="J1067" s="85">
        <f t="shared" si="4"/>
        <v>128.5714286</v>
      </c>
      <c r="K1067" s="80">
        <f t="shared" ref="K1067:L1067" si="2144">IFERROR(G1067,0)</f>
        <v>0.014</v>
      </c>
      <c r="L1067" s="80">
        <f t="shared" si="2144"/>
        <v>0.018</v>
      </c>
      <c r="M1067" s="84">
        <f t="shared" si="6"/>
        <v>0.004</v>
      </c>
      <c r="N1067" s="85">
        <f t="shared" si="7"/>
        <v>128.5714286</v>
      </c>
      <c r="O1067" s="84">
        <f t="shared" ref="O1067:P1067" si="2145">IFERROR(K1067,0)</f>
        <v>0.014</v>
      </c>
      <c r="P1067" s="84">
        <f t="shared" si="2145"/>
        <v>0.018</v>
      </c>
      <c r="Q1067" s="84">
        <f t="shared" si="9"/>
        <v>0.004</v>
      </c>
      <c r="R1067" s="85">
        <f t="shared" si="10"/>
        <v>128.5714286</v>
      </c>
      <c r="S1067" s="88">
        <f>T1046</f>
        <v>4.480500002</v>
      </c>
      <c r="T1067" s="80">
        <f>H1067+S1067-H1068-H1069-U1067</f>
        <v>4.497800002</v>
      </c>
      <c r="U1067" s="88">
        <v>7.0E-4</v>
      </c>
      <c r="V1067" s="84">
        <f t="shared" si="1319"/>
        <v>73.68421053</v>
      </c>
      <c r="W1067" s="84">
        <f t="shared" si="1320"/>
        <v>94.73684211</v>
      </c>
      <c r="X1067" s="87">
        <f t="shared" si="1405"/>
        <v>0.018</v>
      </c>
      <c r="Y1067" s="89"/>
    </row>
    <row r="1068">
      <c r="A1068" s="77">
        <v>45708.0</v>
      </c>
      <c r="B1068" s="78" t="s">
        <v>49</v>
      </c>
      <c r="C1068" s="79" t="s">
        <v>37</v>
      </c>
      <c r="D1068" s="78" t="s">
        <v>29</v>
      </c>
      <c r="E1068" s="80">
        <v>5.1</v>
      </c>
      <c r="F1068" s="80">
        <v>0.0</v>
      </c>
      <c r="G1068" s="80">
        <v>0.014</v>
      </c>
      <c r="H1068" s="83">
        <v>0.0</v>
      </c>
      <c r="I1068" s="84">
        <f t="shared" si="3"/>
        <v>-0.014</v>
      </c>
      <c r="J1068" s="85">
        <f t="shared" si="4"/>
        <v>0</v>
      </c>
      <c r="K1068" s="80">
        <f t="shared" ref="K1068:L1068" si="2146">IFERROR(G1068,0)</f>
        <v>0.014</v>
      </c>
      <c r="L1068" s="80">
        <f t="shared" si="2146"/>
        <v>0</v>
      </c>
      <c r="M1068" s="84">
        <f t="shared" si="6"/>
        <v>-0.014</v>
      </c>
      <c r="N1068" s="85">
        <f t="shared" si="7"/>
        <v>0</v>
      </c>
      <c r="O1068" s="84">
        <f t="shared" ref="O1068:P1068" si="2147">IFERROR(K1068,0)</f>
        <v>0.014</v>
      </c>
      <c r="P1068" s="84">
        <f t="shared" si="2147"/>
        <v>0</v>
      </c>
      <c r="Q1068" s="84">
        <f t="shared" si="9"/>
        <v>-0.014</v>
      </c>
      <c r="R1068" s="85">
        <f t="shared" si="10"/>
        <v>0</v>
      </c>
      <c r="S1068" s="87"/>
      <c r="T1068" s="87"/>
      <c r="U1068" s="87"/>
      <c r="V1068" s="84">
        <f t="shared" si="1319"/>
        <v>0</v>
      </c>
      <c r="W1068" s="84">
        <f t="shared" si="1320"/>
        <v>0</v>
      </c>
      <c r="X1068" s="87">
        <f t="shared" si="1405"/>
        <v>0</v>
      </c>
      <c r="Y1068" s="89"/>
    </row>
    <row r="1069">
      <c r="A1069" s="77">
        <v>45708.0</v>
      </c>
      <c r="B1069" s="78" t="s">
        <v>49</v>
      </c>
      <c r="C1069" s="79" t="s">
        <v>37</v>
      </c>
      <c r="D1069" s="78" t="s">
        <v>30</v>
      </c>
      <c r="E1069" s="80">
        <v>0.0</v>
      </c>
      <c r="F1069" s="80">
        <v>0.0</v>
      </c>
      <c r="G1069" s="80">
        <v>0.0</v>
      </c>
      <c r="H1069" s="83">
        <v>0.0</v>
      </c>
      <c r="I1069" s="84">
        <f t="shared" si="3"/>
        <v>0</v>
      </c>
      <c r="J1069" s="85">
        <f t="shared" si="4"/>
        <v>0</v>
      </c>
      <c r="K1069" s="80">
        <f t="shared" ref="K1069:L1069" si="2148">IFERROR(G1069,0)</f>
        <v>0</v>
      </c>
      <c r="L1069" s="80">
        <f t="shared" si="2148"/>
        <v>0</v>
      </c>
      <c r="M1069" s="84">
        <f t="shared" si="6"/>
        <v>0</v>
      </c>
      <c r="N1069" s="85">
        <f t="shared" si="7"/>
        <v>0</v>
      </c>
      <c r="O1069" s="84">
        <f t="shared" ref="O1069:P1069" si="2149">IFERROR(K1069,0)</f>
        <v>0</v>
      </c>
      <c r="P1069" s="84">
        <f t="shared" si="2149"/>
        <v>0</v>
      </c>
      <c r="Q1069" s="84">
        <f t="shared" si="9"/>
        <v>0</v>
      </c>
      <c r="R1069" s="85">
        <f t="shared" si="10"/>
        <v>0</v>
      </c>
      <c r="S1069" s="88"/>
      <c r="T1069" s="88"/>
      <c r="U1069" s="87"/>
      <c r="V1069" s="84">
        <f t="shared" si="1319"/>
        <v>0</v>
      </c>
      <c r="W1069" s="84">
        <f t="shared" si="1320"/>
        <v>0</v>
      </c>
      <c r="X1069" s="87">
        <f t="shared" si="1405"/>
        <v>0</v>
      </c>
      <c r="Y1069" s="89"/>
    </row>
    <row r="1070">
      <c r="A1070" s="77">
        <v>45708.0</v>
      </c>
      <c r="B1070" s="78" t="s">
        <v>40</v>
      </c>
      <c r="C1070" s="79" t="s">
        <v>37</v>
      </c>
      <c r="D1070" s="78" t="s">
        <v>27</v>
      </c>
      <c r="E1070" s="80">
        <v>0.63</v>
      </c>
      <c r="F1070" s="80">
        <v>0.0</v>
      </c>
      <c r="G1070" s="80">
        <v>0.00161</v>
      </c>
      <c r="H1070" s="83">
        <v>0.001</v>
      </c>
      <c r="I1070" s="84">
        <f t="shared" si="3"/>
        <v>-0.00061</v>
      </c>
      <c r="J1070" s="85">
        <f t="shared" si="4"/>
        <v>62.11180124</v>
      </c>
      <c r="K1070" s="80">
        <f t="shared" ref="K1070:L1070" si="2150">IFERROR(G1070,0)</f>
        <v>0.00161</v>
      </c>
      <c r="L1070" s="80">
        <f t="shared" si="2150"/>
        <v>0.001</v>
      </c>
      <c r="M1070" s="84">
        <f t="shared" si="6"/>
        <v>-0.00061</v>
      </c>
      <c r="N1070" s="85">
        <f t="shared" si="7"/>
        <v>62.11180124</v>
      </c>
      <c r="O1070" s="84">
        <f t="shared" ref="O1070:P1070" si="2151">IFERROR(K1070,0)</f>
        <v>0.00161</v>
      </c>
      <c r="P1070" s="84">
        <f t="shared" si="2151"/>
        <v>0.001</v>
      </c>
      <c r="Q1070" s="84">
        <f t="shared" si="9"/>
        <v>-0.00061</v>
      </c>
      <c r="R1070" s="85">
        <f t="shared" si="10"/>
        <v>62.11180124</v>
      </c>
      <c r="S1070" s="88">
        <f>T1049</f>
        <v>0.05104624</v>
      </c>
      <c r="T1070" s="80">
        <f>H1070+S1070-H1071-H1072-U1070</f>
        <v>0.05194624</v>
      </c>
      <c r="U1070" s="88">
        <v>1.0E-4</v>
      </c>
      <c r="V1070" s="84">
        <f t="shared" si="1319"/>
        <v>0</v>
      </c>
      <c r="W1070" s="84">
        <f t="shared" si="1320"/>
        <v>0</v>
      </c>
      <c r="X1070" s="87">
        <f t="shared" si="1405"/>
        <v>0.001</v>
      </c>
      <c r="Y1070" s="89"/>
    </row>
    <row r="1071">
      <c r="A1071" s="77">
        <v>45708.0</v>
      </c>
      <c r="B1071" s="78" t="s">
        <v>40</v>
      </c>
      <c r="C1071" s="79" t="s">
        <v>37</v>
      </c>
      <c r="D1071" s="78" t="s">
        <v>29</v>
      </c>
      <c r="E1071" s="80">
        <v>0.63</v>
      </c>
      <c r="F1071" s="80">
        <v>0.0</v>
      </c>
      <c r="G1071" s="80">
        <v>0.0016</v>
      </c>
      <c r="H1071" s="83">
        <v>0.0</v>
      </c>
      <c r="I1071" s="84">
        <f t="shared" si="3"/>
        <v>-0.0016</v>
      </c>
      <c r="J1071" s="85">
        <f t="shared" si="4"/>
        <v>0</v>
      </c>
      <c r="K1071" s="80">
        <f t="shared" ref="K1071:L1071" si="2152">IFERROR(G1071,0)</f>
        <v>0.0016</v>
      </c>
      <c r="L1071" s="80">
        <f t="shared" si="2152"/>
        <v>0</v>
      </c>
      <c r="M1071" s="84">
        <f t="shared" si="6"/>
        <v>-0.0016</v>
      </c>
      <c r="N1071" s="85">
        <f t="shared" si="7"/>
        <v>0</v>
      </c>
      <c r="O1071" s="84">
        <f t="shared" ref="O1071:P1071" si="2153">IFERROR(K1071,0)</f>
        <v>0.0016</v>
      </c>
      <c r="P1071" s="84">
        <f t="shared" si="2153"/>
        <v>0</v>
      </c>
      <c r="Q1071" s="84">
        <f t="shared" si="9"/>
        <v>-0.0016</v>
      </c>
      <c r="R1071" s="85">
        <f t="shared" si="10"/>
        <v>0</v>
      </c>
      <c r="S1071" s="87"/>
      <c r="T1071" s="80"/>
      <c r="U1071" s="87"/>
      <c r="V1071" s="84">
        <f t="shared" si="1319"/>
        <v>0</v>
      </c>
      <c r="W1071" s="84">
        <f t="shared" si="1320"/>
        <v>0</v>
      </c>
      <c r="X1071" s="87">
        <f t="shared" si="1405"/>
        <v>0</v>
      </c>
      <c r="Y1071" s="89"/>
    </row>
    <row r="1072">
      <c r="A1072" s="77">
        <v>45708.0</v>
      </c>
      <c r="B1072" s="78" t="s">
        <v>40</v>
      </c>
      <c r="C1072" s="79" t="s">
        <v>37</v>
      </c>
      <c r="D1072" s="78" t="s">
        <v>30</v>
      </c>
      <c r="E1072" s="80">
        <v>0.0</v>
      </c>
      <c r="F1072" s="80">
        <v>0.0</v>
      </c>
      <c r="G1072" s="80">
        <v>0.0</v>
      </c>
      <c r="H1072" s="83">
        <v>0.0</v>
      </c>
      <c r="I1072" s="84">
        <f t="shared" si="3"/>
        <v>0</v>
      </c>
      <c r="J1072" s="85">
        <f t="shared" si="4"/>
        <v>0</v>
      </c>
      <c r="K1072" s="80">
        <f t="shared" ref="K1072:L1072" si="2154">IFERROR(G1072,0)</f>
        <v>0</v>
      </c>
      <c r="L1072" s="80">
        <f t="shared" si="2154"/>
        <v>0</v>
      </c>
      <c r="M1072" s="84">
        <f t="shared" si="6"/>
        <v>0</v>
      </c>
      <c r="N1072" s="85">
        <f t="shared" si="7"/>
        <v>0</v>
      </c>
      <c r="O1072" s="84">
        <f t="shared" ref="O1072:P1072" si="2155">IFERROR(K1072,0)</f>
        <v>0</v>
      </c>
      <c r="P1072" s="84">
        <f t="shared" si="2155"/>
        <v>0</v>
      </c>
      <c r="Q1072" s="84">
        <f t="shared" si="9"/>
        <v>0</v>
      </c>
      <c r="R1072" s="85">
        <f t="shared" si="10"/>
        <v>0</v>
      </c>
      <c r="S1072" s="87"/>
      <c r="T1072" s="87"/>
      <c r="U1072" s="87"/>
      <c r="V1072" s="84">
        <f t="shared" si="1319"/>
        <v>0</v>
      </c>
      <c r="W1072" s="84">
        <f t="shared" si="1320"/>
        <v>0</v>
      </c>
      <c r="X1072" s="87">
        <f t="shared" si="1405"/>
        <v>0</v>
      </c>
      <c r="Y1072" s="89"/>
    </row>
    <row r="1073">
      <c r="A1073" s="77">
        <v>45709.0</v>
      </c>
      <c r="B1073" s="78" t="s">
        <v>31</v>
      </c>
      <c r="C1073" s="79" t="s">
        <v>26</v>
      </c>
      <c r="D1073" s="78" t="s">
        <v>27</v>
      </c>
      <c r="E1073" s="80">
        <v>190.9</v>
      </c>
      <c r="F1073" s="81">
        <v>0.673</v>
      </c>
      <c r="G1073" s="82">
        <v>0.557</v>
      </c>
      <c r="H1073" s="94">
        <v>0.577</v>
      </c>
      <c r="I1073" s="84">
        <f t="shared" si="3"/>
        <v>0.02</v>
      </c>
      <c r="J1073" s="85">
        <f t="shared" si="4"/>
        <v>103.5906643</v>
      </c>
      <c r="K1073" s="80">
        <f t="shared" ref="K1073:L1073" si="2156">IFERROR(G1073,0)</f>
        <v>0.557</v>
      </c>
      <c r="L1073" s="80">
        <f t="shared" si="2156"/>
        <v>0.577</v>
      </c>
      <c r="M1073" s="84">
        <f t="shared" si="6"/>
        <v>0.02</v>
      </c>
      <c r="N1073" s="85">
        <f t="shared" si="7"/>
        <v>103.5906643</v>
      </c>
      <c r="O1073" s="84">
        <f t="shared" ref="O1073:P1073" si="2157">IFERROR(K1073,0)</f>
        <v>0.557</v>
      </c>
      <c r="P1073" s="84">
        <f t="shared" si="2157"/>
        <v>0.577</v>
      </c>
      <c r="Q1073" s="84">
        <f t="shared" si="9"/>
        <v>0.02</v>
      </c>
      <c r="R1073" s="85">
        <f t="shared" si="10"/>
        <v>103.5906643</v>
      </c>
      <c r="S1073" s="80">
        <f>T1052</f>
        <v>46.99452</v>
      </c>
      <c r="T1073" s="80">
        <f>H1073+S1073-H1074-H1075-U1073</f>
        <v>47.31072</v>
      </c>
      <c r="U1073" s="80">
        <v>0.0018</v>
      </c>
      <c r="V1073" s="84">
        <f t="shared" si="1319"/>
        <v>82.76374443</v>
      </c>
      <c r="W1073" s="84">
        <f t="shared" si="1320"/>
        <v>85.73551263</v>
      </c>
      <c r="X1073" s="87">
        <f t="shared" si="1405"/>
        <v>0.582</v>
      </c>
      <c r="Y1073" s="89"/>
    </row>
    <row r="1074">
      <c r="A1074" s="77">
        <v>45709.0</v>
      </c>
      <c r="B1074" s="78" t="s">
        <v>31</v>
      </c>
      <c r="C1074" s="79" t="s">
        <v>26</v>
      </c>
      <c r="D1074" s="78" t="s">
        <v>29</v>
      </c>
      <c r="E1074" s="80">
        <v>220.3</v>
      </c>
      <c r="F1074" s="80">
        <v>0.0</v>
      </c>
      <c r="G1074" s="80">
        <v>0.625</v>
      </c>
      <c r="H1074" s="83">
        <v>0.259</v>
      </c>
      <c r="I1074" s="84">
        <f t="shared" si="3"/>
        <v>-0.366</v>
      </c>
      <c r="J1074" s="85">
        <f t="shared" si="4"/>
        <v>41.44</v>
      </c>
      <c r="K1074" s="80">
        <f t="shared" ref="K1074:L1074" si="2158">IFERROR(G1074,0)</f>
        <v>0.625</v>
      </c>
      <c r="L1074" s="80">
        <f t="shared" si="2158"/>
        <v>0.259</v>
      </c>
      <c r="M1074" s="84">
        <f t="shared" si="6"/>
        <v>-0.366</v>
      </c>
      <c r="N1074" s="85">
        <f t="shared" si="7"/>
        <v>41.44</v>
      </c>
      <c r="O1074" s="84">
        <f t="shared" ref="O1074:P1074" si="2159">IFERROR(K1074,0)</f>
        <v>0.625</v>
      </c>
      <c r="P1074" s="84">
        <f t="shared" si="2159"/>
        <v>0.259</v>
      </c>
      <c r="Q1074" s="84">
        <f t="shared" si="9"/>
        <v>-0.366</v>
      </c>
      <c r="R1074" s="85">
        <f t="shared" si="10"/>
        <v>41.44</v>
      </c>
      <c r="S1074" s="84"/>
      <c r="T1074" s="84"/>
      <c r="U1074" s="84"/>
      <c r="V1074" s="84">
        <f t="shared" si="1319"/>
        <v>0</v>
      </c>
      <c r="W1074" s="84">
        <f t="shared" si="1320"/>
        <v>0</v>
      </c>
      <c r="X1074" s="87">
        <f t="shared" si="1405"/>
        <v>0.1</v>
      </c>
      <c r="Y1074" s="89"/>
    </row>
    <row r="1075">
      <c r="A1075" s="77">
        <v>45709.0</v>
      </c>
      <c r="B1075" s="78" t="s">
        <v>31</v>
      </c>
      <c r="C1075" s="79" t="s">
        <v>26</v>
      </c>
      <c r="D1075" s="78" t="s">
        <v>30</v>
      </c>
      <c r="E1075" s="80">
        <v>0.0</v>
      </c>
      <c r="F1075" s="80">
        <v>0.0</v>
      </c>
      <c r="G1075" s="80">
        <v>0.0</v>
      </c>
      <c r="H1075" s="83">
        <v>0.0</v>
      </c>
      <c r="I1075" s="84">
        <f t="shared" si="3"/>
        <v>0</v>
      </c>
      <c r="J1075" s="85">
        <f t="shared" si="4"/>
        <v>0</v>
      </c>
      <c r="K1075" s="80">
        <f t="shared" ref="K1075:L1075" si="2160">IFERROR(G1075,0)</f>
        <v>0</v>
      </c>
      <c r="L1075" s="80">
        <f t="shared" si="2160"/>
        <v>0</v>
      </c>
      <c r="M1075" s="84">
        <f t="shared" si="6"/>
        <v>0</v>
      </c>
      <c r="N1075" s="85">
        <f t="shared" si="7"/>
        <v>0</v>
      </c>
      <c r="O1075" s="84">
        <f t="shared" ref="O1075:P1075" si="2161">IFERROR(K1075,0)</f>
        <v>0</v>
      </c>
      <c r="P1075" s="84">
        <f t="shared" si="2161"/>
        <v>0</v>
      </c>
      <c r="Q1075" s="84">
        <f t="shared" si="9"/>
        <v>0</v>
      </c>
      <c r="R1075" s="85">
        <f t="shared" si="10"/>
        <v>0</v>
      </c>
      <c r="S1075" s="80"/>
      <c r="T1075" s="80"/>
      <c r="U1075" s="80"/>
      <c r="V1075" s="84">
        <f t="shared" si="1319"/>
        <v>0</v>
      </c>
      <c r="W1075" s="84">
        <f t="shared" si="1320"/>
        <v>0</v>
      </c>
      <c r="X1075" s="87">
        <f t="shared" si="1405"/>
        <v>0</v>
      </c>
      <c r="Y1075" s="89"/>
    </row>
    <row r="1076">
      <c r="A1076" s="77">
        <v>45709.0</v>
      </c>
      <c r="B1076" s="78" t="s">
        <v>25</v>
      </c>
      <c r="C1076" s="79" t="s">
        <v>26</v>
      </c>
      <c r="D1076" s="78" t="s">
        <v>27</v>
      </c>
      <c r="E1076" s="80">
        <v>1.7</v>
      </c>
      <c r="F1076" s="80">
        <v>0.005</v>
      </c>
      <c r="G1076" s="80">
        <v>0.0048</v>
      </c>
      <c r="H1076" s="83">
        <v>0.005</v>
      </c>
      <c r="I1076" s="84">
        <f t="shared" si="3"/>
        <v>0.0002</v>
      </c>
      <c r="J1076" s="85">
        <f t="shared" si="4"/>
        <v>104.1666667</v>
      </c>
      <c r="K1076" s="80">
        <f t="shared" ref="K1076:L1076" si="2162">IFERROR(G1076,0)</f>
        <v>0.0048</v>
      </c>
      <c r="L1076" s="80">
        <f t="shared" si="2162"/>
        <v>0.005</v>
      </c>
      <c r="M1076" s="84">
        <f t="shared" si="6"/>
        <v>0.0002</v>
      </c>
      <c r="N1076" s="85">
        <f t="shared" si="7"/>
        <v>104.1666667</v>
      </c>
      <c r="O1076" s="84">
        <f t="shared" ref="O1076:P1076" si="2163">IFERROR(K1076,0)</f>
        <v>0.0048</v>
      </c>
      <c r="P1076" s="84">
        <f t="shared" si="2163"/>
        <v>0.005</v>
      </c>
      <c r="Q1076" s="84">
        <f t="shared" si="9"/>
        <v>0.0002</v>
      </c>
      <c r="R1076" s="85">
        <f t="shared" si="10"/>
        <v>104.1666667</v>
      </c>
      <c r="S1076" s="80">
        <f>T1055</f>
        <v>4.0976405</v>
      </c>
      <c r="T1076" s="80">
        <f>H1076+S1076-H1077-H1078-U1076</f>
        <v>4.1025405</v>
      </c>
      <c r="U1076" s="80">
        <v>1.0E-4</v>
      </c>
      <c r="V1076" s="84">
        <f t="shared" si="1319"/>
        <v>96</v>
      </c>
      <c r="W1076" s="84">
        <f t="shared" si="1320"/>
        <v>100</v>
      </c>
      <c r="X1076" s="87">
        <f t="shared" si="1405"/>
        <v>0.005</v>
      </c>
      <c r="Y1076" s="89"/>
    </row>
    <row r="1077">
      <c r="A1077" s="77">
        <v>45709.0</v>
      </c>
      <c r="B1077" s="78" t="s">
        <v>25</v>
      </c>
      <c r="C1077" s="79" t="s">
        <v>26</v>
      </c>
      <c r="D1077" s="78" t="s">
        <v>29</v>
      </c>
      <c r="E1077" s="80">
        <v>1.5</v>
      </c>
      <c r="F1077" s="80">
        <v>0.0</v>
      </c>
      <c r="G1077" s="80">
        <v>0.004</v>
      </c>
      <c r="H1077" s="83">
        <v>0.0</v>
      </c>
      <c r="I1077" s="84">
        <f t="shared" si="3"/>
        <v>-0.004</v>
      </c>
      <c r="J1077" s="85">
        <f t="shared" si="4"/>
        <v>0</v>
      </c>
      <c r="K1077" s="80">
        <f t="shared" ref="K1077:L1077" si="2164">IFERROR(G1077,0)</f>
        <v>0.004</v>
      </c>
      <c r="L1077" s="80">
        <f t="shared" si="2164"/>
        <v>0</v>
      </c>
      <c r="M1077" s="84">
        <f t="shared" si="6"/>
        <v>-0.004</v>
      </c>
      <c r="N1077" s="85">
        <f t="shared" si="7"/>
        <v>0</v>
      </c>
      <c r="O1077" s="84">
        <f t="shared" ref="O1077:P1077" si="2165">IFERROR(K1077,0)</f>
        <v>0.004</v>
      </c>
      <c r="P1077" s="84">
        <f t="shared" si="2165"/>
        <v>0</v>
      </c>
      <c r="Q1077" s="84">
        <f t="shared" si="9"/>
        <v>-0.004</v>
      </c>
      <c r="R1077" s="85">
        <f t="shared" si="10"/>
        <v>0</v>
      </c>
      <c r="S1077" s="84"/>
      <c r="T1077" s="84"/>
      <c r="U1077" s="84"/>
      <c r="V1077" s="84">
        <f t="shared" si="1319"/>
        <v>0</v>
      </c>
      <c r="W1077" s="84">
        <f t="shared" si="1320"/>
        <v>0</v>
      </c>
      <c r="X1077" s="87">
        <f t="shared" si="1405"/>
        <v>0</v>
      </c>
      <c r="Y1077" s="89"/>
    </row>
    <row r="1078">
      <c r="A1078" s="77">
        <v>45709.0</v>
      </c>
      <c r="B1078" s="78" t="s">
        <v>25</v>
      </c>
      <c r="C1078" s="79" t="s">
        <v>26</v>
      </c>
      <c r="D1078" s="78" t="s">
        <v>30</v>
      </c>
      <c r="E1078" s="80">
        <v>0.0</v>
      </c>
      <c r="F1078" s="80">
        <v>0.0</v>
      </c>
      <c r="G1078" s="80">
        <v>0.0</v>
      </c>
      <c r="H1078" s="83">
        <v>0.0</v>
      </c>
      <c r="I1078" s="84">
        <f t="shared" si="3"/>
        <v>0</v>
      </c>
      <c r="J1078" s="85">
        <f t="shared" si="4"/>
        <v>0</v>
      </c>
      <c r="K1078" s="80">
        <f t="shared" ref="K1078:L1078" si="2166">IFERROR(G1078,0)</f>
        <v>0</v>
      </c>
      <c r="L1078" s="80">
        <f t="shared" si="2166"/>
        <v>0</v>
      </c>
      <c r="M1078" s="84">
        <f t="shared" si="6"/>
        <v>0</v>
      </c>
      <c r="N1078" s="85">
        <f t="shared" si="7"/>
        <v>0</v>
      </c>
      <c r="O1078" s="84">
        <f t="shared" ref="O1078:P1078" si="2167">IFERROR(K1078,0)</f>
        <v>0</v>
      </c>
      <c r="P1078" s="84">
        <f t="shared" si="2167"/>
        <v>0</v>
      </c>
      <c r="Q1078" s="84">
        <f t="shared" si="9"/>
        <v>0</v>
      </c>
      <c r="R1078" s="85">
        <f t="shared" si="10"/>
        <v>0</v>
      </c>
      <c r="S1078" s="84"/>
      <c r="T1078" s="84"/>
      <c r="U1078" s="84"/>
      <c r="V1078" s="84">
        <f t="shared" si="1319"/>
        <v>0</v>
      </c>
      <c r="W1078" s="84">
        <f t="shared" si="1320"/>
        <v>0</v>
      </c>
      <c r="X1078" s="87">
        <f t="shared" si="1405"/>
        <v>0</v>
      </c>
      <c r="Y1078" s="89"/>
    </row>
    <row r="1079">
      <c r="A1079" s="77">
        <v>45709.0</v>
      </c>
      <c r="B1079" s="78" t="s">
        <v>33</v>
      </c>
      <c r="C1079" s="79" t="s">
        <v>26</v>
      </c>
      <c r="D1079" s="78" t="s">
        <v>27</v>
      </c>
      <c r="E1079" s="80">
        <v>1.0</v>
      </c>
      <c r="F1079" s="80">
        <v>0.004</v>
      </c>
      <c r="G1079" s="80">
        <v>0.003</v>
      </c>
      <c r="H1079" s="83">
        <v>0.004</v>
      </c>
      <c r="I1079" s="84">
        <f t="shared" si="3"/>
        <v>0.001</v>
      </c>
      <c r="J1079" s="85">
        <f t="shared" si="4"/>
        <v>133.3333333</v>
      </c>
      <c r="K1079" s="80">
        <f t="shared" ref="K1079:L1079" si="2168">IFERROR(G1079,0)</f>
        <v>0.003</v>
      </c>
      <c r="L1079" s="80">
        <f t="shared" si="2168"/>
        <v>0.004</v>
      </c>
      <c r="M1079" s="84">
        <f t="shared" si="6"/>
        <v>0.001</v>
      </c>
      <c r="N1079" s="85">
        <f t="shared" si="7"/>
        <v>133.3333333</v>
      </c>
      <c r="O1079" s="84">
        <f t="shared" ref="O1079:P1079" si="2169">IFERROR(K1079,0)</f>
        <v>0.003</v>
      </c>
      <c r="P1079" s="84">
        <f t="shared" si="2169"/>
        <v>0.004</v>
      </c>
      <c r="Q1079" s="84">
        <f t="shared" si="9"/>
        <v>0.001</v>
      </c>
      <c r="R1079" s="85">
        <f t="shared" si="10"/>
        <v>133.3333333</v>
      </c>
      <c r="S1079" s="80">
        <f>T1058</f>
        <v>0.67465</v>
      </c>
      <c r="T1079" s="80">
        <f>H1079+S1079-H1080-H1081-U1079</f>
        <v>0.67865</v>
      </c>
      <c r="U1079" s="80">
        <v>0.0</v>
      </c>
      <c r="V1079" s="84">
        <f t="shared" si="1319"/>
        <v>75</v>
      </c>
      <c r="W1079" s="84">
        <f t="shared" si="1320"/>
        <v>100</v>
      </c>
      <c r="X1079" s="87">
        <f t="shared" si="1405"/>
        <v>0.004</v>
      </c>
      <c r="Y1079" s="89"/>
    </row>
    <row r="1080">
      <c r="A1080" s="77">
        <v>45709.0</v>
      </c>
      <c r="B1080" s="78" t="s">
        <v>33</v>
      </c>
      <c r="C1080" s="79" t="s">
        <v>26</v>
      </c>
      <c r="D1080" s="78" t="s">
        <v>29</v>
      </c>
      <c r="E1080" s="80">
        <v>1.0</v>
      </c>
      <c r="F1080" s="80">
        <v>0.0</v>
      </c>
      <c r="G1080" s="80">
        <v>0.003</v>
      </c>
      <c r="H1080" s="83">
        <v>0.0</v>
      </c>
      <c r="I1080" s="84">
        <f t="shared" si="3"/>
        <v>-0.003</v>
      </c>
      <c r="J1080" s="85">
        <f t="shared" si="4"/>
        <v>0</v>
      </c>
      <c r="K1080" s="80">
        <f t="shared" ref="K1080:L1080" si="2170">IFERROR(G1080,0)</f>
        <v>0.003</v>
      </c>
      <c r="L1080" s="80">
        <f t="shared" si="2170"/>
        <v>0</v>
      </c>
      <c r="M1080" s="84">
        <f t="shared" si="6"/>
        <v>-0.003</v>
      </c>
      <c r="N1080" s="85">
        <f t="shared" si="7"/>
        <v>0</v>
      </c>
      <c r="O1080" s="84">
        <f t="shared" ref="O1080:P1080" si="2171">IFERROR(K1080,0)</f>
        <v>0.003</v>
      </c>
      <c r="P1080" s="84">
        <f t="shared" si="2171"/>
        <v>0</v>
      </c>
      <c r="Q1080" s="84">
        <f t="shared" si="9"/>
        <v>-0.003</v>
      </c>
      <c r="R1080" s="85">
        <f t="shared" si="10"/>
        <v>0</v>
      </c>
      <c r="S1080" s="80"/>
      <c r="T1080" s="80"/>
      <c r="U1080" s="80"/>
      <c r="V1080" s="84">
        <f t="shared" si="1319"/>
        <v>0</v>
      </c>
      <c r="W1080" s="84">
        <f t="shared" si="1320"/>
        <v>0</v>
      </c>
      <c r="X1080" s="87">
        <f t="shared" si="1405"/>
        <v>0</v>
      </c>
      <c r="Y1080" s="89"/>
    </row>
    <row r="1081">
      <c r="A1081" s="77">
        <v>45709.0</v>
      </c>
      <c r="B1081" s="78" t="s">
        <v>33</v>
      </c>
      <c r="C1081" s="79" t="s">
        <v>26</v>
      </c>
      <c r="D1081" s="78" t="s">
        <v>30</v>
      </c>
      <c r="E1081" s="80">
        <v>0.0</v>
      </c>
      <c r="F1081" s="80">
        <v>0.0</v>
      </c>
      <c r="G1081" s="80">
        <v>0.0</v>
      </c>
      <c r="H1081" s="83">
        <v>0.0</v>
      </c>
      <c r="I1081" s="84">
        <f t="shared" si="3"/>
        <v>0</v>
      </c>
      <c r="J1081" s="85">
        <f t="shared" si="4"/>
        <v>0</v>
      </c>
      <c r="K1081" s="80">
        <f t="shared" ref="K1081:L1081" si="2172">IFERROR(G1081,0)</f>
        <v>0</v>
      </c>
      <c r="L1081" s="80">
        <f t="shared" si="2172"/>
        <v>0</v>
      </c>
      <c r="M1081" s="84">
        <f t="shared" si="6"/>
        <v>0</v>
      </c>
      <c r="N1081" s="85">
        <f t="shared" si="7"/>
        <v>0</v>
      </c>
      <c r="O1081" s="84">
        <f t="shared" ref="O1081:P1081" si="2173">IFERROR(K1081,0)</f>
        <v>0</v>
      </c>
      <c r="P1081" s="84">
        <f t="shared" si="2173"/>
        <v>0</v>
      </c>
      <c r="Q1081" s="84">
        <f t="shared" si="9"/>
        <v>0</v>
      </c>
      <c r="R1081" s="85">
        <f t="shared" si="10"/>
        <v>0</v>
      </c>
      <c r="S1081" s="87"/>
      <c r="T1081" s="87"/>
      <c r="U1081" s="87"/>
      <c r="V1081" s="84">
        <f t="shared" si="1319"/>
        <v>0</v>
      </c>
      <c r="W1081" s="84">
        <f t="shared" si="1320"/>
        <v>0</v>
      </c>
      <c r="X1081" s="87">
        <f t="shared" si="1405"/>
        <v>0</v>
      </c>
      <c r="Y1081" s="89"/>
    </row>
    <row r="1082">
      <c r="A1082" s="77">
        <v>45709.0</v>
      </c>
      <c r="B1082" s="78" t="s">
        <v>34</v>
      </c>
      <c r="C1082" s="79" t="s">
        <v>26</v>
      </c>
      <c r="D1082" s="78" t="s">
        <v>27</v>
      </c>
      <c r="E1082" s="80">
        <v>0.6</v>
      </c>
      <c r="F1082" s="80">
        <v>0.002</v>
      </c>
      <c r="G1082" s="80">
        <v>0.0</v>
      </c>
      <c r="H1082" s="83">
        <v>0.001</v>
      </c>
      <c r="I1082" s="84">
        <f t="shared" si="3"/>
        <v>0.001</v>
      </c>
      <c r="J1082" s="85">
        <f t="shared" si="4"/>
        <v>0</v>
      </c>
      <c r="K1082" s="80">
        <f t="shared" ref="K1082:L1082" si="2174">IFERROR(G1082,0)</f>
        <v>0</v>
      </c>
      <c r="L1082" s="80">
        <f t="shared" si="2174"/>
        <v>0.001</v>
      </c>
      <c r="M1082" s="84">
        <f t="shared" si="6"/>
        <v>0.001</v>
      </c>
      <c r="N1082" s="85">
        <f t="shared" si="7"/>
        <v>0</v>
      </c>
      <c r="O1082" s="84">
        <f t="shared" ref="O1082:P1082" si="2175">IFERROR(K1082,0)</f>
        <v>0</v>
      </c>
      <c r="P1082" s="84">
        <f t="shared" si="2175"/>
        <v>0.001</v>
      </c>
      <c r="Q1082" s="84">
        <f t="shared" si="9"/>
        <v>0.001</v>
      </c>
      <c r="R1082" s="85">
        <f t="shared" si="10"/>
        <v>0</v>
      </c>
      <c r="S1082" s="88">
        <f>T1061</f>
        <v>0.11489</v>
      </c>
      <c r="T1082" s="80">
        <f>H1082+S1082-H1083-H1084-U1082</f>
        <v>0.11589</v>
      </c>
      <c r="U1082" s="88">
        <v>0.0</v>
      </c>
      <c r="V1082" s="84">
        <f t="shared" si="1319"/>
        <v>0</v>
      </c>
      <c r="W1082" s="84">
        <f t="shared" si="1320"/>
        <v>50</v>
      </c>
      <c r="X1082" s="87">
        <f t="shared" si="1405"/>
        <v>0.002</v>
      </c>
      <c r="Y1082" s="89"/>
    </row>
    <row r="1083">
      <c r="A1083" s="77">
        <v>45709.0</v>
      </c>
      <c r="B1083" s="78" t="s">
        <v>34</v>
      </c>
      <c r="C1083" s="79" t="s">
        <v>26</v>
      </c>
      <c r="D1083" s="78" t="s">
        <v>29</v>
      </c>
      <c r="E1083" s="80">
        <v>0.6</v>
      </c>
      <c r="F1083" s="80">
        <v>0.0</v>
      </c>
      <c r="G1083" s="80">
        <v>0.0</v>
      </c>
      <c r="H1083" s="83">
        <v>0.0</v>
      </c>
      <c r="I1083" s="84">
        <f t="shared" si="3"/>
        <v>0</v>
      </c>
      <c r="J1083" s="85">
        <f t="shared" si="4"/>
        <v>0</v>
      </c>
      <c r="K1083" s="80">
        <f t="shared" ref="K1083:L1083" si="2176">IFERROR(G1083,0)</f>
        <v>0</v>
      </c>
      <c r="L1083" s="80">
        <f t="shared" si="2176"/>
        <v>0</v>
      </c>
      <c r="M1083" s="84">
        <f t="shared" si="6"/>
        <v>0</v>
      </c>
      <c r="N1083" s="85">
        <f t="shared" si="7"/>
        <v>0</v>
      </c>
      <c r="O1083" s="84">
        <f t="shared" ref="O1083:P1083" si="2177">IFERROR(K1083,0)</f>
        <v>0</v>
      </c>
      <c r="P1083" s="84">
        <f t="shared" si="2177"/>
        <v>0</v>
      </c>
      <c r="Q1083" s="84">
        <f t="shared" si="9"/>
        <v>0</v>
      </c>
      <c r="R1083" s="85">
        <f t="shared" si="10"/>
        <v>0</v>
      </c>
      <c r="S1083" s="87"/>
      <c r="T1083" s="87"/>
      <c r="U1083" s="87"/>
      <c r="V1083" s="84">
        <f t="shared" si="1319"/>
        <v>0</v>
      </c>
      <c r="W1083" s="84">
        <f t="shared" si="1320"/>
        <v>0</v>
      </c>
      <c r="X1083" s="87">
        <f t="shared" si="1405"/>
        <v>0</v>
      </c>
      <c r="Y1083" s="89"/>
    </row>
    <row r="1084">
      <c r="A1084" s="77">
        <v>45709.0</v>
      </c>
      <c r="B1084" s="78" t="s">
        <v>34</v>
      </c>
      <c r="C1084" s="79" t="s">
        <v>26</v>
      </c>
      <c r="D1084" s="78" t="s">
        <v>30</v>
      </c>
      <c r="E1084" s="80">
        <v>0.0</v>
      </c>
      <c r="F1084" s="80">
        <v>0.0</v>
      </c>
      <c r="G1084" s="80">
        <v>0.0</v>
      </c>
      <c r="H1084" s="83">
        <v>0.0</v>
      </c>
      <c r="I1084" s="84">
        <f t="shared" si="3"/>
        <v>0</v>
      </c>
      <c r="J1084" s="85">
        <f t="shared" si="4"/>
        <v>0</v>
      </c>
      <c r="K1084" s="80">
        <f t="shared" ref="K1084:L1084" si="2178">IFERROR(G1084,0)</f>
        <v>0</v>
      </c>
      <c r="L1084" s="80">
        <f t="shared" si="2178"/>
        <v>0</v>
      </c>
      <c r="M1084" s="84">
        <f t="shared" si="6"/>
        <v>0</v>
      </c>
      <c r="N1084" s="85">
        <f t="shared" si="7"/>
        <v>0</v>
      </c>
      <c r="O1084" s="84">
        <f t="shared" ref="O1084:P1084" si="2179">IFERROR(K1084,0)</f>
        <v>0</v>
      </c>
      <c r="P1084" s="84">
        <f t="shared" si="2179"/>
        <v>0</v>
      </c>
      <c r="Q1084" s="84">
        <f t="shared" si="9"/>
        <v>0</v>
      </c>
      <c r="R1084" s="85">
        <f t="shared" si="10"/>
        <v>0</v>
      </c>
      <c r="S1084" s="87"/>
      <c r="T1084" s="87"/>
      <c r="U1084" s="87"/>
      <c r="V1084" s="84">
        <f t="shared" si="1319"/>
        <v>0</v>
      </c>
      <c r="W1084" s="84">
        <f t="shared" si="1320"/>
        <v>0</v>
      </c>
      <c r="X1084" s="87">
        <f t="shared" si="1405"/>
        <v>0</v>
      </c>
      <c r="Y1084" s="89"/>
    </row>
    <row r="1085">
      <c r="A1085" s="77">
        <v>45709.0</v>
      </c>
      <c r="B1085" s="78" t="s">
        <v>36</v>
      </c>
      <c r="C1085" s="79" t="s">
        <v>37</v>
      </c>
      <c r="D1085" s="78" t="s">
        <v>27</v>
      </c>
      <c r="E1085" s="80">
        <v>229.8</v>
      </c>
      <c r="F1085" s="80">
        <v>0.504</v>
      </c>
      <c r="G1085" s="80">
        <v>0.675</v>
      </c>
      <c r="H1085" s="83">
        <v>0.553</v>
      </c>
      <c r="I1085" s="84">
        <f t="shared" si="3"/>
        <v>-0.122</v>
      </c>
      <c r="J1085" s="85">
        <f t="shared" si="4"/>
        <v>81.92592593</v>
      </c>
      <c r="K1085" s="80">
        <f t="shared" ref="K1085:L1085" si="2180">IFERROR(G1085,0)</f>
        <v>0.675</v>
      </c>
      <c r="L1085" s="80">
        <f t="shared" si="2180"/>
        <v>0.553</v>
      </c>
      <c r="M1085" s="84">
        <f t="shared" si="6"/>
        <v>-0.122</v>
      </c>
      <c r="N1085" s="85">
        <f t="shared" si="7"/>
        <v>81.92592593</v>
      </c>
      <c r="O1085" s="84">
        <f t="shared" ref="O1085:P1085" si="2181">IFERROR(K1085,0)</f>
        <v>0.675</v>
      </c>
      <c r="P1085" s="84">
        <f t="shared" si="2181"/>
        <v>0.553</v>
      </c>
      <c r="Q1085" s="84">
        <f t="shared" si="9"/>
        <v>-0.122</v>
      </c>
      <c r="R1085" s="85">
        <f t="shared" si="10"/>
        <v>81.92592593</v>
      </c>
      <c r="S1085" s="88">
        <f>T1064</f>
        <v>190.6762851</v>
      </c>
      <c r="T1085" s="80">
        <f>H1085+S1085-H1086-H1087-U1085</f>
        <v>188.8218851</v>
      </c>
      <c r="U1085" s="88">
        <v>4.0E-4</v>
      </c>
      <c r="V1085" s="84">
        <f t="shared" si="1319"/>
        <v>133.9285714</v>
      </c>
      <c r="W1085" s="84">
        <f t="shared" si="1320"/>
        <v>109.7222222</v>
      </c>
      <c r="X1085" s="87">
        <f t="shared" si="1405"/>
        <v>0.557</v>
      </c>
      <c r="Y1085" s="89"/>
    </row>
    <row r="1086">
      <c r="A1086" s="77">
        <v>45709.0</v>
      </c>
      <c r="B1086" s="78" t="s">
        <v>36</v>
      </c>
      <c r="C1086" s="79" t="s">
        <v>37</v>
      </c>
      <c r="D1086" s="78" t="s">
        <v>29</v>
      </c>
      <c r="E1086" s="80">
        <v>285.0</v>
      </c>
      <c r="F1086" s="80">
        <v>0.884</v>
      </c>
      <c r="G1086" s="80">
        <v>0.825</v>
      </c>
      <c r="H1086" s="83">
        <v>2.407</v>
      </c>
      <c r="I1086" s="84">
        <f t="shared" si="3"/>
        <v>1.582</v>
      </c>
      <c r="J1086" s="85">
        <f t="shared" si="4"/>
        <v>291.7575758</v>
      </c>
      <c r="K1086" s="80">
        <f t="shared" ref="K1086:L1086" si="2182">IFERROR(G1086,0)</f>
        <v>0.825</v>
      </c>
      <c r="L1086" s="80">
        <f t="shared" si="2182"/>
        <v>2.407</v>
      </c>
      <c r="M1086" s="84">
        <f t="shared" si="6"/>
        <v>1.582</v>
      </c>
      <c r="N1086" s="85">
        <f t="shared" si="7"/>
        <v>291.7575758</v>
      </c>
      <c r="O1086" s="84">
        <f t="shared" ref="O1086:P1086" si="2183">IFERROR(K1086,0)</f>
        <v>0.825</v>
      </c>
      <c r="P1086" s="84">
        <f t="shared" si="2183"/>
        <v>2.407</v>
      </c>
      <c r="Q1086" s="84">
        <f t="shared" si="9"/>
        <v>1.582</v>
      </c>
      <c r="R1086" s="85">
        <f t="shared" si="10"/>
        <v>291.7575758</v>
      </c>
      <c r="S1086" s="87"/>
      <c r="T1086" s="87"/>
      <c r="U1086" s="87"/>
      <c r="V1086" s="84">
        <f t="shared" si="1319"/>
        <v>93.32579186</v>
      </c>
      <c r="W1086" s="84">
        <f t="shared" si="1320"/>
        <v>272.2850679</v>
      </c>
      <c r="X1086" s="87">
        <f t="shared" si="1405"/>
        <v>1.53</v>
      </c>
      <c r="Y1086" s="89"/>
    </row>
    <row r="1087">
      <c r="A1087" s="77">
        <v>45709.0</v>
      </c>
      <c r="B1087" s="78" t="s">
        <v>36</v>
      </c>
      <c r="C1087" s="79" t="s">
        <v>37</v>
      </c>
      <c r="D1087" s="78" t="s">
        <v>30</v>
      </c>
      <c r="E1087" s="80">
        <v>0.0</v>
      </c>
      <c r="F1087" s="80">
        <v>0.0</v>
      </c>
      <c r="G1087" s="80">
        <v>0.0</v>
      </c>
      <c r="H1087" s="83">
        <v>0.0</v>
      </c>
      <c r="I1087" s="84">
        <f t="shared" si="3"/>
        <v>0</v>
      </c>
      <c r="J1087" s="85">
        <f t="shared" si="4"/>
        <v>0</v>
      </c>
      <c r="K1087" s="80">
        <f t="shared" ref="K1087:L1087" si="2184">IFERROR(G1087,0)</f>
        <v>0</v>
      </c>
      <c r="L1087" s="80">
        <f t="shared" si="2184"/>
        <v>0</v>
      </c>
      <c r="M1087" s="84">
        <f t="shared" si="6"/>
        <v>0</v>
      </c>
      <c r="N1087" s="85">
        <f t="shared" si="7"/>
        <v>0</v>
      </c>
      <c r="O1087" s="84">
        <f t="shared" ref="O1087:P1087" si="2185">IFERROR(K1087,0)</f>
        <v>0</v>
      </c>
      <c r="P1087" s="84">
        <f t="shared" si="2185"/>
        <v>0</v>
      </c>
      <c r="Q1087" s="84">
        <f t="shared" si="9"/>
        <v>0</v>
      </c>
      <c r="R1087" s="85">
        <f t="shared" si="10"/>
        <v>0</v>
      </c>
      <c r="S1087" s="87"/>
      <c r="T1087" s="87"/>
      <c r="U1087" s="87"/>
      <c r="V1087" s="84">
        <f t="shared" si="1319"/>
        <v>0</v>
      </c>
      <c r="W1087" s="84">
        <f t="shared" si="1320"/>
        <v>0</v>
      </c>
      <c r="X1087" s="87">
        <f t="shared" si="1405"/>
        <v>0</v>
      </c>
      <c r="Y1087" s="89"/>
    </row>
    <row r="1088">
      <c r="A1088" s="77">
        <v>45709.0</v>
      </c>
      <c r="B1088" s="78" t="s">
        <v>49</v>
      </c>
      <c r="C1088" s="79" t="s">
        <v>37</v>
      </c>
      <c r="D1088" s="78" t="s">
        <v>27</v>
      </c>
      <c r="E1088" s="80">
        <v>5.2</v>
      </c>
      <c r="F1088" s="80">
        <v>0.019</v>
      </c>
      <c r="G1088" s="80">
        <v>0.014</v>
      </c>
      <c r="H1088" s="83">
        <v>0.018</v>
      </c>
      <c r="I1088" s="84">
        <f t="shared" si="3"/>
        <v>0.004</v>
      </c>
      <c r="J1088" s="85">
        <f t="shared" si="4"/>
        <v>128.5714286</v>
      </c>
      <c r="K1088" s="80">
        <f t="shared" ref="K1088:L1088" si="2186">IFERROR(G1088,0)</f>
        <v>0.014</v>
      </c>
      <c r="L1088" s="80">
        <f t="shared" si="2186"/>
        <v>0.018</v>
      </c>
      <c r="M1088" s="84">
        <f t="shared" si="6"/>
        <v>0.004</v>
      </c>
      <c r="N1088" s="85">
        <f t="shared" si="7"/>
        <v>128.5714286</v>
      </c>
      <c r="O1088" s="84">
        <f t="shared" ref="O1088:P1088" si="2187">IFERROR(K1088,0)</f>
        <v>0.014</v>
      </c>
      <c r="P1088" s="84">
        <f t="shared" si="2187"/>
        <v>0.018</v>
      </c>
      <c r="Q1088" s="84">
        <f t="shared" si="9"/>
        <v>0.004</v>
      </c>
      <c r="R1088" s="85">
        <f t="shared" si="10"/>
        <v>128.5714286</v>
      </c>
      <c r="S1088" s="88">
        <f>T1067</f>
        <v>4.497800002</v>
      </c>
      <c r="T1088" s="80">
        <f>H1088+S1088-H1089-H1090-U1088</f>
        <v>4.515100002</v>
      </c>
      <c r="U1088" s="88">
        <v>7.0E-4</v>
      </c>
      <c r="V1088" s="84">
        <f t="shared" si="1319"/>
        <v>73.68421053</v>
      </c>
      <c r="W1088" s="84">
        <f t="shared" si="1320"/>
        <v>94.73684211</v>
      </c>
      <c r="X1088" s="87">
        <f t="shared" si="1405"/>
        <v>0.017</v>
      </c>
      <c r="Y1088" s="89"/>
    </row>
    <row r="1089">
      <c r="A1089" s="77">
        <v>45709.0</v>
      </c>
      <c r="B1089" s="78" t="s">
        <v>49</v>
      </c>
      <c r="C1089" s="79" t="s">
        <v>37</v>
      </c>
      <c r="D1089" s="78" t="s">
        <v>29</v>
      </c>
      <c r="E1089" s="80">
        <v>5.1</v>
      </c>
      <c r="F1089" s="80">
        <v>0.0</v>
      </c>
      <c r="G1089" s="80">
        <v>0.014</v>
      </c>
      <c r="H1089" s="83">
        <v>0.0</v>
      </c>
      <c r="I1089" s="84">
        <f t="shared" si="3"/>
        <v>-0.014</v>
      </c>
      <c r="J1089" s="85">
        <f t="shared" si="4"/>
        <v>0</v>
      </c>
      <c r="K1089" s="80">
        <f t="shared" ref="K1089:L1089" si="2188">IFERROR(G1089,0)</f>
        <v>0.014</v>
      </c>
      <c r="L1089" s="80">
        <f t="shared" si="2188"/>
        <v>0</v>
      </c>
      <c r="M1089" s="84">
        <f t="shared" si="6"/>
        <v>-0.014</v>
      </c>
      <c r="N1089" s="85">
        <f t="shared" si="7"/>
        <v>0</v>
      </c>
      <c r="O1089" s="84">
        <f t="shared" ref="O1089:P1089" si="2189">IFERROR(K1089,0)</f>
        <v>0.014</v>
      </c>
      <c r="P1089" s="84">
        <f t="shared" si="2189"/>
        <v>0</v>
      </c>
      <c r="Q1089" s="84">
        <f t="shared" si="9"/>
        <v>-0.014</v>
      </c>
      <c r="R1089" s="85">
        <f t="shared" si="10"/>
        <v>0</v>
      </c>
      <c r="S1089" s="87"/>
      <c r="T1089" s="87"/>
      <c r="U1089" s="87"/>
      <c r="V1089" s="84">
        <f t="shared" si="1319"/>
        <v>0</v>
      </c>
      <c r="W1089" s="84">
        <f t="shared" si="1320"/>
        <v>0</v>
      </c>
      <c r="X1089" s="87">
        <f t="shared" si="1405"/>
        <v>0</v>
      </c>
      <c r="Y1089" s="89"/>
    </row>
    <row r="1090">
      <c r="A1090" s="77">
        <v>45709.0</v>
      </c>
      <c r="B1090" s="78" t="s">
        <v>49</v>
      </c>
      <c r="C1090" s="79" t="s">
        <v>37</v>
      </c>
      <c r="D1090" s="78" t="s">
        <v>30</v>
      </c>
      <c r="E1090" s="80">
        <v>0.0</v>
      </c>
      <c r="F1090" s="80">
        <v>0.0</v>
      </c>
      <c r="G1090" s="80">
        <v>0.0</v>
      </c>
      <c r="H1090" s="83">
        <v>0.0</v>
      </c>
      <c r="I1090" s="84">
        <f t="shared" si="3"/>
        <v>0</v>
      </c>
      <c r="J1090" s="85">
        <f t="shared" si="4"/>
        <v>0</v>
      </c>
      <c r="K1090" s="80">
        <f t="shared" ref="K1090:L1090" si="2190">IFERROR(G1090,0)</f>
        <v>0</v>
      </c>
      <c r="L1090" s="80">
        <f t="shared" si="2190"/>
        <v>0</v>
      </c>
      <c r="M1090" s="84">
        <f t="shared" si="6"/>
        <v>0</v>
      </c>
      <c r="N1090" s="85">
        <f t="shared" si="7"/>
        <v>0</v>
      </c>
      <c r="O1090" s="84">
        <f t="shared" ref="O1090:P1090" si="2191">IFERROR(K1090,0)</f>
        <v>0</v>
      </c>
      <c r="P1090" s="84">
        <f t="shared" si="2191"/>
        <v>0</v>
      </c>
      <c r="Q1090" s="84">
        <f t="shared" si="9"/>
        <v>0</v>
      </c>
      <c r="R1090" s="85">
        <f t="shared" si="10"/>
        <v>0</v>
      </c>
      <c r="S1090" s="88"/>
      <c r="T1090" s="88"/>
      <c r="U1090" s="87"/>
      <c r="V1090" s="84">
        <f t="shared" si="1319"/>
        <v>0</v>
      </c>
      <c r="W1090" s="84">
        <f t="shared" si="1320"/>
        <v>0</v>
      </c>
      <c r="X1090" s="87">
        <f t="shared" si="1405"/>
        <v>0</v>
      </c>
      <c r="Y1090" s="89"/>
    </row>
    <row r="1091">
      <c r="A1091" s="77">
        <v>45709.0</v>
      </c>
      <c r="B1091" s="78" t="s">
        <v>40</v>
      </c>
      <c r="C1091" s="79" t="s">
        <v>37</v>
      </c>
      <c r="D1091" s="78" t="s">
        <v>27</v>
      </c>
      <c r="E1091" s="80">
        <v>0.63</v>
      </c>
      <c r="F1091" s="80">
        <v>0.0</v>
      </c>
      <c r="G1091" s="80">
        <v>0.00161</v>
      </c>
      <c r="H1091" s="83">
        <v>0.001</v>
      </c>
      <c r="I1091" s="84">
        <f t="shared" si="3"/>
        <v>-0.00061</v>
      </c>
      <c r="J1091" s="85">
        <f t="shared" si="4"/>
        <v>62.11180124</v>
      </c>
      <c r="K1091" s="80">
        <f t="shared" ref="K1091:L1091" si="2192">IFERROR(G1091,0)</f>
        <v>0.00161</v>
      </c>
      <c r="L1091" s="80">
        <f t="shared" si="2192"/>
        <v>0.001</v>
      </c>
      <c r="M1091" s="84">
        <f t="shared" si="6"/>
        <v>-0.00061</v>
      </c>
      <c r="N1091" s="85">
        <f t="shared" si="7"/>
        <v>62.11180124</v>
      </c>
      <c r="O1091" s="84">
        <f t="shared" ref="O1091:P1091" si="2193">IFERROR(K1091,0)</f>
        <v>0.00161</v>
      </c>
      <c r="P1091" s="84">
        <f t="shared" si="2193"/>
        <v>0.001</v>
      </c>
      <c r="Q1091" s="84">
        <f t="shared" si="9"/>
        <v>-0.00061</v>
      </c>
      <c r="R1091" s="85">
        <f t="shared" si="10"/>
        <v>62.11180124</v>
      </c>
      <c r="S1091" s="88">
        <f>T1070</f>
        <v>0.05194624</v>
      </c>
      <c r="T1091" s="80">
        <f>H1091+S1091-H1092-H1093-U1091</f>
        <v>0.05284624</v>
      </c>
      <c r="U1091" s="88">
        <v>1.0E-4</v>
      </c>
      <c r="V1091" s="84">
        <f t="shared" si="1319"/>
        <v>0</v>
      </c>
      <c r="W1091" s="84">
        <f t="shared" si="1320"/>
        <v>0</v>
      </c>
      <c r="X1091" s="87">
        <f t="shared" si="1405"/>
        <v>0.001</v>
      </c>
      <c r="Y1091" s="89"/>
    </row>
    <row r="1092">
      <c r="A1092" s="77">
        <v>45709.0</v>
      </c>
      <c r="B1092" s="78" t="s">
        <v>40</v>
      </c>
      <c r="C1092" s="79" t="s">
        <v>37</v>
      </c>
      <c r="D1092" s="78" t="s">
        <v>29</v>
      </c>
      <c r="E1092" s="80">
        <v>0.63</v>
      </c>
      <c r="F1092" s="80">
        <v>0.0</v>
      </c>
      <c r="G1092" s="80">
        <v>0.0016</v>
      </c>
      <c r="H1092" s="83">
        <v>0.0</v>
      </c>
      <c r="I1092" s="84">
        <f t="shared" si="3"/>
        <v>-0.0016</v>
      </c>
      <c r="J1092" s="85">
        <f t="shared" si="4"/>
        <v>0</v>
      </c>
      <c r="K1092" s="80">
        <f t="shared" ref="K1092:L1092" si="2194">IFERROR(G1092,0)</f>
        <v>0.0016</v>
      </c>
      <c r="L1092" s="80">
        <f t="shared" si="2194"/>
        <v>0</v>
      </c>
      <c r="M1092" s="84">
        <f t="shared" si="6"/>
        <v>-0.0016</v>
      </c>
      <c r="N1092" s="85">
        <f t="shared" si="7"/>
        <v>0</v>
      </c>
      <c r="O1092" s="84">
        <f t="shared" ref="O1092:P1092" si="2195">IFERROR(K1092,0)</f>
        <v>0.0016</v>
      </c>
      <c r="P1092" s="84">
        <f t="shared" si="2195"/>
        <v>0</v>
      </c>
      <c r="Q1092" s="84">
        <f t="shared" si="9"/>
        <v>-0.0016</v>
      </c>
      <c r="R1092" s="85">
        <f t="shared" si="10"/>
        <v>0</v>
      </c>
      <c r="S1092" s="87"/>
      <c r="T1092" s="80"/>
      <c r="U1092" s="87"/>
      <c r="V1092" s="84">
        <f t="shared" si="1319"/>
        <v>0</v>
      </c>
      <c r="W1092" s="84">
        <f t="shared" si="1320"/>
        <v>0</v>
      </c>
      <c r="X1092" s="87">
        <f t="shared" si="1405"/>
        <v>0</v>
      </c>
      <c r="Y1092" s="89"/>
    </row>
    <row r="1093">
      <c r="A1093" s="77">
        <v>45709.0</v>
      </c>
      <c r="B1093" s="78" t="s">
        <v>40</v>
      </c>
      <c r="C1093" s="79" t="s">
        <v>37</v>
      </c>
      <c r="D1093" s="78" t="s">
        <v>30</v>
      </c>
      <c r="E1093" s="80">
        <v>0.0</v>
      </c>
      <c r="F1093" s="80">
        <v>0.0</v>
      </c>
      <c r="G1093" s="80">
        <v>0.0</v>
      </c>
      <c r="H1093" s="83">
        <v>0.0</v>
      </c>
      <c r="I1093" s="84">
        <f t="shared" si="3"/>
        <v>0</v>
      </c>
      <c r="J1093" s="85">
        <f t="shared" si="4"/>
        <v>0</v>
      </c>
      <c r="K1093" s="80">
        <f t="shared" ref="K1093:L1093" si="2196">IFERROR(G1093,0)</f>
        <v>0</v>
      </c>
      <c r="L1093" s="80">
        <f t="shared" si="2196"/>
        <v>0</v>
      </c>
      <c r="M1093" s="84">
        <f t="shared" si="6"/>
        <v>0</v>
      </c>
      <c r="N1093" s="85">
        <f t="shared" si="7"/>
        <v>0</v>
      </c>
      <c r="O1093" s="84">
        <f t="shared" ref="O1093:P1093" si="2197">IFERROR(K1093,0)</f>
        <v>0</v>
      </c>
      <c r="P1093" s="84">
        <f t="shared" si="2197"/>
        <v>0</v>
      </c>
      <c r="Q1093" s="84">
        <f t="shared" si="9"/>
        <v>0</v>
      </c>
      <c r="R1093" s="85">
        <f t="shared" si="10"/>
        <v>0</v>
      </c>
      <c r="S1093" s="87"/>
      <c r="T1093" s="87"/>
      <c r="U1093" s="87"/>
      <c r="V1093" s="84">
        <f t="shared" si="1319"/>
        <v>0</v>
      </c>
      <c r="W1093" s="84">
        <f t="shared" si="1320"/>
        <v>0</v>
      </c>
      <c r="X1093" s="87">
        <f t="shared" si="1405"/>
        <v>0</v>
      </c>
      <c r="Y1093" s="89"/>
    </row>
    <row r="1094">
      <c r="A1094" s="77">
        <v>82234.0</v>
      </c>
      <c r="B1094" s="78" t="s">
        <v>31</v>
      </c>
      <c r="C1094" s="79" t="s">
        <v>26</v>
      </c>
      <c r="D1094" s="78" t="s">
        <v>27</v>
      </c>
      <c r="E1094" s="80">
        <v>190.9</v>
      </c>
      <c r="F1094" s="81">
        <v>0.649</v>
      </c>
      <c r="G1094" s="82">
        <v>0.557</v>
      </c>
      <c r="H1094" s="94">
        <v>0.575</v>
      </c>
      <c r="I1094" s="84">
        <f t="shared" si="3"/>
        <v>0.018</v>
      </c>
      <c r="J1094" s="85">
        <f t="shared" si="4"/>
        <v>103.2315978</v>
      </c>
      <c r="K1094" s="80">
        <f t="shared" ref="K1094:L1094" si="2198">IFERROR(G1094,0)</f>
        <v>0.557</v>
      </c>
      <c r="L1094" s="80">
        <f t="shared" si="2198"/>
        <v>0.575</v>
      </c>
      <c r="M1094" s="84">
        <f t="shared" si="6"/>
        <v>0.018</v>
      </c>
      <c r="N1094" s="85">
        <f t="shared" si="7"/>
        <v>103.2315978</v>
      </c>
      <c r="O1094" s="84">
        <f t="shared" ref="O1094:P1094" si="2199">IFERROR(K1094,0)</f>
        <v>0.557</v>
      </c>
      <c r="P1094" s="84">
        <f t="shared" si="2199"/>
        <v>0.575</v>
      </c>
      <c r="Q1094" s="84">
        <f t="shared" si="9"/>
        <v>0.018</v>
      </c>
      <c r="R1094" s="85">
        <f t="shared" si="10"/>
        <v>103.2315978</v>
      </c>
      <c r="S1094" s="80">
        <f>T1073</f>
        <v>47.31072</v>
      </c>
      <c r="T1094" s="80">
        <f>H1094+S1094-H1095-H1096-U1094</f>
        <v>47.50292</v>
      </c>
      <c r="U1094" s="80">
        <v>0.0018</v>
      </c>
      <c r="V1094" s="84">
        <f t="shared" si="1319"/>
        <v>85.82434515</v>
      </c>
      <c r="W1094" s="84">
        <f t="shared" si="1320"/>
        <v>88.59784284</v>
      </c>
      <c r="X1094" s="87">
        <f t="shared" si="1405"/>
        <v>0.576</v>
      </c>
      <c r="Y1094" s="89"/>
    </row>
    <row r="1095">
      <c r="A1095" s="77">
        <v>45710.0</v>
      </c>
      <c r="B1095" s="78" t="s">
        <v>31</v>
      </c>
      <c r="C1095" s="79" t="s">
        <v>26</v>
      </c>
      <c r="D1095" s="78" t="s">
        <v>29</v>
      </c>
      <c r="E1095" s="80">
        <v>220.3</v>
      </c>
      <c r="F1095" s="80">
        <v>1.355</v>
      </c>
      <c r="G1095" s="80">
        <v>0.625</v>
      </c>
      <c r="H1095" s="83">
        <v>0.381</v>
      </c>
      <c r="I1095" s="84">
        <f t="shared" si="3"/>
        <v>-0.244</v>
      </c>
      <c r="J1095" s="85">
        <f t="shared" si="4"/>
        <v>60.96</v>
      </c>
      <c r="K1095" s="80">
        <f t="shared" ref="K1095:L1095" si="2200">IFERROR(G1095,0)</f>
        <v>0.625</v>
      </c>
      <c r="L1095" s="80">
        <f t="shared" si="2200"/>
        <v>0.381</v>
      </c>
      <c r="M1095" s="84">
        <f t="shared" si="6"/>
        <v>-0.244</v>
      </c>
      <c r="N1095" s="85">
        <f t="shared" si="7"/>
        <v>60.96</v>
      </c>
      <c r="O1095" s="84">
        <f t="shared" ref="O1095:P1095" si="2201">IFERROR(K1095,0)</f>
        <v>0.625</v>
      </c>
      <c r="P1095" s="84">
        <f t="shared" si="2201"/>
        <v>0.381</v>
      </c>
      <c r="Q1095" s="84">
        <f t="shared" si="9"/>
        <v>-0.244</v>
      </c>
      <c r="R1095" s="85">
        <f t="shared" si="10"/>
        <v>60.96</v>
      </c>
      <c r="S1095" s="84"/>
      <c r="T1095" s="84"/>
      <c r="U1095" s="84"/>
      <c r="V1095" s="84">
        <f t="shared" si="1319"/>
        <v>46.12546125</v>
      </c>
      <c r="W1095" s="84">
        <f t="shared" si="1320"/>
        <v>28.11808118</v>
      </c>
      <c r="X1095" s="87">
        <f t="shared" si="1405"/>
        <v>0.583</v>
      </c>
      <c r="Y1095" s="89"/>
    </row>
    <row r="1096">
      <c r="A1096" s="77">
        <v>45710.0</v>
      </c>
      <c r="B1096" s="78" t="s">
        <v>31</v>
      </c>
      <c r="C1096" s="79" t="s">
        <v>26</v>
      </c>
      <c r="D1096" s="78" t="s">
        <v>30</v>
      </c>
      <c r="E1096" s="80">
        <v>0.0</v>
      </c>
      <c r="F1096" s="80">
        <v>0.0</v>
      </c>
      <c r="G1096" s="80">
        <v>0.0</v>
      </c>
      <c r="H1096" s="83">
        <v>0.0</v>
      </c>
      <c r="I1096" s="84">
        <f t="shared" si="3"/>
        <v>0</v>
      </c>
      <c r="J1096" s="85">
        <f t="shared" si="4"/>
        <v>0</v>
      </c>
      <c r="K1096" s="80">
        <f t="shared" ref="K1096:L1096" si="2202">IFERROR(G1096,0)</f>
        <v>0</v>
      </c>
      <c r="L1096" s="80">
        <f t="shared" si="2202"/>
        <v>0</v>
      </c>
      <c r="M1096" s="84">
        <f t="shared" si="6"/>
        <v>0</v>
      </c>
      <c r="N1096" s="85">
        <f t="shared" si="7"/>
        <v>0</v>
      </c>
      <c r="O1096" s="84">
        <f t="shared" ref="O1096:P1096" si="2203">IFERROR(K1096,0)</f>
        <v>0</v>
      </c>
      <c r="P1096" s="84">
        <f t="shared" si="2203"/>
        <v>0</v>
      </c>
      <c r="Q1096" s="84">
        <f t="shared" si="9"/>
        <v>0</v>
      </c>
      <c r="R1096" s="85">
        <f t="shared" si="10"/>
        <v>0</v>
      </c>
      <c r="S1096" s="80"/>
      <c r="T1096" s="80"/>
      <c r="U1096" s="80"/>
      <c r="V1096" s="84">
        <f t="shared" si="1319"/>
        <v>0</v>
      </c>
      <c r="W1096" s="84">
        <f t="shared" si="1320"/>
        <v>0</v>
      </c>
      <c r="X1096" s="87">
        <f t="shared" si="1405"/>
        <v>0</v>
      </c>
      <c r="Y1096" s="89"/>
    </row>
    <row r="1097">
      <c r="A1097" s="77">
        <v>45710.0</v>
      </c>
      <c r="B1097" s="78" t="s">
        <v>25</v>
      </c>
      <c r="C1097" s="79" t="s">
        <v>26</v>
      </c>
      <c r="D1097" s="78" t="s">
        <v>27</v>
      </c>
      <c r="E1097" s="80">
        <v>1.7</v>
      </c>
      <c r="F1097" s="80">
        <v>0.005</v>
      </c>
      <c r="G1097" s="80">
        <v>0.0048</v>
      </c>
      <c r="H1097" s="83">
        <v>0.005</v>
      </c>
      <c r="I1097" s="84">
        <f t="shared" si="3"/>
        <v>0.0002</v>
      </c>
      <c r="J1097" s="85">
        <f t="shared" si="4"/>
        <v>104.1666667</v>
      </c>
      <c r="K1097" s="80">
        <f t="shared" ref="K1097:L1097" si="2204">IFERROR(G1097,0)</f>
        <v>0.0048</v>
      </c>
      <c r="L1097" s="80">
        <f t="shared" si="2204"/>
        <v>0.005</v>
      </c>
      <c r="M1097" s="84">
        <f t="shared" si="6"/>
        <v>0.0002</v>
      </c>
      <c r="N1097" s="85">
        <f t="shared" si="7"/>
        <v>104.1666667</v>
      </c>
      <c r="O1097" s="84">
        <f t="shared" ref="O1097:P1097" si="2205">IFERROR(K1097,0)</f>
        <v>0.0048</v>
      </c>
      <c r="P1097" s="84">
        <f t="shared" si="2205"/>
        <v>0.005</v>
      </c>
      <c r="Q1097" s="84">
        <f t="shared" si="9"/>
        <v>0.0002</v>
      </c>
      <c r="R1097" s="85">
        <f t="shared" si="10"/>
        <v>104.1666667</v>
      </c>
      <c r="S1097" s="80">
        <f>T1076</f>
        <v>4.1025405</v>
      </c>
      <c r="T1097" s="80">
        <f>H1097+S1097-H1098-H1099-U1097</f>
        <v>4.1074405</v>
      </c>
      <c r="U1097" s="80">
        <v>1.0E-4</v>
      </c>
      <c r="V1097" s="84">
        <f t="shared" si="1319"/>
        <v>96</v>
      </c>
      <c r="W1097" s="84">
        <f t="shared" si="1320"/>
        <v>100</v>
      </c>
      <c r="X1097" s="87">
        <f t="shared" si="1405"/>
        <v>0.005</v>
      </c>
      <c r="Y1097" s="89"/>
    </row>
    <row r="1098">
      <c r="A1098" s="77">
        <v>45710.0</v>
      </c>
      <c r="B1098" s="78" t="s">
        <v>25</v>
      </c>
      <c r="C1098" s="79" t="s">
        <v>26</v>
      </c>
      <c r="D1098" s="78" t="s">
        <v>29</v>
      </c>
      <c r="E1098" s="80">
        <v>1.5</v>
      </c>
      <c r="F1098" s="80">
        <v>0.0</v>
      </c>
      <c r="G1098" s="80">
        <v>0.004</v>
      </c>
      <c r="H1098" s="83">
        <v>0.0</v>
      </c>
      <c r="I1098" s="84">
        <f t="shared" si="3"/>
        <v>-0.004</v>
      </c>
      <c r="J1098" s="85">
        <f t="shared" si="4"/>
        <v>0</v>
      </c>
      <c r="K1098" s="80">
        <f t="shared" ref="K1098:L1098" si="2206">IFERROR(G1098,0)</f>
        <v>0.004</v>
      </c>
      <c r="L1098" s="80">
        <f t="shared" si="2206"/>
        <v>0</v>
      </c>
      <c r="M1098" s="84">
        <f t="shared" si="6"/>
        <v>-0.004</v>
      </c>
      <c r="N1098" s="85">
        <f t="shared" si="7"/>
        <v>0</v>
      </c>
      <c r="O1098" s="84">
        <f t="shared" ref="O1098:P1098" si="2207">IFERROR(K1098,0)</f>
        <v>0.004</v>
      </c>
      <c r="P1098" s="84">
        <f t="shared" si="2207"/>
        <v>0</v>
      </c>
      <c r="Q1098" s="84">
        <f t="shared" si="9"/>
        <v>-0.004</v>
      </c>
      <c r="R1098" s="85">
        <f t="shared" si="10"/>
        <v>0</v>
      </c>
      <c r="S1098" s="84"/>
      <c r="T1098" s="84"/>
      <c r="U1098" s="84"/>
      <c r="V1098" s="84">
        <f t="shared" si="1319"/>
        <v>0</v>
      </c>
      <c r="W1098" s="84">
        <f t="shared" si="1320"/>
        <v>0</v>
      </c>
      <c r="X1098" s="87">
        <f t="shared" si="1405"/>
        <v>0</v>
      </c>
      <c r="Y1098" s="89"/>
    </row>
    <row r="1099">
      <c r="A1099" s="77">
        <v>45710.0</v>
      </c>
      <c r="B1099" s="78" t="s">
        <v>25</v>
      </c>
      <c r="C1099" s="79" t="s">
        <v>26</v>
      </c>
      <c r="D1099" s="78" t="s">
        <v>30</v>
      </c>
      <c r="E1099" s="80">
        <v>0.0</v>
      </c>
      <c r="F1099" s="80">
        <v>0.0</v>
      </c>
      <c r="G1099" s="80">
        <v>0.0</v>
      </c>
      <c r="H1099" s="83">
        <v>0.0</v>
      </c>
      <c r="I1099" s="84">
        <f t="shared" si="3"/>
        <v>0</v>
      </c>
      <c r="J1099" s="85">
        <f t="shared" si="4"/>
        <v>0</v>
      </c>
      <c r="K1099" s="80">
        <f t="shared" ref="K1099:L1099" si="2208">IFERROR(G1099,0)</f>
        <v>0</v>
      </c>
      <c r="L1099" s="80">
        <f t="shared" si="2208"/>
        <v>0</v>
      </c>
      <c r="M1099" s="84">
        <f t="shared" si="6"/>
        <v>0</v>
      </c>
      <c r="N1099" s="85">
        <f t="shared" si="7"/>
        <v>0</v>
      </c>
      <c r="O1099" s="84">
        <f t="shared" ref="O1099:P1099" si="2209">IFERROR(K1099,0)</f>
        <v>0</v>
      </c>
      <c r="P1099" s="84">
        <f t="shared" si="2209"/>
        <v>0</v>
      </c>
      <c r="Q1099" s="84">
        <f t="shared" si="9"/>
        <v>0</v>
      </c>
      <c r="R1099" s="85">
        <f t="shared" si="10"/>
        <v>0</v>
      </c>
      <c r="S1099" s="84"/>
      <c r="T1099" s="84"/>
      <c r="U1099" s="84"/>
      <c r="V1099" s="84">
        <f t="shared" si="1319"/>
        <v>0</v>
      </c>
      <c r="W1099" s="84">
        <f t="shared" si="1320"/>
        <v>0</v>
      </c>
      <c r="X1099" s="87">
        <f t="shared" si="1405"/>
        <v>0</v>
      </c>
      <c r="Y1099" s="89"/>
    </row>
    <row r="1100">
      <c r="A1100" s="77">
        <v>45710.0</v>
      </c>
      <c r="B1100" s="78" t="s">
        <v>33</v>
      </c>
      <c r="C1100" s="79" t="s">
        <v>26</v>
      </c>
      <c r="D1100" s="78" t="s">
        <v>27</v>
      </c>
      <c r="E1100" s="80">
        <v>1.0</v>
      </c>
      <c r="F1100" s="80">
        <v>0.004</v>
      </c>
      <c r="G1100" s="80">
        <v>0.003</v>
      </c>
      <c r="H1100" s="83">
        <v>0.004</v>
      </c>
      <c r="I1100" s="84">
        <f t="shared" si="3"/>
        <v>0.001</v>
      </c>
      <c r="J1100" s="85">
        <f t="shared" si="4"/>
        <v>133.3333333</v>
      </c>
      <c r="K1100" s="80">
        <f t="shared" ref="K1100:L1100" si="2210">IFERROR(G1100,0)</f>
        <v>0.003</v>
      </c>
      <c r="L1100" s="80">
        <f t="shared" si="2210"/>
        <v>0.004</v>
      </c>
      <c r="M1100" s="84">
        <f t="shared" si="6"/>
        <v>0.001</v>
      </c>
      <c r="N1100" s="85">
        <f t="shared" si="7"/>
        <v>133.3333333</v>
      </c>
      <c r="O1100" s="84">
        <f t="shared" ref="O1100:P1100" si="2211">IFERROR(K1100,0)</f>
        <v>0.003</v>
      </c>
      <c r="P1100" s="84">
        <f t="shared" si="2211"/>
        <v>0.004</v>
      </c>
      <c r="Q1100" s="84">
        <f t="shared" si="9"/>
        <v>0.001</v>
      </c>
      <c r="R1100" s="85">
        <f t="shared" si="10"/>
        <v>133.3333333</v>
      </c>
      <c r="S1100" s="80">
        <f>T1079</f>
        <v>0.67865</v>
      </c>
      <c r="T1100" s="80">
        <f>H1100+S1100-H1101-H1102-U1100</f>
        <v>0.68265</v>
      </c>
      <c r="U1100" s="80">
        <v>0.0</v>
      </c>
      <c r="V1100" s="84">
        <f t="shared" si="1319"/>
        <v>75</v>
      </c>
      <c r="W1100" s="84">
        <f t="shared" si="1320"/>
        <v>100</v>
      </c>
      <c r="X1100" s="87">
        <f t="shared" si="1405"/>
        <v>0.004</v>
      </c>
      <c r="Y1100" s="89"/>
    </row>
    <row r="1101">
      <c r="A1101" s="77">
        <v>45710.0</v>
      </c>
      <c r="B1101" s="78" t="s">
        <v>33</v>
      </c>
      <c r="C1101" s="79" t="s">
        <v>26</v>
      </c>
      <c r="D1101" s="78" t="s">
        <v>29</v>
      </c>
      <c r="E1101" s="80">
        <v>1.0</v>
      </c>
      <c r="F1101" s="80">
        <v>0.045</v>
      </c>
      <c r="G1101" s="80">
        <v>0.003</v>
      </c>
      <c r="H1101" s="83">
        <v>0.0</v>
      </c>
      <c r="I1101" s="84">
        <f t="shared" si="3"/>
        <v>-0.003</v>
      </c>
      <c r="J1101" s="85">
        <f t="shared" si="4"/>
        <v>0</v>
      </c>
      <c r="K1101" s="80">
        <f t="shared" ref="K1101:L1101" si="2212">IFERROR(G1101,0)</f>
        <v>0.003</v>
      </c>
      <c r="L1101" s="80">
        <f t="shared" si="2212"/>
        <v>0</v>
      </c>
      <c r="M1101" s="84">
        <f t="shared" si="6"/>
        <v>-0.003</v>
      </c>
      <c r="N1101" s="85">
        <f t="shared" si="7"/>
        <v>0</v>
      </c>
      <c r="O1101" s="84">
        <f t="shared" ref="O1101:P1101" si="2213">IFERROR(K1101,0)</f>
        <v>0.003</v>
      </c>
      <c r="P1101" s="84">
        <f t="shared" si="2213"/>
        <v>0</v>
      </c>
      <c r="Q1101" s="84">
        <f t="shared" si="9"/>
        <v>-0.003</v>
      </c>
      <c r="R1101" s="85">
        <f t="shared" si="10"/>
        <v>0</v>
      </c>
      <c r="S1101" s="80"/>
      <c r="T1101" s="80"/>
      <c r="U1101" s="80"/>
      <c r="V1101" s="84">
        <f t="shared" si="1319"/>
        <v>6.666666667</v>
      </c>
      <c r="W1101" s="84">
        <f t="shared" si="1320"/>
        <v>0</v>
      </c>
      <c r="X1101" s="87">
        <f t="shared" si="1405"/>
        <v>0</v>
      </c>
      <c r="Y1101" s="89"/>
    </row>
    <row r="1102">
      <c r="A1102" s="77">
        <v>45710.0</v>
      </c>
      <c r="B1102" s="78" t="s">
        <v>33</v>
      </c>
      <c r="C1102" s="79" t="s">
        <v>26</v>
      </c>
      <c r="D1102" s="78" t="s">
        <v>30</v>
      </c>
      <c r="E1102" s="80">
        <v>0.0</v>
      </c>
      <c r="F1102" s="80">
        <v>0.0</v>
      </c>
      <c r="G1102" s="80">
        <v>0.0</v>
      </c>
      <c r="H1102" s="83">
        <v>0.0</v>
      </c>
      <c r="I1102" s="84">
        <f t="shared" si="3"/>
        <v>0</v>
      </c>
      <c r="J1102" s="85">
        <f t="shared" si="4"/>
        <v>0</v>
      </c>
      <c r="K1102" s="80">
        <f t="shared" ref="K1102:L1102" si="2214">IFERROR(G1102,0)</f>
        <v>0</v>
      </c>
      <c r="L1102" s="80">
        <f t="shared" si="2214"/>
        <v>0</v>
      </c>
      <c r="M1102" s="84">
        <f t="shared" si="6"/>
        <v>0</v>
      </c>
      <c r="N1102" s="85">
        <f t="shared" si="7"/>
        <v>0</v>
      </c>
      <c r="O1102" s="84">
        <f t="shared" ref="O1102:P1102" si="2215">IFERROR(K1102,0)</f>
        <v>0</v>
      </c>
      <c r="P1102" s="84">
        <f t="shared" si="2215"/>
        <v>0</v>
      </c>
      <c r="Q1102" s="84">
        <f t="shared" si="9"/>
        <v>0</v>
      </c>
      <c r="R1102" s="85">
        <f t="shared" si="10"/>
        <v>0</v>
      </c>
      <c r="S1102" s="87"/>
      <c r="T1102" s="87"/>
      <c r="U1102" s="87"/>
      <c r="V1102" s="84">
        <f t="shared" si="1319"/>
        <v>0</v>
      </c>
      <c r="W1102" s="84">
        <f t="shared" si="1320"/>
        <v>0</v>
      </c>
      <c r="X1102" s="87">
        <f t="shared" si="1405"/>
        <v>0</v>
      </c>
      <c r="Y1102" s="89"/>
    </row>
    <row r="1103">
      <c r="A1103" s="77">
        <v>45710.0</v>
      </c>
      <c r="B1103" s="78" t="s">
        <v>34</v>
      </c>
      <c r="C1103" s="79" t="s">
        <v>26</v>
      </c>
      <c r="D1103" s="78" t="s">
        <v>27</v>
      </c>
      <c r="E1103" s="80">
        <v>0.6</v>
      </c>
      <c r="F1103" s="80">
        <v>0.003</v>
      </c>
      <c r="G1103" s="80">
        <v>0.0</v>
      </c>
      <c r="H1103" s="83">
        <v>0.001</v>
      </c>
      <c r="I1103" s="84">
        <f t="shared" si="3"/>
        <v>0.001</v>
      </c>
      <c r="J1103" s="85">
        <f t="shared" si="4"/>
        <v>0</v>
      </c>
      <c r="K1103" s="80">
        <f t="shared" ref="K1103:L1103" si="2216">IFERROR(G1103,0)</f>
        <v>0</v>
      </c>
      <c r="L1103" s="80">
        <f t="shared" si="2216"/>
        <v>0.001</v>
      </c>
      <c r="M1103" s="84">
        <f t="shared" si="6"/>
        <v>0.001</v>
      </c>
      <c r="N1103" s="85">
        <f t="shared" si="7"/>
        <v>0</v>
      </c>
      <c r="O1103" s="84">
        <f t="shared" ref="O1103:P1103" si="2217">IFERROR(K1103,0)</f>
        <v>0</v>
      </c>
      <c r="P1103" s="84">
        <f t="shared" si="2217"/>
        <v>0.001</v>
      </c>
      <c r="Q1103" s="84">
        <f t="shared" si="9"/>
        <v>0.001</v>
      </c>
      <c r="R1103" s="85">
        <f t="shared" si="10"/>
        <v>0</v>
      </c>
      <c r="S1103" s="88">
        <f>T1082</f>
        <v>0.11589</v>
      </c>
      <c r="T1103" s="80">
        <f>H1103+S1103-H1104-H1105-U1103</f>
        <v>0.11689</v>
      </c>
      <c r="U1103" s="88">
        <v>0.0</v>
      </c>
      <c r="V1103" s="84">
        <f t="shared" si="1319"/>
        <v>0</v>
      </c>
      <c r="W1103" s="84">
        <f t="shared" si="1320"/>
        <v>33.33333333</v>
      </c>
      <c r="X1103" s="87">
        <f t="shared" si="1405"/>
        <v>0.001</v>
      </c>
      <c r="Y1103" s="89"/>
    </row>
    <row r="1104">
      <c r="A1104" s="77">
        <v>45710.0</v>
      </c>
      <c r="B1104" s="78" t="s">
        <v>34</v>
      </c>
      <c r="C1104" s="79" t="s">
        <v>26</v>
      </c>
      <c r="D1104" s="78" t="s">
        <v>29</v>
      </c>
      <c r="E1104" s="80">
        <v>0.6</v>
      </c>
      <c r="F1104" s="80">
        <v>0.0</v>
      </c>
      <c r="G1104" s="80">
        <v>0.0</v>
      </c>
      <c r="H1104" s="83">
        <v>0.0</v>
      </c>
      <c r="I1104" s="84">
        <f t="shared" si="3"/>
        <v>0</v>
      </c>
      <c r="J1104" s="85">
        <f t="shared" si="4"/>
        <v>0</v>
      </c>
      <c r="K1104" s="80">
        <f t="shared" ref="K1104:L1104" si="2218">IFERROR(G1104,0)</f>
        <v>0</v>
      </c>
      <c r="L1104" s="80">
        <f t="shared" si="2218"/>
        <v>0</v>
      </c>
      <c r="M1104" s="84">
        <f t="shared" si="6"/>
        <v>0</v>
      </c>
      <c r="N1104" s="85">
        <f t="shared" si="7"/>
        <v>0</v>
      </c>
      <c r="O1104" s="84">
        <f t="shared" ref="O1104:P1104" si="2219">IFERROR(K1104,0)</f>
        <v>0</v>
      </c>
      <c r="P1104" s="84">
        <f t="shared" si="2219"/>
        <v>0</v>
      </c>
      <c r="Q1104" s="84">
        <f t="shared" si="9"/>
        <v>0</v>
      </c>
      <c r="R1104" s="85">
        <f t="shared" si="10"/>
        <v>0</v>
      </c>
      <c r="S1104" s="87"/>
      <c r="T1104" s="87"/>
      <c r="U1104" s="87"/>
      <c r="V1104" s="84">
        <f t="shared" si="1319"/>
        <v>0</v>
      </c>
      <c r="W1104" s="84">
        <f t="shared" si="1320"/>
        <v>0</v>
      </c>
      <c r="X1104" s="87">
        <f t="shared" si="1405"/>
        <v>0</v>
      </c>
      <c r="Y1104" s="89"/>
    </row>
    <row r="1105">
      <c r="A1105" s="77">
        <v>45710.0</v>
      </c>
      <c r="B1105" s="78" t="s">
        <v>34</v>
      </c>
      <c r="C1105" s="79" t="s">
        <v>26</v>
      </c>
      <c r="D1105" s="78" t="s">
        <v>30</v>
      </c>
      <c r="E1105" s="80">
        <v>0.0</v>
      </c>
      <c r="F1105" s="80">
        <v>0.0</v>
      </c>
      <c r="G1105" s="80">
        <v>0.0</v>
      </c>
      <c r="H1105" s="83">
        <v>0.0</v>
      </c>
      <c r="I1105" s="84">
        <f t="shared" si="3"/>
        <v>0</v>
      </c>
      <c r="J1105" s="85">
        <f t="shared" si="4"/>
        <v>0</v>
      </c>
      <c r="K1105" s="80">
        <f t="shared" ref="K1105:L1105" si="2220">IFERROR(G1105,0)</f>
        <v>0</v>
      </c>
      <c r="L1105" s="80">
        <f t="shared" si="2220"/>
        <v>0</v>
      </c>
      <c r="M1105" s="84">
        <f t="shared" si="6"/>
        <v>0</v>
      </c>
      <c r="N1105" s="85">
        <f t="shared" si="7"/>
        <v>0</v>
      </c>
      <c r="O1105" s="84">
        <f t="shared" ref="O1105:P1105" si="2221">IFERROR(K1105,0)</f>
        <v>0</v>
      </c>
      <c r="P1105" s="84">
        <f t="shared" si="2221"/>
        <v>0</v>
      </c>
      <c r="Q1105" s="84">
        <f t="shared" si="9"/>
        <v>0</v>
      </c>
      <c r="R1105" s="85">
        <f t="shared" si="10"/>
        <v>0</v>
      </c>
      <c r="S1105" s="87"/>
      <c r="T1105" s="87"/>
      <c r="U1105" s="87"/>
      <c r="V1105" s="84">
        <f t="shared" si="1319"/>
        <v>0</v>
      </c>
      <c r="W1105" s="84">
        <f t="shared" si="1320"/>
        <v>0</v>
      </c>
      <c r="X1105" s="87">
        <f t="shared" si="1405"/>
        <v>0</v>
      </c>
      <c r="Y1105" s="89"/>
    </row>
    <row r="1106">
      <c r="A1106" s="77">
        <v>45710.0</v>
      </c>
      <c r="B1106" s="78" t="s">
        <v>36</v>
      </c>
      <c r="C1106" s="79" t="s">
        <v>37</v>
      </c>
      <c r="D1106" s="78" t="s">
        <v>27</v>
      </c>
      <c r="E1106" s="80">
        <v>229.8</v>
      </c>
      <c r="F1106" s="80">
        <v>0.494</v>
      </c>
      <c r="G1106" s="80">
        <v>0.675</v>
      </c>
      <c r="H1106" s="83">
        <v>0.561</v>
      </c>
      <c r="I1106" s="84">
        <f t="shared" si="3"/>
        <v>-0.114</v>
      </c>
      <c r="J1106" s="85">
        <f t="shared" si="4"/>
        <v>83.11111111</v>
      </c>
      <c r="K1106" s="80">
        <f t="shared" ref="K1106:L1106" si="2222">IFERROR(G1106,0)</f>
        <v>0.675</v>
      </c>
      <c r="L1106" s="80">
        <f t="shared" si="2222"/>
        <v>0.561</v>
      </c>
      <c r="M1106" s="84">
        <f t="shared" si="6"/>
        <v>-0.114</v>
      </c>
      <c r="N1106" s="85">
        <f t="shared" si="7"/>
        <v>83.11111111</v>
      </c>
      <c r="O1106" s="84">
        <f t="shared" ref="O1106:P1106" si="2223">IFERROR(K1106,0)</f>
        <v>0.675</v>
      </c>
      <c r="P1106" s="84">
        <f t="shared" si="2223"/>
        <v>0.561</v>
      </c>
      <c r="Q1106" s="84">
        <f t="shared" si="9"/>
        <v>-0.114</v>
      </c>
      <c r="R1106" s="85">
        <f t="shared" si="10"/>
        <v>83.11111111</v>
      </c>
      <c r="S1106" s="88">
        <f>T1085</f>
        <v>188.8218851</v>
      </c>
      <c r="T1106" s="80">
        <f>H1106+S1106-H1107-H1108-U1106</f>
        <v>188.7014851</v>
      </c>
      <c r="U1106" s="88">
        <v>4.0E-4</v>
      </c>
      <c r="V1106" s="84">
        <f t="shared" si="1319"/>
        <v>136.6396761</v>
      </c>
      <c r="W1106" s="84">
        <f t="shared" si="1320"/>
        <v>113.562753</v>
      </c>
      <c r="X1106" s="87">
        <f t="shared" si="1405"/>
        <v>0.563</v>
      </c>
      <c r="Y1106" s="89"/>
    </row>
    <row r="1107">
      <c r="A1107" s="77">
        <v>45710.0</v>
      </c>
      <c r="B1107" s="78" t="s">
        <v>36</v>
      </c>
      <c r="C1107" s="79" t="s">
        <v>37</v>
      </c>
      <c r="D1107" s="78" t="s">
        <v>29</v>
      </c>
      <c r="E1107" s="80">
        <v>285.0</v>
      </c>
      <c r="F1107" s="80">
        <v>0.0</v>
      </c>
      <c r="G1107" s="80">
        <v>0.825</v>
      </c>
      <c r="H1107" s="83">
        <v>0.681</v>
      </c>
      <c r="I1107" s="84">
        <f t="shared" si="3"/>
        <v>-0.144</v>
      </c>
      <c r="J1107" s="85">
        <f t="shared" si="4"/>
        <v>82.54545455</v>
      </c>
      <c r="K1107" s="80">
        <f t="shared" ref="K1107:L1107" si="2224">IFERROR(G1107,0)</f>
        <v>0.825</v>
      </c>
      <c r="L1107" s="80">
        <f t="shared" si="2224"/>
        <v>0.681</v>
      </c>
      <c r="M1107" s="84">
        <f t="shared" si="6"/>
        <v>-0.144</v>
      </c>
      <c r="N1107" s="85">
        <f t="shared" si="7"/>
        <v>82.54545455</v>
      </c>
      <c r="O1107" s="84">
        <f t="shared" ref="O1107:P1107" si="2225">IFERROR(K1107,0)</f>
        <v>0.825</v>
      </c>
      <c r="P1107" s="84">
        <f t="shared" si="2225"/>
        <v>0.681</v>
      </c>
      <c r="Q1107" s="84">
        <f t="shared" si="9"/>
        <v>-0.144</v>
      </c>
      <c r="R1107" s="85">
        <f t="shared" si="10"/>
        <v>82.54545455</v>
      </c>
      <c r="S1107" s="87"/>
      <c r="T1107" s="87"/>
      <c r="U1107" s="87"/>
      <c r="V1107" s="84">
        <f t="shared" si="1319"/>
        <v>0</v>
      </c>
      <c r="W1107" s="84">
        <f t="shared" si="1320"/>
        <v>0</v>
      </c>
      <c r="X1107" s="87">
        <f t="shared" si="1405"/>
        <v>0.204</v>
      </c>
      <c r="Y1107" s="89"/>
    </row>
    <row r="1108">
      <c r="A1108" s="77">
        <v>45710.0</v>
      </c>
      <c r="B1108" s="78" t="s">
        <v>36</v>
      </c>
      <c r="C1108" s="79" t="s">
        <v>37</v>
      </c>
      <c r="D1108" s="78" t="s">
        <v>30</v>
      </c>
      <c r="E1108" s="80">
        <v>0.0</v>
      </c>
      <c r="F1108" s="80">
        <v>0.0</v>
      </c>
      <c r="G1108" s="80">
        <v>0.0</v>
      </c>
      <c r="H1108" s="83">
        <v>0.0</v>
      </c>
      <c r="I1108" s="84">
        <f t="shared" si="3"/>
        <v>0</v>
      </c>
      <c r="J1108" s="85">
        <f t="shared" si="4"/>
        <v>0</v>
      </c>
      <c r="K1108" s="80">
        <f t="shared" ref="K1108:L1108" si="2226">IFERROR(G1108,0)</f>
        <v>0</v>
      </c>
      <c r="L1108" s="80">
        <f t="shared" si="2226"/>
        <v>0</v>
      </c>
      <c r="M1108" s="84">
        <f t="shared" si="6"/>
        <v>0</v>
      </c>
      <c r="N1108" s="85">
        <f t="shared" si="7"/>
        <v>0</v>
      </c>
      <c r="O1108" s="84">
        <f t="shared" ref="O1108:P1108" si="2227">IFERROR(K1108,0)</f>
        <v>0</v>
      </c>
      <c r="P1108" s="84">
        <f t="shared" si="2227"/>
        <v>0</v>
      </c>
      <c r="Q1108" s="84">
        <f t="shared" si="9"/>
        <v>0</v>
      </c>
      <c r="R1108" s="85">
        <f t="shared" si="10"/>
        <v>0</v>
      </c>
      <c r="S1108" s="87"/>
      <c r="T1108" s="87"/>
      <c r="U1108" s="87"/>
      <c r="V1108" s="84">
        <f t="shared" si="1319"/>
        <v>0</v>
      </c>
      <c r="W1108" s="84">
        <f t="shared" si="1320"/>
        <v>0</v>
      </c>
      <c r="X1108" s="87">
        <f t="shared" si="1405"/>
        <v>0</v>
      </c>
      <c r="Y1108" s="89"/>
    </row>
    <row r="1109">
      <c r="A1109" s="77">
        <v>45710.0</v>
      </c>
      <c r="B1109" s="78" t="s">
        <v>49</v>
      </c>
      <c r="C1109" s="79" t="s">
        <v>37</v>
      </c>
      <c r="D1109" s="78" t="s">
        <v>27</v>
      </c>
      <c r="E1109" s="80">
        <v>5.2</v>
      </c>
      <c r="F1109" s="80">
        <v>0.018</v>
      </c>
      <c r="G1109" s="80">
        <v>0.014</v>
      </c>
      <c r="H1109" s="83">
        <v>0.018</v>
      </c>
      <c r="I1109" s="84">
        <f t="shared" si="3"/>
        <v>0.004</v>
      </c>
      <c r="J1109" s="85">
        <f t="shared" si="4"/>
        <v>128.5714286</v>
      </c>
      <c r="K1109" s="80">
        <f t="shared" ref="K1109:L1109" si="2228">IFERROR(G1109,0)</f>
        <v>0.014</v>
      </c>
      <c r="L1109" s="80">
        <f t="shared" si="2228"/>
        <v>0.018</v>
      </c>
      <c r="M1109" s="84">
        <f t="shared" si="6"/>
        <v>0.004</v>
      </c>
      <c r="N1109" s="85">
        <f t="shared" si="7"/>
        <v>128.5714286</v>
      </c>
      <c r="O1109" s="84">
        <f t="shared" ref="O1109:P1109" si="2229">IFERROR(K1109,0)</f>
        <v>0.014</v>
      </c>
      <c r="P1109" s="84">
        <f t="shared" si="2229"/>
        <v>0.018</v>
      </c>
      <c r="Q1109" s="84">
        <f t="shared" si="9"/>
        <v>0.004</v>
      </c>
      <c r="R1109" s="85">
        <f t="shared" si="10"/>
        <v>128.5714286</v>
      </c>
      <c r="S1109" s="88">
        <f>T1088</f>
        <v>4.515100002</v>
      </c>
      <c r="T1109" s="80">
        <f>H1109+S1109-H1110-H1111-U1109</f>
        <v>4.532400002</v>
      </c>
      <c r="U1109" s="88">
        <v>7.0E-4</v>
      </c>
      <c r="V1109" s="84">
        <f t="shared" si="1319"/>
        <v>77.77777778</v>
      </c>
      <c r="W1109" s="84">
        <f t="shared" si="1320"/>
        <v>100</v>
      </c>
      <c r="X1109" s="87">
        <f t="shared" si="1405"/>
        <v>0.018</v>
      </c>
      <c r="Y1109" s="89"/>
    </row>
    <row r="1110">
      <c r="A1110" s="77">
        <v>45710.0</v>
      </c>
      <c r="B1110" s="78" t="s">
        <v>49</v>
      </c>
      <c r="C1110" s="79" t="s">
        <v>37</v>
      </c>
      <c r="D1110" s="78" t="s">
        <v>29</v>
      </c>
      <c r="E1110" s="80">
        <v>5.1</v>
      </c>
      <c r="F1110" s="80">
        <v>0.0</v>
      </c>
      <c r="G1110" s="80">
        <v>0.014</v>
      </c>
      <c r="H1110" s="83">
        <v>0.0</v>
      </c>
      <c r="I1110" s="84">
        <f t="shared" si="3"/>
        <v>-0.014</v>
      </c>
      <c r="J1110" s="85">
        <f t="shared" si="4"/>
        <v>0</v>
      </c>
      <c r="K1110" s="80">
        <f t="shared" ref="K1110:L1110" si="2230">IFERROR(G1110,0)</f>
        <v>0.014</v>
      </c>
      <c r="L1110" s="80">
        <f t="shared" si="2230"/>
        <v>0</v>
      </c>
      <c r="M1110" s="84">
        <f t="shared" si="6"/>
        <v>-0.014</v>
      </c>
      <c r="N1110" s="85">
        <f t="shared" si="7"/>
        <v>0</v>
      </c>
      <c r="O1110" s="84">
        <f t="shared" ref="O1110:P1110" si="2231">IFERROR(K1110,0)</f>
        <v>0.014</v>
      </c>
      <c r="P1110" s="84">
        <f t="shared" si="2231"/>
        <v>0</v>
      </c>
      <c r="Q1110" s="84">
        <f t="shared" si="9"/>
        <v>-0.014</v>
      </c>
      <c r="R1110" s="85">
        <f t="shared" si="10"/>
        <v>0</v>
      </c>
      <c r="S1110" s="87"/>
      <c r="T1110" s="87"/>
      <c r="U1110" s="87"/>
      <c r="V1110" s="84">
        <f t="shared" si="1319"/>
        <v>0</v>
      </c>
      <c r="W1110" s="84">
        <f t="shared" si="1320"/>
        <v>0</v>
      </c>
      <c r="X1110" s="87">
        <f t="shared" si="1405"/>
        <v>0</v>
      </c>
      <c r="Y1110" s="89"/>
    </row>
    <row r="1111">
      <c r="A1111" s="77">
        <v>45710.0</v>
      </c>
      <c r="B1111" s="78" t="s">
        <v>49</v>
      </c>
      <c r="C1111" s="79" t="s">
        <v>37</v>
      </c>
      <c r="D1111" s="78" t="s">
        <v>30</v>
      </c>
      <c r="E1111" s="80">
        <v>0.0</v>
      </c>
      <c r="F1111" s="80">
        <v>0.0</v>
      </c>
      <c r="G1111" s="80">
        <v>0.0</v>
      </c>
      <c r="H1111" s="83">
        <v>0.0</v>
      </c>
      <c r="I1111" s="84">
        <f t="shared" si="3"/>
        <v>0</v>
      </c>
      <c r="J1111" s="85">
        <f t="shared" si="4"/>
        <v>0</v>
      </c>
      <c r="K1111" s="80">
        <f t="shared" ref="K1111:L1111" si="2232">IFERROR(G1111,0)</f>
        <v>0</v>
      </c>
      <c r="L1111" s="80">
        <f t="shared" si="2232"/>
        <v>0</v>
      </c>
      <c r="M1111" s="84">
        <f t="shared" si="6"/>
        <v>0</v>
      </c>
      <c r="N1111" s="85">
        <f t="shared" si="7"/>
        <v>0</v>
      </c>
      <c r="O1111" s="84">
        <f t="shared" ref="O1111:P1111" si="2233">IFERROR(K1111,0)</f>
        <v>0</v>
      </c>
      <c r="P1111" s="84">
        <f t="shared" si="2233"/>
        <v>0</v>
      </c>
      <c r="Q1111" s="84">
        <f t="shared" si="9"/>
        <v>0</v>
      </c>
      <c r="R1111" s="85">
        <f t="shared" si="10"/>
        <v>0</v>
      </c>
      <c r="S1111" s="88"/>
      <c r="T1111" s="88"/>
      <c r="U1111" s="87"/>
      <c r="V1111" s="84">
        <f t="shared" si="1319"/>
        <v>0</v>
      </c>
      <c r="W1111" s="84">
        <f t="shared" si="1320"/>
        <v>0</v>
      </c>
      <c r="X1111" s="87">
        <f t="shared" si="1405"/>
        <v>0</v>
      </c>
      <c r="Y1111" s="89"/>
    </row>
    <row r="1112">
      <c r="A1112" s="77">
        <v>45710.0</v>
      </c>
      <c r="B1112" s="78" t="s">
        <v>40</v>
      </c>
      <c r="C1112" s="79" t="s">
        <v>37</v>
      </c>
      <c r="D1112" s="78" t="s">
        <v>27</v>
      </c>
      <c r="E1112" s="80">
        <v>0.63</v>
      </c>
      <c r="F1112" s="80">
        <v>0.0</v>
      </c>
      <c r="G1112" s="80">
        <v>0.00161</v>
      </c>
      <c r="H1112" s="83">
        <v>0.001</v>
      </c>
      <c r="I1112" s="84">
        <f t="shared" si="3"/>
        <v>-0.00061</v>
      </c>
      <c r="J1112" s="85">
        <f t="shared" si="4"/>
        <v>62.11180124</v>
      </c>
      <c r="K1112" s="80">
        <f t="shared" ref="K1112:L1112" si="2234">IFERROR(G1112,0)</f>
        <v>0.00161</v>
      </c>
      <c r="L1112" s="80">
        <f t="shared" si="2234"/>
        <v>0.001</v>
      </c>
      <c r="M1112" s="84">
        <f t="shared" si="6"/>
        <v>-0.00061</v>
      </c>
      <c r="N1112" s="85">
        <f t="shared" si="7"/>
        <v>62.11180124</v>
      </c>
      <c r="O1112" s="84">
        <f t="shared" ref="O1112:P1112" si="2235">IFERROR(K1112,0)</f>
        <v>0.00161</v>
      </c>
      <c r="P1112" s="84">
        <f t="shared" si="2235"/>
        <v>0.001</v>
      </c>
      <c r="Q1112" s="84">
        <f t="shared" si="9"/>
        <v>-0.00061</v>
      </c>
      <c r="R1112" s="85">
        <f t="shared" si="10"/>
        <v>62.11180124</v>
      </c>
      <c r="S1112" s="88">
        <f>T1091</f>
        <v>0.05284624</v>
      </c>
      <c r="T1112" s="80">
        <f>H1112+S1112-H1113-H1114-U1112</f>
        <v>0.05374624</v>
      </c>
      <c r="U1112" s="88">
        <v>1.0E-4</v>
      </c>
      <c r="V1112" s="84">
        <f t="shared" si="1319"/>
        <v>0</v>
      </c>
      <c r="W1112" s="84">
        <f t="shared" si="1320"/>
        <v>0</v>
      </c>
      <c r="X1112" s="87">
        <f t="shared" si="1405"/>
        <v>0.001</v>
      </c>
      <c r="Y1112" s="89"/>
    </row>
    <row r="1113">
      <c r="A1113" s="77">
        <v>45710.0</v>
      </c>
      <c r="B1113" s="78" t="s">
        <v>40</v>
      </c>
      <c r="C1113" s="79" t="s">
        <v>37</v>
      </c>
      <c r="D1113" s="78" t="s">
        <v>29</v>
      </c>
      <c r="E1113" s="80">
        <v>0.63</v>
      </c>
      <c r="F1113" s="80">
        <v>0.0</v>
      </c>
      <c r="G1113" s="80">
        <v>0.0016</v>
      </c>
      <c r="H1113" s="83">
        <v>0.0</v>
      </c>
      <c r="I1113" s="84">
        <f t="shared" si="3"/>
        <v>-0.0016</v>
      </c>
      <c r="J1113" s="85">
        <f t="shared" si="4"/>
        <v>0</v>
      </c>
      <c r="K1113" s="80">
        <f t="shared" ref="K1113:L1113" si="2236">IFERROR(G1113,0)</f>
        <v>0.0016</v>
      </c>
      <c r="L1113" s="80">
        <f t="shared" si="2236"/>
        <v>0</v>
      </c>
      <c r="M1113" s="84">
        <f t="shared" si="6"/>
        <v>-0.0016</v>
      </c>
      <c r="N1113" s="85">
        <f t="shared" si="7"/>
        <v>0</v>
      </c>
      <c r="O1113" s="84">
        <f t="shared" ref="O1113:P1113" si="2237">IFERROR(K1113,0)</f>
        <v>0.0016</v>
      </c>
      <c r="P1113" s="84">
        <f t="shared" si="2237"/>
        <v>0</v>
      </c>
      <c r="Q1113" s="84">
        <f t="shared" si="9"/>
        <v>-0.0016</v>
      </c>
      <c r="R1113" s="85">
        <f t="shared" si="10"/>
        <v>0</v>
      </c>
      <c r="S1113" s="87"/>
      <c r="T1113" s="80"/>
      <c r="U1113" s="87"/>
      <c r="V1113" s="84">
        <f t="shared" si="1319"/>
        <v>0</v>
      </c>
      <c r="W1113" s="84">
        <f t="shared" si="1320"/>
        <v>0</v>
      </c>
      <c r="X1113" s="87">
        <f t="shared" si="1405"/>
        <v>0</v>
      </c>
      <c r="Y1113" s="89"/>
    </row>
    <row r="1114">
      <c r="A1114" s="77">
        <v>45710.0</v>
      </c>
      <c r="B1114" s="78" t="s">
        <v>40</v>
      </c>
      <c r="C1114" s="79" t="s">
        <v>37</v>
      </c>
      <c r="D1114" s="78" t="s">
        <v>30</v>
      </c>
      <c r="E1114" s="80">
        <v>0.0</v>
      </c>
      <c r="F1114" s="80">
        <v>0.0</v>
      </c>
      <c r="G1114" s="80">
        <v>0.0</v>
      </c>
      <c r="H1114" s="83">
        <v>0.0</v>
      </c>
      <c r="I1114" s="84">
        <f t="shared" si="3"/>
        <v>0</v>
      </c>
      <c r="J1114" s="85">
        <f t="shared" si="4"/>
        <v>0</v>
      </c>
      <c r="K1114" s="80">
        <f t="shared" ref="K1114:L1114" si="2238">IFERROR(G1114,0)</f>
        <v>0</v>
      </c>
      <c r="L1114" s="80">
        <f t="shared" si="2238"/>
        <v>0</v>
      </c>
      <c r="M1114" s="84">
        <f t="shared" si="6"/>
        <v>0</v>
      </c>
      <c r="N1114" s="85">
        <f t="shared" si="7"/>
        <v>0</v>
      </c>
      <c r="O1114" s="84">
        <f t="shared" ref="O1114:P1114" si="2239">IFERROR(K1114,0)</f>
        <v>0</v>
      </c>
      <c r="P1114" s="84">
        <f t="shared" si="2239"/>
        <v>0</v>
      </c>
      <c r="Q1114" s="84">
        <f t="shared" si="9"/>
        <v>0</v>
      </c>
      <c r="R1114" s="85">
        <f t="shared" si="10"/>
        <v>0</v>
      </c>
      <c r="S1114" s="87"/>
      <c r="T1114" s="87"/>
      <c r="U1114" s="87"/>
      <c r="V1114" s="84">
        <f t="shared" si="1319"/>
        <v>0</v>
      </c>
      <c r="W1114" s="84">
        <f t="shared" si="1320"/>
        <v>0</v>
      </c>
      <c r="X1114" s="87">
        <f t="shared" si="1405"/>
        <v>0</v>
      </c>
      <c r="Y1114" s="89"/>
    </row>
    <row r="1115">
      <c r="A1115" s="77">
        <v>45711.0</v>
      </c>
      <c r="B1115" s="78" t="s">
        <v>31</v>
      </c>
      <c r="C1115" s="79" t="s">
        <v>26</v>
      </c>
      <c r="D1115" s="78" t="s">
        <v>27</v>
      </c>
      <c r="E1115" s="80">
        <v>190.9</v>
      </c>
      <c r="F1115" s="81">
        <v>0.648</v>
      </c>
      <c r="G1115" s="82">
        <v>0.557</v>
      </c>
      <c r="H1115" s="94">
        <v>0.573</v>
      </c>
      <c r="I1115" s="84">
        <f t="shared" si="3"/>
        <v>0.016</v>
      </c>
      <c r="J1115" s="85">
        <f t="shared" si="4"/>
        <v>102.8725314</v>
      </c>
      <c r="K1115" s="80">
        <f t="shared" ref="K1115:L1115" si="2240">IFERROR(G1115,0)</f>
        <v>0.557</v>
      </c>
      <c r="L1115" s="80">
        <f t="shared" si="2240"/>
        <v>0.573</v>
      </c>
      <c r="M1115" s="84">
        <f t="shared" si="6"/>
        <v>0.016</v>
      </c>
      <c r="N1115" s="85">
        <f t="shared" si="7"/>
        <v>102.8725314</v>
      </c>
      <c r="O1115" s="84">
        <f t="shared" ref="O1115:P1115" si="2241">IFERROR(K1115,0)</f>
        <v>0.557</v>
      </c>
      <c r="P1115" s="84">
        <f t="shared" si="2241"/>
        <v>0.573</v>
      </c>
      <c r="Q1115" s="84">
        <f t="shared" si="9"/>
        <v>0.016</v>
      </c>
      <c r="R1115" s="85">
        <f t="shared" si="10"/>
        <v>102.8725314</v>
      </c>
      <c r="S1115" s="80">
        <f>T1094</f>
        <v>47.50292</v>
      </c>
      <c r="T1115" s="80">
        <f>H1115+S1115-H1116-H1117-U1115</f>
        <v>47.94912</v>
      </c>
      <c r="U1115" s="80">
        <v>0.0018</v>
      </c>
      <c r="V1115" s="84">
        <f t="shared" si="1319"/>
        <v>85.95679012</v>
      </c>
      <c r="W1115" s="84">
        <f t="shared" si="1320"/>
        <v>88.42592593</v>
      </c>
      <c r="X1115" s="87">
        <f t="shared" si="1405"/>
        <v>0.577</v>
      </c>
      <c r="Y1115" s="89"/>
    </row>
    <row r="1116">
      <c r="A1116" s="77">
        <v>45711.0</v>
      </c>
      <c r="B1116" s="78" t="s">
        <v>31</v>
      </c>
      <c r="C1116" s="79" t="s">
        <v>26</v>
      </c>
      <c r="D1116" s="78" t="s">
        <v>29</v>
      </c>
      <c r="E1116" s="80">
        <v>220.3</v>
      </c>
      <c r="F1116" s="80">
        <v>2.112</v>
      </c>
      <c r="G1116" s="80">
        <v>0.625</v>
      </c>
      <c r="H1116" s="83">
        <v>0.125</v>
      </c>
      <c r="I1116" s="84">
        <f t="shared" si="3"/>
        <v>-0.5</v>
      </c>
      <c r="J1116" s="85">
        <f t="shared" si="4"/>
        <v>20</v>
      </c>
      <c r="K1116" s="80">
        <f t="shared" ref="K1116:L1116" si="2242">IFERROR(G1116,0)</f>
        <v>0.625</v>
      </c>
      <c r="L1116" s="80">
        <f t="shared" si="2242"/>
        <v>0.125</v>
      </c>
      <c r="M1116" s="84">
        <f t="shared" si="6"/>
        <v>-0.5</v>
      </c>
      <c r="N1116" s="85">
        <f t="shared" si="7"/>
        <v>20</v>
      </c>
      <c r="O1116" s="84">
        <f t="shared" ref="O1116:P1116" si="2243">IFERROR(K1116,0)</f>
        <v>0.625</v>
      </c>
      <c r="P1116" s="84">
        <f t="shared" si="2243"/>
        <v>0.125</v>
      </c>
      <c r="Q1116" s="84">
        <f t="shared" si="9"/>
        <v>-0.5</v>
      </c>
      <c r="R1116" s="85">
        <f t="shared" si="10"/>
        <v>20</v>
      </c>
      <c r="S1116" s="84"/>
      <c r="T1116" s="84"/>
      <c r="U1116" s="84"/>
      <c r="V1116" s="84">
        <f t="shared" si="1319"/>
        <v>29.59280303</v>
      </c>
      <c r="W1116" s="84">
        <f t="shared" si="1320"/>
        <v>5.918560606</v>
      </c>
      <c r="X1116" s="87">
        <f t="shared" ref="X1116:X1135" si="2246">H1073</f>
        <v>0.577</v>
      </c>
      <c r="Y1116" s="89"/>
    </row>
    <row r="1117">
      <c r="A1117" s="77">
        <v>45711.0</v>
      </c>
      <c r="B1117" s="78" t="s">
        <v>31</v>
      </c>
      <c r="C1117" s="79" t="s">
        <v>26</v>
      </c>
      <c r="D1117" s="78" t="s">
        <v>30</v>
      </c>
      <c r="E1117" s="80">
        <v>0.0</v>
      </c>
      <c r="F1117" s="80">
        <v>0.0</v>
      </c>
      <c r="G1117" s="80">
        <v>0.0</v>
      </c>
      <c r="H1117" s="83">
        <v>0.0</v>
      </c>
      <c r="I1117" s="84">
        <f t="shared" si="3"/>
        <v>0</v>
      </c>
      <c r="J1117" s="85">
        <f t="shared" si="4"/>
        <v>0</v>
      </c>
      <c r="K1117" s="80">
        <f t="shared" ref="K1117:L1117" si="2244">IFERROR(G1117,0)</f>
        <v>0</v>
      </c>
      <c r="L1117" s="80">
        <f t="shared" si="2244"/>
        <v>0</v>
      </c>
      <c r="M1117" s="84">
        <f t="shared" si="6"/>
        <v>0</v>
      </c>
      <c r="N1117" s="85">
        <f t="shared" si="7"/>
        <v>0</v>
      </c>
      <c r="O1117" s="84">
        <f t="shared" ref="O1117:P1117" si="2245">IFERROR(K1117,0)</f>
        <v>0</v>
      </c>
      <c r="P1117" s="84">
        <f t="shared" si="2245"/>
        <v>0</v>
      </c>
      <c r="Q1117" s="84">
        <f t="shared" si="9"/>
        <v>0</v>
      </c>
      <c r="R1117" s="85">
        <f t="shared" si="10"/>
        <v>0</v>
      </c>
      <c r="S1117" s="80"/>
      <c r="T1117" s="80"/>
      <c r="U1117" s="80"/>
      <c r="V1117" s="84">
        <f t="shared" si="1319"/>
        <v>0</v>
      </c>
      <c r="W1117" s="84">
        <f t="shared" si="1320"/>
        <v>0</v>
      </c>
      <c r="X1117" s="87">
        <f t="shared" si="2246"/>
        <v>0.259</v>
      </c>
      <c r="Y1117" s="89"/>
    </row>
    <row r="1118">
      <c r="A1118" s="77">
        <v>45711.0</v>
      </c>
      <c r="B1118" s="78" t="s">
        <v>25</v>
      </c>
      <c r="C1118" s="79" t="s">
        <v>26</v>
      </c>
      <c r="D1118" s="78" t="s">
        <v>27</v>
      </c>
      <c r="E1118" s="80">
        <v>1.7</v>
      </c>
      <c r="F1118" s="80">
        <v>0.005</v>
      </c>
      <c r="G1118" s="80">
        <v>0.0048</v>
      </c>
      <c r="H1118" s="83">
        <v>0.005</v>
      </c>
      <c r="I1118" s="84">
        <f t="shared" si="3"/>
        <v>0.0002</v>
      </c>
      <c r="J1118" s="85">
        <f t="shared" si="4"/>
        <v>104.1666667</v>
      </c>
      <c r="K1118" s="80">
        <f t="shared" ref="K1118:L1118" si="2247">IFERROR(G1118,0)</f>
        <v>0.0048</v>
      </c>
      <c r="L1118" s="80">
        <f t="shared" si="2247"/>
        <v>0.005</v>
      </c>
      <c r="M1118" s="84">
        <f t="shared" si="6"/>
        <v>0.0002</v>
      </c>
      <c r="N1118" s="85">
        <f t="shared" si="7"/>
        <v>104.1666667</v>
      </c>
      <c r="O1118" s="84">
        <f t="shared" ref="O1118:P1118" si="2248">IFERROR(K1118,0)</f>
        <v>0.0048</v>
      </c>
      <c r="P1118" s="84">
        <f t="shared" si="2248"/>
        <v>0.005</v>
      </c>
      <c r="Q1118" s="84">
        <f t="shared" si="9"/>
        <v>0.0002</v>
      </c>
      <c r="R1118" s="85">
        <f t="shared" si="10"/>
        <v>104.1666667</v>
      </c>
      <c r="S1118" s="80">
        <f>T1097</f>
        <v>4.1074405</v>
      </c>
      <c r="T1118" s="80">
        <f>H1118+S1118-H1119-H1120-U1118</f>
        <v>4.1123405</v>
      </c>
      <c r="U1118" s="80">
        <v>1.0E-4</v>
      </c>
      <c r="V1118" s="84">
        <f t="shared" si="1319"/>
        <v>96</v>
      </c>
      <c r="W1118" s="84">
        <f t="shared" si="1320"/>
        <v>100</v>
      </c>
      <c r="X1118" s="87">
        <f t="shared" si="2246"/>
        <v>0</v>
      </c>
      <c r="Y1118" s="89"/>
    </row>
    <row r="1119">
      <c r="A1119" s="77">
        <v>45711.0</v>
      </c>
      <c r="B1119" s="78" t="s">
        <v>25</v>
      </c>
      <c r="C1119" s="79" t="s">
        <v>26</v>
      </c>
      <c r="D1119" s="78" t="s">
        <v>29</v>
      </c>
      <c r="E1119" s="80">
        <v>1.5</v>
      </c>
      <c r="F1119" s="80">
        <v>0.0</v>
      </c>
      <c r="G1119" s="80">
        <v>0.004</v>
      </c>
      <c r="H1119" s="83">
        <v>0.0</v>
      </c>
      <c r="I1119" s="84">
        <f t="shared" si="3"/>
        <v>-0.004</v>
      </c>
      <c r="J1119" s="85">
        <f t="shared" si="4"/>
        <v>0</v>
      </c>
      <c r="K1119" s="80">
        <f t="shared" ref="K1119:L1119" si="2249">IFERROR(G1119,0)</f>
        <v>0.004</v>
      </c>
      <c r="L1119" s="80">
        <f t="shared" si="2249"/>
        <v>0</v>
      </c>
      <c r="M1119" s="84">
        <f t="shared" si="6"/>
        <v>-0.004</v>
      </c>
      <c r="N1119" s="85">
        <f t="shared" si="7"/>
        <v>0</v>
      </c>
      <c r="O1119" s="84">
        <f t="shared" ref="O1119:P1119" si="2250">IFERROR(K1119,0)</f>
        <v>0.004</v>
      </c>
      <c r="P1119" s="84">
        <f t="shared" si="2250"/>
        <v>0</v>
      </c>
      <c r="Q1119" s="84">
        <f t="shared" si="9"/>
        <v>-0.004</v>
      </c>
      <c r="R1119" s="85">
        <f t="shared" si="10"/>
        <v>0</v>
      </c>
      <c r="S1119" s="84"/>
      <c r="T1119" s="84"/>
      <c r="U1119" s="84"/>
      <c r="V1119" s="84">
        <f t="shared" si="1319"/>
        <v>0</v>
      </c>
      <c r="W1119" s="84">
        <f t="shared" si="1320"/>
        <v>0</v>
      </c>
      <c r="X1119" s="87">
        <f t="shared" si="2246"/>
        <v>0.005</v>
      </c>
      <c r="Y1119" s="89"/>
    </row>
    <row r="1120">
      <c r="A1120" s="77">
        <v>45711.0</v>
      </c>
      <c r="B1120" s="78" t="s">
        <v>25</v>
      </c>
      <c r="C1120" s="79" t="s">
        <v>26</v>
      </c>
      <c r="D1120" s="78" t="s">
        <v>30</v>
      </c>
      <c r="E1120" s="80">
        <v>0.0</v>
      </c>
      <c r="F1120" s="80">
        <v>0.0</v>
      </c>
      <c r="G1120" s="80">
        <v>0.0</v>
      </c>
      <c r="H1120" s="83">
        <v>0.0</v>
      </c>
      <c r="I1120" s="84">
        <f t="shared" si="3"/>
        <v>0</v>
      </c>
      <c r="J1120" s="85">
        <f t="shared" si="4"/>
        <v>0</v>
      </c>
      <c r="K1120" s="80">
        <f t="shared" ref="K1120:L1120" si="2251">IFERROR(G1120,0)</f>
        <v>0</v>
      </c>
      <c r="L1120" s="80">
        <f t="shared" si="2251"/>
        <v>0</v>
      </c>
      <c r="M1120" s="84">
        <f t="shared" si="6"/>
        <v>0</v>
      </c>
      <c r="N1120" s="85">
        <f t="shared" si="7"/>
        <v>0</v>
      </c>
      <c r="O1120" s="84">
        <f t="shared" ref="O1120:P1120" si="2252">IFERROR(K1120,0)</f>
        <v>0</v>
      </c>
      <c r="P1120" s="84">
        <f t="shared" si="2252"/>
        <v>0</v>
      </c>
      <c r="Q1120" s="84">
        <f t="shared" si="9"/>
        <v>0</v>
      </c>
      <c r="R1120" s="85">
        <f t="shared" si="10"/>
        <v>0</v>
      </c>
      <c r="S1120" s="84"/>
      <c r="T1120" s="84"/>
      <c r="U1120" s="84"/>
      <c r="V1120" s="84">
        <f t="shared" si="1319"/>
        <v>0</v>
      </c>
      <c r="W1120" s="84">
        <f t="shared" si="1320"/>
        <v>0</v>
      </c>
      <c r="X1120" s="87">
        <f t="shared" si="2246"/>
        <v>0</v>
      </c>
      <c r="Y1120" s="89"/>
    </row>
    <row r="1121">
      <c r="A1121" s="77">
        <v>45711.0</v>
      </c>
      <c r="B1121" s="78" t="s">
        <v>33</v>
      </c>
      <c r="C1121" s="79" t="s">
        <v>26</v>
      </c>
      <c r="D1121" s="78" t="s">
        <v>27</v>
      </c>
      <c r="E1121" s="80">
        <v>1.0</v>
      </c>
      <c r="F1121" s="80">
        <v>0.004</v>
      </c>
      <c r="G1121" s="80">
        <v>0.003</v>
      </c>
      <c r="H1121" s="83">
        <v>0.004</v>
      </c>
      <c r="I1121" s="84">
        <f t="shared" si="3"/>
        <v>0.001</v>
      </c>
      <c r="J1121" s="85">
        <f t="shared" si="4"/>
        <v>133.3333333</v>
      </c>
      <c r="K1121" s="80">
        <f t="shared" ref="K1121:L1121" si="2253">IFERROR(G1121,0)</f>
        <v>0.003</v>
      </c>
      <c r="L1121" s="80">
        <f t="shared" si="2253"/>
        <v>0.004</v>
      </c>
      <c r="M1121" s="84">
        <f t="shared" si="6"/>
        <v>0.001</v>
      </c>
      <c r="N1121" s="85">
        <f t="shared" si="7"/>
        <v>133.3333333</v>
      </c>
      <c r="O1121" s="84">
        <f t="shared" ref="O1121:P1121" si="2254">IFERROR(K1121,0)</f>
        <v>0.003</v>
      </c>
      <c r="P1121" s="84">
        <f t="shared" si="2254"/>
        <v>0.004</v>
      </c>
      <c r="Q1121" s="84">
        <f t="shared" si="9"/>
        <v>0.001</v>
      </c>
      <c r="R1121" s="85">
        <f t="shared" si="10"/>
        <v>133.3333333</v>
      </c>
      <c r="S1121" s="80">
        <f>T1100</f>
        <v>0.68265</v>
      </c>
      <c r="T1121" s="80">
        <f>H1121+S1121-H1122-H1123-U1121</f>
        <v>0.62165</v>
      </c>
      <c r="U1121" s="80">
        <v>0.0</v>
      </c>
      <c r="V1121" s="84">
        <f t="shared" si="1319"/>
        <v>75</v>
      </c>
      <c r="W1121" s="84">
        <f t="shared" si="1320"/>
        <v>100</v>
      </c>
      <c r="X1121" s="87">
        <f t="shared" si="2246"/>
        <v>0</v>
      </c>
      <c r="Y1121" s="89"/>
    </row>
    <row r="1122">
      <c r="A1122" s="77">
        <v>45711.0</v>
      </c>
      <c r="B1122" s="78" t="s">
        <v>33</v>
      </c>
      <c r="C1122" s="79" t="s">
        <v>26</v>
      </c>
      <c r="D1122" s="78" t="s">
        <v>29</v>
      </c>
      <c r="E1122" s="80">
        <v>1.0</v>
      </c>
      <c r="F1122" s="80">
        <v>0.045</v>
      </c>
      <c r="G1122" s="80">
        <v>0.003</v>
      </c>
      <c r="H1122" s="83">
        <v>0.065</v>
      </c>
      <c r="I1122" s="84">
        <f t="shared" si="3"/>
        <v>0.062</v>
      </c>
      <c r="J1122" s="85">
        <f t="shared" si="4"/>
        <v>2166.666667</v>
      </c>
      <c r="K1122" s="80">
        <f t="shared" ref="K1122:L1122" si="2255">IFERROR(G1122,0)</f>
        <v>0.003</v>
      </c>
      <c r="L1122" s="80">
        <f t="shared" si="2255"/>
        <v>0.065</v>
      </c>
      <c r="M1122" s="84">
        <f t="shared" si="6"/>
        <v>0.062</v>
      </c>
      <c r="N1122" s="85">
        <f t="shared" si="7"/>
        <v>2166.666667</v>
      </c>
      <c r="O1122" s="84">
        <f t="shared" ref="O1122:P1122" si="2256">IFERROR(K1122,0)</f>
        <v>0.003</v>
      </c>
      <c r="P1122" s="84">
        <f t="shared" si="2256"/>
        <v>0.065</v>
      </c>
      <c r="Q1122" s="84">
        <f t="shared" si="9"/>
        <v>0.062</v>
      </c>
      <c r="R1122" s="85">
        <f t="shared" si="10"/>
        <v>2166.666667</v>
      </c>
      <c r="S1122" s="80"/>
      <c r="T1122" s="80"/>
      <c r="U1122" s="80"/>
      <c r="V1122" s="84">
        <f t="shared" si="1319"/>
        <v>6.666666667</v>
      </c>
      <c r="W1122" s="84">
        <f t="shared" si="1320"/>
        <v>144.4444444</v>
      </c>
      <c r="X1122" s="87">
        <f t="shared" si="2246"/>
        <v>0.004</v>
      </c>
      <c r="Y1122" s="89"/>
    </row>
    <row r="1123">
      <c r="A1123" s="77">
        <v>45711.0</v>
      </c>
      <c r="B1123" s="78" t="s">
        <v>33</v>
      </c>
      <c r="C1123" s="79" t="s">
        <v>26</v>
      </c>
      <c r="D1123" s="78" t="s">
        <v>30</v>
      </c>
      <c r="E1123" s="80">
        <v>0.0</v>
      </c>
      <c r="F1123" s="80">
        <v>0.0</v>
      </c>
      <c r="G1123" s="80">
        <v>0.0</v>
      </c>
      <c r="H1123" s="83">
        <v>0.0</v>
      </c>
      <c r="I1123" s="84">
        <f t="shared" si="3"/>
        <v>0</v>
      </c>
      <c r="J1123" s="85">
        <f t="shared" si="4"/>
        <v>0</v>
      </c>
      <c r="K1123" s="80">
        <f t="shared" ref="K1123:L1123" si="2257">IFERROR(G1123,0)</f>
        <v>0</v>
      </c>
      <c r="L1123" s="80">
        <f t="shared" si="2257"/>
        <v>0</v>
      </c>
      <c r="M1123" s="84">
        <f t="shared" si="6"/>
        <v>0</v>
      </c>
      <c r="N1123" s="85">
        <f t="shared" si="7"/>
        <v>0</v>
      </c>
      <c r="O1123" s="84">
        <f t="shared" ref="O1123:P1123" si="2258">IFERROR(K1123,0)</f>
        <v>0</v>
      </c>
      <c r="P1123" s="84">
        <f t="shared" si="2258"/>
        <v>0</v>
      </c>
      <c r="Q1123" s="84">
        <f t="shared" si="9"/>
        <v>0</v>
      </c>
      <c r="R1123" s="85">
        <f t="shared" si="10"/>
        <v>0</v>
      </c>
      <c r="S1123" s="87"/>
      <c r="T1123" s="87"/>
      <c r="U1123" s="87"/>
      <c r="V1123" s="84">
        <f t="shared" si="1319"/>
        <v>0</v>
      </c>
      <c r="W1123" s="84">
        <f t="shared" si="1320"/>
        <v>0</v>
      </c>
      <c r="X1123" s="87">
        <f t="shared" si="2246"/>
        <v>0</v>
      </c>
      <c r="Y1123" s="89"/>
    </row>
    <row r="1124">
      <c r="A1124" s="77">
        <v>45711.0</v>
      </c>
      <c r="B1124" s="78" t="s">
        <v>34</v>
      </c>
      <c r="C1124" s="79" t="s">
        <v>26</v>
      </c>
      <c r="D1124" s="78" t="s">
        <v>27</v>
      </c>
      <c r="E1124" s="80">
        <v>0.6</v>
      </c>
      <c r="F1124" s="80">
        <v>0.003</v>
      </c>
      <c r="G1124" s="80">
        <v>0.0</v>
      </c>
      <c r="H1124" s="83">
        <v>0.001</v>
      </c>
      <c r="I1124" s="84">
        <f t="shared" si="3"/>
        <v>0.001</v>
      </c>
      <c r="J1124" s="85">
        <f t="shared" si="4"/>
        <v>0</v>
      </c>
      <c r="K1124" s="80">
        <f t="shared" ref="K1124:L1124" si="2259">IFERROR(G1124,0)</f>
        <v>0</v>
      </c>
      <c r="L1124" s="80">
        <f t="shared" si="2259"/>
        <v>0.001</v>
      </c>
      <c r="M1124" s="84">
        <f t="shared" si="6"/>
        <v>0.001</v>
      </c>
      <c r="N1124" s="85">
        <f t="shared" si="7"/>
        <v>0</v>
      </c>
      <c r="O1124" s="84">
        <f t="shared" ref="O1124:P1124" si="2260">IFERROR(K1124,0)</f>
        <v>0</v>
      </c>
      <c r="P1124" s="84">
        <f t="shared" si="2260"/>
        <v>0.001</v>
      </c>
      <c r="Q1124" s="84">
        <f t="shared" si="9"/>
        <v>0.001</v>
      </c>
      <c r="R1124" s="85">
        <f t="shared" si="10"/>
        <v>0</v>
      </c>
      <c r="S1124" s="88">
        <f>T1103</f>
        <v>0.11689</v>
      </c>
      <c r="T1124" s="80">
        <f>H1124+S1124-H1125-H1126-U1124</f>
        <v>0.11789</v>
      </c>
      <c r="U1124" s="88">
        <v>0.0</v>
      </c>
      <c r="V1124" s="84">
        <f t="shared" si="1319"/>
        <v>0</v>
      </c>
      <c r="W1124" s="84">
        <f t="shared" si="1320"/>
        <v>33.33333333</v>
      </c>
      <c r="X1124" s="87">
        <f t="shared" si="2246"/>
        <v>0</v>
      </c>
      <c r="Y1124" s="89"/>
    </row>
    <row r="1125">
      <c r="A1125" s="77">
        <v>45711.0</v>
      </c>
      <c r="B1125" s="78" t="s">
        <v>34</v>
      </c>
      <c r="C1125" s="79" t="s">
        <v>26</v>
      </c>
      <c r="D1125" s="78" t="s">
        <v>29</v>
      </c>
      <c r="E1125" s="80">
        <v>0.6</v>
      </c>
      <c r="F1125" s="80">
        <v>0.0</v>
      </c>
      <c r="G1125" s="80">
        <v>0.0</v>
      </c>
      <c r="H1125" s="83">
        <v>0.0</v>
      </c>
      <c r="I1125" s="84">
        <f t="shared" si="3"/>
        <v>0</v>
      </c>
      <c r="J1125" s="85">
        <f t="shared" si="4"/>
        <v>0</v>
      </c>
      <c r="K1125" s="80">
        <f t="shared" ref="K1125:L1125" si="2261">IFERROR(G1125,0)</f>
        <v>0</v>
      </c>
      <c r="L1125" s="80">
        <f t="shared" si="2261"/>
        <v>0</v>
      </c>
      <c r="M1125" s="84">
        <f t="shared" si="6"/>
        <v>0</v>
      </c>
      <c r="N1125" s="85">
        <f t="shared" si="7"/>
        <v>0</v>
      </c>
      <c r="O1125" s="84">
        <f t="shared" ref="O1125:P1125" si="2262">IFERROR(K1125,0)</f>
        <v>0</v>
      </c>
      <c r="P1125" s="84">
        <f t="shared" si="2262"/>
        <v>0</v>
      </c>
      <c r="Q1125" s="84">
        <f t="shared" si="9"/>
        <v>0</v>
      </c>
      <c r="R1125" s="85">
        <f t="shared" si="10"/>
        <v>0</v>
      </c>
      <c r="S1125" s="87"/>
      <c r="T1125" s="87"/>
      <c r="U1125" s="87"/>
      <c r="V1125" s="84">
        <f t="shared" si="1319"/>
        <v>0</v>
      </c>
      <c r="W1125" s="84">
        <f t="shared" si="1320"/>
        <v>0</v>
      </c>
      <c r="X1125" s="87">
        <f t="shared" si="2246"/>
        <v>0.001</v>
      </c>
      <c r="Y1125" s="89"/>
    </row>
    <row r="1126">
      <c r="A1126" s="77">
        <v>45711.0</v>
      </c>
      <c r="B1126" s="78" t="s">
        <v>34</v>
      </c>
      <c r="C1126" s="79" t="s">
        <v>26</v>
      </c>
      <c r="D1126" s="78" t="s">
        <v>30</v>
      </c>
      <c r="E1126" s="80">
        <v>0.0</v>
      </c>
      <c r="F1126" s="80">
        <v>0.0</v>
      </c>
      <c r="G1126" s="80">
        <v>0.0</v>
      </c>
      <c r="H1126" s="83">
        <v>0.0</v>
      </c>
      <c r="I1126" s="84">
        <f t="shared" si="3"/>
        <v>0</v>
      </c>
      <c r="J1126" s="85">
        <f t="shared" si="4"/>
        <v>0</v>
      </c>
      <c r="K1126" s="80">
        <f t="shared" ref="K1126:L1126" si="2263">IFERROR(G1126,0)</f>
        <v>0</v>
      </c>
      <c r="L1126" s="80">
        <f t="shared" si="2263"/>
        <v>0</v>
      </c>
      <c r="M1126" s="84">
        <f t="shared" si="6"/>
        <v>0</v>
      </c>
      <c r="N1126" s="85">
        <f t="shared" si="7"/>
        <v>0</v>
      </c>
      <c r="O1126" s="84">
        <f t="shared" ref="O1126:P1126" si="2264">IFERROR(K1126,0)</f>
        <v>0</v>
      </c>
      <c r="P1126" s="84">
        <f t="shared" si="2264"/>
        <v>0</v>
      </c>
      <c r="Q1126" s="84">
        <f t="shared" si="9"/>
        <v>0</v>
      </c>
      <c r="R1126" s="85">
        <f t="shared" si="10"/>
        <v>0</v>
      </c>
      <c r="S1126" s="87"/>
      <c r="T1126" s="87"/>
      <c r="U1126" s="87"/>
      <c r="V1126" s="84">
        <f t="shared" si="1319"/>
        <v>0</v>
      </c>
      <c r="W1126" s="84">
        <f t="shared" si="1320"/>
        <v>0</v>
      </c>
      <c r="X1126" s="87">
        <f t="shared" si="2246"/>
        <v>0</v>
      </c>
      <c r="Y1126" s="89"/>
    </row>
    <row r="1127">
      <c r="A1127" s="77">
        <v>45711.0</v>
      </c>
      <c r="B1127" s="78" t="s">
        <v>36</v>
      </c>
      <c r="C1127" s="79" t="s">
        <v>37</v>
      </c>
      <c r="D1127" s="78" t="s">
        <v>27</v>
      </c>
      <c r="E1127" s="80">
        <v>229.8</v>
      </c>
      <c r="F1127" s="80">
        <v>0.499</v>
      </c>
      <c r="G1127" s="80">
        <v>0.675</v>
      </c>
      <c r="H1127" s="83">
        <v>0.557</v>
      </c>
      <c r="I1127" s="84">
        <f t="shared" si="3"/>
        <v>-0.118</v>
      </c>
      <c r="J1127" s="85">
        <f t="shared" si="4"/>
        <v>82.51851852</v>
      </c>
      <c r="K1127" s="80">
        <f t="shared" ref="K1127:L1127" si="2265">IFERROR(G1127,0)</f>
        <v>0.675</v>
      </c>
      <c r="L1127" s="80">
        <f t="shared" si="2265"/>
        <v>0.557</v>
      </c>
      <c r="M1127" s="84">
        <f t="shared" si="6"/>
        <v>-0.118</v>
      </c>
      <c r="N1127" s="85">
        <f t="shared" si="7"/>
        <v>82.51851852</v>
      </c>
      <c r="O1127" s="84">
        <f t="shared" ref="O1127:P1127" si="2266">IFERROR(K1127,0)</f>
        <v>0.675</v>
      </c>
      <c r="P1127" s="84">
        <f t="shared" si="2266"/>
        <v>0.557</v>
      </c>
      <c r="Q1127" s="84">
        <f t="shared" si="9"/>
        <v>-0.118</v>
      </c>
      <c r="R1127" s="85">
        <f t="shared" si="10"/>
        <v>82.51851852</v>
      </c>
      <c r="S1127" s="88">
        <f>T1106</f>
        <v>188.7014851</v>
      </c>
      <c r="T1127" s="80">
        <f>H1127+S1127-H1128-H1129-U1127</f>
        <v>188.5700851</v>
      </c>
      <c r="U1127" s="88">
        <v>4.0E-4</v>
      </c>
      <c r="V1127" s="84">
        <f t="shared" si="1319"/>
        <v>135.2705411</v>
      </c>
      <c r="W1127" s="84">
        <f t="shared" si="1320"/>
        <v>111.6232465</v>
      </c>
      <c r="X1127" s="87">
        <f t="shared" si="2246"/>
        <v>0</v>
      </c>
      <c r="Y1127" s="89"/>
    </row>
    <row r="1128">
      <c r="A1128" s="77">
        <v>45711.0</v>
      </c>
      <c r="B1128" s="78" t="s">
        <v>36</v>
      </c>
      <c r="C1128" s="79" t="s">
        <v>37</v>
      </c>
      <c r="D1128" s="78" t="s">
        <v>29</v>
      </c>
      <c r="E1128" s="80">
        <v>285.0</v>
      </c>
      <c r="F1128" s="80">
        <v>0.0</v>
      </c>
      <c r="G1128" s="80">
        <v>0.825</v>
      </c>
      <c r="H1128" s="83">
        <v>0.688</v>
      </c>
      <c r="I1128" s="84">
        <f t="shared" si="3"/>
        <v>-0.137</v>
      </c>
      <c r="J1128" s="85">
        <f t="shared" si="4"/>
        <v>83.39393939</v>
      </c>
      <c r="K1128" s="80">
        <f t="shared" ref="K1128:L1128" si="2267">IFERROR(G1128,0)</f>
        <v>0.825</v>
      </c>
      <c r="L1128" s="80">
        <f t="shared" si="2267"/>
        <v>0.688</v>
      </c>
      <c r="M1128" s="84">
        <f t="shared" si="6"/>
        <v>-0.137</v>
      </c>
      <c r="N1128" s="85">
        <f t="shared" si="7"/>
        <v>83.39393939</v>
      </c>
      <c r="O1128" s="84">
        <f t="shared" ref="O1128:P1128" si="2268">IFERROR(K1128,0)</f>
        <v>0.825</v>
      </c>
      <c r="P1128" s="84">
        <f t="shared" si="2268"/>
        <v>0.688</v>
      </c>
      <c r="Q1128" s="84">
        <f t="shared" si="9"/>
        <v>-0.137</v>
      </c>
      <c r="R1128" s="85">
        <f t="shared" si="10"/>
        <v>83.39393939</v>
      </c>
      <c r="S1128" s="87"/>
      <c r="T1128" s="87"/>
      <c r="U1128" s="87"/>
      <c r="V1128" s="84">
        <f t="shared" si="1319"/>
        <v>0</v>
      </c>
      <c r="W1128" s="84">
        <f t="shared" si="1320"/>
        <v>0</v>
      </c>
      <c r="X1128" s="87">
        <f t="shared" si="2246"/>
        <v>0.553</v>
      </c>
      <c r="Y1128" s="89"/>
    </row>
    <row r="1129">
      <c r="A1129" s="77">
        <v>45711.0</v>
      </c>
      <c r="B1129" s="78" t="s">
        <v>36</v>
      </c>
      <c r="C1129" s="79" t="s">
        <v>37</v>
      </c>
      <c r="D1129" s="78" t="s">
        <v>30</v>
      </c>
      <c r="E1129" s="80">
        <v>0.0</v>
      </c>
      <c r="F1129" s="80">
        <v>0.0</v>
      </c>
      <c r="G1129" s="80">
        <v>0.0</v>
      </c>
      <c r="H1129" s="83">
        <v>0.0</v>
      </c>
      <c r="I1129" s="84">
        <f t="shared" si="3"/>
        <v>0</v>
      </c>
      <c r="J1129" s="85">
        <f t="shared" si="4"/>
        <v>0</v>
      </c>
      <c r="K1129" s="80">
        <f t="shared" ref="K1129:L1129" si="2269">IFERROR(G1129,0)</f>
        <v>0</v>
      </c>
      <c r="L1129" s="80">
        <f t="shared" si="2269"/>
        <v>0</v>
      </c>
      <c r="M1129" s="84">
        <f t="shared" si="6"/>
        <v>0</v>
      </c>
      <c r="N1129" s="85">
        <f t="shared" si="7"/>
        <v>0</v>
      </c>
      <c r="O1129" s="84">
        <f t="shared" ref="O1129:P1129" si="2270">IFERROR(K1129,0)</f>
        <v>0</v>
      </c>
      <c r="P1129" s="84">
        <f t="shared" si="2270"/>
        <v>0</v>
      </c>
      <c r="Q1129" s="84">
        <f t="shared" si="9"/>
        <v>0</v>
      </c>
      <c r="R1129" s="85">
        <f t="shared" si="10"/>
        <v>0</v>
      </c>
      <c r="S1129" s="87"/>
      <c r="T1129" s="87"/>
      <c r="U1129" s="87"/>
      <c r="V1129" s="84">
        <f t="shared" si="1319"/>
        <v>0</v>
      </c>
      <c r="W1129" s="84">
        <f t="shared" si="1320"/>
        <v>0</v>
      </c>
      <c r="X1129" s="87">
        <f t="shared" si="2246"/>
        <v>2.407</v>
      </c>
      <c r="Y1129" s="89"/>
    </row>
    <row r="1130">
      <c r="A1130" s="77">
        <v>45711.0</v>
      </c>
      <c r="B1130" s="78" t="s">
        <v>49</v>
      </c>
      <c r="C1130" s="79" t="s">
        <v>37</v>
      </c>
      <c r="D1130" s="78" t="s">
        <v>27</v>
      </c>
      <c r="E1130" s="80">
        <v>5.2</v>
      </c>
      <c r="F1130" s="80">
        <v>0.018</v>
      </c>
      <c r="G1130" s="80">
        <v>0.014</v>
      </c>
      <c r="H1130" s="83">
        <v>0.018</v>
      </c>
      <c r="I1130" s="84">
        <f t="shared" si="3"/>
        <v>0.004</v>
      </c>
      <c r="J1130" s="85">
        <f t="shared" si="4"/>
        <v>128.5714286</v>
      </c>
      <c r="K1130" s="80">
        <f t="shared" ref="K1130:L1130" si="2271">IFERROR(G1130,0)</f>
        <v>0.014</v>
      </c>
      <c r="L1130" s="80">
        <f t="shared" si="2271"/>
        <v>0.018</v>
      </c>
      <c r="M1130" s="84">
        <f t="shared" si="6"/>
        <v>0.004</v>
      </c>
      <c r="N1130" s="85">
        <f t="shared" si="7"/>
        <v>128.5714286</v>
      </c>
      <c r="O1130" s="84">
        <f t="shared" ref="O1130:P1130" si="2272">IFERROR(K1130,0)</f>
        <v>0.014</v>
      </c>
      <c r="P1130" s="84">
        <f t="shared" si="2272"/>
        <v>0.018</v>
      </c>
      <c r="Q1130" s="84">
        <f t="shared" si="9"/>
        <v>0.004</v>
      </c>
      <c r="R1130" s="85">
        <f t="shared" si="10"/>
        <v>128.5714286</v>
      </c>
      <c r="S1130" s="88">
        <f>T1109</f>
        <v>4.532400002</v>
      </c>
      <c r="T1130" s="80">
        <f>H1130+S1130-H1131-H1132-U1130</f>
        <v>3.549700002</v>
      </c>
      <c r="U1130" s="88">
        <v>7.0E-4</v>
      </c>
      <c r="V1130" s="84">
        <f t="shared" si="1319"/>
        <v>77.77777778</v>
      </c>
      <c r="W1130" s="84">
        <f t="shared" si="1320"/>
        <v>100</v>
      </c>
      <c r="X1130" s="87">
        <f t="shared" si="2246"/>
        <v>0</v>
      </c>
      <c r="Y1130" s="89"/>
    </row>
    <row r="1131">
      <c r="A1131" s="77">
        <v>45711.0</v>
      </c>
      <c r="B1131" s="78" t="s">
        <v>49</v>
      </c>
      <c r="C1131" s="79" t="s">
        <v>37</v>
      </c>
      <c r="D1131" s="78" t="s">
        <v>29</v>
      </c>
      <c r="E1131" s="80">
        <v>5.1</v>
      </c>
      <c r="F1131" s="80">
        <v>0.0</v>
      </c>
      <c r="G1131" s="80">
        <v>0.014</v>
      </c>
      <c r="H1131" s="83">
        <v>1.0</v>
      </c>
      <c r="I1131" s="84">
        <f t="shared" si="3"/>
        <v>0.986</v>
      </c>
      <c r="J1131" s="85">
        <f t="shared" si="4"/>
        <v>7142.857143</v>
      </c>
      <c r="K1131" s="80">
        <f t="shared" ref="K1131:L1131" si="2273">IFERROR(G1131,0)</f>
        <v>0.014</v>
      </c>
      <c r="L1131" s="80">
        <f t="shared" si="2273"/>
        <v>1</v>
      </c>
      <c r="M1131" s="84">
        <f t="shared" si="6"/>
        <v>0.986</v>
      </c>
      <c r="N1131" s="85">
        <f t="shared" si="7"/>
        <v>7142.857143</v>
      </c>
      <c r="O1131" s="84">
        <f t="shared" ref="O1131:P1131" si="2274">IFERROR(K1131,0)</f>
        <v>0.014</v>
      </c>
      <c r="P1131" s="84">
        <f t="shared" si="2274"/>
        <v>1</v>
      </c>
      <c r="Q1131" s="84">
        <f t="shared" si="9"/>
        <v>0.986</v>
      </c>
      <c r="R1131" s="85">
        <f t="shared" si="10"/>
        <v>7142.857143</v>
      </c>
      <c r="S1131" s="87"/>
      <c r="T1131" s="87"/>
      <c r="U1131" s="87"/>
      <c r="V1131" s="84">
        <f t="shared" si="1319"/>
        <v>0</v>
      </c>
      <c r="W1131" s="84">
        <f t="shared" si="1320"/>
        <v>0</v>
      </c>
      <c r="X1131" s="87">
        <f t="shared" si="2246"/>
        <v>0.018</v>
      </c>
      <c r="Y1131" s="89"/>
    </row>
    <row r="1132">
      <c r="A1132" s="77">
        <v>45711.0</v>
      </c>
      <c r="B1132" s="78" t="s">
        <v>49</v>
      </c>
      <c r="C1132" s="79" t="s">
        <v>37</v>
      </c>
      <c r="D1132" s="78" t="s">
        <v>30</v>
      </c>
      <c r="E1132" s="80">
        <v>0.0</v>
      </c>
      <c r="F1132" s="80">
        <v>0.0</v>
      </c>
      <c r="G1132" s="80">
        <v>0.0</v>
      </c>
      <c r="H1132" s="83">
        <v>0.0</v>
      </c>
      <c r="I1132" s="84">
        <f t="shared" si="3"/>
        <v>0</v>
      </c>
      <c r="J1132" s="85">
        <f t="shared" si="4"/>
        <v>0</v>
      </c>
      <c r="K1132" s="80">
        <f t="shared" ref="K1132:L1132" si="2275">IFERROR(G1132,0)</f>
        <v>0</v>
      </c>
      <c r="L1132" s="80">
        <f t="shared" si="2275"/>
        <v>0</v>
      </c>
      <c r="M1132" s="84">
        <f t="shared" si="6"/>
        <v>0</v>
      </c>
      <c r="N1132" s="85">
        <f t="shared" si="7"/>
        <v>0</v>
      </c>
      <c r="O1132" s="84">
        <f t="shared" ref="O1132:P1132" si="2276">IFERROR(K1132,0)</f>
        <v>0</v>
      </c>
      <c r="P1132" s="84">
        <f t="shared" si="2276"/>
        <v>0</v>
      </c>
      <c r="Q1132" s="84">
        <f t="shared" si="9"/>
        <v>0</v>
      </c>
      <c r="R1132" s="85">
        <f t="shared" si="10"/>
        <v>0</v>
      </c>
      <c r="S1132" s="88"/>
      <c r="T1132" s="88"/>
      <c r="U1132" s="87"/>
      <c r="V1132" s="84">
        <f t="shared" si="1319"/>
        <v>0</v>
      </c>
      <c r="W1132" s="84">
        <f t="shared" si="1320"/>
        <v>0</v>
      </c>
      <c r="X1132" s="87">
        <f t="shared" si="2246"/>
        <v>0</v>
      </c>
      <c r="Y1132" s="89"/>
    </row>
    <row r="1133">
      <c r="A1133" s="77">
        <v>45711.0</v>
      </c>
      <c r="B1133" s="78" t="s">
        <v>40</v>
      </c>
      <c r="C1133" s="79" t="s">
        <v>37</v>
      </c>
      <c r="D1133" s="78" t="s">
        <v>27</v>
      </c>
      <c r="E1133" s="80">
        <v>0.63</v>
      </c>
      <c r="F1133" s="80">
        <v>0.0</v>
      </c>
      <c r="G1133" s="80">
        <v>0.00161</v>
      </c>
      <c r="H1133" s="83">
        <v>0.001</v>
      </c>
      <c r="I1133" s="84">
        <f t="shared" si="3"/>
        <v>-0.00061</v>
      </c>
      <c r="J1133" s="85">
        <f t="shared" si="4"/>
        <v>62.11180124</v>
      </c>
      <c r="K1133" s="80">
        <f t="shared" ref="K1133:L1133" si="2277">IFERROR(G1133,0)</f>
        <v>0.00161</v>
      </c>
      <c r="L1133" s="80">
        <f t="shared" si="2277"/>
        <v>0.001</v>
      </c>
      <c r="M1133" s="84">
        <f t="shared" si="6"/>
        <v>-0.00061</v>
      </c>
      <c r="N1133" s="85">
        <f t="shared" si="7"/>
        <v>62.11180124</v>
      </c>
      <c r="O1133" s="84">
        <f t="shared" ref="O1133:P1133" si="2278">IFERROR(K1133,0)</f>
        <v>0.00161</v>
      </c>
      <c r="P1133" s="84">
        <f t="shared" si="2278"/>
        <v>0.001</v>
      </c>
      <c r="Q1133" s="84">
        <f t="shared" si="9"/>
        <v>-0.00061</v>
      </c>
      <c r="R1133" s="85">
        <f t="shared" si="10"/>
        <v>62.11180124</v>
      </c>
      <c r="S1133" s="88">
        <f>T1112</f>
        <v>0.05374624</v>
      </c>
      <c r="T1133" s="80">
        <f>H1133+S1133-H1134-H1135-U1133</f>
        <v>0.05464624</v>
      </c>
      <c r="U1133" s="88">
        <v>1.0E-4</v>
      </c>
      <c r="V1133" s="84">
        <f t="shared" si="1319"/>
        <v>0</v>
      </c>
      <c r="W1133" s="84">
        <f t="shared" si="1320"/>
        <v>0</v>
      </c>
      <c r="X1133" s="87">
        <f t="shared" si="2246"/>
        <v>0</v>
      </c>
      <c r="Y1133" s="89"/>
    </row>
    <row r="1134">
      <c r="A1134" s="77">
        <v>45711.0</v>
      </c>
      <c r="B1134" s="78" t="s">
        <v>40</v>
      </c>
      <c r="C1134" s="79" t="s">
        <v>37</v>
      </c>
      <c r="D1134" s="78" t="s">
        <v>29</v>
      </c>
      <c r="E1134" s="80">
        <v>0.63</v>
      </c>
      <c r="F1134" s="80">
        <v>0.0</v>
      </c>
      <c r="G1134" s="80">
        <v>0.0016</v>
      </c>
      <c r="H1134" s="83">
        <v>0.0</v>
      </c>
      <c r="I1134" s="84">
        <f t="shared" si="3"/>
        <v>-0.0016</v>
      </c>
      <c r="J1134" s="85">
        <f t="shared" si="4"/>
        <v>0</v>
      </c>
      <c r="K1134" s="80">
        <f t="shared" ref="K1134:L1134" si="2279">IFERROR(G1134,0)</f>
        <v>0.0016</v>
      </c>
      <c r="L1134" s="80">
        <f t="shared" si="2279"/>
        <v>0</v>
      </c>
      <c r="M1134" s="84">
        <f t="shared" si="6"/>
        <v>-0.0016</v>
      </c>
      <c r="N1134" s="85">
        <f t="shared" si="7"/>
        <v>0</v>
      </c>
      <c r="O1134" s="84">
        <f t="shared" ref="O1134:P1134" si="2280">IFERROR(K1134,0)</f>
        <v>0.0016</v>
      </c>
      <c r="P1134" s="84">
        <f t="shared" si="2280"/>
        <v>0</v>
      </c>
      <c r="Q1134" s="84">
        <f t="shared" si="9"/>
        <v>-0.0016</v>
      </c>
      <c r="R1134" s="85">
        <f t="shared" si="10"/>
        <v>0</v>
      </c>
      <c r="S1134" s="88"/>
      <c r="T1134" s="80"/>
      <c r="U1134" s="88"/>
      <c r="V1134" s="84">
        <f t="shared" si="1319"/>
        <v>0</v>
      </c>
      <c r="W1134" s="84">
        <f t="shared" si="1320"/>
        <v>0</v>
      </c>
      <c r="X1134" s="87">
        <f t="shared" si="2246"/>
        <v>0.001</v>
      </c>
      <c r="Y1134" s="89"/>
    </row>
    <row r="1135">
      <c r="A1135" s="77">
        <v>45711.0</v>
      </c>
      <c r="B1135" s="78" t="s">
        <v>40</v>
      </c>
      <c r="C1135" s="79" t="s">
        <v>37</v>
      </c>
      <c r="D1135" s="78" t="s">
        <v>30</v>
      </c>
      <c r="E1135" s="80">
        <v>0.0</v>
      </c>
      <c r="F1135" s="80">
        <v>0.0</v>
      </c>
      <c r="G1135" s="80">
        <v>0.0</v>
      </c>
      <c r="H1135" s="83">
        <v>0.0</v>
      </c>
      <c r="I1135" s="84">
        <f t="shared" si="3"/>
        <v>0</v>
      </c>
      <c r="J1135" s="85">
        <f t="shared" si="4"/>
        <v>0</v>
      </c>
      <c r="K1135" s="80">
        <f t="shared" ref="K1135:L1135" si="2281">IFERROR(G1135,0)</f>
        <v>0</v>
      </c>
      <c r="L1135" s="80">
        <f t="shared" si="2281"/>
        <v>0</v>
      </c>
      <c r="M1135" s="84">
        <f t="shared" si="6"/>
        <v>0</v>
      </c>
      <c r="N1135" s="85">
        <f t="shared" si="7"/>
        <v>0</v>
      </c>
      <c r="O1135" s="84">
        <f t="shared" ref="O1135:P1135" si="2282">IFERROR(K1135,0)</f>
        <v>0</v>
      </c>
      <c r="P1135" s="84">
        <f t="shared" si="2282"/>
        <v>0</v>
      </c>
      <c r="Q1135" s="84">
        <f t="shared" si="9"/>
        <v>0</v>
      </c>
      <c r="R1135" s="85">
        <f t="shared" si="10"/>
        <v>0</v>
      </c>
      <c r="S1135" s="87"/>
      <c r="T1135" s="87"/>
      <c r="U1135" s="87"/>
      <c r="V1135" s="84">
        <f t="shared" si="1319"/>
        <v>0</v>
      </c>
      <c r="W1135" s="84">
        <f t="shared" si="1320"/>
        <v>0</v>
      </c>
      <c r="X1135" s="87">
        <f t="shared" si="2246"/>
        <v>0</v>
      </c>
      <c r="Y1135" s="89"/>
    </row>
    <row r="1136">
      <c r="A1136" s="77">
        <v>45712.0</v>
      </c>
      <c r="B1136" s="78" t="s">
        <v>31</v>
      </c>
      <c r="C1136" s="79" t="s">
        <v>26</v>
      </c>
      <c r="D1136" s="78" t="s">
        <v>27</v>
      </c>
      <c r="E1136" s="80">
        <v>190.9</v>
      </c>
      <c r="F1136" s="81">
        <v>0.646</v>
      </c>
      <c r="G1136" s="82">
        <v>0.557</v>
      </c>
      <c r="H1136" s="94">
        <v>0.579</v>
      </c>
      <c r="I1136" s="84">
        <f t="shared" si="3"/>
        <v>0.022</v>
      </c>
      <c r="J1136" s="85">
        <f t="shared" si="4"/>
        <v>103.9497307</v>
      </c>
      <c r="K1136" s="80">
        <f t="shared" ref="K1136:L1136" si="2283">IFERROR(G1136,0)</f>
        <v>0.557</v>
      </c>
      <c r="L1136" s="80">
        <f t="shared" si="2283"/>
        <v>0.579</v>
      </c>
      <c r="M1136" s="84">
        <f t="shared" si="6"/>
        <v>0.022</v>
      </c>
      <c r="N1136" s="85">
        <f t="shared" si="7"/>
        <v>103.9497307</v>
      </c>
      <c r="O1136" s="84">
        <f t="shared" ref="O1136:P1136" si="2284">IFERROR(K1136,0)</f>
        <v>0.557</v>
      </c>
      <c r="P1136" s="84">
        <f t="shared" si="2284"/>
        <v>0.579</v>
      </c>
      <c r="Q1136" s="84">
        <f t="shared" si="9"/>
        <v>0.022</v>
      </c>
      <c r="R1136" s="85">
        <f t="shared" si="10"/>
        <v>103.9497307</v>
      </c>
      <c r="S1136" s="80">
        <f>T1115</f>
        <v>47.94912</v>
      </c>
      <c r="T1136" s="80">
        <f>H1136+S1136-H1137-H1138-U1136</f>
        <v>48.41632</v>
      </c>
      <c r="U1136" s="80">
        <v>0.0018</v>
      </c>
      <c r="V1136" s="84">
        <f t="shared" si="1319"/>
        <v>86.22291022</v>
      </c>
      <c r="W1136" s="84">
        <f t="shared" si="1320"/>
        <v>89.62848297</v>
      </c>
      <c r="X1136" s="87">
        <f>H1094</f>
        <v>0.575</v>
      </c>
      <c r="Y1136" s="89"/>
    </row>
    <row r="1137">
      <c r="A1137" s="77">
        <v>45712.0</v>
      </c>
      <c r="B1137" s="78" t="s">
        <v>31</v>
      </c>
      <c r="C1137" s="79" t="s">
        <v>26</v>
      </c>
      <c r="D1137" s="78" t="s">
        <v>29</v>
      </c>
      <c r="E1137" s="80">
        <v>220.3</v>
      </c>
      <c r="F1137" s="80">
        <v>0.0</v>
      </c>
      <c r="G1137" s="80">
        <v>0.625</v>
      </c>
      <c r="H1137" s="83">
        <v>0.11</v>
      </c>
      <c r="I1137" s="84">
        <f t="shared" si="3"/>
        <v>-0.515</v>
      </c>
      <c r="J1137" s="85">
        <f t="shared" si="4"/>
        <v>17.6</v>
      </c>
      <c r="K1137" s="80">
        <f t="shared" ref="K1137:L1137" si="2285">IFERROR(G1137,0)</f>
        <v>0.625</v>
      </c>
      <c r="L1137" s="80">
        <f t="shared" si="2285"/>
        <v>0.11</v>
      </c>
      <c r="M1137" s="84">
        <f t="shared" si="6"/>
        <v>-0.515</v>
      </c>
      <c r="N1137" s="85">
        <f t="shared" si="7"/>
        <v>17.6</v>
      </c>
      <c r="O1137" s="84">
        <f t="shared" ref="O1137:P1137" si="2286">IFERROR(K1137,0)</f>
        <v>0.625</v>
      </c>
      <c r="P1137" s="84">
        <f t="shared" si="2286"/>
        <v>0.11</v>
      </c>
      <c r="Q1137" s="84">
        <f t="shared" si="9"/>
        <v>-0.515</v>
      </c>
      <c r="R1137" s="85">
        <f t="shared" si="10"/>
        <v>17.6</v>
      </c>
      <c r="S1137" s="84"/>
      <c r="T1137" s="84"/>
      <c r="U1137" s="84"/>
      <c r="V1137" s="84">
        <f t="shared" si="1319"/>
        <v>0</v>
      </c>
      <c r="W1137" s="84">
        <f t="shared" si="1320"/>
        <v>0</v>
      </c>
      <c r="X1137" s="87">
        <f t="shared" ref="X1137:X1156" si="2289">H1094</f>
        <v>0.575</v>
      </c>
      <c r="Y1137" s="89"/>
    </row>
    <row r="1138">
      <c r="A1138" s="77">
        <v>45712.0</v>
      </c>
      <c r="B1138" s="78" t="s">
        <v>31</v>
      </c>
      <c r="C1138" s="79" t="s">
        <v>26</v>
      </c>
      <c r="D1138" s="78" t="s">
        <v>30</v>
      </c>
      <c r="E1138" s="80">
        <v>0.0</v>
      </c>
      <c r="F1138" s="80">
        <v>0.0</v>
      </c>
      <c r="G1138" s="80">
        <v>0.0</v>
      </c>
      <c r="H1138" s="83">
        <v>0.0</v>
      </c>
      <c r="I1138" s="84">
        <f t="shared" si="3"/>
        <v>0</v>
      </c>
      <c r="J1138" s="85">
        <f t="shared" si="4"/>
        <v>0</v>
      </c>
      <c r="K1138" s="80">
        <f t="shared" ref="K1138:L1138" si="2287">IFERROR(G1138,0)</f>
        <v>0</v>
      </c>
      <c r="L1138" s="80">
        <f t="shared" si="2287"/>
        <v>0</v>
      </c>
      <c r="M1138" s="84">
        <f t="shared" si="6"/>
        <v>0</v>
      </c>
      <c r="N1138" s="85">
        <f t="shared" si="7"/>
        <v>0</v>
      </c>
      <c r="O1138" s="84">
        <f t="shared" ref="O1138:P1138" si="2288">IFERROR(K1138,0)</f>
        <v>0</v>
      </c>
      <c r="P1138" s="84">
        <f t="shared" si="2288"/>
        <v>0</v>
      </c>
      <c r="Q1138" s="84">
        <f t="shared" si="9"/>
        <v>0</v>
      </c>
      <c r="R1138" s="85">
        <f t="shared" si="10"/>
        <v>0</v>
      </c>
      <c r="S1138" s="80"/>
      <c r="T1138" s="80"/>
      <c r="U1138" s="80"/>
      <c r="V1138" s="84">
        <f t="shared" si="1319"/>
        <v>0</v>
      </c>
      <c r="W1138" s="84">
        <f t="shared" si="1320"/>
        <v>0</v>
      </c>
      <c r="X1138" s="87">
        <f t="shared" si="2289"/>
        <v>0.381</v>
      </c>
      <c r="Y1138" s="89"/>
    </row>
    <row r="1139">
      <c r="A1139" s="77">
        <v>45712.0</v>
      </c>
      <c r="B1139" s="78" t="s">
        <v>25</v>
      </c>
      <c r="C1139" s="79" t="s">
        <v>26</v>
      </c>
      <c r="D1139" s="78" t="s">
        <v>27</v>
      </c>
      <c r="E1139" s="80">
        <v>1.7</v>
      </c>
      <c r="F1139" s="80">
        <v>0.005</v>
      </c>
      <c r="G1139" s="80">
        <v>0.0048</v>
      </c>
      <c r="H1139" s="83">
        <v>0.005</v>
      </c>
      <c r="I1139" s="84">
        <f t="shared" si="3"/>
        <v>0.0002</v>
      </c>
      <c r="J1139" s="85">
        <f t="shared" si="4"/>
        <v>104.1666667</v>
      </c>
      <c r="K1139" s="80">
        <f t="shared" ref="K1139:L1139" si="2290">IFERROR(G1139,0)</f>
        <v>0.0048</v>
      </c>
      <c r="L1139" s="80">
        <f t="shared" si="2290"/>
        <v>0.005</v>
      </c>
      <c r="M1139" s="84">
        <f t="shared" si="6"/>
        <v>0.0002</v>
      </c>
      <c r="N1139" s="85">
        <f t="shared" si="7"/>
        <v>104.1666667</v>
      </c>
      <c r="O1139" s="84">
        <f t="shared" ref="O1139:P1139" si="2291">IFERROR(K1139,0)</f>
        <v>0.0048</v>
      </c>
      <c r="P1139" s="84">
        <f t="shared" si="2291"/>
        <v>0.005</v>
      </c>
      <c r="Q1139" s="84">
        <f t="shared" si="9"/>
        <v>0.0002</v>
      </c>
      <c r="R1139" s="85">
        <f t="shared" si="10"/>
        <v>104.1666667</v>
      </c>
      <c r="S1139" s="80">
        <f>T1118</f>
        <v>4.1123405</v>
      </c>
      <c r="T1139" s="80">
        <f>H1139+S1139-H1140-H1141-U1139</f>
        <v>4.1172405</v>
      </c>
      <c r="U1139" s="80">
        <v>1.0E-4</v>
      </c>
      <c r="V1139" s="84">
        <f t="shared" si="1319"/>
        <v>96</v>
      </c>
      <c r="W1139" s="84">
        <f t="shared" si="1320"/>
        <v>100</v>
      </c>
      <c r="X1139" s="87">
        <f t="shared" si="2289"/>
        <v>0</v>
      </c>
      <c r="Y1139" s="89"/>
    </row>
    <row r="1140">
      <c r="A1140" s="77">
        <v>45712.0</v>
      </c>
      <c r="B1140" s="78" t="s">
        <v>25</v>
      </c>
      <c r="C1140" s="79" t="s">
        <v>26</v>
      </c>
      <c r="D1140" s="78" t="s">
        <v>29</v>
      </c>
      <c r="E1140" s="80">
        <v>1.5</v>
      </c>
      <c r="F1140" s="80">
        <v>0.0</v>
      </c>
      <c r="G1140" s="80">
        <v>0.004</v>
      </c>
      <c r="H1140" s="83">
        <v>0.0</v>
      </c>
      <c r="I1140" s="84">
        <f t="shared" si="3"/>
        <v>-0.004</v>
      </c>
      <c r="J1140" s="85">
        <f t="shared" si="4"/>
        <v>0</v>
      </c>
      <c r="K1140" s="80">
        <f t="shared" ref="K1140:L1140" si="2292">IFERROR(G1140,0)</f>
        <v>0.004</v>
      </c>
      <c r="L1140" s="80">
        <f t="shared" si="2292"/>
        <v>0</v>
      </c>
      <c r="M1140" s="84">
        <f t="shared" si="6"/>
        <v>-0.004</v>
      </c>
      <c r="N1140" s="85">
        <f t="shared" si="7"/>
        <v>0</v>
      </c>
      <c r="O1140" s="84">
        <f t="shared" ref="O1140:P1140" si="2293">IFERROR(K1140,0)</f>
        <v>0.004</v>
      </c>
      <c r="P1140" s="84">
        <f t="shared" si="2293"/>
        <v>0</v>
      </c>
      <c r="Q1140" s="84">
        <f t="shared" si="9"/>
        <v>-0.004</v>
      </c>
      <c r="R1140" s="85">
        <f t="shared" si="10"/>
        <v>0</v>
      </c>
      <c r="S1140" s="84"/>
      <c r="T1140" s="84"/>
      <c r="U1140" s="84"/>
      <c r="V1140" s="84">
        <f t="shared" si="1319"/>
        <v>0</v>
      </c>
      <c r="W1140" s="84">
        <f t="shared" si="1320"/>
        <v>0</v>
      </c>
      <c r="X1140" s="87">
        <f t="shared" si="2289"/>
        <v>0.005</v>
      </c>
      <c r="Y1140" s="89"/>
    </row>
    <row r="1141">
      <c r="A1141" s="77">
        <v>45712.0</v>
      </c>
      <c r="B1141" s="78" t="s">
        <v>25</v>
      </c>
      <c r="C1141" s="79" t="s">
        <v>26</v>
      </c>
      <c r="D1141" s="78" t="s">
        <v>30</v>
      </c>
      <c r="E1141" s="80">
        <v>0.0</v>
      </c>
      <c r="F1141" s="80">
        <v>0.0</v>
      </c>
      <c r="G1141" s="80">
        <v>0.0</v>
      </c>
      <c r="H1141" s="83">
        <v>0.0</v>
      </c>
      <c r="I1141" s="84">
        <f t="shared" si="3"/>
        <v>0</v>
      </c>
      <c r="J1141" s="85">
        <f t="shared" si="4"/>
        <v>0</v>
      </c>
      <c r="K1141" s="80">
        <f t="shared" ref="K1141:L1141" si="2294">IFERROR(G1141,0)</f>
        <v>0</v>
      </c>
      <c r="L1141" s="80">
        <f t="shared" si="2294"/>
        <v>0</v>
      </c>
      <c r="M1141" s="84">
        <f t="shared" si="6"/>
        <v>0</v>
      </c>
      <c r="N1141" s="85">
        <f t="shared" si="7"/>
        <v>0</v>
      </c>
      <c r="O1141" s="84">
        <f t="shared" ref="O1141:P1141" si="2295">IFERROR(K1141,0)</f>
        <v>0</v>
      </c>
      <c r="P1141" s="84">
        <f t="shared" si="2295"/>
        <v>0</v>
      </c>
      <c r="Q1141" s="84">
        <f t="shared" si="9"/>
        <v>0</v>
      </c>
      <c r="R1141" s="85">
        <f t="shared" si="10"/>
        <v>0</v>
      </c>
      <c r="S1141" s="84"/>
      <c r="T1141" s="84"/>
      <c r="U1141" s="84"/>
      <c r="V1141" s="84">
        <f t="shared" si="1319"/>
        <v>0</v>
      </c>
      <c r="W1141" s="84">
        <f t="shared" si="1320"/>
        <v>0</v>
      </c>
      <c r="X1141" s="87">
        <f t="shared" si="2289"/>
        <v>0</v>
      </c>
      <c r="Y1141" s="89"/>
    </row>
    <row r="1142">
      <c r="A1142" s="77">
        <v>45712.0</v>
      </c>
      <c r="B1142" s="78" t="s">
        <v>33</v>
      </c>
      <c r="C1142" s="79" t="s">
        <v>26</v>
      </c>
      <c r="D1142" s="78" t="s">
        <v>27</v>
      </c>
      <c r="E1142" s="80">
        <v>1.0</v>
      </c>
      <c r="F1142" s="80">
        <v>0.004</v>
      </c>
      <c r="G1142" s="80">
        <v>0.003</v>
      </c>
      <c r="H1142" s="83">
        <v>0.004</v>
      </c>
      <c r="I1142" s="84">
        <f t="shared" si="3"/>
        <v>0.001</v>
      </c>
      <c r="J1142" s="85">
        <f t="shared" si="4"/>
        <v>133.3333333</v>
      </c>
      <c r="K1142" s="80">
        <f t="shared" ref="K1142:L1142" si="2296">IFERROR(G1142,0)</f>
        <v>0.003</v>
      </c>
      <c r="L1142" s="80">
        <f t="shared" si="2296"/>
        <v>0.004</v>
      </c>
      <c r="M1142" s="84">
        <f t="shared" si="6"/>
        <v>0.001</v>
      </c>
      <c r="N1142" s="85">
        <f t="shared" si="7"/>
        <v>133.3333333</v>
      </c>
      <c r="O1142" s="84">
        <f t="shared" ref="O1142:P1142" si="2297">IFERROR(K1142,0)</f>
        <v>0.003</v>
      </c>
      <c r="P1142" s="84">
        <f t="shared" si="2297"/>
        <v>0.004</v>
      </c>
      <c r="Q1142" s="84">
        <f t="shared" si="9"/>
        <v>0.001</v>
      </c>
      <c r="R1142" s="85">
        <f t="shared" si="10"/>
        <v>133.3333333</v>
      </c>
      <c r="S1142" s="80">
        <f>T1121</f>
        <v>0.62165</v>
      </c>
      <c r="T1142" s="80">
        <f>H1142+S1142-H1143-H1144-U1142</f>
        <v>0.62565</v>
      </c>
      <c r="U1142" s="80">
        <v>0.0</v>
      </c>
      <c r="V1142" s="84">
        <f t="shared" si="1319"/>
        <v>75</v>
      </c>
      <c r="W1142" s="84">
        <f t="shared" si="1320"/>
        <v>100</v>
      </c>
      <c r="X1142" s="87">
        <f t="shared" si="2289"/>
        <v>0</v>
      </c>
      <c r="Y1142" s="89"/>
    </row>
    <row r="1143">
      <c r="A1143" s="77">
        <v>45712.0</v>
      </c>
      <c r="B1143" s="78" t="s">
        <v>33</v>
      </c>
      <c r="C1143" s="79" t="s">
        <v>26</v>
      </c>
      <c r="D1143" s="78" t="s">
        <v>29</v>
      </c>
      <c r="E1143" s="80">
        <v>1.0</v>
      </c>
      <c r="F1143" s="80">
        <v>0.0</v>
      </c>
      <c r="G1143" s="80">
        <v>0.003</v>
      </c>
      <c r="H1143" s="83">
        <v>0.0</v>
      </c>
      <c r="I1143" s="84">
        <f t="shared" si="3"/>
        <v>-0.003</v>
      </c>
      <c r="J1143" s="85">
        <f t="shared" si="4"/>
        <v>0</v>
      </c>
      <c r="K1143" s="80">
        <f t="shared" ref="K1143:L1143" si="2298">IFERROR(G1143,0)</f>
        <v>0.003</v>
      </c>
      <c r="L1143" s="80">
        <f t="shared" si="2298"/>
        <v>0</v>
      </c>
      <c r="M1143" s="84">
        <f t="shared" si="6"/>
        <v>-0.003</v>
      </c>
      <c r="N1143" s="85">
        <f t="shared" si="7"/>
        <v>0</v>
      </c>
      <c r="O1143" s="84">
        <f t="shared" ref="O1143:P1143" si="2299">IFERROR(K1143,0)</f>
        <v>0.003</v>
      </c>
      <c r="P1143" s="84">
        <f t="shared" si="2299"/>
        <v>0</v>
      </c>
      <c r="Q1143" s="84">
        <f t="shared" si="9"/>
        <v>-0.003</v>
      </c>
      <c r="R1143" s="85">
        <f t="shared" si="10"/>
        <v>0</v>
      </c>
      <c r="S1143" s="80"/>
      <c r="T1143" s="80"/>
      <c r="U1143" s="80"/>
      <c r="V1143" s="84">
        <f t="shared" si="1319"/>
        <v>0</v>
      </c>
      <c r="W1143" s="84">
        <f t="shared" si="1320"/>
        <v>0</v>
      </c>
      <c r="X1143" s="87">
        <f t="shared" si="2289"/>
        <v>0.004</v>
      </c>
      <c r="Y1143" s="89"/>
    </row>
    <row r="1144">
      <c r="A1144" s="77">
        <v>45712.0</v>
      </c>
      <c r="B1144" s="78" t="s">
        <v>33</v>
      </c>
      <c r="C1144" s="79" t="s">
        <v>26</v>
      </c>
      <c r="D1144" s="78" t="s">
        <v>30</v>
      </c>
      <c r="E1144" s="80">
        <v>0.0</v>
      </c>
      <c r="F1144" s="80">
        <v>0.0</v>
      </c>
      <c r="G1144" s="80">
        <v>0.0</v>
      </c>
      <c r="H1144" s="83">
        <v>0.0</v>
      </c>
      <c r="I1144" s="84">
        <f t="shared" si="3"/>
        <v>0</v>
      </c>
      <c r="J1144" s="85">
        <f t="shared" si="4"/>
        <v>0</v>
      </c>
      <c r="K1144" s="80">
        <f t="shared" ref="K1144:L1144" si="2300">IFERROR(G1144,0)</f>
        <v>0</v>
      </c>
      <c r="L1144" s="80">
        <f t="shared" si="2300"/>
        <v>0</v>
      </c>
      <c r="M1144" s="84">
        <f t="shared" si="6"/>
        <v>0</v>
      </c>
      <c r="N1144" s="85">
        <f t="shared" si="7"/>
        <v>0</v>
      </c>
      <c r="O1144" s="84">
        <f t="shared" ref="O1144:P1144" si="2301">IFERROR(K1144,0)</f>
        <v>0</v>
      </c>
      <c r="P1144" s="84">
        <f t="shared" si="2301"/>
        <v>0</v>
      </c>
      <c r="Q1144" s="84">
        <f t="shared" si="9"/>
        <v>0</v>
      </c>
      <c r="R1144" s="85">
        <f t="shared" si="10"/>
        <v>0</v>
      </c>
      <c r="S1144" s="87"/>
      <c r="T1144" s="87"/>
      <c r="U1144" s="87"/>
      <c r="V1144" s="84">
        <f t="shared" si="1319"/>
        <v>0</v>
      </c>
      <c r="W1144" s="84">
        <f t="shared" si="1320"/>
        <v>0</v>
      </c>
      <c r="X1144" s="87">
        <f t="shared" si="2289"/>
        <v>0</v>
      </c>
      <c r="Y1144" s="89"/>
    </row>
    <row r="1145">
      <c r="A1145" s="77">
        <v>45712.0</v>
      </c>
      <c r="B1145" s="78" t="s">
        <v>34</v>
      </c>
      <c r="C1145" s="79" t="s">
        <v>26</v>
      </c>
      <c r="D1145" s="78" t="s">
        <v>27</v>
      </c>
      <c r="E1145" s="80">
        <v>0.6</v>
      </c>
      <c r="F1145" s="80">
        <v>0.003</v>
      </c>
      <c r="G1145" s="80">
        <v>0.0</v>
      </c>
      <c r="H1145" s="83">
        <v>0.007</v>
      </c>
      <c r="I1145" s="84">
        <f t="shared" si="3"/>
        <v>0.007</v>
      </c>
      <c r="J1145" s="85">
        <f t="shared" si="4"/>
        <v>0</v>
      </c>
      <c r="K1145" s="80">
        <f t="shared" ref="K1145:L1145" si="2302">IFERROR(G1145,0)</f>
        <v>0</v>
      </c>
      <c r="L1145" s="80">
        <f t="shared" si="2302"/>
        <v>0.007</v>
      </c>
      <c r="M1145" s="84">
        <f t="shared" si="6"/>
        <v>0.007</v>
      </c>
      <c r="N1145" s="85">
        <f t="shared" si="7"/>
        <v>0</v>
      </c>
      <c r="O1145" s="84">
        <f t="shared" ref="O1145:P1145" si="2303">IFERROR(K1145,0)</f>
        <v>0</v>
      </c>
      <c r="P1145" s="84">
        <f t="shared" si="2303"/>
        <v>0.007</v>
      </c>
      <c r="Q1145" s="84">
        <f t="shared" si="9"/>
        <v>0.007</v>
      </c>
      <c r="R1145" s="85">
        <f t="shared" si="10"/>
        <v>0</v>
      </c>
      <c r="S1145" s="88">
        <f>T1124</f>
        <v>0.11789</v>
      </c>
      <c r="T1145" s="80">
        <f>H1145+S1145-H1146-H1147-U1145</f>
        <v>0.07489</v>
      </c>
      <c r="U1145" s="88">
        <v>0.0</v>
      </c>
      <c r="V1145" s="84">
        <f t="shared" si="1319"/>
        <v>0</v>
      </c>
      <c r="W1145" s="84">
        <f t="shared" si="1320"/>
        <v>233.3333333</v>
      </c>
      <c r="X1145" s="87">
        <f t="shared" si="2289"/>
        <v>0</v>
      </c>
      <c r="Y1145" s="89"/>
    </row>
    <row r="1146">
      <c r="A1146" s="77">
        <v>45712.0</v>
      </c>
      <c r="B1146" s="78" t="s">
        <v>34</v>
      </c>
      <c r="C1146" s="79" t="s">
        <v>26</v>
      </c>
      <c r="D1146" s="78" t="s">
        <v>29</v>
      </c>
      <c r="E1146" s="80">
        <v>0.6</v>
      </c>
      <c r="F1146" s="80">
        <v>0.0</v>
      </c>
      <c r="G1146" s="80">
        <v>0.0</v>
      </c>
      <c r="H1146" s="83">
        <v>0.05</v>
      </c>
      <c r="I1146" s="84">
        <f t="shared" si="3"/>
        <v>0.05</v>
      </c>
      <c r="J1146" s="85">
        <f t="shared" si="4"/>
        <v>0</v>
      </c>
      <c r="K1146" s="80">
        <f t="shared" ref="K1146:L1146" si="2304">IFERROR(G1146,0)</f>
        <v>0</v>
      </c>
      <c r="L1146" s="80">
        <f t="shared" si="2304"/>
        <v>0.05</v>
      </c>
      <c r="M1146" s="84">
        <f t="shared" si="6"/>
        <v>0.05</v>
      </c>
      <c r="N1146" s="85">
        <f t="shared" si="7"/>
        <v>0</v>
      </c>
      <c r="O1146" s="84">
        <f t="shared" ref="O1146:P1146" si="2305">IFERROR(K1146,0)</f>
        <v>0</v>
      </c>
      <c r="P1146" s="84">
        <f t="shared" si="2305"/>
        <v>0.05</v>
      </c>
      <c r="Q1146" s="84">
        <f t="shared" si="9"/>
        <v>0.05</v>
      </c>
      <c r="R1146" s="85">
        <f t="shared" si="10"/>
        <v>0</v>
      </c>
      <c r="S1146" s="87"/>
      <c r="T1146" s="87"/>
      <c r="U1146" s="87"/>
      <c r="V1146" s="84">
        <f t="shared" si="1319"/>
        <v>0</v>
      </c>
      <c r="W1146" s="84">
        <f t="shared" si="1320"/>
        <v>0</v>
      </c>
      <c r="X1146" s="87">
        <f t="shared" si="2289"/>
        <v>0.001</v>
      </c>
      <c r="Y1146" s="89"/>
    </row>
    <row r="1147">
      <c r="A1147" s="77">
        <v>45712.0</v>
      </c>
      <c r="B1147" s="78" t="s">
        <v>34</v>
      </c>
      <c r="C1147" s="79" t="s">
        <v>26</v>
      </c>
      <c r="D1147" s="78" t="s">
        <v>30</v>
      </c>
      <c r="E1147" s="80">
        <v>0.0</v>
      </c>
      <c r="F1147" s="80">
        <v>0.0</v>
      </c>
      <c r="G1147" s="80">
        <v>0.0</v>
      </c>
      <c r="H1147" s="83">
        <v>0.0</v>
      </c>
      <c r="I1147" s="84">
        <f t="shared" si="3"/>
        <v>0</v>
      </c>
      <c r="J1147" s="85">
        <f t="shared" si="4"/>
        <v>0</v>
      </c>
      <c r="K1147" s="80">
        <f t="shared" ref="K1147:L1147" si="2306">IFERROR(G1147,0)</f>
        <v>0</v>
      </c>
      <c r="L1147" s="80">
        <f t="shared" si="2306"/>
        <v>0</v>
      </c>
      <c r="M1147" s="84">
        <f t="shared" si="6"/>
        <v>0</v>
      </c>
      <c r="N1147" s="85">
        <f t="shared" si="7"/>
        <v>0</v>
      </c>
      <c r="O1147" s="84">
        <f t="shared" ref="O1147:P1147" si="2307">IFERROR(K1147,0)</f>
        <v>0</v>
      </c>
      <c r="P1147" s="84">
        <f t="shared" si="2307"/>
        <v>0</v>
      </c>
      <c r="Q1147" s="84">
        <f t="shared" si="9"/>
        <v>0</v>
      </c>
      <c r="R1147" s="85">
        <f t="shared" si="10"/>
        <v>0</v>
      </c>
      <c r="S1147" s="87"/>
      <c r="T1147" s="87"/>
      <c r="U1147" s="87"/>
      <c r="V1147" s="84">
        <f t="shared" si="1319"/>
        <v>0</v>
      </c>
      <c r="W1147" s="84">
        <f t="shared" si="1320"/>
        <v>0</v>
      </c>
      <c r="X1147" s="87">
        <f t="shared" si="2289"/>
        <v>0</v>
      </c>
      <c r="Y1147" s="89"/>
    </row>
    <row r="1148">
      <c r="A1148" s="77">
        <v>45712.0</v>
      </c>
      <c r="B1148" s="78" t="s">
        <v>36</v>
      </c>
      <c r="C1148" s="79" t="s">
        <v>37</v>
      </c>
      <c r="D1148" s="78" t="s">
        <v>27</v>
      </c>
      <c r="E1148" s="80">
        <v>229.8</v>
      </c>
      <c r="F1148" s="80">
        <v>0.518</v>
      </c>
      <c r="G1148" s="80">
        <v>0.675</v>
      </c>
      <c r="H1148" s="83">
        <v>0.557</v>
      </c>
      <c r="I1148" s="84">
        <f t="shared" si="3"/>
        <v>-0.118</v>
      </c>
      <c r="J1148" s="85">
        <f t="shared" si="4"/>
        <v>82.51851852</v>
      </c>
      <c r="K1148" s="80">
        <f t="shared" ref="K1148:L1148" si="2308">IFERROR(G1148,0)</f>
        <v>0.675</v>
      </c>
      <c r="L1148" s="80">
        <f t="shared" si="2308"/>
        <v>0.557</v>
      </c>
      <c r="M1148" s="84">
        <f t="shared" si="6"/>
        <v>-0.118</v>
      </c>
      <c r="N1148" s="85">
        <f t="shared" si="7"/>
        <v>82.51851852</v>
      </c>
      <c r="O1148" s="84">
        <f t="shared" ref="O1148:P1148" si="2309">IFERROR(K1148,0)</f>
        <v>0.675</v>
      </c>
      <c r="P1148" s="84">
        <f t="shared" si="2309"/>
        <v>0.557</v>
      </c>
      <c r="Q1148" s="84">
        <f t="shared" si="9"/>
        <v>-0.118</v>
      </c>
      <c r="R1148" s="85">
        <f t="shared" si="10"/>
        <v>82.51851852</v>
      </c>
      <c r="S1148" s="88">
        <f>T1127</f>
        <v>188.5700851</v>
      </c>
      <c r="T1148" s="80">
        <f>H1148+S1148-H1149-H1150-U1148</f>
        <v>188.9306851</v>
      </c>
      <c r="U1148" s="88">
        <v>4.0E-4</v>
      </c>
      <c r="V1148" s="84">
        <f t="shared" si="1319"/>
        <v>130.3088803</v>
      </c>
      <c r="W1148" s="84">
        <f t="shared" si="1320"/>
        <v>107.5289575</v>
      </c>
      <c r="X1148" s="87">
        <f t="shared" si="2289"/>
        <v>0</v>
      </c>
      <c r="Y1148" s="89"/>
    </row>
    <row r="1149">
      <c r="A1149" s="77">
        <v>45712.0</v>
      </c>
      <c r="B1149" s="78" t="s">
        <v>36</v>
      </c>
      <c r="C1149" s="79" t="s">
        <v>37</v>
      </c>
      <c r="D1149" s="78" t="s">
        <v>29</v>
      </c>
      <c r="E1149" s="80">
        <v>285.0</v>
      </c>
      <c r="F1149" s="80">
        <v>0.0</v>
      </c>
      <c r="G1149" s="80">
        <v>0.825</v>
      </c>
      <c r="H1149" s="83">
        <v>0.196</v>
      </c>
      <c r="I1149" s="84">
        <f t="shared" si="3"/>
        <v>-0.629</v>
      </c>
      <c r="J1149" s="85">
        <f t="shared" si="4"/>
        <v>23.75757576</v>
      </c>
      <c r="K1149" s="80">
        <f t="shared" ref="K1149:L1149" si="2310">IFERROR(G1149,0)</f>
        <v>0.825</v>
      </c>
      <c r="L1149" s="80">
        <f t="shared" si="2310"/>
        <v>0.196</v>
      </c>
      <c r="M1149" s="84">
        <f t="shared" si="6"/>
        <v>-0.629</v>
      </c>
      <c r="N1149" s="85">
        <f t="shared" si="7"/>
        <v>23.75757576</v>
      </c>
      <c r="O1149" s="84">
        <f t="shared" ref="O1149:P1149" si="2311">IFERROR(K1149,0)</f>
        <v>0.825</v>
      </c>
      <c r="P1149" s="84">
        <f t="shared" si="2311"/>
        <v>0.196</v>
      </c>
      <c r="Q1149" s="84">
        <f t="shared" si="9"/>
        <v>-0.629</v>
      </c>
      <c r="R1149" s="85">
        <f t="shared" si="10"/>
        <v>23.75757576</v>
      </c>
      <c r="S1149" s="87"/>
      <c r="T1149" s="87"/>
      <c r="U1149" s="87"/>
      <c r="V1149" s="84">
        <f t="shared" si="1319"/>
        <v>0</v>
      </c>
      <c r="W1149" s="84">
        <f t="shared" si="1320"/>
        <v>0</v>
      </c>
      <c r="X1149" s="87">
        <f t="shared" si="2289"/>
        <v>0.561</v>
      </c>
      <c r="Y1149" s="89"/>
    </row>
    <row r="1150">
      <c r="A1150" s="77">
        <v>45712.0</v>
      </c>
      <c r="B1150" s="78" t="s">
        <v>36</v>
      </c>
      <c r="C1150" s="79" t="s">
        <v>37</v>
      </c>
      <c r="D1150" s="78" t="s">
        <v>30</v>
      </c>
      <c r="E1150" s="80">
        <v>0.0</v>
      </c>
      <c r="F1150" s="80">
        <v>0.0</v>
      </c>
      <c r="G1150" s="80">
        <v>0.0</v>
      </c>
      <c r="H1150" s="83">
        <v>0.0</v>
      </c>
      <c r="I1150" s="84">
        <f t="shared" si="3"/>
        <v>0</v>
      </c>
      <c r="J1150" s="85">
        <f t="shared" si="4"/>
        <v>0</v>
      </c>
      <c r="K1150" s="80">
        <f t="shared" ref="K1150:L1150" si="2312">IFERROR(G1150,0)</f>
        <v>0</v>
      </c>
      <c r="L1150" s="80">
        <f t="shared" si="2312"/>
        <v>0</v>
      </c>
      <c r="M1150" s="84">
        <f t="shared" si="6"/>
        <v>0</v>
      </c>
      <c r="N1150" s="85">
        <f t="shared" si="7"/>
        <v>0</v>
      </c>
      <c r="O1150" s="84">
        <f t="shared" ref="O1150:P1150" si="2313">IFERROR(K1150,0)</f>
        <v>0</v>
      </c>
      <c r="P1150" s="84">
        <f t="shared" si="2313"/>
        <v>0</v>
      </c>
      <c r="Q1150" s="84">
        <f t="shared" si="9"/>
        <v>0</v>
      </c>
      <c r="R1150" s="85">
        <f t="shared" si="10"/>
        <v>0</v>
      </c>
      <c r="S1150" s="87"/>
      <c r="T1150" s="87"/>
      <c r="U1150" s="87"/>
      <c r="V1150" s="84">
        <f t="shared" si="1319"/>
        <v>0</v>
      </c>
      <c r="W1150" s="84">
        <f t="shared" si="1320"/>
        <v>0</v>
      </c>
      <c r="X1150" s="87">
        <f t="shared" si="2289"/>
        <v>0.681</v>
      </c>
      <c r="Y1150" s="89"/>
    </row>
    <row r="1151">
      <c r="A1151" s="77">
        <v>45712.0</v>
      </c>
      <c r="B1151" s="78" t="s">
        <v>49</v>
      </c>
      <c r="C1151" s="79" t="s">
        <v>37</v>
      </c>
      <c r="D1151" s="78" t="s">
        <v>27</v>
      </c>
      <c r="E1151" s="80">
        <v>5.2</v>
      </c>
      <c r="F1151" s="80">
        <v>0.019</v>
      </c>
      <c r="G1151" s="80">
        <v>0.014</v>
      </c>
      <c r="H1151" s="83">
        <v>0.019</v>
      </c>
      <c r="I1151" s="84">
        <f t="shared" si="3"/>
        <v>0.005</v>
      </c>
      <c r="J1151" s="85">
        <f t="shared" si="4"/>
        <v>135.7142857</v>
      </c>
      <c r="K1151" s="80">
        <f t="shared" ref="K1151:L1151" si="2314">IFERROR(G1151,0)</f>
        <v>0.014</v>
      </c>
      <c r="L1151" s="80">
        <f t="shared" si="2314"/>
        <v>0.019</v>
      </c>
      <c r="M1151" s="84">
        <f t="shared" si="6"/>
        <v>0.005</v>
      </c>
      <c r="N1151" s="85">
        <f t="shared" si="7"/>
        <v>135.7142857</v>
      </c>
      <c r="O1151" s="84">
        <f t="shared" ref="O1151:P1151" si="2315">IFERROR(K1151,0)</f>
        <v>0.014</v>
      </c>
      <c r="P1151" s="84">
        <f t="shared" si="2315"/>
        <v>0.019</v>
      </c>
      <c r="Q1151" s="84">
        <f t="shared" si="9"/>
        <v>0.005</v>
      </c>
      <c r="R1151" s="85">
        <f t="shared" si="10"/>
        <v>135.7142857</v>
      </c>
      <c r="S1151" s="88">
        <f>T1130</f>
        <v>3.549700002</v>
      </c>
      <c r="T1151" s="80">
        <f>H1151+S1151-H1152-H1153-U1151</f>
        <v>3.568000002</v>
      </c>
      <c r="U1151" s="88">
        <v>7.0E-4</v>
      </c>
      <c r="V1151" s="84">
        <f t="shared" si="1319"/>
        <v>73.68421053</v>
      </c>
      <c r="W1151" s="84">
        <f t="shared" si="1320"/>
        <v>100</v>
      </c>
      <c r="X1151" s="87">
        <f t="shared" si="2289"/>
        <v>0</v>
      </c>
      <c r="Y1151" s="89"/>
    </row>
    <row r="1152">
      <c r="A1152" s="77">
        <v>45712.0</v>
      </c>
      <c r="B1152" s="78" t="s">
        <v>49</v>
      </c>
      <c r="C1152" s="79" t="s">
        <v>37</v>
      </c>
      <c r="D1152" s="78" t="s">
        <v>29</v>
      </c>
      <c r="E1152" s="80">
        <v>5.1</v>
      </c>
      <c r="F1152" s="80">
        <v>0.0</v>
      </c>
      <c r="G1152" s="80">
        <v>0.014</v>
      </c>
      <c r="H1152" s="83">
        <v>0.0</v>
      </c>
      <c r="I1152" s="84">
        <f t="shared" si="3"/>
        <v>-0.014</v>
      </c>
      <c r="J1152" s="85">
        <f t="shared" si="4"/>
        <v>0</v>
      </c>
      <c r="K1152" s="80">
        <f t="shared" ref="K1152:L1152" si="2316">IFERROR(G1152,0)</f>
        <v>0.014</v>
      </c>
      <c r="L1152" s="80">
        <f t="shared" si="2316"/>
        <v>0</v>
      </c>
      <c r="M1152" s="84">
        <f t="shared" si="6"/>
        <v>-0.014</v>
      </c>
      <c r="N1152" s="85">
        <f t="shared" si="7"/>
        <v>0</v>
      </c>
      <c r="O1152" s="84">
        <f t="shared" ref="O1152:P1152" si="2317">IFERROR(K1152,0)</f>
        <v>0.014</v>
      </c>
      <c r="P1152" s="84">
        <f t="shared" si="2317"/>
        <v>0</v>
      </c>
      <c r="Q1152" s="84">
        <f t="shared" si="9"/>
        <v>-0.014</v>
      </c>
      <c r="R1152" s="85">
        <f t="shared" si="10"/>
        <v>0</v>
      </c>
      <c r="S1152" s="87"/>
      <c r="T1152" s="87"/>
      <c r="U1152" s="87"/>
      <c r="V1152" s="84">
        <f t="shared" si="1319"/>
        <v>0</v>
      </c>
      <c r="W1152" s="84">
        <f t="shared" si="1320"/>
        <v>0</v>
      </c>
      <c r="X1152" s="87">
        <f t="shared" si="2289"/>
        <v>0.018</v>
      </c>
      <c r="Y1152" s="89"/>
    </row>
    <row r="1153">
      <c r="A1153" s="77">
        <v>45712.0</v>
      </c>
      <c r="B1153" s="78" t="s">
        <v>49</v>
      </c>
      <c r="C1153" s="79" t="s">
        <v>37</v>
      </c>
      <c r="D1153" s="78" t="s">
        <v>30</v>
      </c>
      <c r="E1153" s="80">
        <v>0.0</v>
      </c>
      <c r="F1153" s="80">
        <v>0.0</v>
      </c>
      <c r="G1153" s="80">
        <v>0.0</v>
      </c>
      <c r="H1153" s="83">
        <v>0.0</v>
      </c>
      <c r="I1153" s="84">
        <f t="shared" si="3"/>
        <v>0</v>
      </c>
      <c r="J1153" s="85">
        <f t="shared" si="4"/>
        <v>0</v>
      </c>
      <c r="K1153" s="80">
        <f t="shared" ref="K1153:L1153" si="2318">IFERROR(G1153,0)</f>
        <v>0</v>
      </c>
      <c r="L1153" s="80">
        <f t="shared" si="2318"/>
        <v>0</v>
      </c>
      <c r="M1153" s="84">
        <f t="shared" si="6"/>
        <v>0</v>
      </c>
      <c r="N1153" s="85">
        <f t="shared" si="7"/>
        <v>0</v>
      </c>
      <c r="O1153" s="84">
        <f t="shared" ref="O1153:P1153" si="2319">IFERROR(K1153,0)</f>
        <v>0</v>
      </c>
      <c r="P1153" s="84">
        <f t="shared" si="2319"/>
        <v>0</v>
      </c>
      <c r="Q1153" s="84">
        <f t="shared" si="9"/>
        <v>0</v>
      </c>
      <c r="R1153" s="85">
        <f t="shared" si="10"/>
        <v>0</v>
      </c>
      <c r="S1153" s="88"/>
      <c r="T1153" s="88"/>
      <c r="U1153" s="87"/>
      <c r="V1153" s="84">
        <f t="shared" si="1319"/>
        <v>0</v>
      </c>
      <c r="W1153" s="84">
        <f t="shared" si="1320"/>
        <v>0</v>
      </c>
      <c r="X1153" s="87">
        <f t="shared" si="2289"/>
        <v>0</v>
      </c>
      <c r="Y1153" s="89"/>
    </row>
    <row r="1154">
      <c r="A1154" s="77">
        <v>45712.0</v>
      </c>
      <c r="B1154" s="78" t="s">
        <v>40</v>
      </c>
      <c r="C1154" s="79" t="s">
        <v>37</v>
      </c>
      <c r="D1154" s="78" t="s">
        <v>27</v>
      </c>
      <c r="E1154" s="80">
        <v>0.63</v>
      </c>
      <c r="F1154" s="80">
        <v>0.0</v>
      </c>
      <c r="G1154" s="80">
        <v>0.00161</v>
      </c>
      <c r="H1154" s="83">
        <v>0.001</v>
      </c>
      <c r="I1154" s="84">
        <f t="shared" si="3"/>
        <v>-0.00061</v>
      </c>
      <c r="J1154" s="85">
        <f t="shared" si="4"/>
        <v>62.11180124</v>
      </c>
      <c r="K1154" s="80">
        <f t="shared" ref="K1154:L1154" si="2320">IFERROR(G1154,0)</f>
        <v>0.00161</v>
      </c>
      <c r="L1154" s="80">
        <f t="shared" si="2320"/>
        <v>0.001</v>
      </c>
      <c r="M1154" s="84">
        <f t="shared" si="6"/>
        <v>-0.00061</v>
      </c>
      <c r="N1154" s="85">
        <f t="shared" si="7"/>
        <v>62.11180124</v>
      </c>
      <c r="O1154" s="84">
        <f t="shared" ref="O1154:P1154" si="2321">IFERROR(K1154,0)</f>
        <v>0.00161</v>
      </c>
      <c r="P1154" s="84">
        <f t="shared" si="2321"/>
        <v>0.001</v>
      </c>
      <c r="Q1154" s="84">
        <f t="shared" si="9"/>
        <v>-0.00061</v>
      </c>
      <c r="R1154" s="85">
        <f t="shared" si="10"/>
        <v>62.11180124</v>
      </c>
      <c r="S1154" s="88">
        <f>T1133</f>
        <v>0.05464624</v>
      </c>
      <c r="T1154" s="80">
        <f>H1154+S1154-H1155-H1156-U1154</f>
        <v>0.05554624</v>
      </c>
      <c r="U1154" s="88">
        <v>1.0E-4</v>
      </c>
      <c r="V1154" s="84">
        <f t="shared" si="1319"/>
        <v>0</v>
      </c>
      <c r="W1154" s="84">
        <f t="shared" si="1320"/>
        <v>0</v>
      </c>
      <c r="X1154" s="87">
        <f t="shared" si="2289"/>
        <v>0</v>
      </c>
      <c r="Y1154" s="89"/>
    </row>
    <row r="1155">
      <c r="A1155" s="77">
        <v>45712.0</v>
      </c>
      <c r="B1155" s="78" t="s">
        <v>40</v>
      </c>
      <c r="C1155" s="79" t="s">
        <v>37</v>
      </c>
      <c r="D1155" s="78" t="s">
        <v>29</v>
      </c>
      <c r="E1155" s="80">
        <v>0.63</v>
      </c>
      <c r="F1155" s="80">
        <v>0.0</v>
      </c>
      <c r="G1155" s="80">
        <v>0.0016</v>
      </c>
      <c r="H1155" s="83">
        <v>0.0</v>
      </c>
      <c r="I1155" s="84">
        <f t="shared" si="3"/>
        <v>-0.0016</v>
      </c>
      <c r="J1155" s="85">
        <f t="shared" si="4"/>
        <v>0</v>
      </c>
      <c r="K1155" s="80">
        <f t="shared" ref="K1155:L1155" si="2322">IFERROR(G1155,0)</f>
        <v>0.0016</v>
      </c>
      <c r="L1155" s="80">
        <f t="shared" si="2322"/>
        <v>0</v>
      </c>
      <c r="M1155" s="84">
        <f t="shared" si="6"/>
        <v>-0.0016</v>
      </c>
      <c r="N1155" s="85">
        <f t="shared" si="7"/>
        <v>0</v>
      </c>
      <c r="O1155" s="84">
        <f t="shared" ref="O1155:P1155" si="2323">IFERROR(K1155,0)</f>
        <v>0.0016</v>
      </c>
      <c r="P1155" s="84">
        <f t="shared" si="2323"/>
        <v>0</v>
      </c>
      <c r="Q1155" s="84">
        <f t="shared" si="9"/>
        <v>-0.0016</v>
      </c>
      <c r="R1155" s="85">
        <f t="shared" si="10"/>
        <v>0</v>
      </c>
      <c r="S1155" s="88"/>
      <c r="T1155" s="80"/>
      <c r="U1155" s="88"/>
      <c r="V1155" s="84">
        <f t="shared" si="1319"/>
        <v>0</v>
      </c>
      <c r="W1155" s="84">
        <f t="shared" si="1320"/>
        <v>0</v>
      </c>
      <c r="X1155" s="87">
        <f t="shared" si="2289"/>
        <v>0.001</v>
      </c>
      <c r="Y1155" s="89"/>
    </row>
    <row r="1156">
      <c r="A1156" s="77">
        <v>45712.0</v>
      </c>
      <c r="B1156" s="78" t="s">
        <v>40</v>
      </c>
      <c r="C1156" s="79" t="s">
        <v>37</v>
      </c>
      <c r="D1156" s="78" t="s">
        <v>30</v>
      </c>
      <c r="E1156" s="80">
        <v>0.0</v>
      </c>
      <c r="F1156" s="80">
        <v>0.0</v>
      </c>
      <c r="G1156" s="80">
        <v>0.0</v>
      </c>
      <c r="H1156" s="83">
        <v>0.0</v>
      </c>
      <c r="I1156" s="84">
        <f t="shared" si="3"/>
        <v>0</v>
      </c>
      <c r="J1156" s="85">
        <f t="shared" si="4"/>
        <v>0</v>
      </c>
      <c r="K1156" s="80">
        <f t="shared" ref="K1156:L1156" si="2324">IFERROR(G1156,0)</f>
        <v>0</v>
      </c>
      <c r="L1156" s="80">
        <f t="shared" si="2324"/>
        <v>0</v>
      </c>
      <c r="M1156" s="84">
        <f t="shared" si="6"/>
        <v>0</v>
      </c>
      <c r="N1156" s="85">
        <f t="shared" si="7"/>
        <v>0</v>
      </c>
      <c r="O1156" s="84">
        <f t="shared" ref="O1156:P1156" si="2325">IFERROR(K1156,0)</f>
        <v>0</v>
      </c>
      <c r="P1156" s="84">
        <f t="shared" si="2325"/>
        <v>0</v>
      </c>
      <c r="Q1156" s="84">
        <f t="shared" si="9"/>
        <v>0</v>
      </c>
      <c r="R1156" s="85">
        <f t="shared" si="10"/>
        <v>0</v>
      </c>
      <c r="S1156" s="87"/>
      <c r="T1156" s="87"/>
      <c r="U1156" s="87"/>
      <c r="V1156" s="84">
        <f t="shared" si="1319"/>
        <v>0</v>
      </c>
      <c r="W1156" s="84">
        <f t="shared" si="1320"/>
        <v>0</v>
      </c>
      <c r="X1156" s="87">
        <f t="shared" si="2289"/>
        <v>0</v>
      </c>
      <c r="Y1156" s="89"/>
    </row>
    <row r="1157">
      <c r="A1157" s="77">
        <v>45713.0</v>
      </c>
      <c r="B1157" s="78" t="s">
        <v>31</v>
      </c>
      <c r="C1157" s="79" t="s">
        <v>26</v>
      </c>
      <c r="D1157" s="78" t="s">
        <v>27</v>
      </c>
      <c r="E1157" s="80">
        <v>190.9</v>
      </c>
      <c r="F1157" s="81">
        <v>0.648</v>
      </c>
      <c r="G1157" s="82">
        <v>0.557</v>
      </c>
      <c r="H1157" s="94">
        <v>0.579</v>
      </c>
      <c r="I1157" s="84">
        <f t="shared" si="3"/>
        <v>0.022</v>
      </c>
      <c r="J1157" s="85">
        <f t="shared" si="4"/>
        <v>103.9497307</v>
      </c>
      <c r="K1157" s="80">
        <f t="shared" ref="K1157:L1157" si="2326">IFERROR(G1157,0)</f>
        <v>0.557</v>
      </c>
      <c r="L1157" s="80">
        <f t="shared" si="2326"/>
        <v>0.579</v>
      </c>
      <c r="M1157" s="84">
        <f t="shared" si="6"/>
        <v>0.022</v>
      </c>
      <c r="N1157" s="85">
        <f t="shared" si="7"/>
        <v>103.9497307</v>
      </c>
      <c r="O1157" s="84">
        <f t="shared" ref="O1157:P1157" si="2327">IFERROR(K1157,0)</f>
        <v>0.557</v>
      </c>
      <c r="P1157" s="84">
        <f t="shared" si="2327"/>
        <v>0.579</v>
      </c>
      <c r="Q1157" s="84">
        <f t="shared" si="9"/>
        <v>0.022</v>
      </c>
      <c r="R1157" s="85">
        <f t="shared" si="10"/>
        <v>103.9497307</v>
      </c>
      <c r="S1157" s="80">
        <f>T1136</f>
        <v>48.41632</v>
      </c>
      <c r="T1157" s="80">
        <f>H1157+S1157-H1158-H1159-U1157</f>
        <v>48.47552</v>
      </c>
      <c r="U1157" s="80">
        <v>0.0018</v>
      </c>
      <c r="V1157" s="84">
        <f t="shared" si="1319"/>
        <v>85.95679012</v>
      </c>
      <c r="W1157" s="84">
        <f t="shared" si="1320"/>
        <v>89.35185185</v>
      </c>
      <c r="X1157" s="87">
        <f>H1115</f>
        <v>0.573</v>
      </c>
      <c r="Y1157" s="89"/>
    </row>
    <row r="1158">
      <c r="A1158" s="77">
        <v>45713.0</v>
      </c>
      <c r="B1158" s="78" t="s">
        <v>31</v>
      </c>
      <c r="C1158" s="79" t="s">
        <v>26</v>
      </c>
      <c r="D1158" s="78" t="s">
        <v>29</v>
      </c>
      <c r="E1158" s="80">
        <v>220.3</v>
      </c>
      <c r="F1158" s="80">
        <v>0.999</v>
      </c>
      <c r="G1158" s="80">
        <v>0.625</v>
      </c>
      <c r="H1158" s="83">
        <v>0.518</v>
      </c>
      <c r="I1158" s="84">
        <f t="shared" si="3"/>
        <v>-0.107</v>
      </c>
      <c r="J1158" s="85">
        <f t="shared" si="4"/>
        <v>82.88</v>
      </c>
      <c r="K1158" s="80">
        <f t="shared" ref="K1158:L1158" si="2328">IFERROR(G1158,0)</f>
        <v>0.625</v>
      </c>
      <c r="L1158" s="80">
        <f t="shared" si="2328"/>
        <v>0.518</v>
      </c>
      <c r="M1158" s="84">
        <f t="shared" si="6"/>
        <v>-0.107</v>
      </c>
      <c r="N1158" s="85">
        <f t="shared" si="7"/>
        <v>82.88</v>
      </c>
      <c r="O1158" s="84">
        <f t="shared" ref="O1158:P1158" si="2329">IFERROR(K1158,0)</f>
        <v>0.625</v>
      </c>
      <c r="P1158" s="84">
        <f t="shared" si="2329"/>
        <v>0.518</v>
      </c>
      <c r="Q1158" s="84">
        <f t="shared" si="9"/>
        <v>-0.107</v>
      </c>
      <c r="R1158" s="85">
        <f t="shared" si="10"/>
        <v>82.88</v>
      </c>
      <c r="S1158" s="84"/>
      <c r="T1158" s="84"/>
      <c r="U1158" s="84"/>
      <c r="V1158" s="84">
        <f t="shared" si="1319"/>
        <v>62.56256256</v>
      </c>
      <c r="W1158" s="84">
        <f t="shared" si="1320"/>
        <v>51.85185185</v>
      </c>
      <c r="X1158" s="87">
        <f t="shared" ref="X1158:X1177" si="2332">H1115</f>
        <v>0.573</v>
      </c>
      <c r="Y1158" s="89"/>
    </row>
    <row r="1159">
      <c r="A1159" s="77">
        <v>45713.0</v>
      </c>
      <c r="B1159" s="78" t="s">
        <v>31</v>
      </c>
      <c r="C1159" s="79" t="s">
        <v>26</v>
      </c>
      <c r="D1159" s="78" t="s">
        <v>30</v>
      </c>
      <c r="E1159" s="80">
        <v>0.0</v>
      </c>
      <c r="F1159" s="80">
        <v>0.0</v>
      </c>
      <c r="G1159" s="80">
        <v>0.0</v>
      </c>
      <c r="H1159" s="83">
        <v>0.0</v>
      </c>
      <c r="I1159" s="84">
        <f t="shared" si="3"/>
        <v>0</v>
      </c>
      <c r="J1159" s="85">
        <f t="shared" si="4"/>
        <v>0</v>
      </c>
      <c r="K1159" s="80">
        <f t="shared" ref="K1159:L1159" si="2330">IFERROR(G1159,0)</f>
        <v>0</v>
      </c>
      <c r="L1159" s="80">
        <f t="shared" si="2330"/>
        <v>0</v>
      </c>
      <c r="M1159" s="84">
        <f t="shared" si="6"/>
        <v>0</v>
      </c>
      <c r="N1159" s="85">
        <f t="shared" si="7"/>
        <v>0</v>
      </c>
      <c r="O1159" s="84">
        <f t="shared" ref="O1159:P1159" si="2331">IFERROR(K1159,0)</f>
        <v>0</v>
      </c>
      <c r="P1159" s="84">
        <f t="shared" si="2331"/>
        <v>0</v>
      </c>
      <c r="Q1159" s="84">
        <f t="shared" si="9"/>
        <v>0</v>
      </c>
      <c r="R1159" s="85">
        <f t="shared" si="10"/>
        <v>0</v>
      </c>
      <c r="S1159" s="80"/>
      <c r="T1159" s="80"/>
      <c r="U1159" s="80"/>
      <c r="V1159" s="84">
        <f t="shared" si="1319"/>
        <v>0</v>
      </c>
      <c r="W1159" s="84">
        <f t="shared" si="1320"/>
        <v>0</v>
      </c>
      <c r="X1159" s="87">
        <f t="shared" si="2332"/>
        <v>0.125</v>
      </c>
      <c r="Y1159" s="89"/>
    </row>
    <row r="1160">
      <c r="A1160" s="77">
        <v>45713.0</v>
      </c>
      <c r="B1160" s="78" t="s">
        <v>25</v>
      </c>
      <c r="C1160" s="79" t="s">
        <v>26</v>
      </c>
      <c r="D1160" s="78" t="s">
        <v>27</v>
      </c>
      <c r="E1160" s="80">
        <v>1.7</v>
      </c>
      <c r="F1160" s="80">
        <v>0.005</v>
      </c>
      <c r="G1160" s="80">
        <v>0.0048</v>
      </c>
      <c r="H1160" s="83">
        <v>0.005</v>
      </c>
      <c r="I1160" s="84">
        <f t="shared" si="3"/>
        <v>0.0002</v>
      </c>
      <c r="J1160" s="85">
        <f t="shared" si="4"/>
        <v>104.1666667</v>
      </c>
      <c r="K1160" s="80">
        <f t="shared" ref="K1160:L1160" si="2333">IFERROR(G1160,0)</f>
        <v>0.0048</v>
      </c>
      <c r="L1160" s="80">
        <f t="shared" si="2333"/>
        <v>0.005</v>
      </c>
      <c r="M1160" s="84">
        <f t="shared" si="6"/>
        <v>0.0002</v>
      </c>
      <c r="N1160" s="85">
        <f t="shared" si="7"/>
        <v>104.1666667</v>
      </c>
      <c r="O1160" s="84">
        <f t="shared" ref="O1160:P1160" si="2334">IFERROR(K1160,0)</f>
        <v>0.0048</v>
      </c>
      <c r="P1160" s="84">
        <f t="shared" si="2334"/>
        <v>0.005</v>
      </c>
      <c r="Q1160" s="84">
        <f t="shared" si="9"/>
        <v>0.0002</v>
      </c>
      <c r="R1160" s="85">
        <f t="shared" si="10"/>
        <v>104.1666667</v>
      </c>
      <c r="S1160" s="80">
        <f>T1139</f>
        <v>4.1172405</v>
      </c>
      <c r="T1160" s="80">
        <f>H1160+S1160-H1161-H1162-U1160</f>
        <v>4.1221405</v>
      </c>
      <c r="U1160" s="80">
        <v>1.0E-4</v>
      </c>
      <c r="V1160" s="84">
        <f t="shared" si="1319"/>
        <v>96</v>
      </c>
      <c r="W1160" s="84">
        <f t="shared" si="1320"/>
        <v>100</v>
      </c>
      <c r="X1160" s="87">
        <f t="shared" si="2332"/>
        <v>0</v>
      </c>
      <c r="Y1160" s="89"/>
    </row>
    <row r="1161">
      <c r="A1161" s="77">
        <v>45713.0</v>
      </c>
      <c r="B1161" s="78" t="s">
        <v>25</v>
      </c>
      <c r="C1161" s="79" t="s">
        <v>26</v>
      </c>
      <c r="D1161" s="78" t="s">
        <v>29</v>
      </c>
      <c r="E1161" s="80">
        <v>1.5</v>
      </c>
      <c r="F1161" s="80">
        <v>0.0</v>
      </c>
      <c r="G1161" s="80">
        <v>0.004</v>
      </c>
      <c r="H1161" s="83">
        <v>0.0</v>
      </c>
      <c r="I1161" s="84">
        <f t="shared" si="3"/>
        <v>-0.004</v>
      </c>
      <c r="J1161" s="85">
        <f t="shared" si="4"/>
        <v>0</v>
      </c>
      <c r="K1161" s="80">
        <f t="shared" ref="K1161:L1161" si="2335">IFERROR(G1161,0)</f>
        <v>0.004</v>
      </c>
      <c r="L1161" s="80">
        <f t="shared" si="2335"/>
        <v>0</v>
      </c>
      <c r="M1161" s="84">
        <f t="shared" si="6"/>
        <v>-0.004</v>
      </c>
      <c r="N1161" s="85">
        <f t="shared" si="7"/>
        <v>0</v>
      </c>
      <c r="O1161" s="84">
        <f t="shared" ref="O1161:P1161" si="2336">IFERROR(K1161,0)</f>
        <v>0.004</v>
      </c>
      <c r="P1161" s="84">
        <f t="shared" si="2336"/>
        <v>0</v>
      </c>
      <c r="Q1161" s="84">
        <f t="shared" si="9"/>
        <v>-0.004</v>
      </c>
      <c r="R1161" s="85">
        <f t="shared" si="10"/>
        <v>0</v>
      </c>
      <c r="S1161" s="84"/>
      <c r="T1161" s="84"/>
      <c r="U1161" s="84"/>
      <c r="V1161" s="84">
        <f t="shared" si="1319"/>
        <v>0</v>
      </c>
      <c r="W1161" s="84">
        <f t="shared" si="1320"/>
        <v>0</v>
      </c>
      <c r="X1161" s="87">
        <f t="shared" si="2332"/>
        <v>0.005</v>
      </c>
      <c r="Y1161" s="89"/>
    </row>
    <row r="1162">
      <c r="A1162" s="77">
        <v>45713.0</v>
      </c>
      <c r="B1162" s="78" t="s">
        <v>25</v>
      </c>
      <c r="C1162" s="79" t="s">
        <v>26</v>
      </c>
      <c r="D1162" s="78" t="s">
        <v>30</v>
      </c>
      <c r="E1162" s="80">
        <v>0.0</v>
      </c>
      <c r="F1162" s="80">
        <v>0.0</v>
      </c>
      <c r="G1162" s="80">
        <v>0.0</v>
      </c>
      <c r="H1162" s="83">
        <v>0.0</v>
      </c>
      <c r="I1162" s="84">
        <f t="shared" si="3"/>
        <v>0</v>
      </c>
      <c r="J1162" s="85">
        <f t="shared" si="4"/>
        <v>0</v>
      </c>
      <c r="K1162" s="80">
        <f t="shared" ref="K1162:L1162" si="2337">IFERROR(G1162,0)</f>
        <v>0</v>
      </c>
      <c r="L1162" s="80">
        <f t="shared" si="2337"/>
        <v>0</v>
      </c>
      <c r="M1162" s="84">
        <f t="shared" si="6"/>
        <v>0</v>
      </c>
      <c r="N1162" s="85">
        <f t="shared" si="7"/>
        <v>0</v>
      </c>
      <c r="O1162" s="84">
        <f t="shared" ref="O1162:P1162" si="2338">IFERROR(K1162,0)</f>
        <v>0</v>
      </c>
      <c r="P1162" s="84">
        <f t="shared" si="2338"/>
        <v>0</v>
      </c>
      <c r="Q1162" s="84">
        <f t="shared" si="9"/>
        <v>0</v>
      </c>
      <c r="R1162" s="85">
        <f t="shared" si="10"/>
        <v>0</v>
      </c>
      <c r="S1162" s="84"/>
      <c r="T1162" s="84"/>
      <c r="U1162" s="84"/>
      <c r="V1162" s="84">
        <f t="shared" si="1319"/>
        <v>0</v>
      </c>
      <c r="W1162" s="84">
        <f t="shared" si="1320"/>
        <v>0</v>
      </c>
      <c r="X1162" s="87">
        <f t="shared" si="2332"/>
        <v>0</v>
      </c>
      <c r="Y1162" s="89"/>
    </row>
    <row r="1163">
      <c r="A1163" s="77">
        <v>45713.0</v>
      </c>
      <c r="B1163" s="78" t="s">
        <v>33</v>
      </c>
      <c r="C1163" s="79" t="s">
        <v>26</v>
      </c>
      <c r="D1163" s="78" t="s">
        <v>27</v>
      </c>
      <c r="E1163" s="80">
        <v>1.0</v>
      </c>
      <c r="F1163" s="80">
        <v>0.005</v>
      </c>
      <c r="G1163" s="80">
        <v>0.003</v>
      </c>
      <c r="H1163" s="83">
        <v>0.004</v>
      </c>
      <c r="I1163" s="84">
        <f t="shared" si="3"/>
        <v>0.001</v>
      </c>
      <c r="J1163" s="85">
        <f t="shared" si="4"/>
        <v>133.3333333</v>
      </c>
      <c r="K1163" s="80">
        <f t="shared" ref="K1163:L1163" si="2339">IFERROR(G1163,0)</f>
        <v>0.003</v>
      </c>
      <c r="L1163" s="80">
        <f t="shared" si="2339"/>
        <v>0.004</v>
      </c>
      <c r="M1163" s="84">
        <f t="shared" si="6"/>
        <v>0.001</v>
      </c>
      <c r="N1163" s="85">
        <f t="shared" si="7"/>
        <v>133.3333333</v>
      </c>
      <c r="O1163" s="84">
        <f t="shared" ref="O1163:P1163" si="2340">IFERROR(K1163,0)</f>
        <v>0.003</v>
      </c>
      <c r="P1163" s="84">
        <f t="shared" si="2340"/>
        <v>0.004</v>
      </c>
      <c r="Q1163" s="84">
        <f t="shared" si="9"/>
        <v>0.001</v>
      </c>
      <c r="R1163" s="85">
        <f t="shared" si="10"/>
        <v>133.3333333</v>
      </c>
      <c r="S1163" s="80">
        <f>T1142</f>
        <v>0.62565</v>
      </c>
      <c r="T1163" s="80">
        <f>H1163+S1163-H1164-H1165-U1163</f>
        <v>0.62965</v>
      </c>
      <c r="U1163" s="80">
        <v>0.0</v>
      </c>
      <c r="V1163" s="84">
        <f t="shared" si="1319"/>
        <v>60</v>
      </c>
      <c r="W1163" s="84">
        <f t="shared" si="1320"/>
        <v>80</v>
      </c>
      <c r="X1163" s="87">
        <f t="shared" si="2332"/>
        <v>0</v>
      </c>
      <c r="Y1163" s="89"/>
    </row>
    <row r="1164">
      <c r="A1164" s="77">
        <v>45713.0</v>
      </c>
      <c r="B1164" s="78" t="s">
        <v>33</v>
      </c>
      <c r="C1164" s="79" t="s">
        <v>26</v>
      </c>
      <c r="D1164" s="78" t="s">
        <v>29</v>
      </c>
      <c r="E1164" s="80">
        <v>1.0</v>
      </c>
      <c r="F1164" s="80">
        <v>0.0</v>
      </c>
      <c r="G1164" s="80">
        <v>0.003</v>
      </c>
      <c r="H1164" s="83">
        <v>0.0</v>
      </c>
      <c r="I1164" s="84">
        <f t="shared" si="3"/>
        <v>-0.003</v>
      </c>
      <c r="J1164" s="85">
        <f t="shared" si="4"/>
        <v>0</v>
      </c>
      <c r="K1164" s="80">
        <f t="shared" ref="K1164:L1164" si="2341">IFERROR(G1164,0)</f>
        <v>0.003</v>
      </c>
      <c r="L1164" s="80">
        <f t="shared" si="2341"/>
        <v>0</v>
      </c>
      <c r="M1164" s="84">
        <f t="shared" si="6"/>
        <v>-0.003</v>
      </c>
      <c r="N1164" s="85">
        <f t="shared" si="7"/>
        <v>0</v>
      </c>
      <c r="O1164" s="84">
        <f t="shared" ref="O1164:P1164" si="2342">IFERROR(K1164,0)</f>
        <v>0.003</v>
      </c>
      <c r="P1164" s="84">
        <f t="shared" si="2342"/>
        <v>0</v>
      </c>
      <c r="Q1164" s="84">
        <f t="shared" si="9"/>
        <v>-0.003</v>
      </c>
      <c r="R1164" s="85">
        <f t="shared" si="10"/>
        <v>0</v>
      </c>
      <c r="S1164" s="80"/>
      <c r="T1164" s="80"/>
      <c r="U1164" s="80"/>
      <c r="V1164" s="84">
        <f t="shared" si="1319"/>
        <v>0</v>
      </c>
      <c r="W1164" s="84">
        <f t="shared" si="1320"/>
        <v>0</v>
      </c>
      <c r="X1164" s="87">
        <f t="shared" si="2332"/>
        <v>0.004</v>
      </c>
      <c r="Y1164" s="89"/>
    </row>
    <row r="1165">
      <c r="A1165" s="77">
        <v>45713.0</v>
      </c>
      <c r="B1165" s="78" t="s">
        <v>33</v>
      </c>
      <c r="C1165" s="79" t="s">
        <v>26</v>
      </c>
      <c r="D1165" s="78" t="s">
        <v>30</v>
      </c>
      <c r="E1165" s="80">
        <v>0.0</v>
      </c>
      <c r="F1165" s="80">
        <v>0.0</v>
      </c>
      <c r="G1165" s="80">
        <v>0.0</v>
      </c>
      <c r="H1165" s="83">
        <v>0.0</v>
      </c>
      <c r="I1165" s="84">
        <f t="shared" si="3"/>
        <v>0</v>
      </c>
      <c r="J1165" s="85">
        <f t="shared" si="4"/>
        <v>0</v>
      </c>
      <c r="K1165" s="80">
        <f t="shared" ref="K1165:L1165" si="2343">IFERROR(G1165,0)</f>
        <v>0</v>
      </c>
      <c r="L1165" s="80">
        <f t="shared" si="2343"/>
        <v>0</v>
      </c>
      <c r="M1165" s="84">
        <f t="shared" si="6"/>
        <v>0</v>
      </c>
      <c r="N1165" s="85">
        <f t="shared" si="7"/>
        <v>0</v>
      </c>
      <c r="O1165" s="84">
        <f t="shared" ref="O1165:P1165" si="2344">IFERROR(K1165,0)</f>
        <v>0</v>
      </c>
      <c r="P1165" s="84">
        <f t="shared" si="2344"/>
        <v>0</v>
      </c>
      <c r="Q1165" s="84">
        <f t="shared" si="9"/>
        <v>0</v>
      </c>
      <c r="R1165" s="85">
        <f t="shared" si="10"/>
        <v>0</v>
      </c>
      <c r="S1165" s="87"/>
      <c r="T1165" s="87"/>
      <c r="U1165" s="87"/>
      <c r="V1165" s="84">
        <f t="shared" si="1319"/>
        <v>0</v>
      </c>
      <c r="W1165" s="84">
        <f t="shared" si="1320"/>
        <v>0</v>
      </c>
      <c r="X1165" s="87">
        <f t="shared" si="2332"/>
        <v>0.065</v>
      </c>
      <c r="Y1165" s="89"/>
    </row>
    <row r="1166">
      <c r="A1166" s="77">
        <v>45713.0</v>
      </c>
      <c r="B1166" s="78" t="s">
        <v>34</v>
      </c>
      <c r="C1166" s="79" t="s">
        <v>26</v>
      </c>
      <c r="D1166" s="78" t="s">
        <v>27</v>
      </c>
      <c r="E1166" s="80">
        <v>0.6</v>
      </c>
      <c r="F1166" s="80">
        <v>0.003</v>
      </c>
      <c r="G1166" s="80">
        <v>0.0</v>
      </c>
      <c r="H1166" s="83">
        <v>0.002</v>
      </c>
      <c r="I1166" s="84">
        <f t="shared" si="3"/>
        <v>0.002</v>
      </c>
      <c r="J1166" s="85">
        <f t="shared" si="4"/>
        <v>0</v>
      </c>
      <c r="K1166" s="80">
        <f t="shared" ref="K1166:L1166" si="2345">IFERROR(G1166,0)</f>
        <v>0</v>
      </c>
      <c r="L1166" s="80">
        <f t="shared" si="2345"/>
        <v>0.002</v>
      </c>
      <c r="M1166" s="84">
        <f t="shared" si="6"/>
        <v>0.002</v>
      </c>
      <c r="N1166" s="85">
        <f t="shared" si="7"/>
        <v>0</v>
      </c>
      <c r="O1166" s="84">
        <f t="shared" ref="O1166:P1166" si="2346">IFERROR(K1166,0)</f>
        <v>0</v>
      </c>
      <c r="P1166" s="84">
        <f t="shared" si="2346"/>
        <v>0.002</v>
      </c>
      <c r="Q1166" s="84">
        <f t="shared" si="9"/>
        <v>0.002</v>
      </c>
      <c r="R1166" s="85">
        <f t="shared" si="10"/>
        <v>0</v>
      </c>
      <c r="S1166" s="88">
        <f>T1145</f>
        <v>0.07489</v>
      </c>
      <c r="T1166" s="80">
        <f>H1166+S1166-H1167-H1168-U1166</f>
        <v>0.07689</v>
      </c>
      <c r="U1166" s="88">
        <v>0.0</v>
      </c>
      <c r="V1166" s="84">
        <f t="shared" si="1319"/>
        <v>0</v>
      </c>
      <c r="W1166" s="84">
        <f t="shared" si="1320"/>
        <v>66.66666667</v>
      </c>
      <c r="X1166" s="87">
        <f t="shared" si="2332"/>
        <v>0</v>
      </c>
      <c r="Y1166" s="89"/>
    </row>
    <row r="1167">
      <c r="A1167" s="77">
        <v>45713.0</v>
      </c>
      <c r="B1167" s="78" t="s">
        <v>34</v>
      </c>
      <c r="C1167" s="79" t="s">
        <v>26</v>
      </c>
      <c r="D1167" s="78" t="s">
        <v>29</v>
      </c>
      <c r="E1167" s="80">
        <v>0.6</v>
      </c>
      <c r="F1167" s="80">
        <v>0.0</v>
      </c>
      <c r="G1167" s="80">
        <v>0.0</v>
      </c>
      <c r="H1167" s="83">
        <v>0.0</v>
      </c>
      <c r="I1167" s="84">
        <f t="shared" si="3"/>
        <v>0</v>
      </c>
      <c r="J1167" s="85">
        <f t="shared" si="4"/>
        <v>0</v>
      </c>
      <c r="K1167" s="80">
        <f t="shared" ref="K1167:L1167" si="2347">IFERROR(G1167,0)</f>
        <v>0</v>
      </c>
      <c r="L1167" s="80">
        <f t="shared" si="2347"/>
        <v>0</v>
      </c>
      <c r="M1167" s="84">
        <f t="shared" si="6"/>
        <v>0</v>
      </c>
      <c r="N1167" s="85">
        <f t="shared" si="7"/>
        <v>0</v>
      </c>
      <c r="O1167" s="84">
        <f t="shared" ref="O1167:P1167" si="2348">IFERROR(K1167,0)</f>
        <v>0</v>
      </c>
      <c r="P1167" s="84">
        <f t="shared" si="2348"/>
        <v>0</v>
      </c>
      <c r="Q1167" s="84">
        <f t="shared" si="9"/>
        <v>0</v>
      </c>
      <c r="R1167" s="85">
        <f t="shared" si="10"/>
        <v>0</v>
      </c>
      <c r="S1167" s="87"/>
      <c r="T1167" s="87"/>
      <c r="U1167" s="87"/>
      <c r="V1167" s="84">
        <f t="shared" si="1319"/>
        <v>0</v>
      </c>
      <c r="W1167" s="84">
        <f t="shared" si="1320"/>
        <v>0</v>
      </c>
      <c r="X1167" s="87">
        <f t="shared" si="2332"/>
        <v>0.001</v>
      </c>
      <c r="Y1167" s="89"/>
    </row>
    <row r="1168">
      <c r="A1168" s="77">
        <v>45713.0</v>
      </c>
      <c r="B1168" s="78" t="s">
        <v>34</v>
      </c>
      <c r="C1168" s="79" t="s">
        <v>26</v>
      </c>
      <c r="D1168" s="78" t="s">
        <v>30</v>
      </c>
      <c r="E1168" s="80">
        <v>0.0</v>
      </c>
      <c r="F1168" s="80">
        <v>0.0</v>
      </c>
      <c r="G1168" s="80">
        <v>0.0</v>
      </c>
      <c r="H1168" s="83">
        <v>0.0</v>
      </c>
      <c r="I1168" s="84">
        <f t="shared" si="3"/>
        <v>0</v>
      </c>
      <c r="J1168" s="85">
        <f t="shared" si="4"/>
        <v>0</v>
      </c>
      <c r="K1168" s="80">
        <f t="shared" ref="K1168:L1168" si="2349">IFERROR(G1168,0)</f>
        <v>0</v>
      </c>
      <c r="L1168" s="80">
        <f t="shared" si="2349"/>
        <v>0</v>
      </c>
      <c r="M1168" s="84">
        <f t="shared" si="6"/>
        <v>0</v>
      </c>
      <c r="N1168" s="85">
        <f t="shared" si="7"/>
        <v>0</v>
      </c>
      <c r="O1168" s="84">
        <f t="shared" ref="O1168:P1168" si="2350">IFERROR(K1168,0)</f>
        <v>0</v>
      </c>
      <c r="P1168" s="84">
        <f t="shared" si="2350"/>
        <v>0</v>
      </c>
      <c r="Q1168" s="84">
        <f t="shared" si="9"/>
        <v>0</v>
      </c>
      <c r="R1168" s="85">
        <f t="shared" si="10"/>
        <v>0</v>
      </c>
      <c r="S1168" s="87"/>
      <c r="T1168" s="87"/>
      <c r="U1168" s="87"/>
      <c r="V1168" s="84">
        <f t="shared" si="1319"/>
        <v>0</v>
      </c>
      <c r="W1168" s="84">
        <f t="shared" si="1320"/>
        <v>0</v>
      </c>
      <c r="X1168" s="87">
        <f t="shared" si="2332"/>
        <v>0</v>
      </c>
      <c r="Y1168" s="89"/>
    </row>
    <row r="1169">
      <c r="A1169" s="77">
        <v>45713.0</v>
      </c>
      <c r="B1169" s="78" t="s">
        <v>36</v>
      </c>
      <c r="C1169" s="79" t="s">
        <v>37</v>
      </c>
      <c r="D1169" s="78" t="s">
        <v>27</v>
      </c>
      <c r="E1169" s="80">
        <v>229.8</v>
      </c>
      <c r="F1169" s="80">
        <v>0.494</v>
      </c>
      <c r="G1169" s="80">
        <v>0.675</v>
      </c>
      <c r="H1169" s="83">
        <v>0.559</v>
      </c>
      <c r="I1169" s="84">
        <f t="shared" si="3"/>
        <v>-0.116</v>
      </c>
      <c r="J1169" s="85">
        <f t="shared" si="4"/>
        <v>82.81481481</v>
      </c>
      <c r="K1169" s="80">
        <f t="shared" ref="K1169:L1169" si="2351">IFERROR(G1169,0)</f>
        <v>0.675</v>
      </c>
      <c r="L1169" s="80">
        <f t="shared" si="2351"/>
        <v>0.559</v>
      </c>
      <c r="M1169" s="84">
        <f t="shared" si="6"/>
        <v>-0.116</v>
      </c>
      <c r="N1169" s="85">
        <f t="shared" si="7"/>
        <v>82.81481481</v>
      </c>
      <c r="O1169" s="84">
        <f t="shared" ref="O1169:P1169" si="2352">IFERROR(K1169,0)</f>
        <v>0.675</v>
      </c>
      <c r="P1169" s="84">
        <f t="shared" si="2352"/>
        <v>0.559</v>
      </c>
      <c r="Q1169" s="84">
        <f t="shared" si="9"/>
        <v>-0.116</v>
      </c>
      <c r="R1169" s="85">
        <f t="shared" si="10"/>
        <v>82.81481481</v>
      </c>
      <c r="S1169" s="88">
        <f>T1148</f>
        <v>188.9306851</v>
      </c>
      <c r="T1169" s="80">
        <f>H1169+S1169-H1170-H1171-U1169</f>
        <v>188.4192851</v>
      </c>
      <c r="U1169" s="88">
        <v>4.0E-4</v>
      </c>
      <c r="V1169" s="84">
        <f t="shared" si="1319"/>
        <v>136.6396761</v>
      </c>
      <c r="W1169" s="84">
        <f t="shared" si="1320"/>
        <v>113.1578947</v>
      </c>
      <c r="X1169" s="87">
        <f t="shared" si="2332"/>
        <v>0</v>
      </c>
      <c r="Y1169" s="89"/>
    </row>
    <row r="1170">
      <c r="A1170" s="77">
        <v>45713.0</v>
      </c>
      <c r="B1170" s="78" t="s">
        <v>36</v>
      </c>
      <c r="C1170" s="79" t="s">
        <v>37</v>
      </c>
      <c r="D1170" s="78" t="s">
        <v>29</v>
      </c>
      <c r="E1170" s="80">
        <v>285.0</v>
      </c>
      <c r="F1170" s="80">
        <v>0.0</v>
      </c>
      <c r="G1170" s="80">
        <v>0.825</v>
      </c>
      <c r="H1170" s="83">
        <v>1.07</v>
      </c>
      <c r="I1170" s="84">
        <f t="shared" si="3"/>
        <v>0.245</v>
      </c>
      <c r="J1170" s="85">
        <f t="shared" si="4"/>
        <v>129.6969697</v>
      </c>
      <c r="K1170" s="80">
        <f t="shared" ref="K1170:L1170" si="2353">IFERROR(G1170,0)</f>
        <v>0.825</v>
      </c>
      <c r="L1170" s="80">
        <f t="shared" si="2353"/>
        <v>1.07</v>
      </c>
      <c r="M1170" s="84">
        <f t="shared" si="6"/>
        <v>0.245</v>
      </c>
      <c r="N1170" s="85">
        <f t="shared" si="7"/>
        <v>129.6969697</v>
      </c>
      <c r="O1170" s="84">
        <f t="shared" ref="O1170:P1170" si="2354">IFERROR(K1170,0)</f>
        <v>0.825</v>
      </c>
      <c r="P1170" s="84">
        <f t="shared" si="2354"/>
        <v>1.07</v>
      </c>
      <c r="Q1170" s="84">
        <f t="shared" si="9"/>
        <v>0.245</v>
      </c>
      <c r="R1170" s="85">
        <f t="shared" si="10"/>
        <v>129.6969697</v>
      </c>
      <c r="S1170" s="87"/>
      <c r="T1170" s="87"/>
      <c r="U1170" s="87"/>
      <c r="V1170" s="84">
        <f t="shared" si="1319"/>
        <v>0</v>
      </c>
      <c r="W1170" s="84">
        <f t="shared" si="1320"/>
        <v>0</v>
      </c>
      <c r="X1170" s="87">
        <f t="shared" si="2332"/>
        <v>0.557</v>
      </c>
      <c r="Y1170" s="89"/>
    </row>
    <row r="1171">
      <c r="A1171" s="77">
        <v>45713.0</v>
      </c>
      <c r="B1171" s="78" t="s">
        <v>36</v>
      </c>
      <c r="C1171" s="79" t="s">
        <v>37</v>
      </c>
      <c r="D1171" s="78" t="s">
        <v>30</v>
      </c>
      <c r="E1171" s="80">
        <v>0.0</v>
      </c>
      <c r="F1171" s="80">
        <v>0.0</v>
      </c>
      <c r="G1171" s="80">
        <v>0.0</v>
      </c>
      <c r="H1171" s="83">
        <v>0.0</v>
      </c>
      <c r="I1171" s="84">
        <f t="shared" si="3"/>
        <v>0</v>
      </c>
      <c r="J1171" s="85">
        <f t="shared" si="4"/>
        <v>0</v>
      </c>
      <c r="K1171" s="80">
        <f t="shared" ref="K1171:L1171" si="2355">IFERROR(G1171,0)</f>
        <v>0</v>
      </c>
      <c r="L1171" s="80">
        <f t="shared" si="2355"/>
        <v>0</v>
      </c>
      <c r="M1171" s="84">
        <f t="shared" si="6"/>
        <v>0</v>
      </c>
      <c r="N1171" s="85">
        <f t="shared" si="7"/>
        <v>0</v>
      </c>
      <c r="O1171" s="84">
        <f t="shared" ref="O1171:P1171" si="2356">IFERROR(K1171,0)</f>
        <v>0</v>
      </c>
      <c r="P1171" s="84">
        <f t="shared" si="2356"/>
        <v>0</v>
      </c>
      <c r="Q1171" s="84">
        <f t="shared" si="9"/>
        <v>0</v>
      </c>
      <c r="R1171" s="85">
        <f t="shared" si="10"/>
        <v>0</v>
      </c>
      <c r="S1171" s="87"/>
      <c r="T1171" s="87"/>
      <c r="U1171" s="87"/>
      <c r="V1171" s="84">
        <f t="shared" si="1319"/>
        <v>0</v>
      </c>
      <c r="W1171" s="84">
        <f t="shared" si="1320"/>
        <v>0</v>
      </c>
      <c r="X1171" s="87">
        <f t="shared" si="2332"/>
        <v>0.688</v>
      </c>
      <c r="Y1171" s="89"/>
    </row>
    <row r="1172">
      <c r="A1172" s="77">
        <v>45713.0</v>
      </c>
      <c r="B1172" s="78" t="s">
        <v>49</v>
      </c>
      <c r="C1172" s="79" t="s">
        <v>37</v>
      </c>
      <c r="D1172" s="78" t="s">
        <v>27</v>
      </c>
      <c r="E1172" s="80">
        <v>5.2</v>
      </c>
      <c r="F1172" s="80">
        <v>0.018</v>
      </c>
      <c r="G1172" s="80">
        <v>0.014</v>
      </c>
      <c r="H1172" s="83">
        <v>0.018</v>
      </c>
      <c r="I1172" s="84">
        <f t="shared" si="3"/>
        <v>0.004</v>
      </c>
      <c r="J1172" s="85">
        <f t="shared" si="4"/>
        <v>128.5714286</v>
      </c>
      <c r="K1172" s="80">
        <f t="shared" ref="K1172:L1172" si="2357">IFERROR(G1172,0)</f>
        <v>0.014</v>
      </c>
      <c r="L1172" s="80">
        <f t="shared" si="2357"/>
        <v>0.018</v>
      </c>
      <c r="M1172" s="84">
        <f t="shared" si="6"/>
        <v>0.004</v>
      </c>
      <c r="N1172" s="85">
        <f t="shared" si="7"/>
        <v>128.5714286</v>
      </c>
      <c r="O1172" s="84">
        <f t="shared" ref="O1172:P1172" si="2358">IFERROR(K1172,0)</f>
        <v>0.014</v>
      </c>
      <c r="P1172" s="84">
        <f t="shared" si="2358"/>
        <v>0.018</v>
      </c>
      <c r="Q1172" s="84">
        <f t="shared" si="9"/>
        <v>0.004</v>
      </c>
      <c r="R1172" s="85">
        <f t="shared" si="10"/>
        <v>128.5714286</v>
      </c>
      <c r="S1172" s="88">
        <f>T1151</f>
        <v>3.568000002</v>
      </c>
      <c r="T1172" s="80">
        <f>H1172+S1172-H1173-H1174-U1172</f>
        <v>3.585300002</v>
      </c>
      <c r="U1172" s="88">
        <v>7.0E-4</v>
      </c>
      <c r="V1172" s="84">
        <f t="shared" si="1319"/>
        <v>77.77777778</v>
      </c>
      <c r="W1172" s="84">
        <f t="shared" si="1320"/>
        <v>100</v>
      </c>
      <c r="X1172" s="87">
        <f t="shared" si="2332"/>
        <v>0</v>
      </c>
      <c r="Y1172" s="89"/>
    </row>
    <row r="1173">
      <c r="A1173" s="77">
        <v>45713.0</v>
      </c>
      <c r="B1173" s="78" t="s">
        <v>49</v>
      </c>
      <c r="C1173" s="79" t="s">
        <v>37</v>
      </c>
      <c r="D1173" s="78" t="s">
        <v>29</v>
      </c>
      <c r="E1173" s="80">
        <v>5.1</v>
      </c>
      <c r="F1173" s="80">
        <v>0.0</v>
      </c>
      <c r="G1173" s="80">
        <v>0.014</v>
      </c>
      <c r="H1173" s="83">
        <v>0.0</v>
      </c>
      <c r="I1173" s="84">
        <f t="shared" si="3"/>
        <v>-0.014</v>
      </c>
      <c r="J1173" s="85">
        <f t="shared" si="4"/>
        <v>0</v>
      </c>
      <c r="K1173" s="80">
        <f t="shared" ref="K1173:L1173" si="2359">IFERROR(G1173,0)</f>
        <v>0.014</v>
      </c>
      <c r="L1173" s="80">
        <f t="shared" si="2359"/>
        <v>0</v>
      </c>
      <c r="M1173" s="84">
        <f t="shared" si="6"/>
        <v>-0.014</v>
      </c>
      <c r="N1173" s="85">
        <f t="shared" si="7"/>
        <v>0</v>
      </c>
      <c r="O1173" s="84">
        <f t="shared" ref="O1173:P1173" si="2360">IFERROR(K1173,0)</f>
        <v>0.014</v>
      </c>
      <c r="P1173" s="84">
        <f t="shared" si="2360"/>
        <v>0</v>
      </c>
      <c r="Q1173" s="84">
        <f t="shared" si="9"/>
        <v>-0.014</v>
      </c>
      <c r="R1173" s="85">
        <f t="shared" si="10"/>
        <v>0</v>
      </c>
      <c r="S1173" s="87"/>
      <c r="T1173" s="87"/>
      <c r="U1173" s="87"/>
      <c r="V1173" s="84">
        <f t="shared" si="1319"/>
        <v>0</v>
      </c>
      <c r="W1173" s="84">
        <f t="shared" si="1320"/>
        <v>0</v>
      </c>
      <c r="X1173" s="87">
        <f t="shared" si="2332"/>
        <v>0.018</v>
      </c>
      <c r="Y1173" s="89"/>
    </row>
    <row r="1174">
      <c r="A1174" s="77">
        <v>45713.0</v>
      </c>
      <c r="B1174" s="78" t="s">
        <v>49</v>
      </c>
      <c r="C1174" s="79" t="s">
        <v>37</v>
      </c>
      <c r="D1174" s="78" t="s">
        <v>30</v>
      </c>
      <c r="E1174" s="80">
        <v>0.0</v>
      </c>
      <c r="F1174" s="80">
        <v>0.0</v>
      </c>
      <c r="G1174" s="80">
        <v>0.0</v>
      </c>
      <c r="H1174" s="83">
        <v>0.0</v>
      </c>
      <c r="I1174" s="84">
        <f t="shared" si="3"/>
        <v>0</v>
      </c>
      <c r="J1174" s="85">
        <f t="shared" si="4"/>
        <v>0</v>
      </c>
      <c r="K1174" s="80">
        <f t="shared" ref="K1174:L1174" si="2361">IFERROR(G1174,0)</f>
        <v>0</v>
      </c>
      <c r="L1174" s="80">
        <f t="shared" si="2361"/>
        <v>0</v>
      </c>
      <c r="M1174" s="84">
        <f t="shared" si="6"/>
        <v>0</v>
      </c>
      <c r="N1174" s="85">
        <f t="shared" si="7"/>
        <v>0</v>
      </c>
      <c r="O1174" s="84">
        <f t="shared" ref="O1174:P1174" si="2362">IFERROR(K1174,0)</f>
        <v>0</v>
      </c>
      <c r="P1174" s="84">
        <f t="shared" si="2362"/>
        <v>0</v>
      </c>
      <c r="Q1174" s="84">
        <f t="shared" si="9"/>
        <v>0</v>
      </c>
      <c r="R1174" s="85">
        <f t="shared" si="10"/>
        <v>0</v>
      </c>
      <c r="S1174" s="88"/>
      <c r="T1174" s="88"/>
      <c r="U1174" s="87"/>
      <c r="V1174" s="84">
        <f t="shared" si="1319"/>
        <v>0</v>
      </c>
      <c r="W1174" s="84">
        <f t="shared" si="1320"/>
        <v>0</v>
      </c>
      <c r="X1174" s="87">
        <f t="shared" si="2332"/>
        <v>1</v>
      </c>
      <c r="Y1174" s="89"/>
    </row>
    <row r="1175">
      <c r="A1175" s="77">
        <v>45713.0</v>
      </c>
      <c r="B1175" s="78" t="s">
        <v>40</v>
      </c>
      <c r="C1175" s="79" t="s">
        <v>37</v>
      </c>
      <c r="D1175" s="78" t="s">
        <v>27</v>
      </c>
      <c r="E1175" s="80">
        <v>0.63</v>
      </c>
      <c r="F1175" s="80">
        <v>0.0</v>
      </c>
      <c r="G1175" s="80">
        <v>0.00161</v>
      </c>
      <c r="H1175" s="83">
        <v>0.001</v>
      </c>
      <c r="I1175" s="84">
        <f t="shared" si="3"/>
        <v>-0.00061</v>
      </c>
      <c r="J1175" s="85">
        <f t="shared" si="4"/>
        <v>62.11180124</v>
      </c>
      <c r="K1175" s="80">
        <f t="shared" ref="K1175:L1175" si="2363">IFERROR(G1175,0)</f>
        <v>0.00161</v>
      </c>
      <c r="L1175" s="80">
        <f t="shared" si="2363"/>
        <v>0.001</v>
      </c>
      <c r="M1175" s="84">
        <f t="shared" si="6"/>
        <v>-0.00061</v>
      </c>
      <c r="N1175" s="85">
        <f t="shared" si="7"/>
        <v>62.11180124</v>
      </c>
      <c r="O1175" s="84">
        <f t="shared" ref="O1175:P1175" si="2364">IFERROR(K1175,0)</f>
        <v>0.00161</v>
      </c>
      <c r="P1175" s="84">
        <f t="shared" si="2364"/>
        <v>0.001</v>
      </c>
      <c r="Q1175" s="84">
        <f t="shared" si="9"/>
        <v>-0.00061</v>
      </c>
      <c r="R1175" s="85">
        <f t="shared" si="10"/>
        <v>62.11180124</v>
      </c>
      <c r="S1175" s="88">
        <f>T1154</f>
        <v>0.05554624</v>
      </c>
      <c r="T1175" s="80">
        <f>H1175+S1175-H1176-H1177-U1175</f>
        <v>0.05644624</v>
      </c>
      <c r="U1175" s="88">
        <v>1.0E-4</v>
      </c>
      <c r="V1175" s="84">
        <f t="shared" si="1319"/>
        <v>0</v>
      </c>
      <c r="W1175" s="84">
        <f t="shared" si="1320"/>
        <v>0</v>
      </c>
      <c r="X1175" s="87">
        <f t="shared" si="2332"/>
        <v>0</v>
      </c>
      <c r="Y1175" s="89"/>
    </row>
    <row r="1176">
      <c r="A1176" s="77">
        <v>45713.0</v>
      </c>
      <c r="B1176" s="78" t="s">
        <v>40</v>
      </c>
      <c r="C1176" s="79" t="s">
        <v>37</v>
      </c>
      <c r="D1176" s="78" t="s">
        <v>29</v>
      </c>
      <c r="E1176" s="80">
        <v>0.63</v>
      </c>
      <c r="F1176" s="80">
        <v>0.0</v>
      </c>
      <c r="G1176" s="80">
        <v>0.0016</v>
      </c>
      <c r="H1176" s="83">
        <v>0.0</v>
      </c>
      <c r="I1176" s="84">
        <f t="shared" si="3"/>
        <v>-0.0016</v>
      </c>
      <c r="J1176" s="85">
        <f t="shared" si="4"/>
        <v>0</v>
      </c>
      <c r="K1176" s="80">
        <f t="shared" ref="K1176:L1176" si="2365">IFERROR(G1176,0)</f>
        <v>0.0016</v>
      </c>
      <c r="L1176" s="80">
        <f t="shared" si="2365"/>
        <v>0</v>
      </c>
      <c r="M1176" s="84">
        <f t="shared" si="6"/>
        <v>-0.0016</v>
      </c>
      <c r="N1176" s="85">
        <f t="shared" si="7"/>
        <v>0</v>
      </c>
      <c r="O1176" s="84">
        <f t="shared" ref="O1176:P1176" si="2366">IFERROR(K1176,0)</f>
        <v>0.0016</v>
      </c>
      <c r="P1176" s="84">
        <f t="shared" si="2366"/>
        <v>0</v>
      </c>
      <c r="Q1176" s="84">
        <f t="shared" si="9"/>
        <v>-0.0016</v>
      </c>
      <c r="R1176" s="85">
        <f t="shared" si="10"/>
        <v>0</v>
      </c>
      <c r="S1176" s="88"/>
      <c r="T1176" s="80"/>
      <c r="U1176" s="88"/>
      <c r="V1176" s="84">
        <f t="shared" si="1319"/>
        <v>0</v>
      </c>
      <c r="W1176" s="84">
        <f t="shared" si="1320"/>
        <v>0</v>
      </c>
      <c r="X1176" s="87">
        <f t="shared" si="2332"/>
        <v>0.001</v>
      </c>
      <c r="Y1176" s="89"/>
    </row>
    <row r="1177">
      <c r="A1177" s="77">
        <v>45713.0</v>
      </c>
      <c r="B1177" s="78" t="s">
        <v>40</v>
      </c>
      <c r="C1177" s="79" t="s">
        <v>37</v>
      </c>
      <c r="D1177" s="78" t="s">
        <v>30</v>
      </c>
      <c r="E1177" s="80">
        <v>0.0</v>
      </c>
      <c r="F1177" s="80">
        <v>0.0</v>
      </c>
      <c r="G1177" s="80">
        <v>0.0</v>
      </c>
      <c r="H1177" s="83">
        <v>0.0</v>
      </c>
      <c r="I1177" s="84">
        <f t="shared" si="3"/>
        <v>0</v>
      </c>
      <c r="J1177" s="85">
        <f t="shared" si="4"/>
        <v>0</v>
      </c>
      <c r="K1177" s="80">
        <f t="shared" ref="K1177:L1177" si="2367">IFERROR(G1177,0)</f>
        <v>0</v>
      </c>
      <c r="L1177" s="80">
        <f t="shared" si="2367"/>
        <v>0</v>
      </c>
      <c r="M1177" s="84">
        <f t="shared" si="6"/>
        <v>0</v>
      </c>
      <c r="N1177" s="85">
        <f t="shared" si="7"/>
        <v>0</v>
      </c>
      <c r="O1177" s="84">
        <f t="shared" ref="O1177:P1177" si="2368">IFERROR(K1177,0)</f>
        <v>0</v>
      </c>
      <c r="P1177" s="84">
        <f t="shared" si="2368"/>
        <v>0</v>
      </c>
      <c r="Q1177" s="84">
        <f t="shared" si="9"/>
        <v>0</v>
      </c>
      <c r="R1177" s="85">
        <f t="shared" si="10"/>
        <v>0</v>
      </c>
      <c r="S1177" s="87"/>
      <c r="T1177" s="87"/>
      <c r="U1177" s="87"/>
      <c r="V1177" s="84">
        <f t="shared" si="1319"/>
        <v>0</v>
      </c>
      <c r="W1177" s="84">
        <f t="shared" si="1320"/>
        <v>0</v>
      </c>
      <c r="X1177" s="87">
        <f t="shared" si="2332"/>
        <v>0</v>
      </c>
      <c r="Y1177" s="89"/>
    </row>
    <row r="1178">
      <c r="A1178" s="77">
        <v>45714.0</v>
      </c>
      <c r="B1178" s="78" t="s">
        <v>31</v>
      </c>
      <c r="C1178" s="79" t="s">
        <v>26</v>
      </c>
      <c r="D1178" s="78" t="s">
        <v>27</v>
      </c>
      <c r="E1178" s="80">
        <v>190.9</v>
      </c>
      <c r="F1178" s="81">
        <v>0.644</v>
      </c>
      <c r="G1178" s="82">
        <v>0.557</v>
      </c>
      <c r="H1178" s="94">
        <v>0.574</v>
      </c>
      <c r="I1178" s="84">
        <f t="shared" si="3"/>
        <v>0.017</v>
      </c>
      <c r="J1178" s="85">
        <f t="shared" si="4"/>
        <v>103.0520646</v>
      </c>
      <c r="K1178" s="80">
        <f t="shared" ref="K1178:L1178" si="2369">IFERROR(G1178,0)</f>
        <v>0.557</v>
      </c>
      <c r="L1178" s="80">
        <f t="shared" si="2369"/>
        <v>0.574</v>
      </c>
      <c r="M1178" s="84">
        <f t="shared" si="6"/>
        <v>0.017</v>
      </c>
      <c r="N1178" s="85">
        <f t="shared" si="7"/>
        <v>103.0520646</v>
      </c>
      <c r="O1178" s="84">
        <f t="shared" ref="O1178:P1178" si="2370">IFERROR(K1178,0)</f>
        <v>0.557</v>
      </c>
      <c r="P1178" s="84">
        <f t="shared" si="2370"/>
        <v>0.574</v>
      </c>
      <c r="Q1178" s="84">
        <f t="shared" si="9"/>
        <v>0.017</v>
      </c>
      <c r="R1178" s="85">
        <f t="shared" si="10"/>
        <v>103.0520646</v>
      </c>
      <c r="S1178" s="80">
        <f>T1157</f>
        <v>48.47552</v>
      </c>
      <c r="T1178" s="80">
        <f>H1178+S1178-H1179-H1180-U1178</f>
        <v>48.80672</v>
      </c>
      <c r="U1178" s="80">
        <v>0.0018</v>
      </c>
      <c r="V1178" s="84">
        <f t="shared" si="1319"/>
        <v>86.49068323</v>
      </c>
      <c r="W1178" s="84">
        <f t="shared" si="1320"/>
        <v>89.13043478</v>
      </c>
      <c r="X1178" s="87">
        <f>H1136</f>
        <v>0.579</v>
      </c>
      <c r="Y1178" s="89"/>
    </row>
    <row r="1179">
      <c r="A1179" s="77">
        <v>45714.0</v>
      </c>
      <c r="B1179" s="78" t="s">
        <v>31</v>
      </c>
      <c r="C1179" s="79" t="s">
        <v>26</v>
      </c>
      <c r="D1179" s="78" t="s">
        <v>29</v>
      </c>
      <c r="E1179" s="80">
        <v>220.3</v>
      </c>
      <c r="F1179" s="80">
        <v>0.185</v>
      </c>
      <c r="G1179" s="80">
        <v>0.625</v>
      </c>
      <c r="H1179" s="83">
        <v>0.241</v>
      </c>
      <c r="I1179" s="84">
        <f t="shared" si="3"/>
        <v>-0.384</v>
      </c>
      <c r="J1179" s="85">
        <f t="shared" si="4"/>
        <v>38.56</v>
      </c>
      <c r="K1179" s="80">
        <f t="shared" ref="K1179:L1179" si="2371">IFERROR(G1179,0)</f>
        <v>0.625</v>
      </c>
      <c r="L1179" s="80">
        <f t="shared" si="2371"/>
        <v>0.241</v>
      </c>
      <c r="M1179" s="84">
        <f t="shared" si="6"/>
        <v>-0.384</v>
      </c>
      <c r="N1179" s="85">
        <f t="shared" si="7"/>
        <v>38.56</v>
      </c>
      <c r="O1179" s="84">
        <f t="shared" ref="O1179:P1179" si="2372">IFERROR(K1179,0)</f>
        <v>0.625</v>
      </c>
      <c r="P1179" s="84">
        <f t="shared" si="2372"/>
        <v>0.241</v>
      </c>
      <c r="Q1179" s="84">
        <f t="shared" si="9"/>
        <v>-0.384</v>
      </c>
      <c r="R1179" s="85">
        <f t="shared" si="10"/>
        <v>38.56</v>
      </c>
      <c r="S1179" s="84"/>
      <c r="T1179" s="84"/>
      <c r="U1179" s="84"/>
      <c r="V1179" s="84">
        <f t="shared" si="1319"/>
        <v>337.8378378</v>
      </c>
      <c r="W1179" s="84">
        <f t="shared" si="1320"/>
        <v>130.2702703</v>
      </c>
      <c r="X1179" s="87">
        <f t="shared" ref="X1179:X1198" si="2375">H1136</f>
        <v>0.579</v>
      </c>
      <c r="Y1179" s="89"/>
    </row>
    <row r="1180">
      <c r="A1180" s="77">
        <v>45714.0</v>
      </c>
      <c r="B1180" s="78" t="s">
        <v>31</v>
      </c>
      <c r="C1180" s="79" t="s">
        <v>26</v>
      </c>
      <c r="D1180" s="78" t="s">
        <v>30</v>
      </c>
      <c r="E1180" s="80">
        <v>0.0</v>
      </c>
      <c r="F1180" s="80">
        <v>0.0</v>
      </c>
      <c r="G1180" s="80">
        <v>0.0</v>
      </c>
      <c r="H1180" s="83">
        <v>0.0</v>
      </c>
      <c r="I1180" s="84">
        <f t="shared" si="3"/>
        <v>0</v>
      </c>
      <c r="J1180" s="85">
        <f t="shared" si="4"/>
        <v>0</v>
      </c>
      <c r="K1180" s="80">
        <f t="shared" ref="K1180:L1180" si="2373">IFERROR(G1180,0)</f>
        <v>0</v>
      </c>
      <c r="L1180" s="80">
        <f t="shared" si="2373"/>
        <v>0</v>
      </c>
      <c r="M1180" s="84">
        <f t="shared" si="6"/>
        <v>0</v>
      </c>
      <c r="N1180" s="85">
        <f t="shared" si="7"/>
        <v>0</v>
      </c>
      <c r="O1180" s="84">
        <f t="shared" ref="O1180:P1180" si="2374">IFERROR(K1180,0)</f>
        <v>0</v>
      </c>
      <c r="P1180" s="84">
        <f t="shared" si="2374"/>
        <v>0</v>
      </c>
      <c r="Q1180" s="84">
        <f t="shared" si="9"/>
        <v>0</v>
      </c>
      <c r="R1180" s="85">
        <f t="shared" si="10"/>
        <v>0</v>
      </c>
      <c r="S1180" s="80"/>
      <c r="T1180" s="80"/>
      <c r="U1180" s="80"/>
      <c r="V1180" s="84">
        <f t="shared" si="1319"/>
        <v>0</v>
      </c>
      <c r="W1180" s="84">
        <f t="shared" si="1320"/>
        <v>0</v>
      </c>
      <c r="X1180" s="87">
        <f t="shared" si="2375"/>
        <v>0.11</v>
      </c>
      <c r="Y1180" s="89"/>
    </row>
    <row r="1181">
      <c r="A1181" s="77">
        <v>45714.0</v>
      </c>
      <c r="B1181" s="78" t="s">
        <v>25</v>
      </c>
      <c r="C1181" s="79" t="s">
        <v>26</v>
      </c>
      <c r="D1181" s="78" t="s">
        <v>27</v>
      </c>
      <c r="E1181" s="80">
        <v>1.7</v>
      </c>
      <c r="F1181" s="80">
        <v>0.005</v>
      </c>
      <c r="G1181" s="80">
        <v>0.0048</v>
      </c>
      <c r="H1181" s="83">
        <v>0.005</v>
      </c>
      <c r="I1181" s="84">
        <f t="shared" si="3"/>
        <v>0.0002</v>
      </c>
      <c r="J1181" s="85">
        <f t="shared" si="4"/>
        <v>104.1666667</v>
      </c>
      <c r="K1181" s="80">
        <f t="shared" ref="K1181:L1181" si="2376">IFERROR(G1181,0)</f>
        <v>0.0048</v>
      </c>
      <c r="L1181" s="80">
        <f t="shared" si="2376"/>
        <v>0.005</v>
      </c>
      <c r="M1181" s="84">
        <f t="shared" si="6"/>
        <v>0.0002</v>
      </c>
      <c r="N1181" s="85">
        <f t="shared" si="7"/>
        <v>104.1666667</v>
      </c>
      <c r="O1181" s="84">
        <f t="shared" ref="O1181:P1181" si="2377">IFERROR(K1181,0)</f>
        <v>0.0048</v>
      </c>
      <c r="P1181" s="84">
        <f t="shared" si="2377"/>
        <v>0.005</v>
      </c>
      <c r="Q1181" s="84">
        <f t="shared" si="9"/>
        <v>0.0002</v>
      </c>
      <c r="R1181" s="85">
        <f t="shared" si="10"/>
        <v>104.1666667</v>
      </c>
      <c r="S1181" s="80">
        <f>T1160</f>
        <v>4.1221405</v>
      </c>
      <c r="T1181" s="80">
        <f>H1181+S1181-H1182-H1183-U1181</f>
        <v>4.1270405</v>
      </c>
      <c r="U1181" s="80">
        <v>1.0E-4</v>
      </c>
      <c r="V1181" s="84">
        <f t="shared" si="1319"/>
        <v>96</v>
      </c>
      <c r="W1181" s="84">
        <f t="shared" si="1320"/>
        <v>100</v>
      </c>
      <c r="X1181" s="87">
        <f t="shared" si="2375"/>
        <v>0</v>
      </c>
      <c r="Y1181" s="89"/>
    </row>
    <row r="1182">
      <c r="A1182" s="77">
        <v>45714.0</v>
      </c>
      <c r="B1182" s="78" t="s">
        <v>25</v>
      </c>
      <c r="C1182" s="79" t="s">
        <v>26</v>
      </c>
      <c r="D1182" s="78" t="s">
        <v>29</v>
      </c>
      <c r="E1182" s="80">
        <v>1.5</v>
      </c>
      <c r="F1182" s="80">
        <v>0.0</v>
      </c>
      <c r="G1182" s="80">
        <v>0.004</v>
      </c>
      <c r="H1182" s="83">
        <v>0.0</v>
      </c>
      <c r="I1182" s="84">
        <f t="shared" si="3"/>
        <v>-0.004</v>
      </c>
      <c r="J1182" s="85">
        <f t="shared" si="4"/>
        <v>0</v>
      </c>
      <c r="K1182" s="80">
        <f t="shared" ref="K1182:L1182" si="2378">IFERROR(G1182,0)</f>
        <v>0.004</v>
      </c>
      <c r="L1182" s="80">
        <f t="shared" si="2378"/>
        <v>0</v>
      </c>
      <c r="M1182" s="84">
        <f t="shared" si="6"/>
        <v>-0.004</v>
      </c>
      <c r="N1182" s="85">
        <f t="shared" si="7"/>
        <v>0</v>
      </c>
      <c r="O1182" s="84">
        <f t="shared" ref="O1182:P1182" si="2379">IFERROR(K1182,0)</f>
        <v>0.004</v>
      </c>
      <c r="P1182" s="84">
        <f t="shared" si="2379"/>
        <v>0</v>
      </c>
      <c r="Q1182" s="84">
        <f t="shared" si="9"/>
        <v>-0.004</v>
      </c>
      <c r="R1182" s="85">
        <f t="shared" si="10"/>
        <v>0</v>
      </c>
      <c r="S1182" s="84"/>
      <c r="T1182" s="84"/>
      <c r="U1182" s="84"/>
      <c r="V1182" s="84">
        <f t="shared" si="1319"/>
        <v>0</v>
      </c>
      <c r="W1182" s="84">
        <f t="shared" si="1320"/>
        <v>0</v>
      </c>
      <c r="X1182" s="87">
        <f t="shared" si="2375"/>
        <v>0.005</v>
      </c>
      <c r="Y1182" s="89"/>
    </row>
    <row r="1183">
      <c r="A1183" s="77">
        <v>45714.0</v>
      </c>
      <c r="B1183" s="78" t="s">
        <v>25</v>
      </c>
      <c r="C1183" s="79" t="s">
        <v>26</v>
      </c>
      <c r="D1183" s="78" t="s">
        <v>30</v>
      </c>
      <c r="E1183" s="80">
        <v>0.0</v>
      </c>
      <c r="F1183" s="80">
        <v>0.0</v>
      </c>
      <c r="G1183" s="80">
        <v>0.0</v>
      </c>
      <c r="H1183" s="83">
        <v>0.0</v>
      </c>
      <c r="I1183" s="84">
        <f t="shared" si="3"/>
        <v>0</v>
      </c>
      <c r="J1183" s="85">
        <f t="shared" si="4"/>
        <v>0</v>
      </c>
      <c r="K1183" s="80">
        <f t="shared" ref="K1183:L1183" si="2380">IFERROR(G1183,0)</f>
        <v>0</v>
      </c>
      <c r="L1183" s="80">
        <f t="shared" si="2380"/>
        <v>0</v>
      </c>
      <c r="M1183" s="84">
        <f t="shared" si="6"/>
        <v>0</v>
      </c>
      <c r="N1183" s="85">
        <f t="shared" si="7"/>
        <v>0</v>
      </c>
      <c r="O1183" s="84">
        <f t="shared" ref="O1183:P1183" si="2381">IFERROR(K1183,0)</f>
        <v>0</v>
      </c>
      <c r="P1183" s="84">
        <f t="shared" si="2381"/>
        <v>0</v>
      </c>
      <c r="Q1183" s="84">
        <f t="shared" si="9"/>
        <v>0</v>
      </c>
      <c r="R1183" s="85">
        <f t="shared" si="10"/>
        <v>0</v>
      </c>
      <c r="S1183" s="84"/>
      <c r="T1183" s="84"/>
      <c r="U1183" s="84"/>
      <c r="V1183" s="84">
        <f t="shared" si="1319"/>
        <v>0</v>
      </c>
      <c r="W1183" s="84">
        <f t="shared" si="1320"/>
        <v>0</v>
      </c>
      <c r="X1183" s="87">
        <f t="shared" si="2375"/>
        <v>0</v>
      </c>
      <c r="Y1183" s="89"/>
    </row>
    <row r="1184">
      <c r="A1184" s="77">
        <v>45714.0</v>
      </c>
      <c r="B1184" s="78" t="s">
        <v>33</v>
      </c>
      <c r="C1184" s="79" t="s">
        <v>26</v>
      </c>
      <c r="D1184" s="78" t="s">
        <v>27</v>
      </c>
      <c r="E1184" s="80">
        <v>1.0</v>
      </c>
      <c r="F1184" s="80">
        <v>0.004</v>
      </c>
      <c r="G1184" s="80">
        <v>0.003</v>
      </c>
      <c r="H1184" s="83">
        <v>0.004</v>
      </c>
      <c r="I1184" s="84">
        <f t="shared" si="3"/>
        <v>0.001</v>
      </c>
      <c r="J1184" s="85">
        <f t="shared" si="4"/>
        <v>133.3333333</v>
      </c>
      <c r="K1184" s="80">
        <f t="shared" ref="K1184:L1184" si="2382">IFERROR(G1184,0)</f>
        <v>0.003</v>
      </c>
      <c r="L1184" s="80">
        <f t="shared" si="2382"/>
        <v>0.004</v>
      </c>
      <c r="M1184" s="84">
        <f t="shared" si="6"/>
        <v>0.001</v>
      </c>
      <c r="N1184" s="85">
        <f t="shared" si="7"/>
        <v>133.3333333</v>
      </c>
      <c r="O1184" s="84">
        <f t="shared" ref="O1184:P1184" si="2383">IFERROR(K1184,0)</f>
        <v>0.003</v>
      </c>
      <c r="P1184" s="84">
        <f t="shared" si="2383"/>
        <v>0.004</v>
      </c>
      <c r="Q1184" s="84">
        <f t="shared" si="9"/>
        <v>0.001</v>
      </c>
      <c r="R1184" s="85">
        <f t="shared" si="10"/>
        <v>133.3333333</v>
      </c>
      <c r="S1184" s="80">
        <f>T1163</f>
        <v>0.62965</v>
      </c>
      <c r="T1184" s="80">
        <f>H1184+S1184-H1185-H1186-U1184</f>
        <v>0.63365</v>
      </c>
      <c r="U1184" s="80">
        <v>0.0</v>
      </c>
      <c r="V1184" s="84">
        <f t="shared" si="1319"/>
        <v>75</v>
      </c>
      <c r="W1184" s="84">
        <f t="shared" si="1320"/>
        <v>100</v>
      </c>
      <c r="X1184" s="87">
        <f t="shared" si="2375"/>
        <v>0</v>
      </c>
      <c r="Y1184" s="89"/>
    </row>
    <row r="1185">
      <c r="A1185" s="77">
        <v>45714.0</v>
      </c>
      <c r="B1185" s="78" t="s">
        <v>33</v>
      </c>
      <c r="C1185" s="79" t="s">
        <v>26</v>
      </c>
      <c r="D1185" s="78" t="s">
        <v>29</v>
      </c>
      <c r="E1185" s="80">
        <v>1.0</v>
      </c>
      <c r="F1185" s="80">
        <v>0.0</v>
      </c>
      <c r="G1185" s="80">
        <v>0.003</v>
      </c>
      <c r="H1185" s="83">
        <v>0.0</v>
      </c>
      <c r="I1185" s="84">
        <f t="shared" si="3"/>
        <v>-0.003</v>
      </c>
      <c r="J1185" s="85">
        <f t="shared" si="4"/>
        <v>0</v>
      </c>
      <c r="K1185" s="80">
        <f t="shared" ref="K1185:L1185" si="2384">IFERROR(G1185,0)</f>
        <v>0.003</v>
      </c>
      <c r="L1185" s="80">
        <f t="shared" si="2384"/>
        <v>0</v>
      </c>
      <c r="M1185" s="84">
        <f t="shared" si="6"/>
        <v>-0.003</v>
      </c>
      <c r="N1185" s="85">
        <f t="shared" si="7"/>
        <v>0</v>
      </c>
      <c r="O1185" s="84">
        <f t="shared" ref="O1185:P1185" si="2385">IFERROR(K1185,0)</f>
        <v>0.003</v>
      </c>
      <c r="P1185" s="84">
        <f t="shared" si="2385"/>
        <v>0</v>
      </c>
      <c r="Q1185" s="84">
        <f t="shared" si="9"/>
        <v>-0.003</v>
      </c>
      <c r="R1185" s="85">
        <f t="shared" si="10"/>
        <v>0</v>
      </c>
      <c r="S1185" s="80"/>
      <c r="T1185" s="80"/>
      <c r="U1185" s="80"/>
      <c r="V1185" s="84">
        <f t="shared" si="1319"/>
        <v>0</v>
      </c>
      <c r="W1185" s="84">
        <f t="shared" si="1320"/>
        <v>0</v>
      </c>
      <c r="X1185" s="87">
        <f t="shared" si="2375"/>
        <v>0.004</v>
      </c>
      <c r="Y1185" s="89"/>
    </row>
    <row r="1186">
      <c r="A1186" s="77">
        <v>45714.0</v>
      </c>
      <c r="B1186" s="78" t="s">
        <v>33</v>
      </c>
      <c r="C1186" s="79" t="s">
        <v>26</v>
      </c>
      <c r="D1186" s="78" t="s">
        <v>30</v>
      </c>
      <c r="E1186" s="80">
        <v>0.0</v>
      </c>
      <c r="F1186" s="80">
        <v>0.0</v>
      </c>
      <c r="G1186" s="80">
        <v>0.0</v>
      </c>
      <c r="H1186" s="83">
        <v>0.0</v>
      </c>
      <c r="I1186" s="84">
        <f t="shared" si="3"/>
        <v>0</v>
      </c>
      <c r="J1186" s="85">
        <f t="shared" si="4"/>
        <v>0</v>
      </c>
      <c r="K1186" s="80">
        <f t="shared" ref="K1186:L1186" si="2386">IFERROR(G1186,0)</f>
        <v>0</v>
      </c>
      <c r="L1186" s="80">
        <f t="shared" si="2386"/>
        <v>0</v>
      </c>
      <c r="M1186" s="84">
        <f t="shared" si="6"/>
        <v>0</v>
      </c>
      <c r="N1186" s="85">
        <f t="shared" si="7"/>
        <v>0</v>
      </c>
      <c r="O1186" s="84">
        <f t="shared" ref="O1186:P1186" si="2387">IFERROR(K1186,0)</f>
        <v>0</v>
      </c>
      <c r="P1186" s="84">
        <f t="shared" si="2387"/>
        <v>0</v>
      </c>
      <c r="Q1186" s="84">
        <f t="shared" si="9"/>
        <v>0</v>
      </c>
      <c r="R1186" s="85">
        <f t="shared" si="10"/>
        <v>0</v>
      </c>
      <c r="S1186" s="87"/>
      <c r="T1186" s="87"/>
      <c r="U1186" s="87"/>
      <c r="V1186" s="84">
        <f t="shared" si="1319"/>
        <v>0</v>
      </c>
      <c r="W1186" s="84">
        <f t="shared" si="1320"/>
        <v>0</v>
      </c>
      <c r="X1186" s="87">
        <f t="shared" si="2375"/>
        <v>0</v>
      </c>
      <c r="Y1186" s="89"/>
    </row>
    <row r="1187">
      <c r="A1187" s="77">
        <v>45714.0</v>
      </c>
      <c r="B1187" s="78" t="s">
        <v>34</v>
      </c>
      <c r="C1187" s="79" t="s">
        <v>26</v>
      </c>
      <c r="D1187" s="78" t="s">
        <v>27</v>
      </c>
      <c r="E1187" s="80">
        <v>0.6</v>
      </c>
      <c r="F1187" s="80">
        <v>0.002</v>
      </c>
      <c r="G1187" s="80">
        <v>0.0</v>
      </c>
      <c r="H1187" s="83">
        <v>0.002</v>
      </c>
      <c r="I1187" s="84">
        <f t="shared" si="3"/>
        <v>0.002</v>
      </c>
      <c r="J1187" s="85">
        <f t="shared" si="4"/>
        <v>0</v>
      </c>
      <c r="K1187" s="80">
        <f t="shared" ref="K1187:L1187" si="2388">IFERROR(G1187,0)</f>
        <v>0</v>
      </c>
      <c r="L1187" s="80">
        <f t="shared" si="2388"/>
        <v>0.002</v>
      </c>
      <c r="M1187" s="84">
        <f t="shared" si="6"/>
        <v>0.002</v>
      </c>
      <c r="N1187" s="85">
        <f t="shared" si="7"/>
        <v>0</v>
      </c>
      <c r="O1187" s="84">
        <f t="shared" ref="O1187:P1187" si="2389">IFERROR(K1187,0)</f>
        <v>0</v>
      </c>
      <c r="P1187" s="84">
        <f t="shared" si="2389"/>
        <v>0.002</v>
      </c>
      <c r="Q1187" s="84">
        <f t="shared" si="9"/>
        <v>0.002</v>
      </c>
      <c r="R1187" s="85">
        <f t="shared" si="10"/>
        <v>0</v>
      </c>
      <c r="S1187" s="88">
        <f>T1166</f>
        <v>0.07689</v>
      </c>
      <c r="T1187" s="80">
        <f>H1187+S1187-H1188-H1189-U1187</f>
        <v>0.07889</v>
      </c>
      <c r="U1187" s="88">
        <v>0.0</v>
      </c>
      <c r="V1187" s="84">
        <f t="shared" si="1319"/>
        <v>0</v>
      </c>
      <c r="W1187" s="84">
        <f t="shared" si="1320"/>
        <v>100</v>
      </c>
      <c r="X1187" s="87">
        <f t="shared" si="2375"/>
        <v>0</v>
      </c>
      <c r="Y1187" s="89"/>
    </row>
    <row r="1188">
      <c r="A1188" s="77">
        <v>45714.0</v>
      </c>
      <c r="B1188" s="78" t="s">
        <v>34</v>
      </c>
      <c r="C1188" s="79" t="s">
        <v>26</v>
      </c>
      <c r="D1188" s="78" t="s">
        <v>29</v>
      </c>
      <c r="E1188" s="80">
        <v>0.6</v>
      </c>
      <c r="F1188" s="80">
        <v>0.0</v>
      </c>
      <c r="G1188" s="80">
        <v>0.0</v>
      </c>
      <c r="H1188" s="83">
        <v>0.0</v>
      </c>
      <c r="I1188" s="84">
        <f t="shared" si="3"/>
        <v>0</v>
      </c>
      <c r="J1188" s="85">
        <f t="shared" si="4"/>
        <v>0</v>
      </c>
      <c r="K1188" s="80">
        <f t="shared" ref="K1188:L1188" si="2390">IFERROR(G1188,0)</f>
        <v>0</v>
      </c>
      <c r="L1188" s="80">
        <f t="shared" si="2390"/>
        <v>0</v>
      </c>
      <c r="M1188" s="84">
        <f t="shared" si="6"/>
        <v>0</v>
      </c>
      <c r="N1188" s="85">
        <f t="shared" si="7"/>
        <v>0</v>
      </c>
      <c r="O1188" s="84">
        <f t="shared" ref="O1188:P1188" si="2391">IFERROR(K1188,0)</f>
        <v>0</v>
      </c>
      <c r="P1188" s="84">
        <f t="shared" si="2391"/>
        <v>0</v>
      </c>
      <c r="Q1188" s="84">
        <f t="shared" si="9"/>
        <v>0</v>
      </c>
      <c r="R1188" s="85">
        <f t="shared" si="10"/>
        <v>0</v>
      </c>
      <c r="S1188" s="87"/>
      <c r="T1188" s="87"/>
      <c r="U1188" s="87"/>
      <c r="V1188" s="84">
        <f t="shared" si="1319"/>
        <v>0</v>
      </c>
      <c r="W1188" s="84">
        <f t="shared" si="1320"/>
        <v>0</v>
      </c>
      <c r="X1188" s="87">
        <f t="shared" si="2375"/>
        <v>0.007</v>
      </c>
      <c r="Y1188" s="89"/>
    </row>
    <row r="1189">
      <c r="A1189" s="77">
        <v>45714.0</v>
      </c>
      <c r="B1189" s="78" t="s">
        <v>34</v>
      </c>
      <c r="C1189" s="79" t="s">
        <v>26</v>
      </c>
      <c r="D1189" s="78" t="s">
        <v>30</v>
      </c>
      <c r="E1189" s="80">
        <v>0.0</v>
      </c>
      <c r="F1189" s="80">
        <v>0.0</v>
      </c>
      <c r="G1189" s="80">
        <v>0.0</v>
      </c>
      <c r="H1189" s="83">
        <v>0.0</v>
      </c>
      <c r="I1189" s="84">
        <f t="shared" si="3"/>
        <v>0</v>
      </c>
      <c r="J1189" s="85">
        <f t="shared" si="4"/>
        <v>0</v>
      </c>
      <c r="K1189" s="80">
        <f t="shared" ref="K1189:L1189" si="2392">IFERROR(G1189,0)</f>
        <v>0</v>
      </c>
      <c r="L1189" s="80">
        <f t="shared" si="2392"/>
        <v>0</v>
      </c>
      <c r="M1189" s="84">
        <f t="shared" si="6"/>
        <v>0</v>
      </c>
      <c r="N1189" s="85">
        <f t="shared" si="7"/>
        <v>0</v>
      </c>
      <c r="O1189" s="84">
        <f t="shared" ref="O1189:P1189" si="2393">IFERROR(K1189,0)</f>
        <v>0</v>
      </c>
      <c r="P1189" s="84">
        <f t="shared" si="2393"/>
        <v>0</v>
      </c>
      <c r="Q1189" s="84">
        <f t="shared" si="9"/>
        <v>0</v>
      </c>
      <c r="R1189" s="85">
        <f t="shared" si="10"/>
        <v>0</v>
      </c>
      <c r="S1189" s="87"/>
      <c r="T1189" s="87"/>
      <c r="U1189" s="87"/>
      <c r="V1189" s="84">
        <f t="shared" si="1319"/>
        <v>0</v>
      </c>
      <c r="W1189" s="84">
        <f t="shared" si="1320"/>
        <v>0</v>
      </c>
      <c r="X1189" s="87">
        <f t="shared" si="2375"/>
        <v>0.05</v>
      </c>
      <c r="Y1189" s="89"/>
    </row>
    <row r="1190">
      <c r="A1190" s="77">
        <v>45714.0</v>
      </c>
      <c r="B1190" s="78" t="s">
        <v>36</v>
      </c>
      <c r="C1190" s="79" t="s">
        <v>37</v>
      </c>
      <c r="D1190" s="78" t="s">
        <v>27</v>
      </c>
      <c r="E1190" s="80">
        <v>229.8</v>
      </c>
      <c r="F1190" s="80">
        <v>0.521</v>
      </c>
      <c r="G1190" s="80">
        <v>0.675</v>
      </c>
      <c r="H1190" s="83">
        <v>0.558</v>
      </c>
      <c r="I1190" s="84">
        <f t="shared" si="3"/>
        <v>-0.117</v>
      </c>
      <c r="J1190" s="85">
        <f t="shared" si="4"/>
        <v>82.66666667</v>
      </c>
      <c r="K1190" s="80">
        <f t="shared" ref="K1190:L1190" si="2394">IFERROR(G1190,0)</f>
        <v>0.675</v>
      </c>
      <c r="L1190" s="80">
        <f t="shared" si="2394"/>
        <v>0.558</v>
      </c>
      <c r="M1190" s="84">
        <f t="shared" si="6"/>
        <v>-0.117</v>
      </c>
      <c r="N1190" s="85">
        <f t="shared" si="7"/>
        <v>82.66666667</v>
      </c>
      <c r="O1190" s="84">
        <f t="shared" ref="O1190:P1190" si="2395">IFERROR(K1190,0)</f>
        <v>0.675</v>
      </c>
      <c r="P1190" s="84">
        <f t="shared" si="2395"/>
        <v>0.558</v>
      </c>
      <c r="Q1190" s="84">
        <f t="shared" si="9"/>
        <v>-0.117</v>
      </c>
      <c r="R1190" s="85">
        <f t="shared" si="10"/>
        <v>82.66666667</v>
      </c>
      <c r="S1190" s="88">
        <f>T1169</f>
        <v>188.4192851</v>
      </c>
      <c r="T1190" s="80">
        <f>H1190+S1190-H1191-H1192-U1190</f>
        <v>188.0488851</v>
      </c>
      <c r="U1190" s="88">
        <v>4.0E-4</v>
      </c>
      <c r="V1190" s="84">
        <f t="shared" si="1319"/>
        <v>129.5585413</v>
      </c>
      <c r="W1190" s="84">
        <f t="shared" si="1320"/>
        <v>107.1017274</v>
      </c>
      <c r="X1190" s="87">
        <f t="shared" si="2375"/>
        <v>0</v>
      </c>
      <c r="Y1190" s="89"/>
    </row>
    <row r="1191">
      <c r="A1191" s="77">
        <v>45714.0</v>
      </c>
      <c r="B1191" s="78" t="s">
        <v>36</v>
      </c>
      <c r="C1191" s="79" t="s">
        <v>37</v>
      </c>
      <c r="D1191" s="78" t="s">
        <v>29</v>
      </c>
      <c r="E1191" s="80">
        <v>285.0</v>
      </c>
      <c r="F1191" s="80">
        <v>0.0</v>
      </c>
      <c r="G1191" s="80">
        <v>0.825</v>
      </c>
      <c r="H1191" s="83">
        <v>0.928</v>
      </c>
      <c r="I1191" s="84">
        <f t="shared" si="3"/>
        <v>0.103</v>
      </c>
      <c r="J1191" s="85">
        <f t="shared" si="4"/>
        <v>112.4848485</v>
      </c>
      <c r="K1191" s="80">
        <f t="shared" ref="K1191:L1191" si="2396">IFERROR(G1191,0)</f>
        <v>0.825</v>
      </c>
      <c r="L1191" s="80">
        <f t="shared" si="2396"/>
        <v>0.928</v>
      </c>
      <c r="M1191" s="84">
        <f t="shared" si="6"/>
        <v>0.103</v>
      </c>
      <c r="N1191" s="85">
        <f t="shared" si="7"/>
        <v>112.4848485</v>
      </c>
      <c r="O1191" s="84">
        <f t="shared" ref="O1191:P1191" si="2397">IFERROR(K1191,0)</f>
        <v>0.825</v>
      </c>
      <c r="P1191" s="84">
        <f t="shared" si="2397"/>
        <v>0.928</v>
      </c>
      <c r="Q1191" s="84">
        <f t="shared" si="9"/>
        <v>0.103</v>
      </c>
      <c r="R1191" s="85">
        <f t="shared" si="10"/>
        <v>112.4848485</v>
      </c>
      <c r="S1191" s="87"/>
      <c r="T1191" s="87"/>
      <c r="U1191" s="87"/>
      <c r="V1191" s="84">
        <f t="shared" si="1319"/>
        <v>0</v>
      </c>
      <c r="W1191" s="84">
        <f t="shared" si="1320"/>
        <v>0</v>
      </c>
      <c r="X1191" s="87">
        <f t="shared" si="2375"/>
        <v>0.557</v>
      </c>
      <c r="Y1191" s="89"/>
    </row>
    <row r="1192">
      <c r="A1192" s="77">
        <v>45714.0</v>
      </c>
      <c r="B1192" s="78" t="s">
        <v>36</v>
      </c>
      <c r="C1192" s="79" t="s">
        <v>37</v>
      </c>
      <c r="D1192" s="78" t="s">
        <v>30</v>
      </c>
      <c r="E1192" s="80">
        <v>0.0</v>
      </c>
      <c r="F1192" s="80">
        <v>0.0</v>
      </c>
      <c r="G1192" s="80">
        <v>0.0</v>
      </c>
      <c r="H1192" s="83">
        <v>0.0</v>
      </c>
      <c r="I1192" s="84">
        <f t="shared" si="3"/>
        <v>0</v>
      </c>
      <c r="J1192" s="85">
        <f t="shared" si="4"/>
        <v>0</v>
      </c>
      <c r="K1192" s="80">
        <f t="shared" ref="K1192:L1192" si="2398">IFERROR(G1192,0)</f>
        <v>0</v>
      </c>
      <c r="L1192" s="80">
        <f t="shared" si="2398"/>
        <v>0</v>
      </c>
      <c r="M1192" s="84">
        <f t="shared" si="6"/>
        <v>0</v>
      </c>
      <c r="N1192" s="85">
        <f t="shared" si="7"/>
        <v>0</v>
      </c>
      <c r="O1192" s="84">
        <f t="shared" ref="O1192:P1192" si="2399">IFERROR(K1192,0)</f>
        <v>0</v>
      </c>
      <c r="P1192" s="84">
        <f t="shared" si="2399"/>
        <v>0</v>
      </c>
      <c r="Q1192" s="84">
        <f t="shared" si="9"/>
        <v>0</v>
      </c>
      <c r="R1192" s="85">
        <f t="shared" si="10"/>
        <v>0</v>
      </c>
      <c r="S1192" s="87"/>
      <c r="T1192" s="87"/>
      <c r="U1192" s="87"/>
      <c r="V1192" s="84">
        <f t="shared" si="1319"/>
        <v>0</v>
      </c>
      <c r="W1192" s="84">
        <f t="shared" si="1320"/>
        <v>0</v>
      </c>
      <c r="X1192" s="87">
        <f t="shared" si="2375"/>
        <v>0.196</v>
      </c>
      <c r="Y1192" s="89"/>
    </row>
    <row r="1193">
      <c r="A1193" s="77">
        <v>45714.0</v>
      </c>
      <c r="B1193" s="78" t="s">
        <v>49</v>
      </c>
      <c r="C1193" s="79" t="s">
        <v>37</v>
      </c>
      <c r="D1193" s="78" t="s">
        <v>27</v>
      </c>
      <c r="E1193" s="80">
        <v>5.2</v>
      </c>
      <c r="F1193" s="80">
        <v>0.019</v>
      </c>
      <c r="G1193" s="80">
        <v>0.014</v>
      </c>
      <c r="H1193" s="83">
        <v>0.018</v>
      </c>
      <c r="I1193" s="84">
        <f t="shared" si="3"/>
        <v>0.004</v>
      </c>
      <c r="J1193" s="85">
        <f t="shared" si="4"/>
        <v>128.5714286</v>
      </c>
      <c r="K1193" s="80">
        <f t="shared" ref="K1193:L1193" si="2400">IFERROR(G1193,0)</f>
        <v>0.014</v>
      </c>
      <c r="L1193" s="80">
        <f t="shared" si="2400"/>
        <v>0.018</v>
      </c>
      <c r="M1193" s="84">
        <f t="shared" si="6"/>
        <v>0.004</v>
      </c>
      <c r="N1193" s="85">
        <f t="shared" si="7"/>
        <v>128.5714286</v>
      </c>
      <c r="O1193" s="84">
        <f t="shared" ref="O1193:P1193" si="2401">IFERROR(K1193,0)</f>
        <v>0.014</v>
      </c>
      <c r="P1193" s="84">
        <f t="shared" si="2401"/>
        <v>0.018</v>
      </c>
      <c r="Q1193" s="84">
        <f t="shared" si="9"/>
        <v>0.004</v>
      </c>
      <c r="R1193" s="85">
        <f t="shared" si="10"/>
        <v>128.5714286</v>
      </c>
      <c r="S1193" s="88">
        <f>T1172</f>
        <v>3.585300002</v>
      </c>
      <c r="T1193" s="80">
        <f>H1193+S1193-H1194-H1195-U1193</f>
        <v>3.602600002</v>
      </c>
      <c r="U1193" s="88">
        <v>7.0E-4</v>
      </c>
      <c r="V1193" s="84">
        <f t="shared" si="1319"/>
        <v>73.68421053</v>
      </c>
      <c r="W1193" s="84">
        <f t="shared" si="1320"/>
        <v>94.73684211</v>
      </c>
      <c r="X1193" s="87">
        <f t="shared" si="2375"/>
        <v>0</v>
      </c>
      <c r="Y1193" s="89"/>
    </row>
    <row r="1194">
      <c r="A1194" s="77">
        <v>45714.0</v>
      </c>
      <c r="B1194" s="78" t="s">
        <v>49</v>
      </c>
      <c r="C1194" s="79" t="s">
        <v>37</v>
      </c>
      <c r="D1194" s="78" t="s">
        <v>29</v>
      </c>
      <c r="E1194" s="80">
        <v>5.1</v>
      </c>
      <c r="F1194" s="80">
        <v>0.0</v>
      </c>
      <c r="G1194" s="80">
        <v>0.014</v>
      </c>
      <c r="H1194" s="83">
        <v>0.0</v>
      </c>
      <c r="I1194" s="84">
        <f t="shared" si="3"/>
        <v>-0.014</v>
      </c>
      <c r="J1194" s="85">
        <f t="shared" si="4"/>
        <v>0</v>
      </c>
      <c r="K1194" s="80">
        <f t="shared" ref="K1194:L1194" si="2402">IFERROR(G1194,0)</f>
        <v>0.014</v>
      </c>
      <c r="L1194" s="80">
        <f t="shared" si="2402"/>
        <v>0</v>
      </c>
      <c r="M1194" s="84">
        <f t="shared" si="6"/>
        <v>-0.014</v>
      </c>
      <c r="N1194" s="85">
        <f t="shared" si="7"/>
        <v>0</v>
      </c>
      <c r="O1194" s="84">
        <f t="shared" ref="O1194:P1194" si="2403">IFERROR(K1194,0)</f>
        <v>0.014</v>
      </c>
      <c r="P1194" s="84">
        <f t="shared" si="2403"/>
        <v>0</v>
      </c>
      <c r="Q1194" s="84">
        <f t="shared" si="9"/>
        <v>-0.014</v>
      </c>
      <c r="R1194" s="85">
        <f t="shared" si="10"/>
        <v>0</v>
      </c>
      <c r="S1194" s="87"/>
      <c r="T1194" s="87"/>
      <c r="U1194" s="87"/>
      <c r="V1194" s="84">
        <f t="shared" si="1319"/>
        <v>0</v>
      </c>
      <c r="W1194" s="84">
        <f t="shared" si="1320"/>
        <v>0</v>
      </c>
      <c r="X1194" s="87">
        <f t="shared" si="2375"/>
        <v>0.019</v>
      </c>
      <c r="Y1194" s="89"/>
    </row>
    <row r="1195">
      <c r="A1195" s="77">
        <v>45714.0</v>
      </c>
      <c r="B1195" s="78" t="s">
        <v>49</v>
      </c>
      <c r="C1195" s="79" t="s">
        <v>37</v>
      </c>
      <c r="D1195" s="78" t="s">
        <v>30</v>
      </c>
      <c r="E1195" s="80">
        <v>0.0</v>
      </c>
      <c r="F1195" s="80">
        <v>0.0</v>
      </c>
      <c r="G1195" s="80">
        <v>0.0</v>
      </c>
      <c r="H1195" s="83">
        <v>0.0</v>
      </c>
      <c r="I1195" s="84">
        <f t="shared" si="3"/>
        <v>0</v>
      </c>
      <c r="J1195" s="85">
        <f t="shared" si="4"/>
        <v>0</v>
      </c>
      <c r="K1195" s="80">
        <f t="shared" ref="K1195:L1195" si="2404">IFERROR(G1195,0)</f>
        <v>0</v>
      </c>
      <c r="L1195" s="80">
        <f t="shared" si="2404"/>
        <v>0</v>
      </c>
      <c r="M1195" s="84">
        <f t="shared" si="6"/>
        <v>0</v>
      </c>
      <c r="N1195" s="85">
        <f t="shared" si="7"/>
        <v>0</v>
      </c>
      <c r="O1195" s="84">
        <f t="shared" ref="O1195:P1195" si="2405">IFERROR(K1195,0)</f>
        <v>0</v>
      </c>
      <c r="P1195" s="84">
        <f t="shared" si="2405"/>
        <v>0</v>
      </c>
      <c r="Q1195" s="84">
        <f t="shared" si="9"/>
        <v>0</v>
      </c>
      <c r="R1195" s="85">
        <f t="shared" si="10"/>
        <v>0</v>
      </c>
      <c r="S1195" s="88"/>
      <c r="T1195" s="88"/>
      <c r="U1195" s="87"/>
      <c r="V1195" s="84">
        <f t="shared" si="1319"/>
        <v>0</v>
      </c>
      <c r="W1195" s="84">
        <f t="shared" si="1320"/>
        <v>0</v>
      </c>
      <c r="X1195" s="87">
        <f t="shared" si="2375"/>
        <v>0</v>
      </c>
      <c r="Y1195" s="89"/>
    </row>
    <row r="1196">
      <c r="A1196" s="77">
        <v>45714.0</v>
      </c>
      <c r="B1196" s="78" t="s">
        <v>40</v>
      </c>
      <c r="C1196" s="79" t="s">
        <v>37</v>
      </c>
      <c r="D1196" s="78" t="s">
        <v>27</v>
      </c>
      <c r="E1196" s="80">
        <v>0.63</v>
      </c>
      <c r="F1196" s="80">
        <v>0.0</v>
      </c>
      <c r="G1196" s="80">
        <v>0.00161</v>
      </c>
      <c r="H1196" s="83">
        <v>0.001</v>
      </c>
      <c r="I1196" s="84">
        <f t="shared" si="3"/>
        <v>-0.00061</v>
      </c>
      <c r="J1196" s="85">
        <f t="shared" si="4"/>
        <v>62.11180124</v>
      </c>
      <c r="K1196" s="80">
        <f t="shared" ref="K1196:L1196" si="2406">IFERROR(G1196,0)</f>
        <v>0.00161</v>
      </c>
      <c r="L1196" s="80">
        <f t="shared" si="2406"/>
        <v>0.001</v>
      </c>
      <c r="M1196" s="84">
        <f t="shared" si="6"/>
        <v>-0.00061</v>
      </c>
      <c r="N1196" s="85">
        <f t="shared" si="7"/>
        <v>62.11180124</v>
      </c>
      <c r="O1196" s="84">
        <f t="shared" ref="O1196:P1196" si="2407">IFERROR(K1196,0)</f>
        <v>0.00161</v>
      </c>
      <c r="P1196" s="84">
        <f t="shared" si="2407"/>
        <v>0.001</v>
      </c>
      <c r="Q1196" s="84">
        <f t="shared" si="9"/>
        <v>-0.00061</v>
      </c>
      <c r="R1196" s="85">
        <f t="shared" si="10"/>
        <v>62.11180124</v>
      </c>
      <c r="S1196" s="88">
        <f>T1175</f>
        <v>0.05644624</v>
      </c>
      <c r="T1196" s="80">
        <f>H1196+S1196-H1197-H1198-U1196</f>
        <v>0.05734624</v>
      </c>
      <c r="U1196" s="88">
        <v>1.0E-4</v>
      </c>
      <c r="V1196" s="84">
        <f t="shared" si="1319"/>
        <v>0</v>
      </c>
      <c r="W1196" s="84">
        <f t="shared" si="1320"/>
        <v>0</v>
      </c>
      <c r="X1196" s="87">
        <f t="shared" si="2375"/>
        <v>0</v>
      </c>
      <c r="Y1196" s="89"/>
    </row>
    <row r="1197">
      <c r="A1197" s="77">
        <v>45714.0</v>
      </c>
      <c r="B1197" s="78" t="s">
        <v>40</v>
      </c>
      <c r="C1197" s="79" t="s">
        <v>37</v>
      </c>
      <c r="D1197" s="78" t="s">
        <v>29</v>
      </c>
      <c r="E1197" s="80">
        <v>0.63</v>
      </c>
      <c r="F1197" s="80">
        <v>0.0</v>
      </c>
      <c r="G1197" s="80">
        <v>0.0016</v>
      </c>
      <c r="H1197" s="83">
        <v>0.0</v>
      </c>
      <c r="I1197" s="84">
        <f t="shared" si="3"/>
        <v>-0.0016</v>
      </c>
      <c r="J1197" s="85">
        <f t="shared" si="4"/>
        <v>0</v>
      </c>
      <c r="K1197" s="80">
        <f t="shared" ref="K1197:L1197" si="2408">IFERROR(G1197,0)</f>
        <v>0.0016</v>
      </c>
      <c r="L1197" s="80">
        <f t="shared" si="2408"/>
        <v>0</v>
      </c>
      <c r="M1197" s="84">
        <f t="shared" si="6"/>
        <v>-0.0016</v>
      </c>
      <c r="N1197" s="85">
        <f t="shared" si="7"/>
        <v>0</v>
      </c>
      <c r="O1197" s="84">
        <f t="shared" ref="O1197:P1197" si="2409">IFERROR(K1197,0)</f>
        <v>0.0016</v>
      </c>
      <c r="P1197" s="84">
        <f t="shared" si="2409"/>
        <v>0</v>
      </c>
      <c r="Q1197" s="84">
        <f t="shared" si="9"/>
        <v>-0.0016</v>
      </c>
      <c r="R1197" s="85">
        <f t="shared" si="10"/>
        <v>0</v>
      </c>
      <c r="S1197" s="88"/>
      <c r="T1197" s="80"/>
      <c r="U1197" s="88"/>
      <c r="V1197" s="84">
        <f t="shared" si="1319"/>
        <v>0</v>
      </c>
      <c r="W1197" s="84">
        <f t="shared" si="1320"/>
        <v>0</v>
      </c>
      <c r="X1197" s="87">
        <f t="shared" si="2375"/>
        <v>0.001</v>
      </c>
      <c r="Y1197" s="89"/>
    </row>
    <row r="1198">
      <c r="A1198" s="77">
        <v>45714.0</v>
      </c>
      <c r="B1198" s="78" t="s">
        <v>40</v>
      </c>
      <c r="C1198" s="79" t="s">
        <v>37</v>
      </c>
      <c r="D1198" s="78" t="s">
        <v>30</v>
      </c>
      <c r="E1198" s="80">
        <v>0.0</v>
      </c>
      <c r="F1198" s="80">
        <v>0.0</v>
      </c>
      <c r="G1198" s="80">
        <v>0.0</v>
      </c>
      <c r="H1198" s="83">
        <v>0.0</v>
      </c>
      <c r="I1198" s="84">
        <f t="shared" si="3"/>
        <v>0</v>
      </c>
      <c r="J1198" s="85">
        <f t="shared" si="4"/>
        <v>0</v>
      </c>
      <c r="K1198" s="80">
        <f t="shared" ref="K1198:L1198" si="2410">IFERROR(G1198,0)</f>
        <v>0</v>
      </c>
      <c r="L1198" s="80">
        <f t="shared" si="2410"/>
        <v>0</v>
      </c>
      <c r="M1198" s="84">
        <f t="shared" si="6"/>
        <v>0</v>
      </c>
      <c r="N1198" s="85">
        <f t="shared" si="7"/>
        <v>0</v>
      </c>
      <c r="O1198" s="84">
        <f t="shared" ref="O1198:P1198" si="2411">IFERROR(K1198,0)</f>
        <v>0</v>
      </c>
      <c r="P1198" s="84">
        <f t="shared" si="2411"/>
        <v>0</v>
      </c>
      <c r="Q1198" s="84">
        <f t="shared" si="9"/>
        <v>0</v>
      </c>
      <c r="R1198" s="85">
        <f t="shared" si="10"/>
        <v>0</v>
      </c>
      <c r="S1198" s="87"/>
      <c r="T1198" s="87"/>
      <c r="U1198" s="87"/>
      <c r="V1198" s="84">
        <f t="shared" si="1319"/>
        <v>0</v>
      </c>
      <c r="W1198" s="84">
        <f t="shared" si="1320"/>
        <v>0</v>
      </c>
      <c r="X1198" s="87">
        <f t="shared" si="2375"/>
        <v>0</v>
      </c>
      <c r="Y1198" s="89"/>
    </row>
    <row r="1199">
      <c r="A1199" s="77">
        <v>45715.0</v>
      </c>
      <c r="B1199" s="78" t="s">
        <v>31</v>
      </c>
      <c r="C1199" s="79" t="s">
        <v>26</v>
      </c>
      <c r="D1199" s="78" t="s">
        <v>27</v>
      </c>
      <c r="E1199" s="80">
        <v>190.9</v>
      </c>
      <c r="F1199" s="81">
        <v>0.646</v>
      </c>
      <c r="G1199" s="82">
        <v>0.557</v>
      </c>
      <c r="H1199" s="94">
        <v>0.578</v>
      </c>
      <c r="I1199" s="84">
        <f t="shared" si="3"/>
        <v>0.021</v>
      </c>
      <c r="J1199" s="85">
        <f t="shared" si="4"/>
        <v>103.7701975</v>
      </c>
      <c r="K1199" s="80">
        <f t="shared" ref="K1199:L1199" si="2412">IFERROR(G1199,0)</f>
        <v>0.557</v>
      </c>
      <c r="L1199" s="80">
        <f t="shared" si="2412"/>
        <v>0.578</v>
      </c>
      <c r="M1199" s="84">
        <f t="shared" si="6"/>
        <v>0.021</v>
      </c>
      <c r="N1199" s="85">
        <f t="shared" si="7"/>
        <v>103.7701975</v>
      </c>
      <c r="O1199" s="84">
        <f t="shared" ref="O1199:P1199" si="2413">IFERROR(K1199,0)</f>
        <v>0.557</v>
      </c>
      <c r="P1199" s="84">
        <f t="shared" si="2413"/>
        <v>0.578</v>
      </c>
      <c r="Q1199" s="84">
        <f t="shared" si="9"/>
        <v>0.021</v>
      </c>
      <c r="R1199" s="85">
        <f t="shared" si="10"/>
        <v>103.7701975</v>
      </c>
      <c r="S1199" s="80">
        <f>T1178</f>
        <v>48.80672</v>
      </c>
      <c r="T1199" s="80">
        <f>H1199+S1199-H1200-H1201-U1199</f>
        <v>48.54292</v>
      </c>
      <c r="U1199" s="80">
        <v>0.0018</v>
      </c>
      <c r="V1199" s="84">
        <f t="shared" si="1319"/>
        <v>86.22291022</v>
      </c>
      <c r="W1199" s="84">
        <f t="shared" si="1320"/>
        <v>89.47368421</v>
      </c>
      <c r="X1199" s="87">
        <f>H1157</f>
        <v>0.579</v>
      </c>
      <c r="Y1199" s="89"/>
    </row>
    <row r="1200">
      <c r="A1200" s="77">
        <v>45715.0</v>
      </c>
      <c r="B1200" s="78" t="s">
        <v>31</v>
      </c>
      <c r="C1200" s="79" t="s">
        <v>26</v>
      </c>
      <c r="D1200" s="78" t="s">
        <v>29</v>
      </c>
      <c r="E1200" s="80">
        <v>220.3</v>
      </c>
      <c r="F1200" s="80">
        <v>0.312</v>
      </c>
      <c r="G1200" s="80">
        <v>0.625</v>
      </c>
      <c r="H1200" s="83">
        <v>0.84</v>
      </c>
      <c r="I1200" s="84">
        <f t="shared" si="3"/>
        <v>0.215</v>
      </c>
      <c r="J1200" s="85">
        <f t="shared" si="4"/>
        <v>134.4</v>
      </c>
      <c r="K1200" s="80">
        <f t="shared" ref="K1200:L1200" si="2414">IFERROR(G1200,0)</f>
        <v>0.625</v>
      </c>
      <c r="L1200" s="80">
        <f t="shared" si="2414"/>
        <v>0.84</v>
      </c>
      <c r="M1200" s="84">
        <f t="shared" si="6"/>
        <v>0.215</v>
      </c>
      <c r="N1200" s="85">
        <f t="shared" si="7"/>
        <v>134.4</v>
      </c>
      <c r="O1200" s="84">
        <f t="shared" ref="O1200:P1200" si="2415">IFERROR(K1200,0)</f>
        <v>0.625</v>
      </c>
      <c r="P1200" s="84">
        <f t="shared" si="2415"/>
        <v>0.84</v>
      </c>
      <c r="Q1200" s="84">
        <f t="shared" si="9"/>
        <v>0.215</v>
      </c>
      <c r="R1200" s="85">
        <f t="shared" si="10"/>
        <v>134.4</v>
      </c>
      <c r="S1200" s="84"/>
      <c r="T1200" s="84"/>
      <c r="U1200" s="84"/>
      <c r="V1200" s="84">
        <f t="shared" si="1319"/>
        <v>200.3205128</v>
      </c>
      <c r="W1200" s="84">
        <f t="shared" si="1320"/>
        <v>269.2307692</v>
      </c>
      <c r="X1200" s="87">
        <f t="shared" ref="X1200:X1219" si="2418">H1157</f>
        <v>0.579</v>
      </c>
      <c r="Y1200" s="89"/>
    </row>
    <row r="1201">
      <c r="A1201" s="77">
        <v>45715.0</v>
      </c>
      <c r="B1201" s="78" t="s">
        <v>31</v>
      </c>
      <c r="C1201" s="79" t="s">
        <v>26</v>
      </c>
      <c r="D1201" s="78" t="s">
        <v>30</v>
      </c>
      <c r="E1201" s="80">
        <v>0.0</v>
      </c>
      <c r="F1201" s="80">
        <v>0.0</v>
      </c>
      <c r="G1201" s="80">
        <v>0.0</v>
      </c>
      <c r="H1201" s="83">
        <v>0.0</v>
      </c>
      <c r="I1201" s="84">
        <f t="shared" si="3"/>
        <v>0</v>
      </c>
      <c r="J1201" s="85">
        <f t="shared" si="4"/>
        <v>0</v>
      </c>
      <c r="K1201" s="80">
        <f t="shared" ref="K1201:L1201" si="2416">IFERROR(G1201,0)</f>
        <v>0</v>
      </c>
      <c r="L1201" s="80">
        <f t="shared" si="2416"/>
        <v>0</v>
      </c>
      <c r="M1201" s="84">
        <f t="shared" si="6"/>
        <v>0</v>
      </c>
      <c r="N1201" s="85">
        <f t="shared" si="7"/>
        <v>0</v>
      </c>
      <c r="O1201" s="84">
        <f t="shared" ref="O1201:P1201" si="2417">IFERROR(K1201,0)</f>
        <v>0</v>
      </c>
      <c r="P1201" s="84">
        <f t="shared" si="2417"/>
        <v>0</v>
      </c>
      <c r="Q1201" s="84">
        <f t="shared" si="9"/>
        <v>0</v>
      </c>
      <c r="R1201" s="85">
        <f t="shared" si="10"/>
        <v>0</v>
      </c>
      <c r="S1201" s="80"/>
      <c r="T1201" s="80"/>
      <c r="U1201" s="80"/>
      <c r="V1201" s="84">
        <f t="shared" si="1319"/>
        <v>0</v>
      </c>
      <c r="W1201" s="84">
        <f t="shared" si="1320"/>
        <v>0</v>
      </c>
      <c r="X1201" s="87">
        <f t="shared" si="2418"/>
        <v>0.518</v>
      </c>
      <c r="Y1201" s="89"/>
    </row>
    <row r="1202">
      <c r="A1202" s="77">
        <v>45715.0</v>
      </c>
      <c r="B1202" s="78" t="s">
        <v>25</v>
      </c>
      <c r="C1202" s="79" t="s">
        <v>26</v>
      </c>
      <c r="D1202" s="78" t="s">
        <v>27</v>
      </c>
      <c r="E1202" s="80">
        <v>1.7</v>
      </c>
      <c r="F1202" s="80">
        <v>0.005</v>
      </c>
      <c r="G1202" s="80">
        <v>0.0048</v>
      </c>
      <c r="H1202" s="83">
        <v>0.005</v>
      </c>
      <c r="I1202" s="84">
        <f t="shared" si="3"/>
        <v>0.0002</v>
      </c>
      <c r="J1202" s="85">
        <f t="shared" si="4"/>
        <v>104.1666667</v>
      </c>
      <c r="K1202" s="80">
        <f t="shared" ref="K1202:L1202" si="2419">IFERROR(G1202,0)</f>
        <v>0.0048</v>
      </c>
      <c r="L1202" s="80">
        <f t="shared" si="2419"/>
        <v>0.005</v>
      </c>
      <c r="M1202" s="84">
        <f t="shared" si="6"/>
        <v>0.0002</v>
      </c>
      <c r="N1202" s="85">
        <f t="shared" si="7"/>
        <v>104.1666667</v>
      </c>
      <c r="O1202" s="84">
        <f t="shared" ref="O1202:P1202" si="2420">IFERROR(K1202,0)</f>
        <v>0.0048</v>
      </c>
      <c r="P1202" s="84">
        <f t="shared" si="2420"/>
        <v>0.005</v>
      </c>
      <c r="Q1202" s="84">
        <f t="shared" si="9"/>
        <v>0.0002</v>
      </c>
      <c r="R1202" s="85">
        <f t="shared" si="10"/>
        <v>104.1666667</v>
      </c>
      <c r="S1202" s="80">
        <f>T1181</f>
        <v>4.1270405</v>
      </c>
      <c r="T1202" s="80">
        <f>H1202+S1202-H1203-H1204-U1202</f>
        <v>4.1319405</v>
      </c>
      <c r="U1202" s="80">
        <v>1.0E-4</v>
      </c>
      <c r="V1202" s="84">
        <f t="shared" si="1319"/>
        <v>96</v>
      </c>
      <c r="W1202" s="84">
        <f t="shared" si="1320"/>
        <v>100</v>
      </c>
      <c r="X1202" s="87">
        <f t="shared" si="2418"/>
        <v>0</v>
      </c>
      <c r="Y1202" s="89"/>
    </row>
    <row r="1203">
      <c r="A1203" s="77">
        <v>45715.0</v>
      </c>
      <c r="B1203" s="78" t="s">
        <v>25</v>
      </c>
      <c r="C1203" s="79" t="s">
        <v>26</v>
      </c>
      <c r="D1203" s="78" t="s">
        <v>29</v>
      </c>
      <c r="E1203" s="80">
        <v>1.5</v>
      </c>
      <c r="F1203" s="80">
        <v>0.0</v>
      </c>
      <c r="G1203" s="80">
        <v>0.004</v>
      </c>
      <c r="H1203" s="83">
        <v>0.0</v>
      </c>
      <c r="I1203" s="84">
        <f t="shared" si="3"/>
        <v>-0.004</v>
      </c>
      <c r="J1203" s="85">
        <f t="shared" si="4"/>
        <v>0</v>
      </c>
      <c r="K1203" s="80">
        <f t="shared" ref="K1203:L1203" si="2421">IFERROR(G1203,0)</f>
        <v>0.004</v>
      </c>
      <c r="L1203" s="80">
        <f t="shared" si="2421"/>
        <v>0</v>
      </c>
      <c r="M1203" s="84">
        <f t="shared" si="6"/>
        <v>-0.004</v>
      </c>
      <c r="N1203" s="85">
        <f t="shared" si="7"/>
        <v>0</v>
      </c>
      <c r="O1203" s="84">
        <f t="shared" ref="O1203:P1203" si="2422">IFERROR(K1203,0)</f>
        <v>0.004</v>
      </c>
      <c r="P1203" s="84">
        <f t="shared" si="2422"/>
        <v>0</v>
      </c>
      <c r="Q1203" s="84">
        <f t="shared" si="9"/>
        <v>-0.004</v>
      </c>
      <c r="R1203" s="85">
        <f t="shared" si="10"/>
        <v>0</v>
      </c>
      <c r="S1203" s="84"/>
      <c r="T1203" s="84"/>
      <c r="U1203" s="84"/>
      <c r="V1203" s="84">
        <f t="shared" si="1319"/>
        <v>0</v>
      </c>
      <c r="W1203" s="84">
        <f t="shared" si="1320"/>
        <v>0</v>
      </c>
      <c r="X1203" s="87">
        <f t="shared" si="2418"/>
        <v>0.005</v>
      </c>
      <c r="Y1203" s="89"/>
    </row>
    <row r="1204">
      <c r="A1204" s="77">
        <v>45715.0</v>
      </c>
      <c r="B1204" s="78" t="s">
        <v>25</v>
      </c>
      <c r="C1204" s="79" t="s">
        <v>26</v>
      </c>
      <c r="D1204" s="78" t="s">
        <v>30</v>
      </c>
      <c r="E1204" s="80">
        <v>0.0</v>
      </c>
      <c r="F1204" s="80">
        <v>0.0</v>
      </c>
      <c r="G1204" s="80">
        <v>0.0</v>
      </c>
      <c r="H1204" s="83">
        <v>0.0</v>
      </c>
      <c r="I1204" s="84">
        <f t="shared" si="3"/>
        <v>0</v>
      </c>
      <c r="J1204" s="85">
        <f t="shared" si="4"/>
        <v>0</v>
      </c>
      <c r="K1204" s="80">
        <f t="shared" ref="K1204:L1204" si="2423">IFERROR(G1204,0)</f>
        <v>0</v>
      </c>
      <c r="L1204" s="80">
        <f t="shared" si="2423"/>
        <v>0</v>
      </c>
      <c r="M1204" s="84">
        <f t="shared" si="6"/>
        <v>0</v>
      </c>
      <c r="N1204" s="85">
        <f t="shared" si="7"/>
        <v>0</v>
      </c>
      <c r="O1204" s="84">
        <f t="shared" ref="O1204:P1204" si="2424">IFERROR(K1204,0)</f>
        <v>0</v>
      </c>
      <c r="P1204" s="84">
        <f t="shared" si="2424"/>
        <v>0</v>
      </c>
      <c r="Q1204" s="84">
        <f t="shared" si="9"/>
        <v>0</v>
      </c>
      <c r="R1204" s="85">
        <f t="shared" si="10"/>
        <v>0</v>
      </c>
      <c r="S1204" s="84"/>
      <c r="T1204" s="84"/>
      <c r="U1204" s="84"/>
      <c r="V1204" s="84">
        <f t="shared" si="1319"/>
        <v>0</v>
      </c>
      <c r="W1204" s="84">
        <f t="shared" si="1320"/>
        <v>0</v>
      </c>
      <c r="X1204" s="87">
        <f t="shared" si="2418"/>
        <v>0</v>
      </c>
      <c r="Y1204" s="89"/>
    </row>
    <row r="1205">
      <c r="A1205" s="77">
        <v>45715.0</v>
      </c>
      <c r="B1205" s="78" t="s">
        <v>33</v>
      </c>
      <c r="C1205" s="79" t="s">
        <v>26</v>
      </c>
      <c r="D1205" s="78" t="s">
        <v>27</v>
      </c>
      <c r="E1205" s="80">
        <v>1.0</v>
      </c>
      <c r="F1205" s="80">
        <v>0.006</v>
      </c>
      <c r="G1205" s="80">
        <v>0.003</v>
      </c>
      <c r="H1205" s="83">
        <v>0.004</v>
      </c>
      <c r="I1205" s="84">
        <f t="shared" si="3"/>
        <v>0.001</v>
      </c>
      <c r="J1205" s="85">
        <f t="shared" si="4"/>
        <v>133.3333333</v>
      </c>
      <c r="K1205" s="80">
        <f t="shared" ref="K1205:L1205" si="2425">IFERROR(G1205,0)</f>
        <v>0.003</v>
      </c>
      <c r="L1205" s="80">
        <f t="shared" si="2425"/>
        <v>0.004</v>
      </c>
      <c r="M1205" s="84">
        <f t="shared" si="6"/>
        <v>0.001</v>
      </c>
      <c r="N1205" s="85">
        <f t="shared" si="7"/>
        <v>133.3333333</v>
      </c>
      <c r="O1205" s="84">
        <f t="shared" ref="O1205:P1205" si="2426">IFERROR(K1205,0)</f>
        <v>0.003</v>
      </c>
      <c r="P1205" s="84">
        <f t="shared" si="2426"/>
        <v>0.004</v>
      </c>
      <c r="Q1205" s="84">
        <f t="shared" si="9"/>
        <v>0.001</v>
      </c>
      <c r="R1205" s="85">
        <f t="shared" si="10"/>
        <v>133.3333333</v>
      </c>
      <c r="S1205" s="80">
        <f>T1184</f>
        <v>0.63365</v>
      </c>
      <c r="T1205" s="80">
        <f>H1205+S1205-H1206-H1207-U1205</f>
        <v>0.63765</v>
      </c>
      <c r="U1205" s="80">
        <v>0.0</v>
      </c>
      <c r="V1205" s="84">
        <f t="shared" si="1319"/>
        <v>50</v>
      </c>
      <c r="W1205" s="84">
        <f t="shared" si="1320"/>
        <v>66.66666667</v>
      </c>
      <c r="X1205" s="87">
        <f t="shared" si="2418"/>
        <v>0</v>
      </c>
      <c r="Y1205" s="89"/>
    </row>
    <row r="1206">
      <c r="A1206" s="77">
        <v>45715.0</v>
      </c>
      <c r="B1206" s="78" t="s">
        <v>33</v>
      </c>
      <c r="C1206" s="79" t="s">
        <v>26</v>
      </c>
      <c r="D1206" s="78" t="s">
        <v>29</v>
      </c>
      <c r="E1206" s="80">
        <v>1.0</v>
      </c>
      <c r="F1206" s="80">
        <v>0.0</v>
      </c>
      <c r="G1206" s="80">
        <v>0.003</v>
      </c>
      <c r="H1206" s="83">
        <v>0.0</v>
      </c>
      <c r="I1206" s="84">
        <f t="shared" si="3"/>
        <v>-0.003</v>
      </c>
      <c r="J1206" s="85">
        <f t="shared" si="4"/>
        <v>0</v>
      </c>
      <c r="K1206" s="80">
        <f t="shared" ref="K1206:L1206" si="2427">IFERROR(G1206,0)</f>
        <v>0.003</v>
      </c>
      <c r="L1206" s="80">
        <f t="shared" si="2427"/>
        <v>0</v>
      </c>
      <c r="M1206" s="84">
        <f t="shared" si="6"/>
        <v>-0.003</v>
      </c>
      <c r="N1206" s="85">
        <f t="shared" si="7"/>
        <v>0</v>
      </c>
      <c r="O1206" s="84">
        <f t="shared" ref="O1206:P1206" si="2428">IFERROR(K1206,0)</f>
        <v>0.003</v>
      </c>
      <c r="P1206" s="84">
        <f t="shared" si="2428"/>
        <v>0</v>
      </c>
      <c r="Q1206" s="84">
        <f t="shared" si="9"/>
        <v>-0.003</v>
      </c>
      <c r="R1206" s="85">
        <f t="shared" si="10"/>
        <v>0</v>
      </c>
      <c r="S1206" s="80"/>
      <c r="T1206" s="80"/>
      <c r="U1206" s="80"/>
      <c r="V1206" s="84">
        <f t="shared" si="1319"/>
        <v>0</v>
      </c>
      <c r="W1206" s="84">
        <f t="shared" si="1320"/>
        <v>0</v>
      </c>
      <c r="X1206" s="87">
        <f t="shared" si="2418"/>
        <v>0.004</v>
      </c>
      <c r="Y1206" s="89"/>
    </row>
    <row r="1207">
      <c r="A1207" s="77">
        <v>45715.0</v>
      </c>
      <c r="B1207" s="78" t="s">
        <v>33</v>
      </c>
      <c r="C1207" s="79" t="s">
        <v>26</v>
      </c>
      <c r="D1207" s="78" t="s">
        <v>30</v>
      </c>
      <c r="E1207" s="80">
        <v>0.0</v>
      </c>
      <c r="F1207" s="80">
        <v>0.0</v>
      </c>
      <c r="G1207" s="80">
        <v>0.0</v>
      </c>
      <c r="H1207" s="83">
        <v>0.0</v>
      </c>
      <c r="I1207" s="84">
        <f t="shared" si="3"/>
        <v>0</v>
      </c>
      <c r="J1207" s="85">
        <f t="shared" si="4"/>
        <v>0</v>
      </c>
      <c r="K1207" s="80">
        <f t="shared" ref="K1207:L1207" si="2429">IFERROR(G1207,0)</f>
        <v>0</v>
      </c>
      <c r="L1207" s="80">
        <f t="shared" si="2429"/>
        <v>0</v>
      </c>
      <c r="M1207" s="84">
        <f t="shared" si="6"/>
        <v>0</v>
      </c>
      <c r="N1207" s="85">
        <f t="shared" si="7"/>
        <v>0</v>
      </c>
      <c r="O1207" s="84">
        <f t="shared" ref="O1207:P1207" si="2430">IFERROR(K1207,0)</f>
        <v>0</v>
      </c>
      <c r="P1207" s="84">
        <f t="shared" si="2430"/>
        <v>0</v>
      </c>
      <c r="Q1207" s="84">
        <f t="shared" si="9"/>
        <v>0</v>
      </c>
      <c r="R1207" s="85">
        <f t="shared" si="10"/>
        <v>0</v>
      </c>
      <c r="S1207" s="87"/>
      <c r="T1207" s="87"/>
      <c r="U1207" s="87"/>
      <c r="V1207" s="84">
        <f t="shared" si="1319"/>
        <v>0</v>
      </c>
      <c r="W1207" s="84">
        <f t="shared" si="1320"/>
        <v>0</v>
      </c>
      <c r="X1207" s="87">
        <f t="shared" si="2418"/>
        <v>0</v>
      </c>
      <c r="Y1207" s="89"/>
    </row>
    <row r="1208">
      <c r="A1208" s="77">
        <v>45715.0</v>
      </c>
      <c r="B1208" s="78" t="s">
        <v>34</v>
      </c>
      <c r="C1208" s="79" t="s">
        <v>26</v>
      </c>
      <c r="D1208" s="78" t="s">
        <v>27</v>
      </c>
      <c r="E1208" s="80">
        <v>0.6</v>
      </c>
      <c r="F1208" s="80">
        <v>0.003</v>
      </c>
      <c r="G1208" s="80">
        <v>0.0</v>
      </c>
      <c r="H1208" s="83">
        <v>0.002</v>
      </c>
      <c r="I1208" s="84">
        <f t="shared" si="3"/>
        <v>0.002</v>
      </c>
      <c r="J1208" s="85">
        <f t="shared" si="4"/>
        <v>0</v>
      </c>
      <c r="K1208" s="80">
        <f t="shared" ref="K1208:L1208" si="2431">IFERROR(G1208,0)</f>
        <v>0</v>
      </c>
      <c r="L1208" s="80">
        <f t="shared" si="2431"/>
        <v>0.002</v>
      </c>
      <c r="M1208" s="84">
        <f t="shared" si="6"/>
        <v>0.002</v>
      </c>
      <c r="N1208" s="85">
        <f t="shared" si="7"/>
        <v>0</v>
      </c>
      <c r="O1208" s="84">
        <f t="shared" ref="O1208:P1208" si="2432">IFERROR(K1208,0)</f>
        <v>0</v>
      </c>
      <c r="P1208" s="84">
        <f t="shared" si="2432"/>
        <v>0.002</v>
      </c>
      <c r="Q1208" s="84">
        <f t="shared" si="9"/>
        <v>0.002</v>
      </c>
      <c r="R1208" s="85">
        <f t="shared" si="10"/>
        <v>0</v>
      </c>
      <c r="S1208" s="88">
        <f>T1187</f>
        <v>0.07889</v>
      </c>
      <c r="T1208" s="80">
        <f>H1208+S1208-H1209-H1210-U1208</f>
        <v>0.08089</v>
      </c>
      <c r="U1208" s="88">
        <v>0.0</v>
      </c>
      <c r="V1208" s="84">
        <f t="shared" si="1319"/>
        <v>0</v>
      </c>
      <c r="W1208" s="84">
        <f t="shared" si="1320"/>
        <v>66.66666667</v>
      </c>
      <c r="X1208" s="87">
        <f t="shared" si="2418"/>
        <v>0</v>
      </c>
      <c r="Y1208" s="89"/>
    </row>
    <row r="1209">
      <c r="A1209" s="77">
        <v>45715.0</v>
      </c>
      <c r="B1209" s="78" t="s">
        <v>34</v>
      </c>
      <c r="C1209" s="79" t="s">
        <v>26</v>
      </c>
      <c r="D1209" s="78" t="s">
        <v>29</v>
      </c>
      <c r="E1209" s="80">
        <v>0.6</v>
      </c>
      <c r="F1209" s="80">
        <v>0.0</v>
      </c>
      <c r="G1209" s="80">
        <v>0.0</v>
      </c>
      <c r="H1209" s="83">
        <v>0.0</v>
      </c>
      <c r="I1209" s="84">
        <f t="shared" si="3"/>
        <v>0</v>
      </c>
      <c r="J1209" s="85">
        <f t="shared" si="4"/>
        <v>0</v>
      </c>
      <c r="K1209" s="80">
        <f t="shared" ref="K1209:L1209" si="2433">IFERROR(G1209,0)</f>
        <v>0</v>
      </c>
      <c r="L1209" s="80">
        <f t="shared" si="2433"/>
        <v>0</v>
      </c>
      <c r="M1209" s="84">
        <f t="shared" si="6"/>
        <v>0</v>
      </c>
      <c r="N1209" s="85">
        <f t="shared" si="7"/>
        <v>0</v>
      </c>
      <c r="O1209" s="84">
        <f t="shared" ref="O1209:P1209" si="2434">IFERROR(K1209,0)</f>
        <v>0</v>
      </c>
      <c r="P1209" s="84">
        <f t="shared" si="2434"/>
        <v>0</v>
      </c>
      <c r="Q1209" s="84">
        <f t="shared" si="9"/>
        <v>0</v>
      </c>
      <c r="R1209" s="85">
        <f t="shared" si="10"/>
        <v>0</v>
      </c>
      <c r="S1209" s="87"/>
      <c r="T1209" s="87"/>
      <c r="U1209" s="87"/>
      <c r="V1209" s="84">
        <f t="shared" si="1319"/>
        <v>0</v>
      </c>
      <c r="W1209" s="84">
        <f t="shared" si="1320"/>
        <v>0</v>
      </c>
      <c r="X1209" s="87">
        <f t="shared" si="2418"/>
        <v>0.002</v>
      </c>
      <c r="Y1209" s="89"/>
    </row>
    <row r="1210">
      <c r="A1210" s="77">
        <v>45715.0</v>
      </c>
      <c r="B1210" s="78" t="s">
        <v>34</v>
      </c>
      <c r="C1210" s="79" t="s">
        <v>26</v>
      </c>
      <c r="D1210" s="78" t="s">
        <v>30</v>
      </c>
      <c r="E1210" s="80">
        <v>0.0</v>
      </c>
      <c r="F1210" s="80">
        <v>0.0</v>
      </c>
      <c r="G1210" s="80">
        <v>0.0</v>
      </c>
      <c r="H1210" s="83">
        <v>0.0</v>
      </c>
      <c r="I1210" s="84">
        <f t="shared" si="3"/>
        <v>0</v>
      </c>
      <c r="J1210" s="85">
        <f t="shared" si="4"/>
        <v>0</v>
      </c>
      <c r="K1210" s="80">
        <f t="shared" ref="K1210:L1210" si="2435">IFERROR(G1210,0)</f>
        <v>0</v>
      </c>
      <c r="L1210" s="80">
        <f t="shared" si="2435"/>
        <v>0</v>
      </c>
      <c r="M1210" s="84">
        <f t="shared" si="6"/>
        <v>0</v>
      </c>
      <c r="N1210" s="85">
        <f t="shared" si="7"/>
        <v>0</v>
      </c>
      <c r="O1210" s="84">
        <f t="shared" ref="O1210:P1210" si="2436">IFERROR(K1210,0)</f>
        <v>0</v>
      </c>
      <c r="P1210" s="84">
        <f t="shared" si="2436"/>
        <v>0</v>
      </c>
      <c r="Q1210" s="84">
        <f t="shared" si="9"/>
        <v>0</v>
      </c>
      <c r="R1210" s="85">
        <f t="shared" si="10"/>
        <v>0</v>
      </c>
      <c r="S1210" s="87"/>
      <c r="T1210" s="87"/>
      <c r="U1210" s="87"/>
      <c r="V1210" s="84">
        <f t="shared" si="1319"/>
        <v>0</v>
      </c>
      <c r="W1210" s="84">
        <f t="shared" si="1320"/>
        <v>0</v>
      </c>
      <c r="X1210" s="87">
        <f t="shared" si="2418"/>
        <v>0</v>
      </c>
      <c r="Y1210" s="89"/>
    </row>
    <row r="1211">
      <c r="A1211" s="77">
        <v>45715.0</v>
      </c>
      <c r="B1211" s="78" t="s">
        <v>36</v>
      </c>
      <c r="C1211" s="79" t="s">
        <v>37</v>
      </c>
      <c r="D1211" s="78" t="s">
        <v>27</v>
      </c>
      <c r="E1211" s="80">
        <v>229.8</v>
      </c>
      <c r="F1211" s="80">
        <v>0.508</v>
      </c>
      <c r="G1211" s="80">
        <v>0.675</v>
      </c>
      <c r="H1211" s="83">
        <v>0.547</v>
      </c>
      <c r="I1211" s="84">
        <f t="shared" si="3"/>
        <v>-0.128</v>
      </c>
      <c r="J1211" s="85">
        <f t="shared" si="4"/>
        <v>81.03703704</v>
      </c>
      <c r="K1211" s="80">
        <f t="shared" ref="K1211:L1211" si="2437">IFERROR(G1211,0)</f>
        <v>0.675</v>
      </c>
      <c r="L1211" s="80">
        <f t="shared" si="2437"/>
        <v>0.547</v>
      </c>
      <c r="M1211" s="84">
        <f t="shared" si="6"/>
        <v>-0.128</v>
      </c>
      <c r="N1211" s="85">
        <f t="shared" si="7"/>
        <v>81.03703704</v>
      </c>
      <c r="O1211" s="84">
        <f t="shared" ref="O1211:P1211" si="2438">IFERROR(K1211,0)</f>
        <v>0.675</v>
      </c>
      <c r="P1211" s="84">
        <f t="shared" si="2438"/>
        <v>0.547</v>
      </c>
      <c r="Q1211" s="84">
        <f t="shared" si="9"/>
        <v>-0.128</v>
      </c>
      <c r="R1211" s="85">
        <f t="shared" si="10"/>
        <v>81.03703704</v>
      </c>
      <c r="S1211" s="88">
        <f>T1190</f>
        <v>188.0488851</v>
      </c>
      <c r="T1211" s="80">
        <f>H1211+S1211-H1212-H1213-U1211</f>
        <v>187.2794851</v>
      </c>
      <c r="U1211" s="88">
        <v>4.0E-4</v>
      </c>
      <c r="V1211" s="84">
        <f t="shared" si="1319"/>
        <v>132.8740157</v>
      </c>
      <c r="W1211" s="84">
        <f t="shared" si="1320"/>
        <v>107.6771654</v>
      </c>
      <c r="X1211" s="87">
        <f t="shared" si="2418"/>
        <v>0</v>
      </c>
      <c r="Y1211" s="89"/>
    </row>
    <row r="1212">
      <c r="A1212" s="77">
        <v>45715.0</v>
      </c>
      <c r="B1212" s="78" t="s">
        <v>36</v>
      </c>
      <c r="C1212" s="79" t="s">
        <v>37</v>
      </c>
      <c r="D1212" s="78" t="s">
        <v>29</v>
      </c>
      <c r="E1212" s="80">
        <v>285.0</v>
      </c>
      <c r="F1212" s="80">
        <v>0.0</v>
      </c>
      <c r="G1212" s="80">
        <v>0.825</v>
      </c>
      <c r="H1212" s="83">
        <v>1.316</v>
      </c>
      <c r="I1212" s="84">
        <f t="shared" si="3"/>
        <v>0.491</v>
      </c>
      <c r="J1212" s="85">
        <f t="shared" si="4"/>
        <v>159.5151515</v>
      </c>
      <c r="K1212" s="80">
        <f t="shared" ref="K1212:L1212" si="2439">IFERROR(G1212,0)</f>
        <v>0.825</v>
      </c>
      <c r="L1212" s="80">
        <f t="shared" si="2439"/>
        <v>1.316</v>
      </c>
      <c r="M1212" s="84">
        <f t="shared" si="6"/>
        <v>0.491</v>
      </c>
      <c r="N1212" s="85">
        <f t="shared" si="7"/>
        <v>159.5151515</v>
      </c>
      <c r="O1212" s="84">
        <f t="shared" ref="O1212:P1212" si="2440">IFERROR(K1212,0)</f>
        <v>0.825</v>
      </c>
      <c r="P1212" s="84">
        <f t="shared" si="2440"/>
        <v>1.316</v>
      </c>
      <c r="Q1212" s="84">
        <f t="shared" si="9"/>
        <v>0.491</v>
      </c>
      <c r="R1212" s="85">
        <f t="shared" si="10"/>
        <v>159.5151515</v>
      </c>
      <c r="S1212" s="87"/>
      <c r="T1212" s="87"/>
      <c r="U1212" s="87"/>
      <c r="V1212" s="84">
        <f t="shared" si="1319"/>
        <v>0</v>
      </c>
      <c r="W1212" s="84">
        <f t="shared" si="1320"/>
        <v>0</v>
      </c>
      <c r="X1212" s="87">
        <f t="shared" si="2418"/>
        <v>0.559</v>
      </c>
      <c r="Y1212" s="89"/>
    </row>
    <row r="1213">
      <c r="A1213" s="77">
        <v>45715.0</v>
      </c>
      <c r="B1213" s="78" t="s">
        <v>36</v>
      </c>
      <c r="C1213" s="79" t="s">
        <v>37</v>
      </c>
      <c r="D1213" s="78" t="s">
        <v>30</v>
      </c>
      <c r="E1213" s="80">
        <v>0.0</v>
      </c>
      <c r="F1213" s="80">
        <v>0.0</v>
      </c>
      <c r="G1213" s="80">
        <v>0.0</v>
      </c>
      <c r="H1213" s="83">
        <v>0.0</v>
      </c>
      <c r="I1213" s="84">
        <f t="shared" si="3"/>
        <v>0</v>
      </c>
      <c r="J1213" s="85">
        <f t="shared" si="4"/>
        <v>0</v>
      </c>
      <c r="K1213" s="80">
        <f t="shared" ref="K1213:L1213" si="2441">IFERROR(G1213,0)</f>
        <v>0</v>
      </c>
      <c r="L1213" s="80">
        <f t="shared" si="2441"/>
        <v>0</v>
      </c>
      <c r="M1213" s="84">
        <f t="shared" si="6"/>
        <v>0</v>
      </c>
      <c r="N1213" s="85">
        <f t="shared" si="7"/>
        <v>0</v>
      </c>
      <c r="O1213" s="84">
        <f t="shared" ref="O1213:P1213" si="2442">IFERROR(K1213,0)</f>
        <v>0</v>
      </c>
      <c r="P1213" s="84">
        <f t="shared" si="2442"/>
        <v>0</v>
      </c>
      <c r="Q1213" s="84">
        <f t="shared" si="9"/>
        <v>0</v>
      </c>
      <c r="R1213" s="85">
        <f t="shared" si="10"/>
        <v>0</v>
      </c>
      <c r="S1213" s="87"/>
      <c r="T1213" s="87"/>
      <c r="U1213" s="87"/>
      <c r="V1213" s="84">
        <f t="shared" si="1319"/>
        <v>0</v>
      </c>
      <c r="W1213" s="84">
        <f t="shared" si="1320"/>
        <v>0</v>
      </c>
      <c r="X1213" s="87">
        <f t="shared" si="2418"/>
        <v>1.07</v>
      </c>
      <c r="Y1213" s="89"/>
    </row>
    <row r="1214">
      <c r="A1214" s="77">
        <v>45715.0</v>
      </c>
      <c r="B1214" s="78" t="s">
        <v>49</v>
      </c>
      <c r="C1214" s="79" t="s">
        <v>37</v>
      </c>
      <c r="D1214" s="78" t="s">
        <v>27</v>
      </c>
      <c r="E1214" s="80">
        <v>5.2</v>
      </c>
      <c r="F1214" s="80">
        <v>0.018</v>
      </c>
      <c r="G1214" s="80">
        <v>0.014</v>
      </c>
      <c r="H1214" s="83">
        <v>0.018</v>
      </c>
      <c r="I1214" s="84">
        <f t="shared" si="3"/>
        <v>0.004</v>
      </c>
      <c r="J1214" s="85">
        <f t="shared" si="4"/>
        <v>128.5714286</v>
      </c>
      <c r="K1214" s="80">
        <f t="shared" ref="K1214:L1214" si="2443">IFERROR(G1214,0)</f>
        <v>0.014</v>
      </c>
      <c r="L1214" s="80">
        <f t="shared" si="2443"/>
        <v>0.018</v>
      </c>
      <c r="M1214" s="84">
        <f t="shared" si="6"/>
        <v>0.004</v>
      </c>
      <c r="N1214" s="85">
        <f t="shared" si="7"/>
        <v>128.5714286</v>
      </c>
      <c r="O1214" s="84">
        <f t="shared" ref="O1214:P1214" si="2444">IFERROR(K1214,0)</f>
        <v>0.014</v>
      </c>
      <c r="P1214" s="84">
        <f t="shared" si="2444"/>
        <v>0.018</v>
      </c>
      <c r="Q1214" s="84">
        <f t="shared" si="9"/>
        <v>0.004</v>
      </c>
      <c r="R1214" s="85">
        <f t="shared" si="10"/>
        <v>128.5714286</v>
      </c>
      <c r="S1214" s="88">
        <f>T1193</f>
        <v>3.602600002</v>
      </c>
      <c r="T1214" s="80">
        <f>H1214+S1214-H1215-H1216-U1214</f>
        <v>3.619900002</v>
      </c>
      <c r="U1214" s="88">
        <v>7.0E-4</v>
      </c>
      <c r="V1214" s="84">
        <f t="shared" si="1319"/>
        <v>77.77777778</v>
      </c>
      <c r="W1214" s="84">
        <f t="shared" si="1320"/>
        <v>100</v>
      </c>
      <c r="X1214" s="87">
        <f t="shared" si="2418"/>
        <v>0</v>
      </c>
      <c r="Y1214" s="89"/>
    </row>
    <row r="1215">
      <c r="A1215" s="77">
        <v>45715.0</v>
      </c>
      <c r="B1215" s="78" t="s">
        <v>49</v>
      </c>
      <c r="C1215" s="79" t="s">
        <v>37</v>
      </c>
      <c r="D1215" s="78" t="s">
        <v>29</v>
      </c>
      <c r="E1215" s="80">
        <v>5.1</v>
      </c>
      <c r="F1215" s="80">
        <v>0.0</v>
      </c>
      <c r="G1215" s="80">
        <v>0.014</v>
      </c>
      <c r="H1215" s="83">
        <v>0.0</v>
      </c>
      <c r="I1215" s="84">
        <f t="shared" si="3"/>
        <v>-0.014</v>
      </c>
      <c r="J1215" s="85">
        <f t="shared" si="4"/>
        <v>0</v>
      </c>
      <c r="K1215" s="80">
        <f t="shared" ref="K1215:L1215" si="2445">IFERROR(G1215,0)</f>
        <v>0.014</v>
      </c>
      <c r="L1215" s="80">
        <f t="shared" si="2445"/>
        <v>0</v>
      </c>
      <c r="M1215" s="84">
        <f t="shared" si="6"/>
        <v>-0.014</v>
      </c>
      <c r="N1215" s="85">
        <f t="shared" si="7"/>
        <v>0</v>
      </c>
      <c r="O1215" s="84">
        <f t="shared" ref="O1215:P1215" si="2446">IFERROR(K1215,0)</f>
        <v>0.014</v>
      </c>
      <c r="P1215" s="84">
        <f t="shared" si="2446"/>
        <v>0</v>
      </c>
      <c r="Q1215" s="84">
        <f t="shared" si="9"/>
        <v>-0.014</v>
      </c>
      <c r="R1215" s="85">
        <f t="shared" si="10"/>
        <v>0</v>
      </c>
      <c r="S1215" s="87"/>
      <c r="T1215" s="87"/>
      <c r="U1215" s="87"/>
      <c r="V1215" s="84">
        <f t="shared" si="1319"/>
        <v>0</v>
      </c>
      <c r="W1215" s="84">
        <f t="shared" si="1320"/>
        <v>0</v>
      </c>
      <c r="X1215" s="87">
        <f t="shared" si="2418"/>
        <v>0.018</v>
      </c>
      <c r="Y1215" s="89"/>
    </row>
    <row r="1216">
      <c r="A1216" s="77">
        <v>45715.0</v>
      </c>
      <c r="B1216" s="78" t="s">
        <v>49</v>
      </c>
      <c r="C1216" s="79" t="s">
        <v>37</v>
      </c>
      <c r="D1216" s="78" t="s">
        <v>30</v>
      </c>
      <c r="E1216" s="80">
        <v>0.0</v>
      </c>
      <c r="F1216" s="80">
        <v>0.0</v>
      </c>
      <c r="G1216" s="80">
        <v>0.0</v>
      </c>
      <c r="H1216" s="83">
        <v>0.0</v>
      </c>
      <c r="I1216" s="84">
        <f t="shared" si="3"/>
        <v>0</v>
      </c>
      <c r="J1216" s="85">
        <f t="shared" si="4"/>
        <v>0</v>
      </c>
      <c r="K1216" s="80">
        <f t="shared" ref="K1216:L1216" si="2447">IFERROR(G1216,0)</f>
        <v>0</v>
      </c>
      <c r="L1216" s="80">
        <f t="shared" si="2447"/>
        <v>0</v>
      </c>
      <c r="M1216" s="84">
        <f t="shared" si="6"/>
        <v>0</v>
      </c>
      <c r="N1216" s="85">
        <f t="shared" si="7"/>
        <v>0</v>
      </c>
      <c r="O1216" s="84">
        <f t="shared" ref="O1216:P1216" si="2448">IFERROR(K1216,0)</f>
        <v>0</v>
      </c>
      <c r="P1216" s="84">
        <f t="shared" si="2448"/>
        <v>0</v>
      </c>
      <c r="Q1216" s="84">
        <f t="shared" si="9"/>
        <v>0</v>
      </c>
      <c r="R1216" s="85">
        <f t="shared" si="10"/>
        <v>0</v>
      </c>
      <c r="S1216" s="88"/>
      <c r="T1216" s="88"/>
      <c r="U1216" s="87"/>
      <c r="V1216" s="84">
        <f t="shared" si="1319"/>
        <v>0</v>
      </c>
      <c r="W1216" s="84">
        <f t="shared" si="1320"/>
        <v>0</v>
      </c>
      <c r="X1216" s="87">
        <f t="shared" si="2418"/>
        <v>0</v>
      </c>
      <c r="Y1216" s="89"/>
    </row>
    <row r="1217">
      <c r="A1217" s="77">
        <v>45715.0</v>
      </c>
      <c r="B1217" s="78" t="s">
        <v>40</v>
      </c>
      <c r="C1217" s="79" t="s">
        <v>37</v>
      </c>
      <c r="D1217" s="78" t="s">
        <v>27</v>
      </c>
      <c r="E1217" s="80">
        <v>0.63</v>
      </c>
      <c r="F1217" s="80">
        <v>0.0</v>
      </c>
      <c r="G1217" s="80">
        <v>0.00161</v>
      </c>
      <c r="H1217" s="83">
        <v>0.001</v>
      </c>
      <c r="I1217" s="84">
        <f t="shared" si="3"/>
        <v>-0.00061</v>
      </c>
      <c r="J1217" s="85">
        <f t="shared" si="4"/>
        <v>62.11180124</v>
      </c>
      <c r="K1217" s="80">
        <f t="shared" ref="K1217:L1217" si="2449">IFERROR(G1217,0)</f>
        <v>0.00161</v>
      </c>
      <c r="L1217" s="80">
        <f t="shared" si="2449"/>
        <v>0.001</v>
      </c>
      <c r="M1217" s="84">
        <f t="shared" si="6"/>
        <v>-0.00061</v>
      </c>
      <c r="N1217" s="85">
        <f t="shared" si="7"/>
        <v>62.11180124</v>
      </c>
      <c r="O1217" s="84">
        <f t="shared" ref="O1217:P1217" si="2450">IFERROR(K1217,0)</f>
        <v>0.00161</v>
      </c>
      <c r="P1217" s="84">
        <f t="shared" si="2450"/>
        <v>0.001</v>
      </c>
      <c r="Q1217" s="84">
        <f t="shared" si="9"/>
        <v>-0.00061</v>
      </c>
      <c r="R1217" s="85">
        <f t="shared" si="10"/>
        <v>62.11180124</v>
      </c>
      <c r="S1217" s="88">
        <f>T1196</f>
        <v>0.05734624</v>
      </c>
      <c r="T1217" s="80">
        <f>H1217+S1217-H1218-H1219-U1217</f>
        <v>0.05824624</v>
      </c>
      <c r="U1217" s="88">
        <v>1.0E-4</v>
      </c>
      <c r="V1217" s="84">
        <f t="shared" si="1319"/>
        <v>0</v>
      </c>
      <c r="W1217" s="84">
        <f t="shared" si="1320"/>
        <v>0</v>
      </c>
      <c r="X1217" s="87">
        <f t="shared" si="2418"/>
        <v>0</v>
      </c>
      <c r="Y1217" s="89"/>
    </row>
    <row r="1218">
      <c r="A1218" s="77">
        <v>45715.0</v>
      </c>
      <c r="B1218" s="78" t="s">
        <v>40</v>
      </c>
      <c r="C1218" s="79" t="s">
        <v>37</v>
      </c>
      <c r="D1218" s="78" t="s">
        <v>29</v>
      </c>
      <c r="E1218" s="80">
        <v>0.63</v>
      </c>
      <c r="F1218" s="80">
        <v>0.0</v>
      </c>
      <c r="G1218" s="80">
        <v>0.0016</v>
      </c>
      <c r="H1218" s="83">
        <v>0.0</v>
      </c>
      <c r="I1218" s="84">
        <f t="shared" si="3"/>
        <v>-0.0016</v>
      </c>
      <c r="J1218" s="85">
        <f t="shared" si="4"/>
        <v>0</v>
      </c>
      <c r="K1218" s="80">
        <f t="shared" ref="K1218:L1218" si="2451">IFERROR(G1218,0)</f>
        <v>0.0016</v>
      </c>
      <c r="L1218" s="80">
        <f t="shared" si="2451"/>
        <v>0</v>
      </c>
      <c r="M1218" s="84">
        <f t="shared" si="6"/>
        <v>-0.0016</v>
      </c>
      <c r="N1218" s="85">
        <f t="shared" si="7"/>
        <v>0</v>
      </c>
      <c r="O1218" s="84">
        <f t="shared" ref="O1218:P1218" si="2452">IFERROR(K1218,0)</f>
        <v>0.0016</v>
      </c>
      <c r="P1218" s="84">
        <f t="shared" si="2452"/>
        <v>0</v>
      </c>
      <c r="Q1218" s="84">
        <f t="shared" si="9"/>
        <v>-0.0016</v>
      </c>
      <c r="R1218" s="85">
        <f t="shared" si="10"/>
        <v>0</v>
      </c>
      <c r="S1218" s="88"/>
      <c r="T1218" s="80"/>
      <c r="U1218" s="88"/>
      <c r="V1218" s="84">
        <f t="shared" si="1319"/>
        <v>0</v>
      </c>
      <c r="W1218" s="84">
        <f t="shared" si="1320"/>
        <v>0</v>
      </c>
      <c r="X1218" s="87">
        <f t="shared" si="2418"/>
        <v>0.001</v>
      </c>
      <c r="Y1218" s="89"/>
    </row>
    <row r="1219">
      <c r="A1219" s="77">
        <v>45715.0</v>
      </c>
      <c r="B1219" s="78" t="s">
        <v>40</v>
      </c>
      <c r="C1219" s="79" t="s">
        <v>37</v>
      </c>
      <c r="D1219" s="78" t="s">
        <v>30</v>
      </c>
      <c r="E1219" s="80">
        <v>0.0</v>
      </c>
      <c r="F1219" s="80">
        <v>0.0</v>
      </c>
      <c r="G1219" s="80">
        <v>0.0</v>
      </c>
      <c r="H1219" s="83">
        <v>0.0</v>
      </c>
      <c r="I1219" s="84">
        <f t="shared" si="3"/>
        <v>0</v>
      </c>
      <c r="J1219" s="85">
        <f t="shared" si="4"/>
        <v>0</v>
      </c>
      <c r="K1219" s="80">
        <f t="shared" ref="K1219:L1219" si="2453">IFERROR(G1219,0)</f>
        <v>0</v>
      </c>
      <c r="L1219" s="80">
        <f t="shared" si="2453"/>
        <v>0</v>
      </c>
      <c r="M1219" s="84">
        <f t="shared" si="6"/>
        <v>0</v>
      </c>
      <c r="N1219" s="85">
        <f t="shared" si="7"/>
        <v>0</v>
      </c>
      <c r="O1219" s="84">
        <f t="shared" ref="O1219:P1219" si="2454">IFERROR(K1219,0)</f>
        <v>0</v>
      </c>
      <c r="P1219" s="84">
        <f t="shared" si="2454"/>
        <v>0</v>
      </c>
      <c r="Q1219" s="84">
        <f t="shared" si="9"/>
        <v>0</v>
      </c>
      <c r="R1219" s="85">
        <f t="shared" si="10"/>
        <v>0</v>
      </c>
      <c r="S1219" s="87"/>
      <c r="T1219" s="87"/>
      <c r="U1219" s="87"/>
      <c r="V1219" s="84">
        <f t="shared" si="1319"/>
        <v>0</v>
      </c>
      <c r="W1219" s="84">
        <f t="shared" si="1320"/>
        <v>0</v>
      </c>
      <c r="X1219" s="87">
        <f t="shared" si="2418"/>
        <v>0</v>
      </c>
      <c r="Y1219" s="89"/>
    </row>
    <row r="1220">
      <c r="A1220" s="77">
        <v>45716.0</v>
      </c>
      <c r="B1220" s="78" t="s">
        <v>31</v>
      </c>
      <c r="C1220" s="79" t="s">
        <v>26</v>
      </c>
      <c r="D1220" s="78" t="s">
        <v>27</v>
      </c>
      <c r="E1220" s="80">
        <v>190.9</v>
      </c>
      <c r="F1220" s="81">
        <v>0.648</v>
      </c>
      <c r="G1220" s="82">
        <v>0.557</v>
      </c>
      <c r="H1220" s="94">
        <v>0.577</v>
      </c>
      <c r="I1220" s="84">
        <f t="shared" si="3"/>
        <v>0.02</v>
      </c>
      <c r="J1220" s="85">
        <f t="shared" si="4"/>
        <v>103.5906643</v>
      </c>
      <c r="K1220" s="80">
        <f t="shared" ref="K1220:L1220" si="2455">IFERROR(G1220,0)</f>
        <v>0.557</v>
      </c>
      <c r="L1220" s="80">
        <f t="shared" si="2455"/>
        <v>0.577</v>
      </c>
      <c r="M1220" s="84">
        <f t="shared" si="6"/>
        <v>0.02</v>
      </c>
      <c r="N1220" s="85">
        <f t="shared" si="7"/>
        <v>103.5906643</v>
      </c>
      <c r="O1220" s="84">
        <f t="shared" ref="O1220:P1220" si="2456">IFERROR(K1220,0)</f>
        <v>0.557</v>
      </c>
      <c r="P1220" s="84">
        <f t="shared" si="2456"/>
        <v>0.577</v>
      </c>
      <c r="Q1220" s="84">
        <f t="shared" si="9"/>
        <v>0.02</v>
      </c>
      <c r="R1220" s="85">
        <f t="shared" si="10"/>
        <v>103.5906643</v>
      </c>
      <c r="S1220" s="80">
        <f>T1199</f>
        <v>48.54292</v>
      </c>
      <c r="T1220" s="80">
        <f>H1220+S1220-H1221-H1222-U1220</f>
        <v>48.29712</v>
      </c>
      <c r="U1220" s="80">
        <v>0.0018</v>
      </c>
      <c r="V1220" s="84">
        <f t="shared" si="1319"/>
        <v>85.95679012</v>
      </c>
      <c r="W1220" s="84">
        <f t="shared" si="1320"/>
        <v>89.04320988</v>
      </c>
      <c r="X1220" s="87">
        <f>H1178</f>
        <v>0.574</v>
      </c>
      <c r="Y1220" s="89"/>
    </row>
    <row r="1221">
      <c r="A1221" s="77">
        <v>45716.0</v>
      </c>
      <c r="B1221" s="78" t="s">
        <v>31</v>
      </c>
      <c r="C1221" s="79" t="s">
        <v>26</v>
      </c>
      <c r="D1221" s="78" t="s">
        <v>29</v>
      </c>
      <c r="E1221" s="80">
        <v>220.3</v>
      </c>
      <c r="F1221" s="80">
        <v>1.158</v>
      </c>
      <c r="G1221" s="80">
        <v>0.625</v>
      </c>
      <c r="H1221" s="83">
        <v>0.821</v>
      </c>
      <c r="I1221" s="84">
        <f t="shared" si="3"/>
        <v>0.196</v>
      </c>
      <c r="J1221" s="85">
        <f t="shared" si="4"/>
        <v>131.36</v>
      </c>
      <c r="K1221" s="80">
        <f t="shared" ref="K1221:L1221" si="2457">IFERROR(G1221,0)</f>
        <v>0.625</v>
      </c>
      <c r="L1221" s="80">
        <f t="shared" si="2457"/>
        <v>0.821</v>
      </c>
      <c r="M1221" s="84">
        <f t="shared" si="6"/>
        <v>0.196</v>
      </c>
      <c r="N1221" s="85">
        <f t="shared" si="7"/>
        <v>131.36</v>
      </c>
      <c r="O1221" s="84">
        <f t="shared" ref="O1221:P1221" si="2458">IFERROR(K1221,0)</f>
        <v>0.625</v>
      </c>
      <c r="P1221" s="84">
        <f t="shared" si="2458"/>
        <v>0.821</v>
      </c>
      <c r="Q1221" s="84">
        <f t="shared" si="9"/>
        <v>0.196</v>
      </c>
      <c r="R1221" s="85">
        <f t="shared" si="10"/>
        <v>131.36</v>
      </c>
      <c r="S1221" s="84"/>
      <c r="T1221" s="84"/>
      <c r="U1221" s="84"/>
      <c r="V1221" s="84">
        <f t="shared" si="1319"/>
        <v>53.97236615</v>
      </c>
      <c r="W1221" s="84">
        <f t="shared" si="1320"/>
        <v>70.89810017</v>
      </c>
      <c r="X1221" s="87">
        <f t="shared" ref="X1221:X1240" si="2461">H1178</f>
        <v>0.574</v>
      </c>
      <c r="Y1221" s="89"/>
    </row>
    <row r="1222">
      <c r="A1222" s="77">
        <v>45716.0</v>
      </c>
      <c r="B1222" s="78" t="s">
        <v>31</v>
      </c>
      <c r="C1222" s="79" t="s">
        <v>26</v>
      </c>
      <c r="D1222" s="78" t="s">
        <v>30</v>
      </c>
      <c r="E1222" s="80">
        <v>0.0</v>
      </c>
      <c r="F1222" s="80">
        <v>0.0</v>
      </c>
      <c r="G1222" s="80">
        <v>0.0</v>
      </c>
      <c r="H1222" s="83">
        <v>0.0</v>
      </c>
      <c r="I1222" s="84">
        <f t="shared" si="3"/>
        <v>0</v>
      </c>
      <c r="J1222" s="85">
        <f t="shared" si="4"/>
        <v>0</v>
      </c>
      <c r="K1222" s="80">
        <f t="shared" ref="K1222:L1222" si="2459">IFERROR(G1222,0)</f>
        <v>0</v>
      </c>
      <c r="L1222" s="80">
        <f t="shared" si="2459"/>
        <v>0</v>
      </c>
      <c r="M1222" s="84">
        <f t="shared" si="6"/>
        <v>0</v>
      </c>
      <c r="N1222" s="85">
        <f t="shared" si="7"/>
        <v>0</v>
      </c>
      <c r="O1222" s="84">
        <f t="shared" ref="O1222:P1222" si="2460">IFERROR(K1222,0)</f>
        <v>0</v>
      </c>
      <c r="P1222" s="84">
        <f t="shared" si="2460"/>
        <v>0</v>
      </c>
      <c r="Q1222" s="84">
        <f t="shared" si="9"/>
        <v>0</v>
      </c>
      <c r="R1222" s="85">
        <f t="shared" si="10"/>
        <v>0</v>
      </c>
      <c r="S1222" s="80"/>
      <c r="T1222" s="80"/>
      <c r="U1222" s="80"/>
      <c r="V1222" s="84">
        <f t="shared" si="1319"/>
        <v>0</v>
      </c>
      <c r="W1222" s="84">
        <f t="shared" si="1320"/>
        <v>0</v>
      </c>
      <c r="X1222" s="87">
        <f t="shared" si="2461"/>
        <v>0.241</v>
      </c>
      <c r="Y1222" s="89"/>
    </row>
    <row r="1223">
      <c r="A1223" s="77">
        <v>45716.0</v>
      </c>
      <c r="B1223" s="78" t="s">
        <v>25</v>
      </c>
      <c r="C1223" s="79" t="s">
        <v>26</v>
      </c>
      <c r="D1223" s="78" t="s">
        <v>27</v>
      </c>
      <c r="E1223" s="80">
        <v>1.7</v>
      </c>
      <c r="F1223" s="80">
        <v>0.005</v>
      </c>
      <c r="G1223" s="80">
        <v>0.0048</v>
      </c>
      <c r="H1223" s="83">
        <v>0.005</v>
      </c>
      <c r="I1223" s="84">
        <f t="shared" si="3"/>
        <v>0.0002</v>
      </c>
      <c r="J1223" s="85">
        <f t="shared" si="4"/>
        <v>104.1666667</v>
      </c>
      <c r="K1223" s="80">
        <f t="shared" ref="K1223:L1223" si="2462">IFERROR(G1223,0)</f>
        <v>0.0048</v>
      </c>
      <c r="L1223" s="80">
        <f t="shared" si="2462"/>
        <v>0.005</v>
      </c>
      <c r="M1223" s="84">
        <f t="shared" si="6"/>
        <v>0.0002</v>
      </c>
      <c r="N1223" s="85">
        <f t="shared" si="7"/>
        <v>104.1666667</v>
      </c>
      <c r="O1223" s="84">
        <f t="shared" ref="O1223:P1223" si="2463">IFERROR(K1223,0)</f>
        <v>0.0048</v>
      </c>
      <c r="P1223" s="84">
        <f t="shared" si="2463"/>
        <v>0.005</v>
      </c>
      <c r="Q1223" s="84">
        <f t="shared" si="9"/>
        <v>0.0002</v>
      </c>
      <c r="R1223" s="85">
        <f t="shared" si="10"/>
        <v>104.1666667</v>
      </c>
      <c r="S1223" s="80">
        <f>T1202</f>
        <v>4.1319405</v>
      </c>
      <c r="T1223" s="80">
        <f>H1223+S1223-H1224-H1225-U1223</f>
        <v>4.1368405</v>
      </c>
      <c r="U1223" s="80">
        <v>1.0E-4</v>
      </c>
      <c r="V1223" s="84">
        <f t="shared" si="1319"/>
        <v>96</v>
      </c>
      <c r="W1223" s="84">
        <f t="shared" si="1320"/>
        <v>100</v>
      </c>
      <c r="X1223" s="87">
        <f t="shared" si="2461"/>
        <v>0</v>
      </c>
      <c r="Y1223" s="89"/>
    </row>
    <row r="1224">
      <c r="A1224" s="77">
        <v>45716.0</v>
      </c>
      <c r="B1224" s="78" t="s">
        <v>25</v>
      </c>
      <c r="C1224" s="79" t="s">
        <v>26</v>
      </c>
      <c r="D1224" s="78" t="s">
        <v>29</v>
      </c>
      <c r="E1224" s="80">
        <v>1.5</v>
      </c>
      <c r="F1224" s="80">
        <v>0.0</v>
      </c>
      <c r="G1224" s="80">
        <v>0.004</v>
      </c>
      <c r="H1224" s="83">
        <v>0.0</v>
      </c>
      <c r="I1224" s="84">
        <f t="shared" si="3"/>
        <v>-0.004</v>
      </c>
      <c r="J1224" s="85">
        <f t="shared" si="4"/>
        <v>0</v>
      </c>
      <c r="K1224" s="80">
        <f t="shared" ref="K1224:L1224" si="2464">IFERROR(G1224,0)</f>
        <v>0.004</v>
      </c>
      <c r="L1224" s="80">
        <f t="shared" si="2464"/>
        <v>0</v>
      </c>
      <c r="M1224" s="84">
        <f t="shared" si="6"/>
        <v>-0.004</v>
      </c>
      <c r="N1224" s="85">
        <f t="shared" si="7"/>
        <v>0</v>
      </c>
      <c r="O1224" s="84">
        <f t="shared" ref="O1224:P1224" si="2465">IFERROR(K1224,0)</f>
        <v>0.004</v>
      </c>
      <c r="P1224" s="84">
        <f t="shared" si="2465"/>
        <v>0</v>
      </c>
      <c r="Q1224" s="84">
        <f t="shared" si="9"/>
        <v>-0.004</v>
      </c>
      <c r="R1224" s="85">
        <f t="shared" si="10"/>
        <v>0</v>
      </c>
      <c r="S1224" s="84"/>
      <c r="T1224" s="84"/>
      <c r="U1224" s="84"/>
      <c r="V1224" s="84">
        <f t="shared" si="1319"/>
        <v>0</v>
      </c>
      <c r="W1224" s="84">
        <f t="shared" si="1320"/>
        <v>0</v>
      </c>
      <c r="X1224" s="87">
        <f t="shared" si="2461"/>
        <v>0.005</v>
      </c>
      <c r="Y1224" s="89"/>
    </row>
    <row r="1225">
      <c r="A1225" s="77">
        <v>45716.0</v>
      </c>
      <c r="B1225" s="78" t="s">
        <v>25</v>
      </c>
      <c r="C1225" s="79" t="s">
        <v>26</v>
      </c>
      <c r="D1225" s="78" t="s">
        <v>30</v>
      </c>
      <c r="E1225" s="80">
        <v>0.0</v>
      </c>
      <c r="F1225" s="80">
        <v>0.0</v>
      </c>
      <c r="G1225" s="80">
        <v>0.0</v>
      </c>
      <c r="H1225" s="83">
        <v>0.0</v>
      </c>
      <c r="I1225" s="84">
        <f t="shared" si="3"/>
        <v>0</v>
      </c>
      <c r="J1225" s="85">
        <f t="shared" si="4"/>
        <v>0</v>
      </c>
      <c r="K1225" s="80">
        <f t="shared" ref="K1225:L1225" si="2466">IFERROR(G1225,0)</f>
        <v>0</v>
      </c>
      <c r="L1225" s="80">
        <f t="shared" si="2466"/>
        <v>0</v>
      </c>
      <c r="M1225" s="84">
        <f t="shared" si="6"/>
        <v>0</v>
      </c>
      <c r="N1225" s="85">
        <f t="shared" si="7"/>
        <v>0</v>
      </c>
      <c r="O1225" s="84">
        <f t="shared" ref="O1225:P1225" si="2467">IFERROR(K1225,0)</f>
        <v>0</v>
      </c>
      <c r="P1225" s="84">
        <f t="shared" si="2467"/>
        <v>0</v>
      </c>
      <c r="Q1225" s="84">
        <f t="shared" si="9"/>
        <v>0</v>
      </c>
      <c r="R1225" s="85">
        <f t="shared" si="10"/>
        <v>0</v>
      </c>
      <c r="S1225" s="84"/>
      <c r="T1225" s="84"/>
      <c r="U1225" s="84"/>
      <c r="V1225" s="84">
        <f t="shared" si="1319"/>
        <v>0</v>
      </c>
      <c r="W1225" s="84">
        <f t="shared" si="1320"/>
        <v>0</v>
      </c>
      <c r="X1225" s="87">
        <f t="shared" si="2461"/>
        <v>0</v>
      </c>
      <c r="Y1225" s="89"/>
    </row>
    <row r="1226">
      <c r="A1226" s="77">
        <v>45716.0</v>
      </c>
      <c r="B1226" s="78" t="s">
        <v>33</v>
      </c>
      <c r="C1226" s="79" t="s">
        <v>26</v>
      </c>
      <c r="D1226" s="78" t="s">
        <v>27</v>
      </c>
      <c r="E1226" s="80">
        <v>1.0</v>
      </c>
      <c r="F1226" s="80">
        <v>0.004</v>
      </c>
      <c r="G1226" s="80">
        <v>0.003</v>
      </c>
      <c r="H1226" s="83">
        <v>0.004</v>
      </c>
      <c r="I1226" s="84">
        <f t="shared" si="3"/>
        <v>0.001</v>
      </c>
      <c r="J1226" s="85">
        <f t="shared" si="4"/>
        <v>133.3333333</v>
      </c>
      <c r="K1226" s="80">
        <f t="shared" ref="K1226:L1226" si="2468">IFERROR(G1226,0)</f>
        <v>0.003</v>
      </c>
      <c r="L1226" s="80">
        <f t="shared" si="2468"/>
        <v>0.004</v>
      </c>
      <c r="M1226" s="84">
        <f t="shared" si="6"/>
        <v>0.001</v>
      </c>
      <c r="N1226" s="85">
        <f t="shared" si="7"/>
        <v>133.3333333</v>
      </c>
      <c r="O1226" s="84">
        <f t="shared" ref="O1226:P1226" si="2469">IFERROR(K1226,0)</f>
        <v>0.003</v>
      </c>
      <c r="P1226" s="84">
        <f t="shared" si="2469"/>
        <v>0.004</v>
      </c>
      <c r="Q1226" s="84">
        <f t="shared" si="9"/>
        <v>0.001</v>
      </c>
      <c r="R1226" s="85">
        <f t="shared" si="10"/>
        <v>133.3333333</v>
      </c>
      <c r="S1226" s="80">
        <f>T1205</f>
        <v>0.63765</v>
      </c>
      <c r="T1226" s="80">
        <f>H1226+S1226-H1227-H1228-U1226</f>
        <v>0.64165</v>
      </c>
      <c r="U1226" s="80">
        <v>0.0</v>
      </c>
      <c r="V1226" s="84">
        <f t="shared" si="1319"/>
        <v>75</v>
      </c>
      <c r="W1226" s="84">
        <f t="shared" si="1320"/>
        <v>100</v>
      </c>
      <c r="X1226" s="87">
        <f t="shared" si="2461"/>
        <v>0</v>
      </c>
      <c r="Y1226" s="89"/>
    </row>
    <row r="1227">
      <c r="A1227" s="77">
        <v>45716.0</v>
      </c>
      <c r="B1227" s="78" t="s">
        <v>33</v>
      </c>
      <c r="C1227" s="79" t="s">
        <v>26</v>
      </c>
      <c r="D1227" s="78" t="s">
        <v>29</v>
      </c>
      <c r="E1227" s="80">
        <v>1.0</v>
      </c>
      <c r="F1227" s="80">
        <v>0.0</v>
      </c>
      <c r="G1227" s="80">
        <v>0.003</v>
      </c>
      <c r="H1227" s="83">
        <v>0.0</v>
      </c>
      <c r="I1227" s="84">
        <f t="shared" si="3"/>
        <v>-0.003</v>
      </c>
      <c r="J1227" s="85">
        <f t="shared" si="4"/>
        <v>0</v>
      </c>
      <c r="K1227" s="80">
        <f t="shared" ref="K1227:L1227" si="2470">IFERROR(G1227,0)</f>
        <v>0.003</v>
      </c>
      <c r="L1227" s="80">
        <f t="shared" si="2470"/>
        <v>0</v>
      </c>
      <c r="M1227" s="84">
        <f t="shared" si="6"/>
        <v>-0.003</v>
      </c>
      <c r="N1227" s="85">
        <f t="shared" si="7"/>
        <v>0</v>
      </c>
      <c r="O1227" s="84">
        <f t="shared" ref="O1227:P1227" si="2471">IFERROR(K1227,0)</f>
        <v>0.003</v>
      </c>
      <c r="P1227" s="84">
        <f t="shared" si="2471"/>
        <v>0</v>
      </c>
      <c r="Q1227" s="84">
        <f t="shared" si="9"/>
        <v>-0.003</v>
      </c>
      <c r="R1227" s="85">
        <f t="shared" si="10"/>
        <v>0</v>
      </c>
      <c r="S1227" s="80"/>
      <c r="T1227" s="80"/>
      <c r="U1227" s="80"/>
      <c r="V1227" s="84">
        <f t="shared" si="1319"/>
        <v>0</v>
      </c>
      <c r="W1227" s="84">
        <f t="shared" si="1320"/>
        <v>0</v>
      </c>
      <c r="X1227" s="87">
        <f t="shared" si="2461"/>
        <v>0.004</v>
      </c>
      <c r="Y1227" s="89"/>
    </row>
    <row r="1228">
      <c r="A1228" s="77">
        <v>45716.0</v>
      </c>
      <c r="B1228" s="78" t="s">
        <v>33</v>
      </c>
      <c r="C1228" s="79" t="s">
        <v>26</v>
      </c>
      <c r="D1228" s="78" t="s">
        <v>30</v>
      </c>
      <c r="E1228" s="80">
        <v>0.0</v>
      </c>
      <c r="F1228" s="80">
        <v>0.0</v>
      </c>
      <c r="G1228" s="80">
        <v>0.0</v>
      </c>
      <c r="H1228" s="83">
        <v>0.0</v>
      </c>
      <c r="I1228" s="84">
        <f t="shared" si="3"/>
        <v>0</v>
      </c>
      <c r="J1228" s="85">
        <f t="shared" si="4"/>
        <v>0</v>
      </c>
      <c r="K1228" s="80">
        <f t="shared" ref="K1228:L1228" si="2472">IFERROR(G1228,0)</f>
        <v>0</v>
      </c>
      <c r="L1228" s="80">
        <f t="shared" si="2472"/>
        <v>0</v>
      </c>
      <c r="M1228" s="84">
        <f t="shared" si="6"/>
        <v>0</v>
      </c>
      <c r="N1228" s="85">
        <f t="shared" si="7"/>
        <v>0</v>
      </c>
      <c r="O1228" s="84">
        <f t="shared" ref="O1228:P1228" si="2473">IFERROR(K1228,0)</f>
        <v>0</v>
      </c>
      <c r="P1228" s="84">
        <f t="shared" si="2473"/>
        <v>0</v>
      </c>
      <c r="Q1228" s="84">
        <f t="shared" si="9"/>
        <v>0</v>
      </c>
      <c r="R1228" s="85">
        <f t="shared" si="10"/>
        <v>0</v>
      </c>
      <c r="S1228" s="87"/>
      <c r="T1228" s="87"/>
      <c r="U1228" s="87"/>
      <c r="V1228" s="84">
        <f t="shared" si="1319"/>
        <v>0</v>
      </c>
      <c r="W1228" s="84">
        <f t="shared" si="1320"/>
        <v>0</v>
      </c>
      <c r="X1228" s="87">
        <f t="shared" si="2461"/>
        <v>0</v>
      </c>
      <c r="Y1228" s="89"/>
    </row>
    <row r="1229">
      <c r="A1229" s="77">
        <v>45716.0</v>
      </c>
      <c r="B1229" s="78" t="s">
        <v>34</v>
      </c>
      <c r="C1229" s="79" t="s">
        <v>26</v>
      </c>
      <c r="D1229" s="78" t="s">
        <v>27</v>
      </c>
      <c r="E1229" s="80">
        <v>0.6</v>
      </c>
      <c r="F1229" s="80">
        <v>0.003</v>
      </c>
      <c r="G1229" s="80">
        <v>0.0</v>
      </c>
      <c r="H1229" s="83">
        <v>0.002</v>
      </c>
      <c r="I1229" s="84">
        <f t="shared" si="3"/>
        <v>0.002</v>
      </c>
      <c r="J1229" s="85">
        <f t="shared" si="4"/>
        <v>0</v>
      </c>
      <c r="K1229" s="80">
        <f t="shared" ref="K1229:L1229" si="2474">IFERROR(G1229,0)</f>
        <v>0</v>
      </c>
      <c r="L1229" s="80">
        <f t="shared" si="2474"/>
        <v>0.002</v>
      </c>
      <c r="M1229" s="84">
        <f t="shared" si="6"/>
        <v>0.002</v>
      </c>
      <c r="N1229" s="85">
        <f t="shared" si="7"/>
        <v>0</v>
      </c>
      <c r="O1229" s="84">
        <f t="shared" ref="O1229:P1229" si="2475">IFERROR(K1229,0)</f>
        <v>0</v>
      </c>
      <c r="P1229" s="84">
        <f t="shared" si="2475"/>
        <v>0.002</v>
      </c>
      <c r="Q1229" s="84">
        <f t="shared" si="9"/>
        <v>0.002</v>
      </c>
      <c r="R1229" s="85">
        <f t="shared" si="10"/>
        <v>0</v>
      </c>
      <c r="S1229" s="88">
        <f>T1208</f>
        <v>0.08089</v>
      </c>
      <c r="T1229" s="80">
        <f>H1229+S1229-H1230-H1231-U1229</f>
        <v>0.08289</v>
      </c>
      <c r="U1229" s="88">
        <v>0.0</v>
      </c>
      <c r="V1229" s="84">
        <f t="shared" si="1319"/>
        <v>0</v>
      </c>
      <c r="W1229" s="84">
        <f t="shared" si="1320"/>
        <v>66.66666667</v>
      </c>
      <c r="X1229" s="87">
        <f t="shared" si="2461"/>
        <v>0</v>
      </c>
      <c r="Y1229" s="89"/>
    </row>
    <row r="1230">
      <c r="A1230" s="77">
        <v>45716.0</v>
      </c>
      <c r="B1230" s="78" t="s">
        <v>34</v>
      </c>
      <c r="C1230" s="79" t="s">
        <v>26</v>
      </c>
      <c r="D1230" s="78" t="s">
        <v>29</v>
      </c>
      <c r="E1230" s="80">
        <v>0.6</v>
      </c>
      <c r="F1230" s="80">
        <v>0.0</v>
      </c>
      <c r="G1230" s="80">
        <v>0.0</v>
      </c>
      <c r="H1230" s="83">
        <v>0.0</v>
      </c>
      <c r="I1230" s="84">
        <f t="shared" si="3"/>
        <v>0</v>
      </c>
      <c r="J1230" s="85">
        <f t="shared" si="4"/>
        <v>0</v>
      </c>
      <c r="K1230" s="80">
        <f t="shared" ref="K1230:L1230" si="2476">IFERROR(G1230,0)</f>
        <v>0</v>
      </c>
      <c r="L1230" s="80">
        <f t="shared" si="2476"/>
        <v>0</v>
      </c>
      <c r="M1230" s="84">
        <f t="shared" si="6"/>
        <v>0</v>
      </c>
      <c r="N1230" s="85">
        <f t="shared" si="7"/>
        <v>0</v>
      </c>
      <c r="O1230" s="84">
        <f t="shared" ref="O1230:P1230" si="2477">IFERROR(K1230,0)</f>
        <v>0</v>
      </c>
      <c r="P1230" s="84">
        <f t="shared" si="2477"/>
        <v>0</v>
      </c>
      <c r="Q1230" s="84">
        <f t="shared" si="9"/>
        <v>0</v>
      </c>
      <c r="R1230" s="85">
        <f t="shared" si="10"/>
        <v>0</v>
      </c>
      <c r="S1230" s="87"/>
      <c r="T1230" s="87"/>
      <c r="U1230" s="87"/>
      <c r="V1230" s="84">
        <f t="shared" si="1319"/>
        <v>0</v>
      </c>
      <c r="W1230" s="84">
        <f t="shared" si="1320"/>
        <v>0</v>
      </c>
      <c r="X1230" s="87">
        <f t="shared" si="2461"/>
        <v>0.002</v>
      </c>
      <c r="Y1230" s="89"/>
    </row>
    <row r="1231">
      <c r="A1231" s="77">
        <v>45716.0</v>
      </c>
      <c r="B1231" s="78" t="s">
        <v>34</v>
      </c>
      <c r="C1231" s="79" t="s">
        <v>26</v>
      </c>
      <c r="D1231" s="78" t="s">
        <v>30</v>
      </c>
      <c r="E1231" s="80">
        <v>0.0</v>
      </c>
      <c r="F1231" s="80">
        <v>0.0</v>
      </c>
      <c r="G1231" s="80">
        <v>0.0</v>
      </c>
      <c r="H1231" s="83">
        <v>0.0</v>
      </c>
      <c r="I1231" s="84">
        <f t="shared" si="3"/>
        <v>0</v>
      </c>
      <c r="J1231" s="85">
        <f t="shared" si="4"/>
        <v>0</v>
      </c>
      <c r="K1231" s="80">
        <f t="shared" ref="K1231:L1231" si="2478">IFERROR(G1231,0)</f>
        <v>0</v>
      </c>
      <c r="L1231" s="80">
        <f t="shared" si="2478"/>
        <v>0</v>
      </c>
      <c r="M1231" s="84">
        <f t="shared" si="6"/>
        <v>0</v>
      </c>
      <c r="N1231" s="85">
        <f t="shared" si="7"/>
        <v>0</v>
      </c>
      <c r="O1231" s="84">
        <f t="shared" ref="O1231:P1231" si="2479">IFERROR(K1231,0)</f>
        <v>0</v>
      </c>
      <c r="P1231" s="84">
        <f t="shared" si="2479"/>
        <v>0</v>
      </c>
      <c r="Q1231" s="84">
        <f t="shared" si="9"/>
        <v>0</v>
      </c>
      <c r="R1231" s="85">
        <f t="shared" si="10"/>
        <v>0</v>
      </c>
      <c r="S1231" s="87"/>
      <c r="T1231" s="87"/>
      <c r="U1231" s="87"/>
      <c r="V1231" s="84">
        <f t="shared" si="1319"/>
        <v>0</v>
      </c>
      <c r="W1231" s="84">
        <f t="shared" si="1320"/>
        <v>0</v>
      </c>
      <c r="X1231" s="87">
        <f t="shared" si="2461"/>
        <v>0</v>
      </c>
      <c r="Y1231" s="89"/>
    </row>
    <row r="1232">
      <c r="A1232" s="77">
        <v>45716.0</v>
      </c>
      <c r="B1232" s="78" t="s">
        <v>36</v>
      </c>
      <c r="C1232" s="79" t="s">
        <v>37</v>
      </c>
      <c r="D1232" s="78" t="s">
        <v>27</v>
      </c>
      <c r="E1232" s="80">
        <v>229.8</v>
      </c>
      <c r="F1232" s="80">
        <v>0.519</v>
      </c>
      <c r="G1232" s="80">
        <v>0.675</v>
      </c>
      <c r="H1232" s="83">
        <v>0.56</v>
      </c>
      <c r="I1232" s="84">
        <f t="shared" si="3"/>
        <v>-0.115</v>
      </c>
      <c r="J1232" s="85">
        <f t="shared" si="4"/>
        <v>82.96296296</v>
      </c>
      <c r="K1232" s="80">
        <f t="shared" ref="K1232:L1232" si="2480">IFERROR(G1232,0)</f>
        <v>0.675</v>
      </c>
      <c r="L1232" s="80">
        <f t="shared" si="2480"/>
        <v>0.56</v>
      </c>
      <c r="M1232" s="84">
        <f t="shared" si="6"/>
        <v>-0.115</v>
      </c>
      <c r="N1232" s="85">
        <f t="shared" si="7"/>
        <v>82.96296296</v>
      </c>
      <c r="O1232" s="84">
        <f t="shared" ref="O1232:P1232" si="2481">IFERROR(K1232,0)</f>
        <v>0.675</v>
      </c>
      <c r="P1232" s="84">
        <f t="shared" si="2481"/>
        <v>0.56</v>
      </c>
      <c r="Q1232" s="84">
        <f t="shared" si="9"/>
        <v>-0.115</v>
      </c>
      <c r="R1232" s="85">
        <f t="shared" si="10"/>
        <v>82.96296296</v>
      </c>
      <c r="S1232" s="88">
        <f>T1211</f>
        <v>187.2794851</v>
      </c>
      <c r="T1232" s="80">
        <f>H1232+S1232-H1233-H1234-U1232</f>
        <v>185.8620851</v>
      </c>
      <c r="U1232" s="88">
        <v>4.0E-4</v>
      </c>
      <c r="V1232" s="84">
        <f t="shared" si="1319"/>
        <v>130.0578035</v>
      </c>
      <c r="W1232" s="84">
        <f t="shared" si="1320"/>
        <v>107.8998073</v>
      </c>
      <c r="X1232" s="87">
        <f t="shared" si="2461"/>
        <v>0</v>
      </c>
      <c r="Y1232" s="89"/>
    </row>
    <row r="1233">
      <c r="A1233" s="77">
        <v>45716.0</v>
      </c>
      <c r="B1233" s="78" t="s">
        <v>36</v>
      </c>
      <c r="C1233" s="79" t="s">
        <v>37</v>
      </c>
      <c r="D1233" s="78" t="s">
        <v>29</v>
      </c>
      <c r="E1233" s="80">
        <v>285.0</v>
      </c>
      <c r="F1233" s="80">
        <v>0.0</v>
      </c>
      <c r="G1233" s="80">
        <v>0.825</v>
      </c>
      <c r="H1233" s="83">
        <v>1.977</v>
      </c>
      <c r="I1233" s="84">
        <f t="shared" si="3"/>
        <v>1.152</v>
      </c>
      <c r="J1233" s="85">
        <f t="shared" si="4"/>
        <v>239.6363636</v>
      </c>
      <c r="K1233" s="80">
        <f t="shared" ref="K1233:L1233" si="2482">IFERROR(G1233,0)</f>
        <v>0.825</v>
      </c>
      <c r="L1233" s="80">
        <f t="shared" si="2482"/>
        <v>1.977</v>
      </c>
      <c r="M1233" s="84">
        <f t="shared" si="6"/>
        <v>1.152</v>
      </c>
      <c r="N1233" s="85">
        <f t="shared" si="7"/>
        <v>239.6363636</v>
      </c>
      <c r="O1233" s="84">
        <f t="shared" ref="O1233:P1233" si="2483">IFERROR(K1233,0)</f>
        <v>0.825</v>
      </c>
      <c r="P1233" s="84">
        <f t="shared" si="2483"/>
        <v>1.977</v>
      </c>
      <c r="Q1233" s="84">
        <f t="shared" si="9"/>
        <v>1.152</v>
      </c>
      <c r="R1233" s="85">
        <f t="shared" si="10"/>
        <v>239.6363636</v>
      </c>
      <c r="S1233" s="87"/>
      <c r="T1233" s="87"/>
      <c r="U1233" s="87"/>
      <c r="V1233" s="84">
        <f t="shared" si="1319"/>
        <v>0</v>
      </c>
      <c r="W1233" s="84">
        <f t="shared" si="1320"/>
        <v>0</v>
      </c>
      <c r="X1233" s="87">
        <f t="shared" si="2461"/>
        <v>0.558</v>
      </c>
      <c r="Y1233" s="89"/>
    </row>
    <row r="1234">
      <c r="A1234" s="77">
        <v>45716.0</v>
      </c>
      <c r="B1234" s="78" t="s">
        <v>36</v>
      </c>
      <c r="C1234" s="79" t="s">
        <v>37</v>
      </c>
      <c r="D1234" s="78" t="s">
        <v>30</v>
      </c>
      <c r="E1234" s="80">
        <v>0.0</v>
      </c>
      <c r="F1234" s="80">
        <v>0.0</v>
      </c>
      <c r="G1234" s="80">
        <v>0.0</v>
      </c>
      <c r="H1234" s="83">
        <v>0.0</v>
      </c>
      <c r="I1234" s="84">
        <f t="shared" si="3"/>
        <v>0</v>
      </c>
      <c r="J1234" s="85">
        <f t="shared" si="4"/>
        <v>0</v>
      </c>
      <c r="K1234" s="80">
        <f t="shared" ref="K1234:L1234" si="2484">IFERROR(G1234,0)</f>
        <v>0</v>
      </c>
      <c r="L1234" s="80">
        <f t="shared" si="2484"/>
        <v>0</v>
      </c>
      <c r="M1234" s="84">
        <f t="shared" si="6"/>
        <v>0</v>
      </c>
      <c r="N1234" s="85">
        <f t="shared" si="7"/>
        <v>0</v>
      </c>
      <c r="O1234" s="84">
        <f t="shared" ref="O1234:P1234" si="2485">IFERROR(K1234,0)</f>
        <v>0</v>
      </c>
      <c r="P1234" s="84">
        <f t="shared" si="2485"/>
        <v>0</v>
      </c>
      <c r="Q1234" s="84">
        <f t="shared" si="9"/>
        <v>0</v>
      </c>
      <c r="R1234" s="85">
        <f t="shared" si="10"/>
        <v>0</v>
      </c>
      <c r="S1234" s="87"/>
      <c r="T1234" s="87"/>
      <c r="U1234" s="87"/>
      <c r="V1234" s="84">
        <f t="shared" si="1319"/>
        <v>0</v>
      </c>
      <c r="W1234" s="84">
        <f t="shared" si="1320"/>
        <v>0</v>
      </c>
      <c r="X1234" s="87">
        <f t="shared" si="2461"/>
        <v>0.928</v>
      </c>
      <c r="Y1234" s="89"/>
    </row>
    <row r="1235">
      <c r="A1235" s="77">
        <v>45716.0</v>
      </c>
      <c r="B1235" s="78" t="s">
        <v>49</v>
      </c>
      <c r="C1235" s="79" t="s">
        <v>37</v>
      </c>
      <c r="D1235" s="78" t="s">
        <v>27</v>
      </c>
      <c r="E1235" s="80">
        <v>5.2</v>
      </c>
      <c r="F1235" s="80">
        <v>0.018</v>
      </c>
      <c r="G1235" s="80">
        <v>0.014</v>
      </c>
      <c r="H1235" s="83">
        <v>0.017</v>
      </c>
      <c r="I1235" s="84">
        <f t="shared" si="3"/>
        <v>0.003</v>
      </c>
      <c r="J1235" s="85">
        <f t="shared" si="4"/>
        <v>121.4285714</v>
      </c>
      <c r="K1235" s="80">
        <f t="shared" ref="K1235:L1235" si="2486">IFERROR(G1235,0)</f>
        <v>0.014</v>
      </c>
      <c r="L1235" s="80">
        <f t="shared" si="2486"/>
        <v>0.017</v>
      </c>
      <c r="M1235" s="84">
        <f t="shared" si="6"/>
        <v>0.003</v>
      </c>
      <c r="N1235" s="85">
        <f t="shared" si="7"/>
        <v>121.4285714</v>
      </c>
      <c r="O1235" s="84">
        <f t="shared" ref="O1235:P1235" si="2487">IFERROR(K1235,0)</f>
        <v>0.014</v>
      </c>
      <c r="P1235" s="84">
        <f t="shared" si="2487"/>
        <v>0.017</v>
      </c>
      <c r="Q1235" s="84">
        <f t="shared" si="9"/>
        <v>0.003</v>
      </c>
      <c r="R1235" s="85">
        <f t="shared" si="10"/>
        <v>121.4285714</v>
      </c>
      <c r="S1235" s="88">
        <f>T1214</f>
        <v>3.619900002</v>
      </c>
      <c r="T1235" s="80">
        <f>H1235+S1235-H1236-H1237-U1235</f>
        <v>3.636200002</v>
      </c>
      <c r="U1235" s="88">
        <v>7.0E-4</v>
      </c>
      <c r="V1235" s="84">
        <f t="shared" si="1319"/>
        <v>77.77777778</v>
      </c>
      <c r="W1235" s="84">
        <f t="shared" si="1320"/>
        <v>94.44444444</v>
      </c>
      <c r="X1235" s="87">
        <f t="shared" si="2461"/>
        <v>0</v>
      </c>
      <c r="Y1235" s="89"/>
    </row>
    <row r="1236">
      <c r="A1236" s="77">
        <v>45716.0</v>
      </c>
      <c r="B1236" s="78" t="s">
        <v>49</v>
      </c>
      <c r="C1236" s="79" t="s">
        <v>37</v>
      </c>
      <c r="D1236" s="78" t="s">
        <v>29</v>
      </c>
      <c r="E1236" s="80">
        <v>5.1</v>
      </c>
      <c r="F1236" s="80">
        <v>0.0</v>
      </c>
      <c r="G1236" s="80">
        <v>0.014</v>
      </c>
      <c r="H1236" s="83">
        <v>0.0</v>
      </c>
      <c r="I1236" s="84">
        <f t="shared" si="3"/>
        <v>-0.014</v>
      </c>
      <c r="J1236" s="85">
        <f t="shared" si="4"/>
        <v>0</v>
      </c>
      <c r="K1236" s="80">
        <f t="shared" ref="K1236:L1236" si="2488">IFERROR(G1236,0)</f>
        <v>0.014</v>
      </c>
      <c r="L1236" s="80">
        <f t="shared" si="2488"/>
        <v>0</v>
      </c>
      <c r="M1236" s="84">
        <f t="shared" si="6"/>
        <v>-0.014</v>
      </c>
      <c r="N1236" s="85">
        <f t="shared" si="7"/>
        <v>0</v>
      </c>
      <c r="O1236" s="84">
        <f t="shared" ref="O1236:P1236" si="2489">IFERROR(K1236,0)</f>
        <v>0.014</v>
      </c>
      <c r="P1236" s="84">
        <f t="shared" si="2489"/>
        <v>0</v>
      </c>
      <c r="Q1236" s="84">
        <f t="shared" si="9"/>
        <v>-0.014</v>
      </c>
      <c r="R1236" s="85">
        <f t="shared" si="10"/>
        <v>0</v>
      </c>
      <c r="S1236" s="87"/>
      <c r="T1236" s="87"/>
      <c r="U1236" s="87"/>
      <c r="V1236" s="84">
        <f t="shared" si="1319"/>
        <v>0</v>
      </c>
      <c r="W1236" s="84">
        <f t="shared" si="1320"/>
        <v>0</v>
      </c>
      <c r="X1236" s="87">
        <f t="shared" si="2461"/>
        <v>0.018</v>
      </c>
      <c r="Y1236" s="89"/>
    </row>
    <row r="1237">
      <c r="A1237" s="77">
        <v>45716.0</v>
      </c>
      <c r="B1237" s="78" t="s">
        <v>49</v>
      </c>
      <c r="C1237" s="79" t="s">
        <v>37</v>
      </c>
      <c r="D1237" s="78" t="s">
        <v>30</v>
      </c>
      <c r="E1237" s="80">
        <v>0.0</v>
      </c>
      <c r="F1237" s="80">
        <v>0.0</v>
      </c>
      <c r="G1237" s="80">
        <v>0.0</v>
      </c>
      <c r="H1237" s="83">
        <v>0.0</v>
      </c>
      <c r="I1237" s="84">
        <f t="shared" si="3"/>
        <v>0</v>
      </c>
      <c r="J1237" s="85">
        <f t="shared" si="4"/>
        <v>0</v>
      </c>
      <c r="K1237" s="80">
        <f t="shared" ref="K1237:L1237" si="2490">IFERROR(G1237,0)</f>
        <v>0</v>
      </c>
      <c r="L1237" s="80">
        <f t="shared" si="2490"/>
        <v>0</v>
      </c>
      <c r="M1237" s="84">
        <f t="shared" si="6"/>
        <v>0</v>
      </c>
      <c r="N1237" s="85">
        <f t="shared" si="7"/>
        <v>0</v>
      </c>
      <c r="O1237" s="84">
        <f t="shared" ref="O1237:P1237" si="2491">IFERROR(K1237,0)</f>
        <v>0</v>
      </c>
      <c r="P1237" s="84">
        <f t="shared" si="2491"/>
        <v>0</v>
      </c>
      <c r="Q1237" s="84">
        <f t="shared" si="9"/>
        <v>0</v>
      </c>
      <c r="R1237" s="85">
        <f t="shared" si="10"/>
        <v>0</v>
      </c>
      <c r="S1237" s="88"/>
      <c r="T1237" s="88"/>
      <c r="U1237" s="87"/>
      <c r="V1237" s="84">
        <f t="shared" si="1319"/>
        <v>0</v>
      </c>
      <c r="W1237" s="84">
        <f t="shared" si="1320"/>
        <v>0</v>
      </c>
      <c r="X1237" s="87">
        <f t="shared" si="2461"/>
        <v>0</v>
      </c>
      <c r="Y1237" s="89"/>
    </row>
    <row r="1238">
      <c r="A1238" s="77">
        <v>45716.0</v>
      </c>
      <c r="B1238" s="78" t="s">
        <v>40</v>
      </c>
      <c r="C1238" s="79" t="s">
        <v>37</v>
      </c>
      <c r="D1238" s="78" t="s">
        <v>27</v>
      </c>
      <c r="E1238" s="80">
        <v>0.63</v>
      </c>
      <c r="F1238" s="80">
        <v>0.0</v>
      </c>
      <c r="G1238" s="80">
        <v>0.00161</v>
      </c>
      <c r="H1238" s="83">
        <v>0.001</v>
      </c>
      <c r="I1238" s="84">
        <f t="shared" si="3"/>
        <v>-0.00061</v>
      </c>
      <c r="J1238" s="85">
        <f t="shared" si="4"/>
        <v>62.11180124</v>
      </c>
      <c r="K1238" s="80">
        <f t="shared" ref="K1238:L1238" si="2492">IFERROR(G1238,0)</f>
        <v>0.00161</v>
      </c>
      <c r="L1238" s="80">
        <f t="shared" si="2492"/>
        <v>0.001</v>
      </c>
      <c r="M1238" s="84">
        <f t="shared" si="6"/>
        <v>-0.00061</v>
      </c>
      <c r="N1238" s="85">
        <f t="shared" si="7"/>
        <v>62.11180124</v>
      </c>
      <c r="O1238" s="84">
        <f t="shared" ref="O1238:P1238" si="2493">IFERROR(K1238,0)</f>
        <v>0.00161</v>
      </c>
      <c r="P1238" s="84">
        <f t="shared" si="2493"/>
        <v>0.001</v>
      </c>
      <c r="Q1238" s="84">
        <f t="shared" si="9"/>
        <v>-0.00061</v>
      </c>
      <c r="R1238" s="85">
        <f t="shared" si="10"/>
        <v>62.11180124</v>
      </c>
      <c r="S1238" s="88">
        <f>T1217</f>
        <v>0.05824624</v>
      </c>
      <c r="T1238" s="80">
        <f>H1238+S1238-H1239-H1240-U1238</f>
        <v>0.05914624</v>
      </c>
      <c r="U1238" s="88">
        <v>1.0E-4</v>
      </c>
      <c r="V1238" s="84">
        <f t="shared" si="1319"/>
        <v>0</v>
      </c>
      <c r="W1238" s="84">
        <f t="shared" si="1320"/>
        <v>0</v>
      </c>
      <c r="X1238" s="87">
        <f t="shared" si="2461"/>
        <v>0</v>
      </c>
      <c r="Y1238" s="89"/>
    </row>
    <row r="1239">
      <c r="A1239" s="77">
        <v>45716.0</v>
      </c>
      <c r="B1239" s="78" t="s">
        <v>40</v>
      </c>
      <c r="C1239" s="79" t="s">
        <v>37</v>
      </c>
      <c r="D1239" s="78" t="s">
        <v>29</v>
      </c>
      <c r="E1239" s="80">
        <v>0.63</v>
      </c>
      <c r="F1239" s="80">
        <v>0.0</v>
      </c>
      <c r="G1239" s="80">
        <v>0.0016</v>
      </c>
      <c r="H1239" s="83">
        <v>0.0</v>
      </c>
      <c r="I1239" s="84">
        <f t="shared" si="3"/>
        <v>-0.0016</v>
      </c>
      <c r="J1239" s="85">
        <f t="shared" si="4"/>
        <v>0</v>
      </c>
      <c r="K1239" s="80">
        <f t="shared" ref="K1239:L1239" si="2494">IFERROR(G1239,0)</f>
        <v>0.0016</v>
      </c>
      <c r="L1239" s="80">
        <f t="shared" si="2494"/>
        <v>0</v>
      </c>
      <c r="M1239" s="84">
        <f t="shared" si="6"/>
        <v>-0.0016</v>
      </c>
      <c r="N1239" s="85">
        <f t="shared" si="7"/>
        <v>0</v>
      </c>
      <c r="O1239" s="84">
        <f t="shared" ref="O1239:P1239" si="2495">IFERROR(K1239,0)</f>
        <v>0.0016</v>
      </c>
      <c r="P1239" s="84">
        <f t="shared" si="2495"/>
        <v>0</v>
      </c>
      <c r="Q1239" s="84">
        <f t="shared" si="9"/>
        <v>-0.0016</v>
      </c>
      <c r="R1239" s="85">
        <f t="shared" si="10"/>
        <v>0</v>
      </c>
      <c r="S1239" s="88"/>
      <c r="T1239" s="80"/>
      <c r="U1239" s="88"/>
      <c r="V1239" s="84">
        <f t="shared" si="1319"/>
        <v>0</v>
      </c>
      <c r="W1239" s="84">
        <f t="shared" si="1320"/>
        <v>0</v>
      </c>
      <c r="X1239" s="87">
        <f t="shared" si="2461"/>
        <v>0.001</v>
      </c>
      <c r="Y1239" s="89"/>
    </row>
    <row r="1240">
      <c r="A1240" s="77">
        <v>45716.0</v>
      </c>
      <c r="B1240" s="78" t="s">
        <v>40</v>
      </c>
      <c r="C1240" s="79" t="s">
        <v>37</v>
      </c>
      <c r="D1240" s="78" t="s">
        <v>30</v>
      </c>
      <c r="E1240" s="80">
        <v>0.0</v>
      </c>
      <c r="F1240" s="80">
        <v>0.0</v>
      </c>
      <c r="G1240" s="80">
        <v>0.0</v>
      </c>
      <c r="H1240" s="83">
        <v>0.0</v>
      </c>
      <c r="I1240" s="84">
        <f t="shared" si="3"/>
        <v>0</v>
      </c>
      <c r="J1240" s="85">
        <f t="shared" si="4"/>
        <v>0</v>
      </c>
      <c r="K1240" s="80">
        <f t="shared" ref="K1240:L1240" si="2496">IFERROR(G1240,0)</f>
        <v>0</v>
      </c>
      <c r="L1240" s="80">
        <f t="shared" si="2496"/>
        <v>0</v>
      </c>
      <c r="M1240" s="84">
        <f t="shared" si="6"/>
        <v>0</v>
      </c>
      <c r="N1240" s="85">
        <f t="shared" si="7"/>
        <v>0</v>
      </c>
      <c r="O1240" s="84">
        <f t="shared" ref="O1240:P1240" si="2497">IFERROR(K1240,0)</f>
        <v>0</v>
      </c>
      <c r="P1240" s="84">
        <f t="shared" si="2497"/>
        <v>0</v>
      </c>
      <c r="Q1240" s="84">
        <f t="shared" si="9"/>
        <v>0</v>
      </c>
      <c r="R1240" s="85">
        <f t="shared" si="10"/>
        <v>0</v>
      </c>
      <c r="S1240" s="87"/>
      <c r="T1240" s="87"/>
      <c r="U1240" s="87"/>
      <c r="V1240" s="84">
        <f t="shared" si="1319"/>
        <v>0</v>
      </c>
      <c r="W1240" s="84">
        <f t="shared" si="1320"/>
        <v>0</v>
      </c>
      <c r="X1240" s="87">
        <f t="shared" si="2461"/>
        <v>0</v>
      </c>
      <c r="Y1240" s="89"/>
    </row>
    <row r="1241">
      <c r="A1241" s="91">
        <v>45717.0</v>
      </c>
      <c r="B1241" s="92" t="s">
        <v>31</v>
      </c>
      <c r="C1241" s="93" t="s">
        <v>26</v>
      </c>
      <c r="D1241" s="92" t="s">
        <v>27</v>
      </c>
      <c r="E1241" s="80">
        <v>190.9</v>
      </c>
      <c r="F1241" s="81">
        <v>0.639</v>
      </c>
      <c r="G1241" s="82">
        <v>0.545</v>
      </c>
      <c r="H1241" s="94">
        <v>0.578</v>
      </c>
      <c r="I1241" s="84">
        <f t="shared" si="3"/>
        <v>0.033</v>
      </c>
      <c r="J1241" s="85">
        <f t="shared" si="4"/>
        <v>106.0550459</v>
      </c>
      <c r="K1241" s="80">
        <f t="shared" ref="K1241:L1241" si="2498">IFERROR(G1241,0)</f>
        <v>0.545</v>
      </c>
      <c r="L1241" s="80">
        <f t="shared" si="2498"/>
        <v>0.578</v>
      </c>
      <c r="M1241" s="84">
        <f t="shared" si="6"/>
        <v>0.033</v>
      </c>
      <c r="N1241" s="85">
        <f t="shared" si="7"/>
        <v>106.0550459</v>
      </c>
      <c r="O1241" s="84">
        <f t="shared" ref="O1241:P1241" si="2499">IFERROR(K1241,0)</f>
        <v>0.545</v>
      </c>
      <c r="P1241" s="84">
        <f t="shared" si="2499"/>
        <v>0.578</v>
      </c>
      <c r="Q1241" s="84">
        <f t="shared" si="9"/>
        <v>0.033</v>
      </c>
      <c r="R1241" s="85">
        <f t="shared" si="10"/>
        <v>106.0550459</v>
      </c>
      <c r="S1241" s="80">
        <f>T1220</f>
        <v>48.29712</v>
      </c>
      <c r="T1241" s="80">
        <f>H1241+S1241-H1242-H1243-U1241</f>
        <v>48.12432</v>
      </c>
      <c r="U1241" s="80">
        <v>0.0018</v>
      </c>
      <c r="V1241" s="84">
        <f t="shared" si="1319"/>
        <v>85.28951487</v>
      </c>
      <c r="W1241" s="84">
        <f t="shared" si="1320"/>
        <v>90.45383412</v>
      </c>
      <c r="X1241" s="87">
        <f>H1199</f>
        <v>0.578</v>
      </c>
      <c r="Y1241" s="89"/>
    </row>
    <row r="1242">
      <c r="A1242" s="77">
        <v>45717.0</v>
      </c>
      <c r="B1242" s="78" t="s">
        <v>31</v>
      </c>
      <c r="C1242" s="79" t="s">
        <v>26</v>
      </c>
      <c r="D1242" s="78" t="s">
        <v>29</v>
      </c>
      <c r="E1242" s="80">
        <v>220.3</v>
      </c>
      <c r="F1242" s="80">
        <v>0.94</v>
      </c>
      <c r="G1242" s="80">
        <v>0.581</v>
      </c>
      <c r="H1242" s="83">
        <v>0.749</v>
      </c>
      <c r="I1242" s="84">
        <f t="shared" si="3"/>
        <v>0.168</v>
      </c>
      <c r="J1242" s="85">
        <f t="shared" si="4"/>
        <v>128.9156627</v>
      </c>
      <c r="K1242" s="80">
        <f t="shared" ref="K1242:L1242" si="2500">IFERROR(G1242,0)</f>
        <v>0.581</v>
      </c>
      <c r="L1242" s="80">
        <f t="shared" si="2500"/>
        <v>0.749</v>
      </c>
      <c r="M1242" s="84">
        <f t="shared" si="6"/>
        <v>0.168</v>
      </c>
      <c r="N1242" s="85">
        <f t="shared" si="7"/>
        <v>128.9156627</v>
      </c>
      <c r="O1242" s="84">
        <f t="shared" ref="O1242:P1242" si="2501">IFERROR(K1242,0)</f>
        <v>0.581</v>
      </c>
      <c r="P1242" s="84">
        <f t="shared" si="2501"/>
        <v>0.749</v>
      </c>
      <c r="Q1242" s="84">
        <f t="shared" si="9"/>
        <v>0.168</v>
      </c>
      <c r="R1242" s="85">
        <f t="shared" si="10"/>
        <v>128.9156627</v>
      </c>
      <c r="S1242" s="84"/>
      <c r="T1242" s="84"/>
      <c r="U1242" s="84"/>
      <c r="V1242" s="84">
        <f t="shared" si="1319"/>
        <v>61.80851064</v>
      </c>
      <c r="W1242" s="84">
        <f t="shared" si="1320"/>
        <v>79.68085106</v>
      </c>
      <c r="X1242" s="87">
        <f t="shared" ref="X1242:X1261" si="2504">H1199</f>
        <v>0.578</v>
      </c>
      <c r="Y1242" s="89"/>
    </row>
    <row r="1243">
      <c r="A1243" s="77">
        <v>45717.0</v>
      </c>
      <c r="B1243" s="78" t="s">
        <v>31</v>
      </c>
      <c r="C1243" s="79" t="s">
        <v>26</v>
      </c>
      <c r="D1243" s="78" t="s">
        <v>30</v>
      </c>
      <c r="E1243" s="80">
        <v>0.0</v>
      </c>
      <c r="F1243" s="80">
        <v>0.0</v>
      </c>
      <c r="G1243" s="80">
        <v>0.0</v>
      </c>
      <c r="H1243" s="83">
        <v>0.0</v>
      </c>
      <c r="I1243" s="84">
        <f t="shared" si="3"/>
        <v>0</v>
      </c>
      <c r="J1243" s="85">
        <f t="shared" si="4"/>
        <v>0</v>
      </c>
      <c r="K1243" s="80">
        <f t="shared" ref="K1243:L1243" si="2502">IFERROR(G1243,0)</f>
        <v>0</v>
      </c>
      <c r="L1243" s="80">
        <f t="shared" si="2502"/>
        <v>0</v>
      </c>
      <c r="M1243" s="84">
        <f t="shared" si="6"/>
        <v>0</v>
      </c>
      <c r="N1243" s="85">
        <f t="shared" si="7"/>
        <v>0</v>
      </c>
      <c r="O1243" s="84">
        <f t="shared" ref="O1243:P1243" si="2503">IFERROR(K1243,0)</f>
        <v>0</v>
      </c>
      <c r="P1243" s="84">
        <f t="shared" si="2503"/>
        <v>0</v>
      </c>
      <c r="Q1243" s="84">
        <f t="shared" si="9"/>
        <v>0</v>
      </c>
      <c r="R1243" s="85">
        <f t="shared" si="10"/>
        <v>0</v>
      </c>
      <c r="S1243" s="80"/>
      <c r="T1243" s="80"/>
      <c r="U1243" s="80"/>
      <c r="V1243" s="84">
        <f t="shared" si="1319"/>
        <v>0</v>
      </c>
      <c r="W1243" s="84">
        <f t="shared" si="1320"/>
        <v>0</v>
      </c>
      <c r="X1243" s="87">
        <f t="shared" si="2504"/>
        <v>0.84</v>
      </c>
      <c r="Y1243" s="89"/>
    </row>
    <row r="1244">
      <c r="A1244" s="77">
        <v>45717.0</v>
      </c>
      <c r="B1244" s="78" t="s">
        <v>25</v>
      </c>
      <c r="C1244" s="79" t="s">
        <v>26</v>
      </c>
      <c r="D1244" s="78" t="s">
        <v>27</v>
      </c>
      <c r="E1244" s="80">
        <v>1.7</v>
      </c>
      <c r="F1244" s="80">
        <v>0.005</v>
      </c>
      <c r="G1244" s="80">
        <v>0.0048</v>
      </c>
      <c r="H1244" s="83">
        <v>0.005</v>
      </c>
      <c r="I1244" s="84">
        <f t="shared" si="3"/>
        <v>0.0002</v>
      </c>
      <c r="J1244" s="85">
        <f t="shared" si="4"/>
        <v>104.1666667</v>
      </c>
      <c r="K1244" s="80">
        <f t="shared" ref="K1244:L1244" si="2505">IFERROR(G1244,0)</f>
        <v>0.0048</v>
      </c>
      <c r="L1244" s="80">
        <f t="shared" si="2505"/>
        <v>0.005</v>
      </c>
      <c r="M1244" s="84">
        <f t="shared" si="6"/>
        <v>0.0002</v>
      </c>
      <c r="N1244" s="85">
        <f t="shared" si="7"/>
        <v>104.1666667</v>
      </c>
      <c r="O1244" s="84">
        <f t="shared" ref="O1244:P1244" si="2506">IFERROR(K1244,0)</f>
        <v>0.0048</v>
      </c>
      <c r="P1244" s="84">
        <f t="shared" si="2506"/>
        <v>0.005</v>
      </c>
      <c r="Q1244" s="84">
        <f t="shared" si="9"/>
        <v>0.0002</v>
      </c>
      <c r="R1244" s="85">
        <f t="shared" si="10"/>
        <v>104.1666667</v>
      </c>
      <c r="S1244" s="80">
        <f>T1223</f>
        <v>4.1368405</v>
      </c>
      <c r="T1244" s="80">
        <f>H1244+S1244-H1245-H1246-U1244</f>
        <v>4.1417405</v>
      </c>
      <c r="U1244" s="80">
        <v>1.0E-4</v>
      </c>
      <c r="V1244" s="84">
        <f t="shared" si="1319"/>
        <v>96</v>
      </c>
      <c r="W1244" s="84">
        <f t="shared" si="1320"/>
        <v>100</v>
      </c>
      <c r="X1244" s="87">
        <f t="shared" si="2504"/>
        <v>0</v>
      </c>
      <c r="Y1244" s="89"/>
    </row>
    <row r="1245">
      <c r="A1245" s="77">
        <v>45717.0</v>
      </c>
      <c r="B1245" s="78" t="s">
        <v>25</v>
      </c>
      <c r="C1245" s="79" t="s">
        <v>26</v>
      </c>
      <c r="D1245" s="78" t="s">
        <v>29</v>
      </c>
      <c r="E1245" s="80">
        <v>1.5</v>
      </c>
      <c r="F1245" s="80">
        <v>0.0</v>
      </c>
      <c r="G1245" s="80">
        <v>0.003</v>
      </c>
      <c r="H1245" s="83">
        <v>0.0</v>
      </c>
      <c r="I1245" s="84">
        <f t="shared" si="3"/>
        <v>-0.003</v>
      </c>
      <c r="J1245" s="85">
        <f t="shared" si="4"/>
        <v>0</v>
      </c>
      <c r="K1245" s="80">
        <f t="shared" ref="K1245:L1245" si="2507">IFERROR(G1245,0)</f>
        <v>0.003</v>
      </c>
      <c r="L1245" s="80">
        <f t="shared" si="2507"/>
        <v>0</v>
      </c>
      <c r="M1245" s="84">
        <f t="shared" si="6"/>
        <v>-0.003</v>
      </c>
      <c r="N1245" s="85">
        <f t="shared" si="7"/>
        <v>0</v>
      </c>
      <c r="O1245" s="84">
        <f t="shared" ref="O1245:P1245" si="2508">IFERROR(K1245,0)</f>
        <v>0.003</v>
      </c>
      <c r="P1245" s="84">
        <f t="shared" si="2508"/>
        <v>0</v>
      </c>
      <c r="Q1245" s="84">
        <f t="shared" si="9"/>
        <v>-0.003</v>
      </c>
      <c r="R1245" s="85">
        <f t="shared" si="10"/>
        <v>0</v>
      </c>
      <c r="S1245" s="84"/>
      <c r="T1245" s="84"/>
      <c r="U1245" s="84"/>
      <c r="V1245" s="84">
        <f t="shared" si="1319"/>
        <v>0</v>
      </c>
      <c r="W1245" s="84">
        <f t="shared" si="1320"/>
        <v>0</v>
      </c>
      <c r="X1245" s="87">
        <f t="shared" si="2504"/>
        <v>0.005</v>
      </c>
      <c r="Y1245" s="89"/>
    </row>
    <row r="1246">
      <c r="A1246" s="77">
        <v>45717.0</v>
      </c>
      <c r="B1246" s="78" t="s">
        <v>25</v>
      </c>
      <c r="C1246" s="79" t="s">
        <v>26</v>
      </c>
      <c r="D1246" s="78" t="s">
        <v>30</v>
      </c>
      <c r="E1246" s="80">
        <v>0.0</v>
      </c>
      <c r="F1246" s="80">
        <v>0.0</v>
      </c>
      <c r="G1246" s="80">
        <v>0.0</v>
      </c>
      <c r="H1246" s="83">
        <v>0.0</v>
      </c>
      <c r="I1246" s="84">
        <f t="shared" si="3"/>
        <v>0</v>
      </c>
      <c r="J1246" s="85">
        <f t="shared" si="4"/>
        <v>0</v>
      </c>
      <c r="K1246" s="80">
        <f t="shared" ref="K1246:L1246" si="2509">IFERROR(G1246,0)</f>
        <v>0</v>
      </c>
      <c r="L1246" s="80">
        <f t="shared" si="2509"/>
        <v>0</v>
      </c>
      <c r="M1246" s="84">
        <f t="shared" si="6"/>
        <v>0</v>
      </c>
      <c r="N1246" s="85">
        <f t="shared" si="7"/>
        <v>0</v>
      </c>
      <c r="O1246" s="84">
        <f t="shared" ref="O1246:P1246" si="2510">IFERROR(K1246,0)</f>
        <v>0</v>
      </c>
      <c r="P1246" s="84">
        <f t="shared" si="2510"/>
        <v>0</v>
      </c>
      <c r="Q1246" s="84">
        <f t="shared" si="9"/>
        <v>0</v>
      </c>
      <c r="R1246" s="85">
        <f t="shared" si="10"/>
        <v>0</v>
      </c>
      <c r="S1246" s="84"/>
      <c r="T1246" s="84"/>
      <c r="U1246" s="84"/>
      <c r="V1246" s="84">
        <f t="shared" si="1319"/>
        <v>0</v>
      </c>
      <c r="W1246" s="84">
        <f t="shared" si="1320"/>
        <v>0</v>
      </c>
      <c r="X1246" s="87">
        <f t="shared" si="2504"/>
        <v>0</v>
      </c>
      <c r="Y1246" s="89"/>
    </row>
    <row r="1247">
      <c r="A1247" s="77">
        <v>45717.0</v>
      </c>
      <c r="B1247" s="78" t="s">
        <v>33</v>
      </c>
      <c r="C1247" s="79" t="s">
        <v>26</v>
      </c>
      <c r="D1247" s="78" t="s">
        <v>27</v>
      </c>
      <c r="E1247" s="80">
        <v>1.0</v>
      </c>
      <c r="F1247" s="80">
        <v>0.004</v>
      </c>
      <c r="G1247" s="80">
        <v>0.003</v>
      </c>
      <c r="H1247" s="83">
        <v>0.004</v>
      </c>
      <c r="I1247" s="84">
        <f t="shared" si="3"/>
        <v>0.001</v>
      </c>
      <c r="J1247" s="85">
        <f t="shared" si="4"/>
        <v>133.3333333</v>
      </c>
      <c r="K1247" s="80">
        <f t="shared" ref="K1247:L1247" si="2511">IFERROR(G1247,0)</f>
        <v>0.003</v>
      </c>
      <c r="L1247" s="80">
        <f t="shared" si="2511"/>
        <v>0.004</v>
      </c>
      <c r="M1247" s="84">
        <f t="shared" si="6"/>
        <v>0.001</v>
      </c>
      <c r="N1247" s="85">
        <f t="shared" si="7"/>
        <v>133.3333333</v>
      </c>
      <c r="O1247" s="84">
        <f t="shared" ref="O1247:P1247" si="2512">IFERROR(K1247,0)</f>
        <v>0.003</v>
      </c>
      <c r="P1247" s="84">
        <f t="shared" si="2512"/>
        <v>0.004</v>
      </c>
      <c r="Q1247" s="84">
        <f t="shared" si="9"/>
        <v>0.001</v>
      </c>
      <c r="R1247" s="85">
        <f t="shared" si="10"/>
        <v>133.3333333</v>
      </c>
      <c r="S1247" s="80">
        <f>T1226</f>
        <v>0.64165</v>
      </c>
      <c r="T1247" s="80">
        <f>H1247+S1247-H1248-H1249-U1247</f>
        <v>0.64565</v>
      </c>
      <c r="U1247" s="80">
        <v>0.0</v>
      </c>
      <c r="V1247" s="84">
        <f t="shared" si="1319"/>
        <v>75</v>
      </c>
      <c r="W1247" s="84">
        <f t="shared" si="1320"/>
        <v>100</v>
      </c>
      <c r="X1247" s="87">
        <f t="shared" si="2504"/>
        <v>0</v>
      </c>
      <c r="Y1247" s="89"/>
    </row>
    <row r="1248">
      <c r="A1248" s="77">
        <v>45717.0</v>
      </c>
      <c r="B1248" s="78" t="s">
        <v>33</v>
      </c>
      <c r="C1248" s="79" t="s">
        <v>26</v>
      </c>
      <c r="D1248" s="78" t="s">
        <v>29</v>
      </c>
      <c r="E1248" s="80">
        <v>1.0</v>
      </c>
      <c r="F1248" s="80">
        <v>0.1</v>
      </c>
      <c r="G1248" s="80">
        <v>0.003</v>
      </c>
      <c r="H1248" s="83">
        <v>0.0</v>
      </c>
      <c r="I1248" s="84">
        <f t="shared" si="3"/>
        <v>-0.003</v>
      </c>
      <c r="J1248" s="85">
        <f t="shared" si="4"/>
        <v>0</v>
      </c>
      <c r="K1248" s="80">
        <f t="shared" ref="K1248:L1248" si="2513">IFERROR(G1248,0)</f>
        <v>0.003</v>
      </c>
      <c r="L1248" s="80">
        <f t="shared" si="2513"/>
        <v>0</v>
      </c>
      <c r="M1248" s="84">
        <f t="shared" si="6"/>
        <v>-0.003</v>
      </c>
      <c r="N1248" s="85">
        <f t="shared" si="7"/>
        <v>0</v>
      </c>
      <c r="O1248" s="84">
        <f t="shared" ref="O1248:P1248" si="2514">IFERROR(K1248,0)</f>
        <v>0.003</v>
      </c>
      <c r="P1248" s="84">
        <f t="shared" si="2514"/>
        <v>0</v>
      </c>
      <c r="Q1248" s="84">
        <f t="shared" si="9"/>
        <v>-0.003</v>
      </c>
      <c r="R1248" s="85">
        <f t="shared" si="10"/>
        <v>0</v>
      </c>
      <c r="S1248" s="80"/>
      <c r="T1248" s="80"/>
      <c r="U1248" s="80"/>
      <c r="V1248" s="84">
        <f t="shared" si="1319"/>
        <v>3</v>
      </c>
      <c r="W1248" s="84">
        <f t="shared" si="1320"/>
        <v>0</v>
      </c>
      <c r="X1248" s="87">
        <f t="shared" si="2504"/>
        <v>0.004</v>
      </c>
      <c r="Y1248" s="89"/>
    </row>
    <row r="1249">
      <c r="A1249" s="77">
        <v>45717.0</v>
      </c>
      <c r="B1249" s="78" t="s">
        <v>33</v>
      </c>
      <c r="C1249" s="79" t="s">
        <v>26</v>
      </c>
      <c r="D1249" s="78" t="s">
        <v>30</v>
      </c>
      <c r="E1249" s="80">
        <v>0.0</v>
      </c>
      <c r="F1249" s="80">
        <v>0.0</v>
      </c>
      <c r="G1249" s="80">
        <v>0.0</v>
      </c>
      <c r="H1249" s="83">
        <v>0.0</v>
      </c>
      <c r="I1249" s="84">
        <f t="shared" si="3"/>
        <v>0</v>
      </c>
      <c r="J1249" s="85">
        <f t="shared" si="4"/>
        <v>0</v>
      </c>
      <c r="K1249" s="80">
        <f t="shared" ref="K1249:L1249" si="2515">IFERROR(G1249,0)</f>
        <v>0</v>
      </c>
      <c r="L1249" s="80">
        <f t="shared" si="2515"/>
        <v>0</v>
      </c>
      <c r="M1249" s="84">
        <f t="shared" si="6"/>
        <v>0</v>
      </c>
      <c r="N1249" s="85">
        <f t="shared" si="7"/>
        <v>0</v>
      </c>
      <c r="O1249" s="84">
        <f t="shared" ref="O1249:P1249" si="2516">IFERROR(K1249,0)</f>
        <v>0</v>
      </c>
      <c r="P1249" s="84">
        <f t="shared" si="2516"/>
        <v>0</v>
      </c>
      <c r="Q1249" s="84">
        <f t="shared" si="9"/>
        <v>0</v>
      </c>
      <c r="R1249" s="85">
        <f t="shared" si="10"/>
        <v>0</v>
      </c>
      <c r="S1249" s="87"/>
      <c r="T1249" s="87"/>
      <c r="U1249" s="87"/>
      <c r="V1249" s="84">
        <f t="shared" si="1319"/>
        <v>0</v>
      </c>
      <c r="W1249" s="84">
        <f t="shared" si="1320"/>
        <v>0</v>
      </c>
      <c r="X1249" s="87">
        <f t="shared" si="2504"/>
        <v>0</v>
      </c>
      <c r="Y1249" s="89"/>
    </row>
    <row r="1250">
      <c r="A1250" s="77">
        <v>45717.0</v>
      </c>
      <c r="B1250" s="78" t="s">
        <v>34</v>
      </c>
      <c r="C1250" s="79" t="s">
        <v>26</v>
      </c>
      <c r="D1250" s="78" t="s">
        <v>27</v>
      </c>
      <c r="E1250" s="80">
        <v>0.6</v>
      </c>
      <c r="F1250" s="80">
        <v>0.003</v>
      </c>
      <c r="G1250" s="80">
        <v>0.0032</v>
      </c>
      <c r="H1250" s="83">
        <v>0.002</v>
      </c>
      <c r="I1250" s="84">
        <f t="shared" si="3"/>
        <v>-0.0012</v>
      </c>
      <c r="J1250" s="85">
        <f t="shared" si="4"/>
        <v>62.5</v>
      </c>
      <c r="K1250" s="80">
        <f t="shared" ref="K1250:L1250" si="2517">IFERROR(G1250,0)</f>
        <v>0.0032</v>
      </c>
      <c r="L1250" s="80">
        <f t="shared" si="2517"/>
        <v>0.002</v>
      </c>
      <c r="M1250" s="84">
        <f t="shared" si="6"/>
        <v>-0.0012</v>
      </c>
      <c r="N1250" s="85">
        <f t="shared" si="7"/>
        <v>62.5</v>
      </c>
      <c r="O1250" s="84">
        <f t="shared" ref="O1250:P1250" si="2518">IFERROR(K1250,0)</f>
        <v>0.0032</v>
      </c>
      <c r="P1250" s="84">
        <f t="shared" si="2518"/>
        <v>0.002</v>
      </c>
      <c r="Q1250" s="84">
        <f t="shared" si="9"/>
        <v>-0.0012</v>
      </c>
      <c r="R1250" s="85">
        <f t="shared" si="10"/>
        <v>62.5</v>
      </c>
      <c r="S1250" s="88">
        <f>T1229</f>
        <v>0.08289</v>
      </c>
      <c r="T1250" s="80">
        <f>H1250+S1250-H1251-H1252-U1250</f>
        <v>0.08489</v>
      </c>
      <c r="U1250" s="88">
        <v>0.0</v>
      </c>
      <c r="V1250" s="84">
        <f t="shared" si="1319"/>
        <v>106.6666667</v>
      </c>
      <c r="W1250" s="84">
        <f t="shared" si="1320"/>
        <v>66.66666667</v>
      </c>
      <c r="X1250" s="87">
        <f t="shared" si="2504"/>
        <v>0</v>
      </c>
      <c r="Y1250" s="89"/>
    </row>
    <row r="1251">
      <c r="A1251" s="77">
        <v>45717.0</v>
      </c>
      <c r="B1251" s="78" t="s">
        <v>34</v>
      </c>
      <c r="C1251" s="79" t="s">
        <v>26</v>
      </c>
      <c r="D1251" s="78" t="s">
        <v>29</v>
      </c>
      <c r="E1251" s="80">
        <v>0.6</v>
      </c>
      <c r="F1251" s="80">
        <v>0.0</v>
      </c>
      <c r="G1251" s="80">
        <v>0.0032</v>
      </c>
      <c r="H1251" s="83">
        <v>0.0</v>
      </c>
      <c r="I1251" s="84">
        <f t="shared" si="3"/>
        <v>-0.0032</v>
      </c>
      <c r="J1251" s="85">
        <f t="shared" si="4"/>
        <v>0</v>
      </c>
      <c r="K1251" s="80">
        <f t="shared" ref="K1251:L1251" si="2519">IFERROR(G1251,0)</f>
        <v>0.0032</v>
      </c>
      <c r="L1251" s="80">
        <f t="shared" si="2519"/>
        <v>0</v>
      </c>
      <c r="M1251" s="84">
        <f t="shared" si="6"/>
        <v>-0.0032</v>
      </c>
      <c r="N1251" s="85">
        <f t="shared" si="7"/>
        <v>0</v>
      </c>
      <c r="O1251" s="84">
        <f t="shared" ref="O1251:P1251" si="2520">IFERROR(K1251,0)</f>
        <v>0.0032</v>
      </c>
      <c r="P1251" s="84">
        <f t="shared" si="2520"/>
        <v>0</v>
      </c>
      <c r="Q1251" s="84">
        <f t="shared" si="9"/>
        <v>-0.0032</v>
      </c>
      <c r="R1251" s="85">
        <f t="shared" si="10"/>
        <v>0</v>
      </c>
      <c r="S1251" s="87"/>
      <c r="T1251" s="87"/>
      <c r="U1251" s="87"/>
      <c r="V1251" s="84">
        <f t="shared" si="1319"/>
        <v>0</v>
      </c>
      <c r="W1251" s="84">
        <f t="shared" si="1320"/>
        <v>0</v>
      </c>
      <c r="X1251" s="87">
        <f t="shared" si="2504"/>
        <v>0.002</v>
      </c>
      <c r="Y1251" s="89"/>
    </row>
    <row r="1252">
      <c r="A1252" s="77">
        <v>45717.0</v>
      </c>
      <c r="B1252" s="78" t="s">
        <v>34</v>
      </c>
      <c r="C1252" s="79" t="s">
        <v>26</v>
      </c>
      <c r="D1252" s="78" t="s">
        <v>30</v>
      </c>
      <c r="E1252" s="80">
        <v>0.0</v>
      </c>
      <c r="F1252" s="80">
        <v>0.0</v>
      </c>
      <c r="G1252" s="80">
        <v>0.0</v>
      </c>
      <c r="H1252" s="83">
        <v>0.0</v>
      </c>
      <c r="I1252" s="84">
        <f t="shared" si="3"/>
        <v>0</v>
      </c>
      <c r="J1252" s="85">
        <f t="shared" si="4"/>
        <v>0</v>
      </c>
      <c r="K1252" s="80">
        <f t="shared" ref="K1252:L1252" si="2521">IFERROR(G1252,0)</f>
        <v>0</v>
      </c>
      <c r="L1252" s="80">
        <f t="shared" si="2521"/>
        <v>0</v>
      </c>
      <c r="M1252" s="84">
        <f t="shared" si="6"/>
        <v>0</v>
      </c>
      <c r="N1252" s="85">
        <f t="shared" si="7"/>
        <v>0</v>
      </c>
      <c r="O1252" s="84">
        <f t="shared" ref="O1252:P1252" si="2522">IFERROR(K1252,0)</f>
        <v>0</v>
      </c>
      <c r="P1252" s="84">
        <f t="shared" si="2522"/>
        <v>0</v>
      </c>
      <c r="Q1252" s="84">
        <f t="shared" si="9"/>
        <v>0</v>
      </c>
      <c r="R1252" s="85">
        <f t="shared" si="10"/>
        <v>0</v>
      </c>
      <c r="S1252" s="87"/>
      <c r="T1252" s="87"/>
      <c r="U1252" s="87"/>
      <c r="V1252" s="84">
        <f t="shared" si="1319"/>
        <v>0</v>
      </c>
      <c r="W1252" s="84">
        <f t="shared" si="1320"/>
        <v>0</v>
      </c>
      <c r="X1252" s="87">
        <f t="shared" si="2504"/>
        <v>0</v>
      </c>
      <c r="Y1252" s="89"/>
    </row>
    <row r="1253">
      <c r="A1253" s="77">
        <v>45717.0</v>
      </c>
      <c r="B1253" s="78" t="s">
        <v>36</v>
      </c>
      <c r="C1253" s="79" t="s">
        <v>37</v>
      </c>
      <c r="D1253" s="78" t="s">
        <v>27</v>
      </c>
      <c r="E1253" s="80">
        <v>229.8</v>
      </c>
      <c r="F1253" s="80">
        <v>0.528</v>
      </c>
      <c r="G1253" s="80">
        <v>0.668</v>
      </c>
      <c r="H1253" s="83">
        <v>0.595</v>
      </c>
      <c r="I1253" s="84">
        <f t="shared" si="3"/>
        <v>-0.073</v>
      </c>
      <c r="J1253" s="85">
        <f t="shared" si="4"/>
        <v>89.07185629</v>
      </c>
      <c r="K1253" s="80">
        <f t="shared" ref="K1253:L1253" si="2523">IFERROR(G1253,0)</f>
        <v>0.668</v>
      </c>
      <c r="L1253" s="80">
        <f t="shared" si="2523"/>
        <v>0.595</v>
      </c>
      <c r="M1253" s="84">
        <f t="shared" si="6"/>
        <v>-0.073</v>
      </c>
      <c r="N1253" s="85">
        <f t="shared" si="7"/>
        <v>89.07185629</v>
      </c>
      <c r="O1253" s="84">
        <f t="shared" ref="O1253:P1253" si="2524">IFERROR(K1253,0)</f>
        <v>0.668</v>
      </c>
      <c r="P1253" s="84">
        <f t="shared" si="2524"/>
        <v>0.595</v>
      </c>
      <c r="Q1253" s="84">
        <f t="shared" si="9"/>
        <v>-0.073</v>
      </c>
      <c r="R1253" s="85">
        <f t="shared" si="10"/>
        <v>89.07185629</v>
      </c>
      <c r="S1253" s="88">
        <f>T1232</f>
        <v>185.8620851</v>
      </c>
      <c r="T1253" s="80">
        <f>H1253+S1253-H1254-H1255-U1253</f>
        <v>184.4386851</v>
      </c>
      <c r="U1253" s="88">
        <v>4.0E-4</v>
      </c>
      <c r="V1253" s="84">
        <f t="shared" si="1319"/>
        <v>126.5151515</v>
      </c>
      <c r="W1253" s="84">
        <f t="shared" si="1320"/>
        <v>112.6893939</v>
      </c>
      <c r="X1253" s="87">
        <f t="shared" si="2504"/>
        <v>0</v>
      </c>
      <c r="Y1253" s="89"/>
    </row>
    <row r="1254">
      <c r="A1254" s="77">
        <v>45717.0</v>
      </c>
      <c r="B1254" s="78" t="s">
        <v>36</v>
      </c>
      <c r="C1254" s="79" t="s">
        <v>37</v>
      </c>
      <c r="D1254" s="78" t="s">
        <v>29</v>
      </c>
      <c r="E1254" s="80">
        <v>285.0</v>
      </c>
      <c r="F1254" s="80">
        <v>0.0</v>
      </c>
      <c r="G1254" s="80">
        <v>0.774</v>
      </c>
      <c r="H1254" s="83">
        <v>2.018</v>
      </c>
      <c r="I1254" s="84">
        <f t="shared" si="3"/>
        <v>1.244</v>
      </c>
      <c r="J1254" s="85">
        <f t="shared" si="4"/>
        <v>260.7235142</v>
      </c>
      <c r="K1254" s="80">
        <f t="shared" ref="K1254:L1254" si="2525">IFERROR(G1254,0)</f>
        <v>0.774</v>
      </c>
      <c r="L1254" s="80">
        <f t="shared" si="2525"/>
        <v>2.018</v>
      </c>
      <c r="M1254" s="84">
        <f t="shared" si="6"/>
        <v>1.244</v>
      </c>
      <c r="N1254" s="85">
        <f t="shared" si="7"/>
        <v>260.7235142</v>
      </c>
      <c r="O1254" s="84">
        <f t="shared" ref="O1254:P1254" si="2526">IFERROR(K1254,0)</f>
        <v>0.774</v>
      </c>
      <c r="P1254" s="84">
        <f t="shared" si="2526"/>
        <v>2.018</v>
      </c>
      <c r="Q1254" s="84">
        <f t="shared" si="9"/>
        <v>1.244</v>
      </c>
      <c r="R1254" s="85">
        <f t="shared" si="10"/>
        <v>260.7235142</v>
      </c>
      <c r="S1254" s="87"/>
      <c r="T1254" s="87"/>
      <c r="U1254" s="87"/>
      <c r="V1254" s="84">
        <f t="shared" si="1319"/>
        <v>0</v>
      </c>
      <c r="W1254" s="84">
        <f t="shared" si="1320"/>
        <v>0</v>
      </c>
      <c r="X1254" s="87">
        <f t="shared" si="2504"/>
        <v>0.547</v>
      </c>
      <c r="Y1254" s="89"/>
    </row>
    <row r="1255">
      <c r="A1255" s="77">
        <v>45717.0</v>
      </c>
      <c r="B1255" s="78" t="s">
        <v>36</v>
      </c>
      <c r="C1255" s="79" t="s">
        <v>37</v>
      </c>
      <c r="D1255" s="78" t="s">
        <v>30</v>
      </c>
      <c r="E1255" s="80">
        <v>0.0</v>
      </c>
      <c r="F1255" s="80">
        <v>0.0</v>
      </c>
      <c r="G1255" s="80">
        <v>0.0</v>
      </c>
      <c r="H1255" s="83">
        <v>0.0</v>
      </c>
      <c r="I1255" s="84">
        <f t="shared" si="3"/>
        <v>0</v>
      </c>
      <c r="J1255" s="85">
        <f t="shared" si="4"/>
        <v>0</v>
      </c>
      <c r="K1255" s="80">
        <f t="shared" ref="K1255:L1255" si="2527">IFERROR(G1255,0)</f>
        <v>0</v>
      </c>
      <c r="L1255" s="80">
        <f t="shared" si="2527"/>
        <v>0</v>
      </c>
      <c r="M1255" s="84">
        <f t="shared" si="6"/>
        <v>0</v>
      </c>
      <c r="N1255" s="85">
        <f t="shared" si="7"/>
        <v>0</v>
      </c>
      <c r="O1255" s="84">
        <f t="shared" ref="O1255:P1255" si="2528">IFERROR(K1255,0)</f>
        <v>0</v>
      </c>
      <c r="P1255" s="84">
        <f t="shared" si="2528"/>
        <v>0</v>
      </c>
      <c r="Q1255" s="84">
        <f t="shared" si="9"/>
        <v>0</v>
      </c>
      <c r="R1255" s="85">
        <f t="shared" si="10"/>
        <v>0</v>
      </c>
      <c r="S1255" s="87"/>
      <c r="T1255" s="87"/>
      <c r="U1255" s="87"/>
      <c r="V1255" s="84">
        <f t="shared" si="1319"/>
        <v>0</v>
      </c>
      <c r="W1255" s="84">
        <f t="shared" si="1320"/>
        <v>0</v>
      </c>
      <c r="X1255" s="87">
        <f t="shared" si="2504"/>
        <v>1.316</v>
      </c>
      <c r="Y1255" s="89"/>
    </row>
    <row r="1256">
      <c r="A1256" s="77">
        <v>45717.0</v>
      </c>
      <c r="B1256" s="78" t="s">
        <v>49</v>
      </c>
      <c r="C1256" s="79" t="s">
        <v>37</v>
      </c>
      <c r="D1256" s="78" t="s">
        <v>27</v>
      </c>
      <c r="E1256" s="80">
        <v>5.2</v>
      </c>
      <c r="F1256" s="80">
        <v>0.018</v>
      </c>
      <c r="G1256" s="80">
        <v>0.0161</v>
      </c>
      <c r="H1256" s="83">
        <v>0.018</v>
      </c>
      <c r="I1256" s="84">
        <f t="shared" si="3"/>
        <v>0.0019</v>
      </c>
      <c r="J1256" s="85">
        <f t="shared" si="4"/>
        <v>111.8012422</v>
      </c>
      <c r="K1256" s="80">
        <f t="shared" ref="K1256:L1256" si="2529">IFERROR(G1256,0)</f>
        <v>0.0161</v>
      </c>
      <c r="L1256" s="80">
        <f t="shared" si="2529"/>
        <v>0.018</v>
      </c>
      <c r="M1256" s="84">
        <f t="shared" si="6"/>
        <v>0.0019</v>
      </c>
      <c r="N1256" s="85">
        <f t="shared" si="7"/>
        <v>111.8012422</v>
      </c>
      <c r="O1256" s="84">
        <f t="shared" ref="O1256:P1256" si="2530">IFERROR(K1256,0)</f>
        <v>0.0161</v>
      </c>
      <c r="P1256" s="84">
        <f t="shared" si="2530"/>
        <v>0.018</v>
      </c>
      <c r="Q1256" s="84">
        <f t="shared" si="9"/>
        <v>0.0019</v>
      </c>
      <c r="R1256" s="85">
        <f t="shared" si="10"/>
        <v>111.8012422</v>
      </c>
      <c r="S1256" s="88">
        <f>T1235</f>
        <v>3.636200002</v>
      </c>
      <c r="T1256" s="80">
        <f>H1256+S1256-H1257-H1258-U1256</f>
        <v>2.657500002</v>
      </c>
      <c r="U1256" s="88">
        <v>7.0E-4</v>
      </c>
      <c r="V1256" s="84">
        <f t="shared" si="1319"/>
        <v>89.44444444</v>
      </c>
      <c r="W1256" s="84">
        <f t="shared" si="1320"/>
        <v>100</v>
      </c>
      <c r="X1256" s="87">
        <f t="shared" si="2504"/>
        <v>0</v>
      </c>
      <c r="Y1256" s="89"/>
    </row>
    <row r="1257">
      <c r="A1257" s="77">
        <v>45717.0</v>
      </c>
      <c r="B1257" s="78" t="s">
        <v>49</v>
      </c>
      <c r="C1257" s="79" t="s">
        <v>37</v>
      </c>
      <c r="D1257" s="78" t="s">
        <v>29</v>
      </c>
      <c r="E1257" s="80">
        <v>5.1</v>
      </c>
      <c r="F1257" s="80">
        <v>0.0</v>
      </c>
      <c r="G1257" s="80">
        <v>0.0129</v>
      </c>
      <c r="H1257" s="83">
        <v>0.996</v>
      </c>
      <c r="I1257" s="84">
        <f t="shared" si="3"/>
        <v>0.9831</v>
      </c>
      <c r="J1257" s="85">
        <f t="shared" si="4"/>
        <v>7720.930233</v>
      </c>
      <c r="K1257" s="80">
        <f t="shared" ref="K1257:L1257" si="2531">IFERROR(G1257,0)</f>
        <v>0.0129</v>
      </c>
      <c r="L1257" s="80">
        <f t="shared" si="2531"/>
        <v>0.996</v>
      </c>
      <c r="M1257" s="84">
        <f t="shared" si="6"/>
        <v>0.9831</v>
      </c>
      <c r="N1257" s="85">
        <f t="shared" si="7"/>
        <v>7720.930233</v>
      </c>
      <c r="O1257" s="84">
        <f t="shared" ref="O1257:P1257" si="2532">IFERROR(K1257,0)</f>
        <v>0.0129</v>
      </c>
      <c r="P1257" s="84">
        <f t="shared" si="2532"/>
        <v>0.996</v>
      </c>
      <c r="Q1257" s="84">
        <f t="shared" si="9"/>
        <v>0.9831</v>
      </c>
      <c r="R1257" s="85">
        <f t="shared" si="10"/>
        <v>7720.930233</v>
      </c>
      <c r="S1257" s="87"/>
      <c r="T1257" s="87"/>
      <c r="U1257" s="87"/>
      <c r="V1257" s="84">
        <f t="shared" si="1319"/>
        <v>0</v>
      </c>
      <c r="W1257" s="84">
        <f t="shared" si="1320"/>
        <v>0</v>
      </c>
      <c r="X1257" s="87">
        <f t="shared" si="2504"/>
        <v>0.018</v>
      </c>
      <c r="Y1257" s="89"/>
    </row>
    <row r="1258">
      <c r="A1258" s="77">
        <v>45717.0</v>
      </c>
      <c r="B1258" s="78" t="s">
        <v>49</v>
      </c>
      <c r="C1258" s="79" t="s">
        <v>37</v>
      </c>
      <c r="D1258" s="78" t="s">
        <v>30</v>
      </c>
      <c r="E1258" s="80">
        <v>0.0</v>
      </c>
      <c r="F1258" s="80">
        <v>0.0</v>
      </c>
      <c r="G1258" s="80">
        <v>0.0</v>
      </c>
      <c r="H1258" s="83">
        <v>0.0</v>
      </c>
      <c r="I1258" s="84">
        <f t="shared" si="3"/>
        <v>0</v>
      </c>
      <c r="J1258" s="85">
        <f t="shared" si="4"/>
        <v>0</v>
      </c>
      <c r="K1258" s="80">
        <f t="shared" ref="K1258:L1258" si="2533">IFERROR(G1258,0)</f>
        <v>0</v>
      </c>
      <c r="L1258" s="80">
        <f t="shared" si="2533"/>
        <v>0</v>
      </c>
      <c r="M1258" s="84">
        <f t="shared" si="6"/>
        <v>0</v>
      </c>
      <c r="N1258" s="85">
        <f t="shared" si="7"/>
        <v>0</v>
      </c>
      <c r="O1258" s="84">
        <f t="shared" ref="O1258:P1258" si="2534">IFERROR(K1258,0)</f>
        <v>0</v>
      </c>
      <c r="P1258" s="84">
        <f t="shared" si="2534"/>
        <v>0</v>
      </c>
      <c r="Q1258" s="84">
        <f t="shared" si="9"/>
        <v>0</v>
      </c>
      <c r="R1258" s="85">
        <f t="shared" si="10"/>
        <v>0</v>
      </c>
      <c r="S1258" s="88"/>
      <c r="T1258" s="88"/>
      <c r="U1258" s="87"/>
      <c r="V1258" s="84">
        <f t="shared" si="1319"/>
        <v>0</v>
      </c>
      <c r="W1258" s="84">
        <f t="shared" si="1320"/>
        <v>0</v>
      </c>
      <c r="X1258" s="87">
        <f t="shared" si="2504"/>
        <v>0</v>
      </c>
      <c r="Y1258" s="89"/>
    </row>
    <row r="1259">
      <c r="A1259" s="77">
        <v>45717.0</v>
      </c>
      <c r="B1259" s="78" t="s">
        <v>40</v>
      </c>
      <c r="C1259" s="79" t="s">
        <v>37</v>
      </c>
      <c r="D1259" s="78" t="s">
        <v>27</v>
      </c>
      <c r="E1259" s="80">
        <v>0.63</v>
      </c>
      <c r="F1259" s="80">
        <v>0.0</v>
      </c>
      <c r="G1259" s="80">
        <v>0.0019</v>
      </c>
      <c r="H1259" s="83">
        <v>0.001</v>
      </c>
      <c r="I1259" s="84">
        <f t="shared" si="3"/>
        <v>-0.0009</v>
      </c>
      <c r="J1259" s="85">
        <f t="shared" si="4"/>
        <v>52.63157895</v>
      </c>
      <c r="K1259" s="80">
        <f t="shared" ref="K1259:L1259" si="2535">IFERROR(G1259,0)</f>
        <v>0.0019</v>
      </c>
      <c r="L1259" s="80">
        <f t="shared" si="2535"/>
        <v>0.001</v>
      </c>
      <c r="M1259" s="84">
        <f t="shared" si="6"/>
        <v>-0.0009</v>
      </c>
      <c r="N1259" s="85">
        <f t="shared" si="7"/>
        <v>52.63157895</v>
      </c>
      <c r="O1259" s="84">
        <f t="shared" ref="O1259:P1259" si="2536">IFERROR(K1259,0)</f>
        <v>0.0019</v>
      </c>
      <c r="P1259" s="84">
        <f t="shared" si="2536"/>
        <v>0.001</v>
      </c>
      <c r="Q1259" s="84">
        <f t="shared" si="9"/>
        <v>-0.0009</v>
      </c>
      <c r="R1259" s="85">
        <f t="shared" si="10"/>
        <v>52.63157895</v>
      </c>
      <c r="S1259" s="88">
        <f>T1238</f>
        <v>0.05914624</v>
      </c>
      <c r="T1259" s="80">
        <f>H1259+S1259-H1260-H1261-U1259</f>
        <v>0.06004624</v>
      </c>
      <c r="U1259" s="88">
        <v>1.0E-4</v>
      </c>
      <c r="V1259" s="84">
        <f t="shared" si="1319"/>
        <v>0</v>
      </c>
      <c r="W1259" s="84">
        <f t="shared" si="1320"/>
        <v>0</v>
      </c>
      <c r="X1259" s="87">
        <f t="shared" si="2504"/>
        <v>0</v>
      </c>
      <c r="Y1259" s="89"/>
    </row>
    <row r="1260">
      <c r="A1260" s="77">
        <v>45717.0</v>
      </c>
      <c r="B1260" s="78" t="s">
        <v>40</v>
      </c>
      <c r="C1260" s="79" t="s">
        <v>37</v>
      </c>
      <c r="D1260" s="78" t="s">
        <v>29</v>
      </c>
      <c r="E1260" s="80">
        <v>0.63</v>
      </c>
      <c r="F1260" s="80">
        <v>0.0</v>
      </c>
      <c r="G1260" s="80">
        <v>0.0016</v>
      </c>
      <c r="H1260" s="83">
        <v>0.0</v>
      </c>
      <c r="I1260" s="84">
        <f t="shared" si="3"/>
        <v>-0.0016</v>
      </c>
      <c r="J1260" s="85">
        <f t="shared" si="4"/>
        <v>0</v>
      </c>
      <c r="K1260" s="80">
        <f t="shared" ref="K1260:L1260" si="2537">IFERROR(G1260,0)</f>
        <v>0.0016</v>
      </c>
      <c r="L1260" s="80">
        <f t="shared" si="2537"/>
        <v>0</v>
      </c>
      <c r="M1260" s="84">
        <f t="shared" si="6"/>
        <v>-0.0016</v>
      </c>
      <c r="N1260" s="85">
        <f t="shared" si="7"/>
        <v>0</v>
      </c>
      <c r="O1260" s="84">
        <f t="shared" ref="O1260:P1260" si="2538">IFERROR(K1260,0)</f>
        <v>0.0016</v>
      </c>
      <c r="P1260" s="84">
        <f t="shared" si="2538"/>
        <v>0</v>
      </c>
      <c r="Q1260" s="84">
        <f t="shared" si="9"/>
        <v>-0.0016</v>
      </c>
      <c r="R1260" s="85">
        <f t="shared" si="10"/>
        <v>0</v>
      </c>
      <c r="S1260" s="88"/>
      <c r="T1260" s="80"/>
      <c r="U1260" s="88"/>
      <c r="V1260" s="84">
        <f t="shared" si="1319"/>
        <v>0</v>
      </c>
      <c r="W1260" s="84">
        <f t="shared" si="1320"/>
        <v>0</v>
      </c>
      <c r="X1260" s="87">
        <f t="shared" si="2504"/>
        <v>0.001</v>
      </c>
      <c r="Y1260" s="89"/>
    </row>
    <row r="1261">
      <c r="A1261" s="77">
        <v>45717.0</v>
      </c>
      <c r="B1261" s="78" t="s">
        <v>40</v>
      </c>
      <c r="C1261" s="79" t="s">
        <v>37</v>
      </c>
      <c r="D1261" s="78" t="s">
        <v>30</v>
      </c>
      <c r="E1261" s="80">
        <v>0.0</v>
      </c>
      <c r="F1261" s="80">
        <v>0.0</v>
      </c>
      <c r="G1261" s="80">
        <v>0.0</v>
      </c>
      <c r="H1261" s="83">
        <v>0.0</v>
      </c>
      <c r="I1261" s="84">
        <f t="shared" si="3"/>
        <v>0</v>
      </c>
      <c r="J1261" s="85">
        <f t="shared" si="4"/>
        <v>0</v>
      </c>
      <c r="K1261" s="80">
        <f t="shared" ref="K1261:L1261" si="2539">IFERROR(G1261,0)</f>
        <v>0</v>
      </c>
      <c r="L1261" s="80">
        <f t="shared" si="2539"/>
        <v>0</v>
      </c>
      <c r="M1261" s="84">
        <f t="shared" si="6"/>
        <v>0</v>
      </c>
      <c r="N1261" s="85">
        <f t="shared" si="7"/>
        <v>0</v>
      </c>
      <c r="O1261" s="84">
        <f t="shared" ref="O1261:P1261" si="2540">IFERROR(K1261,0)</f>
        <v>0</v>
      </c>
      <c r="P1261" s="84">
        <f t="shared" si="2540"/>
        <v>0</v>
      </c>
      <c r="Q1261" s="84">
        <f t="shared" si="9"/>
        <v>0</v>
      </c>
      <c r="R1261" s="85">
        <f t="shared" si="10"/>
        <v>0</v>
      </c>
      <c r="S1261" s="87"/>
      <c r="T1261" s="87"/>
      <c r="U1261" s="87"/>
      <c r="V1261" s="84">
        <f t="shared" si="1319"/>
        <v>0</v>
      </c>
      <c r="W1261" s="84">
        <f t="shared" si="1320"/>
        <v>0</v>
      </c>
      <c r="X1261" s="87">
        <f t="shared" si="2504"/>
        <v>0</v>
      </c>
      <c r="Y1261" s="89"/>
    </row>
    <row r="1262">
      <c r="A1262" s="77">
        <v>45718.0</v>
      </c>
      <c r="B1262" s="78" t="s">
        <v>31</v>
      </c>
      <c r="C1262" s="79" t="s">
        <v>26</v>
      </c>
      <c r="D1262" s="78" t="s">
        <v>27</v>
      </c>
      <c r="E1262" s="80">
        <v>190.9</v>
      </c>
      <c r="F1262" s="81">
        <v>0.634</v>
      </c>
      <c r="G1262" s="82">
        <v>0.545</v>
      </c>
      <c r="H1262" s="94">
        <v>0.575</v>
      </c>
      <c r="I1262" s="84">
        <f t="shared" si="3"/>
        <v>0.03</v>
      </c>
      <c r="J1262" s="85">
        <f t="shared" si="4"/>
        <v>105.5045872</v>
      </c>
      <c r="K1262" s="80">
        <f t="shared" ref="K1262:L1262" si="2541">IFERROR(G1262,0)</f>
        <v>0.545</v>
      </c>
      <c r="L1262" s="80">
        <f t="shared" si="2541"/>
        <v>0.575</v>
      </c>
      <c r="M1262" s="84">
        <f t="shared" si="6"/>
        <v>0.03</v>
      </c>
      <c r="N1262" s="85">
        <f t="shared" si="7"/>
        <v>105.5045872</v>
      </c>
      <c r="O1262" s="84">
        <f t="shared" ref="O1262:P1262" si="2542">IFERROR(K1262,0)</f>
        <v>0.545</v>
      </c>
      <c r="P1262" s="84">
        <f t="shared" si="2542"/>
        <v>0.575</v>
      </c>
      <c r="Q1262" s="84">
        <f t="shared" si="9"/>
        <v>0.03</v>
      </c>
      <c r="R1262" s="85">
        <f t="shared" si="10"/>
        <v>105.5045872</v>
      </c>
      <c r="S1262" s="80">
        <f>T1241</f>
        <v>48.12432</v>
      </c>
      <c r="T1262" s="80">
        <f>H1262+S1262-H1263-H1264-U1262</f>
        <v>48.33752</v>
      </c>
      <c r="U1262" s="80">
        <v>0.0018</v>
      </c>
      <c r="V1262" s="84">
        <f t="shared" si="1319"/>
        <v>85.96214511</v>
      </c>
      <c r="W1262" s="84">
        <f t="shared" si="1320"/>
        <v>90.69400631</v>
      </c>
      <c r="X1262" s="87">
        <f>H1220</f>
        <v>0.577</v>
      </c>
      <c r="Y1262" s="89"/>
    </row>
    <row r="1263">
      <c r="A1263" s="77">
        <v>45718.0</v>
      </c>
      <c r="B1263" s="78" t="s">
        <v>31</v>
      </c>
      <c r="C1263" s="79" t="s">
        <v>26</v>
      </c>
      <c r="D1263" s="78" t="s">
        <v>29</v>
      </c>
      <c r="E1263" s="80">
        <v>220.3</v>
      </c>
      <c r="F1263" s="80">
        <v>1.221</v>
      </c>
      <c r="G1263" s="80">
        <v>0.581</v>
      </c>
      <c r="H1263" s="83">
        <v>0.36</v>
      </c>
      <c r="I1263" s="84">
        <f t="shared" si="3"/>
        <v>-0.221</v>
      </c>
      <c r="J1263" s="85">
        <f t="shared" si="4"/>
        <v>61.96213425</v>
      </c>
      <c r="K1263" s="80">
        <f t="shared" ref="K1263:L1263" si="2543">IFERROR(G1263,0)</f>
        <v>0.581</v>
      </c>
      <c r="L1263" s="80">
        <f t="shared" si="2543"/>
        <v>0.36</v>
      </c>
      <c r="M1263" s="84">
        <f t="shared" si="6"/>
        <v>-0.221</v>
      </c>
      <c r="N1263" s="85">
        <f t="shared" si="7"/>
        <v>61.96213425</v>
      </c>
      <c r="O1263" s="84">
        <f t="shared" ref="O1263:P1263" si="2544">IFERROR(K1263,0)</f>
        <v>0.581</v>
      </c>
      <c r="P1263" s="84">
        <f t="shared" si="2544"/>
        <v>0.36</v>
      </c>
      <c r="Q1263" s="84">
        <f t="shared" si="9"/>
        <v>-0.221</v>
      </c>
      <c r="R1263" s="85">
        <f t="shared" si="10"/>
        <v>61.96213425</v>
      </c>
      <c r="S1263" s="84"/>
      <c r="T1263" s="84"/>
      <c r="U1263" s="84"/>
      <c r="V1263" s="84">
        <f t="shared" si="1319"/>
        <v>47.58394758</v>
      </c>
      <c r="W1263" s="84">
        <f t="shared" si="1320"/>
        <v>29.48402948</v>
      </c>
      <c r="X1263" s="87">
        <f t="shared" ref="X1263:X1282" si="2547">H1220</f>
        <v>0.577</v>
      </c>
      <c r="Y1263" s="89"/>
    </row>
    <row r="1264">
      <c r="A1264" s="77">
        <v>45718.0</v>
      </c>
      <c r="B1264" s="78" t="s">
        <v>31</v>
      </c>
      <c r="C1264" s="79" t="s">
        <v>26</v>
      </c>
      <c r="D1264" s="78" t="s">
        <v>30</v>
      </c>
      <c r="E1264" s="80">
        <v>0.0</v>
      </c>
      <c r="F1264" s="80">
        <v>0.0</v>
      </c>
      <c r="G1264" s="80">
        <v>0.0</v>
      </c>
      <c r="H1264" s="83">
        <v>0.0</v>
      </c>
      <c r="I1264" s="84">
        <f t="shared" si="3"/>
        <v>0</v>
      </c>
      <c r="J1264" s="85">
        <f t="shared" si="4"/>
        <v>0</v>
      </c>
      <c r="K1264" s="80">
        <f t="shared" ref="K1264:L1264" si="2545">IFERROR(G1264,0)</f>
        <v>0</v>
      </c>
      <c r="L1264" s="80">
        <f t="shared" si="2545"/>
        <v>0</v>
      </c>
      <c r="M1264" s="84">
        <f t="shared" si="6"/>
        <v>0</v>
      </c>
      <c r="N1264" s="85">
        <f t="shared" si="7"/>
        <v>0</v>
      </c>
      <c r="O1264" s="84">
        <f t="shared" ref="O1264:P1264" si="2546">IFERROR(K1264,0)</f>
        <v>0</v>
      </c>
      <c r="P1264" s="84">
        <f t="shared" si="2546"/>
        <v>0</v>
      </c>
      <c r="Q1264" s="84">
        <f t="shared" si="9"/>
        <v>0</v>
      </c>
      <c r="R1264" s="85">
        <f t="shared" si="10"/>
        <v>0</v>
      </c>
      <c r="S1264" s="80"/>
      <c r="T1264" s="80"/>
      <c r="U1264" s="80"/>
      <c r="V1264" s="84">
        <f t="shared" si="1319"/>
        <v>0</v>
      </c>
      <c r="W1264" s="84">
        <f t="shared" si="1320"/>
        <v>0</v>
      </c>
      <c r="X1264" s="87">
        <f t="shared" si="2547"/>
        <v>0.821</v>
      </c>
      <c r="Y1264" s="89"/>
    </row>
    <row r="1265">
      <c r="A1265" s="77">
        <v>45718.0</v>
      </c>
      <c r="B1265" s="78" t="s">
        <v>25</v>
      </c>
      <c r="C1265" s="79" t="s">
        <v>26</v>
      </c>
      <c r="D1265" s="78" t="s">
        <v>27</v>
      </c>
      <c r="E1265" s="80">
        <v>1.7</v>
      </c>
      <c r="F1265" s="80">
        <v>0.005</v>
      </c>
      <c r="G1265" s="80">
        <v>0.0048</v>
      </c>
      <c r="H1265" s="83">
        <v>0.005</v>
      </c>
      <c r="I1265" s="84">
        <f t="shared" si="3"/>
        <v>0.0002</v>
      </c>
      <c r="J1265" s="85">
        <f t="shared" si="4"/>
        <v>104.1666667</v>
      </c>
      <c r="K1265" s="80">
        <f t="shared" ref="K1265:L1265" si="2548">IFERROR(G1265,0)</f>
        <v>0.0048</v>
      </c>
      <c r="L1265" s="80">
        <f t="shared" si="2548"/>
        <v>0.005</v>
      </c>
      <c r="M1265" s="84">
        <f t="shared" si="6"/>
        <v>0.0002</v>
      </c>
      <c r="N1265" s="85">
        <f t="shared" si="7"/>
        <v>104.1666667</v>
      </c>
      <c r="O1265" s="84">
        <f t="shared" ref="O1265:P1265" si="2549">IFERROR(K1265,0)</f>
        <v>0.0048</v>
      </c>
      <c r="P1265" s="84">
        <f t="shared" si="2549"/>
        <v>0.005</v>
      </c>
      <c r="Q1265" s="84">
        <f t="shared" si="9"/>
        <v>0.0002</v>
      </c>
      <c r="R1265" s="85">
        <f t="shared" si="10"/>
        <v>104.1666667</v>
      </c>
      <c r="S1265" s="80">
        <f>T1244</f>
        <v>4.1417405</v>
      </c>
      <c r="T1265" s="80">
        <f>H1265+S1265-H1266-H1267-U1265</f>
        <v>4.1466405</v>
      </c>
      <c r="U1265" s="80">
        <v>1.0E-4</v>
      </c>
      <c r="V1265" s="84">
        <f t="shared" si="1319"/>
        <v>96</v>
      </c>
      <c r="W1265" s="84">
        <f t="shared" si="1320"/>
        <v>100</v>
      </c>
      <c r="X1265" s="87">
        <f t="shared" si="2547"/>
        <v>0</v>
      </c>
      <c r="Y1265" s="89"/>
    </row>
    <row r="1266">
      <c r="A1266" s="77">
        <v>45718.0</v>
      </c>
      <c r="B1266" s="78" t="s">
        <v>25</v>
      </c>
      <c r="C1266" s="79" t="s">
        <v>26</v>
      </c>
      <c r="D1266" s="78" t="s">
        <v>29</v>
      </c>
      <c r="E1266" s="80">
        <v>1.5</v>
      </c>
      <c r="F1266" s="80">
        <v>0.0</v>
      </c>
      <c r="G1266" s="80">
        <v>0.003</v>
      </c>
      <c r="H1266" s="83">
        <v>0.0</v>
      </c>
      <c r="I1266" s="84">
        <f t="shared" si="3"/>
        <v>-0.003</v>
      </c>
      <c r="J1266" s="85">
        <f t="shared" si="4"/>
        <v>0</v>
      </c>
      <c r="K1266" s="80">
        <f t="shared" ref="K1266:L1266" si="2550">IFERROR(G1266,0)</f>
        <v>0.003</v>
      </c>
      <c r="L1266" s="80">
        <f t="shared" si="2550"/>
        <v>0</v>
      </c>
      <c r="M1266" s="84">
        <f t="shared" si="6"/>
        <v>-0.003</v>
      </c>
      <c r="N1266" s="85">
        <f t="shared" si="7"/>
        <v>0</v>
      </c>
      <c r="O1266" s="84">
        <f t="shared" ref="O1266:P1266" si="2551">IFERROR(K1266,0)</f>
        <v>0.003</v>
      </c>
      <c r="P1266" s="84">
        <f t="shared" si="2551"/>
        <v>0</v>
      </c>
      <c r="Q1266" s="84">
        <f t="shared" si="9"/>
        <v>-0.003</v>
      </c>
      <c r="R1266" s="85">
        <f t="shared" si="10"/>
        <v>0</v>
      </c>
      <c r="S1266" s="84"/>
      <c r="T1266" s="84"/>
      <c r="U1266" s="84"/>
      <c r="V1266" s="84">
        <f t="shared" si="1319"/>
        <v>0</v>
      </c>
      <c r="W1266" s="84">
        <f t="shared" si="1320"/>
        <v>0</v>
      </c>
      <c r="X1266" s="87">
        <f t="shared" si="2547"/>
        <v>0.005</v>
      </c>
      <c r="Y1266" s="89"/>
    </row>
    <row r="1267">
      <c r="A1267" s="77">
        <v>45718.0</v>
      </c>
      <c r="B1267" s="78" t="s">
        <v>25</v>
      </c>
      <c r="C1267" s="79" t="s">
        <v>26</v>
      </c>
      <c r="D1267" s="78" t="s">
        <v>30</v>
      </c>
      <c r="E1267" s="80">
        <v>0.0</v>
      </c>
      <c r="F1267" s="80">
        <v>0.0</v>
      </c>
      <c r="G1267" s="80">
        <v>0.0</v>
      </c>
      <c r="H1267" s="83">
        <v>0.0</v>
      </c>
      <c r="I1267" s="84">
        <f t="shared" si="3"/>
        <v>0</v>
      </c>
      <c r="J1267" s="85">
        <f t="shared" si="4"/>
        <v>0</v>
      </c>
      <c r="K1267" s="80">
        <f t="shared" ref="K1267:L1267" si="2552">IFERROR(G1267,0)</f>
        <v>0</v>
      </c>
      <c r="L1267" s="80">
        <f t="shared" si="2552"/>
        <v>0</v>
      </c>
      <c r="M1267" s="84">
        <f t="shared" si="6"/>
        <v>0</v>
      </c>
      <c r="N1267" s="85">
        <f t="shared" si="7"/>
        <v>0</v>
      </c>
      <c r="O1267" s="84">
        <f t="shared" ref="O1267:P1267" si="2553">IFERROR(K1267,0)</f>
        <v>0</v>
      </c>
      <c r="P1267" s="84">
        <f t="shared" si="2553"/>
        <v>0</v>
      </c>
      <c r="Q1267" s="84">
        <f t="shared" si="9"/>
        <v>0</v>
      </c>
      <c r="R1267" s="85">
        <f t="shared" si="10"/>
        <v>0</v>
      </c>
      <c r="S1267" s="84"/>
      <c r="T1267" s="84"/>
      <c r="U1267" s="84"/>
      <c r="V1267" s="84">
        <f t="shared" si="1319"/>
        <v>0</v>
      </c>
      <c r="W1267" s="84">
        <f t="shared" si="1320"/>
        <v>0</v>
      </c>
      <c r="X1267" s="87">
        <f t="shared" si="2547"/>
        <v>0</v>
      </c>
      <c r="Y1267" s="89"/>
    </row>
    <row r="1268">
      <c r="A1268" s="77">
        <v>45718.0</v>
      </c>
      <c r="B1268" s="78" t="s">
        <v>33</v>
      </c>
      <c r="C1268" s="79" t="s">
        <v>26</v>
      </c>
      <c r="D1268" s="78" t="s">
        <v>27</v>
      </c>
      <c r="E1268" s="80">
        <v>1.0</v>
      </c>
      <c r="F1268" s="80">
        <v>0.004</v>
      </c>
      <c r="G1268" s="80">
        <v>0.003</v>
      </c>
      <c r="H1268" s="83">
        <v>0.004</v>
      </c>
      <c r="I1268" s="84">
        <f t="shared" si="3"/>
        <v>0.001</v>
      </c>
      <c r="J1268" s="85">
        <f t="shared" si="4"/>
        <v>133.3333333</v>
      </c>
      <c r="K1268" s="80">
        <f t="shared" ref="K1268:L1268" si="2554">IFERROR(G1268,0)</f>
        <v>0.003</v>
      </c>
      <c r="L1268" s="80">
        <f t="shared" si="2554"/>
        <v>0.004</v>
      </c>
      <c r="M1268" s="84">
        <f t="shared" si="6"/>
        <v>0.001</v>
      </c>
      <c r="N1268" s="85">
        <f t="shared" si="7"/>
        <v>133.3333333</v>
      </c>
      <c r="O1268" s="84">
        <f t="shared" ref="O1268:P1268" si="2555">IFERROR(K1268,0)</f>
        <v>0.003</v>
      </c>
      <c r="P1268" s="84">
        <f t="shared" si="2555"/>
        <v>0.004</v>
      </c>
      <c r="Q1268" s="84">
        <f t="shared" si="9"/>
        <v>0.001</v>
      </c>
      <c r="R1268" s="85">
        <f t="shared" si="10"/>
        <v>133.3333333</v>
      </c>
      <c r="S1268" s="80">
        <f>T1247</f>
        <v>0.64565</v>
      </c>
      <c r="T1268" s="80">
        <f>H1268+S1268-H1269-H1270-U1268</f>
        <v>0.64965</v>
      </c>
      <c r="U1268" s="80">
        <v>0.0</v>
      </c>
      <c r="V1268" s="84">
        <f t="shared" si="1319"/>
        <v>75</v>
      </c>
      <c r="W1268" s="84">
        <f t="shared" si="1320"/>
        <v>100</v>
      </c>
      <c r="X1268" s="87">
        <f t="shared" si="2547"/>
        <v>0</v>
      </c>
      <c r="Y1268" s="89"/>
    </row>
    <row r="1269">
      <c r="A1269" s="77">
        <v>45718.0</v>
      </c>
      <c r="B1269" s="78" t="s">
        <v>33</v>
      </c>
      <c r="C1269" s="79" t="s">
        <v>26</v>
      </c>
      <c r="D1269" s="78" t="s">
        <v>29</v>
      </c>
      <c r="E1269" s="80">
        <v>1.0</v>
      </c>
      <c r="F1269" s="80">
        <v>0.0</v>
      </c>
      <c r="G1269" s="80">
        <v>0.003</v>
      </c>
      <c r="H1269" s="83">
        <v>0.0</v>
      </c>
      <c r="I1269" s="84">
        <f t="shared" si="3"/>
        <v>-0.003</v>
      </c>
      <c r="J1269" s="85">
        <f t="shared" si="4"/>
        <v>0</v>
      </c>
      <c r="K1269" s="80">
        <f t="shared" ref="K1269:L1269" si="2556">IFERROR(G1269,0)</f>
        <v>0.003</v>
      </c>
      <c r="L1269" s="80">
        <f t="shared" si="2556"/>
        <v>0</v>
      </c>
      <c r="M1269" s="84">
        <f t="shared" si="6"/>
        <v>-0.003</v>
      </c>
      <c r="N1269" s="85">
        <f t="shared" si="7"/>
        <v>0</v>
      </c>
      <c r="O1269" s="84">
        <f t="shared" ref="O1269:P1269" si="2557">IFERROR(K1269,0)</f>
        <v>0.003</v>
      </c>
      <c r="P1269" s="84">
        <f t="shared" si="2557"/>
        <v>0</v>
      </c>
      <c r="Q1269" s="84">
        <f t="shared" si="9"/>
        <v>-0.003</v>
      </c>
      <c r="R1269" s="85">
        <f t="shared" si="10"/>
        <v>0</v>
      </c>
      <c r="S1269" s="80"/>
      <c r="T1269" s="80"/>
      <c r="U1269" s="80"/>
      <c r="V1269" s="84">
        <f t="shared" si="1319"/>
        <v>0</v>
      </c>
      <c r="W1269" s="84">
        <f t="shared" si="1320"/>
        <v>0</v>
      </c>
      <c r="X1269" s="87">
        <f t="shared" si="2547"/>
        <v>0.004</v>
      </c>
      <c r="Y1269" s="89"/>
    </row>
    <row r="1270">
      <c r="A1270" s="77">
        <v>45718.0</v>
      </c>
      <c r="B1270" s="78" t="s">
        <v>33</v>
      </c>
      <c r="C1270" s="79" t="s">
        <v>26</v>
      </c>
      <c r="D1270" s="78" t="s">
        <v>30</v>
      </c>
      <c r="E1270" s="80">
        <v>0.0</v>
      </c>
      <c r="F1270" s="80">
        <v>0.0</v>
      </c>
      <c r="G1270" s="80">
        <v>0.0</v>
      </c>
      <c r="H1270" s="83">
        <v>0.0</v>
      </c>
      <c r="I1270" s="84">
        <f t="shared" si="3"/>
        <v>0</v>
      </c>
      <c r="J1270" s="85">
        <f t="shared" si="4"/>
        <v>0</v>
      </c>
      <c r="K1270" s="80">
        <f t="shared" ref="K1270:L1270" si="2558">IFERROR(G1270,0)</f>
        <v>0</v>
      </c>
      <c r="L1270" s="80">
        <f t="shared" si="2558"/>
        <v>0</v>
      </c>
      <c r="M1270" s="84">
        <f t="shared" si="6"/>
        <v>0</v>
      </c>
      <c r="N1270" s="85">
        <f t="shared" si="7"/>
        <v>0</v>
      </c>
      <c r="O1270" s="84">
        <f t="shared" ref="O1270:P1270" si="2559">IFERROR(K1270,0)</f>
        <v>0</v>
      </c>
      <c r="P1270" s="84">
        <f t="shared" si="2559"/>
        <v>0</v>
      </c>
      <c r="Q1270" s="84">
        <f t="shared" si="9"/>
        <v>0</v>
      </c>
      <c r="R1270" s="85">
        <f t="shared" si="10"/>
        <v>0</v>
      </c>
      <c r="S1270" s="87"/>
      <c r="T1270" s="87"/>
      <c r="U1270" s="87"/>
      <c r="V1270" s="84">
        <f t="shared" si="1319"/>
        <v>0</v>
      </c>
      <c r="W1270" s="84">
        <f t="shared" si="1320"/>
        <v>0</v>
      </c>
      <c r="X1270" s="87">
        <f t="shared" si="2547"/>
        <v>0</v>
      </c>
      <c r="Y1270" s="89"/>
    </row>
    <row r="1271">
      <c r="A1271" s="77">
        <v>45718.0</v>
      </c>
      <c r="B1271" s="78" t="s">
        <v>34</v>
      </c>
      <c r="C1271" s="79" t="s">
        <v>26</v>
      </c>
      <c r="D1271" s="78" t="s">
        <v>27</v>
      </c>
      <c r="E1271" s="80">
        <v>0.6</v>
      </c>
      <c r="F1271" s="80">
        <v>0.003</v>
      </c>
      <c r="G1271" s="80">
        <v>0.0032</v>
      </c>
      <c r="H1271" s="83">
        <v>0.002</v>
      </c>
      <c r="I1271" s="84">
        <f t="shared" si="3"/>
        <v>-0.0012</v>
      </c>
      <c r="J1271" s="85">
        <f t="shared" si="4"/>
        <v>62.5</v>
      </c>
      <c r="K1271" s="80">
        <f t="shared" ref="K1271:L1271" si="2560">IFERROR(G1271,0)</f>
        <v>0.0032</v>
      </c>
      <c r="L1271" s="80">
        <f t="shared" si="2560"/>
        <v>0.002</v>
      </c>
      <c r="M1271" s="84">
        <f t="shared" si="6"/>
        <v>-0.0012</v>
      </c>
      <c r="N1271" s="85">
        <f t="shared" si="7"/>
        <v>62.5</v>
      </c>
      <c r="O1271" s="84">
        <f t="shared" ref="O1271:P1271" si="2561">IFERROR(K1271,0)</f>
        <v>0.0032</v>
      </c>
      <c r="P1271" s="84">
        <f t="shared" si="2561"/>
        <v>0.002</v>
      </c>
      <c r="Q1271" s="84">
        <f t="shared" si="9"/>
        <v>-0.0012</v>
      </c>
      <c r="R1271" s="85">
        <f t="shared" si="10"/>
        <v>62.5</v>
      </c>
      <c r="S1271" s="88">
        <f>T1250</f>
        <v>0.08489</v>
      </c>
      <c r="T1271" s="80">
        <f>H1271+S1271-H1272-H1273-U1271</f>
        <v>0.08689</v>
      </c>
      <c r="U1271" s="88">
        <v>0.0</v>
      </c>
      <c r="V1271" s="84">
        <f t="shared" si="1319"/>
        <v>106.6666667</v>
      </c>
      <c r="W1271" s="84">
        <f t="shared" si="1320"/>
        <v>66.66666667</v>
      </c>
      <c r="X1271" s="87">
        <f t="shared" si="2547"/>
        <v>0</v>
      </c>
      <c r="Y1271" s="89"/>
    </row>
    <row r="1272">
      <c r="A1272" s="77">
        <v>45718.0</v>
      </c>
      <c r="B1272" s="78" t="s">
        <v>34</v>
      </c>
      <c r="C1272" s="79" t="s">
        <v>26</v>
      </c>
      <c r="D1272" s="78" t="s">
        <v>29</v>
      </c>
      <c r="E1272" s="80">
        <v>0.6</v>
      </c>
      <c r="F1272" s="80">
        <v>0.0</v>
      </c>
      <c r="G1272" s="80">
        <v>0.0032</v>
      </c>
      <c r="H1272" s="83">
        <v>0.0</v>
      </c>
      <c r="I1272" s="84">
        <f t="shared" si="3"/>
        <v>-0.0032</v>
      </c>
      <c r="J1272" s="85">
        <f t="shared" si="4"/>
        <v>0</v>
      </c>
      <c r="K1272" s="80">
        <f t="shared" ref="K1272:L1272" si="2562">IFERROR(G1272,0)</f>
        <v>0.0032</v>
      </c>
      <c r="L1272" s="80">
        <f t="shared" si="2562"/>
        <v>0</v>
      </c>
      <c r="M1272" s="84">
        <f t="shared" si="6"/>
        <v>-0.0032</v>
      </c>
      <c r="N1272" s="85">
        <f t="shared" si="7"/>
        <v>0</v>
      </c>
      <c r="O1272" s="84">
        <f t="shared" ref="O1272:P1272" si="2563">IFERROR(K1272,0)</f>
        <v>0.0032</v>
      </c>
      <c r="P1272" s="84">
        <f t="shared" si="2563"/>
        <v>0</v>
      </c>
      <c r="Q1272" s="84">
        <f t="shared" si="9"/>
        <v>-0.0032</v>
      </c>
      <c r="R1272" s="85">
        <f t="shared" si="10"/>
        <v>0</v>
      </c>
      <c r="S1272" s="87"/>
      <c r="T1272" s="87"/>
      <c r="U1272" s="87"/>
      <c r="V1272" s="84">
        <f t="shared" si="1319"/>
        <v>0</v>
      </c>
      <c r="W1272" s="84">
        <f t="shared" si="1320"/>
        <v>0</v>
      </c>
      <c r="X1272" s="87">
        <f t="shared" si="2547"/>
        <v>0.002</v>
      </c>
      <c r="Y1272" s="89"/>
    </row>
    <row r="1273">
      <c r="A1273" s="77">
        <v>45718.0</v>
      </c>
      <c r="B1273" s="78" t="s">
        <v>34</v>
      </c>
      <c r="C1273" s="79" t="s">
        <v>26</v>
      </c>
      <c r="D1273" s="78" t="s">
        <v>30</v>
      </c>
      <c r="E1273" s="80">
        <v>0.0</v>
      </c>
      <c r="F1273" s="80">
        <v>0.0</v>
      </c>
      <c r="G1273" s="80">
        <v>0.0</v>
      </c>
      <c r="H1273" s="83">
        <v>0.0</v>
      </c>
      <c r="I1273" s="84">
        <f t="shared" si="3"/>
        <v>0</v>
      </c>
      <c r="J1273" s="85">
        <f t="shared" si="4"/>
        <v>0</v>
      </c>
      <c r="K1273" s="80">
        <f t="shared" ref="K1273:L1273" si="2564">IFERROR(G1273,0)</f>
        <v>0</v>
      </c>
      <c r="L1273" s="80">
        <f t="shared" si="2564"/>
        <v>0</v>
      </c>
      <c r="M1273" s="84">
        <f t="shared" si="6"/>
        <v>0</v>
      </c>
      <c r="N1273" s="85">
        <f t="shared" si="7"/>
        <v>0</v>
      </c>
      <c r="O1273" s="84">
        <f t="shared" ref="O1273:P1273" si="2565">IFERROR(K1273,0)</f>
        <v>0</v>
      </c>
      <c r="P1273" s="84">
        <f t="shared" si="2565"/>
        <v>0</v>
      </c>
      <c r="Q1273" s="84">
        <f t="shared" si="9"/>
        <v>0</v>
      </c>
      <c r="R1273" s="85">
        <f t="shared" si="10"/>
        <v>0</v>
      </c>
      <c r="S1273" s="87"/>
      <c r="T1273" s="87"/>
      <c r="U1273" s="87"/>
      <c r="V1273" s="84">
        <f t="shared" si="1319"/>
        <v>0</v>
      </c>
      <c r="W1273" s="84">
        <f t="shared" si="1320"/>
        <v>0</v>
      </c>
      <c r="X1273" s="87">
        <f t="shared" si="2547"/>
        <v>0</v>
      </c>
      <c r="Y1273" s="89"/>
    </row>
    <row r="1274">
      <c r="A1274" s="77">
        <v>45718.0</v>
      </c>
      <c r="B1274" s="78" t="s">
        <v>36</v>
      </c>
      <c r="C1274" s="79" t="s">
        <v>37</v>
      </c>
      <c r="D1274" s="78" t="s">
        <v>27</v>
      </c>
      <c r="E1274" s="80">
        <v>229.8</v>
      </c>
      <c r="F1274" s="80">
        <v>0.517</v>
      </c>
      <c r="G1274" s="80">
        <v>0.668</v>
      </c>
      <c r="H1274" s="83">
        <v>0.607</v>
      </c>
      <c r="I1274" s="84">
        <f t="shared" si="3"/>
        <v>-0.061</v>
      </c>
      <c r="J1274" s="85">
        <f t="shared" si="4"/>
        <v>90.86826347</v>
      </c>
      <c r="K1274" s="80">
        <f t="shared" ref="K1274:L1274" si="2566">IFERROR(G1274,0)</f>
        <v>0.668</v>
      </c>
      <c r="L1274" s="80">
        <f t="shared" si="2566"/>
        <v>0.607</v>
      </c>
      <c r="M1274" s="84">
        <f t="shared" si="6"/>
        <v>-0.061</v>
      </c>
      <c r="N1274" s="85">
        <f t="shared" si="7"/>
        <v>90.86826347</v>
      </c>
      <c r="O1274" s="84">
        <f t="shared" ref="O1274:P1274" si="2567">IFERROR(K1274,0)</f>
        <v>0.668</v>
      </c>
      <c r="P1274" s="84">
        <f t="shared" si="2567"/>
        <v>0.607</v>
      </c>
      <c r="Q1274" s="84">
        <f t="shared" si="9"/>
        <v>-0.061</v>
      </c>
      <c r="R1274" s="85">
        <f t="shared" si="10"/>
        <v>90.86826347</v>
      </c>
      <c r="S1274" s="88">
        <f>T1253</f>
        <v>184.4386851</v>
      </c>
      <c r="T1274" s="80">
        <f>H1274+S1274-H1275-H1276-U1274</f>
        <v>183.0142851</v>
      </c>
      <c r="U1274" s="88">
        <v>4.0E-4</v>
      </c>
      <c r="V1274" s="84">
        <f t="shared" si="1319"/>
        <v>129.2069632</v>
      </c>
      <c r="W1274" s="84">
        <f t="shared" si="1320"/>
        <v>117.4081238</v>
      </c>
      <c r="X1274" s="87">
        <f t="shared" si="2547"/>
        <v>0</v>
      </c>
      <c r="Y1274" s="89"/>
    </row>
    <row r="1275">
      <c r="A1275" s="77">
        <v>45718.0</v>
      </c>
      <c r="B1275" s="78" t="s">
        <v>36</v>
      </c>
      <c r="C1275" s="79" t="s">
        <v>37</v>
      </c>
      <c r="D1275" s="78" t="s">
        <v>29</v>
      </c>
      <c r="E1275" s="80">
        <v>285.0</v>
      </c>
      <c r="F1275" s="80">
        <v>0.0</v>
      </c>
      <c r="G1275" s="80">
        <v>0.774</v>
      </c>
      <c r="H1275" s="83">
        <v>2.031</v>
      </c>
      <c r="I1275" s="84">
        <f t="shared" si="3"/>
        <v>1.257</v>
      </c>
      <c r="J1275" s="85">
        <f t="shared" si="4"/>
        <v>262.4031008</v>
      </c>
      <c r="K1275" s="80">
        <f t="shared" ref="K1275:L1275" si="2568">IFERROR(G1275,0)</f>
        <v>0.774</v>
      </c>
      <c r="L1275" s="80">
        <f t="shared" si="2568"/>
        <v>2.031</v>
      </c>
      <c r="M1275" s="84">
        <f t="shared" si="6"/>
        <v>1.257</v>
      </c>
      <c r="N1275" s="85">
        <f t="shared" si="7"/>
        <v>262.4031008</v>
      </c>
      <c r="O1275" s="84">
        <f t="shared" ref="O1275:P1275" si="2569">IFERROR(K1275,0)</f>
        <v>0.774</v>
      </c>
      <c r="P1275" s="84">
        <f t="shared" si="2569"/>
        <v>2.031</v>
      </c>
      <c r="Q1275" s="84">
        <f t="shared" si="9"/>
        <v>1.257</v>
      </c>
      <c r="R1275" s="85">
        <f t="shared" si="10"/>
        <v>262.4031008</v>
      </c>
      <c r="S1275" s="87"/>
      <c r="T1275" s="87"/>
      <c r="U1275" s="87"/>
      <c r="V1275" s="84">
        <f t="shared" si="1319"/>
        <v>0</v>
      </c>
      <c r="W1275" s="84">
        <f t="shared" si="1320"/>
        <v>0</v>
      </c>
      <c r="X1275" s="87">
        <f t="shared" si="2547"/>
        <v>0.56</v>
      </c>
      <c r="Y1275" s="89"/>
    </row>
    <row r="1276">
      <c r="A1276" s="77">
        <v>45718.0</v>
      </c>
      <c r="B1276" s="78" t="s">
        <v>36</v>
      </c>
      <c r="C1276" s="79" t="s">
        <v>37</v>
      </c>
      <c r="D1276" s="78" t="s">
        <v>30</v>
      </c>
      <c r="E1276" s="80">
        <v>0.0</v>
      </c>
      <c r="F1276" s="80">
        <v>0.0</v>
      </c>
      <c r="G1276" s="80">
        <v>0.0</v>
      </c>
      <c r="H1276" s="83">
        <v>0.0</v>
      </c>
      <c r="I1276" s="84">
        <f t="shared" si="3"/>
        <v>0</v>
      </c>
      <c r="J1276" s="85">
        <f t="shared" si="4"/>
        <v>0</v>
      </c>
      <c r="K1276" s="80">
        <f t="shared" ref="K1276:L1276" si="2570">IFERROR(G1276,0)</f>
        <v>0</v>
      </c>
      <c r="L1276" s="80">
        <f t="shared" si="2570"/>
        <v>0</v>
      </c>
      <c r="M1276" s="84">
        <f t="shared" si="6"/>
        <v>0</v>
      </c>
      <c r="N1276" s="85">
        <f t="shared" si="7"/>
        <v>0</v>
      </c>
      <c r="O1276" s="84">
        <f t="shared" ref="O1276:P1276" si="2571">IFERROR(K1276,0)</f>
        <v>0</v>
      </c>
      <c r="P1276" s="84">
        <f t="shared" si="2571"/>
        <v>0</v>
      </c>
      <c r="Q1276" s="84">
        <f t="shared" si="9"/>
        <v>0</v>
      </c>
      <c r="R1276" s="85">
        <f t="shared" si="10"/>
        <v>0</v>
      </c>
      <c r="S1276" s="87"/>
      <c r="T1276" s="87"/>
      <c r="U1276" s="87"/>
      <c r="V1276" s="84">
        <f t="shared" si="1319"/>
        <v>0</v>
      </c>
      <c r="W1276" s="84">
        <f t="shared" si="1320"/>
        <v>0</v>
      </c>
      <c r="X1276" s="87">
        <f t="shared" si="2547"/>
        <v>1.977</v>
      </c>
      <c r="Y1276" s="89"/>
    </row>
    <row r="1277">
      <c r="A1277" s="77">
        <v>45718.0</v>
      </c>
      <c r="B1277" s="78" t="s">
        <v>49</v>
      </c>
      <c r="C1277" s="79" t="s">
        <v>37</v>
      </c>
      <c r="D1277" s="78" t="s">
        <v>27</v>
      </c>
      <c r="E1277" s="80">
        <v>5.2</v>
      </c>
      <c r="F1277" s="80">
        <v>0.018</v>
      </c>
      <c r="G1277" s="80">
        <v>0.0161</v>
      </c>
      <c r="H1277" s="83">
        <v>0.018</v>
      </c>
      <c r="I1277" s="84">
        <f t="shared" si="3"/>
        <v>0.0019</v>
      </c>
      <c r="J1277" s="85">
        <f t="shared" si="4"/>
        <v>111.8012422</v>
      </c>
      <c r="K1277" s="80">
        <f t="shared" ref="K1277:L1277" si="2572">IFERROR(G1277,0)</f>
        <v>0.0161</v>
      </c>
      <c r="L1277" s="80">
        <f t="shared" si="2572"/>
        <v>0.018</v>
      </c>
      <c r="M1277" s="84">
        <f t="shared" si="6"/>
        <v>0.0019</v>
      </c>
      <c r="N1277" s="85">
        <f t="shared" si="7"/>
        <v>111.8012422</v>
      </c>
      <c r="O1277" s="84">
        <f t="shared" ref="O1277:P1277" si="2573">IFERROR(K1277,0)</f>
        <v>0.0161</v>
      </c>
      <c r="P1277" s="84">
        <f t="shared" si="2573"/>
        <v>0.018</v>
      </c>
      <c r="Q1277" s="84">
        <f t="shared" si="9"/>
        <v>0.0019</v>
      </c>
      <c r="R1277" s="85">
        <f t="shared" si="10"/>
        <v>111.8012422</v>
      </c>
      <c r="S1277" s="88">
        <f>T1256</f>
        <v>2.657500002</v>
      </c>
      <c r="T1277" s="80">
        <f>H1277+S1277-H1278-H1279-U1277</f>
        <v>2.674800002</v>
      </c>
      <c r="U1277" s="88">
        <v>7.0E-4</v>
      </c>
      <c r="V1277" s="84">
        <f t="shared" si="1319"/>
        <v>89.44444444</v>
      </c>
      <c r="W1277" s="84">
        <f t="shared" si="1320"/>
        <v>100</v>
      </c>
      <c r="X1277" s="87">
        <f t="shared" si="2547"/>
        <v>0</v>
      </c>
      <c r="Y1277" s="89"/>
    </row>
    <row r="1278">
      <c r="A1278" s="77">
        <v>45718.0</v>
      </c>
      <c r="B1278" s="78" t="s">
        <v>49</v>
      </c>
      <c r="C1278" s="79" t="s">
        <v>37</v>
      </c>
      <c r="D1278" s="78" t="s">
        <v>29</v>
      </c>
      <c r="E1278" s="80">
        <v>5.1</v>
      </c>
      <c r="F1278" s="80">
        <v>0.0</v>
      </c>
      <c r="G1278" s="80">
        <v>0.0129</v>
      </c>
      <c r="H1278" s="83">
        <v>0.0</v>
      </c>
      <c r="I1278" s="84">
        <f t="shared" si="3"/>
        <v>-0.0129</v>
      </c>
      <c r="J1278" s="85">
        <f t="shared" si="4"/>
        <v>0</v>
      </c>
      <c r="K1278" s="80">
        <f t="shared" ref="K1278:L1278" si="2574">IFERROR(G1278,0)</f>
        <v>0.0129</v>
      </c>
      <c r="L1278" s="80">
        <f t="shared" si="2574"/>
        <v>0</v>
      </c>
      <c r="M1278" s="84">
        <f t="shared" si="6"/>
        <v>-0.0129</v>
      </c>
      <c r="N1278" s="85">
        <f t="shared" si="7"/>
        <v>0</v>
      </c>
      <c r="O1278" s="84">
        <f t="shared" ref="O1278:P1278" si="2575">IFERROR(K1278,0)</f>
        <v>0.0129</v>
      </c>
      <c r="P1278" s="84">
        <f t="shared" si="2575"/>
        <v>0</v>
      </c>
      <c r="Q1278" s="84">
        <f t="shared" si="9"/>
        <v>-0.0129</v>
      </c>
      <c r="R1278" s="85">
        <f t="shared" si="10"/>
        <v>0</v>
      </c>
      <c r="S1278" s="87"/>
      <c r="T1278" s="87"/>
      <c r="U1278" s="87"/>
      <c r="V1278" s="84">
        <f t="shared" si="1319"/>
        <v>0</v>
      </c>
      <c r="W1278" s="84">
        <f t="shared" si="1320"/>
        <v>0</v>
      </c>
      <c r="X1278" s="87">
        <f t="shared" si="2547"/>
        <v>0.017</v>
      </c>
      <c r="Y1278" s="89"/>
    </row>
    <row r="1279">
      <c r="A1279" s="77">
        <v>45718.0</v>
      </c>
      <c r="B1279" s="78" t="s">
        <v>49</v>
      </c>
      <c r="C1279" s="79" t="s">
        <v>37</v>
      </c>
      <c r="D1279" s="78" t="s">
        <v>30</v>
      </c>
      <c r="E1279" s="80">
        <v>0.0</v>
      </c>
      <c r="F1279" s="80">
        <v>0.0</v>
      </c>
      <c r="G1279" s="80">
        <v>0.0</v>
      </c>
      <c r="H1279" s="83">
        <v>0.0</v>
      </c>
      <c r="I1279" s="84">
        <f t="shared" si="3"/>
        <v>0</v>
      </c>
      <c r="J1279" s="85">
        <f t="shared" si="4"/>
        <v>0</v>
      </c>
      <c r="K1279" s="80">
        <f t="shared" ref="K1279:L1279" si="2576">IFERROR(G1279,0)</f>
        <v>0</v>
      </c>
      <c r="L1279" s="80">
        <f t="shared" si="2576"/>
        <v>0</v>
      </c>
      <c r="M1279" s="84">
        <f t="shared" si="6"/>
        <v>0</v>
      </c>
      <c r="N1279" s="85">
        <f t="shared" si="7"/>
        <v>0</v>
      </c>
      <c r="O1279" s="84">
        <f t="shared" ref="O1279:P1279" si="2577">IFERROR(K1279,0)</f>
        <v>0</v>
      </c>
      <c r="P1279" s="84">
        <f t="shared" si="2577"/>
        <v>0</v>
      </c>
      <c r="Q1279" s="84">
        <f t="shared" si="9"/>
        <v>0</v>
      </c>
      <c r="R1279" s="85">
        <f t="shared" si="10"/>
        <v>0</v>
      </c>
      <c r="S1279" s="88"/>
      <c r="T1279" s="88"/>
      <c r="U1279" s="87"/>
      <c r="V1279" s="84">
        <f t="shared" si="1319"/>
        <v>0</v>
      </c>
      <c r="W1279" s="84">
        <f t="shared" si="1320"/>
        <v>0</v>
      </c>
      <c r="X1279" s="87">
        <f t="shared" si="2547"/>
        <v>0</v>
      </c>
      <c r="Y1279" s="89"/>
    </row>
    <row r="1280">
      <c r="A1280" s="77">
        <v>45718.0</v>
      </c>
      <c r="B1280" s="78" t="s">
        <v>40</v>
      </c>
      <c r="C1280" s="79" t="s">
        <v>37</v>
      </c>
      <c r="D1280" s="78" t="s">
        <v>27</v>
      </c>
      <c r="E1280" s="80">
        <v>0.63</v>
      </c>
      <c r="F1280" s="80">
        <v>0.0</v>
      </c>
      <c r="G1280" s="80">
        <v>0.0019</v>
      </c>
      <c r="H1280" s="83">
        <v>0.001</v>
      </c>
      <c r="I1280" s="84">
        <f t="shared" si="3"/>
        <v>-0.0009</v>
      </c>
      <c r="J1280" s="85">
        <f t="shared" si="4"/>
        <v>52.63157895</v>
      </c>
      <c r="K1280" s="80">
        <f t="shared" ref="K1280:L1280" si="2578">IFERROR(G1280,0)</f>
        <v>0.0019</v>
      </c>
      <c r="L1280" s="80">
        <f t="shared" si="2578"/>
        <v>0.001</v>
      </c>
      <c r="M1280" s="84">
        <f t="shared" si="6"/>
        <v>-0.0009</v>
      </c>
      <c r="N1280" s="85">
        <f t="shared" si="7"/>
        <v>52.63157895</v>
      </c>
      <c r="O1280" s="84">
        <f t="shared" ref="O1280:P1280" si="2579">IFERROR(K1280,0)</f>
        <v>0.0019</v>
      </c>
      <c r="P1280" s="84">
        <f t="shared" si="2579"/>
        <v>0.001</v>
      </c>
      <c r="Q1280" s="84">
        <f t="shared" si="9"/>
        <v>-0.0009</v>
      </c>
      <c r="R1280" s="85">
        <f t="shared" si="10"/>
        <v>52.63157895</v>
      </c>
      <c r="S1280" s="88">
        <f>T1259</f>
        <v>0.06004624</v>
      </c>
      <c r="T1280" s="80">
        <f>H1280+S1280-H1281-H1282-U1280</f>
        <v>0.06094624</v>
      </c>
      <c r="U1280" s="88">
        <v>1.0E-4</v>
      </c>
      <c r="V1280" s="84">
        <f t="shared" si="1319"/>
        <v>0</v>
      </c>
      <c r="W1280" s="84">
        <f t="shared" si="1320"/>
        <v>0</v>
      </c>
      <c r="X1280" s="87">
        <f t="shared" si="2547"/>
        <v>0</v>
      </c>
      <c r="Y1280" s="89"/>
    </row>
    <row r="1281">
      <c r="A1281" s="77">
        <v>45718.0</v>
      </c>
      <c r="B1281" s="78" t="s">
        <v>40</v>
      </c>
      <c r="C1281" s="79" t="s">
        <v>37</v>
      </c>
      <c r="D1281" s="78" t="s">
        <v>29</v>
      </c>
      <c r="E1281" s="80">
        <v>0.63</v>
      </c>
      <c r="F1281" s="80">
        <v>0.0</v>
      </c>
      <c r="G1281" s="80">
        <v>0.0016</v>
      </c>
      <c r="H1281" s="83">
        <v>0.0</v>
      </c>
      <c r="I1281" s="84">
        <f t="shared" si="3"/>
        <v>-0.0016</v>
      </c>
      <c r="J1281" s="85">
        <f t="shared" si="4"/>
        <v>0</v>
      </c>
      <c r="K1281" s="80">
        <f t="shared" ref="K1281:L1281" si="2580">IFERROR(G1281,0)</f>
        <v>0.0016</v>
      </c>
      <c r="L1281" s="80">
        <f t="shared" si="2580"/>
        <v>0</v>
      </c>
      <c r="M1281" s="84">
        <f t="shared" si="6"/>
        <v>-0.0016</v>
      </c>
      <c r="N1281" s="85">
        <f t="shared" si="7"/>
        <v>0</v>
      </c>
      <c r="O1281" s="84">
        <f t="shared" ref="O1281:P1281" si="2581">IFERROR(K1281,0)</f>
        <v>0.0016</v>
      </c>
      <c r="P1281" s="84">
        <f t="shared" si="2581"/>
        <v>0</v>
      </c>
      <c r="Q1281" s="84">
        <f t="shared" si="9"/>
        <v>-0.0016</v>
      </c>
      <c r="R1281" s="85">
        <f t="shared" si="10"/>
        <v>0</v>
      </c>
      <c r="S1281" s="88"/>
      <c r="T1281" s="80"/>
      <c r="U1281" s="88"/>
      <c r="V1281" s="84">
        <f t="shared" si="1319"/>
        <v>0</v>
      </c>
      <c r="W1281" s="84">
        <f t="shared" si="1320"/>
        <v>0</v>
      </c>
      <c r="X1281" s="87">
        <f t="shared" si="2547"/>
        <v>0.001</v>
      </c>
      <c r="Y1281" s="89"/>
    </row>
    <row r="1282">
      <c r="A1282" s="77">
        <v>45718.0</v>
      </c>
      <c r="B1282" s="78" t="s">
        <v>40</v>
      </c>
      <c r="C1282" s="79" t="s">
        <v>37</v>
      </c>
      <c r="D1282" s="78" t="s">
        <v>30</v>
      </c>
      <c r="E1282" s="80">
        <v>0.0</v>
      </c>
      <c r="F1282" s="80">
        <v>0.0</v>
      </c>
      <c r="G1282" s="80">
        <v>0.0</v>
      </c>
      <c r="H1282" s="83">
        <v>0.0</v>
      </c>
      <c r="I1282" s="84">
        <f t="shared" si="3"/>
        <v>0</v>
      </c>
      <c r="J1282" s="85">
        <f t="shared" si="4"/>
        <v>0</v>
      </c>
      <c r="K1282" s="80">
        <f t="shared" ref="K1282:L1282" si="2582">IFERROR(G1282,0)</f>
        <v>0</v>
      </c>
      <c r="L1282" s="80">
        <f t="shared" si="2582"/>
        <v>0</v>
      </c>
      <c r="M1282" s="84">
        <f t="shared" si="6"/>
        <v>0</v>
      </c>
      <c r="N1282" s="85">
        <f t="shared" si="7"/>
        <v>0</v>
      </c>
      <c r="O1282" s="84">
        <f t="shared" ref="O1282:P1282" si="2583">IFERROR(K1282,0)</f>
        <v>0</v>
      </c>
      <c r="P1282" s="84">
        <f t="shared" si="2583"/>
        <v>0</v>
      </c>
      <c r="Q1282" s="84">
        <f t="shared" si="9"/>
        <v>0</v>
      </c>
      <c r="R1282" s="85">
        <f t="shared" si="10"/>
        <v>0</v>
      </c>
      <c r="S1282" s="87"/>
      <c r="T1282" s="87"/>
      <c r="U1282" s="87"/>
      <c r="V1282" s="84">
        <f t="shared" si="1319"/>
        <v>0</v>
      </c>
      <c r="W1282" s="84">
        <f t="shared" si="1320"/>
        <v>0</v>
      </c>
      <c r="X1282" s="87">
        <f t="shared" si="2547"/>
        <v>0</v>
      </c>
      <c r="Y1282" s="89"/>
    </row>
    <row r="1283">
      <c r="A1283" s="77">
        <v>45719.0</v>
      </c>
      <c r="B1283" s="78" t="s">
        <v>31</v>
      </c>
      <c r="C1283" s="79" t="s">
        <v>26</v>
      </c>
      <c r="D1283" s="78" t="s">
        <v>27</v>
      </c>
      <c r="E1283" s="80">
        <v>190.9</v>
      </c>
      <c r="F1283" s="81">
        <v>0.637</v>
      </c>
      <c r="G1283" s="82">
        <v>0.545</v>
      </c>
      <c r="H1283" s="94">
        <v>0.59</v>
      </c>
      <c r="I1283" s="84">
        <f t="shared" si="3"/>
        <v>0.045</v>
      </c>
      <c r="J1283" s="85">
        <f t="shared" si="4"/>
        <v>108.2568807</v>
      </c>
      <c r="K1283" s="80">
        <f t="shared" ref="K1283:L1283" si="2584">IFERROR(G1283,0)</f>
        <v>0.545</v>
      </c>
      <c r="L1283" s="80">
        <f t="shared" si="2584"/>
        <v>0.59</v>
      </c>
      <c r="M1283" s="84">
        <f t="shared" si="6"/>
        <v>0.045</v>
      </c>
      <c r="N1283" s="85">
        <f t="shared" si="7"/>
        <v>108.2568807</v>
      </c>
      <c r="O1283" s="84">
        <f t="shared" ref="O1283:P1283" si="2585">IFERROR(K1283,0)</f>
        <v>0.545</v>
      </c>
      <c r="P1283" s="84">
        <f t="shared" si="2585"/>
        <v>0.59</v>
      </c>
      <c r="Q1283" s="84">
        <f t="shared" si="9"/>
        <v>0.045</v>
      </c>
      <c r="R1283" s="85">
        <f t="shared" si="10"/>
        <v>108.2568807</v>
      </c>
      <c r="S1283" s="80">
        <f>T1262</f>
        <v>48.33752</v>
      </c>
      <c r="T1283" s="80">
        <f>H1283+S1283-H1284-H1285-U1283</f>
        <v>48.92572</v>
      </c>
      <c r="U1283" s="80">
        <v>0.0018</v>
      </c>
      <c r="V1283" s="84">
        <f t="shared" si="1319"/>
        <v>85.55729984</v>
      </c>
      <c r="W1283" s="84">
        <f t="shared" si="1320"/>
        <v>92.62166405</v>
      </c>
      <c r="X1283" s="87">
        <f>H1241</f>
        <v>0.578</v>
      </c>
      <c r="Y1283" s="89"/>
    </row>
    <row r="1284">
      <c r="A1284" s="77">
        <v>45719.0</v>
      </c>
      <c r="B1284" s="78" t="s">
        <v>31</v>
      </c>
      <c r="C1284" s="79" t="s">
        <v>26</v>
      </c>
      <c r="D1284" s="78" t="s">
        <v>29</v>
      </c>
      <c r="E1284" s="80">
        <v>220.3</v>
      </c>
      <c r="F1284" s="80">
        <v>0.797</v>
      </c>
      <c r="G1284" s="80">
        <v>0.581</v>
      </c>
      <c r="H1284" s="83">
        <v>0.0</v>
      </c>
      <c r="I1284" s="84">
        <f t="shared" si="3"/>
        <v>-0.581</v>
      </c>
      <c r="J1284" s="85">
        <f t="shared" si="4"/>
        <v>0</v>
      </c>
      <c r="K1284" s="80">
        <f t="shared" ref="K1284:L1284" si="2586">IFERROR(G1284,0)</f>
        <v>0.581</v>
      </c>
      <c r="L1284" s="80">
        <f t="shared" si="2586"/>
        <v>0</v>
      </c>
      <c r="M1284" s="84">
        <f t="shared" si="6"/>
        <v>-0.581</v>
      </c>
      <c r="N1284" s="85">
        <f t="shared" si="7"/>
        <v>0</v>
      </c>
      <c r="O1284" s="84">
        <f t="shared" ref="O1284:P1284" si="2587">IFERROR(K1284,0)</f>
        <v>0.581</v>
      </c>
      <c r="P1284" s="84">
        <f t="shared" si="2587"/>
        <v>0</v>
      </c>
      <c r="Q1284" s="84">
        <f t="shared" si="9"/>
        <v>-0.581</v>
      </c>
      <c r="R1284" s="85">
        <f t="shared" si="10"/>
        <v>0</v>
      </c>
      <c r="S1284" s="84"/>
      <c r="T1284" s="84"/>
      <c r="U1284" s="84"/>
      <c r="V1284" s="84">
        <f t="shared" si="1319"/>
        <v>72.89836888</v>
      </c>
      <c r="W1284" s="84">
        <f t="shared" si="1320"/>
        <v>0</v>
      </c>
      <c r="X1284" s="87">
        <f t="shared" ref="X1284:X1303" si="2590">H1241</f>
        <v>0.578</v>
      </c>
      <c r="Y1284" s="89"/>
    </row>
    <row r="1285">
      <c r="A1285" s="77">
        <v>45719.0</v>
      </c>
      <c r="B1285" s="78" t="s">
        <v>31</v>
      </c>
      <c r="C1285" s="79" t="s">
        <v>26</v>
      </c>
      <c r="D1285" s="78" t="s">
        <v>30</v>
      </c>
      <c r="E1285" s="80">
        <v>0.0</v>
      </c>
      <c r="F1285" s="80">
        <v>0.0</v>
      </c>
      <c r="G1285" s="80">
        <v>0.0</v>
      </c>
      <c r="H1285" s="83">
        <v>0.0</v>
      </c>
      <c r="I1285" s="84">
        <f t="shared" si="3"/>
        <v>0</v>
      </c>
      <c r="J1285" s="85">
        <f t="shared" si="4"/>
        <v>0</v>
      </c>
      <c r="K1285" s="80">
        <f t="shared" ref="K1285:L1285" si="2588">IFERROR(G1285,0)</f>
        <v>0</v>
      </c>
      <c r="L1285" s="80">
        <f t="shared" si="2588"/>
        <v>0</v>
      </c>
      <c r="M1285" s="84">
        <f t="shared" si="6"/>
        <v>0</v>
      </c>
      <c r="N1285" s="85">
        <f t="shared" si="7"/>
        <v>0</v>
      </c>
      <c r="O1285" s="84">
        <f t="shared" ref="O1285:P1285" si="2589">IFERROR(K1285,0)</f>
        <v>0</v>
      </c>
      <c r="P1285" s="84">
        <f t="shared" si="2589"/>
        <v>0</v>
      </c>
      <c r="Q1285" s="84">
        <f t="shared" si="9"/>
        <v>0</v>
      </c>
      <c r="R1285" s="85">
        <f t="shared" si="10"/>
        <v>0</v>
      </c>
      <c r="S1285" s="80"/>
      <c r="T1285" s="80"/>
      <c r="U1285" s="80"/>
      <c r="V1285" s="84">
        <f t="shared" si="1319"/>
        <v>0</v>
      </c>
      <c r="W1285" s="84">
        <f t="shared" si="1320"/>
        <v>0</v>
      </c>
      <c r="X1285" s="87">
        <f t="shared" si="2590"/>
        <v>0.749</v>
      </c>
      <c r="Y1285" s="89"/>
    </row>
    <row r="1286">
      <c r="A1286" s="77">
        <v>45719.0</v>
      </c>
      <c r="B1286" s="78" t="s">
        <v>25</v>
      </c>
      <c r="C1286" s="79" t="s">
        <v>26</v>
      </c>
      <c r="D1286" s="78" t="s">
        <v>27</v>
      </c>
      <c r="E1286" s="80">
        <v>1.7</v>
      </c>
      <c r="F1286" s="80">
        <v>0.005</v>
      </c>
      <c r="G1286" s="80">
        <v>0.0048</v>
      </c>
      <c r="H1286" s="83">
        <v>0.005</v>
      </c>
      <c r="I1286" s="84">
        <f t="shared" si="3"/>
        <v>0.0002</v>
      </c>
      <c r="J1286" s="85">
        <f t="shared" si="4"/>
        <v>104.1666667</v>
      </c>
      <c r="K1286" s="80">
        <f t="shared" ref="K1286:L1286" si="2591">IFERROR(G1286,0)</f>
        <v>0.0048</v>
      </c>
      <c r="L1286" s="80">
        <f t="shared" si="2591"/>
        <v>0.005</v>
      </c>
      <c r="M1286" s="84">
        <f t="shared" si="6"/>
        <v>0.0002</v>
      </c>
      <c r="N1286" s="85">
        <f t="shared" si="7"/>
        <v>104.1666667</v>
      </c>
      <c r="O1286" s="84">
        <f t="shared" ref="O1286:P1286" si="2592">IFERROR(K1286,0)</f>
        <v>0.0048</v>
      </c>
      <c r="P1286" s="84">
        <f t="shared" si="2592"/>
        <v>0.005</v>
      </c>
      <c r="Q1286" s="84">
        <f t="shared" si="9"/>
        <v>0.0002</v>
      </c>
      <c r="R1286" s="85">
        <f t="shared" si="10"/>
        <v>104.1666667</v>
      </c>
      <c r="S1286" s="80">
        <f>T1265</f>
        <v>4.1466405</v>
      </c>
      <c r="T1286" s="80">
        <f>H1286+S1286-H1287-H1288-U1286</f>
        <v>4.1515405</v>
      </c>
      <c r="U1286" s="80">
        <v>1.0E-4</v>
      </c>
      <c r="V1286" s="84">
        <f t="shared" si="1319"/>
        <v>96</v>
      </c>
      <c r="W1286" s="84">
        <f t="shared" si="1320"/>
        <v>100</v>
      </c>
      <c r="X1286" s="87">
        <f t="shared" si="2590"/>
        <v>0</v>
      </c>
      <c r="Y1286" s="89"/>
    </row>
    <row r="1287">
      <c r="A1287" s="77">
        <v>45719.0</v>
      </c>
      <c r="B1287" s="78" t="s">
        <v>25</v>
      </c>
      <c r="C1287" s="79" t="s">
        <v>26</v>
      </c>
      <c r="D1287" s="78" t="s">
        <v>29</v>
      </c>
      <c r="E1287" s="80">
        <v>1.5</v>
      </c>
      <c r="F1287" s="80">
        <v>0.0</v>
      </c>
      <c r="G1287" s="80">
        <v>0.003</v>
      </c>
      <c r="H1287" s="83">
        <v>0.0</v>
      </c>
      <c r="I1287" s="84">
        <f t="shared" si="3"/>
        <v>-0.003</v>
      </c>
      <c r="J1287" s="85">
        <f t="shared" si="4"/>
        <v>0</v>
      </c>
      <c r="K1287" s="80">
        <f t="shared" ref="K1287:L1287" si="2593">IFERROR(G1287,0)</f>
        <v>0.003</v>
      </c>
      <c r="L1287" s="80">
        <f t="shared" si="2593"/>
        <v>0</v>
      </c>
      <c r="M1287" s="84">
        <f t="shared" si="6"/>
        <v>-0.003</v>
      </c>
      <c r="N1287" s="85">
        <f t="shared" si="7"/>
        <v>0</v>
      </c>
      <c r="O1287" s="84">
        <f t="shared" ref="O1287:P1287" si="2594">IFERROR(K1287,0)</f>
        <v>0.003</v>
      </c>
      <c r="P1287" s="84">
        <f t="shared" si="2594"/>
        <v>0</v>
      </c>
      <c r="Q1287" s="84">
        <f t="shared" si="9"/>
        <v>-0.003</v>
      </c>
      <c r="R1287" s="85">
        <f t="shared" si="10"/>
        <v>0</v>
      </c>
      <c r="S1287" s="84"/>
      <c r="T1287" s="84"/>
      <c r="U1287" s="84"/>
      <c r="V1287" s="84">
        <f t="shared" si="1319"/>
        <v>0</v>
      </c>
      <c r="W1287" s="84">
        <f t="shared" si="1320"/>
        <v>0</v>
      </c>
      <c r="X1287" s="87">
        <f t="shared" si="2590"/>
        <v>0.005</v>
      </c>
      <c r="Y1287" s="89"/>
    </row>
    <row r="1288">
      <c r="A1288" s="77">
        <v>45719.0</v>
      </c>
      <c r="B1288" s="78" t="s">
        <v>25</v>
      </c>
      <c r="C1288" s="79" t="s">
        <v>26</v>
      </c>
      <c r="D1288" s="78" t="s">
        <v>30</v>
      </c>
      <c r="E1288" s="80">
        <v>0.0</v>
      </c>
      <c r="F1288" s="80">
        <v>0.0</v>
      </c>
      <c r="G1288" s="80">
        <v>0.0</v>
      </c>
      <c r="H1288" s="83">
        <v>0.0</v>
      </c>
      <c r="I1288" s="84">
        <f t="shared" si="3"/>
        <v>0</v>
      </c>
      <c r="J1288" s="85">
        <f t="shared" si="4"/>
        <v>0</v>
      </c>
      <c r="K1288" s="80">
        <f t="shared" ref="K1288:L1288" si="2595">IFERROR(G1288,0)</f>
        <v>0</v>
      </c>
      <c r="L1288" s="80">
        <f t="shared" si="2595"/>
        <v>0</v>
      </c>
      <c r="M1288" s="84">
        <f t="shared" si="6"/>
        <v>0</v>
      </c>
      <c r="N1288" s="85">
        <f t="shared" si="7"/>
        <v>0</v>
      </c>
      <c r="O1288" s="84">
        <f t="shared" ref="O1288:P1288" si="2596">IFERROR(K1288,0)</f>
        <v>0</v>
      </c>
      <c r="P1288" s="84">
        <f t="shared" si="2596"/>
        <v>0</v>
      </c>
      <c r="Q1288" s="84">
        <f t="shared" si="9"/>
        <v>0</v>
      </c>
      <c r="R1288" s="85">
        <f t="shared" si="10"/>
        <v>0</v>
      </c>
      <c r="S1288" s="84"/>
      <c r="T1288" s="84"/>
      <c r="U1288" s="84"/>
      <c r="V1288" s="84">
        <f t="shared" si="1319"/>
        <v>0</v>
      </c>
      <c r="W1288" s="84">
        <f t="shared" si="1320"/>
        <v>0</v>
      </c>
      <c r="X1288" s="87">
        <f t="shared" si="2590"/>
        <v>0</v>
      </c>
      <c r="Y1288" s="89"/>
    </row>
    <row r="1289">
      <c r="A1289" s="77">
        <v>45719.0</v>
      </c>
      <c r="B1289" s="78" t="s">
        <v>33</v>
      </c>
      <c r="C1289" s="79" t="s">
        <v>26</v>
      </c>
      <c r="D1289" s="78" t="s">
        <v>27</v>
      </c>
      <c r="E1289" s="80">
        <v>1.0</v>
      </c>
      <c r="F1289" s="80">
        <v>0.004</v>
      </c>
      <c r="G1289" s="80">
        <v>0.003</v>
      </c>
      <c r="H1289" s="83">
        <v>0.004</v>
      </c>
      <c r="I1289" s="84">
        <f t="shared" si="3"/>
        <v>0.001</v>
      </c>
      <c r="J1289" s="85">
        <f t="shared" si="4"/>
        <v>133.3333333</v>
      </c>
      <c r="K1289" s="80">
        <f t="shared" ref="K1289:L1289" si="2597">IFERROR(G1289,0)</f>
        <v>0.003</v>
      </c>
      <c r="L1289" s="80">
        <f t="shared" si="2597"/>
        <v>0.004</v>
      </c>
      <c r="M1289" s="84">
        <f t="shared" si="6"/>
        <v>0.001</v>
      </c>
      <c r="N1289" s="85">
        <f t="shared" si="7"/>
        <v>133.3333333</v>
      </c>
      <c r="O1289" s="84">
        <f t="shared" ref="O1289:P1289" si="2598">IFERROR(K1289,0)</f>
        <v>0.003</v>
      </c>
      <c r="P1289" s="84">
        <f t="shared" si="2598"/>
        <v>0.004</v>
      </c>
      <c r="Q1289" s="84">
        <f t="shared" si="9"/>
        <v>0.001</v>
      </c>
      <c r="R1289" s="85">
        <f t="shared" si="10"/>
        <v>133.3333333</v>
      </c>
      <c r="S1289" s="80">
        <f>T1268</f>
        <v>0.64965</v>
      </c>
      <c r="T1289" s="80">
        <f>H1289+S1289-H1290-H1291-U1289</f>
        <v>0.65365</v>
      </c>
      <c r="U1289" s="80">
        <v>0.0</v>
      </c>
      <c r="V1289" s="84">
        <f t="shared" si="1319"/>
        <v>75</v>
      </c>
      <c r="W1289" s="84">
        <f t="shared" si="1320"/>
        <v>100</v>
      </c>
      <c r="X1289" s="87">
        <f t="shared" si="2590"/>
        <v>0</v>
      </c>
      <c r="Y1289" s="89"/>
    </row>
    <row r="1290">
      <c r="A1290" s="77">
        <v>45719.0</v>
      </c>
      <c r="B1290" s="78" t="s">
        <v>33</v>
      </c>
      <c r="C1290" s="79" t="s">
        <v>26</v>
      </c>
      <c r="D1290" s="78" t="s">
        <v>29</v>
      </c>
      <c r="E1290" s="80">
        <v>1.0</v>
      </c>
      <c r="F1290" s="80">
        <v>0.0</v>
      </c>
      <c r="G1290" s="80">
        <v>0.003</v>
      </c>
      <c r="H1290" s="83">
        <v>0.0</v>
      </c>
      <c r="I1290" s="84">
        <f t="shared" si="3"/>
        <v>-0.003</v>
      </c>
      <c r="J1290" s="85">
        <f t="shared" si="4"/>
        <v>0</v>
      </c>
      <c r="K1290" s="80">
        <f t="shared" ref="K1290:L1290" si="2599">IFERROR(G1290,0)</f>
        <v>0.003</v>
      </c>
      <c r="L1290" s="80">
        <f t="shared" si="2599"/>
        <v>0</v>
      </c>
      <c r="M1290" s="84">
        <f t="shared" si="6"/>
        <v>-0.003</v>
      </c>
      <c r="N1290" s="85">
        <f t="shared" si="7"/>
        <v>0</v>
      </c>
      <c r="O1290" s="84">
        <f t="shared" ref="O1290:P1290" si="2600">IFERROR(K1290,0)</f>
        <v>0.003</v>
      </c>
      <c r="P1290" s="84">
        <f t="shared" si="2600"/>
        <v>0</v>
      </c>
      <c r="Q1290" s="84">
        <f t="shared" si="9"/>
        <v>-0.003</v>
      </c>
      <c r="R1290" s="85">
        <f t="shared" si="10"/>
        <v>0</v>
      </c>
      <c r="S1290" s="80"/>
      <c r="T1290" s="80"/>
      <c r="U1290" s="80"/>
      <c r="V1290" s="84">
        <f t="shared" si="1319"/>
        <v>0</v>
      </c>
      <c r="W1290" s="84">
        <f t="shared" si="1320"/>
        <v>0</v>
      </c>
      <c r="X1290" s="87">
        <f t="shared" si="2590"/>
        <v>0.004</v>
      </c>
      <c r="Y1290" s="89"/>
    </row>
    <row r="1291">
      <c r="A1291" s="77">
        <v>45719.0</v>
      </c>
      <c r="B1291" s="78" t="s">
        <v>33</v>
      </c>
      <c r="C1291" s="79" t="s">
        <v>26</v>
      </c>
      <c r="D1291" s="78" t="s">
        <v>30</v>
      </c>
      <c r="E1291" s="80">
        <v>0.0</v>
      </c>
      <c r="F1291" s="80">
        <v>0.0</v>
      </c>
      <c r="G1291" s="80">
        <v>0.0</v>
      </c>
      <c r="H1291" s="83">
        <v>0.0</v>
      </c>
      <c r="I1291" s="84">
        <f t="shared" si="3"/>
        <v>0</v>
      </c>
      <c r="J1291" s="85">
        <f t="shared" si="4"/>
        <v>0</v>
      </c>
      <c r="K1291" s="80">
        <f t="shared" ref="K1291:L1291" si="2601">IFERROR(G1291,0)</f>
        <v>0</v>
      </c>
      <c r="L1291" s="80">
        <f t="shared" si="2601"/>
        <v>0</v>
      </c>
      <c r="M1291" s="84">
        <f t="shared" si="6"/>
        <v>0</v>
      </c>
      <c r="N1291" s="85">
        <f t="shared" si="7"/>
        <v>0</v>
      </c>
      <c r="O1291" s="84">
        <f t="shared" ref="O1291:P1291" si="2602">IFERROR(K1291,0)</f>
        <v>0</v>
      </c>
      <c r="P1291" s="84">
        <f t="shared" si="2602"/>
        <v>0</v>
      </c>
      <c r="Q1291" s="84">
        <f t="shared" si="9"/>
        <v>0</v>
      </c>
      <c r="R1291" s="85">
        <f t="shared" si="10"/>
        <v>0</v>
      </c>
      <c r="S1291" s="87"/>
      <c r="T1291" s="87"/>
      <c r="U1291" s="87"/>
      <c r="V1291" s="84">
        <f t="shared" si="1319"/>
        <v>0</v>
      </c>
      <c r="W1291" s="84">
        <f t="shared" si="1320"/>
        <v>0</v>
      </c>
      <c r="X1291" s="87">
        <f t="shared" si="2590"/>
        <v>0</v>
      </c>
      <c r="Y1291" s="89"/>
    </row>
    <row r="1292">
      <c r="A1292" s="77">
        <v>45719.0</v>
      </c>
      <c r="B1292" s="78" t="s">
        <v>34</v>
      </c>
      <c r="C1292" s="79" t="s">
        <v>26</v>
      </c>
      <c r="D1292" s="78" t="s">
        <v>27</v>
      </c>
      <c r="E1292" s="80">
        <v>0.6</v>
      </c>
      <c r="F1292" s="80">
        <v>0.003</v>
      </c>
      <c r="G1292" s="80">
        <v>0.0032</v>
      </c>
      <c r="H1292" s="83">
        <v>0.002</v>
      </c>
      <c r="I1292" s="84">
        <f t="shared" si="3"/>
        <v>-0.0012</v>
      </c>
      <c r="J1292" s="85">
        <f t="shared" si="4"/>
        <v>62.5</v>
      </c>
      <c r="K1292" s="80">
        <f t="shared" ref="K1292:L1292" si="2603">IFERROR(G1292,0)</f>
        <v>0.0032</v>
      </c>
      <c r="L1292" s="80">
        <f t="shared" si="2603"/>
        <v>0.002</v>
      </c>
      <c r="M1292" s="84">
        <f t="shared" si="6"/>
        <v>-0.0012</v>
      </c>
      <c r="N1292" s="85">
        <f t="shared" si="7"/>
        <v>62.5</v>
      </c>
      <c r="O1292" s="84">
        <f t="shared" ref="O1292:P1292" si="2604">IFERROR(K1292,0)</f>
        <v>0.0032</v>
      </c>
      <c r="P1292" s="84">
        <f t="shared" si="2604"/>
        <v>0.002</v>
      </c>
      <c r="Q1292" s="84">
        <f t="shared" si="9"/>
        <v>-0.0012</v>
      </c>
      <c r="R1292" s="85">
        <f t="shared" si="10"/>
        <v>62.5</v>
      </c>
      <c r="S1292" s="88">
        <f>T1271</f>
        <v>0.08689</v>
      </c>
      <c r="T1292" s="80">
        <f>H1292+S1292-H1293-H1294-U1292</f>
        <v>0.08889</v>
      </c>
      <c r="U1292" s="88">
        <v>0.0</v>
      </c>
      <c r="V1292" s="84">
        <f t="shared" si="1319"/>
        <v>106.6666667</v>
      </c>
      <c r="W1292" s="84">
        <f t="shared" si="1320"/>
        <v>66.66666667</v>
      </c>
      <c r="X1292" s="87">
        <f t="shared" si="2590"/>
        <v>0</v>
      </c>
      <c r="Y1292" s="89"/>
    </row>
    <row r="1293">
      <c r="A1293" s="77">
        <v>45719.0</v>
      </c>
      <c r="B1293" s="78" t="s">
        <v>34</v>
      </c>
      <c r="C1293" s="79" t="s">
        <v>26</v>
      </c>
      <c r="D1293" s="78" t="s">
        <v>29</v>
      </c>
      <c r="E1293" s="80">
        <v>0.6</v>
      </c>
      <c r="F1293" s="80">
        <v>0.0</v>
      </c>
      <c r="G1293" s="80">
        <v>0.0032</v>
      </c>
      <c r="H1293" s="83">
        <v>0.0</v>
      </c>
      <c r="I1293" s="84">
        <f t="shared" si="3"/>
        <v>-0.0032</v>
      </c>
      <c r="J1293" s="85">
        <f t="shared" si="4"/>
        <v>0</v>
      </c>
      <c r="K1293" s="80">
        <f t="shared" ref="K1293:L1293" si="2605">IFERROR(G1293,0)</f>
        <v>0.0032</v>
      </c>
      <c r="L1293" s="80">
        <f t="shared" si="2605"/>
        <v>0</v>
      </c>
      <c r="M1293" s="84">
        <f t="shared" si="6"/>
        <v>-0.0032</v>
      </c>
      <c r="N1293" s="85">
        <f t="shared" si="7"/>
        <v>0</v>
      </c>
      <c r="O1293" s="84">
        <f t="shared" ref="O1293:P1293" si="2606">IFERROR(K1293,0)</f>
        <v>0.0032</v>
      </c>
      <c r="P1293" s="84">
        <f t="shared" si="2606"/>
        <v>0</v>
      </c>
      <c r="Q1293" s="84">
        <f t="shared" si="9"/>
        <v>-0.0032</v>
      </c>
      <c r="R1293" s="85">
        <f t="shared" si="10"/>
        <v>0</v>
      </c>
      <c r="S1293" s="87"/>
      <c r="T1293" s="87"/>
      <c r="U1293" s="87"/>
      <c r="V1293" s="84">
        <f t="shared" si="1319"/>
        <v>0</v>
      </c>
      <c r="W1293" s="84">
        <f t="shared" si="1320"/>
        <v>0</v>
      </c>
      <c r="X1293" s="87">
        <f t="shared" si="2590"/>
        <v>0.002</v>
      </c>
      <c r="Y1293" s="89"/>
    </row>
    <row r="1294">
      <c r="A1294" s="77">
        <v>45719.0</v>
      </c>
      <c r="B1294" s="78" t="s">
        <v>34</v>
      </c>
      <c r="C1294" s="79" t="s">
        <v>26</v>
      </c>
      <c r="D1294" s="78" t="s">
        <v>30</v>
      </c>
      <c r="E1294" s="80">
        <v>0.0</v>
      </c>
      <c r="F1294" s="80">
        <v>0.0</v>
      </c>
      <c r="G1294" s="80">
        <v>0.0</v>
      </c>
      <c r="H1294" s="83">
        <v>0.0</v>
      </c>
      <c r="I1294" s="84">
        <f t="shared" si="3"/>
        <v>0</v>
      </c>
      <c r="J1294" s="85">
        <f t="shared" si="4"/>
        <v>0</v>
      </c>
      <c r="K1294" s="80">
        <f t="shared" ref="K1294:L1294" si="2607">IFERROR(G1294,0)</f>
        <v>0</v>
      </c>
      <c r="L1294" s="80">
        <f t="shared" si="2607"/>
        <v>0</v>
      </c>
      <c r="M1294" s="84">
        <f t="shared" si="6"/>
        <v>0</v>
      </c>
      <c r="N1294" s="85">
        <f t="shared" si="7"/>
        <v>0</v>
      </c>
      <c r="O1294" s="84">
        <f t="shared" ref="O1294:P1294" si="2608">IFERROR(K1294,0)</f>
        <v>0</v>
      </c>
      <c r="P1294" s="84">
        <f t="shared" si="2608"/>
        <v>0</v>
      </c>
      <c r="Q1294" s="84">
        <f t="shared" si="9"/>
        <v>0</v>
      </c>
      <c r="R1294" s="85">
        <f t="shared" si="10"/>
        <v>0</v>
      </c>
      <c r="S1294" s="87"/>
      <c r="T1294" s="87"/>
      <c r="U1294" s="87"/>
      <c r="V1294" s="84">
        <f t="shared" si="1319"/>
        <v>0</v>
      </c>
      <c r="W1294" s="84">
        <f t="shared" si="1320"/>
        <v>0</v>
      </c>
      <c r="X1294" s="87">
        <f t="shared" si="2590"/>
        <v>0</v>
      </c>
      <c r="Y1294" s="89"/>
    </row>
    <row r="1295">
      <c r="A1295" s="77">
        <v>45719.0</v>
      </c>
      <c r="B1295" s="78" t="s">
        <v>36</v>
      </c>
      <c r="C1295" s="79" t="s">
        <v>37</v>
      </c>
      <c r="D1295" s="78" t="s">
        <v>27</v>
      </c>
      <c r="E1295" s="80">
        <v>229.8</v>
      </c>
      <c r="F1295" s="80">
        <v>0.5</v>
      </c>
      <c r="G1295" s="80">
        <v>0.668</v>
      </c>
      <c r="H1295" s="83">
        <v>0.598</v>
      </c>
      <c r="I1295" s="84">
        <f t="shared" si="3"/>
        <v>-0.07</v>
      </c>
      <c r="J1295" s="85">
        <f t="shared" si="4"/>
        <v>89.52095808</v>
      </c>
      <c r="K1295" s="80">
        <f t="shared" ref="K1295:L1295" si="2609">IFERROR(G1295,0)</f>
        <v>0.668</v>
      </c>
      <c r="L1295" s="80">
        <f t="shared" si="2609"/>
        <v>0.598</v>
      </c>
      <c r="M1295" s="84">
        <f t="shared" si="6"/>
        <v>-0.07</v>
      </c>
      <c r="N1295" s="85">
        <f t="shared" si="7"/>
        <v>89.52095808</v>
      </c>
      <c r="O1295" s="84">
        <f t="shared" ref="O1295:P1295" si="2610">IFERROR(K1295,0)</f>
        <v>0.668</v>
      </c>
      <c r="P1295" s="84">
        <f t="shared" si="2610"/>
        <v>0.598</v>
      </c>
      <c r="Q1295" s="84">
        <f t="shared" si="9"/>
        <v>-0.07</v>
      </c>
      <c r="R1295" s="85">
        <f t="shared" si="10"/>
        <v>89.52095808</v>
      </c>
      <c r="S1295" s="88">
        <f>T1274</f>
        <v>183.0142851</v>
      </c>
      <c r="T1295" s="80">
        <f>H1295+S1295-H1296-H1297-U1295</f>
        <v>183.6118851</v>
      </c>
      <c r="U1295" s="88">
        <v>4.0E-4</v>
      </c>
      <c r="V1295" s="84">
        <f t="shared" si="1319"/>
        <v>133.6</v>
      </c>
      <c r="W1295" s="84">
        <f t="shared" si="1320"/>
        <v>119.6</v>
      </c>
      <c r="X1295" s="87">
        <f t="shared" si="2590"/>
        <v>0</v>
      </c>
      <c r="Y1295" s="89"/>
    </row>
    <row r="1296">
      <c r="A1296" s="77">
        <v>45719.0</v>
      </c>
      <c r="B1296" s="78" t="s">
        <v>36</v>
      </c>
      <c r="C1296" s="79" t="s">
        <v>37</v>
      </c>
      <c r="D1296" s="78" t="s">
        <v>29</v>
      </c>
      <c r="E1296" s="80">
        <v>285.0</v>
      </c>
      <c r="F1296" s="80">
        <v>0.0</v>
      </c>
      <c r="G1296" s="80">
        <v>0.774</v>
      </c>
      <c r="H1296" s="83">
        <v>0.0</v>
      </c>
      <c r="I1296" s="84">
        <f t="shared" si="3"/>
        <v>-0.774</v>
      </c>
      <c r="J1296" s="85">
        <f t="shared" si="4"/>
        <v>0</v>
      </c>
      <c r="K1296" s="80">
        <f t="shared" ref="K1296:L1296" si="2611">IFERROR(G1296,0)</f>
        <v>0.774</v>
      </c>
      <c r="L1296" s="80">
        <f t="shared" si="2611"/>
        <v>0</v>
      </c>
      <c r="M1296" s="84">
        <f t="shared" si="6"/>
        <v>-0.774</v>
      </c>
      <c r="N1296" s="85">
        <f t="shared" si="7"/>
        <v>0</v>
      </c>
      <c r="O1296" s="84">
        <f t="shared" ref="O1296:P1296" si="2612">IFERROR(K1296,0)</f>
        <v>0.774</v>
      </c>
      <c r="P1296" s="84">
        <f t="shared" si="2612"/>
        <v>0</v>
      </c>
      <c r="Q1296" s="84">
        <f t="shared" si="9"/>
        <v>-0.774</v>
      </c>
      <c r="R1296" s="85">
        <f t="shared" si="10"/>
        <v>0</v>
      </c>
      <c r="S1296" s="87"/>
      <c r="T1296" s="87"/>
      <c r="U1296" s="87"/>
      <c r="V1296" s="84">
        <f t="shared" si="1319"/>
        <v>0</v>
      </c>
      <c r="W1296" s="84">
        <f t="shared" si="1320"/>
        <v>0</v>
      </c>
      <c r="X1296" s="87">
        <f t="shared" si="2590"/>
        <v>0.595</v>
      </c>
      <c r="Y1296" s="89"/>
    </row>
    <row r="1297">
      <c r="A1297" s="77">
        <v>45719.0</v>
      </c>
      <c r="B1297" s="78" t="s">
        <v>36</v>
      </c>
      <c r="C1297" s="79" t="s">
        <v>37</v>
      </c>
      <c r="D1297" s="78" t="s">
        <v>30</v>
      </c>
      <c r="E1297" s="80">
        <v>0.0</v>
      </c>
      <c r="F1297" s="80">
        <v>0.0</v>
      </c>
      <c r="G1297" s="80">
        <v>0.0</v>
      </c>
      <c r="H1297" s="83">
        <v>0.0</v>
      </c>
      <c r="I1297" s="84">
        <f t="shared" si="3"/>
        <v>0</v>
      </c>
      <c r="J1297" s="85">
        <f t="shared" si="4"/>
        <v>0</v>
      </c>
      <c r="K1297" s="80">
        <f t="shared" ref="K1297:L1297" si="2613">IFERROR(G1297,0)</f>
        <v>0</v>
      </c>
      <c r="L1297" s="80">
        <f t="shared" si="2613"/>
        <v>0</v>
      </c>
      <c r="M1297" s="84">
        <f t="shared" si="6"/>
        <v>0</v>
      </c>
      <c r="N1297" s="85">
        <f t="shared" si="7"/>
        <v>0</v>
      </c>
      <c r="O1297" s="84">
        <f t="shared" ref="O1297:P1297" si="2614">IFERROR(K1297,0)</f>
        <v>0</v>
      </c>
      <c r="P1297" s="84">
        <f t="shared" si="2614"/>
        <v>0</v>
      </c>
      <c r="Q1297" s="84">
        <f t="shared" si="9"/>
        <v>0</v>
      </c>
      <c r="R1297" s="85">
        <f t="shared" si="10"/>
        <v>0</v>
      </c>
      <c r="S1297" s="87"/>
      <c r="T1297" s="87"/>
      <c r="U1297" s="87"/>
      <c r="V1297" s="84">
        <f t="shared" si="1319"/>
        <v>0</v>
      </c>
      <c r="W1297" s="84">
        <f t="shared" si="1320"/>
        <v>0</v>
      </c>
      <c r="X1297" s="87">
        <f t="shared" si="2590"/>
        <v>2.018</v>
      </c>
      <c r="Y1297" s="89"/>
    </row>
    <row r="1298">
      <c r="A1298" s="77">
        <v>45719.0</v>
      </c>
      <c r="B1298" s="78" t="s">
        <v>49</v>
      </c>
      <c r="C1298" s="79" t="s">
        <v>37</v>
      </c>
      <c r="D1298" s="78" t="s">
        <v>27</v>
      </c>
      <c r="E1298" s="80">
        <v>5.2</v>
      </c>
      <c r="F1298" s="80">
        <v>0.018</v>
      </c>
      <c r="G1298" s="80">
        <v>0.0161</v>
      </c>
      <c r="H1298" s="83">
        <v>0.018</v>
      </c>
      <c r="I1298" s="84">
        <f t="shared" si="3"/>
        <v>0.0019</v>
      </c>
      <c r="J1298" s="85">
        <f t="shared" si="4"/>
        <v>111.8012422</v>
      </c>
      <c r="K1298" s="80">
        <f t="shared" ref="K1298:L1298" si="2615">IFERROR(G1298,0)</f>
        <v>0.0161</v>
      </c>
      <c r="L1298" s="80">
        <f t="shared" si="2615"/>
        <v>0.018</v>
      </c>
      <c r="M1298" s="84">
        <f t="shared" si="6"/>
        <v>0.0019</v>
      </c>
      <c r="N1298" s="85">
        <f t="shared" si="7"/>
        <v>111.8012422</v>
      </c>
      <c r="O1298" s="84">
        <f t="shared" ref="O1298:P1298" si="2616">IFERROR(K1298,0)</f>
        <v>0.0161</v>
      </c>
      <c r="P1298" s="84">
        <f t="shared" si="2616"/>
        <v>0.018</v>
      </c>
      <c r="Q1298" s="84">
        <f t="shared" si="9"/>
        <v>0.0019</v>
      </c>
      <c r="R1298" s="85">
        <f t="shared" si="10"/>
        <v>111.8012422</v>
      </c>
      <c r="S1298" s="88">
        <f>T1277</f>
        <v>2.674800002</v>
      </c>
      <c r="T1298" s="80">
        <f>H1298+S1298-H1299-H1300-U1298</f>
        <v>2.692100002</v>
      </c>
      <c r="U1298" s="88">
        <v>7.0E-4</v>
      </c>
      <c r="V1298" s="84">
        <f t="shared" si="1319"/>
        <v>89.44444444</v>
      </c>
      <c r="W1298" s="84">
        <f t="shared" si="1320"/>
        <v>100</v>
      </c>
      <c r="X1298" s="87">
        <f t="shared" si="2590"/>
        <v>0</v>
      </c>
      <c r="Y1298" s="89"/>
    </row>
    <row r="1299">
      <c r="A1299" s="77">
        <v>45719.0</v>
      </c>
      <c r="B1299" s="78" t="s">
        <v>49</v>
      </c>
      <c r="C1299" s="79" t="s">
        <v>37</v>
      </c>
      <c r="D1299" s="78" t="s">
        <v>29</v>
      </c>
      <c r="E1299" s="80">
        <v>5.1</v>
      </c>
      <c r="F1299" s="80">
        <v>0.0</v>
      </c>
      <c r="G1299" s="80">
        <v>0.0129</v>
      </c>
      <c r="H1299" s="83">
        <v>0.0</v>
      </c>
      <c r="I1299" s="84">
        <f t="shared" si="3"/>
        <v>-0.0129</v>
      </c>
      <c r="J1299" s="85">
        <f t="shared" si="4"/>
        <v>0</v>
      </c>
      <c r="K1299" s="80">
        <f t="shared" ref="K1299:L1299" si="2617">IFERROR(G1299,0)</f>
        <v>0.0129</v>
      </c>
      <c r="L1299" s="80">
        <f t="shared" si="2617"/>
        <v>0</v>
      </c>
      <c r="M1299" s="84">
        <f t="shared" si="6"/>
        <v>-0.0129</v>
      </c>
      <c r="N1299" s="85">
        <f t="shared" si="7"/>
        <v>0</v>
      </c>
      <c r="O1299" s="84">
        <f t="shared" ref="O1299:P1299" si="2618">IFERROR(K1299,0)</f>
        <v>0.0129</v>
      </c>
      <c r="P1299" s="84">
        <f t="shared" si="2618"/>
        <v>0</v>
      </c>
      <c r="Q1299" s="84">
        <f t="shared" si="9"/>
        <v>-0.0129</v>
      </c>
      <c r="R1299" s="85">
        <f t="shared" si="10"/>
        <v>0</v>
      </c>
      <c r="S1299" s="87"/>
      <c r="T1299" s="87"/>
      <c r="U1299" s="87"/>
      <c r="V1299" s="84">
        <f t="shared" si="1319"/>
        <v>0</v>
      </c>
      <c r="W1299" s="84">
        <f t="shared" si="1320"/>
        <v>0</v>
      </c>
      <c r="X1299" s="87">
        <f t="shared" si="2590"/>
        <v>0.018</v>
      </c>
      <c r="Y1299" s="89"/>
    </row>
    <row r="1300">
      <c r="A1300" s="77">
        <v>45719.0</v>
      </c>
      <c r="B1300" s="78" t="s">
        <v>49</v>
      </c>
      <c r="C1300" s="79" t="s">
        <v>37</v>
      </c>
      <c r="D1300" s="78" t="s">
        <v>30</v>
      </c>
      <c r="E1300" s="80">
        <v>0.0</v>
      </c>
      <c r="F1300" s="80">
        <v>0.0</v>
      </c>
      <c r="G1300" s="80">
        <v>0.0</v>
      </c>
      <c r="H1300" s="83">
        <v>0.0</v>
      </c>
      <c r="I1300" s="84">
        <f t="shared" si="3"/>
        <v>0</v>
      </c>
      <c r="J1300" s="85">
        <f t="shared" si="4"/>
        <v>0</v>
      </c>
      <c r="K1300" s="80">
        <f t="shared" ref="K1300:L1300" si="2619">IFERROR(G1300,0)</f>
        <v>0</v>
      </c>
      <c r="L1300" s="80">
        <f t="shared" si="2619"/>
        <v>0</v>
      </c>
      <c r="M1300" s="84">
        <f t="shared" si="6"/>
        <v>0</v>
      </c>
      <c r="N1300" s="85">
        <f t="shared" si="7"/>
        <v>0</v>
      </c>
      <c r="O1300" s="84">
        <f t="shared" ref="O1300:P1300" si="2620">IFERROR(K1300,0)</f>
        <v>0</v>
      </c>
      <c r="P1300" s="84">
        <f t="shared" si="2620"/>
        <v>0</v>
      </c>
      <c r="Q1300" s="84">
        <f t="shared" si="9"/>
        <v>0</v>
      </c>
      <c r="R1300" s="85">
        <f t="shared" si="10"/>
        <v>0</v>
      </c>
      <c r="S1300" s="88"/>
      <c r="T1300" s="88"/>
      <c r="U1300" s="87"/>
      <c r="V1300" s="84">
        <f t="shared" si="1319"/>
        <v>0</v>
      </c>
      <c r="W1300" s="84">
        <f t="shared" si="1320"/>
        <v>0</v>
      </c>
      <c r="X1300" s="87">
        <f t="shared" si="2590"/>
        <v>0.996</v>
      </c>
      <c r="Y1300" s="89"/>
    </row>
    <row r="1301">
      <c r="A1301" s="77">
        <v>45719.0</v>
      </c>
      <c r="B1301" s="78" t="s">
        <v>40</v>
      </c>
      <c r="C1301" s="79" t="s">
        <v>37</v>
      </c>
      <c r="D1301" s="78" t="s">
        <v>27</v>
      </c>
      <c r="E1301" s="80">
        <v>0.63</v>
      </c>
      <c r="F1301" s="80">
        <v>0.0</v>
      </c>
      <c r="G1301" s="80">
        <v>0.0019</v>
      </c>
      <c r="H1301" s="83">
        <v>0.001</v>
      </c>
      <c r="I1301" s="84">
        <f t="shared" si="3"/>
        <v>-0.0009</v>
      </c>
      <c r="J1301" s="85">
        <f t="shared" si="4"/>
        <v>52.63157895</v>
      </c>
      <c r="K1301" s="80">
        <f t="shared" ref="K1301:L1301" si="2621">IFERROR(G1301,0)</f>
        <v>0.0019</v>
      </c>
      <c r="L1301" s="80">
        <f t="shared" si="2621"/>
        <v>0.001</v>
      </c>
      <c r="M1301" s="84">
        <f t="shared" si="6"/>
        <v>-0.0009</v>
      </c>
      <c r="N1301" s="85">
        <f t="shared" si="7"/>
        <v>52.63157895</v>
      </c>
      <c r="O1301" s="84">
        <f t="shared" ref="O1301:P1301" si="2622">IFERROR(K1301,0)</f>
        <v>0.0019</v>
      </c>
      <c r="P1301" s="84">
        <f t="shared" si="2622"/>
        <v>0.001</v>
      </c>
      <c r="Q1301" s="84">
        <f t="shared" si="9"/>
        <v>-0.0009</v>
      </c>
      <c r="R1301" s="85">
        <f t="shared" si="10"/>
        <v>52.63157895</v>
      </c>
      <c r="S1301" s="88">
        <f>T1280</f>
        <v>0.06094624</v>
      </c>
      <c r="T1301" s="80">
        <f>H1301+S1301-H1302-H1303-U1301</f>
        <v>0.06184624</v>
      </c>
      <c r="U1301" s="88">
        <v>1.0E-4</v>
      </c>
      <c r="V1301" s="84">
        <f t="shared" si="1319"/>
        <v>0</v>
      </c>
      <c r="W1301" s="84">
        <f t="shared" si="1320"/>
        <v>0</v>
      </c>
      <c r="X1301" s="87">
        <f t="shared" si="2590"/>
        <v>0</v>
      </c>
      <c r="Y1301" s="89"/>
    </row>
    <row r="1302">
      <c r="A1302" s="77">
        <v>45719.0</v>
      </c>
      <c r="B1302" s="78" t="s">
        <v>40</v>
      </c>
      <c r="C1302" s="79" t="s">
        <v>37</v>
      </c>
      <c r="D1302" s="78" t="s">
        <v>29</v>
      </c>
      <c r="E1302" s="80">
        <v>0.63</v>
      </c>
      <c r="F1302" s="80">
        <v>0.0</v>
      </c>
      <c r="G1302" s="80">
        <v>0.0016</v>
      </c>
      <c r="H1302" s="83">
        <v>0.0</v>
      </c>
      <c r="I1302" s="84">
        <f t="shared" si="3"/>
        <v>-0.0016</v>
      </c>
      <c r="J1302" s="85">
        <f t="shared" si="4"/>
        <v>0</v>
      </c>
      <c r="K1302" s="80">
        <f t="shared" ref="K1302:L1302" si="2623">IFERROR(G1302,0)</f>
        <v>0.0016</v>
      </c>
      <c r="L1302" s="80">
        <f t="shared" si="2623"/>
        <v>0</v>
      </c>
      <c r="M1302" s="84">
        <f t="shared" si="6"/>
        <v>-0.0016</v>
      </c>
      <c r="N1302" s="85">
        <f t="shared" si="7"/>
        <v>0</v>
      </c>
      <c r="O1302" s="84">
        <f t="shared" ref="O1302:P1302" si="2624">IFERROR(K1302,0)</f>
        <v>0.0016</v>
      </c>
      <c r="P1302" s="84">
        <f t="shared" si="2624"/>
        <v>0</v>
      </c>
      <c r="Q1302" s="84">
        <f t="shared" si="9"/>
        <v>-0.0016</v>
      </c>
      <c r="R1302" s="85">
        <f t="shared" si="10"/>
        <v>0</v>
      </c>
      <c r="S1302" s="88"/>
      <c r="T1302" s="80"/>
      <c r="U1302" s="88"/>
      <c r="V1302" s="84">
        <f t="shared" si="1319"/>
        <v>0</v>
      </c>
      <c r="W1302" s="84">
        <f t="shared" si="1320"/>
        <v>0</v>
      </c>
      <c r="X1302" s="87">
        <f t="shared" si="2590"/>
        <v>0.001</v>
      </c>
      <c r="Y1302" s="89"/>
    </row>
    <row r="1303">
      <c r="A1303" s="77">
        <v>45719.0</v>
      </c>
      <c r="B1303" s="78" t="s">
        <v>40</v>
      </c>
      <c r="C1303" s="79" t="s">
        <v>37</v>
      </c>
      <c r="D1303" s="78" t="s">
        <v>30</v>
      </c>
      <c r="E1303" s="80">
        <v>0.0</v>
      </c>
      <c r="F1303" s="80">
        <v>0.0</v>
      </c>
      <c r="G1303" s="80">
        <v>0.0</v>
      </c>
      <c r="H1303" s="83">
        <v>0.0</v>
      </c>
      <c r="I1303" s="84">
        <f t="shared" si="3"/>
        <v>0</v>
      </c>
      <c r="J1303" s="85">
        <f t="shared" si="4"/>
        <v>0</v>
      </c>
      <c r="K1303" s="80">
        <f t="shared" ref="K1303:L1303" si="2625">IFERROR(G1303,0)</f>
        <v>0</v>
      </c>
      <c r="L1303" s="80">
        <f t="shared" si="2625"/>
        <v>0</v>
      </c>
      <c r="M1303" s="84">
        <f t="shared" si="6"/>
        <v>0</v>
      </c>
      <c r="N1303" s="85">
        <f t="shared" si="7"/>
        <v>0</v>
      </c>
      <c r="O1303" s="84">
        <f t="shared" ref="O1303:P1303" si="2626">IFERROR(K1303,0)</f>
        <v>0</v>
      </c>
      <c r="P1303" s="84">
        <f t="shared" si="2626"/>
        <v>0</v>
      </c>
      <c r="Q1303" s="84">
        <f t="shared" si="9"/>
        <v>0</v>
      </c>
      <c r="R1303" s="85">
        <f t="shared" si="10"/>
        <v>0</v>
      </c>
      <c r="S1303" s="87"/>
      <c r="T1303" s="87"/>
      <c r="U1303" s="87"/>
      <c r="V1303" s="84">
        <f t="shared" si="1319"/>
        <v>0</v>
      </c>
      <c r="W1303" s="84">
        <f t="shared" si="1320"/>
        <v>0</v>
      </c>
      <c r="X1303" s="87">
        <f t="shared" si="2590"/>
        <v>0</v>
      </c>
      <c r="Y1303" s="89"/>
    </row>
    <row r="1304">
      <c r="A1304" s="77">
        <v>45720.0</v>
      </c>
      <c r="B1304" s="78" t="s">
        <v>31</v>
      </c>
      <c r="C1304" s="79" t="s">
        <v>26</v>
      </c>
      <c r="D1304" s="78" t="s">
        <v>27</v>
      </c>
      <c r="E1304" s="80">
        <v>190.9</v>
      </c>
      <c r="F1304" s="81">
        <v>0.636</v>
      </c>
      <c r="G1304" s="82">
        <v>0.545</v>
      </c>
      <c r="H1304" s="95">
        <v>0.576</v>
      </c>
      <c r="I1304" s="84">
        <f t="shared" si="3"/>
        <v>0.031</v>
      </c>
      <c r="J1304" s="85">
        <f t="shared" si="4"/>
        <v>105.6880734</v>
      </c>
      <c r="K1304" s="80">
        <f t="shared" ref="K1304:L1304" si="2627">IFERROR(G1304,0)</f>
        <v>0.545</v>
      </c>
      <c r="L1304" s="80">
        <f t="shared" si="2627"/>
        <v>0.576</v>
      </c>
      <c r="M1304" s="84">
        <f t="shared" si="6"/>
        <v>0.031</v>
      </c>
      <c r="N1304" s="85">
        <f t="shared" si="7"/>
        <v>105.6880734</v>
      </c>
      <c r="O1304" s="84">
        <f t="shared" ref="O1304:P1304" si="2628">IFERROR(K1304,0)</f>
        <v>0.545</v>
      </c>
      <c r="P1304" s="84">
        <f t="shared" si="2628"/>
        <v>0.576</v>
      </c>
      <c r="Q1304" s="84">
        <f t="shared" si="9"/>
        <v>0.031</v>
      </c>
      <c r="R1304" s="85">
        <f t="shared" si="10"/>
        <v>105.6880734</v>
      </c>
      <c r="S1304" s="80">
        <f>T1283</f>
        <v>48.92572</v>
      </c>
      <c r="T1304" s="80">
        <f>H1304+S1304-H1305-H1306-U1304</f>
        <v>48.55792</v>
      </c>
      <c r="U1304" s="80">
        <v>0.0018</v>
      </c>
      <c r="V1304" s="84">
        <f t="shared" si="1319"/>
        <v>85.6918239</v>
      </c>
      <c r="W1304" s="84">
        <f t="shared" si="1320"/>
        <v>90.56603774</v>
      </c>
      <c r="X1304" s="87">
        <f>H1262</f>
        <v>0.575</v>
      </c>
      <c r="Y1304" s="89"/>
    </row>
    <row r="1305">
      <c r="A1305" s="77">
        <v>45720.0</v>
      </c>
      <c r="B1305" s="78" t="s">
        <v>31</v>
      </c>
      <c r="C1305" s="79" t="s">
        <v>26</v>
      </c>
      <c r="D1305" s="78" t="s">
        <v>29</v>
      </c>
      <c r="E1305" s="80">
        <v>220.3</v>
      </c>
      <c r="F1305" s="80">
        <v>1.281</v>
      </c>
      <c r="G1305" s="80">
        <v>0.581</v>
      </c>
      <c r="H1305" s="83">
        <v>0.942</v>
      </c>
      <c r="I1305" s="84">
        <f t="shared" si="3"/>
        <v>0.361</v>
      </c>
      <c r="J1305" s="85">
        <f t="shared" si="4"/>
        <v>162.1342513</v>
      </c>
      <c r="K1305" s="80">
        <f t="shared" ref="K1305:L1305" si="2629">IFERROR(G1305,0)</f>
        <v>0.581</v>
      </c>
      <c r="L1305" s="80">
        <f t="shared" si="2629"/>
        <v>0.942</v>
      </c>
      <c r="M1305" s="84">
        <f t="shared" si="6"/>
        <v>0.361</v>
      </c>
      <c r="N1305" s="85">
        <f t="shared" si="7"/>
        <v>162.1342513</v>
      </c>
      <c r="O1305" s="84">
        <f t="shared" ref="O1305:P1305" si="2630">IFERROR(K1305,0)</f>
        <v>0.581</v>
      </c>
      <c r="P1305" s="84">
        <f t="shared" si="2630"/>
        <v>0.942</v>
      </c>
      <c r="Q1305" s="84">
        <f t="shared" si="9"/>
        <v>0.361</v>
      </c>
      <c r="R1305" s="85">
        <f t="shared" si="10"/>
        <v>162.1342513</v>
      </c>
      <c r="S1305" s="84"/>
      <c r="T1305" s="84"/>
      <c r="U1305" s="84"/>
      <c r="V1305" s="84">
        <f t="shared" si="1319"/>
        <v>45.35519126</v>
      </c>
      <c r="W1305" s="84">
        <f t="shared" si="1320"/>
        <v>73.53629977</v>
      </c>
      <c r="X1305" s="87">
        <f t="shared" ref="X1305:X1324" si="2633">H1262</f>
        <v>0.575</v>
      </c>
      <c r="Y1305" s="89"/>
    </row>
    <row r="1306">
      <c r="A1306" s="77">
        <v>45720.0</v>
      </c>
      <c r="B1306" s="78" t="s">
        <v>31</v>
      </c>
      <c r="C1306" s="79" t="s">
        <v>26</v>
      </c>
      <c r="D1306" s="78" t="s">
        <v>30</v>
      </c>
      <c r="E1306" s="80">
        <v>0.0</v>
      </c>
      <c r="F1306" s="80">
        <v>0.0</v>
      </c>
      <c r="G1306" s="80">
        <v>0.0</v>
      </c>
      <c r="H1306" s="83">
        <v>0.0</v>
      </c>
      <c r="I1306" s="84">
        <f t="shared" si="3"/>
        <v>0</v>
      </c>
      <c r="J1306" s="85">
        <f t="shared" si="4"/>
        <v>0</v>
      </c>
      <c r="K1306" s="80">
        <f t="shared" ref="K1306:L1306" si="2631">IFERROR(G1306,0)</f>
        <v>0</v>
      </c>
      <c r="L1306" s="80">
        <f t="shared" si="2631"/>
        <v>0</v>
      </c>
      <c r="M1306" s="84">
        <f t="shared" si="6"/>
        <v>0</v>
      </c>
      <c r="N1306" s="85">
        <f t="shared" si="7"/>
        <v>0</v>
      </c>
      <c r="O1306" s="84">
        <f t="shared" ref="O1306:P1306" si="2632">IFERROR(K1306,0)</f>
        <v>0</v>
      </c>
      <c r="P1306" s="84">
        <f t="shared" si="2632"/>
        <v>0</v>
      </c>
      <c r="Q1306" s="84">
        <f t="shared" si="9"/>
        <v>0</v>
      </c>
      <c r="R1306" s="85">
        <f t="shared" si="10"/>
        <v>0</v>
      </c>
      <c r="S1306" s="80"/>
      <c r="T1306" s="80"/>
      <c r="U1306" s="80"/>
      <c r="V1306" s="84">
        <f t="shared" si="1319"/>
        <v>0</v>
      </c>
      <c r="W1306" s="84">
        <f t="shared" si="1320"/>
        <v>0</v>
      </c>
      <c r="X1306" s="87">
        <f t="shared" si="2633"/>
        <v>0.36</v>
      </c>
      <c r="Y1306" s="89"/>
    </row>
    <row r="1307">
      <c r="A1307" s="77">
        <v>45720.0</v>
      </c>
      <c r="B1307" s="78" t="s">
        <v>25</v>
      </c>
      <c r="C1307" s="79" t="s">
        <v>26</v>
      </c>
      <c r="D1307" s="78" t="s">
        <v>27</v>
      </c>
      <c r="E1307" s="80">
        <v>1.7</v>
      </c>
      <c r="F1307" s="80">
        <v>0.005</v>
      </c>
      <c r="G1307" s="80">
        <v>0.0048</v>
      </c>
      <c r="H1307" s="83">
        <v>0.005</v>
      </c>
      <c r="I1307" s="84">
        <f t="shared" si="3"/>
        <v>0.0002</v>
      </c>
      <c r="J1307" s="85">
        <f t="shared" si="4"/>
        <v>104.1666667</v>
      </c>
      <c r="K1307" s="80">
        <f t="shared" ref="K1307:L1307" si="2634">IFERROR(G1307,0)</f>
        <v>0.0048</v>
      </c>
      <c r="L1307" s="80">
        <f t="shared" si="2634"/>
        <v>0.005</v>
      </c>
      <c r="M1307" s="84">
        <f t="shared" si="6"/>
        <v>0.0002</v>
      </c>
      <c r="N1307" s="85">
        <f t="shared" si="7"/>
        <v>104.1666667</v>
      </c>
      <c r="O1307" s="84">
        <f t="shared" ref="O1307:P1307" si="2635">IFERROR(K1307,0)</f>
        <v>0.0048</v>
      </c>
      <c r="P1307" s="84">
        <f t="shared" si="2635"/>
        <v>0.005</v>
      </c>
      <c r="Q1307" s="84">
        <f t="shared" si="9"/>
        <v>0.0002</v>
      </c>
      <c r="R1307" s="85">
        <f t="shared" si="10"/>
        <v>104.1666667</v>
      </c>
      <c r="S1307" s="80">
        <f>T1286</f>
        <v>4.1515405</v>
      </c>
      <c r="T1307" s="80">
        <f>H1307+S1307-H1308-H1309-U1307</f>
        <v>4.1564405</v>
      </c>
      <c r="U1307" s="80">
        <v>1.0E-4</v>
      </c>
      <c r="V1307" s="84">
        <f t="shared" si="1319"/>
        <v>96</v>
      </c>
      <c r="W1307" s="84">
        <f t="shared" si="1320"/>
        <v>100</v>
      </c>
      <c r="X1307" s="87">
        <f t="shared" si="2633"/>
        <v>0</v>
      </c>
      <c r="Y1307" s="89"/>
    </row>
    <row r="1308">
      <c r="A1308" s="77">
        <v>45720.0</v>
      </c>
      <c r="B1308" s="78" t="s">
        <v>25</v>
      </c>
      <c r="C1308" s="79" t="s">
        <v>26</v>
      </c>
      <c r="D1308" s="78" t="s">
        <v>29</v>
      </c>
      <c r="E1308" s="80">
        <v>1.5</v>
      </c>
      <c r="F1308" s="80">
        <v>0.0</v>
      </c>
      <c r="G1308" s="80">
        <v>0.003</v>
      </c>
      <c r="H1308" s="83">
        <v>0.0</v>
      </c>
      <c r="I1308" s="84">
        <f t="shared" si="3"/>
        <v>-0.003</v>
      </c>
      <c r="J1308" s="85">
        <f t="shared" si="4"/>
        <v>0</v>
      </c>
      <c r="K1308" s="80">
        <f t="shared" ref="K1308:L1308" si="2636">IFERROR(G1308,0)</f>
        <v>0.003</v>
      </c>
      <c r="L1308" s="80">
        <f t="shared" si="2636"/>
        <v>0</v>
      </c>
      <c r="M1308" s="84">
        <f t="shared" si="6"/>
        <v>-0.003</v>
      </c>
      <c r="N1308" s="85">
        <f t="shared" si="7"/>
        <v>0</v>
      </c>
      <c r="O1308" s="84">
        <f t="shared" ref="O1308:P1308" si="2637">IFERROR(K1308,0)</f>
        <v>0.003</v>
      </c>
      <c r="P1308" s="84">
        <f t="shared" si="2637"/>
        <v>0</v>
      </c>
      <c r="Q1308" s="84">
        <f t="shared" si="9"/>
        <v>-0.003</v>
      </c>
      <c r="R1308" s="85">
        <f t="shared" si="10"/>
        <v>0</v>
      </c>
      <c r="S1308" s="84"/>
      <c r="T1308" s="84"/>
      <c r="U1308" s="84"/>
      <c r="V1308" s="84">
        <f t="shared" si="1319"/>
        <v>0</v>
      </c>
      <c r="W1308" s="84">
        <f t="shared" si="1320"/>
        <v>0</v>
      </c>
      <c r="X1308" s="87">
        <f t="shared" si="2633"/>
        <v>0.005</v>
      </c>
      <c r="Y1308" s="89"/>
    </row>
    <row r="1309">
      <c r="A1309" s="77">
        <v>45720.0</v>
      </c>
      <c r="B1309" s="78" t="s">
        <v>25</v>
      </c>
      <c r="C1309" s="79" t="s">
        <v>26</v>
      </c>
      <c r="D1309" s="78" t="s">
        <v>30</v>
      </c>
      <c r="E1309" s="80">
        <v>0.0</v>
      </c>
      <c r="F1309" s="80">
        <v>0.0</v>
      </c>
      <c r="G1309" s="80">
        <v>0.0</v>
      </c>
      <c r="H1309" s="83">
        <v>0.0</v>
      </c>
      <c r="I1309" s="84">
        <f t="shared" si="3"/>
        <v>0</v>
      </c>
      <c r="J1309" s="85">
        <f t="shared" si="4"/>
        <v>0</v>
      </c>
      <c r="K1309" s="80">
        <f t="shared" ref="K1309:L1309" si="2638">IFERROR(G1309,0)</f>
        <v>0</v>
      </c>
      <c r="L1309" s="80">
        <f t="shared" si="2638"/>
        <v>0</v>
      </c>
      <c r="M1309" s="84">
        <f t="shared" si="6"/>
        <v>0</v>
      </c>
      <c r="N1309" s="85">
        <f t="shared" si="7"/>
        <v>0</v>
      </c>
      <c r="O1309" s="84">
        <f t="shared" ref="O1309:P1309" si="2639">IFERROR(K1309,0)</f>
        <v>0</v>
      </c>
      <c r="P1309" s="84">
        <f t="shared" si="2639"/>
        <v>0</v>
      </c>
      <c r="Q1309" s="84">
        <f t="shared" si="9"/>
        <v>0</v>
      </c>
      <c r="R1309" s="85">
        <f t="shared" si="10"/>
        <v>0</v>
      </c>
      <c r="S1309" s="84"/>
      <c r="T1309" s="84"/>
      <c r="U1309" s="84"/>
      <c r="V1309" s="84">
        <f t="shared" si="1319"/>
        <v>0</v>
      </c>
      <c r="W1309" s="84">
        <f t="shared" si="1320"/>
        <v>0</v>
      </c>
      <c r="X1309" s="87">
        <f t="shared" si="2633"/>
        <v>0</v>
      </c>
      <c r="Y1309" s="89"/>
    </row>
    <row r="1310">
      <c r="A1310" s="77">
        <v>45720.0</v>
      </c>
      <c r="B1310" s="78" t="s">
        <v>33</v>
      </c>
      <c r="C1310" s="79" t="s">
        <v>26</v>
      </c>
      <c r="D1310" s="78" t="s">
        <v>27</v>
      </c>
      <c r="E1310" s="80">
        <v>1.0</v>
      </c>
      <c r="F1310" s="80">
        <v>0.005</v>
      </c>
      <c r="G1310" s="80">
        <v>0.003</v>
      </c>
      <c r="H1310" s="83">
        <v>0.004</v>
      </c>
      <c r="I1310" s="84">
        <f t="shared" si="3"/>
        <v>0.001</v>
      </c>
      <c r="J1310" s="85">
        <f t="shared" si="4"/>
        <v>133.3333333</v>
      </c>
      <c r="K1310" s="80">
        <f t="shared" ref="K1310:L1310" si="2640">IFERROR(G1310,0)</f>
        <v>0.003</v>
      </c>
      <c r="L1310" s="80">
        <f t="shared" si="2640"/>
        <v>0.004</v>
      </c>
      <c r="M1310" s="84">
        <f t="shared" si="6"/>
        <v>0.001</v>
      </c>
      <c r="N1310" s="85">
        <f t="shared" si="7"/>
        <v>133.3333333</v>
      </c>
      <c r="O1310" s="84">
        <f t="shared" ref="O1310:P1310" si="2641">IFERROR(K1310,0)</f>
        <v>0.003</v>
      </c>
      <c r="P1310" s="84">
        <f t="shared" si="2641"/>
        <v>0.004</v>
      </c>
      <c r="Q1310" s="84">
        <f t="shared" si="9"/>
        <v>0.001</v>
      </c>
      <c r="R1310" s="85">
        <f t="shared" si="10"/>
        <v>133.3333333</v>
      </c>
      <c r="S1310" s="80">
        <f>T1289</f>
        <v>0.65365</v>
      </c>
      <c r="T1310" s="80">
        <f>H1310+S1310-H1311-H1312-U1310</f>
        <v>0.65765</v>
      </c>
      <c r="U1310" s="80">
        <v>0.0</v>
      </c>
      <c r="V1310" s="84">
        <f t="shared" si="1319"/>
        <v>60</v>
      </c>
      <c r="W1310" s="84">
        <f t="shared" si="1320"/>
        <v>80</v>
      </c>
      <c r="X1310" s="87">
        <f t="shared" si="2633"/>
        <v>0</v>
      </c>
      <c r="Y1310" s="89"/>
    </row>
    <row r="1311">
      <c r="A1311" s="77">
        <v>45720.0</v>
      </c>
      <c r="B1311" s="78" t="s">
        <v>33</v>
      </c>
      <c r="C1311" s="79" t="s">
        <v>26</v>
      </c>
      <c r="D1311" s="78" t="s">
        <v>29</v>
      </c>
      <c r="E1311" s="80">
        <v>1.0</v>
      </c>
      <c r="F1311" s="80">
        <v>0.0</v>
      </c>
      <c r="G1311" s="80">
        <v>0.003</v>
      </c>
      <c r="H1311" s="83">
        <v>0.0</v>
      </c>
      <c r="I1311" s="84">
        <f t="shared" si="3"/>
        <v>-0.003</v>
      </c>
      <c r="J1311" s="85">
        <f t="shared" si="4"/>
        <v>0</v>
      </c>
      <c r="K1311" s="80">
        <f t="shared" ref="K1311:L1311" si="2642">IFERROR(G1311,0)</f>
        <v>0.003</v>
      </c>
      <c r="L1311" s="80">
        <f t="shared" si="2642"/>
        <v>0</v>
      </c>
      <c r="M1311" s="84">
        <f t="shared" si="6"/>
        <v>-0.003</v>
      </c>
      <c r="N1311" s="85">
        <f t="shared" si="7"/>
        <v>0</v>
      </c>
      <c r="O1311" s="84">
        <f t="shared" ref="O1311:P1311" si="2643">IFERROR(K1311,0)</f>
        <v>0.003</v>
      </c>
      <c r="P1311" s="84">
        <f t="shared" si="2643"/>
        <v>0</v>
      </c>
      <c r="Q1311" s="84">
        <f t="shared" si="9"/>
        <v>-0.003</v>
      </c>
      <c r="R1311" s="85">
        <f t="shared" si="10"/>
        <v>0</v>
      </c>
      <c r="S1311" s="80"/>
      <c r="T1311" s="80"/>
      <c r="U1311" s="80"/>
      <c r="V1311" s="84">
        <f t="shared" si="1319"/>
        <v>0</v>
      </c>
      <c r="W1311" s="84">
        <f t="shared" si="1320"/>
        <v>0</v>
      </c>
      <c r="X1311" s="87">
        <f t="shared" si="2633"/>
        <v>0.004</v>
      </c>
      <c r="Y1311" s="89"/>
    </row>
    <row r="1312">
      <c r="A1312" s="77">
        <v>45720.0</v>
      </c>
      <c r="B1312" s="78" t="s">
        <v>33</v>
      </c>
      <c r="C1312" s="79" t="s">
        <v>26</v>
      </c>
      <c r="D1312" s="78" t="s">
        <v>30</v>
      </c>
      <c r="E1312" s="80">
        <v>0.0</v>
      </c>
      <c r="F1312" s="80">
        <v>0.0</v>
      </c>
      <c r="G1312" s="80">
        <v>0.0</v>
      </c>
      <c r="H1312" s="83">
        <v>0.0</v>
      </c>
      <c r="I1312" s="84">
        <f t="shared" si="3"/>
        <v>0</v>
      </c>
      <c r="J1312" s="85">
        <f t="shared" si="4"/>
        <v>0</v>
      </c>
      <c r="K1312" s="80">
        <f t="shared" ref="K1312:L1312" si="2644">IFERROR(G1312,0)</f>
        <v>0</v>
      </c>
      <c r="L1312" s="80">
        <f t="shared" si="2644"/>
        <v>0</v>
      </c>
      <c r="M1312" s="84">
        <f t="shared" si="6"/>
        <v>0</v>
      </c>
      <c r="N1312" s="85">
        <f t="shared" si="7"/>
        <v>0</v>
      </c>
      <c r="O1312" s="84">
        <f t="shared" ref="O1312:P1312" si="2645">IFERROR(K1312,0)</f>
        <v>0</v>
      </c>
      <c r="P1312" s="84">
        <f t="shared" si="2645"/>
        <v>0</v>
      </c>
      <c r="Q1312" s="84">
        <f t="shared" si="9"/>
        <v>0</v>
      </c>
      <c r="R1312" s="85">
        <f t="shared" si="10"/>
        <v>0</v>
      </c>
      <c r="S1312" s="87"/>
      <c r="T1312" s="87"/>
      <c r="U1312" s="87"/>
      <c r="V1312" s="84">
        <f t="shared" si="1319"/>
        <v>0</v>
      </c>
      <c r="W1312" s="84">
        <f t="shared" si="1320"/>
        <v>0</v>
      </c>
      <c r="X1312" s="87">
        <f t="shared" si="2633"/>
        <v>0</v>
      </c>
      <c r="Y1312" s="89"/>
    </row>
    <row r="1313">
      <c r="A1313" s="77">
        <v>45720.0</v>
      </c>
      <c r="B1313" s="78" t="s">
        <v>34</v>
      </c>
      <c r="C1313" s="79" t="s">
        <v>26</v>
      </c>
      <c r="D1313" s="78" t="s">
        <v>27</v>
      </c>
      <c r="E1313" s="80">
        <v>0.6</v>
      </c>
      <c r="F1313" s="80">
        <v>0.003</v>
      </c>
      <c r="G1313" s="80">
        <v>0.0032</v>
      </c>
      <c r="H1313" s="83">
        <v>0.002</v>
      </c>
      <c r="I1313" s="84">
        <f t="shared" si="3"/>
        <v>-0.0012</v>
      </c>
      <c r="J1313" s="85">
        <f t="shared" si="4"/>
        <v>62.5</v>
      </c>
      <c r="K1313" s="80">
        <f t="shared" ref="K1313:L1313" si="2646">IFERROR(G1313,0)</f>
        <v>0.0032</v>
      </c>
      <c r="L1313" s="80">
        <f t="shared" si="2646"/>
        <v>0.002</v>
      </c>
      <c r="M1313" s="84">
        <f t="shared" si="6"/>
        <v>-0.0012</v>
      </c>
      <c r="N1313" s="85">
        <f t="shared" si="7"/>
        <v>62.5</v>
      </c>
      <c r="O1313" s="84">
        <f t="shared" ref="O1313:P1313" si="2647">IFERROR(K1313,0)</f>
        <v>0.0032</v>
      </c>
      <c r="P1313" s="84">
        <f t="shared" si="2647"/>
        <v>0.002</v>
      </c>
      <c r="Q1313" s="84">
        <f t="shared" si="9"/>
        <v>-0.0012</v>
      </c>
      <c r="R1313" s="85">
        <f t="shared" si="10"/>
        <v>62.5</v>
      </c>
      <c r="S1313" s="88">
        <f>T1292</f>
        <v>0.08889</v>
      </c>
      <c r="T1313" s="80">
        <f>H1313+S1313-H1314-H1315-U1313</f>
        <v>0.09089</v>
      </c>
      <c r="U1313" s="88">
        <v>0.0</v>
      </c>
      <c r="V1313" s="84">
        <f t="shared" si="1319"/>
        <v>106.6666667</v>
      </c>
      <c r="W1313" s="84">
        <f t="shared" si="1320"/>
        <v>66.66666667</v>
      </c>
      <c r="X1313" s="87">
        <f t="shared" si="2633"/>
        <v>0</v>
      </c>
      <c r="Y1313" s="89"/>
    </row>
    <row r="1314">
      <c r="A1314" s="77">
        <v>45720.0</v>
      </c>
      <c r="B1314" s="78" t="s">
        <v>34</v>
      </c>
      <c r="C1314" s="79" t="s">
        <v>26</v>
      </c>
      <c r="D1314" s="78" t="s">
        <v>29</v>
      </c>
      <c r="E1314" s="80">
        <v>0.6</v>
      </c>
      <c r="F1314" s="80">
        <v>0.0</v>
      </c>
      <c r="G1314" s="80">
        <v>0.0032</v>
      </c>
      <c r="H1314" s="83">
        <v>0.0</v>
      </c>
      <c r="I1314" s="84">
        <f t="shared" si="3"/>
        <v>-0.0032</v>
      </c>
      <c r="J1314" s="85">
        <f t="shared" si="4"/>
        <v>0</v>
      </c>
      <c r="K1314" s="80">
        <f t="shared" ref="K1314:L1314" si="2648">IFERROR(G1314,0)</f>
        <v>0.0032</v>
      </c>
      <c r="L1314" s="80">
        <f t="shared" si="2648"/>
        <v>0</v>
      </c>
      <c r="M1314" s="84">
        <f t="shared" si="6"/>
        <v>-0.0032</v>
      </c>
      <c r="N1314" s="85">
        <f t="shared" si="7"/>
        <v>0</v>
      </c>
      <c r="O1314" s="84">
        <f t="shared" ref="O1314:P1314" si="2649">IFERROR(K1314,0)</f>
        <v>0.0032</v>
      </c>
      <c r="P1314" s="84">
        <f t="shared" si="2649"/>
        <v>0</v>
      </c>
      <c r="Q1314" s="84">
        <f t="shared" si="9"/>
        <v>-0.0032</v>
      </c>
      <c r="R1314" s="85">
        <f t="shared" si="10"/>
        <v>0</v>
      </c>
      <c r="S1314" s="87"/>
      <c r="T1314" s="87"/>
      <c r="U1314" s="87"/>
      <c r="V1314" s="84">
        <f t="shared" si="1319"/>
        <v>0</v>
      </c>
      <c r="W1314" s="84">
        <f t="shared" si="1320"/>
        <v>0</v>
      </c>
      <c r="X1314" s="87">
        <f t="shared" si="2633"/>
        <v>0.002</v>
      </c>
      <c r="Y1314" s="89"/>
    </row>
    <row r="1315">
      <c r="A1315" s="77">
        <v>45720.0</v>
      </c>
      <c r="B1315" s="78" t="s">
        <v>34</v>
      </c>
      <c r="C1315" s="79" t="s">
        <v>26</v>
      </c>
      <c r="D1315" s="78" t="s">
        <v>30</v>
      </c>
      <c r="E1315" s="80">
        <v>0.0</v>
      </c>
      <c r="F1315" s="80">
        <v>0.0</v>
      </c>
      <c r="G1315" s="80">
        <v>0.0</v>
      </c>
      <c r="H1315" s="83">
        <v>0.0</v>
      </c>
      <c r="I1315" s="84">
        <f t="shared" si="3"/>
        <v>0</v>
      </c>
      <c r="J1315" s="85">
        <f t="shared" si="4"/>
        <v>0</v>
      </c>
      <c r="K1315" s="80">
        <f t="shared" ref="K1315:L1315" si="2650">IFERROR(G1315,0)</f>
        <v>0</v>
      </c>
      <c r="L1315" s="80">
        <f t="shared" si="2650"/>
        <v>0</v>
      </c>
      <c r="M1315" s="84">
        <f t="shared" si="6"/>
        <v>0</v>
      </c>
      <c r="N1315" s="85">
        <f t="shared" si="7"/>
        <v>0</v>
      </c>
      <c r="O1315" s="84">
        <f t="shared" ref="O1315:P1315" si="2651">IFERROR(K1315,0)</f>
        <v>0</v>
      </c>
      <c r="P1315" s="84">
        <f t="shared" si="2651"/>
        <v>0</v>
      </c>
      <c r="Q1315" s="84">
        <f t="shared" si="9"/>
        <v>0</v>
      </c>
      <c r="R1315" s="85">
        <f t="shared" si="10"/>
        <v>0</v>
      </c>
      <c r="S1315" s="87"/>
      <c r="T1315" s="87"/>
      <c r="U1315" s="87"/>
      <c r="V1315" s="84">
        <f t="shared" si="1319"/>
        <v>0</v>
      </c>
      <c r="W1315" s="84">
        <f t="shared" si="1320"/>
        <v>0</v>
      </c>
      <c r="X1315" s="87">
        <f t="shared" si="2633"/>
        <v>0</v>
      </c>
      <c r="Y1315" s="89"/>
    </row>
    <row r="1316">
      <c r="A1316" s="77">
        <v>45720.0</v>
      </c>
      <c r="B1316" s="78" t="s">
        <v>36</v>
      </c>
      <c r="C1316" s="79" t="s">
        <v>37</v>
      </c>
      <c r="D1316" s="78" t="s">
        <v>27</v>
      </c>
      <c r="E1316" s="80">
        <v>229.8</v>
      </c>
      <c r="F1316" s="80">
        <v>0.494</v>
      </c>
      <c r="G1316" s="80">
        <v>0.668</v>
      </c>
      <c r="H1316" s="83">
        <v>0.601</v>
      </c>
      <c r="I1316" s="84">
        <f t="shared" si="3"/>
        <v>-0.067</v>
      </c>
      <c r="J1316" s="85">
        <f t="shared" si="4"/>
        <v>89.97005988</v>
      </c>
      <c r="K1316" s="80">
        <f t="shared" ref="K1316:L1316" si="2652">IFERROR(G1316,0)</f>
        <v>0.668</v>
      </c>
      <c r="L1316" s="80">
        <f t="shared" si="2652"/>
        <v>0.601</v>
      </c>
      <c r="M1316" s="84">
        <f t="shared" si="6"/>
        <v>-0.067</v>
      </c>
      <c r="N1316" s="85">
        <f t="shared" si="7"/>
        <v>89.97005988</v>
      </c>
      <c r="O1316" s="84">
        <f t="shared" ref="O1316:P1316" si="2653">IFERROR(K1316,0)</f>
        <v>0.668</v>
      </c>
      <c r="P1316" s="84">
        <f t="shared" si="2653"/>
        <v>0.601</v>
      </c>
      <c r="Q1316" s="84">
        <f t="shared" si="9"/>
        <v>-0.067</v>
      </c>
      <c r="R1316" s="85">
        <f t="shared" si="10"/>
        <v>89.97005988</v>
      </c>
      <c r="S1316" s="88">
        <f>T1295</f>
        <v>183.6118851</v>
      </c>
      <c r="T1316" s="80">
        <f>H1316+S1316-H1317-H1318-U1316</f>
        <v>182.1804851</v>
      </c>
      <c r="U1316" s="88">
        <v>4.0E-4</v>
      </c>
      <c r="V1316" s="84">
        <f t="shared" si="1319"/>
        <v>135.2226721</v>
      </c>
      <c r="W1316" s="84">
        <f t="shared" si="1320"/>
        <v>121.659919</v>
      </c>
      <c r="X1316" s="87">
        <f t="shared" si="2633"/>
        <v>0</v>
      </c>
      <c r="Y1316" s="89"/>
    </row>
    <row r="1317">
      <c r="A1317" s="77">
        <v>45720.0</v>
      </c>
      <c r="B1317" s="78" t="s">
        <v>36</v>
      </c>
      <c r="C1317" s="79" t="s">
        <v>37</v>
      </c>
      <c r="D1317" s="78" t="s">
        <v>29</v>
      </c>
      <c r="E1317" s="80">
        <v>285.0</v>
      </c>
      <c r="F1317" s="80">
        <v>0.0</v>
      </c>
      <c r="G1317" s="80">
        <v>0.774</v>
      </c>
      <c r="H1317" s="83">
        <v>2.032</v>
      </c>
      <c r="I1317" s="84">
        <f t="shared" si="3"/>
        <v>1.258</v>
      </c>
      <c r="J1317" s="85">
        <f t="shared" si="4"/>
        <v>262.5322997</v>
      </c>
      <c r="K1317" s="80">
        <f t="shared" ref="K1317:L1317" si="2654">IFERROR(G1317,0)</f>
        <v>0.774</v>
      </c>
      <c r="L1317" s="80">
        <f t="shared" si="2654"/>
        <v>2.032</v>
      </c>
      <c r="M1317" s="84">
        <f t="shared" si="6"/>
        <v>1.258</v>
      </c>
      <c r="N1317" s="85">
        <f t="shared" si="7"/>
        <v>262.5322997</v>
      </c>
      <c r="O1317" s="84">
        <f t="shared" ref="O1317:P1317" si="2655">IFERROR(K1317,0)</f>
        <v>0.774</v>
      </c>
      <c r="P1317" s="84">
        <f t="shared" si="2655"/>
        <v>2.032</v>
      </c>
      <c r="Q1317" s="84">
        <f t="shared" si="9"/>
        <v>1.258</v>
      </c>
      <c r="R1317" s="85">
        <f t="shared" si="10"/>
        <v>262.5322997</v>
      </c>
      <c r="S1317" s="87"/>
      <c r="T1317" s="87"/>
      <c r="U1317" s="87"/>
      <c r="V1317" s="84">
        <f t="shared" si="1319"/>
        <v>0</v>
      </c>
      <c r="W1317" s="84">
        <f t="shared" si="1320"/>
        <v>0</v>
      </c>
      <c r="X1317" s="87">
        <f t="shared" si="2633"/>
        <v>0.607</v>
      </c>
      <c r="Y1317" s="89"/>
    </row>
    <row r="1318">
      <c r="A1318" s="77">
        <v>45720.0</v>
      </c>
      <c r="B1318" s="78" t="s">
        <v>36</v>
      </c>
      <c r="C1318" s="79" t="s">
        <v>37</v>
      </c>
      <c r="D1318" s="78" t="s">
        <v>30</v>
      </c>
      <c r="E1318" s="80">
        <v>0.0</v>
      </c>
      <c r="F1318" s="80">
        <v>0.0</v>
      </c>
      <c r="G1318" s="80">
        <v>0.0</v>
      </c>
      <c r="H1318" s="83">
        <v>0.0</v>
      </c>
      <c r="I1318" s="84">
        <f t="shared" si="3"/>
        <v>0</v>
      </c>
      <c r="J1318" s="85">
        <f t="shared" si="4"/>
        <v>0</v>
      </c>
      <c r="K1318" s="80">
        <f t="shared" ref="K1318:L1318" si="2656">IFERROR(G1318,0)</f>
        <v>0</v>
      </c>
      <c r="L1318" s="80">
        <f t="shared" si="2656"/>
        <v>0</v>
      </c>
      <c r="M1318" s="84">
        <f t="shared" si="6"/>
        <v>0</v>
      </c>
      <c r="N1318" s="85">
        <f t="shared" si="7"/>
        <v>0</v>
      </c>
      <c r="O1318" s="84">
        <f t="shared" ref="O1318:P1318" si="2657">IFERROR(K1318,0)</f>
        <v>0</v>
      </c>
      <c r="P1318" s="84">
        <f t="shared" si="2657"/>
        <v>0</v>
      </c>
      <c r="Q1318" s="84">
        <f t="shared" si="9"/>
        <v>0</v>
      </c>
      <c r="R1318" s="85">
        <f t="shared" si="10"/>
        <v>0</v>
      </c>
      <c r="S1318" s="87"/>
      <c r="T1318" s="87"/>
      <c r="U1318" s="87"/>
      <c r="V1318" s="84">
        <f t="shared" si="1319"/>
        <v>0</v>
      </c>
      <c r="W1318" s="84">
        <f t="shared" si="1320"/>
        <v>0</v>
      </c>
      <c r="X1318" s="87">
        <f t="shared" si="2633"/>
        <v>2.031</v>
      </c>
      <c r="Y1318" s="89"/>
    </row>
    <row r="1319">
      <c r="A1319" s="77">
        <v>45720.0</v>
      </c>
      <c r="B1319" s="78" t="s">
        <v>49</v>
      </c>
      <c r="C1319" s="79" t="s">
        <v>37</v>
      </c>
      <c r="D1319" s="78" t="s">
        <v>27</v>
      </c>
      <c r="E1319" s="80">
        <v>5.2</v>
      </c>
      <c r="F1319" s="80">
        <v>0.017</v>
      </c>
      <c r="G1319" s="80">
        <v>0.0161</v>
      </c>
      <c r="H1319" s="83">
        <v>0.018</v>
      </c>
      <c r="I1319" s="84">
        <f t="shared" si="3"/>
        <v>0.0019</v>
      </c>
      <c r="J1319" s="85">
        <f t="shared" si="4"/>
        <v>111.8012422</v>
      </c>
      <c r="K1319" s="80">
        <f t="shared" ref="K1319:L1319" si="2658">IFERROR(G1319,0)</f>
        <v>0.0161</v>
      </c>
      <c r="L1319" s="80">
        <f t="shared" si="2658"/>
        <v>0.018</v>
      </c>
      <c r="M1319" s="84">
        <f t="shared" si="6"/>
        <v>0.0019</v>
      </c>
      <c r="N1319" s="85">
        <f t="shared" si="7"/>
        <v>111.8012422</v>
      </c>
      <c r="O1319" s="84">
        <f t="shared" ref="O1319:P1319" si="2659">IFERROR(K1319,0)</f>
        <v>0.0161</v>
      </c>
      <c r="P1319" s="84">
        <f t="shared" si="2659"/>
        <v>0.018</v>
      </c>
      <c r="Q1319" s="84">
        <f t="shared" si="9"/>
        <v>0.0019</v>
      </c>
      <c r="R1319" s="85">
        <f t="shared" si="10"/>
        <v>111.8012422</v>
      </c>
      <c r="S1319" s="88">
        <f>T1298</f>
        <v>2.692100002</v>
      </c>
      <c r="T1319" s="80">
        <f>H1319+S1319-H1320-H1321-U1319</f>
        <v>2.709400002</v>
      </c>
      <c r="U1319" s="88">
        <v>7.0E-4</v>
      </c>
      <c r="V1319" s="84">
        <f t="shared" si="1319"/>
        <v>94.70588235</v>
      </c>
      <c r="W1319" s="84">
        <f t="shared" si="1320"/>
        <v>105.8823529</v>
      </c>
      <c r="X1319" s="87">
        <f t="shared" si="2633"/>
        <v>0</v>
      </c>
      <c r="Y1319" s="89"/>
    </row>
    <row r="1320">
      <c r="A1320" s="77">
        <v>45720.0</v>
      </c>
      <c r="B1320" s="78" t="s">
        <v>49</v>
      </c>
      <c r="C1320" s="79" t="s">
        <v>37</v>
      </c>
      <c r="D1320" s="78" t="s">
        <v>29</v>
      </c>
      <c r="E1320" s="80">
        <v>5.1</v>
      </c>
      <c r="F1320" s="80">
        <v>0.0</v>
      </c>
      <c r="G1320" s="80">
        <v>0.0129</v>
      </c>
      <c r="H1320" s="83">
        <v>0.0</v>
      </c>
      <c r="I1320" s="84">
        <f t="shared" si="3"/>
        <v>-0.0129</v>
      </c>
      <c r="J1320" s="85">
        <f t="shared" si="4"/>
        <v>0</v>
      </c>
      <c r="K1320" s="80">
        <f t="shared" ref="K1320:L1320" si="2660">IFERROR(G1320,0)</f>
        <v>0.0129</v>
      </c>
      <c r="L1320" s="80">
        <f t="shared" si="2660"/>
        <v>0</v>
      </c>
      <c r="M1320" s="84">
        <f t="shared" si="6"/>
        <v>-0.0129</v>
      </c>
      <c r="N1320" s="85">
        <f t="shared" si="7"/>
        <v>0</v>
      </c>
      <c r="O1320" s="84">
        <f t="shared" ref="O1320:P1320" si="2661">IFERROR(K1320,0)</f>
        <v>0.0129</v>
      </c>
      <c r="P1320" s="84">
        <f t="shared" si="2661"/>
        <v>0</v>
      </c>
      <c r="Q1320" s="84">
        <f t="shared" si="9"/>
        <v>-0.0129</v>
      </c>
      <c r="R1320" s="85">
        <f t="shared" si="10"/>
        <v>0</v>
      </c>
      <c r="S1320" s="87"/>
      <c r="T1320" s="87"/>
      <c r="U1320" s="87"/>
      <c r="V1320" s="84">
        <f t="shared" si="1319"/>
        <v>0</v>
      </c>
      <c r="W1320" s="84">
        <f t="shared" si="1320"/>
        <v>0</v>
      </c>
      <c r="X1320" s="87">
        <f t="shared" si="2633"/>
        <v>0.018</v>
      </c>
      <c r="Y1320" s="89"/>
    </row>
    <row r="1321">
      <c r="A1321" s="77">
        <v>45720.0</v>
      </c>
      <c r="B1321" s="78" t="s">
        <v>49</v>
      </c>
      <c r="C1321" s="79" t="s">
        <v>37</v>
      </c>
      <c r="D1321" s="78" t="s">
        <v>30</v>
      </c>
      <c r="E1321" s="80">
        <v>0.0</v>
      </c>
      <c r="F1321" s="80">
        <v>0.0</v>
      </c>
      <c r="G1321" s="80">
        <v>0.0</v>
      </c>
      <c r="H1321" s="83">
        <v>0.0</v>
      </c>
      <c r="I1321" s="84">
        <f t="shared" si="3"/>
        <v>0</v>
      </c>
      <c r="J1321" s="85">
        <f t="shared" si="4"/>
        <v>0</v>
      </c>
      <c r="K1321" s="80">
        <f t="shared" ref="K1321:L1321" si="2662">IFERROR(G1321,0)</f>
        <v>0</v>
      </c>
      <c r="L1321" s="80">
        <f t="shared" si="2662"/>
        <v>0</v>
      </c>
      <c r="M1321" s="84">
        <f t="shared" si="6"/>
        <v>0</v>
      </c>
      <c r="N1321" s="85">
        <f t="shared" si="7"/>
        <v>0</v>
      </c>
      <c r="O1321" s="84">
        <f t="shared" ref="O1321:P1321" si="2663">IFERROR(K1321,0)</f>
        <v>0</v>
      </c>
      <c r="P1321" s="84">
        <f t="shared" si="2663"/>
        <v>0</v>
      </c>
      <c r="Q1321" s="84">
        <f t="shared" si="9"/>
        <v>0</v>
      </c>
      <c r="R1321" s="85">
        <f t="shared" si="10"/>
        <v>0</v>
      </c>
      <c r="S1321" s="88"/>
      <c r="T1321" s="88"/>
      <c r="U1321" s="87"/>
      <c r="V1321" s="84">
        <f t="shared" si="1319"/>
        <v>0</v>
      </c>
      <c r="W1321" s="84">
        <f t="shared" si="1320"/>
        <v>0</v>
      </c>
      <c r="X1321" s="87">
        <f t="shared" si="2633"/>
        <v>0</v>
      </c>
      <c r="Y1321" s="89"/>
    </row>
    <row r="1322">
      <c r="A1322" s="77">
        <v>45720.0</v>
      </c>
      <c r="B1322" s="78" t="s">
        <v>40</v>
      </c>
      <c r="C1322" s="79" t="s">
        <v>37</v>
      </c>
      <c r="D1322" s="78" t="s">
        <v>27</v>
      </c>
      <c r="E1322" s="80">
        <v>0.63</v>
      </c>
      <c r="F1322" s="80">
        <v>0.0</v>
      </c>
      <c r="G1322" s="80">
        <v>0.0019</v>
      </c>
      <c r="H1322" s="83">
        <v>0.001</v>
      </c>
      <c r="I1322" s="84">
        <f t="shared" si="3"/>
        <v>-0.0009</v>
      </c>
      <c r="J1322" s="85">
        <f t="shared" si="4"/>
        <v>52.63157895</v>
      </c>
      <c r="K1322" s="80">
        <f t="shared" ref="K1322:L1322" si="2664">IFERROR(G1322,0)</f>
        <v>0.0019</v>
      </c>
      <c r="L1322" s="80">
        <f t="shared" si="2664"/>
        <v>0.001</v>
      </c>
      <c r="M1322" s="84">
        <f t="shared" si="6"/>
        <v>-0.0009</v>
      </c>
      <c r="N1322" s="85">
        <f t="shared" si="7"/>
        <v>52.63157895</v>
      </c>
      <c r="O1322" s="84">
        <f t="shared" ref="O1322:P1322" si="2665">IFERROR(K1322,0)</f>
        <v>0.0019</v>
      </c>
      <c r="P1322" s="84">
        <f t="shared" si="2665"/>
        <v>0.001</v>
      </c>
      <c r="Q1322" s="84">
        <f t="shared" si="9"/>
        <v>-0.0009</v>
      </c>
      <c r="R1322" s="85">
        <f t="shared" si="10"/>
        <v>52.63157895</v>
      </c>
      <c r="S1322" s="88">
        <f>T1301</f>
        <v>0.06184624</v>
      </c>
      <c r="T1322" s="80">
        <f>H1322+S1322-H1323-H1324-U1322</f>
        <v>0.06274624</v>
      </c>
      <c r="U1322" s="88">
        <v>1.0E-4</v>
      </c>
      <c r="V1322" s="84">
        <f t="shared" si="1319"/>
        <v>0</v>
      </c>
      <c r="W1322" s="84">
        <f t="shared" si="1320"/>
        <v>0</v>
      </c>
      <c r="X1322" s="87">
        <f t="shared" si="2633"/>
        <v>0</v>
      </c>
      <c r="Y1322" s="89"/>
    </row>
    <row r="1323">
      <c r="A1323" s="77">
        <v>45720.0</v>
      </c>
      <c r="B1323" s="78" t="s">
        <v>40</v>
      </c>
      <c r="C1323" s="79" t="s">
        <v>37</v>
      </c>
      <c r="D1323" s="78" t="s">
        <v>29</v>
      </c>
      <c r="E1323" s="80">
        <v>0.63</v>
      </c>
      <c r="F1323" s="80">
        <v>0.0</v>
      </c>
      <c r="G1323" s="80">
        <v>0.0016</v>
      </c>
      <c r="H1323" s="83">
        <v>0.0</v>
      </c>
      <c r="I1323" s="84">
        <f t="shared" si="3"/>
        <v>-0.0016</v>
      </c>
      <c r="J1323" s="85">
        <f t="shared" si="4"/>
        <v>0</v>
      </c>
      <c r="K1323" s="80">
        <f t="shared" ref="K1323:L1323" si="2666">IFERROR(G1323,0)</f>
        <v>0.0016</v>
      </c>
      <c r="L1323" s="80">
        <f t="shared" si="2666"/>
        <v>0</v>
      </c>
      <c r="M1323" s="84">
        <f t="shared" si="6"/>
        <v>-0.0016</v>
      </c>
      <c r="N1323" s="85">
        <f t="shared" si="7"/>
        <v>0</v>
      </c>
      <c r="O1323" s="84">
        <f t="shared" ref="O1323:P1323" si="2667">IFERROR(K1323,0)</f>
        <v>0.0016</v>
      </c>
      <c r="P1323" s="84">
        <f t="shared" si="2667"/>
        <v>0</v>
      </c>
      <c r="Q1323" s="84">
        <f t="shared" si="9"/>
        <v>-0.0016</v>
      </c>
      <c r="R1323" s="85">
        <f t="shared" si="10"/>
        <v>0</v>
      </c>
      <c r="S1323" s="88"/>
      <c r="T1323" s="80"/>
      <c r="U1323" s="88"/>
      <c r="V1323" s="84">
        <f t="shared" si="1319"/>
        <v>0</v>
      </c>
      <c r="W1323" s="84">
        <f t="shared" si="1320"/>
        <v>0</v>
      </c>
      <c r="X1323" s="87">
        <f t="shared" si="2633"/>
        <v>0.001</v>
      </c>
      <c r="Y1323" s="89"/>
    </row>
    <row r="1324">
      <c r="A1324" s="77">
        <v>45720.0</v>
      </c>
      <c r="B1324" s="78" t="s">
        <v>40</v>
      </c>
      <c r="C1324" s="79" t="s">
        <v>37</v>
      </c>
      <c r="D1324" s="78" t="s">
        <v>30</v>
      </c>
      <c r="E1324" s="80">
        <v>0.0</v>
      </c>
      <c r="F1324" s="80">
        <v>0.0</v>
      </c>
      <c r="G1324" s="80">
        <v>0.0</v>
      </c>
      <c r="H1324" s="83">
        <v>0.0</v>
      </c>
      <c r="I1324" s="84">
        <f t="shared" si="3"/>
        <v>0</v>
      </c>
      <c r="J1324" s="85">
        <f t="shared" si="4"/>
        <v>0</v>
      </c>
      <c r="K1324" s="80">
        <f t="shared" ref="K1324:L1324" si="2668">IFERROR(G1324,0)</f>
        <v>0</v>
      </c>
      <c r="L1324" s="80">
        <f t="shared" si="2668"/>
        <v>0</v>
      </c>
      <c r="M1324" s="84">
        <f t="shared" si="6"/>
        <v>0</v>
      </c>
      <c r="N1324" s="85">
        <f t="shared" si="7"/>
        <v>0</v>
      </c>
      <c r="O1324" s="84">
        <f t="shared" ref="O1324:P1324" si="2669">IFERROR(K1324,0)</f>
        <v>0</v>
      </c>
      <c r="P1324" s="84">
        <f t="shared" si="2669"/>
        <v>0</v>
      </c>
      <c r="Q1324" s="84">
        <f t="shared" si="9"/>
        <v>0</v>
      </c>
      <c r="R1324" s="85">
        <f t="shared" si="10"/>
        <v>0</v>
      </c>
      <c r="S1324" s="87"/>
      <c r="T1324" s="87"/>
      <c r="U1324" s="87"/>
      <c r="V1324" s="84">
        <f t="shared" si="1319"/>
        <v>0</v>
      </c>
      <c r="W1324" s="84">
        <f t="shared" si="1320"/>
        <v>0</v>
      </c>
      <c r="X1324" s="87">
        <f t="shared" si="2633"/>
        <v>0</v>
      </c>
      <c r="Y1324" s="89"/>
    </row>
    <row r="1325">
      <c r="A1325" s="77">
        <v>45721.0</v>
      </c>
      <c r="B1325" s="78" t="s">
        <v>31</v>
      </c>
      <c r="C1325" s="79" t="s">
        <v>26</v>
      </c>
      <c r="D1325" s="78" t="s">
        <v>27</v>
      </c>
      <c r="E1325" s="80">
        <v>190.9</v>
      </c>
      <c r="F1325" s="81">
        <v>0.64</v>
      </c>
      <c r="G1325" s="82">
        <v>0.545</v>
      </c>
      <c r="H1325" s="95">
        <v>0.579</v>
      </c>
      <c r="I1325" s="84">
        <f t="shared" si="3"/>
        <v>0.034</v>
      </c>
      <c r="J1325" s="85">
        <f t="shared" si="4"/>
        <v>106.2385321</v>
      </c>
      <c r="K1325" s="80">
        <f t="shared" ref="K1325:L1325" si="2670">IFERROR(G1325,0)</f>
        <v>0.545</v>
      </c>
      <c r="L1325" s="80">
        <f t="shared" si="2670"/>
        <v>0.579</v>
      </c>
      <c r="M1325" s="84">
        <f t="shared" si="6"/>
        <v>0.034</v>
      </c>
      <c r="N1325" s="85">
        <f t="shared" si="7"/>
        <v>106.2385321</v>
      </c>
      <c r="O1325" s="84">
        <f t="shared" ref="O1325:P1325" si="2671">IFERROR(K1325,0)</f>
        <v>0.545</v>
      </c>
      <c r="P1325" s="84">
        <f t="shared" si="2671"/>
        <v>0.579</v>
      </c>
      <c r="Q1325" s="84">
        <f t="shared" si="9"/>
        <v>0.034</v>
      </c>
      <c r="R1325" s="85">
        <f t="shared" si="10"/>
        <v>106.2385321</v>
      </c>
      <c r="S1325" s="80">
        <f>T1304</f>
        <v>48.55792</v>
      </c>
      <c r="T1325" s="80">
        <f>H1325+S1325-H1326-H1327-U1325</f>
        <v>48.19312</v>
      </c>
      <c r="U1325" s="80">
        <v>0.0018</v>
      </c>
      <c r="V1325" s="84">
        <f t="shared" si="1319"/>
        <v>85.15625</v>
      </c>
      <c r="W1325" s="84">
        <f t="shared" si="1320"/>
        <v>90.46875</v>
      </c>
      <c r="X1325" s="87">
        <f>H1283</f>
        <v>0.59</v>
      </c>
      <c r="Y1325" s="89"/>
    </row>
    <row r="1326">
      <c r="A1326" s="77">
        <v>45721.0</v>
      </c>
      <c r="B1326" s="78" t="s">
        <v>31</v>
      </c>
      <c r="C1326" s="79" t="s">
        <v>26</v>
      </c>
      <c r="D1326" s="78" t="s">
        <v>29</v>
      </c>
      <c r="E1326" s="80">
        <v>220.3</v>
      </c>
      <c r="F1326" s="80">
        <v>1.245</v>
      </c>
      <c r="G1326" s="80">
        <v>0.581</v>
      </c>
      <c r="H1326" s="83">
        <v>0.942</v>
      </c>
      <c r="I1326" s="84">
        <f t="shared" si="3"/>
        <v>0.361</v>
      </c>
      <c r="J1326" s="85">
        <f t="shared" si="4"/>
        <v>162.1342513</v>
      </c>
      <c r="K1326" s="80">
        <f t="shared" ref="K1326:L1326" si="2672">IFERROR(G1326,0)</f>
        <v>0.581</v>
      </c>
      <c r="L1326" s="80">
        <f t="shared" si="2672"/>
        <v>0.942</v>
      </c>
      <c r="M1326" s="84">
        <f t="shared" si="6"/>
        <v>0.361</v>
      </c>
      <c r="N1326" s="85">
        <f t="shared" si="7"/>
        <v>162.1342513</v>
      </c>
      <c r="O1326" s="84">
        <f t="shared" ref="O1326:P1326" si="2673">IFERROR(K1326,0)</f>
        <v>0.581</v>
      </c>
      <c r="P1326" s="84">
        <f t="shared" si="2673"/>
        <v>0.942</v>
      </c>
      <c r="Q1326" s="84">
        <f t="shared" si="9"/>
        <v>0.361</v>
      </c>
      <c r="R1326" s="85">
        <f t="shared" si="10"/>
        <v>162.1342513</v>
      </c>
      <c r="S1326" s="84"/>
      <c r="T1326" s="84"/>
      <c r="U1326" s="84"/>
      <c r="V1326" s="84">
        <f t="shared" si="1319"/>
        <v>46.66666667</v>
      </c>
      <c r="W1326" s="84">
        <f t="shared" si="1320"/>
        <v>75.6626506</v>
      </c>
      <c r="X1326" s="87">
        <f t="shared" ref="X1326:X1345" si="2676">H1283</f>
        <v>0.59</v>
      </c>
      <c r="Y1326" s="89"/>
    </row>
    <row r="1327">
      <c r="A1327" s="77">
        <v>45721.0</v>
      </c>
      <c r="B1327" s="78" t="s">
        <v>31</v>
      </c>
      <c r="C1327" s="79" t="s">
        <v>26</v>
      </c>
      <c r="D1327" s="78" t="s">
        <v>30</v>
      </c>
      <c r="E1327" s="80">
        <v>0.0</v>
      </c>
      <c r="F1327" s="80">
        <v>0.0</v>
      </c>
      <c r="G1327" s="80">
        <v>0.0</v>
      </c>
      <c r="H1327" s="83">
        <v>0.0</v>
      </c>
      <c r="I1327" s="84">
        <f t="shared" si="3"/>
        <v>0</v>
      </c>
      <c r="J1327" s="85">
        <f t="shared" si="4"/>
        <v>0</v>
      </c>
      <c r="K1327" s="80">
        <f t="shared" ref="K1327:L1327" si="2674">IFERROR(G1327,0)</f>
        <v>0</v>
      </c>
      <c r="L1327" s="80">
        <f t="shared" si="2674"/>
        <v>0</v>
      </c>
      <c r="M1327" s="84">
        <f t="shared" si="6"/>
        <v>0</v>
      </c>
      <c r="N1327" s="85">
        <f t="shared" si="7"/>
        <v>0</v>
      </c>
      <c r="O1327" s="84">
        <f t="shared" ref="O1327:P1327" si="2675">IFERROR(K1327,0)</f>
        <v>0</v>
      </c>
      <c r="P1327" s="84">
        <f t="shared" si="2675"/>
        <v>0</v>
      </c>
      <c r="Q1327" s="84">
        <f t="shared" si="9"/>
        <v>0</v>
      </c>
      <c r="R1327" s="85">
        <f t="shared" si="10"/>
        <v>0</v>
      </c>
      <c r="S1327" s="80"/>
      <c r="T1327" s="80"/>
      <c r="U1327" s="80"/>
      <c r="V1327" s="84">
        <f t="shared" si="1319"/>
        <v>0</v>
      </c>
      <c r="W1327" s="84">
        <f t="shared" si="1320"/>
        <v>0</v>
      </c>
      <c r="X1327" s="87">
        <f t="shared" si="2676"/>
        <v>0</v>
      </c>
      <c r="Y1327" s="89"/>
    </row>
    <row r="1328">
      <c r="A1328" s="77">
        <v>45721.0</v>
      </c>
      <c r="B1328" s="78" t="s">
        <v>25</v>
      </c>
      <c r="C1328" s="79" t="s">
        <v>26</v>
      </c>
      <c r="D1328" s="78" t="s">
        <v>27</v>
      </c>
      <c r="E1328" s="80">
        <v>1.7</v>
      </c>
      <c r="F1328" s="80">
        <v>0.005</v>
      </c>
      <c r="G1328" s="80">
        <v>0.0048</v>
      </c>
      <c r="H1328" s="83">
        <v>0.005</v>
      </c>
      <c r="I1328" s="84">
        <f t="shared" si="3"/>
        <v>0.0002</v>
      </c>
      <c r="J1328" s="85">
        <f t="shared" si="4"/>
        <v>104.1666667</v>
      </c>
      <c r="K1328" s="80">
        <f t="shared" ref="K1328:L1328" si="2677">IFERROR(G1328,0)</f>
        <v>0.0048</v>
      </c>
      <c r="L1328" s="80">
        <f t="shared" si="2677"/>
        <v>0.005</v>
      </c>
      <c r="M1328" s="84">
        <f t="shared" si="6"/>
        <v>0.0002</v>
      </c>
      <c r="N1328" s="85">
        <f t="shared" si="7"/>
        <v>104.1666667</v>
      </c>
      <c r="O1328" s="84">
        <f t="shared" ref="O1328:P1328" si="2678">IFERROR(K1328,0)</f>
        <v>0.0048</v>
      </c>
      <c r="P1328" s="84">
        <f t="shared" si="2678"/>
        <v>0.005</v>
      </c>
      <c r="Q1328" s="84">
        <f t="shared" si="9"/>
        <v>0.0002</v>
      </c>
      <c r="R1328" s="85">
        <f t="shared" si="10"/>
        <v>104.1666667</v>
      </c>
      <c r="S1328" s="80">
        <f>T1307</f>
        <v>4.1564405</v>
      </c>
      <c r="T1328" s="80">
        <f>H1328+S1328-H1329-H1330-U1328</f>
        <v>4.1613405</v>
      </c>
      <c r="U1328" s="80">
        <v>1.0E-4</v>
      </c>
      <c r="V1328" s="84">
        <f t="shared" si="1319"/>
        <v>96</v>
      </c>
      <c r="W1328" s="84">
        <f t="shared" si="1320"/>
        <v>100</v>
      </c>
      <c r="X1328" s="87">
        <f t="shared" si="2676"/>
        <v>0</v>
      </c>
      <c r="Y1328" s="89"/>
    </row>
    <row r="1329">
      <c r="A1329" s="77">
        <v>45721.0</v>
      </c>
      <c r="B1329" s="78" t="s">
        <v>25</v>
      </c>
      <c r="C1329" s="79" t="s">
        <v>26</v>
      </c>
      <c r="D1329" s="78" t="s">
        <v>29</v>
      </c>
      <c r="E1329" s="80">
        <v>1.5</v>
      </c>
      <c r="F1329" s="80">
        <v>0.0</v>
      </c>
      <c r="G1329" s="80">
        <v>0.003</v>
      </c>
      <c r="H1329" s="83">
        <v>0.0</v>
      </c>
      <c r="I1329" s="84">
        <f t="shared" si="3"/>
        <v>-0.003</v>
      </c>
      <c r="J1329" s="85">
        <f t="shared" si="4"/>
        <v>0</v>
      </c>
      <c r="K1329" s="80">
        <f t="shared" ref="K1329:L1329" si="2679">IFERROR(G1329,0)</f>
        <v>0.003</v>
      </c>
      <c r="L1329" s="80">
        <f t="shared" si="2679"/>
        <v>0</v>
      </c>
      <c r="M1329" s="84">
        <f t="shared" si="6"/>
        <v>-0.003</v>
      </c>
      <c r="N1329" s="85">
        <f t="shared" si="7"/>
        <v>0</v>
      </c>
      <c r="O1329" s="84">
        <f t="shared" ref="O1329:P1329" si="2680">IFERROR(K1329,0)</f>
        <v>0.003</v>
      </c>
      <c r="P1329" s="84">
        <f t="shared" si="2680"/>
        <v>0</v>
      </c>
      <c r="Q1329" s="84">
        <f t="shared" si="9"/>
        <v>-0.003</v>
      </c>
      <c r="R1329" s="85">
        <f t="shared" si="10"/>
        <v>0</v>
      </c>
      <c r="S1329" s="84"/>
      <c r="T1329" s="84"/>
      <c r="U1329" s="84"/>
      <c r="V1329" s="84">
        <f t="shared" si="1319"/>
        <v>0</v>
      </c>
      <c r="W1329" s="84">
        <f t="shared" si="1320"/>
        <v>0</v>
      </c>
      <c r="X1329" s="87">
        <f t="shared" si="2676"/>
        <v>0.005</v>
      </c>
      <c r="Y1329" s="89"/>
    </row>
    <row r="1330">
      <c r="A1330" s="77">
        <v>45721.0</v>
      </c>
      <c r="B1330" s="78" t="s">
        <v>25</v>
      </c>
      <c r="C1330" s="79" t="s">
        <v>26</v>
      </c>
      <c r="D1330" s="78" t="s">
        <v>30</v>
      </c>
      <c r="E1330" s="80">
        <v>0.0</v>
      </c>
      <c r="F1330" s="80">
        <v>0.0</v>
      </c>
      <c r="G1330" s="80">
        <v>0.0</v>
      </c>
      <c r="H1330" s="83">
        <v>0.0</v>
      </c>
      <c r="I1330" s="84">
        <f t="shared" si="3"/>
        <v>0</v>
      </c>
      <c r="J1330" s="85">
        <f t="shared" si="4"/>
        <v>0</v>
      </c>
      <c r="K1330" s="80">
        <f t="shared" ref="K1330:L1330" si="2681">IFERROR(G1330,0)</f>
        <v>0</v>
      </c>
      <c r="L1330" s="80">
        <f t="shared" si="2681"/>
        <v>0</v>
      </c>
      <c r="M1330" s="84">
        <f t="shared" si="6"/>
        <v>0</v>
      </c>
      <c r="N1330" s="85">
        <f t="shared" si="7"/>
        <v>0</v>
      </c>
      <c r="O1330" s="84">
        <f t="shared" ref="O1330:P1330" si="2682">IFERROR(K1330,0)</f>
        <v>0</v>
      </c>
      <c r="P1330" s="84">
        <f t="shared" si="2682"/>
        <v>0</v>
      </c>
      <c r="Q1330" s="84">
        <f t="shared" si="9"/>
        <v>0</v>
      </c>
      <c r="R1330" s="85">
        <f t="shared" si="10"/>
        <v>0</v>
      </c>
      <c r="S1330" s="84"/>
      <c r="T1330" s="84"/>
      <c r="U1330" s="84"/>
      <c r="V1330" s="84">
        <f t="shared" si="1319"/>
        <v>0</v>
      </c>
      <c r="W1330" s="84">
        <f t="shared" si="1320"/>
        <v>0</v>
      </c>
      <c r="X1330" s="87">
        <f t="shared" si="2676"/>
        <v>0</v>
      </c>
      <c r="Y1330" s="89"/>
    </row>
    <row r="1331">
      <c r="A1331" s="77">
        <v>45721.0</v>
      </c>
      <c r="B1331" s="78" t="s">
        <v>33</v>
      </c>
      <c r="C1331" s="79" t="s">
        <v>26</v>
      </c>
      <c r="D1331" s="78" t="s">
        <v>27</v>
      </c>
      <c r="E1331" s="80">
        <v>1.0</v>
      </c>
      <c r="F1331" s="80">
        <v>0.005</v>
      </c>
      <c r="G1331" s="80">
        <v>0.003</v>
      </c>
      <c r="H1331" s="83">
        <v>0.004</v>
      </c>
      <c r="I1331" s="84">
        <f t="shared" si="3"/>
        <v>0.001</v>
      </c>
      <c r="J1331" s="85">
        <f t="shared" si="4"/>
        <v>133.3333333</v>
      </c>
      <c r="K1331" s="80">
        <f t="shared" ref="K1331:L1331" si="2683">IFERROR(G1331,0)</f>
        <v>0.003</v>
      </c>
      <c r="L1331" s="80">
        <f t="shared" si="2683"/>
        <v>0.004</v>
      </c>
      <c r="M1331" s="84">
        <f t="shared" si="6"/>
        <v>0.001</v>
      </c>
      <c r="N1331" s="85">
        <f t="shared" si="7"/>
        <v>133.3333333</v>
      </c>
      <c r="O1331" s="84">
        <f t="shared" ref="O1331:P1331" si="2684">IFERROR(K1331,0)</f>
        <v>0.003</v>
      </c>
      <c r="P1331" s="84">
        <f t="shared" si="2684"/>
        <v>0.004</v>
      </c>
      <c r="Q1331" s="84">
        <f t="shared" si="9"/>
        <v>0.001</v>
      </c>
      <c r="R1331" s="85">
        <f t="shared" si="10"/>
        <v>133.3333333</v>
      </c>
      <c r="S1331" s="80">
        <f>T1310</f>
        <v>0.65765</v>
      </c>
      <c r="T1331" s="80">
        <f>H1331+S1331-H1332-H1333-U1331</f>
        <v>0.66165</v>
      </c>
      <c r="U1331" s="80">
        <v>0.0</v>
      </c>
      <c r="V1331" s="84">
        <f t="shared" si="1319"/>
        <v>60</v>
      </c>
      <c r="W1331" s="84">
        <f t="shared" si="1320"/>
        <v>80</v>
      </c>
      <c r="X1331" s="87">
        <f t="shared" si="2676"/>
        <v>0</v>
      </c>
      <c r="Y1331" s="89"/>
    </row>
    <row r="1332">
      <c r="A1332" s="77">
        <v>45721.0</v>
      </c>
      <c r="B1332" s="78" t="s">
        <v>33</v>
      </c>
      <c r="C1332" s="79" t="s">
        <v>26</v>
      </c>
      <c r="D1332" s="78" t="s">
        <v>29</v>
      </c>
      <c r="E1332" s="80">
        <v>1.0</v>
      </c>
      <c r="F1332" s="80">
        <v>0.0</v>
      </c>
      <c r="G1332" s="80">
        <v>0.003</v>
      </c>
      <c r="H1332" s="83">
        <v>0.0</v>
      </c>
      <c r="I1332" s="84">
        <f t="shared" si="3"/>
        <v>-0.003</v>
      </c>
      <c r="J1332" s="85">
        <f t="shared" si="4"/>
        <v>0</v>
      </c>
      <c r="K1332" s="80">
        <f t="shared" ref="K1332:L1332" si="2685">IFERROR(G1332,0)</f>
        <v>0.003</v>
      </c>
      <c r="L1332" s="80">
        <f t="shared" si="2685"/>
        <v>0</v>
      </c>
      <c r="M1332" s="84">
        <f t="shared" si="6"/>
        <v>-0.003</v>
      </c>
      <c r="N1332" s="85">
        <f t="shared" si="7"/>
        <v>0</v>
      </c>
      <c r="O1332" s="84">
        <f t="shared" ref="O1332:P1332" si="2686">IFERROR(K1332,0)</f>
        <v>0.003</v>
      </c>
      <c r="P1332" s="84">
        <f t="shared" si="2686"/>
        <v>0</v>
      </c>
      <c r="Q1332" s="84">
        <f t="shared" si="9"/>
        <v>-0.003</v>
      </c>
      <c r="R1332" s="85">
        <f t="shared" si="10"/>
        <v>0</v>
      </c>
      <c r="S1332" s="80"/>
      <c r="T1332" s="80"/>
      <c r="U1332" s="80"/>
      <c r="V1332" s="84">
        <f t="shared" si="1319"/>
        <v>0</v>
      </c>
      <c r="W1332" s="84">
        <f t="shared" si="1320"/>
        <v>0</v>
      </c>
      <c r="X1332" s="87">
        <f t="shared" si="2676"/>
        <v>0.004</v>
      </c>
      <c r="Y1332" s="89"/>
    </row>
    <row r="1333">
      <c r="A1333" s="77">
        <v>45721.0</v>
      </c>
      <c r="B1333" s="78" t="s">
        <v>33</v>
      </c>
      <c r="C1333" s="79" t="s">
        <v>26</v>
      </c>
      <c r="D1333" s="78" t="s">
        <v>30</v>
      </c>
      <c r="E1333" s="80">
        <v>0.0</v>
      </c>
      <c r="F1333" s="80">
        <v>0.0</v>
      </c>
      <c r="G1333" s="80">
        <v>0.0</v>
      </c>
      <c r="H1333" s="83">
        <v>0.0</v>
      </c>
      <c r="I1333" s="84">
        <f t="shared" si="3"/>
        <v>0</v>
      </c>
      <c r="J1333" s="85">
        <f t="shared" si="4"/>
        <v>0</v>
      </c>
      <c r="K1333" s="80">
        <f t="shared" ref="K1333:L1333" si="2687">IFERROR(G1333,0)</f>
        <v>0</v>
      </c>
      <c r="L1333" s="80">
        <f t="shared" si="2687"/>
        <v>0</v>
      </c>
      <c r="M1333" s="84">
        <f t="shared" si="6"/>
        <v>0</v>
      </c>
      <c r="N1333" s="85">
        <f t="shared" si="7"/>
        <v>0</v>
      </c>
      <c r="O1333" s="84">
        <f t="shared" ref="O1333:P1333" si="2688">IFERROR(K1333,0)</f>
        <v>0</v>
      </c>
      <c r="P1333" s="84">
        <f t="shared" si="2688"/>
        <v>0</v>
      </c>
      <c r="Q1333" s="84">
        <f t="shared" si="9"/>
        <v>0</v>
      </c>
      <c r="R1333" s="85">
        <f t="shared" si="10"/>
        <v>0</v>
      </c>
      <c r="S1333" s="87"/>
      <c r="T1333" s="87"/>
      <c r="U1333" s="87"/>
      <c r="V1333" s="84">
        <f t="shared" si="1319"/>
        <v>0</v>
      </c>
      <c r="W1333" s="84">
        <f t="shared" si="1320"/>
        <v>0</v>
      </c>
      <c r="X1333" s="87">
        <f t="shared" si="2676"/>
        <v>0</v>
      </c>
      <c r="Y1333" s="89"/>
    </row>
    <row r="1334">
      <c r="A1334" s="77">
        <v>45721.0</v>
      </c>
      <c r="B1334" s="78" t="s">
        <v>34</v>
      </c>
      <c r="C1334" s="79" t="s">
        <v>26</v>
      </c>
      <c r="D1334" s="78" t="s">
        <v>27</v>
      </c>
      <c r="E1334" s="80">
        <v>0.6</v>
      </c>
      <c r="F1334" s="80">
        <v>0.004</v>
      </c>
      <c r="G1334" s="80">
        <v>0.0032</v>
      </c>
      <c r="H1334" s="83">
        <v>0.001</v>
      </c>
      <c r="I1334" s="84">
        <f t="shared" si="3"/>
        <v>-0.0022</v>
      </c>
      <c r="J1334" s="85">
        <f t="shared" si="4"/>
        <v>31.25</v>
      </c>
      <c r="K1334" s="80">
        <f t="shared" ref="K1334:L1334" si="2689">IFERROR(G1334,0)</f>
        <v>0.0032</v>
      </c>
      <c r="L1334" s="80">
        <f t="shared" si="2689"/>
        <v>0.001</v>
      </c>
      <c r="M1334" s="84">
        <f t="shared" si="6"/>
        <v>-0.0022</v>
      </c>
      <c r="N1334" s="85">
        <f t="shared" si="7"/>
        <v>31.25</v>
      </c>
      <c r="O1334" s="84">
        <f t="shared" ref="O1334:P1334" si="2690">IFERROR(K1334,0)</f>
        <v>0.0032</v>
      </c>
      <c r="P1334" s="84">
        <f t="shared" si="2690"/>
        <v>0.001</v>
      </c>
      <c r="Q1334" s="84">
        <f t="shared" si="9"/>
        <v>-0.0022</v>
      </c>
      <c r="R1334" s="85">
        <f t="shared" si="10"/>
        <v>31.25</v>
      </c>
      <c r="S1334" s="88">
        <f>T1313</f>
        <v>0.09089</v>
      </c>
      <c r="T1334" s="80">
        <f>H1334+S1334-H1335-H1336-U1334</f>
        <v>0.09189</v>
      </c>
      <c r="U1334" s="88">
        <v>0.0</v>
      </c>
      <c r="V1334" s="84">
        <f t="shared" si="1319"/>
        <v>80</v>
      </c>
      <c r="W1334" s="84">
        <f t="shared" si="1320"/>
        <v>25</v>
      </c>
      <c r="X1334" s="87">
        <f t="shared" si="2676"/>
        <v>0</v>
      </c>
      <c r="Y1334" s="89"/>
    </row>
    <row r="1335">
      <c r="A1335" s="77">
        <v>45721.0</v>
      </c>
      <c r="B1335" s="78" t="s">
        <v>34</v>
      </c>
      <c r="C1335" s="79" t="s">
        <v>26</v>
      </c>
      <c r="D1335" s="78" t="s">
        <v>29</v>
      </c>
      <c r="E1335" s="80">
        <v>0.6</v>
      </c>
      <c r="F1335" s="80">
        <v>0.0</v>
      </c>
      <c r="G1335" s="80">
        <v>0.0032</v>
      </c>
      <c r="H1335" s="83">
        <v>0.0</v>
      </c>
      <c r="I1335" s="84">
        <f t="shared" si="3"/>
        <v>-0.0032</v>
      </c>
      <c r="J1335" s="85">
        <f t="shared" si="4"/>
        <v>0</v>
      </c>
      <c r="K1335" s="80">
        <f t="shared" ref="K1335:L1335" si="2691">IFERROR(G1335,0)</f>
        <v>0.0032</v>
      </c>
      <c r="L1335" s="80">
        <f t="shared" si="2691"/>
        <v>0</v>
      </c>
      <c r="M1335" s="84">
        <f t="shared" si="6"/>
        <v>-0.0032</v>
      </c>
      <c r="N1335" s="85">
        <f t="shared" si="7"/>
        <v>0</v>
      </c>
      <c r="O1335" s="84">
        <f t="shared" ref="O1335:P1335" si="2692">IFERROR(K1335,0)</f>
        <v>0.0032</v>
      </c>
      <c r="P1335" s="84">
        <f t="shared" si="2692"/>
        <v>0</v>
      </c>
      <c r="Q1335" s="84">
        <f t="shared" si="9"/>
        <v>-0.0032</v>
      </c>
      <c r="R1335" s="85">
        <f t="shared" si="10"/>
        <v>0</v>
      </c>
      <c r="S1335" s="87"/>
      <c r="T1335" s="87"/>
      <c r="U1335" s="87"/>
      <c r="V1335" s="84">
        <f t="shared" si="1319"/>
        <v>0</v>
      </c>
      <c r="W1335" s="84">
        <f t="shared" si="1320"/>
        <v>0</v>
      </c>
      <c r="X1335" s="87">
        <f t="shared" si="2676"/>
        <v>0.002</v>
      </c>
      <c r="Y1335" s="89"/>
    </row>
    <row r="1336">
      <c r="A1336" s="77">
        <v>45721.0</v>
      </c>
      <c r="B1336" s="78" t="s">
        <v>34</v>
      </c>
      <c r="C1336" s="79" t="s">
        <v>26</v>
      </c>
      <c r="D1336" s="78" t="s">
        <v>30</v>
      </c>
      <c r="E1336" s="80">
        <v>0.0</v>
      </c>
      <c r="F1336" s="80">
        <v>0.0</v>
      </c>
      <c r="G1336" s="80">
        <v>0.0</v>
      </c>
      <c r="H1336" s="83">
        <v>0.0</v>
      </c>
      <c r="I1336" s="84">
        <f t="shared" si="3"/>
        <v>0</v>
      </c>
      <c r="J1336" s="85">
        <f t="shared" si="4"/>
        <v>0</v>
      </c>
      <c r="K1336" s="80">
        <f t="shared" ref="K1336:L1336" si="2693">IFERROR(G1336,0)</f>
        <v>0</v>
      </c>
      <c r="L1336" s="80">
        <f t="shared" si="2693"/>
        <v>0</v>
      </c>
      <c r="M1336" s="84">
        <f t="shared" si="6"/>
        <v>0</v>
      </c>
      <c r="N1336" s="85">
        <f t="shared" si="7"/>
        <v>0</v>
      </c>
      <c r="O1336" s="84">
        <f t="shared" ref="O1336:P1336" si="2694">IFERROR(K1336,0)</f>
        <v>0</v>
      </c>
      <c r="P1336" s="84">
        <f t="shared" si="2694"/>
        <v>0</v>
      </c>
      <c r="Q1336" s="84">
        <f t="shared" si="9"/>
        <v>0</v>
      </c>
      <c r="R1336" s="85">
        <f t="shared" si="10"/>
        <v>0</v>
      </c>
      <c r="S1336" s="87"/>
      <c r="T1336" s="87"/>
      <c r="U1336" s="87"/>
      <c r="V1336" s="84">
        <f t="shared" si="1319"/>
        <v>0</v>
      </c>
      <c r="W1336" s="84">
        <f t="shared" si="1320"/>
        <v>0</v>
      </c>
      <c r="X1336" s="87">
        <f t="shared" si="2676"/>
        <v>0</v>
      </c>
      <c r="Y1336" s="89"/>
    </row>
    <row r="1337">
      <c r="A1337" s="77">
        <v>45721.0</v>
      </c>
      <c r="B1337" s="78" t="s">
        <v>36</v>
      </c>
      <c r="C1337" s="79" t="s">
        <v>37</v>
      </c>
      <c r="D1337" s="78" t="s">
        <v>27</v>
      </c>
      <c r="E1337" s="80">
        <v>229.8</v>
      </c>
      <c r="F1337" s="80">
        <v>0.494</v>
      </c>
      <c r="G1337" s="80">
        <v>0.668</v>
      </c>
      <c r="H1337" s="83">
        <v>0.587</v>
      </c>
      <c r="I1337" s="84">
        <f t="shared" si="3"/>
        <v>-0.081</v>
      </c>
      <c r="J1337" s="85">
        <f t="shared" si="4"/>
        <v>87.8742515</v>
      </c>
      <c r="K1337" s="80">
        <f t="shared" ref="K1337:L1337" si="2695">IFERROR(G1337,0)</f>
        <v>0.668</v>
      </c>
      <c r="L1337" s="80">
        <f t="shared" si="2695"/>
        <v>0.587</v>
      </c>
      <c r="M1337" s="84">
        <f t="shared" si="6"/>
        <v>-0.081</v>
      </c>
      <c r="N1337" s="85">
        <f t="shared" si="7"/>
        <v>87.8742515</v>
      </c>
      <c r="O1337" s="84">
        <f t="shared" ref="O1337:P1337" si="2696">IFERROR(K1337,0)</f>
        <v>0.668</v>
      </c>
      <c r="P1337" s="84">
        <f t="shared" si="2696"/>
        <v>0.587</v>
      </c>
      <c r="Q1337" s="84">
        <f t="shared" si="9"/>
        <v>-0.081</v>
      </c>
      <c r="R1337" s="85">
        <f t="shared" si="10"/>
        <v>87.8742515</v>
      </c>
      <c r="S1337" s="88">
        <f>T1316</f>
        <v>182.1804851</v>
      </c>
      <c r="T1337" s="80">
        <f>H1337+S1337-H1338-H1339-U1337</f>
        <v>180.0630851</v>
      </c>
      <c r="U1337" s="88">
        <v>4.0E-4</v>
      </c>
      <c r="V1337" s="84">
        <f t="shared" si="1319"/>
        <v>135.2226721</v>
      </c>
      <c r="W1337" s="84">
        <f t="shared" si="1320"/>
        <v>118.8259109</v>
      </c>
      <c r="X1337" s="87">
        <f t="shared" si="2676"/>
        <v>0</v>
      </c>
      <c r="Y1337" s="89"/>
    </row>
    <row r="1338">
      <c r="A1338" s="77">
        <v>45721.0</v>
      </c>
      <c r="B1338" s="78" t="s">
        <v>36</v>
      </c>
      <c r="C1338" s="79" t="s">
        <v>37</v>
      </c>
      <c r="D1338" s="78" t="s">
        <v>29</v>
      </c>
      <c r="E1338" s="80">
        <v>285.0</v>
      </c>
      <c r="F1338" s="80">
        <v>0.0</v>
      </c>
      <c r="G1338" s="80">
        <v>0.774</v>
      </c>
      <c r="H1338" s="83">
        <v>2.704</v>
      </c>
      <c r="I1338" s="84">
        <f t="shared" si="3"/>
        <v>1.93</v>
      </c>
      <c r="J1338" s="85">
        <f t="shared" si="4"/>
        <v>349.3540052</v>
      </c>
      <c r="K1338" s="80">
        <f t="shared" ref="K1338:L1338" si="2697">IFERROR(G1338,0)</f>
        <v>0.774</v>
      </c>
      <c r="L1338" s="80">
        <f t="shared" si="2697"/>
        <v>2.704</v>
      </c>
      <c r="M1338" s="84">
        <f t="shared" si="6"/>
        <v>1.93</v>
      </c>
      <c r="N1338" s="85">
        <f t="shared" si="7"/>
        <v>349.3540052</v>
      </c>
      <c r="O1338" s="84">
        <f t="shared" ref="O1338:P1338" si="2698">IFERROR(K1338,0)</f>
        <v>0.774</v>
      </c>
      <c r="P1338" s="84">
        <f t="shared" si="2698"/>
        <v>2.704</v>
      </c>
      <c r="Q1338" s="84">
        <f t="shared" si="9"/>
        <v>1.93</v>
      </c>
      <c r="R1338" s="85">
        <f t="shared" si="10"/>
        <v>349.3540052</v>
      </c>
      <c r="S1338" s="87"/>
      <c r="T1338" s="87"/>
      <c r="U1338" s="87"/>
      <c r="V1338" s="84">
        <f t="shared" si="1319"/>
        <v>0</v>
      </c>
      <c r="W1338" s="84">
        <f t="shared" si="1320"/>
        <v>0</v>
      </c>
      <c r="X1338" s="87">
        <f t="shared" si="2676"/>
        <v>0.598</v>
      </c>
      <c r="Y1338" s="89"/>
    </row>
    <row r="1339">
      <c r="A1339" s="77">
        <v>45721.0</v>
      </c>
      <c r="B1339" s="78" t="s">
        <v>36</v>
      </c>
      <c r="C1339" s="79" t="s">
        <v>37</v>
      </c>
      <c r="D1339" s="78" t="s">
        <v>30</v>
      </c>
      <c r="E1339" s="80">
        <v>0.0</v>
      </c>
      <c r="F1339" s="80">
        <v>0.0</v>
      </c>
      <c r="G1339" s="80">
        <v>0.0</v>
      </c>
      <c r="H1339" s="83">
        <v>0.0</v>
      </c>
      <c r="I1339" s="84">
        <f t="shared" si="3"/>
        <v>0</v>
      </c>
      <c r="J1339" s="85">
        <f t="shared" si="4"/>
        <v>0</v>
      </c>
      <c r="K1339" s="80">
        <f t="shared" ref="K1339:L1339" si="2699">IFERROR(G1339,0)</f>
        <v>0</v>
      </c>
      <c r="L1339" s="80">
        <f t="shared" si="2699"/>
        <v>0</v>
      </c>
      <c r="M1339" s="84">
        <f t="shared" si="6"/>
        <v>0</v>
      </c>
      <c r="N1339" s="85">
        <f t="shared" si="7"/>
        <v>0</v>
      </c>
      <c r="O1339" s="84">
        <f t="shared" ref="O1339:P1339" si="2700">IFERROR(K1339,0)</f>
        <v>0</v>
      </c>
      <c r="P1339" s="84">
        <f t="shared" si="2700"/>
        <v>0</v>
      </c>
      <c r="Q1339" s="84">
        <f t="shared" si="9"/>
        <v>0</v>
      </c>
      <c r="R1339" s="85">
        <f t="shared" si="10"/>
        <v>0</v>
      </c>
      <c r="S1339" s="87"/>
      <c r="T1339" s="87"/>
      <c r="U1339" s="87"/>
      <c r="V1339" s="84">
        <f t="shared" si="1319"/>
        <v>0</v>
      </c>
      <c r="W1339" s="84">
        <f t="shared" si="1320"/>
        <v>0</v>
      </c>
      <c r="X1339" s="87">
        <f t="shared" si="2676"/>
        <v>0</v>
      </c>
      <c r="Y1339" s="89"/>
    </row>
    <row r="1340">
      <c r="A1340" s="77">
        <v>45721.0</v>
      </c>
      <c r="B1340" s="78" t="s">
        <v>49</v>
      </c>
      <c r="C1340" s="79" t="s">
        <v>37</v>
      </c>
      <c r="D1340" s="78" t="s">
        <v>27</v>
      </c>
      <c r="E1340" s="80">
        <v>5.2</v>
      </c>
      <c r="F1340" s="80">
        <v>0.018</v>
      </c>
      <c r="G1340" s="80">
        <v>0.0161</v>
      </c>
      <c r="H1340" s="83">
        <v>0.017</v>
      </c>
      <c r="I1340" s="84">
        <f t="shared" si="3"/>
        <v>0.0009</v>
      </c>
      <c r="J1340" s="85">
        <f t="shared" si="4"/>
        <v>105.5900621</v>
      </c>
      <c r="K1340" s="80">
        <f t="shared" ref="K1340:L1340" si="2701">IFERROR(G1340,0)</f>
        <v>0.0161</v>
      </c>
      <c r="L1340" s="80">
        <f t="shared" si="2701"/>
        <v>0.017</v>
      </c>
      <c r="M1340" s="84">
        <f t="shared" si="6"/>
        <v>0.0009</v>
      </c>
      <c r="N1340" s="85">
        <f t="shared" si="7"/>
        <v>105.5900621</v>
      </c>
      <c r="O1340" s="84">
        <f t="shared" ref="O1340:P1340" si="2702">IFERROR(K1340,0)</f>
        <v>0.0161</v>
      </c>
      <c r="P1340" s="84">
        <f t="shared" si="2702"/>
        <v>0.017</v>
      </c>
      <c r="Q1340" s="84">
        <f t="shared" si="9"/>
        <v>0.0009</v>
      </c>
      <c r="R1340" s="85">
        <f t="shared" si="10"/>
        <v>105.5900621</v>
      </c>
      <c r="S1340" s="88">
        <f>T1319</f>
        <v>2.709400002</v>
      </c>
      <c r="T1340" s="80">
        <f>H1340+S1340-H1341-H1342-U1340</f>
        <v>2.725700002</v>
      </c>
      <c r="U1340" s="88">
        <v>7.0E-4</v>
      </c>
      <c r="V1340" s="84">
        <f t="shared" si="1319"/>
        <v>89.44444444</v>
      </c>
      <c r="W1340" s="84">
        <f t="shared" si="1320"/>
        <v>94.44444444</v>
      </c>
      <c r="X1340" s="87">
        <f t="shared" si="2676"/>
        <v>0</v>
      </c>
      <c r="Y1340" s="89"/>
    </row>
    <row r="1341">
      <c r="A1341" s="77">
        <v>45721.0</v>
      </c>
      <c r="B1341" s="78" t="s">
        <v>49</v>
      </c>
      <c r="C1341" s="79" t="s">
        <v>37</v>
      </c>
      <c r="D1341" s="78" t="s">
        <v>29</v>
      </c>
      <c r="E1341" s="80">
        <v>5.1</v>
      </c>
      <c r="F1341" s="80">
        <v>0.0</v>
      </c>
      <c r="G1341" s="80">
        <v>0.0129</v>
      </c>
      <c r="H1341" s="83">
        <v>0.0</v>
      </c>
      <c r="I1341" s="84">
        <f t="shared" si="3"/>
        <v>-0.0129</v>
      </c>
      <c r="J1341" s="85">
        <f t="shared" si="4"/>
        <v>0</v>
      </c>
      <c r="K1341" s="80">
        <f t="shared" ref="K1341:L1341" si="2703">IFERROR(G1341,0)</f>
        <v>0.0129</v>
      </c>
      <c r="L1341" s="80">
        <f t="shared" si="2703"/>
        <v>0</v>
      </c>
      <c r="M1341" s="84">
        <f t="shared" si="6"/>
        <v>-0.0129</v>
      </c>
      <c r="N1341" s="85">
        <f t="shared" si="7"/>
        <v>0</v>
      </c>
      <c r="O1341" s="84">
        <f t="shared" ref="O1341:P1341" si="2704">IFERROR(K1341,0)</f>
        <v>0.0129</v>
      </c>
      <c r="P1341" s="84">
        <f t="shared" si="2704"/>
        <v>0</v>
      </c>
      <c r="Q1341" s="84">
        <f t="shared" si="9"/>
        <v>-0.0129</v>
      </c>
      <c r="R1341" s="85">
        <f t="shared" si="10"/>
        <v>0</v>
      </c>
      <c r="S1341" s="87"/>
      <c r="T1341" s="87"/>
      <c r="U1341" s="87"/>
      <c r="V1341" s="84">
        <f t="shared" si="1319"/>
        <v>0</v>
      </c>
      <c r="W1341" s="84">
        <f t="shared" si="1320"/>
        <v>0</v>
      </c>
      <c r="X1341" s="87">
        <f t="shared" si="2676"/>
        <v>0.018</v>
      </c>
      <c r="Y1341" s="89"/>
    </row>
    <row r="1342">
      <c r="A1342" s="77">
        <v>45721.0</v>
      </c>
      <c r="B1342" s="78" t="s">
        <v>49</v>
      </c>
      <c r="C1342" s="79" t="s">
        <v>37</v>
      </c>
      <c r="D1342" s="78" t="s">
        <v>30</v>
      </c>
      <c r="E1342" s="80">
        <v>0.0</v>
      </c>
      <c r="F1342" s="80">
        <v>0.0</v>
      </c>
      <c r="G1342" s="80">
        <v>0.0</v>
      </c>
      <c r="H1342" s="83">
        <v>0.0</v>
      </c>
      <c r="I1342" s="84">
        <f t="shared" si="3"/>
        <v>0</v>
      </c>
      <c r="J1342" s="85">
        <f t="shared" si="4"/>
        <v>0</v>
      </c>
      <c r="K1342" s="80">
        <f t="shared" ref="K1342:L1342" si="2705">IFERROR(G1342,0)</f>
        <v>0</v>
      </c>
      <c r="L1342" s="80">
        <f t="shared" si="2705"/>
        <v>0</v>
      </c>
      <c r="M1342" s="84">
        <f t="shared" si="6"/>
        <v>0</v>
      </c>
      <c r="N1342" s="85">
        <f t="shared" si="7"/>
        <v>0</v>
      </c>
      <c r="O1342" s="84">
        <f t="shared" ref="O1342:P1342" si="2706">IFERROR(K1342,0)</f>
        <v>0</v>
      </c>
      <c r="P1342" s="84">
        <f t="shared" si="2706"/>
        <v>0</v>
      </c>
      <c r="Q1342" s="84">
        <f t="shared" si="9"/>
        <v>0</v>
      </c>
      <c r="R1342" s="85">
        <f t="shared" si="10"/>
        <v>0</v>
      </c>
      <c r="S1342" s="88"/>
      <c r="T1342" s="88"/>
      <c r="U1342" s="87"/>
      <c r="V1342" s="84">
        <f t="shared" si="1319"/>
        <v>0</v>
      </c>
      <c r="W1342" s="84">
        <f t="shared" si="1320"/>
        <v>0</v>
      </c>
      <c r="X1342" s="87">
        <f t="shared" si="2676"/>
        <v>0</v>
      </c>
      <c r="Y1342" s="89"/>
    </row>
    <row r="1343">
      <c r="A1343" s="77">
        <v>45721.0</v>
      </c>
      <c r="B1343" s="78" t="s">
        <v>40</v>
      </c>
      <c r="C1343" s="79" t="s">
        <v>37</v>
      </c>
      <c r="D1343" s="78" t="s">
        <v>27</v>
      </c>
      <c r="E1343" s="80">
        <v>0.63</v>
      </c>
      <c r="F1343" s="80">
        <v>0.0</v>
      </c>
      <c r="G1343" s="80">
        <v>0.0019</v>
      </c>
      <c r="H1343" s="83">
        <v>0.001</v>
      </c>
      <c r="I1343" s="84">
        <f t="shared" si="3"/>
        <v>-0.0009</v>
      </c>
      <c r="J1343" s="85">
        <f t="shared" si="4"/>
        <v>52.63157895</v>
      </c>
      <c r="K1343" s="80">
        <f t="shared" ref="K1343:L1343" si="2707">IFERROR(G1343,0)</f>
        <v>0.0019</v>
      </c>
      <c r="L1343" s="80">
        <f t="shared" si="2707"/>
        <v>0.001</v>
      </c>
      <c r="M1343" s="84">
        <f t="shared" si="6"/>
        <v>-0.0009</v>
      </c>
      <c r="N1343" s="85">
        <f t="shared" si="7"/>
        <v>52.63157895</v>
      </c>
      <c r="O1343" s="84">
        <f t="shared" ref="O1343:P1343" si="2708">IFERROR(K1343,0)</f>
        <v>0.0019</v>
      </c>
      <c r="P1343" s="84">
        <f t="shared" si="2708"/>
        <v>0.001</v>
      </c>
      <c r="Q1343" s="84">
        <f t="shared" si="9"/>
        <v>-0.0009</v>
      </c>
      <c r="R1343" s="85">
        <f t="shared" si="10"/>
        <v>52.63157895</v>
      </c>
      <c r="S1343" s="88">
        <f>T1322</f>
        <v>0.06274624</v>
      </c>
      <c r="T1343" s="80">
        <f>H1343+S1343-H1344-H1345-U1343</f>
        <v>0.06364624</v>
      </c>
      <c r="U1343" s="88">
        <v>1.0E-4</v>
      </c>
      <c r="V1343" s="84">
        <f t="shared" si="1319"/>
        <v>0</v>
      </c>
      <c r="W1343" s="84">
        <f t="shared" si="1320"/>
        <v>0</v>
      </c>
      <c r="X1343" s="87">
        <f t="shared" si="2676"/>
        <v>0</v>
      </c>
      <c r="Y1343" s="89"/>
    </row>
    <row r="1344">
      <c r="A1344" s="77">
        <v>45721.0</v>
      </c>
      <c r="B1344" s="78" t="s">
        <v>40</v>
      </c>
      <c r="C1344" s="79" t="s">
        <v>37</v>
      </c>
      <c r="D1344" s="78" t="s">
        <v>29</v>
      </c>
      <c r="E1344" s="80">
        <v>0.63</v>
      </c>
      <c r="F1344" s="80">
        <v>0.0</v>
      </c>
      <c r="G1344" s="80">
        <v>0.0016</v>
      </c>
      <c r="H1344" s="83">
        <v>0.0</v>
      </c>
      <c r="I1344" s="84">
        <f t="shared" si="3"/>
        <v>-0.0016</v>
      </c>
      <c r="J1344" s="85">
        <f t="shared" si="4"/>
        <v>0</v>
      </c>
      <c r="K1344" s="80">
        <f t="shared" ref="K1344:L1344" si="2709">IFERROR(G1344,0)</f>
        <v>0.0016</v>
      </c>
      <c r="L1344" s="80">
        <f t="shared" si="2709"/>
        <v>0</v>
      </c>
      <c r="M1344" s="84">
        <f t="shared" si="6"/>
        <v>-0.0016</v>
      </c>
      <c r="N1344" s="85">
        <f t="shared" si="7"/>
        <v>0</v>
      </c>
      <c r="O1344" s="84">
        <f t="shared" ref="O1344:P1344" si="2710">IFERROR(K1344,0)</f>
        <v>0.0016</v>
      </c>
      <c r="P1344" s="84">
        <f t="shared" si="2710"/>
        <v>0</v>
      </c>
      <c r="Q1344" s="84">
        <f t="shared" si="9"/>
        <v>-0.0016</v>
      </c>
      <c r="R1344" s="85">
        <f t="shared" si="10"/>
        <v>0</v>
      </c>
      <c r="S1344" s="88"/>
      <c r="T1344" s="80"/>
      <c r="U1344" s="88"/>
      <c r="V1344" s="84">
        <f t="shared" si="1319"/>
        <v>0</v>
      </c>
      <c r="W1344" s="84">
        <f t="shared" si="1320"/>
        <v>0</v>
      </c>
      <c r="X1344" s="87">
        <f t="shared" si="2676"/>
        <v>0.001</v>
      </c>
      <c r="Y1344" s="89"/>
    </row>
    <row r="1345">
      <c r="A1345" s="77">
        <v>45721.0</v>
      </c>
      <c r="B1345" s="78" t="s">
        <v>40</v>
      </c>
      <c r="C1345" s="79" t="s">
        <v>37</v>
      </c>
      <c r="D1345" s="78" t="s">
        <v>30</v>
      </c>
      <c r="E1345" s="80">
        <v>0.0</v>
      </c>
      <c r="F1345" s="80">
        <v>0.0</v>
      </c>
      <c r="G1345" s="80">
        <v>0.0</v>
      </c>
      <c r="H1345" s="83">
        <v>0.0</v>
      </c>
      <c r="I1345" s="84">
        <f t="shared" si="3"/>
        <v>0</v>
      </c>
      <c r="J1345" s="85">
        <f t="shared" si="4"/>
        <v>0</v>
      </c>
      <c r="K1345" s="80">
        <f t="shared" ref="K1345:L1345" si="2711">IFERROR(G1345,0)</f>
        <v>0</v>
      </c>
      <c r="L1345" s="80">
        <f t="shared" si="2711"/>
        <v>0</v>
      </c>
      <c r="M1345" s="84">
        <f t="shared" si="6"/>
        <v>0</v>
      </c>
      <c r="N1345" s="85">
        <f t="shared" si="7"/>
        <v>0</v>
      </c>
      <c r="O1345" s="84">
        <f t="shared" ref="O1345:P1345" si="2712">IFERROR(K1345,0)</f>
        <v>0</v>
      </c>
      <c r="P1345" s="84">
        <f t="shared" si="2712"/>
        <v>0</v>
      </c>
      <c r="Q1345" s="84">
        <f t="shared" si="9"/>
        <v>0</v>
      </c>
      <c r="R1345" s="85">
        <f t="shared" si="10"/>
        <v>0</v>
      </c>
      <c r="S1345" s="87"/>
      <c r="T1345" s="87"/>
      <c r="U1345" s="87"/>
      <c r="V1345" s="84">
        <f t="shared" si="1319"/>
        <v>0</v>
      </c>
      <c r="W1345" s="84">
        <f t="shared" si="1320"/>
        <v>0</v>
      </c>
      <c r="X1345" s="87">
        <f t="shared" si="2676"/>
        <v>0</v>
      </c>
      <c r="Y1345" s="89"/>
    </row>
    <row r="1346">
      <c r="A1346" s="77">
        <v>45722.0</v>
      </c>
      <c r="B1346" s="78" t="s">
        <v>31</v>
      </c>
      <c r="C1346" s="79" t="s">
        <v>26</v>
      </c>
      <c r="D1346" s="78" t="s">
        <v>27</v>
      </c>
      <c r="E1346" s="80">
        <v>190.9</v>
      </c>
      <c r="F1346" s="81">
        <v>0.636</v>
      </c>
      <c r="G1346" s="82">
        <v>0.545</v>
      </c>
      <c r="H1346" s="95">
        <v>0.577</v>
      </c>
      <c r="I1346" s="84">
        <f t="shared" si="3"/>
        <v>0.032</v>
      </c>
      <c r="J1346" s="85">
        <f t="shared" si="4"/>
        <v>105.8715596</v>
      </c>
      <c r="K1346" s="80">
        <f t="shared" ref="K1346:L1346" si="2713">IFERROR(G1346,0)</f>
        <v>0.545</v>
      </c>
      <c r="L1346" s="80">
        <f t="shared" si="2713"/>
        <v>0.577</v>
      </c>
      <c r="M1346" s="84">
        <f t="shared" si="6"/>
        <v>0.032</v>
      </c>
      <c r="N1346" s="85">
        <f t="shared" si="7"/>
        <v>105.8715596</v>
      </c>
      <c r="O1346" s="84">
        <f t="shared" ref="O1346:P1346" si="2714">IFERROR(K1346,0)</f>
        <v>0.545</v>
      </c>
      <c r="P1346" s="84">
        <f t="shared" si="2714"/>
        <v>0.577</v>
      </c>
      <c r="Q1346" s="84">
        <f t="shared" si="9"/>
        <v>0.032</v>
      </c>
      <c r="R1346" s="85">
        <f t="shared" si="10"/>
        <v>105.8715596</v>
      </c>
      <c r="S1346" s="80">
        <f>T1325</f>
        <v>48.19312</v>
      </c>
      <c r="T1346" s="80">
        <f>H1346+S1346-H1347-H1348-U1346</f>
        <v>45.91332</v>
      </c>
      <c r="U1346" s="80">
        <v>0.0018</v>
      </c>
      <c r="V1346" s="84">
        <f t="shared" si="1319"/>
        <v>85.6918239</v>
      </c>
      <c r="W1346" s="84">
        <f t="shared" si="1320"/>
        <v>90.72327044</v>
      </c>
      <c r="X1346" s="87">
        <f>H1304</f>
        <v>0.576</v>
      </c>
      <c r="Y1346" s="89"/>
    </row>
    <row r="1347">
      <c r="A1347" s="77">
        <v>45722.0</v>
      </c>
      <c r="B1347" s="78" t="s">
        <v>31</v>
      </c>
      <c r="C1347" s="79" t="s">
        <v>26</v>
      </c>
      <c r="D1347" s="78" t="s">
        <v>29</v>
      </c>
      <c r="E1347" s="80">
        <v>220.3</v>
      </c>
      <c r="F1347" s="80">
        <v>1.5</v>
      </c>
      <c r="G1347" s="80">
        <v>0.581</v>
      </c>
      <c r="H1347" s="83">
        <v>1.845</v>
      </c>
      <c r="I1347" s="84">
        <f t="shared" si="3"/>
        <v>1.264</v>
      </c>
      <c r="J1347" s="85">
        <f t="shared" si="4"/>
        <v>317.555938</v>
      </c>
      <c r="K1347" s="80">
        <f t="shared" ref="K1347:L1347" si="2715">IFERROR(G1347,0)</f>
        <v>0.581</v>
      </c>
      <c r="L1347" s="80">
        <f t="shared" si="2715"/>
        <v>1.845</v>
      </c>
      <c r="M1347" s="84">
        <f t="shared" si="6"/>
        <v>1.264</v>
      </c>
      <c r="N1347" s="85">
        <f t="shared" si="7"/>
        <v>317.555938</v>
      </c>
      <c r="O1347" s="84">
        <f t="shared" ref="O1347:P1347" si="2716">IFERROR(K1347,0)</f>
        <v>0.581</v>
      </c>
      <c r="P1347" s="84">
        <f t="shared" si="2716"/>
        <v>1.845</v>
      </c>
      <c r="Q1347" s="84">
        <f t="shared" si="9"/>
        <v>1.264</v>
      </c>
      <c r="R1347" s="85">
        <f t="shared" si="10"/>
        <v>317.555938</v>
      </c>
      <c r="S1347" s="84"/>
      <c r="T1347" s="84"/>
      <c r="U1347" s="84"/>
      <c r="V1347" s="84">
        <f t="shared" si="1319"/>
        <v>38.73333333</v>
      </c>
      <c r="W1347" s="84">
        <f t="shared" si="1320"/>
        <v>123</v>
      </c>
      <c r="X1347" s="87">
        <f t="shared" ref="X1347:X1366" si="2719">H1304</f>
        <v>0.576</v>
      </c>
      <c r="Y1347" s="89"/>
    </row>
    <row r="1348">
      <c r="A1348" s="77">
        <v>45722.0</v>
      </c>
      <c r="B1348" s="78" t="s">
        <v>31</v>
      </c>
      <c r="C1348" s="79" t="s">
        <v>26</v>
      </c>
      <c r="D1348" s="78" t="s">
        <v>30</v>
      </c>
      <c r="E1348" s="80">
        <v>0.0</v>
      </c>
      <c r="F1348" s="80">
        <v>0.0</v>
      </c>
      <c r="G1348" s="80">
        <v>0.0</v>
      </c>
      <c r="H1348" s="83">
        <v>1.01</v>
      </c>
      <c r="I1348" s="84">
        <f t="shared" si="3"/>
        <v>1.01</v>
      </c>
      <c r="J1348" s="85">
        <f t="shared" si="4"/>
        <v>0</v>
      </c>
      <c r="K1348" s="80">
        <f t="shared" ref="K1348:L1348" si="2717">IFERROR(G1348,0)</f>
        <v>0</v>
      </c>
      <c r="L1348" s="80">
        <f t="shared" si="2717"/>
        <v>1.01</v>
      </c>
      <c r="M1348" s="84">
        <f t="shared" si="6"/>
        <v>1.01</v>
      </c>
      <c r="N1348" s="85">
        <f t="shared" si="7"/>
        <v>0</v>
      </c>
      <c r="O1348" s="84">
        <f t="shared" ref="O1348:P1348" si="2718">IFERROR(K1348,0)</f>
        <v>0</v>
      </c>
      <c r="P1348" s="84">
        <f t="shared" si="2718"/>
        <v>1.01</v>
      </c>
      <c r="Q1348" s="84">
        <f t="shared" si="9"/>
        <v>1.01</v>
      </c>
      <c r="R1348" s="85">
        <f t="shared" si="10"/>
        <v>0</v>
      </c>
      <c r="S1348" s="80"/>
      <c r="T1348" s="80"/>
      <c r="U1348" s="80"/>
      <c r="V1348" s="84">
        <f t="shared" si="1319"/>
        <v>0</v>
      </c>
      <c r="W1348" s="84">
        <f t="shared" si="1320"/>
        <v>0</v>
      </c>
      <c r="X1348" s="87">
        <f t="shared" si="2719"/>
        <v>0.942</v>
      </c>
      <c r="Y1348" s="89"/>
    </row>
    <row r="1349">
      <c r="A1349" s="77">
        <v>45722.0</v>
      </c>
      <c r="B1349" s="78" t="s">
        <v>25</v>
      </c>
      <c r="C1349" s="79" t="s">
        <v>26</v>
      </c>
      <c r="D1349" s="78" t="s">
        <v>27</v>
      </c>
      <c r="E1349" s="80">
        <v>1.7</v>
      </c>
      <c r="F1349" s="80">
        <v>0.005</v>
      </c>
      <c r="G1349" s="80">
        <v>0.0048</v>
      </c>
      <c r="H1349" s="83">
        <v>0.005</v>
      </c>
      <c r="I1349" s="84">
        <f t="shared" si="3"/>
        <v>0.0002</v>
      </c>
      <c r="J1349" s="85">
        <f t="shared" si="4"/>
        <v>104.1666667</v>
      </c>
      <c r="K1349" s="80">
        <f t="shared" ref="K1349:L1349" si="2720">IFERROR(G1349,0)</f>
        <v>0.0048</v>
      </c>
      <c r="L1349" s="80">
        <f t="shared" si="2720"/>
        <v>0.005</v>
      </c>
      <c r="M1349" s="84">
        <f t="shared" si="6"/>
        <v>0.0002</v>
      </c>
      <c r="N1349" s="85">
        <f t="shared" si="7"/>
        <v>104.1666667</v>
      </c>
      <c r="O1349" s="84">
        <f t="shared" ref="O1349:P1349" si="2721">IFERROR(K1349,0)</f>
        <v>0.0048</v>
      </c>
      <c r="P1349" s="84">
        <f t="shared" si="2721"/>
        <v>0.005</v>
      </c>
      <c r="Q1349" s="84">
        <f t="shared" si="9"/>
        <v>0.0002</v>
      </c>
      <c r="R1349" s="85">
        <f t="shared" si="10"/>
        <v>104.1666667</v>
      </c>
      <c r="S1349" s="80">
        <f>T1328</f>
        <v>4.1613405</v>
      </c>
      <c r="T1349" s="80">
        <f>H1349+S1349-H1350-H1351-U1349</f>
        <v>4.1662405</v>
      </c>
      <c r="U1349" s="80">
        <v>1.0E-4</v>
      </c>
      <c r="V1349" s="84">
        <f t="shared" si="1319"/>
        <v>96</v>
      </c>
      <c r="W1349" s="84">
        <f t="shared" si="1320"/>
        <v>100</v>
      </c>
      <c r="X1349" s="87">
        <f t="shared" si="2719"/>
        <v>0</v>
      </c>
      <c r="Y1349" s="89"/>
    </row>
    <row r="1350">
      <c r="A1350" s="77">
        <v>45722.0</v>
      </c>
      <c r="B1350" s="78" t="s">
        <v>25</v>
      </c>
      <c r="C1350" s="79" t="s">
        <v>26</v>
      </c>
      <c r="D1350" s="78" t="s">
        <v>29</v>
      </c>
      <c r="E1350" s="80">
        <v>1.5</v>
      </c>
      <c r="F1350" s="80">
        <v>0.0</v>
      </c>
      <c r="G1350" s="80">
        <v>0.003</v>
      </c>
      <c r="H1350" s="83">
        <v>0.0</v>
      </c>
      <c r="I1350" s="84">
        <f t="shared" si="3"/>
        <v>-0.003</v>
      </c>
      <c r="J1350" s="85">
        <f t="shared" si="4"/>
        <v>0</v>
      </c>
      <c r="K1350" s="80">
        <f t="shared" ref="K1350:L1350" si="2722">IFERROR(G1350,0)</f>
        <v>0.003</v>
      </c>
      <c r="L1350" s="80">
        <f t="shared" si="2722"/>
        <v>0</v>
      </c>
      <c r="M1350" s="84">
        <f t="shared" si="6"/>
        <v>-0.003</v>
      </c>
      <c r="N1350" s="85">
        <f t="shared" si="7"/>
        <v>0</v>
      </c>
      <c r="O1350" s="84">
        <f t="shared" ref="O1350:P1350" si="2723">IFERROR(K1350,0)</f>
        <v>0.003</v>
      </c>
      <c r="P1350" s="84">
        <f t="shared" si="2723"/>
        <v>0</v>
      </c>
      <c r="Q1350" s="84">
        <f t="shared" si="9"/>
        <v>-0.003</v>
      </c>
      <c r="R1350" s="85">
        <f t="shared" si="10"/>
        <v>0</v>
      </c>
      <c r="S1350" s="84"/>
      <c r="T1350" s="84"/>
      <c r="U1350" s="84"/>
      <c r="V1350" s="84">
        <f t="shared" si="1319"/>
        <v>0</v>
      </c>
      <c r="W1350" s="84">
        <f t="shared" si="1320"/>
        <v>0</v>
      </c>
      <c r="X1350" s="87">
        <f t="shared" si="2719"/>
        <v>0.005</v>
      </c>
      <c r="Y1350" s="89"/>
    </row>
    <row r="1351">
      <c r="A1351" s="77">
        <v>45722.0</v>
      </c>
      <c r="B1351" s="78" t="s">
        <v>25</v>
      </c>
      <c r="C1351" s="79" t="s">
        <v>26</v>
      </c>
      <c r="D1351" s="78" t="s">
        <v>30</v>
      </c>
      <c r="E1351" s="80">
        <v>0.0</v>
      </c>
      <c r="F1351" s="80">
        <v>0.0</v>
      </c>
      <c r="G1351" s="80">
        <v>0.0</v>
      </c>
      <c r="H1351" s="83">
        <v>0.0</v>
      </c>
      <c r="I1351" s="84">
        <f t="shared" si="3"/>
        <v>0</v>
      </c>
      <c r="J1351" s="85">
        <f t="shared" si="4"/>
        <v>0</v>
      </c>
      <c r="K1351" s="80">
        <f t="shared" ref="K1351:L1351" si="2724">IFERROR(G1351,0)</f>
        <v>0</v>
      </c>
      <c r="L1351" s="80">
        <f t="shared" si="2724"/>
        <v>0</v>
      </c>
      <c r="M1351" s="84">
        <f t="shared" si="6"/>
        <v>0</v>
      </c>
      <c r="N1351" s="85">
        <f t="shared" si="7"/>
        <v>0</v>
      </c>
      <c r="O1351" s="84">
        <f t="shared" ref="O1351:P1351" si="2725">IFERROR(K1351,0)</f>
        <v>0</v>
      </c>
      <c r="P1351" s="84">
        <f t="shared" si="2725"/>
        <v>0</v>
      </c>
      <c r="Q1351" s="84">
        <f t="shared" si="9"/>
        <v>0</v>
      </c>
      <c r="R1351" s="85">
        <f t="shared" si="10"/>
        <v>0</v>
      </c>
      <c r="S1351" s="84"/>
      <c r="T1351" s="84"/>
      <c r="U1351" s="84"/>
      <c r="V1351" s="84">
        <f t="shared" si="1319"/>
        <v>0</v>
      </c>
      <c r="W1351" s="84">
        <f t="shared" si="1320"/>
        <v>0</v>
      </c>
      <c r="X1351" s="87">
        <f t="shared" si="2719"/>
        <v>0</v>
      </c>
      <c r="Y1351" s="89"/>
    </row>
    <row r="1352">
      <c r="A1352" s="77">
        <v>45722.0</v>
      </c>
      <c r="B1352" s="78" t="s">
        <v>33</v>
      </c>
      <c r="C1352" s="79" t="s">
        <v>26</v>
      </c>
      <c r="D1352" s="78" t="s">
        <v>27</v>
      </c>
      <c r="E1352" s="80">
        <v>1.0</v>
      </c>
      <c r="F1352" s="80">
        <v>0.005</v>
      </c>
      <c r="G1352" s="80">
        <v>0.003</v>
      </c>
      <c r="H1352" s="83">
        <v>0.004</v>
      </c>
      <c r="I1352" s="84">
        <f t="shared" si="3"/>
        <v>0.001</v>
      </c>
      <c r="J1352" s="85">
        <f t="shared" si="4"/>
        <v>133.3333333</v>
      </c>
      <c r="K1352" s="80">
        <f t="shared" ref="K1352:L1352" si="2726">IFERROR(G1352,0)</f>
        <v>0.003</v>
      </c>
      <c r="L1352" s="80">
        <f t="shared" si="2726"/>
        <v>0.004</v>
      </c>
      <c r="M1352" s="84">
        <f t="shared" si="6"/>
        <v>0.001</v>
      </c>
      <c r="N1352" s="85">
        <f t="shared" si="7"/>
        <v>133.3333333</v>
      </c>
      <c r="O1352" s="84">
        <f t="shared" ref="O1352:P1352" si="2727">IFERROR(K1352,0)</f>
        <v>0.003</v>
      </c>
      <c r="P1352" s="84">
        <f t="shared" si="2727"/>
        <v>0.004</v>
      </c>
      <c r="Q1352" s="84">
        <f t="shared" si="9"/>
        <v>0.001</v>
      </c>
      <c r="R1352" s="85">
        <f t="shared" si="10"/>
        <v>133.3333333</v>
      </c>
      <c r="S1352" s="80">
        <f>T1331</f>
        <v>0.66165</v>
      </c>
      <c r="T1352" s="80">
        <f>H1352+S1352-H1353-H1354-U1352</f>
        <v>0.66265</v>
      </c>
      <c r="U1352" s="80">
        <v>0.0</v>
      </c>
      <c r="V1352" s="84">
        <f t="shared" si="1319"/>
        <v>60</v>
      </c>
      <c r="W1352" s="84">
        <f t="shared" si="1320"/>
        <v>80</v>
      </c>
      <c r="X1352" s="87">
        <f t="shared" si="2719"/>
        <v>0</v>
      </c>
      <c r="Y1352" s="89"/>
    </row>
    <row r="1353">
      <c r="A1353" s="77">
        <v>45722.0</v>
      </c>
      <c r="B1353" s="78" t="s">
        <v>33</v>
      </c>
      <c r="C1353" s="79" t="s">
        <v>26</v>
      </c>
      <c r="D1353" s="78" t="s">
        <v>29</v>
      </c>
      <c r="E1353" s="80">
        <v>1.0</v>
      </c>
      <c r="F1353" s="80">
        <v>0.0</v>
      </c>
      <c r="G1353" s="80">
        <v>0.003</v>
      </c>
      <c r="H1353" s="83">
        <v>0.003</v>
      </c>
      <c r="I1353" s="84">
        <f t="shared" si="3"/>
        <v>0</v>
      </c>
      <c r="J1353" s="85">
        <f t="shared" si="4"/>
        <v>100</v>
      </c>
      <c r="K1353" s="80">
        <f t="shared" ref="K1353:L1353" si="2728">IFERROR(G1353,0)</f>
        <v>0.003</v>
      </c>
      <c r="L1353" s="80">
        <f t="shared" si="2728"/>
        <v>0.003</v>
      </c>
      <c r="M1353" s="84">
        <f t="shared" si="6"/>
        <v>0</v>
      </c>
      <c r="N1353" s="85">
        <f t="shared" si="7"/>
        <v>100</v>
      </c>
      <c r="O1353" s="84">
        <f t="shared" ref="O1353:P1353" si="2729">IFERROR(K1353,0)</f>
        <v>0.003</v>
      </c>
      <c r="P1353" s="84">
        <f t="shared" si="2729"/>
        <v>0.003</v>
      </c>
      <c r="Q1353" s="84">
        <f t="shared" si="9"/>
        <v>0</v>
      </c>
      <c r="R1353" s="85">
        <f t="shared" si="10"/>
        <v>100</v>
      </c>
      <c r="S1353" s="80"/>
      <c r="T1353" s="80"/>
      <c r="U1353" s="80"/>
      <c r="V1353" s="84">
        <f t="shared" si="1319"/>
        <v>0</v>
      </c>
      <c r="W1353" s="84">
        <f t="shared" si="1320"/>
        <v>0</v>
      </c>
      <c r="X1353" s="87">
        <f t="shared" si="2719"/>
        <v>0.004</v>
      </c>
      <c r="Y1353" s="89"/>
    </row>
    <row r="1354">
      <c r="A1354" s="77">
        <v>45722.0</v>
      </c>
      <c r="B1354" s="78" t="s">
        <v>33</v>
      </c>
      <c r="C1354" s="79" t="s">
        <v>26</v>
      </c>
      <c r="D1354" s="78" t="s">
        <v>30</v>
      </c>
      <c r="E1354" s="80">
        <v>0.0</v>
      </c>
      <c r="F1354" s="80">
        <v>0.0</v>
      </c>
      <c r="G1354" s="80">
        <v>0.0</v>
      </c>
      <c r="H1354" s="83">
        <v>0.0</v>
      </c>
      <c r="I1354" s="84">
        <f t="shared" si="3"/>
        <v>0</v>
      </c>
      <c r="J1354" s="85">
        <f t="shared" si="4"/>
        <v>0</v>
      </c>
      <c r="K1354" s="80">
        <f t="shared" ref="K1354:L1354" si="2730">IFERROR(G1354,0)</f>
        <v>0</v>
      </c>
      <c r="L1354" s="80">
        <f t="shared" si="2730"/>
        <v>0</v>
      </c>
      <c r="M1354" s="84">
        <f t="shared" si="6"/>
        <v>0</v>
      </c>
      <c r="N1354" s="85">
        <f t="shared" si="7"/>
        <v>0</v>
      </c>
      <c r="O1354" s="84">
        <f t="shared" ref="O1354:P1354" si="2731">IFERROR(K1354,0)</f>
        <v>0</v>
      </c>
      <c r="P1354" s="84">
        <f t="shared" si="2731"/>
        <v>0</v>
      </c>
      <c r="Q1354" s="84">
        <f t="shared" si="9"/>
        <v>0</v>
      </c>
      <c r="R1354" s="85">
        <f t="shared" si="10"/>
        <v>0</v>
      </c>
      <c r="S1354" s="87"/>
      <c r="T1354" s="87"/>
      <c r="U1354" s="87"/>
      <c r="V1354" s="84">
        <f t="shared" si="1319"/>
        <v>0</v>
      </c>
      <c r="W1354" s="84">
        <f t="shared" si="1320"/>
        <v>0</v>
      </c>
      <c r="X1354" s="87">
        <f t="shared" si="2719"/>
        <v>0</v>
      </c>
      <c r="Y1354" s="89"/>
    </row>
    <row r="1355">
      <c r="A1355" s="77">
        <v>45722.0</v>
      </c>
      <c r="B1355" s="78" t="s">
        <v>34</v>
      </c>
      <c r="C1355" s="79" t="s">
        <v>26</v>
      </c>
      <c r="D1355" s="78" t="s">
        <v>27</v>
      </c>
      <c r="E1355" s="80">
        <v>0.6</v>
      </c>
      <c r="F1355" s="80">
        <v>0.003</v>
      </c>
      <c r="G1355" s="80">
        <v>0.0032</v>
      </c>
      <c r="H1355" s="83">
        <v>0.001</v>
      </c>
      <c r="I1355" s="84">
        <f t="shared" si="3"/>
        <v>-0.0022</v>
      </c>
      <c r="J1355" s="85">
        <f t="shared" si="4"/>
        <v>31.25</v>
      </c>
      <c r="K1355" s="80">
        <f t="shared" ref="K1355:L1355" si="2732">IFERROR(G1355,0)</f>
        <v>0.0032</v>
      </c>
      <c r="L1355" s="80">
        <f t="shared" si="2732"/>
        <v>0.001</v>
      </c>
      <c r="M1355" s="84">
        <f t="shared" si="6"/>
        <v>-0.0022</v>
      </c>
      <c r="N1355" s="85">
        <f t="shared" si="7"/>
        <v>31.25</v>
      </c>
      <c r="O1355" s="84">
        <f t="shared" ref="O1355:P1355" si="2733">IFERROR(K1355,0)</f>
        <v>0.0032</v>
      </c>
      <c r="P1355" s="84">
        <f t="shared" si="2733"/>
        <v>0.001</v>
      </c>
      <c r="Q1355" s="84">
        <f t="shared" si="9"/>
        <v>-0.0022</v>
      </c>
      <c r="R1355" s="85">
        <f t="shared" si="10"/>
        <v>31.25</v>
      </c>
      <c r="S1355" s="88">
        <f>T1334</f>
        <v>0.09189</v>
      </c>
      <c r="T1355" s="80">
        <f>H1355+S1355-H1356-H1357-U1355</f>
        <v>0.09289</v>
      </c>
      <c r="U1355" s="88">
        <v>0.0</v>
      </c>
      <c r="V1355" s="84">
        <f t="shared" si="1319"/>
        <v>106.6666667</v>
      </c>
      <c r="W1355" s="84">
        <f t="shared" si="1320"/>
        <v>33.33333333</v>
      </c>
      <c r="X1355" s="87">
        <f t="shared" si="2719"/>
        <v>0</v>
      </c>
      <c r="Y1355" s="89"/>
    </row>
    <row r="1356">
      <c r="A1356" s="77">
        <v>45722.0</v>
      </c>
      <c r="B1356" s="78" t="s">
        <v>34</v>
      </c>
      <c r="C1356" s="79" t="s">
        <v>26</v>
      </c>
      <c r="D1356" s="78" t="s">
        <v>29</v>
      </c>
      <c r="E1356" s="80">
        <v>0.6</v>
      </c>
      <c r="F1356" s="80">
        <v>0.0</v>
      </c>
      <c r="G1356" s="80">
        <v>0.0032</v>
      </c>
      <c r="H1356" s="83">
        <v>0.0</v>
      </c>
      <c r="I1356" s="84">
        <f t="shared" si="3"/>
        <v>-0.0032</v>
      </c>
      <c r="J1356" s="85">
        <f t="shared" si="4"/>
        <v>0</v>
      </c>
      <c r="K1356" s="80">
        <f t="shared" ref="K1356:L1356" si="2734">IFERROR(G1356,0)</f>
        <v>0.0032</v>
      </c>
      <c r="L1356" s="80">
        <f t="shared" si="2734"/>
        <v>0</v>
      </c>
      <c r="M1356" s="84">
        <f t="shared" si="6"/>
        <v>-0.0032</v>
      </c>
      <c r="N1356" s="85">
        <f t="shared" si="7"/>
        <v>0</v>
      </c>
      <c r="O1356" s="84">
        <f t="shared" ref="O1356:P1356" si="2735">IFERROR(K1356,0)</f>
        <v>0.0032</v>
      </c>
      <c r="P1356" s="84">
        <f t="shared" si="2735"/>
        <v>0</v>
      </c>
      <c r="Q1356" s="84">
        <f t="shared" si="9"/>
        <v>-0.0032</v>
      </c>
      <c r="R1356" s="85">
        <f t="shared" si="10"/>
        <v>0</v>
      </c>
      <c r="S1356" s="87"/>
      <c r="T1356" s="87"/>
      <c r="U1356" s="87"/>
      <c r="V1356" s="84">
        <f t="shared" si="1319"/>
        <v>0</v>
      </c>
      <c r="W1356" s="84">
        <f t="shared" si="1320"/>
        <v>0</v>
      </c>
      <c r="X1356" s="87">
        <f t="shared" si="2719"/>
        <v>0.002</v>
      </c>
      <c r="Y1356" s="89"/>
    </row>
    <row r="1357">
      <c r="A1357" s="77">
        <v>45722.0</v>
      </c>
      <c r="B1357" s="78" t="s">
        <v>34</v>
      </c>
      <c r="C1357" s="79" t="s">
        <v>26</v>
      </c>
      <c r="D1357" s="78" t="s">
        <v>30</v>
      </c>
      <c r="E1357" s="80">
        <v>0.0</v>
      </c>
      <c r="F1357" s="80">
        <v>0.0</v>
      </c>
      <c r="G1357" s="80">
        <v>0.0</v>
      </c>
      <c r="H1357" s="83">
        <v>0.0</v>
      </c>
      <c r="I1357" s="84">
        <f t="shared" si="3"/>
        <v>0</v>
      </c>
      <c r="J1357" s="85">
        <f t="shared" si="4"/>
        <v>0</v>
      </c>
      <c r="K1357" s="80">
        <f t="shared" ref="K1357:L1357" si="2736">IFERROR(G1357,0)</f>
        <v>0</v>
      </c>
      <c r="L1357" s="80">
        <f t="shared" si="2736"/>
        <v>0</v>
      </c>
      <c r="M1357" s="84">
        <f t="shared" si="6"/>
        <v>0</v>
      </c>
      <c r="N1357" s="85">
        <f t="shared" si="7"/>
        <v>0</v>
      </c>
      <c r="O1357" s="84">
        <f t="shared" ref="O1357:P1357" si="2737">IFERROR(K1357,0)</f>
        <v>0</v>
      </c>
      <c r="P1357" s="84">
        <f t="shared" si="2737"/>
        <v>0</v>
      </c>
      <c r="Q1357" s="84">
        <f t="shared" si="9"/>
        <v>0</v>
      </c>
      <c r="R1357" s="85">
        <f t="shared" si="10"/>
        <v>0</v>
      </c>
      <c r="S1357" s="87"/>
      <c r="T1357" s="87"/>
      <c r="U1357" s="87"/>
      <c r="V1357" s="84">
        <f t="shared" si="1319"/>
        <v>0</v>
      </c>
      <c r="W1357" s="84">
        <f t="shared" si="1320"/>
        <v>0</v>
      </c>
      <c r="X1357" s="87">
        <f t="shared" si="2719"/>
        <v>0</v>
      </c>
      <c r="Y1357" s="89"/>
    </row>
    <row r="1358">
      <c r="A1358" s="77">
        <v>45722.0</v>
      </c>
      <c r="B1358" s="78" t="s">
        <v>36</v>
      </c>
      <c r="C1358" s="79" t="s">
        <v>37</v>
      </c>
      <c r="D1358" s="78" t="s">
        <v>27</v>
      </c>
      <c r="E1358" s="80">
        <v>229.8</v>
      </c>
      <c r="F1358" s="80">
        <v>0.561</v>
      </c>
      <c r="G1358" s="80">
        <v>0.668</v>
      </c>
      <c r="H1358" s="83">
        <v>0.576</v>
      </c>
      <c r="I1358" s="84">
        <f t="shared" si="3"/>
        <v>-0.092</v>
      </c>
      <c r="J1358" s="85">
        <f t="shared" si="4"/>
        <v>86.22754491</v>
      </c>
      <c r="K1358" s="80">
        <f t="shared" ref="K1358:L1358" si="2738">IFERROR(G1358,0)</f>
        <v>0.668</v>
      </c>
      <c r="L1358" s="80">
        <f t="shared" si="2738"/>
        <v>0.576</v>
      </c>
      <c r="M1358" s="84">
        <f t="shared" si="6"/>
        <v>-0.092</v>
      </c>
      <c r="N1358" s="85">
        <f t="shared" si="7"/>
        <v>86.22754491</v>
      </c>
      <c r="O1358" s="84">
        <f t="shared" ref="O1358:P1358" si="2739">IFERROR(K1358,0)</f>
        <v>0.668</v>
      </c>
      <c r="P1358" s="84">
        <f t="shared" si="2739"/>
        <v>0.576</v>
      </c>
      <c r="Q1358" s="84">
        <f t="shared" si="9"/>
        <v>-0.092</v>
      </c>
      <c r="R1358" s="85">
        <f t="shared" si="10"/>
        <v>86.22754491</v>
      </c>
      <c r="S1358" s="88">
        <f>T1337</f>
        <v>180.0630851</v>
      </c>
      <c r="T1358" s="80">
        <f>H1358+S1358-H1359-H1360-U1358</f>
        <v>178.8626851</v>
      </c>
      <c r="U1358" s="88">
        <v>4.0E-4</v>
      </c>
      <c r="V1358" s="84">
        <f t="shared" si="1319"/>
        <v>119.0730838</v>
      </c>
      <c r="W1358" s="84">
        <f t="shared" si="1320"/>
        <v>102.6737968</v>
      </c>
      <c r="X1358" s="87">
        <f t="shared" si="2719"/>
        <v>0</v>
      </c>
      <c r="Y1358" s="89"/>
    </row>
    <row r="1359">
      <c r="A1359" s="77">
        <v>45722.0</v>
      </c>
      <c r="B1359" s="78" t="s">
        <v>36</v>
      </c>
      <c r="C1359" s="79" t="s">
        <v>37</v>
      </c>
      <c r="D1359" s="78" t="s">
        <v>29</v>
      </c>
      <c r="E1359" s="80">
        <v>285.0</v>
      </c>
      <c r="F1359" s="80">
        <v>0.0</v>
      </c>
      <c r="G1359" s="80">
        <v>0.774</v>
      </c>
      <c r="H1359" s="83">
        <v>1.776</v>
      </c>
      <c r="I1359" s="84">
        <f t="shared" si="3"/>
        <v>1.002</v>
      </c>
      <c r="J1359" s="85">
        <f t="shared" si="4"/>
        <v>229.4573643</v>
      </c>
      <c r="K1359" s="80">
        <f t="shared" ref="K1359:L1359" si="2740">IFERROR(G1359,0)</f>
        <v>0.774</v>
      </c>
      <c r="L1359" s="80">
        <f t="shared" si="2740"/>
        <v>1.776</v>
      </c>
      <c r="M1359" s="84">
        <f t="shared" si="6"/>
        <v>1.002</v>
      </c>
      <c r="N1359" s="85">
        <f t="shared" si="7"/>
        <v>229.4573643</v>
      </c>
      <c r="O1359" s="84">
        <f t="shared" ref="O1359:P1359" si="2741">IFERROR(K1359,0)</f>
        <v>0.774</v>
      </c>
      <c r="P1359" s="84">
        <f t="shared" si="2741"/>
        <v>1.776</v>
      </c>
      <c r="Q1359" s="84">
        <f t="shared" si="9"/>
        <v>1.002</v>
      </c>
      <c r="R1359" s="85">
        <f t="shared" si="10"/>
        <v>229.4573643</v>
      </c>
      <c r="S1359" s="87"/>
      <c r="T1359" s="87"/>
      <c r="U1359" s="87"/>
      <c r="V1359" s="84">
        <f t="shared" si="1319"/>
        <v>0</v>
      </c>
      <c r="W1359" s="84">
        <f t="shared" si="1320"/>
        <v>0</v>
      </c>
      <c r="X1359" s="87">
        <f t="shared" si="2719"/>
        <v>0.601</v>
      </c>
      <c r="Y1359" s="89"/>
    </row>
    <row r="1360">
      <c r="A1360" s="77">
        <v>45722.0</v>
      </c>
      <c r="B1360" s="78" t="s">
        <v>36</v>
      </c>
      <c r="C1360" s="79" t="s">
        <v>37</v>
      </c>
      <c r="D1360" s="78" t="s">
        <v>30</v>
      </c>
      <c r="E1360" s="80">
        <v>0.0</v>
      </c>
      <c r="F1360" s="80">
        <v>0.0</v>
      </c>
      <c r="G1360" s="80">
        <v>0.0</v>
      </c>
      <c r="H1360" s="83">
        <v>0.0</v>
      </c>
      <c r="I1360" s="84">
        <f t="shared" si="3"/>
        <v>0</v>
      </c>
      <c r="J1360" s="85">
        <f t="shared" si="4"/>
        <v>0</v>
      </c>
      <c r="K1360" s="80">
        <f t="shared" ref="K1360:L1360" si="2742">IFERROR(G1360,0)</f>
        <v>0</v>
      </c>
      <c r="L1360" s="80">
        <f t="shared" si="2742"/>
        <v>0</v>
      </c>
      <c r="M1360" s="84">
        <f t="shared" si="6"/>
        <v>0</v>
      </c>
      <c r="N1360" s="85">
        <f t="shared" si="7"/>
        <v>0</v>
      </c>
      <c r="O1360" s="84">
        <f t="shared" ref="O1360:P1360" si="2743">IFERROR(K1360,0)</f>
        <v>0</v>
      </c>
      <c r="P1360" s="84">
        <f t="shared" si="2743"/>
        <v>0</v>
      </c>
      <c r="Q1360" s="84">
        <f t="shared" si="9"/>
        <v>0</v>
      </c>
      <c r="R1360" s="85">
        <f t="shared" si="10"/>
        <v>0</v>
      </c>
      <c r="S1360" s="87"/>
      <c r="T1360" s="87"/>
      <c r="U1360" s="87"/>
      <c r="V1360" s="84">
        <f t="shared" si="1319"/>
        <v>0</v>
      </c>
      <c r="W1360" s="84">
        <f t="shared" si="1320"/>
        <v>0</v>
      </c>
      <c r="X1360" s="87">
        <f t="shared" si="2719"/>
        <v>2.032</v>
      </c>
      <c r="Y1360" s="89"/>
    </row>
    <row r="1361">
      <c r="A1361" s="77">
        <v>45722.0</v>
      </c>
      <c r="B1361" s="78" t="s">
        <v>49</v>
      </c>
      <c r="C1361" s="79" t="s">
        <v>37</v>
      </c>
      <c r="D1361" s="78" t="s">
        <v>27</v>
      </c>
      <c r="E1361" s="80">
        <v>5.2</v>
      </c>
      <c r="F1361" s="80">
        <v>0.018</v>
      </c>
      <c r="G1361" s="80">
        <v>0.0161</v>
      </c>
      <c r="H1361" s="83">
        <v>0.016</v>
      </c>
      <c r="I1361" s="84">
        <f t="shared" si="3"/>
        <v>-0.0001</v>
      </c>
      <c r="J1361" s="85">
        <f t="shared" si="4"/>
        <v>99.37888199</v>
      </c>
      <c r="K1361" s="80">
        <f t="shared" ref="K1361:L1361" si="2744">IFERROR(G1361,0)</f>
        <v>0.0161</v>
      </c>
      <c r="L1361" s="80">
        <f t="shared" si="2744"/>
        <v>0.016</v>
      </c>
      <c r="M1361" s="84">
        <f t="shared" si="6"/>
        <v>-0.0001</v>
      </c>
      <c r="N1361" s="85">
        <f t="shared" si="7"/>
        <v>99.37888199</v>
      </c>
      <c r="O1361" s="84">
        <f t="shared" ref="O1361:P1361" si="2745">IFERROR(K1361,0)</f>
        <v>0.0161</v>
      </c>
      <c r="P1361" s="84">
        <f t="shared" si="2745"/>
        <v>0.016</v>
      </c>
      <c r="Q1361" s="84">
        <f t="shared" si="9"/>
        <v>-0.0001</v>
      </c>
      <c r="R1361" s="85">
        <f t="shared" si="10"/>
        <v>99.37888199</v>
      </c>
      <c r="S1361" s="88">
        <f>T1340</f>
        <v>2.725700002</v>
      </c>
      <c r="T1361" s="80">
        <f>H1361+S1361-H1362-H1363-U1361</f>
        <v>2.741000002</v>
      </c>
      <c r="U1361" s="88">
        <v>7.0E-4</v>
      </c>
      <c r="V1361" s="84">
        <f t="shared" si="1319"/>
        <v>89.44444444</v>
      </c>
      <c r="W1361" s="84">
        <f t="shared" si="1320"/>
        <v>88.88888889</v>
      </c>
      <c r="X1361" s="87">
        <f t="shared" si="2719"/>
        <v>0</v>
      </c>
      <c r="Y1361" s="89"/>
    </row>
    <row r="1362">
      <c r="A1362" s="77">
        <v>45722.0</v>
      </c>
      <c r="B1362" s="78" t="s">
        <v>49</v>
      </c>
      <c r="C1362" s="79" t="s">
        <v>37</v>
      </c>
      <c r="D1362" s="78" t="s">
        <v>29</v>
      </c>
      <c r="E1362" s="80">
        <v>5.1</v>
      </c>
      <c r="F1362" s="80">
        <v>0.065</v>
      </c>
      <c r="G1362" s="80">
        <v>0.0129</v>
      </c>
      <c r="H1362" s="83">
        <v>0.0</v>
      </c>
      <c r="I1362" s="84">
        <f t="shared" si="3"/>
        <v>-0.0129</v>
      </c>
      <c r="J1362" s="85">
        <f t="shared" si="4"/>
        <v>0</v>
      </c>
      <c r="K1362" s="80">
        <f t="shared" ref="K1362:L1362" si="2746">IFERROR(G1362,0)</f>
        <v>0.0129</v>
      </c>
      <c r="L1362" s="80">
        <f t="shared" si="2746"/>
        <v>0</v>
      </c>
      <c r="M1362" s="84">
        <f t="shared" si="6"/>
        <v>-0.0129</v>
      </c>
      <c r="N1362" s="85">
        <f t="shared" si="7"/>
        <v>0</v>
      </c>
      <c r="O1362" s="84">
        <f t="shared" ref="O1362:P1362" si="2747">IFERROR(K1362,0)</f>
        <v>0.0129</v>
      </c>
      <c r="P1362" s="84">
        <f t="shared" si="2747"/>
        <v>0</v>
      </c>
      <c r="Q1362" s="84">
        <f t="shared" si="9"/>
        <v>-0.0129</v>
      </c>
      <c r="R1362" s="85">
        <f t="shared" si="10"/>
        <v>0</v>
      </c>
      <c r="S1362" s="87"/>
      <c r="T1362" s="87"/>
      <c r="U1362" s="87"/>
      <c r="V1362" s="84">
        <f t="shared" si="1319"/>
        <v>19.84615385</v>
      </c>
      <c r="W1362" s="84">
        <f t="shared" si="1320"/>
        <v>0</v>
      </c>
      <c r="X1362" s="87">
        <f t="shared" si="2719"/>
        <v>0.018</v>
      </c>
      <c r="Y1362" s="89"/>
    </row>
    <row r="1363">
      <c r="A1363" s="77">
        <v>45722.0</v>
      </c>
      <c r="B1363" s="78" t="s">
        <v>49</v>
      </c>
      <c r="C1363" s="79" t="s">
        <v>37</v>
      </c>
      <c r="D1363" s="78" t="s">
        <v>30</v>
      </c>
      <c r="E1363" s="80">
        <v>0.0</v>
      </c>
      <c r="F1363" s="80">
        <v>0.0</v>
      </c>
      <c r="G1363" s="80">
        <v>0.0</v>
      </c>
      <c r="H1363" s="83">
        <v>0.0</v>
      </c>
      <c r="I1363" s="84">
        <f t="shared" si="3"/>
        <v>0</v>
      </c>
      <c r="J1363" s="85">
        <f t="shared" si="4"/>
        <v>0</v>
      </c>
      <c r="K1363" s="80">
        <f t="shared" ref="K1363:L1363" si="2748">IFERROR(G1363,0)</f>
        <v>0</v>
      </c>
      <c r="L1363" s="80">
        <f t="shared" si="2748"/>
        <v>0</v>
      </c>
      <c r="M1363" s="84">
        <f t="shared" si="6"/>
        <v>0</v>
      </c>
      <c r="N1363" s="85">
        <f t="shared" si="7"/>
        <v>0</v>
      </c>
      <c r="O1363" s="84">
        <f t="shared" ref="O1363:P1363" si="2749">IFERROR(K1363,0)</f>
        <v>0</v>
      </c>
      <c r="P1363" s="84">
        <f t="shared" si="2749"/>
        <v>0</v>
      </c>
      <c r="Q1363" s="84">
        <f t="shared" si="9"/>
        <v>0</v>
      </c>
      <c r="R1363" s="85">
        <f t="shared" si="10"/>
        <v>0</v>
      </c>
      <c r="S1363" s="88"/>
      <c r="T1363" s="88"/>
      <c r="U1363" s="87"/>
      <c r="V1363" s="84">
        <f t="shared" si="1319"/>
        <v>0</v>
      </c>
      <c r="W1363" s="84">
        <f t="shared" si="1320"/>
        <v>0</v>
      </c>
      <c r="X1363" s="87">
        <f t="shared" si="2719"/>
        <v>0</v>
      </c>
      <c r="Y1363" s="89"/>
    </row>
    <row r="1364">
      <c r="A1364" s="77">
        <v>45722.0</v>
      </c>
      <c r="B1364" s="78" t="s">
        <v>40</v>
      </c>
      <c r="C1364" s="79" t="s">
        <v>37</v>
      </c>
      <c r="D1364" s="78" t="s">
        <v>27</v>
      </c>
      <c r="E1364" s="80">
        <v>0.63</v>
      </c>
      <c r="F1364" s="80">
        <v>0.0</v>
      </c>
      <c r="G1364" s="80">
        <v>0.0019</v>
      </c>
      <c r="H1364" s="83">
        <v>0.001</v>
      </c>
      <c r="I1364" s="84">
        <f t="shared" si="3"/>
        <v>-0.0009</v>
      </c>
      <c r="J1364" s="85">
        <f t="shared" si="4"/>
        <v>52.63157895</v>
      </c>
      <c r="K1364" s="80">
        <f t="shared" ref="K1364:L1364" si="2750">IFERROR(G1364,0)</f>
        <v>0.0019</v>
      </c>
      <c r="L1364" s="80">
        <f t="shared" si="2750"/>
        <v>0.001</v>
      </c>
      <c r="M1364" s="84">
        <f t="shared" si="6"/>
        <v>-0.0009</v>
      </c>
      <c r="N1364" s="85">
        <f t="shared" si="7"/>
        <v>52.63157895</v>
      </c>
      <c r="O1364" s="84">
        <f t="shared" ref="O1364:P1364" si="2751">IFERROR(K1364,0)</f>
        <v>0.0019</v>
      </c>
      <c r="P1364" s="84">
        <f t="shared" si="2751"/>
        <v>0.001</v>
      </c>
      <c r="Q1364" s="84">
        <f t="shared" si="9"/>
        <v>-0.0009</v>
      </c>
      <c r="R1364" s="85">
        <f t="shared" si="10"/>
        <v>52.63157895</v>
      </c>
      <c r="S1364" s="88">
        <f>T1343</f>
        <v>0.06364624</v>
      </c>
      <c r="T1364" s="80">
        <f>H1364+S1364-H1365-H1366-U1364</f>
        <v>0.06454624</v>
      </c>
      <c r="U1364" s="88">
        <v>1.0E-4</v>
      </c>
      <c r="V1364" s="84">
        <f t="shared" si="1319"/>
        <v>0</v>
      </c>
      <c r="W1364" s="84">
        <f t="shared" si="1320"/>
        <v>0</v>
      </c>
      <c r="X1364" s="87">
        <f t="shared" si="2719"/>
        <v>0</v>
      </c>
      <c r="Y1364" s="89"/>
    </row>
    <row r="1365">
      <c r="A1365" s="77">
        <v>45722.0</v>
      </c>
      <c r="B1365" s="78" t="s">
        <v>40</v>
      </c>
      <c r="C1365" s="79" t="s">
        <v>37</v>
      </c>
      <c r="D1365" s="78" t="s">
        <v>29</v>
      </c>
      <c r="E1365" s="80">
        <v>0.63</v>
      </c>
      <c r="F1365" s="80">
        <v>0.0</v>
      </c>
      <c r="G1365" s="80">
        <v>0.0016</v>
      </c>
      <c r="H1365" s="83">
        <v>0.0</v>
      </c>
      <c r="I1365" s="84">
        <f t="shared" si="3"/>
        <v>-0.0016</v>
      </c>
      <c r="J1365" s="85">
        <f t="shared" si="4"/>
        <v>0</v>
      </c>
      <c r="K1365" s="80">
        <f t="shared" ref="K1365:L1365" si="2752">IFERROR(G1365,0)</f>
        <v>0.0016</v>
      </c>
      <c r="L1365" s="80">
        <f t="shared" si="2752"/>
        <v>0</v>
      </c>
      <c r="M1365" s="84">
        <f t="shared" si="6"/>
        <v>-0.0016</v>
      </c>
      <c r="N1365" s="85">
        <f t="shared" si="7"/>
        <v>0</v>
      </c>
      <c r="O1365" s="84">
        <f t="shared" ref="O1365:P1365" si="2753">IFERROR(K1365,0)</f>
        <v>0.0016</v>
      </c>
      <c r="P1365" s="84">
        <f t="shared" si="2753"/>
        <v>0</v>
      </c>
      <c r="Q1365" s="84">
        <f t="shared" si="9"/>
        <v>-0.0016</v>
      </c>
      <c r="R1365" s="85">
        <f t="shared" si="10"/>
        <v>0</v>
      </c>
      <c r="S1365" s="88"/>
      <c r="T1365" s="80"/>
      <c r="U1365" s="88"/>
      <c r="V1365" s="84">
        <f t="shared" si="1319"/>
        <v>0</v>
      </c>
      <c r="W1365" s="84">
        <f t="shared" si="1320"/>
        <v>0</v>
      </c>
      <c r="X1365" s="87">
        <f t="shared" si="2719"/>
        <v>0.001</v>
      </c>
      <c r="Y1365" s="89"/>
    </row>
    <row r="1366">
      <c r="A1366" s="77">
        <v>45722.0</v>
      </c>
      <c r="B1366" s="78" t="s">
        <v>40</v>
      </c>
      <c r="C1366" s="79" t="s">
        <v>37</v>
      </c>
      <c r="D1366" s="78" t="s">
        <v>30</v>
      </c>
      <c r="E1366" s="80">
        <v>0.0</v>
      </c>
      <c r="F1366" s="80">
        <v>0.0</v>
      </c>
      <c r="G1366" s="80">
        <v>0.0</v>
      </c>
      <c r="H1366" s="83">
        <v>0.0</v>
      </c>
      <c r="I1366" s="84">
        <f t="shared" si="3"/>
        <v>0</v>
      </c>
      <c r="J1366" s="85">
        <f t="shared" si="4"/>
        <v>0</v>
      </c>
      <c r="K1366" s="80">
        <f t="shared" ref="K1366:L1366" si="2754">IFERROR(G1366,0)</f>
        <v>0</v>
      </c>
      <c r="L1366" s="80">
        <f t="shared" si="2754"/>
        <v>0</v>
      </c>
      <c r="M1366" s="84">
        <f t="shared" si="6"/>
        <v>0</v>
      </c>
      <c r="N1366" s="85">
        <f t="shared" si="7"/>
        <v>0</v>
      </c>
      <c r="O1366" s="84">
        <f t="shared" ref="O1366:P1366" si="2755">IFERROR(K1366,0)</f>
        <v>0</v>
      </c>
      <c r="P1366" s="84">
        <f t="shared" si="2755"/>
        <v>0</v>
      </c>
      <c r="Q1366" s="84">
        <f t="shared" si="9"/>
        <v>0</v>
      </c>
      <c r="R1366" s="85">
        <f t="shared" si="10"/>
        <v>0</v>
      </c>
      <c r="S1366" s="87"/>
      <c r="T1366" s="87"/>
      <c r="U1366" s="87"/>
      <c r="V1366" s="84">
        <f t="shared" si="1319"/>
        <v>0</v>
      </c>
      <c r="W1366" s="84">
        <f t="shared" si="1320"/>
        <v>0</v>
      </c>
      <c r="X1366" s="87">
        <f t="shared" si="2719"/>
        <v>0</v>
      </c>
      <c r="Y1366" s="89"/>
    </row>
    <row r="1367">
      <c r="A1367" s="77">
        <v>45723.0</v>
      </c>
      <c r="B1367" s="78" t="s">
        <v>31</v>
      </c>
      <c r="C1367" s="79" t="s">
        <v>26</v>
      </c>
      <c r="D1367" s="78" t="s">
        <v>27</v>
      </c>
      <c r="E1367" s="80">
        <v>190.9</v>
      </c>
      <c r="F1367" s="81">
        <v>0.637</v>
      </c>
      <c r="G1367" s="82">
        <v>0.545</v>
      </c>
      <c r="H1367" s="95">
        <v>0.577</v>
      </c>
      <c r="I1367" s="84">
        <f t="shared" si="3"/>
        <v>0.032</v>
      </c>
      <c r="J1367" s="85">
        <f t="shared" si="4"/>
        <v>105.8715596</v>
      </c>
      <c r="K1367" s="80">
        <f t="shared" ref="K1367:L1367" si="2756">IFERROR(G1367,0)</f>
        <v>0.545</v>
      </c>
      <c r="L1367" s="80">
        <f t="shared" si="2756"/>
        <v>0.577</v>
      </c>
      <c r="M1367" s="84">
        <f t="shared" si="6"/>
        <v>0.032</v>
      </c>
      <c r="N1367" s="85">
        <f t="shared" si="7"/>
        <v>105.8715596</v>
      </c>
      <c r="O1367" s="84">
        <f t="shared" ref="O1367:P1367" si="2757">IFERROR(K1367,0)</f>
        <v>0.545</v>
      </c>
      <c r="P1367" s="84">
        <f t="shared" si="2757"/>
        <v>0.577</v>
      </c>
      <c r="Q1367" s="84">
        <f t="shared" si="9"/>
        <v>0.032</v>
      </c>
      <c r="R1367" s="85">
        <f t="shared" si="10"/>
        <v>105.8715596</v>
      </c>
      <c r="S1367" s="80">
        <f>T1346</f>
        <v>45.91332</v>
      </c>
      <c r="T1367" s="80">
        <f>H1367+S1367-H1368-H1369-U1367</f>
        <v>44.59252</v>
      </c>
      <c r="U1367" s="80">
        <v>0.0018</v>
      </c>
      <c r="V1367" s="84">
        <f t="shared" si="1319"/>
        <v>85.55729984</v>
      </c>
      <c r="W1367" s="84">
        <f t="shared" si="1320"/>
        <v>90.58084772</v>
      </c>
      <c r="X1367" s="87">
        <f>H1325</f>
        <v>0.579</v>
      </c>
      <c r="Y1367" s="89"/>
    </row>
    <row r="1368">
      <c r="A1368" s="77">
        <v>45723.0</v>
      </c>
      <c r="B1368" s="78" t="s">
        <v>31</v>
      </c>
      <c r="C1368" s="79" t="s">
        <v>26</v>
      </c>
      <c r="D1368" s="78" t="s">
        <v>29</v>
      </c>
      <c r="E1368" s="80">
        <v>220.3</v>
      </c>
      <c r="F1368" s="80">
        <v>0.32</v>
      </c>
      <c r="G1368" s="80">
        <v>0.581</v>
      </c>
      <c r="H1368" s="83">
        <v>0.948</v>
      </c>
      <c r="I1368" s="84">
        <f t="shared" si="3"/>
        <v>0.367</v>
      </c>
      <c r="J1368" s="85">
        <f t="shared" si="4"/>
        <v>163.1669535</v>
      </c>
      <c r="K1368" s="80">
        <f t="shared" ref="K1368:L1368" si="2758">IFERROR(G1368,0)</f>
        <v>0.581</v>
      </c>
      <c r="L1368" s="80">
        <f t="shared" si="2758"/>
        <v>0.948</v>
      </c>
      <c r="M1368" s="84">
        <f t="shared" si="6"/>
        <v>0.367</v>
      </c>
      <c r="N1368" s="85">
        <f t="shared" si="7"/>
        <v>163.1669535</v>
      </c>
      <c r="O1368" s="84">
        <f t="shared" ref="O1368:P1368" si="2759">IFERROR(K1368,0)</f>
        <v>0.581</v>
      </c>
      <c r="P1368" s="84">
        <f t="shared" si="2759"/>
        <v>0.948</v>
      </c>
      <c r="Q1368" s="84">
        <f t="shared" si="9"/>
        <v>0.367</v>
      </c>
      <c r="R1368" s="85">
        <f t="shared" si="10"/>
        <v>163.1669535</v>
      </c>
      <c r="S1368" s="84"/>
      <c r="T1368" s="84"/>
      <c r="U1368" s="84"/>
      <c r="V1368" s="84">
        <f t="shared" si="1319"/>
        <v>181.5625</v>
      </c>
      <c r="W1368" s="84">
        <f t="shared" si="1320"/>
        <v>296.25</v>
      </c>
      <c r="X1368" s="87">
        <f t="shared" ref="X1368:X1387" si="2762">H1325</f>
        <v>0.579</v>
      </c>
      <c r="Y1368" s="89"/>
    </row>
    <row r="1369">
      <c r="A1369" s="77">
        <v>45723.0</v>
      </c>
      <c r="B1369" s="78" t="s">
        <v>31</v>
      </c>
      <c r="C1369" s="79" t="s">
        <v>26</v>
      </c>
      <c r="D1369" s="78" t="s">
        <v>30</v>
      </c>
      <c r="E1369" s="80">
        <v>0.0</v>
      </c>
      <c r="F1369" s="80">
        <v>0.0</v>
      </c>
      <c r="G1369" s="80">
        <v>0.0</v>
      </c>
      <c r="H1369" s="83">
        <v>0.948</v>
      </c>
      <c r="I1369" s="84">
        <f t="shared" si="3"/>
        <v>0.948</v>
      </c>
      <c r="J1369" s="85">
        <f t="shared" si="4"/>
        <v>0</v>
      </c>
      <c r="K1369" s="80">
        <f t="shared" ref="K1369:L1369" si="2760">IFERROR(G1369,0)</f>
        <v>0</v>
      </c>
      <c r="L1369" s="80">
        <f t="shared" si="2760"/>
        <v>0.948</v>
      </c>
      <c r="M1369" s="84">
        <f t="shared" si="6"/>
        <v>0.948</v>
      </c>
      <c r="N1369" s="85">
        <f t="shared" si="7"/>
        <v>0</v>
      </c>
      <c r="O1369" s="84">
        <f t="shared" ref="O1369:P1369" si="2761">IFERROR(K1369,0)</f>
        <v>0</v>
      </c>
      <c r="P1369" s="84">
        <f t="shared" si="2761"/>
        <v>0.948</v>
      </c>
      <c r="Q1369" s="84">
        <f t="shared" si="9"/>
        <v>0.948</v>
      </c>
      <c r="R1369" s="85">
        <f t="shared" si="10"/>
        <v>0</v>
      </c>
      <c r="S1369" s="80"/>
      <c r="T1369" s="80"/>
      <c r="U1369" s="80"/>
      <c r="V1369" s="84">
        <f t="shared" si="1319"/>
        <v>0</v>
      </c>
      <c r="W1369" s="84">
        <f t="shared" si="1320"/>
        <v>0</v>
      </c>
      <c r="X1369" s="87">
        <f t="shared" si="2762"/>
        <v>0.942</v>
      </c>
      <c r="Y1369" s="89"/>
    </row>
    <row r="1370">
      <c r="A1370" s="77">
        <v>45723.0</v>
      </c>
      <c r="B1370" s="78" t="s">
        <v>25</v>
      </c>
      <c r="C1370" s="79" t="s">
        <v>26</v>
      </c>
      <c r="D1370" s="78" t="s">
        <v>27</v>
      </c>
      <c r="E1370" s="80">
        <v>1.7</v>
      </c>
      <c r="F1370" s="80">
        <v>0.005</v>
      </c>
      <c r="G1370" s="80">
        <v>0.0048</v>
      </c>
      <c r="H1370" s="83">
        <v>0.005</v>
      </c>
      <c r="I1370" s="84">
        <f t="shared" si="3"/>
        <v>0.0002</v>
      </c>
      <c r="J1370" s="85">
        <f t="shared" si="4"/>
        <v>104.1666667</v>
      </c>
      <c r="K1370" s="80">
        <f t="shared" ref="K1370:L1370" si="2763">IFERROR(G1370,0)</f>
        <v>0.0048</v>
      </c>
      <c r="L1370" s="80">
        <f t="shared" si="2763"/>
        <v>0.005</v>
      </c>
      <c r="M1370" s="84">
        <f t="shared" si="6"/>
        <v>0.0002</v>
      </c>
      <c r="N1370" s="85">
        <f t="shared" si="7"/>
        <v>104.1666667</v>
      </c>
      <c r="O1370" s="84">
        <f t="shared" ref="O1370:P1370" si="2764">IFERROR(K1370,0)</f>
        <v>0.0048</v>
      </c>
      <c r="P1370" s="84">
        <f t="shared" si="2764"/>
        <v>0.005</v>
      </c>
      <c r="Q1370" s="84">
        <f t="shared" si="9"/>
        <v>0.0002</v>
      </c>
      <c r="R1370" s="85">
        <f t="shared" si="10"/>
        <v>104.1666667</v>
      </c>
      <c r="S1370" s="80">
        <f>T1349</f>
        <v>4.1662405</v>
      </c>
      <c r="T1370" s="80">
        <f>H1370+S1370-H1371-H1372-U1370</f>
        <v>3.9231405</v>
      </c>
      <c r="U1370" s="80">
        <v>1.0E-4</v>
      </c>
      <c r="V1370" s="84">
        <f t="shared" si="1319"/>
        <v>96</v>
      </c>
      <c r="W1370" s="84">
        <f t="shared" si="1320"/>
        <v>100</v>
      </c>
      <c r="X1370" s="87">
        <f t="shared" si="2762"/>
        <v>0</v>
      </c>
      <c r="Y1370" s="89"/>
    </row>
    <row r="1371">
      <c r="A1371" s="77">
        <v>45723.0</v>
      </c>
      <c r="B1371" s="78" t="s">
        <v>25</v>
      </c>
      <c r="C1371" s="79" t="s">
        <v>26</v>
      </c>
      <c r="D1371" s="78" t="s">
        <v>29</v>
      </c>
      <c r="E1371" s="80">
        <v>1.5</v>
      </c>
      <c r="F1371" s="80">
        <v>0.0</v>
      </c>
      <c r="G1371" s="80">
        <v>0.003</v>
      </c>
      <c r="H1371" s="83">
        <v>0.248</v>
      </c>
      <c r="I1371" s="84">
        <f t="shared" si="3"/>
        <v>0.245</v>
      </c>
      <c r="J1371" s="85">
        <f t="shared" si="4"/>
        <v>8266.666667</v>
      </c>
      <c r="K1371" s="80">
        <f t="shared" ref="K1371:L1371" si="2765">IFERROR(G1371,0)</f>
        <v>0.003</v>
      </c>
      <c r="L1371" s="80">
        <f t="shared" si="2765"/>
        <v>0.248</v>
      </c>
      <c r="M1371" s="84">
        <f t="shared" si="6"/>
        <v>0.245</v>
      </c>
      <c r="N1371" s="85">
        <f t="shared" si="7"/>
        <v>8266.666667</v>
      </c>
      <c r="O1371" s="84">
        <f t="shared" ref="O1371:P1371" si="2766">IFERROR(K1371,0)</f>
        <v>0.003</v>
      </c>
      <c r="P1371" s="84">
        <f t="shared" si="2766"/>
        <v>0.248</v>
      </c>
      <c r="Q1371" s="84">
        <f t="shared" si="9"/>
        <v>0.245</v>
      </c>
      <c r="R1371" s="85">
        <f t="shared" si="10"/>
        <v>8266.666667</v>
      </c>
      <c r="S1371" s="84"/>
      <c r="T1371" s="84"/>
      <c r="U1371" s="84"/>
      <c r="V1371" s="84">
        <f t="shared" si="1319"/>
        <v>0</v>
      </c>
      <c r="W1371" s="84">
        <f t="shared" si="1320"/>
        <v>0</v>
      </c>
      <c r="X1371" s="87">
        <f t="shared" si="2762"/>
        <v>0.005</v>
      </c>
      <c r="Y1371" s="89"/>
    </row>
    <row r="1372">
      <c r="A1372" s="77">
        <v>45723.0</v>
      </c>
      <c r="B1372" s="78" t="s">
        <v>25</v>
      </c>
      <c r="C1372" s="79" t="s">
        <v>26</v>
      </c>
      <c r="D1372" s="78" t="s">
        <v>30</v>
      </c>
      <c r="E1372" s="80">
        <v>0.0</v>
      </c>
      <c r="F1372" s="80">
        <v>0.0</v>
      </c>
      <c r="G1372" s="80">
        <v>0.0</v>
      </c>
      <c r="H1372" s="83">
        <v>0.0</v>
      </c>
      <c r="I1372" s="84">
        <f t="shared" si="3"/>
        <v>0</v>
      </c>
      <c r="J1372" s="85">
        <f t="shared" si="4"/>
        <v>0</v>
      </c>
      <c r="K1372" s="80">
        <f t="shared" ref="K1372:L1372" si="2767">IFERROR(G1372,0)</f>
        <v>0</v>
      </c>
      <c r="L1372" s="80">
        <f t="shared" si="2767"/>
        <v>0</v>
      </c>
      <c r="M1372" s="84">
        <f t="shared" si="6"/>
        <v>0</v>
      </c>
      <c r="N1372" s="85">
        <f t="shared" si="7"/>
        <v>0</v>
      </c>
      <c r="O1372" s="84">
        <f t="shared" ref="O1372:P1372" si="2768">IFERROR(K1372,0)</f>
        <v>0</v>
      </c>
      <c r="P1372" s="84">
        <f t="shared" si="2768"/>
        <v>0</v>
      </c>
      <c r="Q1372" s="84">
        <f t="shared" si="9"/>
        <v>0</v>
      </c>
      <c r="R1372" s="85">
        <f t="shared" si="10"/>
        <v>0</v>
      </c>
      <c r="S1372" s="84"/>
      <c r="T1372" s="84"/>
      <c r="U1372" s="84"/>
      <c r="V1372" s="84">
        <f t="shared" si="1319"/>
        <v>0</v>
      </c>
      <c r="W1372" s="84">
        <f t="shared" si="1320"/>
        <v>0</v>
      </c>
      <c r="X1372" s="87">
        <f t="shared" si="2762"/>
        <v>0</v>
      </c>
      <c r="Y1372" s="89"/>
    </row>
    <row r="1373">
      <c r="A1373" s="77">
        <v>45723.0</v>
      </c>
      <c r="B1373" s="78" t="s">
        <v>33</v>
      </c>
      <c r="C1373" s="79" t="s">
        <v>26</v>
      </c>
      <c r="D1373" s="78" t="s">
        <v>27</v>
      </c>
      <c r="E1373" s="80">
        <v>1.0</v>
      </c>
      <c r="F1373" s="80">
        <v>0.005</v>
      </c>
      <c r="G1373" s="80">
        <v>0.003</v>
      </c>
      <c r="H1373" s="83">
        <v>0.004</v>
      </c>
      <c r="I1373" s="84">
        <f t="shared" si="3"/>
        <v>0.001</v>
      </c>
      <c r="J1373" s="85">
        <f t="shared" si="4"/>
        <v>133.3333333</v>
      </c>
      <c r="K1373" s="80">
        <f t="shared" ref="K1373:L1373" si="2769">IFERROR(G1373,0)</f>
        <v>0.003</v>
      </c>
      <c r="L1373" s="80">
        <f t="shared" si="2769"/>
        <v>0.004</v>
      </c>
      <c r="M1373" s="84">
        <f t="shared" si="6"/>
        <v>0.001</v>
      </c>
      <c r="N1373" s="85">
        <f t="shared" si="7"/>
        <v>133.3333333</v>
      </c>
      <c r="O1373" s="84">
        <f t="shared" ref="O1373:P1373" si="2770">IFERROR(K1373,0)</f>
        <v>0.003</v>
      </c>
      <c r="P1373" s="84">
        <f t="shared" si="2770"/>
        <v>0.004</v>
      </c>
      <c r="Q1373" s="84">
        <f t="shared" si="9"/>
        <v>0.001</v>
      </c>
      <c r="R1373" s="85">
        <f t="shared" si="10"/>
        <v>133.3333333</v>
      </c>
      <c r="S1373" s="80">
        <f>T1352</f>
        <v>0.66265</v>
      </c>
      <c r="T1373" s="80">
        <f>H1373+S1373-H1374-H1375-U1373</f>
        <v>0.66365</v>
      </c>
      <c r="U1373" s="80">
        <v>0.0</v>
      </c>
      <c r="V1373" s="84">
        <f t="shared" si="1319"/>
        <v>60</v>
      </c>
      <c r="W1373" s="84">
        <f t="shared" si="1320"/>
        <v>80</v>
      </c>
      <c r="X1373" s="87">
        <f t="shared" si="2762"/>
        <v>0</v>
      </c>
      <c r="Y1373" s="89"/>
    </row>
    <row r="1374">
      <c r="A1374" s="77">
        <v>45723.0</v>
      </c>
      <c r="B1374" s="78" t="s">
        <v>33</v>
      </c>
      <c r="C1374" s="79" t="s">
        <v>26</v>
      </c>
      <c r="D1374" s="78" t="s">
        <v>29</v>
      </c>
      <c r="E1374" s="80">
        <v>1.0</v>
      </c>
      <c r="F1374" s="80">
        <v>0.0</v>
      </c>
      <c r="G1374" s="80">
        <v>0.003</v>
      </c>
      <c r="H1374" s="83">
        <v>0.003</v>
      </c>
      <c r="I1374" s="84">
        <f t="shared" si="3"/>
        <v>0</v>
      </c>
      <c r="J1374" s="85">
        <f t="shared" si="4"/>
        <v>100</v>
      </c>
      <c r="K1374" s="80">
        <f t="shared" ref="K1374:L1374" si="2771">IFERROR(G1374,0)</f>
        <v>0.003</v>
      </c>
      <c r="L1374" s="80">
        <f t="shared" si="2771"/>
        <v>0.003</v>
      </c>
      <c r="M1374" s="84">
        <f t="shared" si="6"/>
        <v>0</v>
      </c>
      <c r="N1374" s="85">
        <f t="shared" si="7"/>
        <v>100</v>
      </c>
      <c r="O1374" s="84">
        <f t="shared" ref="O1374:P1374" si="2772">IFERROR(K1374,0)</f>
        <v>0.003</v>
      </c>
      <c r="P1374" s="84">
        <f t="shared" si="2772"/>
        <v>0.003</v>
      </c>
      <c r="Q1374" s="84">
        <f t="shared" si="9"/>
        <v>0</v>
      </c>
      <c r="R1374" s="85">
        <f t="shared" si="10"/>
        <v>100</v>
      </c>
      <c r="S1374" s="80"/>
      <c r="T1374" s="80"/>
      <c r="U1374" s="80"/>
      <c r="V1374" s="84">
        <f t="shared" si="1319"/>
        <v>0</v>
      </c>
      <c r="W1374" s="84">
        <f t="shared" si="1320"/>
        <v>0</v>
      </c>
      <c r="X1374" s="87">
        <f t="shared" si="2762"/>
        <v>0.004</v>
      </c>
      <c r="Y1374" s="89"/>
    </row>
    <row r="1375">
      <c r="A1375" s="77">
        <v>45723.0</v>
      </c>
      <c r="B1375" s="78" t="s">
        <v>33</v>
      </c>
      <c r="C1375" s="79" t="s">
        <v>26</v>
      </c>
      <c r="D1375" s="78" t="s">
        <v>30</v>
      </c>
      <c r="E1375" s="80">
        <v>0.0</v>
      </c>
      <c r="F1375" s="80">
        <v>0.0</v>
      </c>
      <c r="G1375" s="80">
        <v>0.0</v>
      </c>
      <c r="H1375" s="83">
        <v>0.0</v>
      </c>
      <c r="I1375" s="84">
        <f t="shared" si="3"/>
        <v>0</v>
      </c>
      <c r="J1375" s="85">
        <f t="shared" si="4"/>
        <v>0</v>
      </c>
      <c r="K1375" s="80">
        <f t="shared" ref="K1375:L1375" si="2773">IFERROR(G1375,0)</f>
        <v>0</v>
      </c>
      <c r="L1375" s="80">
        <f t="shared" si="2773"/>
        <v>0</v>
      </c>
      <c r="M1375" s="84">
        <f t="shared" si="6"/>
        <v>0</v>
      </c>
      <c r="N1375" s="85">
        <f t="shared" si="7"/>
        <v>0</v>
      </c>
      <c r="O1375" s="84">
        <f t="shared" ref="O1375:P1375" si="2774">IFERROR(K1375,0)</f>
        <v>0</v>
      </c>
      <c r="P1375" s="84">
        <f t="shared" si="2774"/>
        <v>0</v>
      </c>
      <c r="Q1375" s="84">
        <f t="shared" si="9"/>
        <v>0</v>
      </c>
      <c r="R1375" s="85">
        <f t="shared" si="10"/>
        <v>0</v>
      </c>
      <c r="S1375" s="87"/>
      <c r="T1375" s="87"/>
      <c r="U1375" s="87"/>
      <c r="V1375" s="84">
        <f t="shared" si="1319"/>
        <v>0</v>
      </c>
      <c r="W1375" s="84">
        <f t="shared" si="1320"/>
        <v>0</v>
      </c>
      <c r="X1375" s="87">
        <f t="shared" si="2762"/>
        <v>0</v>
      </c>
      <c r="Y1375" s="89"/>
    </row>
    <row r="1376">
      <c r="A1376" s="77">
        <v>45723.0</v>
      </c>
      <c r="B1376" s="78" t="s">
        <v>34</v>
      </c>
      <c r="C1376" s="79" t="s">
        <v>26</v>
      </c>
      <c r="D1376" s="78" t="s">
        <v>27</v>
      </c>
      <c r="E1376" s="80">
        <v>0.6</v>
      </c>
      <c r="F1376" s="80">
        <v>0.003</v>
      </c>
      <c r="G1376" s="80">
        <v>0.0032</v>
      </c>
      <c r="H1376" s="83">
        <v>0.001</v>
      </c>
      <c r="I1376" s="84">
        <f t="shared" si="3"/>
        <v>-0.0022</v>
      </c>
      <c r="J1376" s="85">
        <f t="shared" si="4"/>
        <v>31.25</v>
      </c>
      <c r="K1376" s="80">
        <f t="shared" ref="K1376:L1376" si="2775">IFERROR(G1376,0)</f>
        <v>0.0032</v>
      </c>
      <c r="L1376" s="80">
        <f t="shared" si="2775"/>
        <v>0.001</v>
      </c>
      <c r="M1376" s="84">
        <f t="shared" si="6"/>
        <v>-0.0022</v>
      </c>
      <c r="N1376" s="85">
        <f t="shared" si="7"/>
        <v>31.25</v>
      </c>
      <c r="O1376" s="84">
        <f t="shared" ref="O1376:P1376" si="2776">IFERROR(K1376,0)</f>
        <v>0.0032</v>
      </c>
      <c r="P1376" s="84">
        <f t="shared" si="2776"/>
        <v>0.001</v>
      </c>
      <c r="Q1376" s="84">
        <f t="shared" si="9"/>
        <v>-0.0022</v>
      </c>
      <c r="R1376" s="85">
        <f t="shared" si="10"/>
        <v>31.25</v>
      </c>
      <c r="S1376" s="88">
        <f>T1355</f>
        <v>0.09289</v>
      </c>
      <c r="T1376" s="80">
        <f>H1376+S1376-H1377-H1378-U1376</f>
        <v>0.09389</v>
      </c>
      <c r="U1376" s="88">
        <v>0.0</v>
      </c>
      <c r="V1376" s="84">
        <f t="shared" si="1319"/>
        <v>106.6666667</v>
      </c>
      <c r="W1376" s="84">
        <f t="shared" si="1320"/>
        <v>33.33333333</v>
      </c>
      <c r="X1376" s="87">
        <f t="shared" si="2762"/>
        <v>0</v>
      </c>
      <c r="Y1376" s="89"/>
    </row>
    <row r="1377">
      <c r="A1377" s="77">
        <v>45723.0</v>
      </c>
      <c r="B1377" s="78" t="s">
        <v>34</v>
      </c>
      <c r="C1377" s="79" t="s">
        <v>26</v>
      </c>
      <c r="D1377" s="78" t="s">
        <v>29</v>
      </c>
      <c r="E1377" s="80">
        <v>0.6</v>
      </c>
      <c r="F1377" s="80">
        <v>0.0</v>
      </c>
      <c r="G1377" s="80">
        <v>0.0032</v>
      </c>
      <c r="H1377" s="83">
        <v>0.0</v>
      </c>
      <c r="I1377" s="84">
        <f t="shared" si="3"/>
        <v>-0.0032</v>
      </c>
      <c r="J1377" s="85">
        <f t="shared" si="4"/>
        <v>0</v>
      </c>
      <c r="K1377" s="80">
        <f t="shared" ref="K1377:L1377" si="2777">IFERROR(G1377,0)</f>
        <v>0.0032</v>
      </c>
      <c r="L1377" s="80">
        <f t="shared" si="2777"/>
        <v>0</v>
      </c>
      <c r="M1377" s="84">
        <f t="shared" si="6"/>
        <v>-0.0032</v>
      </c>
      <c r="N1377" s="85">
        <f t="shared" si="7"/>
        <v>0</v>
      </c>
      <c r="O1377" s="84">
        <f t="shared" ref="O1377:P1377" si="2778">IFERROR(K1377,0)</f>
        <v>0.0032</v>
      </c>
      <c r="P1377" s="84">
        <f t="shared" si="2778"/>
        <v>0</v>
      </c>
      <c r="Q1377" s="84">
        <f t="shared" si="9"/>
        <v>-0.0032</v>
      </c>
      <c r="R1377" s="85">
        <f t="shared" si="10"/>
        <v>0</v>
      </c>
      <c r="S1377" s="87"/>
      <c r="T1377" s="87"/>
      <c r="U1377" s="87"/>
      <c r="V1377" s="84">
        <f t="shared" si="1319"/>
        <v>0</v>
      </c>
      <c r="W1377" s="84">
        <f t="shared" si="1320"/>
        <v>0</v>
      </c>
      <c r="X1377" s="87">
        <f t="shared" si="2762"/>
        <v>0.001</v>
      </c>
      <c r="Y1377" s="89"/>
    </row>
    <row r="1378">
      <c r="A1378" s="77">
        <v>45723.0</v>
      </c>
      <c r="B1378" s="78" t="s">
        <v>34</v>
      </c>
      <c r="C1378" s="79" t="s">
        <v>26</v>
      </c>
      <c r="D1378" s="78" t="s">
        <v>30</v>
      </c>
      <c r="E1378" s="80">
        <v>0.0</v>
      </c>
      <c r="F1378" s="80">
        <v>0.0</v>
      </c>
      <c r="G1378" s="80">
        <v>0.0</v>
      </c>
      <c r="H1378" s="83">
        <v>0.0</v>
      </c>
      <c r="I1378" s="84">
        <f t="shared" si="3"/>
        <v>0</v>
      </c>
      <c r="J1378" s="85">
        <f t="shared" si="4"/>
        <v>0</v>
      </c>
      <c r="K1378" s="80">
        <f t="shared" ref="K1378:L1378" si="2779">IFERROR(G1378,0)</f>
        <v>0</v>
      </c>
      <c r="L1378" s="80">
        <f t="shared" si="2779"/>
        <v>0</v>
      </c>
      <c r="M1378" s="84">
        <f t="shared" si="6"/>
        <v>0</v>
      </c>
      <c r="N1378" s="85">
        <f t="shared" si="7"/>
        <v>0</v>
      </c>
      <c r="O1378" s="84">
        <f t="shared" ref="O1378:P1378" si="2780">IFERROR(K1378,0)</f>
        <v>0</v>
      </c>
      <c r="P1378" s="84">
        <f t="shared" si="2780"/>
        <v>0</v>
      </c>
      <c r="Q1378" s="84">
        <f t="shared" si="9"/>
        <v>0</v>
      </c>
      <c r="R1378" s="85">
        <f t="shared" si="10"/>
        <v>0</v>
      </c>
      <c r="S1378" s="87"/>
      <c r="T1378" s="87"/>
      <c r="U1378" s="87"/>
      <c r="V1378" s="84">
        <f t="shared" si="1319"/>
        <v>0</v>
      </c>
      <c r="W1378" s="84">
        <f t="shared" si="1320"/>
        <v>0</v>
      </c>
      <c r="X1378" s="87">
        <f t="shared" si="2762"/>
        <v>0</v>
      </c>
      <c r="Y1378" s="89"/>
    </row>
    <row r="1379">
      <c r="A1379" s="77">
        <v>45723.0</v>
      </c>
      <c r="B1379" s="78" t="s">
        <v>36</v>
      </c>
      <c r="C1379" s="79" t="s">
        <v>37</v>
      </c>
      <c r="D1379" s="78" t="s">
        <v>27</v>
      </c>
      <c r="E1379" s="80">
        <v>229.8</v>
      </c>
      <c r="F1379" s="80">
        <v>0.696</v>
      </c>
      <c r="G1379" s="80">
        <v>0.668</v>
      </c>
      <c r="H1379" s="83">
        <v>0.576</v>
      </c>
      <c r="I1379" s="84">
        <f t="shared" si="3"/>
        <v>-0.092</v>
      </c>
      <c r="J1379" s="85">
        <f t="shared" si="4"/>
        <v>86.22754491</v>
      </c>
      <c r="K1379" s="80">
        <f t="shared" ref="K1379:L1379" si="2781">IFERROR(G1379,0)</f>
        <v>0.668</v>
      </c>
      <c r="L1379" s="80">
        <f t="shared" si="2781"/>
        <v>0.576</v>
      </c>
      <c r="M1379" s="84">
        <f t="shared" si="6"/>
        <v>-0.092</v>
      </c>
      <c r="N1379" s="85">
        <f t="shared" si="7"/>
        <v>86.22754491</v>
      </c>
      <c r="O1379" s="84">
        <f t="shared" ref="O1379:P1379" si="2782">IFERROR(K1379,0)</f>
        <v>0.668</v>
      </c>
      <c r="P1379" s="84">
        <f t="shared" si="2782"/>
        <v>0.576</v>
      </c>
      <c r="Q1379" s="84">
        <f t="shared" si="9"/>
        <v>-0.092</v>
      </c>
      <c r="R1379" s="85">
        <f t="shared" si="10"/>
        <v>86.22754491</v>
      </c>
      <c r="S1379" s="88">
        <f>T1358</f>
        <v>178.8626851</v>
      </c>
      <c r="T1379" s="80">
        <f>H1379+S1379-H1380-H1381-U1379</f>
        <v>178.5572851</v>
      </c>
      <c r="U1379" s="88">
        <v>4.0E-4</v>
      </c>
      <c r="V1379" s="84">
        <f t="shared" si="1319"/>
        <v>95.97701149</v>
      </c>
      <c r="W1379" s="84">
        <f t="shared" si="1320"/>
        <v>82.75862069</v>
      </c>
      <c r="X1379" s="87">
        <f t="shared" si="2762"/>
        <v>0</v>
      </c>
      <c r="Y1379" s="89"/>
    </row>
    <row r="1380">
      <c r="A1380" s="77">
        <v>45723.0</v>
      </c>
      <c r="B1380" s="78" t="s">
        <v>36</v>
      </c>
      <c r="C1380" s="79" t="s">
        <v>37</v>
      </c>
      <c r="D1380" s="78" t="s">
        <v>29</v>
      </c>
      <c r="E1380" s="80">
        <v>285.0</v>
      </c>
      <c r="F1380" s="80">
        <v>1.027</v>
      </c>
      <c r="G1380" s="80">
        <v>0.774</v>
      </c>
      <c r="H1380" s="83">
        <v>0.881</v>
      </c>
      <c r="I1380" s="84">
        <f t="shared" si="3"/>
        <v>0.107</v>
      </c>
      <c r="J1380" s="85">
        <f t="shared" si="4"/>
        <v>113.8242894</v>
      </c>
      <c r="K1380" s="80">
        <f t="shared" ref="K1380:L1380" si="2783">IFERROR(G1380,0)</f>
        <v>0.774</v>
      </c>
      <c r="L1380" s="80">
        <f t="shared" si="2783"/>
        <v>0.881</v>
      </c>
      <c r="M1380" s="84">
        <f t="shared" si="6"/>
        <v>0.107</v>
      </c>
      <c r="N1380" s="85">
        <f t="shared" si="7"/>
        <v>113.8242894</v>
      </c>
      <c r="O1380" s="84">
        <f t="shared" ref="O1380:P1380" si="2784">IFERROR(K1380,0)</f>
        <v>0.774</v>
      </c>
      <c r="P1380" s="84">
        <f t="shared" si="2784"/>
        <v>0.881</v>
      </c>
      <c r="Q1380" s="84">
        <f t="shared" si="9"/>
        <v>0.107</v>
      </c>
      <c r="R1380" s="85">
        <f t="shared" si="10"/>
        <v>113.8242894</v>
      </c>
      <c r="S1380" s="87"/>
      <c r="T1380" s="87"/>
      <c r="U1380" s="87"/>
      <c r="V1380" s="84">
        <f t="shared" si="1319"/>
        <v>75.36514119</v>
      </c>
      <c r="W1380" s="84">
        <f t="shared" si="1320"/>
        <v>85.78383642</v>
      </c>
      <c r="X1380" s="87">
        <f t="shared" si="2762"/>
        <v>0.587</v>
      </c>
      <c r="Y1380" s="89"/>
    </row>
    <row r="1381">
      <c r="A1381" s="77">
        <v>45723.0</v>
      </c>
      <c r="B1381" s="78" t="s">
        <v>36</v>
      </c>
      <c r="C1381" s="79" t="s">
        <v>37</v>
      </c>
      <c r="D1381" s="78" t="s">
        <v>30</v>
      </c>
      <c r="E1381" s="80">
        <v>0.0</v>
      </c>
      <c r="F1381" s="80">
        <v>0.0</v>
      </c>
      <c r="G1381" s="80">
        <v>0.0</v>
      </c>
      <c r="H1381" s="83">
        <v>0.0</v>
      </c>
      <c r="I1381" s="84">
        <f t="shared" si="3"/>
        <v>0</v>
      </c>
      <c r="J1381" s="85">
        <f t="shared" si="4"/>
        <v>0</v>
      </c>
      <c r="K1381" s="80">
        <f t="shared" ref="K1381:L1381" si="2785">IFERROR(G1381,0)</f>
        <v>0</v>
      </c>
      <c r="L1381" s="80">
        <f t="shared" si="2785"/>
        <v>0</v>
      </c>
      <c r="M1381" s="84">
        <f t="shared" si="6"/>
        <v>0</v>
      </c>
      <c r="N1381" s="85">
        <f t="shared" si="7"/>
        <v>0</v>
      </c>
      <c r="O1381" s="84">
        <f t="shared" ref="O1381:P1381" si="2786">IFERROR(K1381,0)</f>
        <v>0</v>
      </c>
      <c r="P1381" s="84">
        <f t="shared" si="2786"/>
        <v>0</v>
      </c>
      <c r="Q1381" s="84">
        <f t="shared" si="9"/>
        <v>0</v>
      </c>
      <c r="R1381" s="85">
        <f t="shared" si="10"/>
        <v>0</v>
      </c>
      <c r="S1381" s="87"/>
      <c r="T1381" s="87"/>
      <c r="U1381" s="87"/>
      <c r="V1381" s="84">
        <f t="shared" si="1319"/>
        <v>0</v>
      </c>
      <c r="W1381" s="84">
        <f t="shared" si="1320"/>
        <v>0</v>
      </c>
      <c r="X1381" s="87">
        <f t="shared" si="2762"/>
        <v>2.704</v>
      </c>
      <c r="Y1381" s="89"/>
    </row>
    <row r="1382">
      <c r="A1382" s="77">
        <v>45723.0</v>
      </c>
      <c r="B1382" s="78" t="s">
        <v>49</v>
      </c>
      <c r="C1382" s="79" t="s">
        <v>37</v>
      </c>
      <c r="D1382" s="78" t="s">
        <v>27</v>
      </c>
      <c r="E1382" s="80">
        <v>5.2</v>
      </c>
      <c r="F1382" s="80">
        <v>0.017</v>
      </c>
      <c r="G1382" s="80">
        <v>0.0161</v>
      </c>
      <c r="H1382" s="83">
        <v>0.016</v>
      </c>
      <c r="I1382" s="84">
        <f t="shared" si="3"/>
        <v>-0.0001</v>
      </c>
      <c r="J1382" s="85">
        <f t="shared" si="4"/>
        <v>99.37888199</v>
      </c>
      <c r="K1382" s="80">
        <f t="shared" ref="K1382:L1382" si="2787">IFERROR(G1382,0)</f>
        <v>0.0161</v>
      </c>
      <c r="L1382" s="80">
        <f t="shared" si="2787"/>
        <v>0.016</v>
      </c>
      <c r="M1382" s="84">
        <f t="shared" si="6"/>
        <v>-0.0001</v>
      </c>
      <c r="N1382" s="85">
        <f t="shared" si="7"/>
        <v>99.37888199</v>
      </c>
      <c r="O1382" s="84">
        <f t="shared" ref="O1382:P1382" si="2788">IFERROR(K1382,0)</f>
        <v>0.0161</v>
      </c>
      <c r="P1382" s="84">
        <f t="shared" si="2788"/>
        <v>0.016</v>
      </c>
      <c r="Q1382" s="84">
        <f t="shared" si="9"/>
        <v>-0.0001</v>
      </c>
      <c r="R1382" s="85">
        <f t="shared" si="10"/>
        <v>99.37888199</v>
      </c>
      <c r="S1382" s="88">
        <f>T1361</f>
        <v>2.741000002</v>
      </c>
      <c r="T1382" s="80">
        <f>H1382+S1382-H1383-H1384-U1382</f>
        <v>2.756300002</v>
      </c>
      <c r="U1382" s="88">
        <v>7.0E-4</v>
      </c>
      <c r="V1382" s="84">
        <f t="shared" si="1319"/>
        <v>94.70588235</v>
      </c>
      <c r="W1382" s="84">
        <f t="shared" si="1320"/>
        <v>94.11764706</v>
      </c>
      <c r="X1382" s="87">
        <f t="shared" si="2762"/>
        <v>0</v>
      </c>
      <c r="Y1382" s="89"/>
    </row>
    <row r="1383">
      <c r="A1383" s="77">
        <v>45723.0</v>
      </c>
      <c r="B1383" s="78" t="s">
        <v>49</v>
      </c>
      <c r="C1383" s="79" t="s">
        <v>37</v>
      </c>
      <c r="D1383" s="78" t="s">
        <v>29</v>
      </c>
      <c r="E1383" s="80">
        <v>5.1</v>
      </c>
      <c r="F1383" s="80">
        <v>0.0</v>
      </c>
      <c r="G1383" s="80">
        <v>0.0129</v>
      </c>
      <c r="H1383" s="83">
        <v>0.0</v>
      </c>
      <c r="I1383" s="84">
        <f t="shared" si="3"/>
        <v>-0.0129</v>
      </c>
      <c r="J1383" s="85">
        <f t="shared" si="4"/>
        <v>0</v>
      </c>
      <c r="K1383" s="80">
        <f t="shared" ref="K1383:L1383" si="2789">IFERROR(G1383,0)</f>
        <v>0.0129</v>
      </c>
      <c r="L1383" s="80">
        <f t="shared" si="2789"/>
        <v>0</v>
      </c>
      <c r="M1383" s="84">
        <f t="shared" si="6"/>
        <v>-0.0129</v>
      </c>
      <c r="N1383" s="85">
        <f t="shared" si="7"/>
        <v>0</v>
      </c>
      <c r="O1383" s="84">
        <f t="shared" ref="O1383:P1383" si="2790">IFERROR(K1383,0)</f>
        <v>0.0129</v>
      </c>
      <c r="P1383" s="84">
        <f t="shared" si="2790"/>
        <v>0</v>
      </c>
      <c r="Q1383" s="84">
        <f t="shared" si="9"/>
        <v>-0.0129</v>
      </c>
      <c r="R1383" s="85">
        <f t="shared" si="10"/>
        <v>0</v>
      </c>
      <c r="S1383" s="87"/>
      <c r="T1383" s="87"/>
      <c r="U1383" s="87"/>
      <c r="V1383" s="84">
        <f t="shared" si="1319"/>
        <v>0</v>
      </c>
      <c r="W1383" s="84">
        <f t="shared" si="1320"/>
        <v>0</v>
      </c>
      <c r="X1383" s="87">
        <f t="shared" si="2762"/>
        <v>0.017</v>
      </c>
      <c r="Y1383" s="89"/>
    </row>
    <row r="1384">
      <c r="A1384" s="77">
        <v>45723.0</v>
      </c>
      <c r="B1384" s="78" t="s">
        <v>49</v>
      </c>
      <c r="C1384" s="79" t="s">
        <v>37</v>
      </c>
      <c r="D1384" s="78" t="s">
        <v>30</v>
      </c>
      <c r="E1384" s="80">
        <v>0.0</v>
      </c>
      <c r="F1384" s="80">
        <v>0.0</v>
      </c>
      <c r="G1384" s="80">
        <v>0.0</v>
      </c>
      <c r="H1384" s="83">
        <v>0.0</v>
      </c>
      <c r="I1384" s="84">
        <f t="shared" si="3"/>
        <v>0</v>
      </c>
      <c r="J1384" s="85">
        <f t="shared" si="4"/>
        <v>0</v>
      </c>
      <c r="K1384" s="80">
        <f t="shared" ref="K1384:L1384" si="2791">IFERROR(G1384,0)</f>
        <v>0</v>
      </c>
      <c r="L1384" s="80">
        <f t="shared" si="2791"/>
        <v>0</v>
      </c>
      <c r="M1384" s="84">
        <f t="shared" si="6"/>
        <v>0</v>
      </c>
      <c r="N1384" s="85">
        <f t="shared" si="7"/>
        <v>0</v>
      </c>
      <c r="O1384" s="84">
        <f t="shared" ref="O1384:P1384" si="2792">IFERROR(K1384,0)</f>
        <v>0</v>
      </c>
      <c r="P1384" s="84">
        <f t="shared" si="2792"/>
        <v>0</v>
      </c>
      <c r="Q1384" s="84">
        <f t="shared" si="9"/>
        <v>0</v>
      </c>
      <c r="R1384" s="85">
        <f t="shared" si="10"/>
        <v>0</v>
      </c>
      <c r="S1384" s="88"/>
      <c r="T1384" s="88"/>
      <c r="U1384" s="87"/>
      <c r="V1384" s="84">
        <f t="shared" si="1319"/>
        <v>0</v>
      </c>
      <c r="W1384" s="84">
        <f t="shared" si="1320"/>
        <v>0</v>
      </c>
      <c r="X1384" s="87">
        <f t="shared" si="2762"/>
        <v>0</v>
      </c>
      <c r="Y1384" s="89"/>
    </row>
    <row r="1385">
      <c r="A1385" s="77">
        <v>45723.0</v>
      </c>
      <c r="B1385" s="78" t="s">
        <v>40</v>
      </c>
      <c r="C1385" s="79" t="s">
        <v>37</v>
      </c>
      <c r="D1385" s="78" t="s">
        <v>27</v>
      </c>
      <c r="E1385" s="80">
        <v>0.63</v>
      </c>
      <c r="F1385" s="80">
        <v>0.0</v>
      </c>
      <c r="G1385" s="80">
        <v>0.0019</v>
      </c>
      <c r="H1385" s="83">
        <v>0.001</v>
      </c>
      <c r="I1385" s="84">
        <f t="shared" si="3"/>
        <v>-0.0009</v>
      </c>
      <c r="J1385" s="85">
        <f t="shared" si="4"/>
        <v>52.63157895</v>
      </c>
      <c r="K1385" s="80">
        <f t="shared" ref="K1385:L1385" si="2793">IFERROR(G1385,0)</f>
        <v>0.0019</v>
      </c>
      <c r="L1385" s="80">
        <f t="shared" si="2793"/>
        <v>0.001</v>
      </c>
      <c r="M1385" s="84">
        <f t="shared" si="6"/>
        <v>-0.0009</v>
      </c>
      <c r="N1385" s="85">
        <f t="shared" si="7"/>
        <v>52.63157895</v>
      </c>
      <c r="O1385" s="84">
        <f t="shared" ref="O1385:P1385" si="2794">IFERROR(K1385,0)</f>
        <v>0.0019</v>
      </c>
      <c r="P1385" s="84">
        <f t="shared" si="2794"/>
        <v>0.001</v>
      </c>
      <c r="Q1385" s="84">
        <f t="shared" si="9"/>
        <v>-0.0009</v>
      </c>
      <c r="R1385" s="85">
        <f t="shared" si="10"/>
        <v>52.63157895</v>
      </c>
      <c r="S1385" s="88">
        <f>T1364</f>
        <v>0.06454624</v>
      </c>
      <c r="T1385" s="80">
        <f>H1385+S1385-H1386-H1387-U1385</f>
        <v>0.06544624</v>
      </c>
      <c r="U1385" s="88">
        <v>1.0E-4</v>
      </c>
      <c r="V1385" s="84">
        <f t="shared" si="1319"/>
        <v>0</v>
      </c>
      <c r="W1385" s="84">
        <f t="shared" si="1320"/>
        <v>0</v>
      </c>
      <c r="X1385" s="87">
        <f t="shared" si="2762"/>
        <v>0</v>
      </c>
      <c r="Y1385" s="89"/>
    </row>
    <row r="1386">
      <c r="A1386" s="77">
        <v>45723.0</v>
      </c>
      <c r="B1386" s="78" t="s">
        <v>40</v>
      </c>
      <c r="C1386" s="79" t="s">
        <v>37</v>
      </c>
      <c r="D1386" s="78" t="s">
        <v>29</v>
      </c>
      <c r="E1386" s="80">
        <v>0.63</v>
      </c>
      <c r="F1386" s="80">
        <v>0.0</v>
      </c>
      <c r="G1386" s="80">
        <v>0.0016</v>
      </c>
      <c r="H1386" s="83">
        <v>0.0</v>
      </c>
      <c r="I1386" s="84">
        <f t="shared" si="3"/>
        <v>-0.0016</v>
      </c>
      <c r="J1386" s="85">
        <f t="shared" si="4"/>
        <v>0</v>
      </c>
      <c r="K1386" s="80">
        <f t="shared" ref="K1386:L1386" si="2795">IFERROR(G1386,0)</f>
        <v>0.0016</v>
      </c>
      <c r="L1386" s="80">
        <f t="shared" si="2795"/>
        <v>0</v>
      </c>
      <c r="M1386" s="84">
        <f t="shared" si="6"/>
        <v>-0.0016</v>
      </c>
      <c r="N1386" s="85">
        <f t="shared" si="7"/>
        <v>0</v>
      </c>
      <c r="O1386" s="84">
        <f t="shared" ref="O1386:P1386" si="2796">IFERROR(K1386,0)</f>
        <v>0.0016</v>
      </c>
      <c r="P1386" s="84">
        <f t="shared" si="2796"/>
        <v>0</v>
      </c>
      <c r="Q1386" s="84">
        <f t="shared" si="9"/>
        <v>-0.0016</v>
      </c>
      <c r="R1386" s="85">
        <f t="shared" si="10"/>
        <v>0</v>
      </c>
      <c r="S1386" s="88"/>
      <c r="T1386" s="80"/>
      <c r="U1386" s="88"/>
      <c r="V1386" s="84">
        <f t="shared" si="1319"/>
        <v>0</v>
      </c>
      <c r="W1386" s="84">
        <f t="shared" si="1320"/>
        <v>0</v>
      </c>
      <c r="X1386" s="87">
        <f t="shared" si="2762"/>
        <v>0.001</v>
      </c>
      <c r="Y1386" s="89"/>
    </row>
    <row r="1387">
      <c r="A1387" s="77">
        <v>45723.0</v>
      </c>
      <c r="B1387" s="78" t="s">
        <v>40</v>
      </c>
      <c r="C1387" s="79" t="s">
        <v>37</v>
      </c>
      <c r="D1387" s="78" t="s">
        <v>30</v>
      </c>
      <c r="E1387" s="80">
        <v>0.0</v>
      </c>
      <c r="F1387" s="80">
        <v>0.0</v>
      </c>
      <c r="G1387" s="80">
        <v>0.0</v>
      </c>
      <c r="H1387" s="83">
        <v>0.0</v>
      </c>
      <c r="I1387" s="84">
        <f t="shared" si="3"/>
        <v>0</v>
      </c>
      <c r="J1387" s="85">
        <f t="shared" si="4"/>
        <v>0</v>
      </c>
      <c r="K1387" s="80">
        <f t="shared" ref="K1387:L1387" si="2797">IFERROR(G1387,0)</f>
        <v>0</v>
      </c>
      <c r="L1387" s="80">
        <f t="shared" si="2797"/>
        <v>0</v>
      </c>
      <c r="M1387" s="84">
        <f t="shared" si="6"/>
        <v>0</v>
      </c>
      <c r="N1387" s="85">
        <f t="shared" si="7"/>
        <v>0</v>
      </c>
      <c r="O1387" s="84">
        <f t="shared" ref="O1387:P1387" si="2798">IFERROR(K1387,0)</f>
        <v>0</v>
      </c>
      <c r="P1387" s="84">
        <f t="shared" si="2798"/>
        <v>0</v>
      </c>
      <c r="Q1387" s="84">
        <f t="shared" si="9"/>
        <v>0</v>
      </c>
      <c r="R1387" s="85">
        <f t="shared" si="10"/>
        <v>0</v>
      </c>
      <c r="S1387" s="87"/>
      <c r="T1387" s="87"/>
      <c r="U1387" s="87"/>
      <c r="V1387" s="84">
        <f t="shared" si="1319"/>
        <v>0</v>
      </c>
      <c r="W1387" s="84">
        <f t="shared" si="1320"/>
        <v>0</v>
      </c>
      <c r="X1387" s="87">
        <f t="shared" si="2762"/>
        <v>0</v>
      </c>
      <c r="Y1387" s="89"/>
    </row>
    <row r="1388">
      <c r="A1388" s="77">
        <v>45724.0</v>
      </c>
      <c r="B1388" s="78" t="s">
        <v>31</v>
      </c>
      <c r="C1388" s="79" t="s">
        <v>26</v>
      </c>
      <c r="D1388" s="78" t="s">
        <v>27</v>
      </c>
      <c r="E1388" s="80">
        <v>190.9</v>
      </c>
      <c r="F1388" s="81">
        <v>0.64</v>
      </c>
      <c r="G1388" s="82">
        <v>0.545</v>
      </c>
      <c r="H1388" s="95">
        <v>0.58</v>
      </c>
      <c r="I1388" s="84">
        <f t="shared" si="3"/>
        <v>0.035</v>
      </c>
      <c r="J1388" s="85">
        <f t="shared" si="4"/>
        <v>106.4220183</v>
      </c>
      <c r="K1388" s="80">
        <f t="shared" ref="K1388:L1388" si="2799">IFERROR(G1388,0)</f>
        <v>0.545</v>
      </c>
      <c r="L1388" s="80">
        <f t="shared" si="2799"/>
        <v>0.58</v>
      </c>
      <c r="M1388" s="84">
        <f t="shared" si="6"/>
        <v>0.035</v>
      </c>
      <c r="N1388" s="85">
        <f t="shared" si="7"/>
        <v>106.4220183</v>
      </c>
      <c r="O1388" s="84">
        <f t="shared" ref="O1388:P1388" si="2800">IFERROR(K1388,0)</f>
        <v>0.545</v>
      </c>
      <c r="P1388" s="84">
        <f t="shared" si="2800"/>
        <v>0.58</v>
      </c>
      <c r="Q1388" s="84">
        <f t="shared" si="9"/>
        <v>0.035</v>
      </c>
      <c r="R1388" s="85">
        <f t="shared" si="10"/>
        <v>106.4220183</v>
      </c>
      <c r="S1388" s="80">
        <f>T1367</f>
        <v>44.59252</v>
      </c>
      <c r="T1388" s="80">
        <f>H1388+S1388-H1389-H1390-U1388</f>
        <v>43.44272</v>
      </c>
      <c r="U1388" s="80">
        <v>0.0018</v>
      </c>
      <c r="V1388" s="84">
        <f t="shared" si="1319"/>
        <v>85.15625</v>
      </c>
      <c r="W1388" s="84">
        <f t="shared" si="1320"/>
        <v>90.625</v>
      </c>
      <c r="X1388" s="87">
        <f>H1346</f>
        <v>0.577</v>
      </c>
      <c r="Y1388" s="89"/>
    </row>
    <row r="1389">
      <c r="A1389" s="77">
        <v>45724.0</v>
      </c>
      <c r="B1389" s="78" t="s">
        <v>31</v>
      </c>
      <c r="C1389" s="79" t="s">
        <v>26</v>
      </c>
      <c r="D1389" s="78" t="s">
        <v>29</v>
      </c>
      <c r="E1389" s="80">
        <v>220.3</v>
      </c>
      <c r="F1389" s="80">
        <v>0.598</v>
      </c>
      <c r="G1389" s="80">
        <v>0.581</v>
      </c>
      <c r="H1389" s="83">
        <v>1.395</v>
      </c>
      <c r="I1389" s="84">
        <f t="shared" si="3"/>
        <v>0.814</v>
      </c>
      <c r="J1389" s="85">
        <f t="shared" si="4"/>
        <v>240.1032702</v>
      </c>
      <c r="K1389" s="80">
        <f t="shared" ref="K1389:L1389" si="2801">IFERROR(G1389,0)</f>
        <v>0.581</v>
      </c>
      <c r="L1389" s="80">
        <f t="shared" si="2801"/>
        <v>1.395</v>
      </c>
      <c r="M1389" s="84">
        <f t="shared" si="6"/>
        <v>0.814</v>
      </c>
      <c r="N1389" s="85">
        <f t="shared" si="7"/>
        <v>240.1032702</v>
      </c>
      <c r="O1389" s="84">
        <f t="shared" ref="O1389:P1389" si="2802">IFERROR(K1389,0)</f>
        <v>0.581</v>
      </c>
      <c r="P1389" s="84">
        <f t="shared" si="2802"/>
        <v>1.395</v>
      </c>
      <c r="Q1389" s="84">
        <f t="shared" si="9"/>
        <v>0.814</v>
      </c>
      <c r="R1389" s="85">
        <f t="shared" si="10"/>
        <v>240.1032702</v>
      </c>
      <c r="S1389" s="84"/>
      <c r="T1389" s="84"/>
      <c r="U1389" s="84"/>
      <c r="V1389" s="84">
        <f t="shared" si="1319"/>
        <v>97.15719064</v>
      </c>
      <c r="W1389" s="84">
        <f t="shared" si="1320"/>
        <v>233.277592</v>
      </c>
      <c r="X1389" s="87">
        <f t="shared" ref="X1389:X1408" si="2805">H1346</f>
        <v>0.577</v>
      </c>
      <c r="Y1389" s="89"/>
    </row>
    <row r="1390">
      <c r="A1390" s="77">
        <v>45724.0</v>
      </c>
      <c r="B1390" s="78" t="s">
        <v>31</v>
      </c>
      <c r="C1390" s="79" t="s">
        <v>26</v>
      </c>
      <c r="D1390" s="78" t="s">
        <v>30</v>
      </c>
      <c r="E1390" s="80">
        <v>0.0</v>
      </c>
      <c r="F1390" s="80">
        <v>0.0</v>
      </c>
      <c r="G1390" s="80">
        <v>0.0</v>
      </c>
      <c r="H1390" s="83">
        <v>0.333</v>
      </c>
      <c r="I1390" s="84">
        <f t="shared" si="3"/>
        <v>0.333</v>
      </c>
      <c r="J1390" s="85">
        <f t="shared" si="4"/>
        <v>0</v>
      </c>
      <c r="K1390" s="80">
        <f t="shared" ref="K1390:L1390" si="2803">IFERROR(G1390,0)</f>
        <v>0</v>
      </c>
      <c r="L1390" s="80">
        <f t="shared" si="2803"/>
        <v>0.333</v>
      </c>
      <c r="M1390" s="84">
        <f t="shared" si="6"/>
        <v>0.333</v>
      </c>
      <c r="N1390" s="85">
        <f t="shared" si="7"/>
        <v>0</v>
      </c>
      <c r="O1390" s="84">
        <f t="shared" ref="O1390:P1390" si="2804">IFERROR(K1390,0)</f>
        <v>0</v>
      </c>
      <c r="P1390" s="84">
        <f t="shared" si="2804"/>
        <v>0.333</v>
      </c>
      <c r="Q1390" s="84">
        <f t="shared" si="9"/>
        <v>0.333</v>
      </c>
      <c r="R1390" s="85">
        <f t="shared" si="10"/>
        <v>0</v>
      </c>
      <c r="S1390" s="80"/>
      <c r="T1390" s="80"/>
      <c r="U1390" s="80"/>
      <c r="V1390" s="84">
        <f t="shared" si="1319"/>
        <v>0</v>
      </c>
      <c r="W1390" s="84">
        <f t="shared" si="1320"/>
        <v>0</v>
      </c>
      <c r="X1390" s="87">
        <f t="shared" si="2805"/>
        <v>1.845</v>
      </c>
      <c r="Y1390" s="89"/>
    </row>
    <row r="1391">
      <c r="A1391" s="77">
        <v>45724.0</v>
      </c>
      <c r="B1391" s="78" t="s">
        <v>25</v>
      </c>
      <c r="C1391" s="79" t="s">
        <v>26</v>
      </c>
      <c r="D1391" s="78" t="s">
        <v>27</v>
      </c>
      <c r="E1391" s="80">
        <v>1.7</v>
      </c>
      <c r="F1391" s="80">
        <v>0.005</v>
      </c>
      <c r="G1391" s="80">
        <v>0.0048</v>
      </c>
      <c r="H1391" s="83">
        <v>0.005</v>
      </c>
      <c r="I1391" s="84">
        <f t="shared" si="3"/>
        <v>0.0002</v>
      </c>
      <c r="J1391" s="85">
        <f t="shared" si="4"/>
        <v>104.1666667</v>
      </c>
      <c r="K1391" s="80">
        <f t="shared" ref="K1391:L1391" si="2806">IFERROR(G1391,0)</f>
        <v>0.0048</v>
      </c>
      <c r="L1391" s="80">
        <f t="shared" si="2806"/>
        <v>0.005</v>
      </c>
      <c r="M1391" s="84">
        <f t="shared" si="6"/>
        <v>0.0002</v>
      </c>
      <c r="N1391" s="85">
        <f t="shared" si="7"/>
        <v>104.1666667</v>
      </c>
      <c r="O1391" s="84">
        <f t="shared" ref="O1391:P1391" si="2807">IFERROR(K1391,0)</f>
        <v>0.0048</v>
      </c>
      <c r="P1391" s="84">
        <f t="shared" si="2807"/>
        <v>0.005</v>
      </c>
      <c r="Q1391" s="84">
        <f t="shared" si="9"/>
        <v>0.0002</v>
      </c>
      <c r="R1391" s="85">
        <f t="shared" si="10"/>
        <v>104.1666667</v>
      </c>
      <c r="S1391" s="80">
        <f>T1370</f>
        <v>3.9231405</v>
      </c>
      <c r="T1391" s="80">
        <f>H1391+S1391-H1392-H1393-U1391</f>
        <v>3.9280405</v>
      </c>
      <c r="U1391" s="80">
        <v>1.0E-4</v>
      </c>
      <c r="V1391" s="84">
        <f t="shared" si="1319"/>
        <v>96</v>
      </c>
      <c r="W1391" s="84">
        <f t="shared" si="1320"/>
        <v>100</v>
      </c>
      <c r="X1391" s="87">
        <f t="shared" si="2805"/>
        <v>1.01</v>
      </c>
      <c r="Y1391" s="89"/>
    </row>
    <row r="1392">
      <c r="A1392" s="77">
        <v>45724.0</v>
      </c>
      <c r="B1392" s="78" t="s">
        <v>25</v>
      </c>
      <c r="C1392" s="79" t="s">
        <v>26</v>
      </c>
      <c r="D1392" s="78" t="s">
        <v>29</v>
      </c>
      <c r="E1392" s="80">
        <v>1.5</v>
      </c>
      <c r="F1392" s="80">
        <v>0.0</v>
      </c>
      <c r="G1392" s="80">
        <v>0.003</v>
      </c>
      <c r="H1392" s="83">
        <v>0.0</v>
      </c>
      <c r="I1392" s="84">
        <f t="shared" si="3"/>
        <v>-0.003</v>
      </c>
      <c r="J1392" s="85">
        <f t="shared" si="4"/>
        <v>0</v>
      </c>
      <c r="K1392" s="80">
        <f t="shared" ref="K1392:L1392" si="2808">IFERROR(G1392,0)</f>
        <v>0.003</v>
      </c>
      <c r="L1392" s="80">
        <f t="shared" si="2808"/>
        <v>0</v>
      </c>
      <c r="M1392" s="84">
        <f t="shared" si="6"/>
        <v>-0.003</v>
      </c>
      <c r="N1392" s="85">
        <f t="shared" si="7"/>
        <v>0</v>
      </c>
      <c r="O1392" s="84">
        <f t="shared" ref="O1392:P1392" si="2809">IFERROR(K1392,0)</f>
        <v>0.003</v>
      </c>
      <c r="P1392" s="84">
        <f t="shared" si="2809"/>
        <v>0</v>
      </c>
      <c r="Q1392" s="84">
        <f t="shared" si="9"/>
        <v>-0.003</v>
      </c>
      <c r="R1392" s="85">
        <f t="shared" si="10"/>
        <v>0</v>
      </c>
      <c r="S1392" s="84"/>
      <c r="T1392" s="84"/>
      <c r="U1392" s="84"/>
      <c r="V1392" s="84">
        <f t="shared" si="1319"/>
        <v>0</v>
      </c>
      <c r="W1392" s="84">
        <f t="shared" si="1320"/>
        <v>0</v>
      </c>
      <c r="X1392" s="87">
        <f t="shared" si="2805"/>
        <v>0.005</v>
      </c>
      <c r="Y1392" s="89"/>
    </row>
    <row r="1393">
      <c r="A1393" s="77">
        <v>45724.0</v>
      </c>
      <c r="B1393" s="78" t="s">
        <v>25</v>
      </c>
      <c r="C1393" s="79" t="s">
        <v>26</v>
      </c>
      <c r="D1393" s="78" t="s">
        <v>30</v>
      </c>
      <c r="E1393" s="80">
        <v>0.0</v>
      </c>
      <c r="F1393" s="80">
        <v>0.0</v>
      </c>
      <c r="G1393" s="80">
        <v>0.0</v>
      </c>
      <c r="H1393" s="83">
        <v>0.0</v>
      </c>
      <c r="I1393" s="84">
        <f t="shared" si="3"/>
        <v>0</v>
      </c>
      <c r="J1393" s="85">
        <f t="shared" si="4"/>
        <v>0</v>
      </c>
      <c r="K1393" s="80">
        <f t="shared" ref="K1393:L1393" si="2810">IFERROR(G1393,0)</f>
        <v>0</v>
      </c>
      <c r="L1393" s="80">
        <f t="shared" si="2810"/>
        <v>0</v>
      </c>
      <c r="M1393" s="84">
        <f t="shared" si="6"/>
        <v>0</v>
      </c>
      <c r="N1393" s="85">
        <f t="shared" si="7"/>
        <v>0</v>
      </c>
      <c r="O1393" s="84">
        <f t="shared" ref="O1393:P1393" si="2811">IFERROR(K1393,0)</f>
        <v>0</v>
      </c>
      <c r="P1393" s="84">
        <f t="shared" si="2811"/>
        <v>0</v>
      </c>
      <c r="Q1393" s="84">
        <f t="shared" si="9"/>
        <v>0</v>
      </c>
      <c r="R1393" s="85">
        <f t="shared" si="10"/>
        <v>0</v>
      </c>
      <c r="S1393" s="84"/>
      <c r="T1393" s="84"/>
      <c r="U1393" s="84"/>
      <c r="V1393" s="84">
        <f t="shared" si="1319"/>
        <v>0</v>
      </c>
      <c r="W1393" s="84">
        <f t="shared" si="1320"/>
        <v>0</v>
      </c>
      <c r="X1393" s="87">
        <f t="shared" si="2805"/>
        <v>0</v>
      </c>
      <c r="Y1393" s="89"/>
    </row>
    <row r="1394">
      <c r="A1394" s="77">
        <v>45724.0</v>
      </c>
      <c r="B1394" s="78" t="s">
        <v>33</v>
      </c>
      <c r="C1394" s="79" t="s">
        <v>26</v>
      </c>
      <c r="D1394" s="78" t="s">
        <v>27</v>
      </c>
      <c r="E1394" s="80">
        <v>1.0</v>
      </c>
      <c r="F1394" s="80">
        <v>0.005</v>
      </c>
      <c r="G1394" s="80">
        <v>0.003</v>
      </c>
      <c r="H1394" s="83">
        <v>0.004</v>
      </c>
      <c r="I1394" s="84">
        <f t="shared" si="3"/>
        <v>0.001</v>
      </c>
      <c r="J1394" s="85">
        <f t="shared" si="4"/>
        <v>133.3333333</v>
      </c>
      <c r="K1394" s="80">
        <f t="shared" ref="K1394:L1394" si="2812">IFERROR(G1394,0)</f>
        <v>0.003</v>
      </c>
      <c r="L1394" s="80">
        <f t="shared" si="2812"/>
        <v>0.004</v>
      </c>
      <c r="M1394" s="84">
        <f t="shared" si="6"/>
        <v>0.001</v>
      </c>
      <c r="N1394" s="85">
        <f t="shared" si="7"/>
        <v>133.3333333</v>
      </c>
      <c r="O1394" s="84">
        <f t="shared" ref="O1394:P1394" si="2813">IFERROR(K1394,0)</f>
        <v>0.003</v>
      </c>
      <c r="P1394" s="84">
        <f t="shared" si="2813"/>
        <v>0.004</v>
      </c>
      <c r="Q1394" s="84">
        <f t="shared" si="9"/>
        <v>0.001</v>
      </c>
      <c r="R1394" s="85">
        <f t="shared" si="10"/>
        <v>133.3333333</v>
      </c>
      <c r="S1394" s="80">
        <f>T1373</f>
        <v>0.66365</v>
      </c>
      <c r="T1394" s="80">
        <f>H1394+S1394-H1395-H1396-U1394</f>
        <v>0.66765</v>
      </c>
      <c r="U1394" s="80">
        <v>0.0</v>
      </c>
      <c r="V1394" s="84">
        <f t="shared" si="1319"/>
        <v>60</v>
      </c>
      <c r="W1394" s="84">
        <f t="shared" si="1320"/>
        <v>80</v>
      </c>
      <c r="X1394" s="87">
        <f t="shared" si="2805"/>
        <v>0</v>
      </c>
      <c r="Y1394" s="89"/>
    </row>
    <row r="1395">
      <c r="A1395" s="77">
        <v>45724.0</v>
      </c>
      <c r="B1395" s="78" t="s">
        <v>33</v>
      </c>
      <c r="C1395" s="79" t="s">
        <v>26</v>
      </c>
      <c r="D1395" s="78" t="s">
        <v>29</v>
      </c>
      <c r="E1395" s="80">
        <v>1.0</v>
      </c>
      <c r="F1395" s="80">
        <v>0.0</v>
      </c>
      <c r="G1395" s="80">
        <v>0.003</v>
      </c>
      <c r="H1395" s="83">
        <v>0.0</v>
      </c>
      <c r="I1395" s="84">
        <f t="shared" si="3"/>
        <v>-0.003</v>
      </c>
      <c r="J1395" s="85">
        <f t="shared" si="4"/>
        <v>0</v>
      </c>
      <c r="K1395" s="80">
        <f t="shared" ref="K1395:L1395" si="2814">IFERROR(G1395,0)</f>
        <v>0.003</v>
      </c>
      <c r="L1395" s="80">
        <f t="shared" si="2814"/>
        <v>0</v>
      </c>
      <c r="M1395" s="84">
        <f t="shared" si="6"/>
        <v>-0.003</v>
      </c>
      <c r="N1395" s="85">
        <f t="shared" si="7"/>
        <v>0</v>
      </c>
      <c r="O1395" s="84">
        <f t="shared" ref="O1395:P1395" si="2815">IFERROR(K1395,0)</f>
        <v>0.003</v>
      </c>
      <c r="P1395" s="84">
        <f t="shared" si="2815"/>
        <v>0</v>
      </c>
      <c r="Q1395" s="84">
        <f t="shared" si="9"/>
        <v>-0.003</v>
      </c>
      <c r="R1395" s="85">
        <f t="shared" si="10"/>
        <v>0</v>
      </c>
      <c r="S1395" s="80"/>
      <c r="T1395" s="80"/>
      <c r="U1395" s="80"/>
      <c r="V1395" s="84">
        <f t="shared" si="1319"/>
        <v>0</v>
      </c>
      <c r="W1395" s="84">
        <f t="shared" si="1320"/>
        <v>0</v>
      </c>
      <c r="X1395" s="87">
        <f t="shared" si="2805"/>
        <v>0.004</v>
      </c>
      <c r="Y1395" s="89"/>
    </row>
    <row r="1396">
      <c r="A1396" s="77">
        <v>45724.0</v>
      </c>
      <c r="B1396" s="78" t="s">
        <v>33</v>
      </c>
      <c r="C1396" s="79" t="s">
        <v>26</v>
      </c>
      <c r="D1396" s="78" t="s">
        <v>30</v>
      </c>
      <c r="E1396" s="80">
        <v>0.0</v>
      </c>
      <c r="F1396" s="80">
        <v>0.0</v>
      </c>
      <c r="G1396" s="80">
        <v>0.0</v>
      </c>
      <c r="H1396" s="83">
        <v>0.0</v>
      </c>
      <c r="I1396" s="84">
        <f t="shared" si="3"/>
        <v>0</v>
      </c>
      <c r="J1396" s="85">
        <f t="shared" si="4"/>
        <v>0</v>
      </c>
      <c r="K1396" s="80">
        <f t="shared" ref="K1396:L1396" si="2816">IFERROR(G1396,0)</f>
        <v>0</v>
      </c>
      <c r="L1396" s="80">
        <f t="shared" si="2816"/>
        <v>0</v>
      </c>
      <c r="M1396" s="84">
        <f t="shared" si="6"/>
        <v>0</v>
      </c>
      <c r="N1396" s="85">
        <f t="shared" si="7"/>
        <v>0</v>
      </c>
      <c r="O1396" s="84">
        <f t="shared" ref="O1396:P1396" si="2817">IFERROR(K1396,0)</f>
        <v>0</v>
      </c>
      <c r="P1396" s="84">
        <f t="shared" si="2817"/>
        <v>0</v>
      </c>
      <c r="Q1396" s="84">
        <f t="shared" si="9"/>
        <v>0</v>
      </c>
      <c r="R1396" s="85">
        <f t="shared" si="10"/>
        <v>0</v>
      </c>
      <c r="S1396" s="87"/>
      <c r="T1396" s="87"/>
      <c r="U1396" s="87"/>
      <c r="V1396" s="84">
        <f t="shared" si="1319"/>
        <v>0</v>
      </c>
      <c r="W1396" s="84">
        <f t="shared" si="1320"/>
        <v>0</v>
      </c>
      <c r="X1396" s="87">
        <f t="shared" si="2805"/>
        <v>0.003</v>
      </c>
      <c r="Y1396" s="89"/>
    </row>
    <row r="1397">
      <c r="A1397" s="77">
        <v>45724.0</v>
      </c>
      <c r="B1397" s="78" t="s">
        <v>34</v>
      </c>
      <c r="C1397" s="79" t="s">
        <v>26</v>
      </c>
      <c r="D1397" s="78" t="s">
        <v>27</v>
      </c>
      <c r="E1397" s="80">
        <v>0.6</v>
      </c>
      <c r="F1397" s="80">
        <v>0.003</v>
      </c>
      <c r="G1397" s="80">
        <v>0.0032</v>
      </c>
      <c r="H1397" s="83">
        <v>0.001</v>
      </c>
      <c r="I1397" s="84">
        <f t="shared" si="3"/>
        <v>-0.0022</v>
      </c>
      <c r="J1397" s="85">
        <f t="shared" si="4"/>
        <v>31.25</v>
      </c>
      <c r="K1397" s="80">
        <f t="shared" ref="K1397:L1397" si="2818">IFERROR(G1397,0)</f>
        <v>0.0032</v>
      </c>
      <c r="L1397" s="80">
        <f t="shared" si="2818"/>
        <v>0.001</v>
      </c>
      <c r="M1397" s="84">
        <f t="shared" si="6"/>
        <v>-0.0022</v>
      </c>
      <c r="N1397" s="85">
        <f t="shared" si="7"/>
        <v>31.25</v>
      </c>
      <c r="O1397" s="84">
        <f t="shared" ref="O1397:P1397" si="2819">IFERROR(K1397,0)</f>
        <v>0.0032</v>
      </c>
      <c r="P1397" s="84">
        <f t="shared" si="2819"/>
        <v>0.001</v>
      </c>
      <c r="Q1397" s="84">
        <f t="shared" si="9"/>
        <v>-0.0022</v>
      </c>
      <c r="R1397" s="85">
        <f t="shared" si="10"/>
        <v>31.25</v>
      </c>
      <c r="S1397" s="88">
        <f>T1376</f>
        <v>0.09389</v>
      </c>
      <c r="T1397" s="80">
        <f>H1397+S1397-H1398-H1399-U1397</f>
        <v>0.09489</v>
      </c>
      <c r="U1397" s="88">
        <v>0.0</v>
      </c>
      <c r="V1397" s="84">
        <f t="shared" si="1319"/>
        <v>106.6666667</v>
      </c>
      <c r="W1397" s="84">
        <f t="shared" si="1320"/>
        <v>33.33333333</v>
      </c>
      <c r="X1397" s="87">
        <f t="shared" si="2805"/>
        <v>0</v>
      </c>
      <c r="Y1397" s="89"/>
    </row>
    <row r="1398">
      <c r="A1398" s="77">
        <v>45724.0</v>
      </c>
      <c r="B1398" s="78" t="s">
        <v>34</v>
      </c>
      <c r="C1398" s="79" t="s">
        <v>26</v>
      </c>
      <c r="D1398" s="78" t="s">
        <v>29</v>
      </c>
      <c r="E1398" s="80">
        <v>0.6</v>
      </c>
      <c r="F1398" s="80">
        <v>0.0</v>
      </c>
      <c r="G1398" s="80">
        <v>0.0032</v>
      </c>
      <c r="H1398" s="83">
        <v>0.0</v>
      </c>
      <c r="I1398" s="84">
        <f t="shared" si="3"/>
        <v>-0.0032</v>
      </c>
      <c r="J1398" s="85">
        <f t="shared" si="4"/>
        <v>0</v>
      </c>
      <c r="K1398" s="80">
        <f t="shared" ref="K1398:L1398" si="2820">IFERROR(G1398,0)</f>
        <v>0.0032</v>
      </c>
      <c r="L1398" s="80">
        <f t="shared" si="2820"/>
        <v>0</v>
      </c>
      <c r="M1398" s="84">
        <f t="shared" si="6"/>
        <v>-0.0032</v>
      </c>
      <c r="N1398" s="85">
        <f t="shared" si="7"/>
        <v>0</v>
      </c>
      <c r="O1398" s="84">
        <f t="shared" ref="O1398:P1398" si="2821">IFERROR(K1398,0)</f>
        <v>0.0032</v>
      </c>
      <c r="P1398" s="84">
        <f t="shared" si="2821"/>
        <v>0</v>
      </c>
      <c r="Q1398" s="84">
        <f t="shared" si="9"/>
        <v>-0.0032</v>
      </c>
      <c r="R1398" s="85">
        <f t="shared" si="10"/>
        <v>0</v>
      </c>
      <c r="S1398" s="87"/>
      <c r="T1398" s="87"/>
      <c r="U1398" s="87"/>
      <c r="V1398" s="84">
        <f t="shared" si="1319"/>
        <v>0</v>
      </c>
      <c r="W1398" s="84">
        <f t="shared" si="1320"/>
        <v>0</v>
      </c>
      <c r="X1398" s="87">
        <f t="shared" si="2805"/>
        <v>0.001</v>
      </c>
      <c r="Y1398" s="89"/>
    </row>
    <row r="1399">
      <c r="A1399" s="77">
        <v>45724.0</v>
      </c>
      <c r="B1399" s="78" t="s">
        <v>34</v>
      </c>
      <c r="C1399" s="79" t="s">
        <v>26</v>
      </c>
      <c r="D1399" s="78" t="s">
        <v>30</v>
      </c>
      <c r="E1399" s="80">
        <v>0.0</v>
      </c>
      <c r="F1399" s="80">
        <v>0.0</v>
      </c>
      <c r="G1399" s="80">
        <v>0.0</v>
      </c>
      <c r="H1399" s="83">
        <v>0.0</v>
      </c>
      <c r="I1399" s="84">
        <f t="shared" si="3"/>
        <v>0</v>
      </c>
      <c r="J1399" s="85">
        <f t="shared" si="4"/>
        <v>0</v>
      </c>
      <c r="K1399" s="80">
        <f t="shared" ref="K1399:L1399" si="2822">IFERROR(G1399,0)</f>
        <v>0</v>
      </c>
      <c r="L1399" s="80">
        <f t="shared" si="2822"/>
        <v>0</v>
      </c>
      <c r="M1399" s="84">
        <f t="shared" si="6"/>
        <v>0</v>
      </c>
      <c r="N1399" s="85">
        <f t="shared" si="7"/>
        <v>0</v>
      </c>
      <c r="O1399" s="84">
        <f t="shared" ref="O1399:P1399" si="2823">IFERROR(K1399,0)</f>
        <v>0</v>
      </c>
      <c r="P1399" s="84">
        <f t="shared" si="2823"/>
        <v>0</v>
      </c>
      <c r="Q1399" s="84">
        <f t="shared" si="9"/>
        <v>0</v>
      </c>
      <c r="R1399" s="85">
        <f t="shared" si="10"/>
        <v>0</v>
      </c>
      <c r="S1399" s="87"/>
      <c r="T1399" s="87"/>
      <c r="U1399" s="87"/>
      <c r="V1399" s="84">
        <f t="shared" si="1319"/>
        <v>0</v>
      </c>
      <c r="W1399" s="84">
        <f t="shared" si="1320"/>
        <v>0</v>
      </c>
      <c r="X1399" s="87">
        <f t="shared" si="2805"/>
        <v>0</v>
      </c>
      <c r="Y1399" s="89"/>
    </row>
    <row r="1400">
      <c r="A1400" s="77">
        <v>45724.0</v>
      </c>
      <c r="B1400" s="78" t="s">
        <v>36</v>
      </c>
      <c r="C1400" s="79" t="s">
        <v>37</v>
      </c>
      <c r="D1400" s="78" t="s">
        <v>27</v>
      </c>
      <c r="E1400" s="80">
        <v>229.8</v>
      </c>
      <c r="F1400" s="80">
        <v>0.655</v>
      </c>
      <c r="G1400" s="80">
        <v>0.668</v>
      </c>
      <c r="H1400" s="83">
        <v>0.573</v>
      </c>
      <c r="I1400" s="84">
        <f t="shared" si="3"/>
        <v>-0.095</v>
      </c>
      <c r="J1400" s="85">
        <f t="shared" si="4"/>
        <v>85.77844311</v>
      </c>
      <c r="K1400" s="80">
        <f t="shared" ref="K1400:L1400" si="2824">IFERROR(G1400,0)</f>
        <v>0.668</v>
      </c>
      <c r="L1400" s="80">
        <f t="shared" si="2824"/>
        <v>0.573</v>
      </c>
      <c r="M1400" s="84">
        <f t="shared" si="6"/>
        <v>-0.095</v>
      </c>
      <c r="N1400" s="85">
        <f t="shared" si="7"/>
        <v>85.77844311</v>
      </c>
      <c r="O1400" s="84">
        <f t="shared" ref="O1400:P1400" si="2825">IFERROR(K1400,0)</f>
        <v>0.668</v>
      </c>
      <c r="P1400" s="84">
        <f t="shared" si="2825"/>
        <v>0.573</v>
      </c>
      <c r="Q1400" s="84">
        <f t="shared" si="9"/>
        <v>-0.095</v>
      </c>
      <c r="R1400" s="85">
        <f t="shared" si="10"/>
        <v>85.77844311</v>
      </c>
      <c r="S1400" s="88">
        <f>T1379</f>
        <v>178.5572851</v>
      </c>
      <c r="T1400" s="80">
        <f>H1400+S1400-H1401-H1402-U1400</f>
        <v>177.7998851</v>
      </c>
      <c r="U1400" s="88">
        <v>4.0E-4</v>
      </c>
      <c r="V1400" s="84">
        <f t="shared" si="1319"/>
        <v>101.9847328</v>
      </c>
      <c r="W1400" s="84">
        <f t="shared" si="1320"/>
        <v>87.48091603</v>
      </c>
      <c r="X1400" s="87">
        <f t="shared" si="2805"/>
        <v>0</v>
      </c>
      <c r="Y1400" s="89"/>
    </row>
    <row r="1401">
      <c r="A1401" s="77">
        <v>45724.0</v>
      </c>
      <c r="B1401" s="78" t="s">
        <v>36</v>
      </c>
      <c r="C1401" s="79" t="s">
        <v>37</v>
      </c>
      <c r="D1401" s="78" t="s">
        <v>29</v>
      </c>
      <c r="E1401" s="80">
        <v>285.0</v>
      </c>
      <c r="F1401" s="80">
        <v>0.136</v>
      </c>
      <c r="G1401" s="80">
        <v>0.774</v>
      </c>
      <c r="H1401" s="83">
        <v>1.33</v>
      </c>
      <c r="I1401" s="84">
        <f t="shared" si="3"/>
        <v>0.556</v>
      </c>
      <c r="J1401" s="85">
        <f t="shared" si="4"/>
        <v>171.8346253</v>
      </c>
      <c r="K1401" s="80">
        <f t="shared" ref="K1401:L1401" si="2826">IFERROR(G1401,0)</f>
        <v>0.774</v>
      </c>
      <c r="L1401" s="80">
        <f t="shared" si="2826"/>
        <v>1.33</v>
      </c>
      <c r="M1401" s="84">
        <f t="shared" si="6"/>
        <v>0.556</v>
      </c>
      <c r="N1401" s="85">
        <f t="shared" si="7"/>
        <v>171.8346253</v>
      </c>
      <c r="O1401" s="84">
        <f t="shared" ref="O1401:P1401" si="2827">IFERROR(K1401,0)</f>
        <v>0.774</v>
      </c>
      <c r="P1401" s="84">
        <f t="shared" si="2827"/>
        <v>1.33</v>
      </c>
      <c r="Q1401" s="84">
        <f t="shared" si="9"/>
        <v>0.556</v>
      </c>
      <c r="R1401" s="85">
        <f t="shared" si="10"/>
        <v>171.8346253</v>
      </c>
      <c r="S1401" s="87"/>
      <c r="T1401" s="87"/>
      <c r="U1401" s="87"/>
      <c r="V1401" s="84">
        <f t="shared" si="1319"/>
        <v>569.1176471</v>
      </c>
      <c r="W1401" s="84">
        <f t="shared" si="1320"/>
        <v>977.9411765</v>
      </c>
      <c r="X1401" s="87">
        <f t="shared" si="2805"/>
        <v>0.576</v>
      </c>
      <c r="Y1401" s="89"/>
    </row>
    <row r="1402">
      <c r="A1402" s="77">
        <v>45724.0</v>
      </c>
      <c r="B1402" s="78" t="s">
        <v>36</v>
      </c>
      <c r="C1402" s="79" t="s">
        <v>37</v>
      </c>
      <c r="D1402" s="78" t="s">
        <v>30</v>
      </c>
      <c r="E1402" s="80">
        <v>0.0</v>
      </c>
      <c r="F1402" s="80">
        <v>0.0</v>
      </c>
      <c r="G1402" s="80">
        <v>0.0</v>
      </c>
      <c r="H1402" s="83">
        <v>0.0</v>
      </c>
      <c r="I1402" s="84">
        <f t="shared" si="3"/>
        <v>0</v>
      </c>
      <c r="J1402" s="85">
        <f t="shared" si="4"/>
        <v>0</v>
      </c>
      <c r="K1402" s="80">
        <f t="shared" ref="K1402:L1402" si="2828">IFERROR(G1402,0)</f>
        <v>0</v>
      </c>
      <c r="L1402" s="80">
        <f t="shared" si="2828"/>
        <v>0</v>
      </c>
      <c r="M1402" s="84">
        <f t="shared" si="6"/>
        <v>0</v>
      </c>
      <c r="N1402" s="85">
        <f t="shared" si="7"/>
        <v>0</v>
      </c>
      <c r="O1402" s="84">
        <f t="shared" ref="O1402:P1402" si="2829">IFERROR(K1402,0)</f>
        <v>0</v>
      </c>
      <c r="P1402" s="84">
        <f t="shared" si="2829"/>
        <v>0</v>
      </c>
      <c r="Q1402" s="84">
        <f t="shared" si="9"/>
        <v>0</v>
      </c>
      <c r="R1402" s="85">
        <f t="shared" si="10"/>
        <v>0</v>
      </c>
      <c r="S1402" s="87"/>
      <c r="T1402" s="87"/>
      <c r="U1402" s="87"/>
      <c r="V1402" s="84">
        <f t="shared" si="1319"/>
        <v>0</v>
      </c>
      <c r="W1402" s="84">
        <f t="shared" si="1320"/>
        <v>0</v>
      </c>
      <c r="X1402" s="87">
        <f t="shared" si="2805"/>
        <v>1.776</v>
      </c>
      <c r="Y1402" s="89"/>
    </row>
    <row r="1403">
      <c r="A1403" s="77">
        <v>45724.0</v>
      </c>
      <c r="B1403" s="78" t="s">
        <v>49</v>
      </c>
      <c r="C1403" s="79" t="s">
        <v>37</v>
      </c>
      <c r="D1403" s="78" t="s">
        <v>27</v>
      </c>
      <c r="E1403" s="80">
        <v>5.2</v>
      </c>
      <c r="F1403" s="80">
        <v>0.017</v>
      </c>
      <c r="G1403" s="80">
        <v>0.0161</v>
      </c>
      <c r="H1403" s="83">
        <v>0.015</v>
      </c>
      <c r="I1403" s="84">
        <f t="shared" si="3"/>
        <v>-0.0011</v>
      </c>
      <c r="J1403" s="85">
        <f t="shared" si="4"/>
        <v>93.16770186</v>
      </c>
      <c r="K1403" s="80">
        <f t="shared" ref="K1403:L1403" si="2830">IFERROR(G1403,0)</f>
        <v>0.0161</v>
      </c>
      <c r="L1403" s="80">
        <f t="shared" si="2830"/>
        <v>0.015</v>
      </c>
      <c r="M1403" s="84">
        <f t="shared" si="6"/>
        <v>-0.0011</v>
      </c>
      <c r="N1403" s="85">
        <f t="shared" si="7"/>
        <v>93.16770186</v>
      </c>
      <c r="O1403" s="84">
        <f t="shared" ref="O1403:P1403" si="2831">IFERROR(K1403,0)</f>
        <v>0.0161</v>
      </c>
      <c r="P1403" s="84">
        <f t="shared" si="2831"/>
        <v>0.015</v>
      </c>
      <c r="Q1403" s="84">
        <f t="shared" si="9"/>
        <v>-0.0011</v>
      </c>
      <c r="R1403" s="85">
        <f t="shared" si="10"/>
        <v>93.16770186</v>
      </c>
      <c r="S1403" s="88">
        <f>T1382</f>
        <v>2.756300002</v>
      </c>
      <c r="T1403" s="80">
        <f>H1403+S1403-H1404-H1405-U1403</f>
        <v>2.770600002</v>
      </c>
      <c r="U1403" s="88">
        <v>7.0E-4</v>
      </c>
      <c r="V1403" s="84">
        <f t="shared" si="1319"/>
        <v>94.70588235</v>
      </c>
      <c r="W1403" s="84">
        <f t="shared" si="1320"/>
        <v>88.23529412</v>
      </c>
      <c r="X1403" s="87">
        <f t="shared" si="2805"/>
        <v>0</v>
      </c>
      <c r="Y1403" s="89"/>
    </row>
    <row r="1404">
      <c r="A1404" s="77">
        <v>45724.0</v>
      </c>
      <c r="B1404" s="78" t="s">
        <v>49</v>
      </c>
      <c r="C1404" s="79" t="s">
        <v>37</v>
      </c>
      <c r="D1404" s="78" t="s">
        <v>29</v>
      </c>
      <c r="E1404" s="80">
        <v>5.1</v>
      </c>
      <c r="F1404" s="80">
        <v>0.0</v>
      </c>
      <c r="G1404" s="80">
        <v>0.0129</v>
      </c>
      <c r="H1404" s="83">
        <v>0.0</v>
      </c>
      <c r="I1404" s="84">
        <f t="shared" si="3"/>
        <v>-0.0129</v>
      </c>
      <c r="J1404" s="85">
        <f t="shared" si="4"/>
        <v>0</v>
      </c>
      <c r="K1404" s="80">
        <f t="shared" ref="K1404:L1404" si="2832">IFERROR(G1404,0)</f>
        <v>0.0129</v>
      </c>
      <c r="L1404" s="80">
        <f t="shared" si="2832"/>
        <v>0</v>
      </c>
      <c r="M1404" s="84">
        <f t="shared" si="6"/>
        <v>-0.0129</v>
      </c>
      <c r="N1404" s="85">
        <f t="shared" si="7"/>
        <v>0</v>
      </c>
      <c r="O1404" s="84">
        <f t="shared" ref="O1404:P1404" si="2833">IFERROR(K1404,0)</f>
        <v>0.0129</v>
      </c>
      <c r="P1404" s="84">
        <f t="shared" si="2833"/>
        <v>0</v>
      </c>
      <c r="Q1404" s="84">
        <f t="shared" si="9"/>
        <v>-0.0129</v>
      </c>
      <c r="R1404" s="85">
        <f t="shared" si="10"/>
        <v>0</v>
      </c>
      <c r="S1404" s="87"/>
      <c r="T1404" s="87"/>
      <c r="U1404" s="87"/>
      <c r="V1404" s="84">
        <f t="shared" si="1319"/>
        <v>0</v>
      </c>
      <c r="W1404" s="84">
        <f t="shared" si="1320"/>
        <v>0</v>
      </c>
      <c r="X1404" s="87">
        <f t="shared" si="2805"/>
        <v>0.016</v>
      </c>
      <c r="Y1404" s="89"/>
    </row>
    <row r="1405">
      <c r="A1405" s="77">
        <v>45724.0</v>
      </c>
      <c r="B1405" s="78" t="s">
        <v>49</v>
      </c>
      <c r="C1405" s="79" t="s">
        <v>37</v>
      </c>
      <c r="D1405" s="78" t="s">
        <v>30</v>
      </c>
      <c r="E1405" s="80">
        <v>0.0</v>
      </c>
      <c r="F1405" s="80">
        <v>0.0</v>
      </c>
      <c r="G1405" s="80">
        <v>0.0</v>
      </c>
      <c r="H1405" s="83">
        <v>0.0</v>
      </c>
      <c r="I1405" s="84">
        <f t="shared" si="3"/>
        <v>0</v>
      </c>
      <c r="J1405" s="85">
        <f t="shared" si="4"/>
        <v>0</v>
      </c>
      <c r="K1405" s="80">
        <f t="shared" ref="K1405:L1405" si="2834">IFERROR(G1405,0)</f>
        <v>0</v>
      </c>
      <c r="L1405" s="80">
        <f t="shared" si="2834"/>
        <v>0</v>
      </c>
      <c r="M1405" s="84">
        <f t="shared" si="6"/>
        <v>0</v>
      </c>
      <c r="N1405" s="85">
        <f t="shared" si="7"/>
        <v>0</v>
      </c>
      <c r="O1405" s="84">
        <f t="shared" ref="O1405:P1405" si="2835">IFERROR(K1405,0)</f>
        <v>0</v>
      </c>
      <c r="P1405" s="84">
        <f t="shared" si="2835"/>
        <v>0</v>
      </c>
      <c r="Q1405" s="84">
        <f t="shared" si="9"/>
        <v>0</v>
      </c>
      <c r="R1405" s="85">
        <f t="shared" si="10"/>
        <v>0</v>
      </c>
      <c r="S1405" s="88"/>
      <c r="T1405" s="88"/>
      <c r="U1405" s="87"/>
      <c r="V1405" s="84">
        <f t="shared" si="1319"/>
        <v>0</v>
      </c>
      <c r="W1405" s="84">
        <f t="shared" si="1320"/>
        <v>0</v>
      </c>
      <c r="X1405" s="87">
        <f t="shared" si="2805"/>
        <v>0</v>
      </c>
      <c r="Y1405" s="89"/>
    </row>
    <row r="1406">
      <c r="A1406" s="77">
        <v>45724.0</v>
      </c>
      <c r="B1406" s="78" t="s">
        <v>40</v>
      </c>
      <c r="C1406" s="79" t="s">
        <v>37</v>
      </c>
      <c r="D1406" s="78" t="s">
        <v>27</v>
      </c>
      <c r="E1406" s="80">
        <v>0.63</v>
      </c>
      <c r="F1406" s="80">
        <v>0.0</v>
      </c>
      <c r="G1406" s="80">
        <v>0.0019</v>
      </c>
      <c r="H1406" s="83">
        <v>0.001</v>
      </c>
      <c r="I1406" s="84">
        <f t="shared" si="3"/>
        <v>-0.0009</v>
      </c>
      <c r="J1406" s="85">
        <f t="shared" si="4"/>
        <v>52.63157895</v>
      </c>
      <c r="K1406" s="80">
        <f t="shared" ref="K1406:L1406" si="2836">IFERROR(G1406,0)</f>
        <v>0.0019</v>
      </c>
      <c r="L1406" s="80">
        <f t="shared" si="2836"/>
        <v>0.001</v>
      </c>
      <c r="M1406" s="84">
        <f t="shared" si="6"/>
        <v>-0.0009</v>
      </c>
      <c r="N1406" s="85">
        <f t="shared" si="7"/>
        <v>52.63157895</v>
      </c>
      <c r="O1406" s="84">
        <f t="shared" ref="O1406:P1406" si="2837">IFERROR(K1406,0)</f>
        <v>0.0019</v>
      </c>
      <c r="P1406" s="84">
        <f t="shared" si="2837"/>
        <v>0.001</v>
      </c>
      <c r="Q1406" s="84">
        <f t="shared" si="9"/>
        <v>-0.0009</v>
      </c>
      <c r="R1406" s="85">
        <f t="shared" si="10"/>
        <v>52.63157895</v>
      </c>
      <c r="S1406" s="88">
        <f>T1385</f>
        <v>0.06544624</v>
      </c>
      <c r="T1406" s="80">
        <f>H1406+S1406-H1407-H1408-U1406</f>
        <v>0.06634624</v>
      </c>
      <c r="U1406" s="88">
        <v>1.0E-4</v>
      </c>
      <c r="V1406" s="84">
        <f t="shared" si="1319"/>
        <v>0</v>
      </c>
      <c r="W1406" s="84">
        <f t="shared" si="1320"/>
        <v>0</v>
      </c>
      <c r="X1406" s="87">
        <f t="shared" si="2805"/>
        <v>0</v>
      </c>
      <c r="Y1406" s="89"/>
    </row>
    <row r="1407">
      <c r="A1407" s="77">
        <v>45724.0</v>
      </c>
      <c r="B1407" s="78" t="s">
        <v>40</v>
      </c>
      <c r="C1407" s="79" t="s">
        <v>37</v>
      </c>
      <c r="D1407" s="78" t="s">
        <v>29</v>
      </c>
      <c r="E1407" s="80">
        <v>0.63</v>
      </c>
      <c r="F1407" s="80">
        <v>0.0</v>
      </c>
      <c r="G1407" s="80">
        <v>0.0016</v>
      </c>
      <c r="H1407" s="83">
        <v>0.0</v>
      </c>
      <c r="I1407" s="84">
        <f t="shared" si="3"/>
        <v>-0.0016</v>
      </c>
      <c r="J1407" s="85">
        <f t="shared" si="4"/>
        <v>0</v>
      </c>
      <c r="K1407" s="80">
        <f t="shared" ref="K1407:L1407" si="2838">IFERROR(G1407,0)</f>
        <v>0.0016</v>
      </c>
      <c r="L1407" s="80">
        <f t="shared" si="2838"/>
        <v>0</v>
      </c>
      <c r="M1407" s="84">
        <f t="shared" si="6"/>
        <v>-0.0016</v>
      </c>
      <c r="N1407" s="85">
        <f t="shared" si="7"/>
        <v>0</v>
      </c>
      <c r="O1407" s="84">
        <f t="shared" ref="O1407:P1407" si="2839">IFERROR(K1407,0)</f>
        <v>0.0016</v>
      </c>
      <c r="P1407" s="84">
        <f t="shared" si="2839"/>
        <v>0</v>
      </c>
      <c r="Q1407" s="84">
        <f t="shared" si="9"/>
        <v>-0.0016</v>
      </c>
      <c r="R1407" s="85">
        <f t="shared" si="10"/>
        <v>0</v>
      </c>
      <c r="S1407" s="88"/>
      <c r="T1407" s="80"/>
      <c r="U1407" s="88"/>
      <c r="V1407" s="84">
        <f t="shared" si="1319"/>
        <v>0</v>
      </c>
      <c r="W1407" s="84">
        <f t="shared" si="1320"/>
        <v>0</v>
      </c>
      <c r="X1407" s="87">
        <f t="shared" si="2805"/>
        <v>0.001</v>
      </c>
      <c r="Y1407" s="89"/>
    </row>
    <row r="1408">
      <c r="A1408" s="77">
        <v>45724.0</v>
      </c>
      <c r="B1408" s="78" t="s">
        <v>40</v>
      </c>
      <c r="C1408" s="79" t="s">
        <v>37</v>
      </c>
      <c r="D1408" s="78" t="s">
        <v>30</v>
      </c>
      <c r="E1408" s="80">
        <v>0.0</v>
      </c>
      <c r="F1408" s="80">
        <v>0.0</v>
      </c>
      <c r="G1408" s="80">
        <v>0.0</v>
      </c>
      <c r="H1408" s="83">
        <v>0.0</v>
      </c>
      <c r="I1408" s="84">
        <f t="shared" si="3"/>
        <v>0</v>
      </c>
      <c r="J1408" s="85">
        <f t="shared" si="4"/>
        <v>0</v>
      </c>
      <c r="K1408" s="80">
        <f t="shared" ref="K1408:L1408" si="2840">IFERROR(G1408,0)</f>
        <v>0</v>
      </c>
      <c r="L1408" s="80">
        <f t="shared" si="2840"/>
        <v>0</v>
      </c>
      <c r="M1408" s="84">
        <f t="shared" si="6"/>
        <v>0</v>
      </c>
      <c r="N1408" s="85">
        <f t="shared" si="7"/>
        <v>0</v>
      </c>
      <c r="O1408" s="84">
        <f t="shared" ref="O1408:P1408" si="2841">IFERROR(K1408,0)</f>
        <v>0</v>
      </c>
      <c r="P1408" s="84">
        <f t="shared" si="2841"/>
        <v>0</v>
      </c>
      <c r="Q1408" s="84">
        <f t="shared" si="9"/>
        <v>0</v>
      </c>
      <c r="R1408" s="85">
        <f t="shared" si="10"/>
        <v>0</v>
      </c>
      <c r="S1408" s="87"/>
      <c r="T1408" s="87"/>
      <c r="U1408" s="87"/>
      <c r="V1408" s="84">
        <f t="shared" si="1319"/>
        <v>0</v>
      </c>
      <c r="W1408" s="84">
        <f t="shared" si="1320"/>
        <v>0</v>
      </c>
      <c r="X1408" s="87">
        <f t="shared" si="2805"/>
        <v>0</v>
      </c>
      <c r="Y1408" s="89"/>
    </row>
    <row r="1409">
      <c r="A1409" s="77">
        <v>45725.0</v>
      </c>
      <c r="B1409" s="78" t="s">
        <v>31</v>
      </c>
      <c r="C1409" s="79" t="s">
        <v>26</v>
      </c>
      <c r="D1409" s="78" t="s">
        <v>27</v>
      </c>
      <c r="E1409" s="80">
        <v>190.9</v>
      </c>
      <c r="F1409" s="81">
        <v>0.638</v>
      </c>
      <c r="G1409" s="82">
        <v>0.545</v>
      </c>
      <c r="H1409" s="95">
        <v>0.578</v>
      </c>
      <c r="I1409" s="84">
        <f t="shared" si="3"/>
        <v>0.033</v>
      </c>
      <c r="J1409" s="85">
        <f t="shared" si="4"/>
        <v>106.0550459</v>
      </c>
      <c r="K1409" s="80">
        <f t="shared" ref="K1409:L1409" si="2842">IFERROR(G1409,0)</f>
        <v>0.545</v>
      </c>
      <c r="L1409" s="80">
        <f t="shared" si="2842"/>
        <v>0.578</v>
      </c>
      <c r="M1409" s="84">
        <f t="shared" si="6"/>
        <v>0.033</v>
      </c>
      <c r="N1409" s="85">
        <f t="shared" si="7"/>
        <v>106.0550459</v>
      </c>
      <c r="O1409" s="84">
        <f t="shared" ref="O1409:P1409" si="2843">IFERROR(K1409,0)</f>
        <v>0.545</v>
      </c>
      <c r="P1409" s="84">
        <f t="shared" si="2843"/>
        <v>0.578</v>
      </c>
      <c r="Q1409" s="84">
        <f t="shared" si="9"/>
        <v>0.033</v>
      </c>
      <c r="R1409" s="85">
        <f t="shared" si="10"/>
        <v>106.0550459</v>
      </c>
      <c r="S1409" s="80">
        <f>T1388</f>
        <v>43.44272</v>
      </c>
      <c r="T1409" s="80">
        <f>H1409+S1409-H1410-H1411-U1409</f>
        <v>41.98892</v>
      </c>
      <c r="U1409" s="80">
        <v>0.0018</v>
      </c>
      <c r="V1409" s="84">
        <f t="shared" si="1319"/>
        <v>85.42319749</v>
      </c>
      <c r="W1409" s="84">
        <f t="shared" si="1320"/>
        <v>90.59561129</v>
      </c>
      <c r="X1409" s="87">
        <f>H1367</f>
        <v>0.577</v>
      </c>
      <c r="Y1409" s="89"/>
    </row>
    <row r="1410">
      <c r="A1410" s="77">
        <v>45725.0</v>
      </c>
      <c r="B1410" s="78" t="s">
        <v>31</v>
      </c>
      <c r="C1410" s="79" t="s">
        <v>26</v>
      </c>
      <c r="D1410" s="78" t="s">
        <v>29</v>
      </c>
      <c r="E1410" s="80">
        <v>220.3</v>
      </c>
      <c r="F1410" s="80">
        <v>0.986</v>
      </c>
      <c r="G1410" s="80">
        <v>0.581</v>
      </c>
      <c r="H1410" s="83">
        <v>1.015</v>
      </c>
      <c r="I1410" s="84">
        <f t="shared" si="3"/>
        <v>0.434</v>
      </c>
      <c r="J1410" s="85">
        <f t="shared" si="4"/>
        <v>174.6987952</v>
      </c>
      <c r="K1410" s="80">
        <f t="shared" ref="K1410:L1410" si="2844">IFERROR(G1410,0)</f>
        <v>0.581</v>
      </c>
      <c r="L1410" s="80">
        <f t="shared" si="2844"/>
        <v>1.015</v>
      </c>
      <c r="M1410" s="84">
        <f t="shared" si="6"/>
        <v>0.434</v>
      </c>
      <c r="N1410" s="85">
        <f t="shared" si="7"/>
        <v>174.6987952</v>
      </c>
      <c r="O1410" s="84">
        <f t="shared" ref="O1410:P1410" si="2845">IFERROR(K1410,0)</f>
        <v>0.581</v>
      </c>
      <c r="P1410" s="84">
        <f t="shared" si="2845"/>
        <v>1.015</v>
      </c>
      <c r="Q1410" s="84">
        <f t="shared" si="9"/>
        <v>0.434</v>
      </c>
      <c r="R1410" s="85">
        <f t="shared" si="10"/>
        <v>174.6987952</v>
      </c>
      <c r="S1410" s="84"/>
      <c r="T1410" s="84"/>
      <c r="U1410" s="84"/>
      <c r="V1410" s="84">
        <f t="shared" si="1319"/>
        <v>58.92494929</v>
      </c>
      <c r="W1410" s="84">
        <f t="shared" si="1320"/>
        <v>102.9411765</v>
      </c>
      <c r="X1410" s="87">
        <f t="shared" ref="X1410:X1429" si="2848">H1367</f>
        <v>0.577</v>
      </c>
      <c r="Y1410" s="89"/>
    </row>
    <row r="1411">
      <c r="A1411" s="77">
        <v>45725.0</v>
      </c>
      <c r="B1411" s="78" t="s">
        <v>31</v>
      </c>
      <c r="C1411" s="79" t="s">
        <v>26</v>
      </c>
      <c r="D1411" s="78" t="s">
        <v>30</v>
      </c>
      <c r="E1411" s="80">
        <v>0.0</v>
      </c>
      <c r="F1411" s="80">
        <v>0.0</v>
      </c>
      <c r="G1411" s="80">
        <v>0.0</v>
      </c>
      <c r="H1411" s="83">
        <v>1.015</v>
      </c>
      <c r="I1411" s="84">
        <f t="shared" si="3"/>
        <v>1.015</v>
      </c>
      <c r="J1411" s="85">
        <f t="shared" si="4"/>
        <v>0</v>
      </c>
      <c r="K1411" s="80">
        <f t="shared" ref="K1411:L1411" si="2846">IFERROR(G1411,0)</f>
        <v>0</v>
      </c>
      <c r="L1411" s="80">
        <f t="shared" si="2846"/>
        <v>1.015</v>
      </c>
      <c r="M1411" s="84">
        <f t="shared" si="6"/>
        <v>1.015</v>
      </c>
      <c r="N1411" s="85">
        <f t="shared" si="7"/>
        <v>0</v>
      </c>
      <c r="O1411" s="84">
        <f t="shared" ref="O1411:P1411" si="2847">IFERROR(K1411,0)</f>
        <v>0</v>
      </c>
      <c r="P1411" s="84">
        <f t="shared" si="2847"/>
        <v>1.015</v>
      </c>
      <c r="Q1411" s="84">
        <f t="shared" si="9"/>
        <v>1.015</v>
      </c>
      <c r="R1411" s="85">
        <f t="shared" si="10"/>
        <v>0</v>
      </c>
      <c r="S1411" s="80"/>
      <c r="T1411" s="80"/>
      <c r="U1411" s="80"/>
      <c r="V1411" s="84">
        <f t="shared" si="1319"/>
        <v>0</v>
      </c>
      <c r="W1411" s="84">
        <f t="shared" si="1320"/>
        <v>0</v>
      </c>
      <c r="X1411" s="87">
        <f t="shared" si="2848"/>
        <v>0.948</v>
      </c>
      <c r="Y1411" s="89"/>
    </row>
    <row r="1412">
      <c r="A1412" s="77">
        <v>45725.0</v>
      </c>
      <c r="B1412" s="78" t="s">
        <v>25</v>
      </c>
      <c r="C1412" s="79" t="s">
        <v>26</v>
      </c>
      <c r="D1412" s="78" t="s">
        <v>27</v>
      </c>
      <c r="E1412" s="80">
        <v>1.7</v>
      </c>
      <c r="F1412" s="80">
        <v>0.005</v>
      </c>
      <c r="G1412" s="80">
        <v>0.0048</v>
      </c>
      <c r="H1412" s="83">
        <v>0.005</v>
      </c>
      <c r="I1412" s="84">
        <f t="shared" si="3"/>
        <v>0.0002</v>
      </c>
      <c r="J1412" s="85">
        <f t="shared" si="4"/>
        <v>104.1666667</v>
      </c>
      <c r="K1412" s="80">
        <f t="shared" ref="K1412:L1412" si="2849">IFERROR(G1412,0)</f>
        <v>0.0048</v>
      </c>
      <c r="L1412" s="80">
        <f t="shared" si="2849"/>
        <v>0.005</v>
      </c>
      <c r="M1412" s="84">
        <f t="shared" si="6"/>
        <v>0.0002</v>
      </c>
      <c r="N1412" s="85">
        <f t="shared" si="7"/>
        <v>104.1666667</v>
      </c>
      <c r="O1412" s="84">
        <f t="shared" ref="O1412:P1412" si="2850">IFERROR(K1412,0)</f>
        <v>0.0048</v>
      </c>
      <c r="P1412" s="84">
        <f t="shared" si="2850"/>
        <v>0.005</v>
      </c>
      <c r="Q1412" s="84">
        <f t="shared" si="9"/>
        <v>0.0002</v>
      </c>
      <c r="R1412" s="85">
        <f t="shared" si="10"/>
        <v>104.1666667</v>
      </c>
      <c r="S1412" s="80">
        <f>T1391</f>
        <v>3.9280405</v>
      </c>
      <c r="T1412" s="80">
        <f>H1412+S1412-H1413-H1414-U1412</f>
        <v>3.7699405</v>
      </c>
      <c r="U1412" s="80">
        <v>1.0E-4</v>
      </c>
      <c r="V1412" s="84">
        <f t="shared" si="1319"/>
        <v>96</v>
      </c>
      <c r="W1412" s="84">
        <f t="shared" si="1320"/>
        <v>100</v>
      </c>
      <c r="X1412" s="87">
        <f t="shared" si="2848"/>
        <v>0.948</v>
      </c>
      <c r="Y1412" s="89"/>
    </row>
    <row r="1413">
      <c r="A1413" s="77">
        <v>45725.0</v>
      </c>
      <c r="B1413" s="78" t="s">
        <v>25</v>
      </c>
      <c r="C1413" s="79" t="s">
        <v>26</v>
      </c>
      <c r="D1413" s="78" t="s">
        <v>29</v>
      </c>
      <c r="E1413" s="80">
        <v>1.5</v>
      </c>
      <c r="F1413" s="80">
        <v>0.0</v>
      </c>
      <c r="G1413" s="80">
        <v>0.003</v>
      </c>
      <c r="H1413" s="83">
        <v>0.163</v>
      </c>
      <c r="I1413" s="84">
        <f t="shared" si="3"/>
        <v>0.16</v>
      </c>
      <c r="J1413" s="85">
        <f t="shared" si="4"/>
        <v>5433.333333</v>
      </c>
      <c r="K1413" s="80">
        <f t="shared" ref="K1413:L1413" si="2851">IFERROR(G1413,0)</f>
        <v>0.003</v>
      </c>
      <c r="L1413" s="80">
        <f t="shared" si="2851"/>
        <v>0.163</v>
      </c>
      <c r="M1413" s="84">
        <f t="shared" si="6"/>
        <v>0.16</v>
      </c>
      <c r="N1413" s="85">
        <f t="shared" si="7"/>
        <v>5433.333333</v>
      </c>
      <c r="O1413" s="84">
        <f t="shared" ref="O1413:P1413" si="2852">IFERROR(K1413,0)</f>
        <v>0.003</v>
      </c>
      <c r="P1413" s="84">
        <f t="shared" si="2852"/>
        <v>0.163</v>
      </c>
      <c r="Q1413" s="84">
        <f t="shared" si="9"/>
        <v>0.16</v>
      </c>
      <c r="R1413" s="85">
        <f t="shared" si="10"/>
        <v>5433.333333</v>
      </c>
      <c r="S1413" s="84"/>
      <c r="T1413" s="84"/>
      <c r="U1413" s="84"/>
      <c r="V1413" s="84">
        <f t="shared" si="1319"/>
        <v>0</v>
      </c>
      <c r="W1413" s="84">
        <f t="shared" si="1320"/>
        <v>0</v>
      </c>
      <c r="X1413" s="87">
        <f t="shared" si="2848"/>
        <v>0.005</v>
      </c>
      <c r="Y1413" s="89"/>
    </row>
    <row r="1414">
      <c r="A1414" s="77">
        <v>45725.0</v>
      </c>
      <c r="B1414" s="78" t="s">
        <v>25</v>
      </c>
      <c r="C1414" s="79" t="s">
        <v>26</v>
      </c>
      <c r="D1414" s="78" t="s">
        <v>30</v>
      </c>
      <c r="E1414" s="80">
        <v>0.0</v>
      </c>
      <c r="F1414" s="80">
        <v>0.0</v>
      </c>
      <c r="G1414" s="80">
        <v>0.0</v>
      </c>
      <c r="H1414" s="83">
        <v>0.0</v>
      </c>
      <c r="I1414" s="84">
        <f t="shared" si="3"/>
        <v>0</v>
      </c>
      <c r="J1414" s="85">
        <f t="shared" si="4"/>
        <v>0</v>
      </c>
      <c r="K1414" s="80">
        <f t="shared" ref="K1414:L1414" si="2853">IFERROR(G1414,0)</f>
        <v>0</v>
      </c>
      <c r="L1414" s="80">
        <f t="shared" si="2853"/>
        <v>0</v>
      </c>
      <c r="M1414" s="84">
        <f t="shared" si="6"/>
        <v>0</v>
      </c>
      <c r="N1414" s="85">
        <f t="shared" si="7"/>
        <v>0</v>
      </c>
      <c r="O1414" s="84">
        <f t="shared" ref="O1414:P1414" si="2854">IFERROR(K1414,0)</f>
        <v>0</v>
      </c>
      <c r="P1414" s="84">
        <f t="shared" si="2854"/>
        <v>0</v>
      </c>
      <c r="Q1414" s="84">
        <f t="shared" si="9"/>
        <v>0</v>
      </c>
      <c r="R1414" s="85">
        <f t="shared" si="10"/>
        <v>0</v>
      </c>
      <c r="S1414" s="84"/>
      <c r="T1414" s="84"/>
      <c r="U1414" s="84"/>
      <c r="V1414" s="84">
        <f t="shared" si="1319"/>
        <v>0</v>
      </c>
      <c r="W1414" s="84">
        <f t="shared" si="1320"/>
        <v>0</v>
      </c>
      <c r="X1414" s="87">
        <f t="shared" si="2848"/>
        <v>0.248</v>
      </c>
      <c r="Y1414" s="89"/>
    </row>
    <row r="1415">
      <c r="A1415" s="77">
        <v>45725.0</v>
      </c>
      <c r="B1415" s="78" t="s">
        <v>33</v>
      </c>
      <c r="C1415" s="79" t="s">
        <v>26</v>
      </c>
      <c r="D1415" s="78" t="s">
        <v>27</v>
      </c>
      <c r="E1415" s="80">
        <v>1.0</v>
      </c>
      <c r="F1415" s="80">
        <v>0.005</v>
      </c>
      <c r="G1415" s="80">
        <v>0.003</v>
      </c>
      <c r="H1415" s="83">
        <v>0.004</v>
      </c>
      <c r="I1415" s="84">
        <f t="shared" si="3"/>
        <v>0.001</v>
      </c>
      <c r="J1415" s="85">
        <f t="shared" si="4"/>
        <v>133.3333333</v>
      </c>
      <c r="K1415" s="80">
        <f t="shared" ref="K1415:L1415" si="2855">IFERROR(G1415,0)</f>
        <v>0.003</v>
      </c>
      <c r="L1415" s="80">
        <f t="shared" si="2855"/>
        <v>0.004</v>
      </c>
      <c r="M1415" s="84">
        <f t="shared" si="6"/>
        <v>0.001</v>
      </c>
      <c r="N1415" s="85">
        <f t="shared" si="7"/>
        <v>133.3333333</v>
      </c>
      <c r="O1415" s="84">
        <f t="shared" ref="O1415:P1415" si="2856">IFERROR(K1415,0)</f>
        <v>0.003</v>
      </c>
      <c r="P1415" s="84">
        <f t="shared" si="2856"/>
        <v>0.004</v>
      </c>
      <c r="Q1415" s="84">
        <f t="shared" si="9"/>
        <v>0.001</v>
      </c>
      <c r="R1415" s="85">
        <f t="shared" si="10"/>
        <v>133.3333333</v>
      </c>
      <c r="S1415" s="80">
        <f>T1394</f>
        <v>0.66765</v>
      </c>
      <c r="T1415" s="80">
        <f>H1415+S1415-H1416-H1417-U1415</f>
        <v>0.67165</v>
      </c>
      <c r="U1415" s="80">
        <v>0.0</v>
      </c>
      <c r="V1415" s="84">
        <f t="shared" si="1319"/>
        <v>60</v>
      </c>
      <c r="W1415" s="84">
        <f t="shared" si="1320"/>
        <v>80</v>
      </c>
      <c r="X1415" s="87">
        <f t="shared" si="2848"/>
        <v>0</v>
      </c>
      <c r="Y1415" s="89"/>
    </row>
    <row r="1416">
      <c r="A1416" s="77">
        <v>45725.0</v>
      </c>
      <c r="B1416" s="78" t="s">
        <v>33</v>
      </c>
      <c r="C1416" s="79" t="s">
        <v>26</v>
      </c>
      <c r="D1416" s="78" t="s">
        <v>29</v>
      </c>
      <c r="E1416" s="80">
        <v>1.0</v>
      </c>
      <c r="F1416" s="80">
        <v>0.0</v>
      </c>
      <c r="G1416" s="80">
        <v>0.003</v>
      </c>
      <c r="H1416" s="83">
        <v>0.0</v>
      </c>
      <c r="I1416" s="84">
        <f t="shared" si="3"/>
        <v>-0.003</v>
      </c>
      <c r="J1416" s="85">
        <f t="shared" si="4"/>
        <v>0</v>
      </c>
      <c r="K1416" s="80">
        <f t="shared" ref="K1416:L1416" si="2857">IFERROR(G1416,0)</f>
        <v>0.003</v>
      </c>
      <c r="L1416" s="80">
        <f t="shared" si="2857"/>
        <v>0</v>
      </c>
      <c r="M1416" s="84">
        <f t="shared" si="6"/>
        <v>-0.003</v>
      </c>
      <c r="N1416" s="85">
        <f t="shared" si="7"/>
        <v>0</v>
      </c>
      <c r="O1416" s="84">
        <f t="shared" ref="O1416:P1416" si="2858">IFERROR(K1416,0)</f>
        <v>0.003</v>
      </c>
      <c r="P1416" s="84">
        <f t="shared" si="2858"/>
        <v>0</v>
      </c>
      <c r="Q1416" s="84">
        <f t="shared" si="9"/>
        <v>-0.003</v>
      </c>
      <c r="R1416" s="85">
        <f t="shared" si="10"/>
        <v>0</v>
      </c>
      <c r="S1416" s="80"/>
      <c r="T1416" s="80"/>
      <c r="U1416" s="80"/>
      <c r="V1416" s="84">
        <f t="shared" si="1319"/>
        <v>0</v>
      </c>
      <c r="W1416" s="84">
        <f t="shared" si="1320"/>
        <v>0</v>
      </c>
      <c r="X1416" s="87">
        <f t="shared" si="2848"/>
        <v>0.004</v>
      </c>
      <c r="Y1416" s="89"/>
    </row>
    <row r="1417">
      <c r="A1417" s="77">
        <v>45725.0</v>
      </c>
      <c r="B1417" s="78" t="s">
        <v>33</v>
      </c>
      <c r="C1417" s="79" t="s">
        <v>26</v>
      </c>
      <c r="D1417" s="78" t="s">
        <v>30</v>
      </c>
      <c r="E1417" s="80">
        <v>0.0</v>
      </c>
      <c r="F1417" s="80">
        <v>0.0</v>
      </c>
      <c r="G1417" s="80">
        <v>0.0</v>
      </c>
      <c r="H1417" s="83">
        <v>0.0</v>
      </c>
      <c r="I1417" s="84">
        <f t="shared" si="3"/>
        <v>0</v>
      </c>
      <c r="J1417" s="85">
        <f t="shared" si="4"/>
        <v>0</v>
      </c>
      <c r="K1417" s="80">
        <f t="shared" ref="K1417:L1417" si="2859">IFERROR(G1417,0)</f>
        <v>0</v>
      </c>
      <c r="L1417" s="80">
        <f t="shared" si="2859"/>
        <v>0</v>
      </c>
      <c r="M1417" s="84">
        <f t="shared" si="6"/>
        <v>0</v>
      </c>
      <c r="N1417" s="85">
        <f t="shared" si="7"/>
        <v>0</v>
      </c>
      <c r="O1417" s="84">
        <f t="shared" ref="O1417:P1417" si="2860">IFERROR(K1417,0)</f>
        <v>0</v>
      </c>
      <c r="P1417" s="84">
        <f t="shared" si="2860"/>
        <v>0</v>
      </c>
      <c r="Q1417" s="84">
        <f t="shared" si="9"/>
        <v>0</v>
      </c>
      <c r="R1417" s="85">
        <f t="shared" si="10"/>
        <v>0</v>
      </c>
      <c r="S1417" s="87"/>
      <c r="T1417" s="87"/>
      <c r="U1417" s="87"/>
      <c r="V1417" s="84">
        <f t="shared" si="1319"/>
        <v>0</v>
      </c>
      <c r="W1417" s="84">
        <f t="shared" si="1320"/>
        <v>0</v>
      </c>
      <c r="X1417" s="87">
        <f t="shared" si="2848"/>
        <v>0.003</v>
      </c>
      <c r="Y1417" s="89"/>
    </row>
    <row r="1418">
      <c r="A1418" s="77">
        <v>45725.0</v>
      </c>
      <c r="B1418" s="78" t="s">
        <v>34</v>
      </c>
      <c r="C1418" s="79" t="s">
        <v>26</v>
      </c>
      <c r="D1418" s="78" t="s">
        <v>27</v>
      </c>
      <c r="E1418" s="80">
        <v>0.6</v>
      </c>
      <c r="F1418" s="80">
        <v>0.003</v>
      </c>
      <c r="G1418" s="80">
        <v>0.0032</v>
      </c>
      <c r="H1418" s="83">
        <v>0.001</v>
      </c>
      <c r="I1418" s="84">
        <f t="shared" si="3"/>
        <v>-0.0022</v>
      </c>
      <c r="J1418" s="85">
        <f t="shared" si="4"/>
        <v>31.25</v>
      </c>
      <c r="K1418" s="80">
        <f t="shared" ref="K1418:L1418" si="2861">IFERROR(G1418,0)</f>
        <v>0.0032</v>
      </c>
      <c r="L1418" s="80">
        <f t="shared" si="2861"/>
        <v>0.001</v>
      </c>
      <c r="M1418" s="84">
        <f t="shared" si="6"/>
        <v>-0.0022</v>
      </c>
      <c r="N1418" s="85">
        <f t="shared" si="7"/>
        <v>31.25</v>
      </c>
      <c r="O1418" s="84">
        <f t="shared" ref="O1418:P1418" si="2862">IFERROR(K1418,0)</f>
        <v>0.0032</v>
      </c>
      <c r="P1418" s="84">
        <f t="shared" si="2862"/>
        <v>0.001</v>
      </c>
      <c r="Q1418" s="84">
        <f t="shared" si="9"/>
        <v>-0.0022</v>
      </c>
      <c r="R1418" s="85">
        <f t="shared" si="10"/>
        <v>31.25</v>
      </c>
      <c r="S1418" s="88">
        <f>T1397</f>
        <v>0.09489</v>
      </c>
      <c r="T1418" s="80">
        <f>H1418+S1418-H1419-H1420-U1418</f>
        <v>0.09589</v>
      </c>
      <c r="U1418" s="88">
        <v>0.0</v>
      </c>
      <c r="V1418" s="84">
        <f t="shared" si="1319"/>
        <v>106.6666667</v>
      </c>
      <c r="W1418" s="84">
        <f t="shared" si="1320"/>
        <v>33.33333333</v>
      </c>
      <c r="X1418" s="87">
        <f t="shared" si="2848"/>
        <v>0</v>
      </c>
      <c r="Y1418" s="89"/>
    </row>
    <row r="1419">
      <c r="A1419" s="77">
        <v>45725.0</v>
      </c>
      <c r="B1419" s="78" t="s">
        <v>34</v>
      </c>
      <c r="C1419" s="79" t="s">
        <v>26</v>
      </c>
      <c r="D1419" s="78" t="s">
        <v>29</v>
      </c>
      <c r="E1419" s="80">
        <v>0.6</v>
      </c>
      <c r="F1419" s="80">
        <v>0.0</v>
      </c>
      <c r="G1419" s="80">
        <v>0.0032</v>
      </c>
      <c r="H1419" s="83">
        <v>0.0</v>
      </c>
      <c r="I1419" s="84">
        <f t="shared" si="3"/>
        <v>-0.0032</v>
      </c>
      <c r="J1419" s="85">
        <f t="shared" si="4"/>
        <v>0</v>
      </c>
      <c r="K1419" s="80">
        <f t="shared" ref="K1419:L1419" si="2863">IFERROR(G1419,0)</f>
        <v>0.0032</v>
      </c>
      <c r="L1419" s="80">
        <f t="shared" si="2863"/>
        <v>0</v>
      </c>
      <c r="M1419" s="84">
        <f t="shared" si="6"/>
        <v>-0.0032</v>
      </c>
      <c r="N1419" s="85">
        <f t="shared" si="7"/>
        <v>0</v>
      </c>
      <c r="O1419" s="84">
        <f t="shared" ref="O1419:P1419" si="2864">IFERROR(K1419,0)</f>
        <v>0.0032</v>
      </c>
      <c r="P1419" s="84">
        <f t="shared" si="2864"/>
        <v>0</v>
      </c>
      <c r="Q1419" s="84">
        <f t="shared" si="9"/>
        <v>-0.0032</v>
      </c>
      <c r="R1419" s="85">
        <f t="shared" si="10"/>
        <v>0</v>
      </c>
      <c r="S1419" s="87"/>
      <c r="T1419" s="87"/>
      <c r="U1419" s="87"/>
      <c r="V1419" s="84">
        <f t="shared" si="1319"/>
        <v>0</v>
      </c>
      <c r="W1419" s="84">
        <f t="shared" si="1320"/>
        <v>0</v>
      </c>
      <c r="X1419" s="87">
        <f t="shared" si="2848"/>
        <v>0.001</v>
      </c>
      <c r="Y1419" s="89"/>
    </row>
    <row r="1420">
      <c r="A1420" s="77">
        <v>45725.0</v>
      </c>
      <c r="B1420" s="78" t="s">
        <v>34</v>
      </c>
      <c r="C1420" s="79" t="s">
        <v>26</v>
      </c>
      <c r="D1420" s="78" t="s">
        <v>30</v>
      </c>
      <c r="E1420" s="80">
        <v>0.0</v>
      </c>
      <c r="F1420" s="80">
        <v>0.0</v>
      </c>
      <c r="G1420" s="80">
        <v>0.0</v>
      </c>
      <c r="H1420" s="83">
        <v>0.0</v>
      </c>
      <c r="I1420" s="84">
        <f t="shared" si="3"/>
        <v>0</v>
      </c>
      <c r="J1420" s="85">
        <f t="shared" si="4"/>
        <v>0</v>
      </c>
      <c r="K1420" s="80">
        <f t="shared" ref="K1420:L1420" si="2865">IFERROR(G1420,0)</f>
        <v>0</v>
      </c>
      <c r="L1420" s="80">
        <f t="shared" si="2865"/>
        <v>0</v>
      </c>
      <c r="M1420" s="84">
        <f t="shared" si="6"/>
        <v>0</v>
      </c>
      <c r="N1420" s="85">
        <f t="shared" si="7"/>
        <v>0</v>
      </c>
      <c r="O1420" s="84">
        <f t="shared" ref="O1420:P1420" si="2866">IFERROR(K1420,0)</f>
        <v>0</v>
      </c>
      <c r="P1420" s="84">
        <f t="shared" si="2866"/>
        <v>0</v>
      </c>
      <c r="Q1420" s="84">
        <f t="shared" si="9"/>
        <v>0</v>
      </c>
      <c r="R1420" s="85">
        <f t="shared" si="10"/>
        <v>0</v>
      </c>
      <c r="S1420" s="87"/>
      <c r="T1420" s="87"/>
      <c r="U1420" s="87"/>
      <c r="V1420" s="84">
        <f t="shared" si="1319"/>
        <v>0</v>
      </c>
      <c r="W1420" s="84">
        <f t="shared" si="1320"/>
        <v>0</v>
      </c>
      <c r="X1420" s="87">
        <f t="shared" si="2848"/>
        <v>0</v>
      </c>
      <c r="Y1420" s="89"/>
    </row>
    <row r="1421">
      <c r="A1421" s="77">
        <v>45725.0</v>
      </c>
      <c r="B1421" s="78" t="s">
        <v>36</v>
      </c>
      <c r="C1421" s="79" t="s">
        <v>37</v>
      </c>
      <c r="D1421" s="78" t="s">
        <v>27</v>
      </c>
      <c r="E1421" s="80">
        <v>229.8</v>
      </c>
      <c r="F1421" s="80">
        <v>0.653</v>
      </c>
      <c r="G1421" s="80">
        <v>0.668</v>
      </c>
      <c r="H1421" s="83">
        <v>0.575</v>
      </c>
      <c r="I1421" s="84">
        <f t="shared" si="3"/>
        <v>-0.093</v>
      </c>
      <c r="J1421" s="85">
        <f t="shared" si="4"/>
        <v>86.07784431</v>
      </c>
      <c r="K1421" s="80">
        <f t="shared" ref="K1421:L1421" si="2867">IFERROR(G1421,0)</f>
        <v>0.668</v>
      </c>
      <c r="L1421" s="80">
        <f t="shared" si="2867"/>
        <v>0.575</v>
      </c>
      <c r="M1421" s="84">
        <f t="shared" si="6"/>
        <v>-0.093</v>
      </c>
      <c r="N1421" s="85">
        <f t="shared" si="7"/>
        <v>86.07784431</v>
      </c>
      <c r="O1421" s="84">
        <f t="shared" ref="O1421:P1421" si="2868">IFERROR(K1421,0)</f>
        <v>0.668</v>
      </c>
      <c r="P1421" s="84">
        <f t="shared" si="2868"/>
        <v>0.575</v>
      </c>
      <c r="Q1421" s="84">
        <f t="shared" si="9"/>
        <v>-0.093</v>
      </c>
      <c r="R1421" s="85">
        <f t="shared" si="10"/>
        <v>86.07784431</v>
      </c>
      <c r="S1421" s="88">
        <f>T1400</f>
        <v>177.7998851</v>
      </c>
      <c r="T1421" s="80">
        <f>H1421+S1421-H1422-H1423-U1421</f>
        <v>177.0554851</v>
      </c>
      <c r="U1421" s="88">
        <v>4.0E-4</v>
      </c>
      <c r="V1421" s="84">
        <f t="shared" si="1319"/>
        <v>102.2970904</v>
      </c>
      <c r="W1421" s="84">
        <f t="shared" si="1320"/>
        <v>88.05513017</v>
      </c>
      <c r="X1421" s="87">
        <f t="shared" si="2848"/>
        <v>0</v>
      </c>
      <c r="Y1421" s="89"/>
    </row>
    <row r="1422">
      <c r="A1422" s="77">
        <v>45725.0</v>
      </c>
      <c r="B1422" s="78" t="s">
        <v>36</v>
      </c>
      <c r="C1422" s="79" t="s">
        <v>37</v>
      </c>
      <c r="D1422" s="78" t="s">
        <v>29</v>
      </c>
      <c r="E1422" s="80">
        <v>285.0</v>
      </c>
      <c r="F1422" s="80">
        <v>0.0</v>
      </c>
      <c r="G1422" s="80">
        <v>0.774</v>
      </c>
      <c r="H1422" s="83">
        <v>1.319</v>
      </c>
      <c r="I1422" s="84">
        <f t="shared" si="3"/>
        <v>0.545</v>
      </c>
      <c r="J1422" s="85">
        <f t="shared" si="4"/>
        <v>170.4134367</v>
      </c>
      <c r="K1422" s="80">
        <f t="shared" ref="K1422:L1422" si="2869">IFERROR(G1422,0)</f>
        <v>0.774</v>
      </c>
      <c r="L1422" s="80">
        <f t="shared" si="2869"/>
        <v>1.319</v>
      </c>
      <c r="M1422" s="84">
        <f t="shared" si="6"/>
        <v>0.545</v>
      </c>
      <c r="N1422" s="85">
        <f t="shared" si="7"/>
        <v>170.4134367</v>
      </c>
      <c r="O1422" s="84">
        <f t="shared" ref="O1422:P1422" si="2870">IFERROR(K1422,0)</f>
        <v>0.774</v>
      </c>
      <c r="P1422" s="84">
        <f t="shared" si="2870"/>
        <v>1.319</v>
      </c>
      <c r="Q1422" s="84">
        <f t="shared" si="9"/>
        <v>0.545</v>
      </c>
      <c r="R1422" s="85">
        <f t="shared" si="10"/>
        <v>170.4134367</v>
      </c>
      <c r="S1422" s="87"/>
      <c r="T1422" s="87"/>
      <c r="U1422" s="87"/>
      <c r="V1422" s="84">
        <f t="shared" si="1319"/>
        <v>0</v>
      </c>
      <c r="W1422" s="84">
        <f t="shared" si="1320"/>
        <v>0</v>
      </c>
      <c r="X1422" s="87">
        <f t="shared" si="2848"/>
        <v>0.576</v>
      </c>
      <c r="Y1422" s="89"/>
    </row>
    <row r="1423">
      <c r="A1423" s="77">
        <v>45725.0</v>
      </c>
      <c r="B1423" s="78" t="s">
        <v>36</v>
      </c>
      <c r="C1423" s="79" t="s">
        <v>37</v>
      </c>
      <c r="D1423" s="78" t="s">
        <v>30</v>
      </c>
      <c r="E1423" s="80">
        <v>0.0</v>
      </c>
      <c r="F1423" s="80">
        <v>0.0</v>
      </c>
      <c r="G1423" s="80">
        <v>0.0</v>
      </c>
      <c r="H1423" s="83">
        <v>0.0</v>
      </c>
      <c r="I1423" s="84">
        <f t="shared" si="3"/>
        <v>0</v>
      </c>
      <c r="J1423" s="85">
        <f t="shared" si="4"/>
        <v>0</v>
      </c>
      <c r="K1423" s="80">
        <f t="shared" ref="K1423:L1423" si="2871">IFERROR(G1423,0)</f>
        <v>0</v>
      </c>
      <c r="L1423" s="80">
        <f t="shared" si="2871"/>
        <v>0</v>
      </c>
      <c r="M1423" s="84">
        <f t="shared" si="6"/>
        <v>0</v>
      </c>
      <c r="N1423" s="85">
        <f t="shared" si="7"/>
        <v>0</v>
      </c>
      <c r="O1423" s="84">
        <f t="shared" ref="O1423:P1423" si="2872">IFERROR(K1423,0)</f>
        <v>0</v>
      </c>
      <c r="P1423" s="84">
        <f t="shared" si="2872"/>
        <v>0</v>
      </c>
      <c r="Q1423" s="84">
        <f t="shared" si="9"/>
        <v>0</v>
      </c>
      <c r="R1423" s="85">
        <f t="shared" si="10"/>
        <v>0</v>
      </c>
      <c r="S1423" s="87"/>
      <c r="T1423" s="87"/>
      <c r="U1423" s="87"/>
      <c r="V1423" s="84">
        <f t="shared" si="1319"/>
        <v>0</v>
      </c>
      <c r="W1423" s="84">
        <f t="shared" si="1320"/>
        <v>0</v>
      </c>
      <c r="X1423" s="87">
        <f t="shared" si="2848"/>
        <v>0.881</v>
      </c>
      <c r="Y1423" s="89"/>
    </row>
    <row r="1424">
      <c r="A1424" s="77">
        <v>45725.0</v>
      </c>
      <c r="B1424" s="78" t="s">
        <v>49</v>
      </c>
      <c r="C1424" s="79" t="s">
        <v>37</v>
      </c>
      <c r="D1424" s="78" t="s">
        <v>27</v>
      </c>
      <c r="E1424" s="80">
        <v>5.2</v>
      </c>
      <c r="F1424" s="80">
        <v>0.017</v>
      </c>
      <c r="G1424" s="80">
        <v>0.0161</v>
      </c>
      <c r="H1424" s="83">
        <v>0.018</v>
      </c>
      <c r="I1424" s="84">
        <f t="shared" si="3"/>
        <v>0.0019</v>
      </c>
      <c r="J1424" s="85">
        <f t="shared" si="4"/>
        <v>111.8012422</v>
      </c>
      <c r="K1424" s="80">
        <f t="shared" ref="K1424:L1424" si="2873">IFERROR(G1424,0)</f>
        <v>0.0161</v>
      </c>
      <c r="L1424" s="80">
        <f t="shared" si="2873"/>
        <v>0.018</v>
      </c>
      <c r="M1424" s="84">
        <f t="shared" si="6"/>
        <v>0.0019</v>
      </c>
      <c r="N1424" s="85">
        <f t="shared" si="7"/>
        <v>111.8012422</v>
      </c>
      <c r="O1424" s="84">
        <f t="shared" ref="O1424:P1424" si="2874">IFERROR(K1424,0)</f>
        <v>0.0161</v>
      </c>
      <c r="P1424" s="84">
        <f t="shared" si="2874"/>
        <v>0.018</v>
      </c>
      <c r="Q1424" s="84">
        <f t="shared" si="9"/>
        <v>0.0019</v>
      </c>
      <c r="R1424" s="85">
        <f t="shared" si="10"/>
        <v>111.8012422</v>
      </c>
      <c r="S1424" s="88">
        <f>T1403</f>
        <v>2.770600002</v>
      </c>
      <c r="T1424" s="80">
        <f>H1424+S1424-H1425-H1426-U1424</f>
        <v>2.787900002</v>
      </c>
      <c r="U1424" s="88">
        <v>7.0E-4</v>
      </c>
      <c r="V1424" s="84">
        <f t="shared" si="1319"/>
        <v>94.70588235</v>
      </c>
      <c r="W1424" s="84">
        <f t="shared" si="1320"/>
        <v>105.8823529</v>
      </c>
      <c r="X1424" s="87">
        <f t="shared" si="2848"/>
        <v>0</v>
      </c>
      <c r="Y1424" s="89"/>
    </row>
    <row r="1425">
      <c r="A1425" s="77">
        <v>45725.0</v>
      </c>
      <c r="B1425" s="78" t="s">
        <v>49</v>
      </c>
      <c r="C1425" s="79" t="s">
        <v>37</v>
      </c>
      <c r="D1425" s="78" t="s">
        <v>29</v>
      </c>
      <c r="E1425" s="80">
        <v>5.1</v>
      </c>
      <c r="F1425" s="80">
        <v>0.21</v>
      </c>
      <c r="G1425" s="80">
        <v>0.0129</v>
      </c>
      <c r="H1425" s="83">
        <v>0.0</v>
      </c>
      <c r="I1425" s="84">
        <f t="shared" si="3"/>
        <v>-0.0129</v>
      </c>
      <c r="J1425" s="85">
        <f t="shared" si="4"/>
        <v>0</v>
      </c>
      <c r="K1425" s="80">
        <f t="shared" ref="K1425:L1425" si="2875">IFERROR(G1425,0)</f>
        <v>0.0129</v>
      </c>
      <c r="L1425" s="80">
        <f t="shared" si="2875"/>
        <v>0</v>
      </c>
      <c r="M1425" s="84">
        <f t="shared" si="6"/>
        <v>-0.0129</v>
      </c>
      <c r="N1425" s="85">
        <f t="shared" si="7"/>
        <v>0</v>
      </c>
      <c r="O1425" s="84">
        <f t="shared" ref="O1425:P1425" si="2876">IFERROR(K1425,0)</f>
        <v>0.0129</v>
      </c>
      <c r="P1425" s="84">
        <f t="shared" si="2876"/>
        <v>0</v>
      </c>
      <c r="Q1425" s="84">
        <f t="shared" si="9"/>
        <v>-0.0129</v>
      </c>
      <c r="R1425" s="85">
        <f t="shared" si="10"/>
        <v>0</v>
      </c>
      <c r="S1425" s="87"/>
      <c r="T1425" s="87"/>
      <c r="U1425" s="87"/>
      <c r="V1425" s="84">
        <f t="shared" si="1319"/>
        <v>6.142857143</v>
      </c>
      <c r="W1425" s="84">
        <f t="shared" si="1320"/>
        <v>0</v>
      </c>
      <c r="X1425" s="87">
        <f t="shared" si="2848"/>
        <v>0.016</v>
      </c>
      <c r="Y1425" s="89"/>
    </row>
    <row r="1426">
      <c r="A1426" s="77">
        <v>45725.0</v>
      </c>
      <c r="B1426" s="78" t="s">
        <v>49</v>
      </c>
      <c r="C1426" s="79" t="s">
        <v>37</v>
      </c>
      <c r="D1426" s="78" t="s">
        <v>30</v>
      </c>
      <c r="E1426" s="80">
        <v>0.0</v>
      </c>
      <c r="F1426" s="80">
        <v>0.0</v>
      </c>
      <c r="G1426" s="80">
        <v>0.0</v>
      </c>
      <c r="H1426" s="83">
        <v>0.0</v>
      </c>
      <c r="I1426" s="84">
        <f t="shared" si="3"/>
        <v>0</v>
      </c>
      <c r="J1426" s="85">
        <f t="shared" si="4"/>
        <v>0</v>
      </c>
      <c r="K1426" s="80">
        <f t="shared" ref="K1426:L1426" si="2877">IFERROR(G1426,0)</f>
        <v>0</v>
      </c>
      <c r="L1426" s="80">
        <f t="shared" si="2877"/>
        <v>0</v>
      </c>
      <c r="M1426" s="84">
        <f t="shared" si="6"/>
        <v>0</v>
      </c>
      <c r="N1426" s="85">
        <f t="shared" si="7"/>
        <v>0</v>
      </c>
      <c r="O1426" s="84">
        <f t="shared" ref="O1426:P1426" si="2878">IFERROR(K1426,0)</f>
        <v>0</v>
      </c>
      <c r="P1426" s="84">
        <f t="shared" si="2878"/>
        <v>0</v>
      </c>
      <c r="Q1426" s="84">
        <f t="shared" si="9"/>
        <v>0</v>
      </c>
      <c r="R1426" s="85">
        <f t="shared" si="10"/>
        <v>0</v>
      </c>
      <c r="S1426" s="88"/>
      <c r="T1426" s="88"/>
      <c r="U1426" s="87"/>
      <c r="V1426" s="84">
        <f t="shared" si="1319"/>
        <v>0</v>
      </c>
      <c r="W1426" s="84">
        <f t="shared" si="1320"/>
        <v>0</v>
      </c>
      <c r="X1426" s="87">
        <f t="shared" si="2848"/>
        <v>0</v>
      </c>
      <c r="Y1426" s="89"/>
    </row>
    <row r="1427">
      <c r="A1427" s="77">
        <v>45725.0</v>
      </c>
      <c r="B1427" s="78" t="s">
        <v>40</v>
      </c>
      <c r="C1427" s="79" t="s">
        <v>37</v>
      </c>
      <c r="D1427" s="78" t="s">
        <v>27</v>
      </c>
      <c r="E1427" s="80">
        <v>0.63</v>
      </c>
      <c r="F1427" s="80">
        <v>0.0</v>
      </c>
      <c r="G1427" s="80">
        <v>0.0019</v>
      </c>
      <c r="H1427" s="83">
        <v>0.001</v>
      </c>
      <c r="I1427" s="84">
        <f t="shared" si="3"/>
        <v>-0.0009</v>
      </c>
      <c r="J1427" s="85">
        <f t="shared" si="4"/>
        <v>52.63157895</v>
      </c>
      <c r="K1427" s="80">
        <f t="shared" ref="K1427:L1427" si="2879">IFERROR(G1427,0)</f>
        <v>0.0019</v>
      </c>
      <c r="L1427" s="80">
        <f t="shared" si="2879"/>
        <v>0.001</v>
      </c>
      <c r="M1427" s="84">
        <f t="shared" si="6"/>
        <v>-0.0009</v>
      </c>
      <c r="N1427" s="85">
        <f t="shared" si="7"/>
        <v>52.63157895</v>
      </c>
      <c r="O1427" s="84">
        <f t="shared" ref="O1427:P1427" si="2880">IFERROR(K1427,0)</f>
        <v>0.0019</v>
      </c>
      <c r="P1427" s="84">
        <f t="shared" si="2880"/>
        <v>0.001</v>
      </c>
      <c r="Q1427" s="84">
        <f t="shared" si="9"/>
        <v>-0.0009</v>
      </c>
      <c r="R1427" s="85">
        <f t="shared" si="10"/>
        <v>52.63157895</v>
      </c>
      <c r="S1427" s="88">
        <f>T1406</f>
        <v>0.06634624</v>
      </c>
      <c r="T1427" s="80">
        <f>H1427+S1427-H1428-H1429-U1427</f>
        <v>0.06724624</v>
      </c>
      <c r="U1427" s="88">
        <v>1.0E-4</v>
      </c>
      <c r="V1427" s="84">
        <f t="shared" si="1319"/>
        <v>0</v>
      </c>
      <c r="W1427" s="84">
        <f t="shared" si="1320"/>
        <v>0</v>
      </c>
      <c r="X1427" s="87">
        <f t="shared" si="2848"/>
        <v>0</v>
      </c>
      <c r="Y1427" s="89"/>
    </row>
    <row r="1428">
      <c r="A1428" s="77">
        <v>45725.0</v>
      </c>
      <c r="B1428" s="78" t="s">
        <v>40</v>
      </c>
      <c r="C1428" s="79" t="s">
        <v>37</v>
      </c>
      <c r="D1428" s="78" t="s">
        <v>29</v>
      </c>
      <c r="E1428" s="80">
        <v>0.63</v>
      </c>
      <c r="F1428" s="80">
        <v>0.0</v>
      </c>
      <c r="G1428" s="80">
        <v>0.0016</v>
      </c>
      <c r="H1428" s="83">
        <v>0.0</v>
      </c>
      <c r="I1428" s="84">
        <f t="shared" si="3"/>
        <v>-0.0016</v>
      </c>
      <c r="J1428" s="85">
        <f t="shared" si="4"/>
        <v>0</v>
      </c>
      <c r="K1428" s="80">
        <f t="shared" ref="K1428:L1428" si="2881">IFERROR(G1428,0)</f>
        <v>0.0016</v>
      </c>
      <c r="L1428" s="80">
        <f t="shared" si="2881"/>
        <v>0</v>
      </c>
      <c r="M1428" s="84">
        <f t="shared" si="6"/>
        <v>-0.0016</v>
      </c>
      <c r="N1428" s="85">
        <f t="shared" si="7"/>
        <v>0</v>
      </c>
      <c r="O1428" s="84">
        <f t="shared" ref="O1428:P1428" si="2882">IFERROR(K1428,0)</f>
        <v>0.0016</v>
      </c>
      <c r="P1428" s="84">
        <f t="shared" si="2882"/>
        <v>0</v>
      </c>
      <c r="Q1428" s="84">
        <f t="shared" si="9"/>
        <v>-0.0016</v>
      </c>
      <c r="R1428" s="85">
        <f t="shared" si="10"/>
        <v>0</v>
      </c>
      <c r="S1428" s="88"/>
      <c r="T1428" s="80"/>
      <c r="U1428" s="88"/>
      <c r="V1428" s="84">
        <f t="shared" si="1319"/>
        <v>0</v>
      </c>
      <c r="W1428" s="84">
        <f t="shared" si="1320"/>
        <v>0</v>
      </c>
      <c r="X1428" s="87">
        <f t="shared" si="2848"/>
        <v>0.001</v>
      </c>
      <c r="Y1428" s="89"/>
    </row>
    <row r="1429">
      <c r="A1429" s="77">
        <v>45725.0</v>
      </c>
      <c r="B1429" s="78" t="s">
        <v>40</v>
      </c>
      <c r="C1429" s="79" t="s">
        <v>37</v>
      </c>
      <c r="D1429" s="78" t="s">
        <v>30</v>
      </c>
      <c r="E1429" s="80">
        <v>0.0</v>
      </c>
      <c r="F1429" s="80">
        <v>0.0</v>
      </c>
      <c r="G1429" s="80">
        <v>0.0</v>
      </c>
      <c r="H1429" s="83">
        <v>0.0</v>
      </c>
      <c r="I1429" s="84">
        <f t="shared" si="3"/>
        <v>0</v>
      </c>
      <c r="J1429" s="85">
        <f t="shared" si="4"/>
        <v>0</v>
      </c>
      <c r="K1429" s="80">
        <f t="shared" ref="K1429:L1429" si="2883">IFERROR(G1429,0)</f>
        <v>0</v>
      </c>
      <c r="L1429" s="80">
        <f t="shared" si="2883"/>
        <v>0</v>
      </c>
      <c r="M1429" s="84">
        <f t="shared" si="6"/>
        <v>0</v>
      </c>
      <c r="N1429" s="85">
        <f t="shared" si="7"/>
        <v>0</v>
      </c>
      <c r="O1429" s="84">
        <f t="shared" ref="O1429:P1429" si="2884">IFERROR(K1429,0)</f>
        <v>0</v>
      </c>
      <c r="P1429" s="84">
        <f t="shared" si="2884"/>
        <v>0</v>
      </c>
      <c r="Q1429" s="84">
        <f t="shared" si="9"/>
        <v>0</v>
      </c>
      <c r="R1429" s="85">
        <f t="shared" si="10"/>
        <v>0</v>
      </c>
      <c r="S1429" s="87"/>
      <c r="T1429" s="87"/>
      <c r="U1429" s="87"/>
      <c r="V1429" s="84">
        <f t="shared" si="1319"/>
        <v>0</v>
      </c>
      <c r="W1429" s="84">
        <f t="shared" si="1320"/>
        <v>0</v>
      </c>
      <c r="X1429" s="87">
        <f t="shared" si="2848"/>
        <v>0</v>
      </c>
      <c r="Y1429" s="89"/>
    </row>
    <row r="1430">
      <c r="A1430" s="77">
        <v>45726.0</v>
      </c>
      <c r="B1430" s="78" t="s">
        <v>31</v>
      </c>
      <c r="C1430" s="79" t="s">
        <v>26</v>
      </c>
      <c r="D1430" s="78" t="s">
        <v>27</v>
      </c>
      <c r="E1430" s="80">
        <v>190.9</v>
      </c>
      <c r="F1430" s="81">
        <v>0.649</v>
      </c>
      <c r="G1430" s="82">
        <v>0.545</v>
      </c>
      <c r="H1430" s="95">
        <v>0.584</v>
      </c>
      <c r="I1430" s="84">
        <f t="shared" si="3"/>
        <v>0.039</v>
      </c>
      <c r="J1430" s="85">
        <f t="shared" si="4"/>
        <v>107.1559633</v>
      </c>
      <c r="K1430" s="80">
        <f t="shared" ref="K1430:L1430" si="2885">IFERROR(G1430,0)</f>
        <v>0.545</v>
      </c>
      <c r="L1430" s="80">
        <f t="shared" si="2885"/>
        <v>0.584</v>
      </c>
      <c r="M1430" s="84">
        <f t="shared" si="6"/>
        <v>0.039</v>
      </c>
      <c r="N1430" s="85">
        <f t="shared" si="7"/>
        <v>107.1559633</v>
      </c>
      <c r="O1430" s="84">
        <f t="shared" ref="O1430:P1430" si="2886">IFERROR(K1430,0)</f>
        <v>0.545</v>
      </c>
      <c r="P1430" s="84">
        <f t="shared" si="2886"/>
        <v>0.584</v>
      </c>
      <c r="Q1430" s="84">
        <f t="shared" si="9"/>
        <v>0.039</v>
      </c>
      <c r="R1430" s="85">
        <f t="shared" si="10"/>
        <v>107.1559633</v>
      </c>
      <c r="S1430" s="80">
        <f>T1409</f>
        <v>41.98892</v>
      </c>
      <c r="T1430" s="80">
        <f>H1430+S1430-H1431-H1432-U1430</f>
        <v>39.15112</v>
      </c>
      <c r="U1430" s="80">
        <v>0.0018</v>
      </c>
      <c r="V1430" s="84">
        <f t="shared" si="1319"/>
        <v>83.97534669</v>
      </c>
      <c r="W1430" s="84">
        <f t="shared" si="1320"/>
        <v>89.98459168</v>
      </c>
      <c r="X1430" s="87">
        <f>H1388</f>
        <v>0.58</v>
      </c>
      <c r="Y1430" s="89"/>
    </row>
    <row r="1431">
      <c r="A1431" s="77">
        <v>45726.0</v>
      </c>
      <c r="B1431" s="78" t="s">
        <v>31</v>
      </c>
      <c r="C1431" s="79" t="s">
        <v>26</v>
      </c>
      <c r="D1431" s="78" t="s">
        <v>29</v>
      </c>
      <c r="E1431" s="80">
        <v>220.3</v>
      </c>
      <c r="F1431" s="80">
        <v>0.303</v>
      </c>
      <c r="G1431" s="80">
        <v>0.581</v>
      </c>
      <c r="H1431" s="83">
        <v>2.138</v>
      </c>
      <c r="I1431" s="84">
        <f t="shared" si="3"/>
        <v>1.557</v>
      </c>
      <c r="J1431" s="85">
        <f t="shared" si="4"/>
        <v>367.9862306</v>
      </c>
      <c r="K1431" s="80">
        <f t="shared" ref="K1431:L1431" si="2887">IFERROR(G1431,0)</f>
        <v>0.581</v>
      </c>
      <c r="L1431" s="80">
        <f t="shared" si="2887"/>
        <v>2.138</v>
      </c>
      <c r="M1431" s="84">
        <f t="shared" si="6"/>
        <v>1.557</v>
      </c>
      <c r="N1431" s="85">
        <f t="shared" si="7"/>
        <v>367.9862306</v>
      </c>
      <c r="O1431" s="84">
        <f t="shared" ref="O1431:P1431" si="2888">IFERROR(K1431,0)</f>
        <v>0.581</v>
      </c>
      <c r="P1431" s="84">
        <f t="shared" si="2888"/>
        <v>2.138</v>
      </c>
      <c r="Q1431" s="84">
        <f t="shared" si="9"/>
        <v>1.557</v>
      </c>
      <c r="R1431" s="85">
        <f t="shared" si="10"/>
        <v>367.9862306</v>
      </c>
      <c r="S1431" s="84"/>
      <c r="T1431" s="84"/>
      <c r="U1431" s="84"/>
      <c r="V1431" s="84">
        <f t="shared" si="1319"/>
        <v>191.7491749</v>
      </c>
      <c r="W1431" s="84">
        <f t="shared" si="1320"/>
        <v>705.6105611</v>
      </c>
      <c r="X1431" s="87">
        <f t="shared" ref="X1431:X1450" si="2891">H1388</f>
        <v>0.58</v>
      </c>
      <c r="Y1431" s="89"/>
    </row>
    <row r="1432">
      <c r="A1432" s="77">
        <v>45726.0</v>
      </c>
      <c r="B1432" s="78" t="s">
        <v>31</v>
      </c>
      <c r="C1432" s="79" t="s">
        <v>26</v>
      </c>
      <c r="D1432" s="78" t="s">
        <v>30</v>
      </c>
      <c r="E1432" s="80">
        <v>0.0</v>
      </c>
      <c r="F1432" s="80">
        <v>0.0</v>
      </c>
      <c r="G1432" s="80">
        <v>0.0</v>
      </c>
      <c r="H1432" s="83">
        <v>1.282</v>
      </c>
      <c r="I1432" s="84">
        <f t="shared" si="3"/>
        <v>1.282</v>
      </c>
      <c r="J1432" s="85">
        <f t="shared" si="4"/>
        <v>0</v>
      </c>
      <c r="K1432" s="80">
        <f t="shared" ref="K1432:L1432" si="2889">IFERROR(G1432,0)</f>
        <v>0</v>
      </c>
      <c r="L1432" s="80">
        <f t="shared" si="2889"/>
        <v>1.282</v>
      </c>
      <c r="M1432" s="84">
        <f t="shared" si="6"/>
        <v>1.282</v>
      </c>
      <c r="N1432" s="85">
        <f t="shared" si="7"/>
        <v>0</v>
      </c>
      <c r="O1432" s="84">
        <f t="shared" ref="O1432:P1432" si="2890">IFERROR(K1432,0)</f>
        <v>0</v>
      </c>
      <c r="P1432" s="84">
        <f t="shared" si="2890"/>
        <v>1.282</v>
      </c>
      <c r="Q1432" s="84">
        <f t="shared" si="9"/>
        <v>1.282</v>
      </c>
      <c r="R1432" s="85">
        <f t="shared" si="10"/>
        <v>0</v>
      </c>
      <c r="S1432" s="80"/>
      <c r="T1432" s="80"/>
      <c r="U1432" s="80"/>
      <c r="V1432" s="84">
        <f t="shared" si="1319"/>
        <v>0</v>
      </c>
      <c r="W1432" s="84">
        <f t="shared" si="1320"/>
        <v>0</v>
      </c>
      <c r="X1432" s="87">
        <f t="shared" si="2891"/>
        <v>1.395</v>
      </c>
      <c r="Y1432" s="89"/>
    </row>
    <row r="1433">
      <c r="A1433" s="77">
        <v>45726.0</v>
      </c>
      <c r="B1433" s="78" t="s">
        <v>25</v>
      </c>
      <c r="C1433" s="79" t="s">
        <v>26</v>
      </c>
      <c r="D1433" s="78" t="s">
        <v>27</v>
      </c>
      <c r="E1433" s="80">
        <v>1.7</v>
      </c>
      <c r="F1433" s="80">
        <v>0.005</v>
      </c>
      <c r="G1433" s="80">
        <v>0.0048</v>
      </c>
      <c r="H1433" s="83">
        <v>0.005</v>
      </c>
      <c r="I1433" s="84">
        <f t="shared" si="3"/>
        <v>0.0002</v>
      </c>
      <c r="J1433" s="85">
        <f t="shared" si="4"/>
        <v>104.1666667</v>
      </c>
      <c r="K1433" s="80">
        <f t="shared" ref="K1433:L1433" si="2892">IFERROR(G1433,0)</f>
        <v>0.0048</v>
      </c>
      <c r="L1433" s="80">
        <f t="shared" si="2892"/>
        <v>0.005</v>
      </c>
      <c r="M1433" s="84">
        <f t="shared" si="6"/>
        <v>0.0002</v>
      </c>
      <c r="N1433" s="85">
        <f t="shared" si="7"/>
        <v>104.1666667</v>
      </c>
      <c r="O1433" s="84">
        <f t="shared" ref="O1433:P1433" si="2893">IFERROR(K1433,0)</f>
        <v>0.0048</v>
      </c>
      <c r="P1433" s="84">
        <f t="shared" si="2893"/>
        <v>0.005</v>
      </c>
      <c r="Q1433" s="84">
        <f t="shared" si="9"/>
        <v>0.0002</v>
      </c>
      <c r="R1433" s="85">
        <f t="shared" si="10"/>
        <v>104.1666667</v>
      </c>
      <c r="S1433" s="80">
        <f>T1412</f>
        <v>3.7699405</v>
      </c>
      <c r="T1433" s="80">
        <f>H1433+S1433-H1434-H1435-U1433</f>
        <v>3.7748405</v>
      </c>
      <c r="U1433" s="80">
        <v>1.0E-4</v>
      </c>
      <c r="V1433" s="84">
        <f t="shared" si="1319"/>
        <v>96</v>
      </c>
      <c r="W1433" s="84">
        <f t="shared" si="1320"/>
        <v>100</v>
      </c>
      <c r="X1433" s="87">
        <f t="shared" si="2891"/>
        <v>0.333</v>
      </c>
      <c r="Y1433" s="89"/>
    </row>
    <row r="1434">
      <c r="A1434" s="77">
        <v>45726.0</v>
      </c>
      <c r="B1434" s="78" t="s">
        <v>25</v>
      </c>
      <c r="C1434" s="79" t="s">
        <v>26</v>
      </c>
      <c r="D1434" s="78" t="s">
        <v>29</v>
      </c>
      <c r="E1434" s="80">
        <v>1.5</v>
      </c>
      <c r="F1434" s="80">
        <v>0.0</v>
      </c>
      <c r="G1434" s="80">
        <v>0.003</v>
      </c>
      <c r="H1434" s="83">
        <v>0.0</v>
      </c>
      <c r="I1434" s="84">
        <f t="shared" si="3"/>
        <v>-0.003</v>
      </c>
      <c r="J1434" s="85">
        <f t="shared" si="4"/>
        <v>0</v>
      </c>
      <c r="K1434" s="80">
        <f t="shared" ref="K1434:L1434" si="2894">IFERROR(G1434,0)</f>
        <v>0.003</v>
      </c>
      <c r="L1434" s="80">
        <f t="shared" si="2894"/>
        <v>0</v>
      </c>
      <c r="M1434" s="84">
        <f t="shared" si="6"/>
        <v>-0.003</v>
      </c>
      <c r="N1434" s="85">
        <f t="shared" si="7"/>
        <v>0</v>
      </c>
      <c r="O1434" s="84">
        <f t="shared" ref="O1434:P1434" si="2895">IFERROR(K1434,0)</f>
        <v>0.003</v>
      </c>
      <c r="P1434" s="84">
        <f t="shared" si="2895"/>
        <v>0</v>
      </c>
      <c r="Q1434" s="84">
        <f t="shared" si="9"/>
        <v>-0.003</v>
      </c>
      <c r="R1434" s="85">
        <f t="shared" si="10"/>
        <v>0</v>
      </c>
      <c r="S1434" s="84"/>
      <c r="T1434" s="84"/>
      <c r="U1434" s="84"/>
      <c r="V1434" s="84">
        <f t="shared" si="1319"/>
        <v>0</v>
      </c>
      <c r="W1434" s="84">
        <f t="shared" si="1320"/>
        <v>0</v>
      </c>
      <c r="X1434" s="87">
        <f t="shared" si="2891"/>
        <v>0.005</v>
      </c>
      <c r="Y1434" s="89"/>
    </row>
    <row r="1435">
      <c r="A1435" s="77">
        <v>45726.0</v>
      </c>
      <c r="B1435" s="78" t="s">
        <v>25</v>
      </c>
      <c r="C1435" s="79" t="s">
        <v>26</v>
      </c>
      <c r="D1435" s="78" t="s">
        <v>30</v>
      </c>
      <c r="E1435" s="80">
        <v>0.0</v>
      </c>
      <c r="F1435" s="80">
        <v>0.0</v>
      </c>
      <c r="G1435" s="80">
        <v>0.0</v>
      </c>
      <c r="H1435" s="83">
        <v>0.0</v>
      </c>
      <c r="I1435" s="84">
        <f t="shared" si="3"/>
        <v>0</v>
      </c>
      <c r="J1435" s="85">
        <f t="shared" si="4"/>
        <v>0</v>
      </c>
      <c r="K1435" s="80">
        <f t="shared" ref="K1435:L1435" si="2896">IFERROR(G1435,0)</f>
        <v>0</v>
      </c>
      <c r="L1435" s="80">
        <f t="shared" si="2896"/>
        <v>0</v>
      </c>
      <c r="M1435" s="84">
        <f t="shared" si="6"/>
        <v>0</v>
      </c>
      <c r="N1435" s="85">
        <f t="shared" si="7"/>
        <v>0</v>
      </c>
      <c r="O1435" s="84">
        <f t="shared" ref="O1435:P1435" si="2897">IFERROR(K1435,0)</f>
        <v>0</v>
      </c>
      <c r="P1435" s="84">
        <f t="shared" si="2897"/>
        <v>0</v>
      </c>
      <c r="Q1435" s="84">
        <f t="shared" si="9"/>
        <v>0</v>
      </c>
      <c r="R1435" s="85">
        <f t="shared" si="10"/>
        <v>0</v>
      </c>
      <c r="S1435" s="84"/>
      <c r="T1435" s="84"/>
      <c r="U1435" s="84"/>
      <c r="V1435" s="84">
        <f t="shared" si="1319"/>
        <v>0</v>
      </c>
      <c r="W1435" s="84">
        <f t="shared" si="1320"/>
        <v>0</v>
      </c>
      <c r="X1435" s="87">
        <f t="shared" si="2891"/>
        <v>0</v>
      </c>
      <c r="Y1435" s="89"/>
    </row>
    <row r="1436">
      <c r="A1436" s="77">
        <v>45726.0</v>
      </c>
      <c r="B1436" s="78" t="s">
        <v>33</v>
      </c>
      <c r="C1436" s="79" t="s">
        <v>26</v>
      </c>
      <c r="D1436" s="78" t="s">
        <v>27</v>
      </c>
      <c r="E1436" s="80">
        <v>1.0</v>
      </c>
      <c r="F1436" s="80">
        <v>0.005</v>
      </c>
      <c r="G1436" s="80">
        <v>0.003</v>
      </c>
      <c r="H1436" s="83">
        <v>0.004</v>
      </c>
      <c r="I1436" s="84">
        <f t="shared" si="3"/>
        <v>0.001</v>
      </c>
      <c r="J1436" s="85">
        <f t="shared" si="4"/>
        <v>133.3333333</v>
      </c>
      <c r="K1436" s="80">
        <f t="shared" ref="K1436:L1436" si="2898">IFERROR(G1436,0)</f>
        <v>0.003</v>
      </c>
      <c r="L1436" s="80">
        <f t="shared" si="2898"/>
        <v>0.004</v>
      </c>
      <c r="M1436" s="84">
        <f t="shared" si="6"/>
        <v>0.001</v>
      </c>
      <c r="N1436" s="85">
        <f t="shared" si="7"/>
        <v>133.3333333</v>
      </c>
      <c r="O1436" s="84">
        <f t="shared" ref="O1436:P1436" si="2899">IFERROR(K1436,0)</f>
        <v>0.003</v>
      </c>
      <c r="P1436" s="84">
        <f t="shared" si="2899"/>
        <v>0.004</v>
      </c>
      <c r="Q1436" s="84">
        <f t="shared" si="9"/>
        <v>0.001</v>
      </c>
      <c r="R1436" s="85">
        <f t="shared" si="10"/>
        <v>133.3333333</v>
      </c>
      <c r="S1436" s="80">
        <f>T1415</f>
        <v>0.67165</v>
      </c>
      <c r="T1436" s="80">
        <f>H1436+S1436-H1437-H1438-U1436</f>
        <v>0.67565</v>
      </c>
      <c r="U1436" s="80">
        <v>0.0</v>
      </c>
      <c r="V1436" s="84">
        <f t="shared" si="1319"/>
        <v>60</v>
      </c>
      <c r="W1436" s="84">
        <f t="shared" si="1320"/>
        <v>80</v>
      </c>
      <c r="X1436" s="87">
        <f t="shared" si="2891"/>
        <v>0</v>
      </c>
      <c r="Y1436" s="89"/>
    </row>
    <row r="1437">
      <c r="A1437" s="77">
        <v>45726.0</v>
      </c>
      <c r="B1437" s="78" t="s">
        <v>33</v>
      </c>
      <c r="C1437" s="79" t="s">
        <v>26</v>
      </c>
      <c r="D1437" s="78" t="s">
        <v>29</v>
      </c>
      <c r="E1437" s="80">
        <v>1.0</v>
      </c>
      <c r="F1437" s="80">
        <v>0.0</v>
      </c>
      <c r="G1437" s="80">
        <v>0.003</v>
      </c>
      <c r="H1437" s="83">
        <v>0.0</v>
      </c>
      <c r="I1437" s="84">
        <f t="shared" si="3"/>
        <v>-0.003</v>
      </c>
      <c r="J1437" s="85">
        <f t="shared" si="4"/>
        <v>0</v>
      </c>
      <c r="K1437" s="80">
        <f t="shared" ref="K1437:L1437" si="2900">IFERROR(G1437,0)</f>
        <v>0.003</v>
      </c>
      <c r="L1437" s="80">
        <f t="shared" si="2900"/>
        <v>0</v>
      </c>
      <c r="M1437" s="84">
        <f t="shared" si="6"/>
        <v>-0.003</v>
      </c>
      <c r="N1437" s="85">
        <f t="shared" si="7"/>
        <v>0</v>
      </c>
      <c r="O1437" s="84">
        <f t="shared" ref="O1437:P1437" si="2901">IFERROR(K1437,0)</f>
        <v>0.003</v>
      </c>
      <c r="P1437" s="84">
        <f t="shared" si="2901"/>
        <v>0</v>
      </c>
      <c r="Q1437" s="84">
        <f t="shared" si="9"/>
        <v>-0.003</v>
      </c>
      <c r="R1437" s="85">
        <f t="shared" si="10"/>
        <v>0</v>
      </c>
      <c r="S1437" s="80"/>
      <c r="T1437" s="80"/>
      <c r="U1437" s="80"/>
      <c r="V1437" s="84">
        <f t="shared" si="1319"/>
        <v>0</v>
      </c>
      <c r="W1437" s="84">
        <f t="shared" si="1320"/>
        <v>0</v>
      </c>
      <c r="X1437" s="87">
        <f t="shared" si="2891"/>
        <v>0.004</v>
      </c>
      <c r="Y1437" s="89"/>
    </row>
    <row r="1438">
      <c r="A1438" s="77">
        <v>45726.0</v>
      </c>
      <c r="B1438" s="78" t="s">
        <v>33</v>
      </c>
      <c r="C1438" s="79" t="s">
        <v>26</v>
      </c>
      <c r="D1438" s="78" t="s">
        <v>30</v>
      </c>
      <c r="E1438" s="80">
        <v>0.0</v>
      </c>
      <c r="F1438" s="80">
        <v>0.0</v>
      </c>
      <c r="G1438" s="80">
        <v>0.0</v>
      </c>
      <c r="H1438" s="83">
        <v>0.0</v>
      </c>
      <c r="I1438" s="84">
        <f t="shared" si="3"/>
        <v>0</v>
      </c>
      <c r="J1438" s="85">
        <f t="shared" si="4"/>
        <v>0</v>
      </c>
      <c r="K1438" s="80">
        <f t="shared" ref="K1438:L1438" si="2902">IFERROR(G1438,0)</f>
        <v>0</v>
      </c>
      <c r="L1438" s="80">
        <f t="shared" si="2902"/>
        <v>0</v>
      </c>
      <c r="M1438" s="84">
        <f t="shared" si="6"/>
        <v>0</v>
      </c>
      <c r="N1438" s="85">
        <f t="shared" si="7"/>
        <v>0</v>
      </c>
      <c r="O1438" s="84">
        <f t="shared" ref="O1438:P1438" si="2903">IFERROR(K1438,0)</f>
        <v>0</v>
      </c>
      <c r="P1438" s="84">
        <f t="shared" si="2903"/>
        <v>0</v>
      </c>
      <c r="Q1438" s="84">
        <f t="shared" si="9"/>
        <v>0</v>
      </c>
      <c r="R1438" s="85">
        <f t="shared" si="10"/>
        <v>0</v>
      </c>
      <c r="S1438" s="87"/>
      <c r="T1438" s="87"/>
      <c r="U1438" s="87"/>
      <c r="V1438" s="84">
        <f t="shared" si="1319"/>
        <v>0</v>
      </c>
      <c r="W1438" s="84">
        <f t="shared" si="1320"/>
        <v>0</v>
      </c>
      <c r="X1438" s="87">
        <f t="shared" si="2891"/>
        <v>0</v>
      </c>
      <c r="Y1438" s="89"/>
    </row>
    <row r="1439">
      <c r="A1439" s="77">
        <v>45726.0</v>
      </c>
      <c r="B1439" s="78" t="s">
        <v>34</v>
      </c>
      <c r="C1439" s="79" t="s">
        <v>26</v>
      </c>
      <c r="D1439" s="78" t="s">
        <v>27</v>
      </c>
      <c r="E1439" s="80">
        <v>0.6</v>
      </c>
      <c r="F1439" s="80">
        <v>0.002</v>
      </c>
      <c r="G1439" s="80">
        <v>0.0032</v>
      </c>
      <c r="H1439" s="83">
        <v>0.001</v>
      </c>
      <c r="I1439" s="84">
        <f t="shared" si="3"/>
        <v>-0.0022</v>
      </c>
      <c r="J1439" s="85">
        <f t="shared" si="4"/>
        <v>31.25</v>
      </c>
      <c r="K1439" s="80">
        <f t="shared" ref="K1439:L1439" si="2904">IFERROR(G1439,0)</f>
        <v>0.0032</v>
      </c>
      <c r="L1439" s="80">
        <f t="shared" si="2904"/>
        <v>0.001</v>
      </c>
      <c r="M1439" s="84">
        <f t="shared" si="6"/>
        <v>-0.0022</v>
      </c>
      <c r="N1439" s="85">
        <f t="shared" si="7"/>
        <v>31.25</v>
      </c>
      <c r="O1439" s="84">
        <f t="shared" ref="O1439:P1439" si="2905">IFERROR(K1439,0)</f>
        <v>0.0032</v>
      </c>
      <c r="P1439" s="84">
        <f t="shared" si="2905"/>
        <v>0.001</v>
      </c>
      <c r="Q1439" s="84">
        <f t="shared" si="9"/>
        <v>-0.0022</v>
      </c>
      <c r="R1439" s="85">
        <f t="shared" si="10"/>
        <v>31.25</v>
      </c>
      <c r="S1439" s="88">
        <f>T1418</f>
        <v>0.09589</v>
      </c>
      <c r="T1439" s="80">
        <f>H1439+S1439-H1440-H1441-U1439</f>
        <v>0.09689</v>
      </c>
      <c r="U1439" s="88">
        <v>0.0</v>
      </c>
      <c r="V1439" s="84">
        <f t="shared" si="1319"/>
        <v>160</v>
      </c>
      <c r="W1439" s="84">
        <f t="shared" si="1320"/>
        <v>50</v>
      </c>
      <c r="X1439" s="87">
        <f t="shared" si="2891"/>
        <v>0</v>
      </c>
      <c r="Y1439" s="89"/>
    </row>
    <row r="1440">
      <c r="A1440" s="77">
        <v>45726.0</v>
      </c>
      <c r="B1440" s="78" t="s">
        <v>34</v>
      </c>
      <c r="C1440" s="79" t="s">
        <v>26</v>
      </c>
      <c r="D1440" s="78" t="s">
        <v>29</v>
      </c>
      <c r="E1440" s="80">
        <v>0.6</v>
      </c>
      <c r="F1440" s="80">
        <v>0.0</v>
      </c>
      <c r="G1440" s="80">
        <v>0.0032</v>
      </c>
      <c r="H1440" s="83">
        <v>0.0</v>
      </c>
      <c r="I1440" s="84">
        <f t="shared" si="3"/>
        <v>-0.0032</v>
      </c>
      <c r="J1440" s="85">
        <f t="shared" si="4"/>
        <v>0</v>
      </c>
      <c r="K1440" s="80">
        <f t="shared" ref="K1440:L1440" si="2906">IFERROR(G1440,0)</f>
        <v>0.0032</v>
      </c>
      <c r="L1440" s="80">
        <f t="shared" si="2906"/>
        <v>0</v>
      </c>
      <c r="M1440" s="84">
        <f t="shared" si="6"/>
        <v>-0.0032</v>
      </c>
      <c r="N1440" s="85">
        <f t="shared" si="7"/>
        <v>0</v>
      </c>
      <c r="O1440" s="84">
        <f t="shared" ref="O1440:P1440" si="2907">IFERROR(K1440,0)</f>
        <v>0.0032</v>
      </c>
      <c r="P1440" s="84">
        <f t="shared" si="2907"/>
        <v>0</v>
      </c>
      <c r="Q1440" s="84">
        <f t="shared" si="9"/>
        <v>-0.0032</v>
      </c>
      <c r="R1440" s="85">
        <f t="shared" si="10"/>
        <v>0</v>
      </c>
      <c r="S1440" s="87"/>
      <c r="T1440" s="87"/>
      <c r="U1440" s="87"/>
      <c r="V1440" s="84">
        <f t="shared" si="1319"/>
        <v>0</v>
      </c>
      <c r="W1440" s="84">
        <f t="shared" si="1320"/>
        <v>0</v>
      </c>
      <c r="X1440" s="87">
        <f t="shared" si="2891"/>
        <v>0.001</v>
      </c>
      <c r="Y1440" s="89"/>
    </row>
    <row r="1441">
      <c r="A1441" s="77">
        <v>45726.0</v>
      </c>
      <c r="B1441" s="78" t="s">
        <v>34</v>
      </c>
      <c r="C1441" s="79" t="s">
        <v>26</v>
      </c>
      <c r="D1441" s="78" t="s">
        <v>30</v>
      </c>
      <c r="E1441" s="80">
        <v>0.0</v>
      </c>
      <c r="F1441" s="80">
        <v>0.0</v>
      </c>
      <c r="G1441" s="80">
        <v>0.0</v>
      </c>
      <c r="H1441" s="83">
        <v>0.0</v>
      </c>
      <c r="I1441" s="84">
        <f t="shared" si="3"/>
        <v>0</v>
      </c>
      <c r="J1441" s="85">
        <f t="shared" si="4"/>
        <v>0</v>
      </c>
      <c r="K1441" s="80">
        <f t="shared" ref="K1441:L1441" si="2908">IFERROR(G1441,0)</f>
        <v>0</v>
      </c>
      <c r="L1441" s="80">
        <f t="shared" si="2908"/>
        <v>0</v>
      </c>
      <c r="M1441" s="84">
        <f t="shared" si="6"/>
        <v>0</v>
      </c>
      <c r="N1441" s="85">
        <f t="shared" si="7"/>
        <v>0</v>
      </c>
      <c r="O1441" s="84">
        <f t="shared" ref="O1441:P1441" si="2909">IFERROR(K1441,0)</f>
        <v>0</v>
      </c>
      <c r="P1441" s="84">
        <f t="shared" si="2909"/>
        <v>0</v>
      </c>
      <c r="Q1441" s="84">
        <f t="shared" si="9"/>
        <v>0</v>
      </c>
      <c r="R1441" s="85">
        <f t="shared" si="10"/>
        <v>0</v>
      </c>
      <c r="S1441" s="87"/>
      <c r="T1441" s="87"/>
      <c r="U1441" s="87"/>
      <c r="V1441" s="84">
        <f t="shared" si="1319"/>
        <v>0</v>
      </c>
      <c r="W1441" s="84">
        <f t="shared" si="1320"/>
        <v>0</v>
      </c>
      <c r="X1441" s="87">
        <f t="shared" si="2891"/>
        <v>0</v>
      </c>
      <c r="Y1441" s="89"/>
    </row>
    <row r="1442">
      <c r="A1442" s="77">
        <v>45726.0</v>
      </c>
      <c r="B1442" s="78" t="s">
        <v>36</v>
      </c>
      <c r="C1442" s="79" t="s">
        <v>37</v>
      </c>
      <c r="D1442" s="78" t="s">
        <v>27</v>
      </c>
      <c r="E1442" s="80">
        <v>229.8</v>
      </c>
      <c r="F1442" s="80">
        <v>0.652</v>
      </c>
      <c r="G1442" s="80">
        <v>0.668</v>
      </c>
      <c r="H1442" s="83">
        <v>0.572</v>
      </c>
      <c r="I1442" s="84">
        <f t="shared" si="3"/>
        <v>-0.096</v>
      </c>
      <c r="J1442" s="85">
        <f t="shared" si="4"/>
        <v>85.62874251</v>
      </c>
      <c r="K1442" s="80">
        <f t="shared" ref="K1442:L1442" si="2910">IFERROR(G1442,0)</f>
        <v>0.668</v>
      </c>
      <c r="L1442" s="80">
        <f t="shared" si="2910"/>
        <v>0.572</v>
      </c>
      <c r="M1442" s="84">
        <f t="shared" si="6"/>
        <v>-0.096</v>
      </c>
      <c r="N1442" s="85">
        <f t="shared" si="7"/>
        <v>85.62874251</v>
      </c>
      <c r="O1442" s="84">
        <f t="shared" ref="O1442:P1442" si="2911">IFERROR(K1442,0)</f>
        <v>0.668</v>
      </c>
      <c r="P1442" s="84">
        <f t="shared" si="2911"/>
        <v>0.572</v>
      </c>
      <c r="Q1442" s="84">
        <f t="shared" si="9"/>
        <v>-0.096</v>
      </c>
      <c r="R1442" s="85">
        <f t="shared" si="10"/>
        <v>85.62874251</v>
      </c>
      <c r="S1442" s="88">
        <f>T1421</f>
        <v>177.0554851</v>
      </c>
      <c r="T1442" s="80">
        <f>H1442+S1442-H1443-H1444-U1442</f>
        <v>176.2930851</v>
      </c>
      <c r="U1442" s="88">
        <v>4.0E-4</v>
      </c>
      <c r="V1442" s="84">
        <f t="shared" si="1319"/>
        <v>102.4539877</v>
      </c>
      <c r="W1442" s="84">
        <f t="shared" si="1320"/>
        <v>87.73006135</v>
      </c>
      <c r="X1442" s="87">
        <f t="shared" si="2891"/>
        <v>0</v>
      </c>
      <c r="Y1442" s="89"/>
    </row>
    <row r="1443">
      <c r="A1443" s="77">
        <v>45726.0</v>
      </c>
      <c r="B1443" s="78" t="s">
        <v>36</v>
      </c>
      <c r="C1443" s="79" t="s">
        <v>37</v>
      </c>
      <c r="D1443" s="78" t="s">
        <v>29</v>
      </c>
      <c r="E1443" s="80">
        <v>285.0</v>
      </c>
      <c r="F1443" s="80">
        <v>1.013</v>
      </c>
      <c r="G1443" s="80">
        <v>0.774</v>
      </c>
      <c r="H1443" s="83">
        <v>1.334</v>
      </c>
      <c r="I1443" s="84">
        <f t="shared" si="3"/>
        <v>0.56</v>
      </c>
      <c r="J1443" s="85">
        <f t="shared" si="4"/>
        <v>172.3514212</v>
      </c>
      <c r="K1443" s="80">
        <f t="shared" ref="K1443:L1443" si="2912">IFERROR(G1443,0)</f>
        <v>0.774</v>
      </c>
      <c r="L1443" s="80">
        <f t="shared" si="2912"/>
        <v>1.334</v>
      </c>
      <c r="M1443" s="84">
        <f t="shared" si="6"/>
        <v>0.56</v>
      </c>
      <c r="N1443" s="85">
        <f t="shared" si="7"/>
        <v>172.3514212</v>
      </c>
      <c r="O1443" s="84">
        <f t="shared" ref="O1443:P1443" si="2913">IFERROR(K1443,0)</f>
        <v>0.774</v>
      </c>
      <c r="P1443" s="84">
        <f t="shared" si="2913"/>
        <v>1.334</v>
      </c>
      <c r="Q1443" s="84">
        <f t="shared" si="9"/>
        <v>0.56</v>
      </c>
      <c r="R1443" s="85">
        <f t="shared" si="10"/>
        <v>172.3514212</v>
      </c>
      <c r="S1443" s="87"/>
      <c r="T1443" s="87"/>
      <c r="U1443" s="87"/>
      <c r="V1443" s="84">
        <f t="shared" si="1319"/>
        <v>76.40671273</v>
      </c>
      <c r="W1443" s="84">
        <f t="shared" si="1320"/>
        <v>131.6880553</v>
      </c>
      <c r="X1443" s="87">
        <f t="shared" si="2891"/>
        <v>0.573</v>
      </c>
      <c r="Y1443" s="89"/>
    </row>
    <row r="1444">
      <c r="A1444" s="77">
        <v>45726.0</v>
      </c>
      <c r="B1444" s="78" t="s">
        <v>36</v>
      </c>
      <c r="C1444" s="79" t="s">
        <v>37</v>
      </c>
      <c r="D1444" s="78" t="s">
        <v>30</v>
      </c>
      <c r="E1444" s="80">
        <v>0.0</v>
      </c>
      <c r="F1444" s="80">
        <v>0.0</v>
      </c>
      <c r="G1444" s="80">
        <v>0.0</v>
      </c>
      <c r="H1444" s="83">
        <v>0.0</v>
      </c>
      <c r="I1444" s="84">
        <f t="shared" si="3"/>
        <v>0</v>
      </c>
      <c r="J1444" s="85">
        <f t="shared" si="4"/>
        <v>0</v>
      </c>
      <c r="K1444" s="80">
        <f t="shared" ref="K1444:L1444" si="2914">IFERROR(G1444,0)</f>
        <v>0</v>
      </c>
      <c r="L1444" s="80">
        <f t="shared" si="2914"/>
        <v>0</v>
      </c>
      <c r="M1444" s="84">
        <f t="shared" si="6"/>
        <v>0</v>
      </c>
      <c r="N1444" s="85">
        <f t="shared" si="7"/>
        <v>0</v>
      </c>
      <c r="O1444" s="84">
        <f t="shared" ref="O1444:P1444" si="2915">IFERROR(K1444,0)</f>
        <v>0</v>
      </c>
      <c r="P1444" s="84">
        <f t="shared" si="2915"/>
        <v>0</v>
      </c>
      <c r="Q1444" s="84">
        <f t="shared" si="9"/>
        <v>0</v>
      </c>
      <c r="R1444" s="85">
        <f t="shared" si="10"/>
        <v>0</v>
      </c>
      <c r="S1444" s="87"/>
      <c r="T1444" s="87"/>
      <c r="U1444" s="87"/>
      <c r="V1444" s="84">
        <f t="shared" si="1319"/>
        <v>0</v>
      </c>
      <c r="W1444" s="84">
        <f t="shared" si="1320"/>
        <v>0</v>
      </c>
      <c r="X1444" s="87">
        <f t="shared" si="2891"/>
        <v>1.33</v>
      </c>
      <c r="Y1444" s="89"/>
    </row>
    <row r="1445">
      <c r="A1445" s="77">
        <v>45726.0</v>
      </c>
      <c r="B1445" s="78" t="s">
        <v>49</v>
      </c>
      <c r="C1445" s="79" t="s">
        <v>37</v>
      </c>
      <c r="D1445" s="78" t="s">
        <v>27</v>
      </c>
      <c r="E1445" s="80">
        <v>5.2</v>
      </c>
      <c r="F1445" s="80">
        <v>0.017</v>
      </c>
      <c r="G1445" s="80">
        <v>0.0161</v>
      </c>
      <c r="H1445" s="83">
        <v>0.018</v>
      </c>
      <c r="I1445" s="84">
        <f t="shared" si="3"/>
        <v>0.0019</v>
      </c>
      <c r="J1445" s="85">
        <f t="shared" si="4"/>
        <v>111.8012422</v>
      </c>
      <c r="K1445" s="80">
        <f t="shared" ref="K1445:L1445" si="2916">IFERROR(G1445,0)</f>
        <v>0.0161</v>
      </c>
      <c r="L1445" s="80">
        <f t="shared" si="2916"/>
        <v>0.018</v>
      </c>
      <c r="M1445" s="84">
        <f t="shared" si="6"/>
        <v>0.0019</v>
      </c>
      <c r="N1445" s="85">
        <f t="shared" si="7"/>
        <v>111.8012422</v>
      </c>
      <c r="O1445" s="84">
        <f t="shared" ref="O1445:P1445" si="2917">IFERROR(K1445,0)</f>
        <v>0.0161</v>
      </c>
      <c r="P1445" s="84">
        <f t="shared" si="2917"/>
        <v>0.018</v>
      </c>
      <c r="Q1445" s="84">
        <f t="shared" si="9"/>
        <v>0.0019</v>
      </c>
      <c r="R1445" s="85">
        <f t="shared" si="10"/>
        <v>111.8012422</v>
      </c>
      <c r="S1445" s="88">
        <f>T1424</f>
        <v>2.787900002</v>
      </c>
      <c r="T1445" s="80">
        <f>H1445+S1445-H1446-H1447-U1445</f>
        <v>2.805200002</v>
      </c>
      <c r="U1445" s="88">
        <v>7.0E-4</v>
      </c>
      <c r="V1445" s="84">
        <f t="shared" si="1319"/>
        <v>94.70588235</v>
      </c>
      <c r="W1445" s="84">
        <f t="shared" si="1320"/>
        <v>105.8823529</v>
      </c>
      <c r="X1445" s="87">
        <f t="shared" si="2891"/>
        <v>0</v>
      </c>
      <c r="Y1445" s="89"/>
    </row>
    <row r="1446">
      <c r="A1446" s="77">
        <v>45726.0</v>
      </c>
      <c r="B1446" s="78" t="s">
        <v>49</v>
      </c>
      <c r="C1446" s="79" t="s">
        <v>37</v>
      </c>
      <c r="D1446" s="78" t="s">
        <v>29</v>
      </c>
      <c r="E1446" s="80">
        <v>5.1</v>
      </c>
      <c r="F1446" s="80">
        <v>0.0</v>
      </c>
      <c r="G1446" s="80">
        <v>0.0129</v>
      </c>
      <c r="H1446" s="83">
        <v>0.0</v>
      </c>
      <c r="I1446" s="84">
        <f t="shared" si="3"/>
        <v>-0.0129</v>
      </c>
      <c r="J1446" s="85">
        <f t="shared" si="4"/>
        <v>0</v>
      </c>
      <c r="K1446" s="80">
        <f t="shared" ref="K1446:L1446" si="2918">IFERROR(G1446,0)</f>
        <v>0.0129</v>
      </c>
      <c r="L1446" s="80">
        <f t="shared" si="2918"/>
        <v>0</v>
      </c>
      <c r="M1446" s="84">
        <f t="shared" si="6"/>
        <v>-0.0129</v>
      </c>
      <c r="N1446" s="85">
        <f t="shared" si="7"/>
        <v>0</v>
      </c>
      <c r="O1446" s="84">
        <f t="shared" ref="O1446:P1446" si="2919">IFERROR(K1446,0)</f>
        <v>0.0129</v>
      </c>
      <c r="P1446" s="84">
        <f t="shared" si="2919"/>
        <v>0</v>
      </c>
      <c r="Q1446" s="84">
        <f t="shared" si="9"/>
        <v>-0.0129</v>
      </c>
      <c r="R1446" s="85">
        <f t="shared" si="10"/>
        <v>0</v>
      </c>
      <c r="S1446" s="87"/>
      <c r="T1446" s="87"/>
      <c r="U1446" s="87"/>
      <c r="V1446" s="84">
        <f t="shared" si="1319"/>
        <v>0</v>
      </c>
      <c r="W1446" s="84">
        <f t="shared" si="1320"/>
        <v>0</v>
      </c>
      <c r="X1446" s="87">
        <f t="shared" si="2891"/>
        <v>0.015</v>
      </c>
      <c r="Y1446" s="89"/>
    </row>
    <row r="1447">
      <c r="A1447" s="77">
        <v>45726.0</v>
      </c>
      <c r="B1447" s="78" t="s">
        <v>49</v>
      </c>
      <c r="C1447" s="79" t="s">
        <v>37</v>
      </c>
      <c r="D1447" s="78" t="s">
        <v>30</v>
      </c>
      <c r="E1447" s="80">
        <v>0.0</v>
      </c>
      <c r="F1447" s="80">
        <v>0.0</v>
      </c>
      <c r="G1447" s="80">
        <v>0.0</v>
      </c>
      <c r="H1447" s="83">
        <v>0.0</v>
      </c>
      <c r="I1447" s="84">
        <f t="shared" si="3"/>
        <v>0</v>
      </c>
      <c r="J1447" s="85">
        <f t="shared" si="4"/>
        <v>0</v>
      </c>
      <c r="K1447" s="80">
        <f t="shared" ref="K1447:L1447" si="2920">IFERROR(G1447,0)</f>
        <v>0</v>
      </c>
      <c r="L1447" s="80">
        <f t="shared" si="2920"/>
        <v>0</v>
      </c>
      <c r="M1447" s="84">
        <f t="shared" si="6"/>
        <v>0</v>
      </c>
      <c r="N1447" s="85">
        <f t="shared" si="7"/>
        <v>0</v>
      </c>
      <c r="O1447" s="84">
        <f t="shared" ref="O1447:P1447" si="2921">IFERROR(K1447,0)</f>
        <v>0</v>
      </c>
      <c r="P1447" s="84">
        <f t="shared" si="2921"/>
        <v>0</v>
      </c>
      <c r="Q1447" s="84">
        <f t="shared" si="9"/>
        <v>0</v>
      </c>
      <c r="R1447" s="85">
        <f t="shared" si="10"/>
        <v>0</v>
      </c>
      <c r="S1447" s="88"/>
      <c r="T1447" s="88"/>
      <c r="U1447" s="87"/>
      <c r="V1447" s="84">
        <f t="shared" si="1319"/>
        <v>0</v>
      </c>
      <c r="W1447" s="84">
        <f t="shared" si="1320"/>
        <v>0</v>
      </c>
      <c r="X1447" s="87">
        <f t="shared" si="2891"/>
        <v>0</v>
      </c>
      <c r="Y1447" s="89"/>
    </row>
    <row r="1448">
      <c r="A1448" s="77">
        <v>45726.0</v>
      </c>
      <c r="B1448" s="78" t="s">
        <v>40</v>
      </c>
      <c r="C1448" s="79" t="s">
        <v>37</v>
      </c>
      <c r="D1448" s="78" t="s">
        <v>27</v>
      </c>
      <c r="E1448" s="80">
        <v>0.63</v>
      </c>
      <c r="F1448" s="80">
        <v>0.0</v>
      </c>
      <c r="G1448" s="80">
        <v>0.0019</v>
      </c>
      <c r="H1448" s="83">
        <v>0.001</v>
      </c>
      <c r="I1448" s="84">
        <f t="shared" si="3"/>
        <v>-0.0009</v>
      </c>
      <c r="J1448" s="85">
        <f t="shared" si="4"/>
        <v>52.63157895</v>
      </c>
      <c r="K1448" s="80">
        <f t="shared" ref="K1448:L1448" si="2922">IFERROR(G1448,0)</f>
        <v>0.0019</v>
      </c>
      <c r="L1448" s="80">
        <f t="shared" si="2922"/>
        <v>0.001</v>
      </c>
      <c r="M1448" s="84">
        <f t="shared" si="6"/>
        <v>-0.0009</v>
      </c>
      <c r="N1448" s="85">
        <f t="shared" si="7"/>
        <v>52.63157895</v>
      </c>
      <c r="O1448" s="84">
        <f t="shared" ref="O1448:P1448" si="2923">IFERROR(K1448,0)</f>
        <v>0.0019</v>
      </c>
      <c r="P1448" s="84">
        <f t="shared" si="2923"/>
        <v>0.001</v>
      </c>
      <c r="Q1448" s="84">
        <f t="shared" si="9"/>
        <v>-0.0009</v>
      </c>
      <c r="R1448" s="85">
        <f t="shared" si="10"/>
        <v>52.63157895</v>
      </c>
      <c r="S1448" s="88">
        <f>T1427</f>
        <v>0.06724624</v>
      </c>
      <c r="T1448" s="80">
        <f>H1448+S1448-H1449-H1450-U1448</f>
        <v>0.06814624</v>
      </c>
      <c r="U1448" s="88">
        <v>1.0E-4</v>
      </c>
      <c r="V1448" s="84">
        <f t="shared" si="1319"/>
        <v>0</v>
      </c>
      <c r="W1448" s="84">
        <f t="shared" si="1320"/>
        <v>0</v>
      </c>
      <c r="X1448" s="87">
        <f t="shared" si="2891"/>
        <v>0</v>
      </c>
      <c r="Y1448" s="89"/>
    </row>
    <row r="1449">
      <c r="A1449" s="77">
        <v>45726.0</v>
      </c>
      <c r="B1449" s="78" t="s">
        <v>40</v>
      </c>
      <c r="C1449" s="79" t="s">
        <v>37</v>
      </c>
      <c r="D1449" s="78" t="s">
        <v>29</v>
      </c>
      <c r="E1449" s="80">
        <v>0.63</v>
      </c>
      <c r="F1449" s="80">
        <v>0.0</v>
      </c>
      <c r="G1449" s="80">
        <v>0.0016</v>
      </c>
      <c r="H1449" s="83">
        <v>0.0</v>
      </c>
      <c r="I1449" s="84">
        <f t="shared" si="3"/>
        <v>-0.0016</v>
      </c>
      <c r="J1449" s="85">
        <f t="shared" si="4"/>
        <v>0</v>
      </c>
      <c r="K1449" s="80">
        <f t="shared" ref="K1449:L1449" si="2924">IFERROR(G1449,0)</f>
        <v>0.0016</v>
      </c>
      <c r="L1449" s="80">
        <f t="shared" si="2924"/>
        <v>0</v>
      </c>
      <c r="M1449" s="84">
        <f t="shared" si="6"/>
        <v>-0.0016</v>
      </c>
      <c r="N1449" s="85">
        <f t="shared" si="7"/>
        <v>0</v>
      </c>
      <c r="O1449" s="84">
        <f t="shared" ref="O1449:P1449" si="2925">IFERROR(K1449,0)</f>
        <v>0.0016</v>
      </c>
      <c r="P1449" s="84">
        <f t="shared" si="2925"/>
        <v>0</v>
      </c>
      <c r="Q1449" s="84">
        <f t="shared" si="9"/>
        <v>-0.0016</v>
      </c>
      <c r="R1449" s="85">
        <f t="shared" si="10"/>
        <v>0</v>
      </c>
      <c r="S1449" s="88"/>
      <c r="T1449" s="80"/>
      <c r="U1449" s="88"/>
      <c r="V1449" s="84">
        <f t="shared" si="1319"/>
        <v>0</v>
      </c>
      <c r="W1449" s="84">
        <f t="shared" si="1320"/>
        <v>0</v>
      </c>
      <c r="X1449" s="87">
        <f t="shared" si="2891"/>
        <v>0.001</v>
      </c>
      <c r="Y1449" s="89"/>
    </row>
    <row r="1450">
      <c r="A1450" s="77">
        <v>45726.0</v>
      </c>
      <c r="B1450" s="78" t="s">
        <v>40</v>
      </c>
      <c r="C1450" s="79" t="s">
        <v>37</v>
      </c>
      <c r="D1450" s="78" t="s">
        <v>30</v>
      </c>
      <c r="E1450" s="80">
        <v>0.0</v>
      </c>
      <c r="F1450" s="80">
        <v>0.0</v>
      </c>
      <c r="G1450" s="80">
        <v>0.0</v>
      </c>
      <c r="H1450" s="83">
        <v>0.0</v>
      </c>
      <c r="I1450" s="84">
        <f t="shared" si="3"/>
        <v>0</v>
      </c>
      <c r="J1450" s="85">
        <f t="shared" si="4"/>
        <v>0</v>
      </c>
      <c r="K1450" s="80">
        <f t="shared" ref="K1450:L1450" si="2926">IFERROR(G1450,0)</f>
        <v>0</v>
      </c>
      <c r="L1450" s="80">
        <f t="shared" si="2926"/>
        <v>0</v>
      </c>
      <c r="M1450" s="84">
        <f t="shared" si="6"/>
        <v>0</v>
      </c>
      <c r="N1450" s="85">
        <f t="shared" si="7"/>
        <v>0</v>
      </c>
      <c r="O1450" s="84">
        <f t="shared" ref="O1450:P1450" si="2927">IFERROR(K1450,0)</f>
        <v>0</v>
      </c>
      <c r="P1450" s="84">
        <f t="shared" si="2927"/>
        <v>0</v>
      </c>
      <c r="Q1450" s="84">
        <f t="shared" si="9"/>
        <v>0</v>
      </c>
      <c r="R1450" s="85">
        <f t="shared" si="10"/>
        <v>0</v>
      </c>
      <c r="S1450" s="87"/>
      <c r="T1450" s="87"/>
      <c r="U1450" s="87"/>
      <c r="V1450" s="84">
        <f t="shared" si="1319"/>
        <v>0</v>
      </c>
      <c r="W1450" s="84">
        <f t="shared" si="1320"/>
        <v>0</v>
      </c>
      <c r="X1450" s="87">
        <f t="shared" si="2891"/>
        <v>0</v>
      </c>
      <c r="Y1450" s="89"/>
    </row>
    <row r="1451">
      <c r="A1451" s="77">
        <v>45727.0</v>
      </c>
      <c r="B1451" s="78" t="s">
        <v>31</v>
      </c>
      <c r="C1451" s="79" t="s">
        <v>26</v>
      </c>
      <c r="D1451" s="78" t="s">
        <v>27</v>
      </c>
      <c r="E1451" s="80">
        <v>190.9</v>
      </c>
      <c r="F1451" s="81">
        <v>0.651</v>
      </c>
      <c r="G1451" s="82">
        <v>0.545</v>
      </c>
      <c r="H1451" s="95">
        <v>0.579</v>
      </c>
      <c r="I1451" s="84">
        <f t="shared" si="3"/>
        <v>0.034</v>
      </c>
      <c r="J1451" s="85">
        <f t="shared" si="4"/>
        <v>106.2385321</v>
      </c>
      <c r="K1451" s="80">
        <f t="shared" ref="K1451:L1451" si="2928">IFERROR(G1451,0)</f>
        <v>0.545</v>
      </c>
      <c r="L1451" s="80">
        <f t="shared" si="2928"/>
        <v>0.579</v>
      </c>
      <c r="M1451" s="84">
        <f t="shared" si="6"/>
        <v>0.034</v>
      </c>
      <c r="N1451" s="85">
        <f t="shared" si="7"/>
        <v>106.2385321</v>
      </c>
      <c r="O1451" s="84">
        <f t="shared" ref="O1451:P1451" si="2929">IFERROR(K1451,0)</f>
        <v>0.545</v>
      </c>
      <c r="P1451" s="84">
        <f t="shared" si="2929"/>
        <v>0.579</v>
      </c>
      <c r="Q1451" s="84">
        <f t="shared" si="9"/>
        <v>0.034</v>
      </c>
      <c r="R1451" s="85">
        <f t="shared" si="10"/>
        <v>106.2385321</v>
      </c>
      <c r="S1451" s="80">
        <f>T1430</f>
        <v>39.15112</v>
      </c>
      <c r="T1451" s="80">
        <f>H1451+S1451-H1452-H1453-U1451</f>
        <v>38.16532</v>
      </c>
      <c r="U1451" s="80">
        <v>0.0018</v>
      </c>
      <c r="V1451" s="84">
        <f t="shared" si="1319"/>
        <v>83.71735791</v>
      </c>
      <c r="W1451" s="84">
        <f t="shared" si="1320"/>
        <v>88.94009217</v>
      </c>
      <c r="X1451" s="87">
        <f>H1409</f>
        <v>0.578</v>
      </c>
      <c r="Y1451" s="89"/>
    </row>
    <row r="1452">
      <c r="A1452" s="77">
        <v>45727.0</v>
      </c>
      <c r="B1452" s="78" t="s">
        <v>31</v>
      </c>
      <c r="C1452" s="79" t="s">
        <v>26</v>
      </c>
      <c r="D1452" s="78" t="s">
        <v>29</v>
      </c>
      <c r="E1452" s="80">
        <v>220.3</v>
      </c>
      <c r="F1452" s="80">
        <v>0.719</v>
      </c>
      <c r="G1452" s="80">
        <v>0.581</v>
      </c>
      <c r="H1452" s="83">
        <v>0.883</v>
      </c>
      <c r="I1452" s="84">
        <f t="shared" si="3"/>
        <v>0.302</v>
      </c>
      <c r="J1452" s="85">
        <f t="shared" si="4"/>
        <v>151.979346</v>
      </c>
      <c r="K1452" s="80">
        <f t="shared" ref="K1452:L1452" si="2930">IFERROR(G1452,0)</f>
        <v>0.581</v>
      </c>
      <c r="L1452" s="80">
        <f t="shared" si="2930"/>
        <v>0.883</v>
      </c>
      <c r="M1452" s="84">
        <f t="shared" si="6"/>
        <v>0.302</v>
      </c>
      <c r="N1452" s="85">
        <f t="shared" si="7"/>
        <v>151.979346</v>
      </c>
      <c r="O1452" s="84">
        <f t="shared" ref="O1452:P1452" si="2931">IFERROR(K1452,0)</f>
        <v>0.581</v>
      </c>
      <c r="P1452" s="84">
        <f t="shared" si="2931"/>
        <v>0.883</v>
      </c>
      <c r="Q1452" s="84">
        <f t="shared" si="9"/>
        <v>0.302</v>
      </c>
      <c r="R1452" s="85">
        <f t="shared" si="10"/>
        <v>151.979346</v>
      </c>
      <c r="S1452" s="84"/>
      <c r="T1452" s="84"/>
      <c r="U1452" s="84"/>
      <c r="V1452" s="84">
        <f t="shared" si="1319"/>
        <v>80.80667594</v>
      </c>
      <c r="W1452" s="84">
        <f t="shared" si="1320"/>
        <v>122.8094576</v>
      </c>
      <c r="X1452" s="87">
        <f t="shared" ref="X1452:X1471" si="2934">H1409</f>
        <v>0.578</v>
      </c>
      <c r="Y1452" s="89"/>
    </row>
    <row r="1453">
      <c r="A1453" s="77">
        <v>45727.0</v>
      </c>
      <c r="B1453" s="78" t="s">
        <v>31</v>
      </c>
      <c r="C1453" s="79" t="s">
        <v>26</v>
      </c>
      <c r="D1453" s="78" t="s">
        <v>30</v>
      </c>
      <c r="E1453" s="80">
        <v>0.0</v>
      </c>
      <c r="F1453" s="80">
        <v>0.0</v>
      </c>
      <c r="G1453" s="80">
        <v>0.0</v>
      </c>
      <c r="H1453" s="83">
        <v>0.68</v>
      </c>
      <c r="I1453" s="84">
        <f t="shared" si="3"/>
        <v>0.68</v>
      </c>
      <c r="J1453" s="85">
        <f t="shared" si="4"/>
        <v>0</v>
      </c>
      <c r="K1453" s="80">
        <f t="shared" ref="K1453:L1453" si="2932">IFERROR(G1453,0)</f>
        <v>0</v>
      </c>
      <c r="L1453" s="80">
        <f t="shared" si="2932"/>
        <v>0.68</v>
      </c>
      <c r="M1453" s="84">
        <f t="shared" si="6"/>
        <v>0.68</v>
      </c>
      <c r="N1453" s="85">
        <f t="shared" si="7"/>
        <v>0</v>
      </c>
      <c r="O1453" s="84">
        <f t="shared" ref="O1453:P1453" si="2933">IFERROR(K1453,0)</f>
        <v>0</v>
      </c>
      <c r="P1453" s="84">
        <f t="shared" si="2933"/>
        <v>0.68</v>
      </c>
      <c r="Q1453" s="84">
        <f t="shared" si="9"/>
        <v>0.68</v>
      </c>
      <c r="R1453" s="85">
        <f t="shared" si="10"/>
        <v>0</v>
      </c>
      <c r="S1453" s="80"/>
      <c r="T1453" s="80"/>
      <c r="U1453" s="80"/>
      <c r="V1453" s="84">
        <f t="shared" si="1319"/>
        <v>0</v>
      </c>
      <c r="W1453" s="84">
        <f t="shared" si="1320"/>
        <v>0</v>
      </c>
      <c r="X1453" s="87">
        <f t="shared" si="2934"/>
        <v>1.015</v>
      </c>
      <c r="Y1453" s="89"/>
    </row>
    <row r="1454">
      <c r="A1454" s="77">
        <v>45727.0</v>
      </c>
      <c r="B1454" s="78" t="s">
        <v>25</v>
      </c>
      <c r="C1454" s="79" t="s">
        <v>26</v>
      </c>
      <c r="D1454" s="78" t="s">
        <v>27</v>
      </c>
      <c r="E1454" s="80">
        <v>1.7</v>
      </c>
      <c r="F1454" s="80">
        <v>0.005</v>
      </c>
      <c r="G1454" s="80">
        <v>0.0048</v>
      </c>
      <c r="H1454" s="83">
        <v>0.005</v>
      </c>
      <c r="I1454" s="84">
        <f t="shared" si="3"/>
        <v>0.0002</v>
      </c>
      <c r="J1454" s="85">
        <f t="shared" si="4"/>
        <v>104.1666667</v>
      </c>
      <c r="K1454" s="80">
        <f t="shared" ref="K1454:L1454" si="2935">IFERROR(G1454,0)</f>
        <v>0.0048</v>
      </c>
      <c r="L1454" s="80">
        <f t="shared" si="2935"/>
        <v>0.005</v>
      </c>
      <c r="M1454" s="84">
        <f t="shared" si="6"/>
        <v>0.0002</v>
      </c>
      <c r="N1454" s="85">
        <f t="shared" si="7"/>
        <v>104.1666667</v>
      </c>
      <c r="O1454" s="84">
        <f t="shared" ref="O1454:P1454" si="2936">IFERROR(K1454,0)</f>
        <v>0.0048</v>
      </c>
      <c r="P1454" s="84">
        <f t="shared" si="2936"/>
        <v>0.005</v>
      </c>
      <c r="Q1454" s="84">
        <f t="shared" si="9"/>
        <v>0.0002</v>
      </c>
      <c r="R1454" s="85">
        <f t="shared" si="10"/>
        <v>104.1666667</v>
      </c>
      <c r="S1454" s="80">
        <f>T1433</f>
        <v>3.7748405</v>
      </c>
      <c r="T1454" s="80">
        <f>H1454+S1454-H1455-H1456-U1454</f>
        <v>3.7797405</v>
      </c>
      <c r="U1454" s="80">
        <v>1.0E-4</v>
      </c>
      <c r="V1454" s="84">
        <f t="shared" si="1319"/>
        <v>96</v>
      </c>
      <c r="W1454" s="84">
        <f t="shared" si="1320"/>
        <v>100</v>
      </c>
      <c r="X1454" s="87">
        <f t="shared" si="2934"/>
        <v>1.015</v>
      </c>
      <c r="Y1454" s="89"/>
    </row>
    <row r="1455">
      <c r="A1455" s="77">
        <v>45727.0</v>
      </c>
      <c r="B1455" s="78" t="s">
        <v>25</v>
      </c>
      <c r="C1455" s="79" t="s">
        <v>26</v>
      </c>
      <c r="D1455" s="78" t="s">
        <v>29</v>
      </c>
      <c r="E1455" s="80">
        <v>1.5</v>
      </c>
      <c r="F1455" s="80">
        <v>0.0</v>
      </c>
      <c r="G1455" s="80">
        <v>0.003</v>
      </c>
      <c r="H1455" s="83">
        <v>0.0</v>
      </c>
      <c r="I1455" s="84">
        <f t="shared" si="3"/>
        <v>-0.003</v>
      </c>
      <c r="J1455" s="85">
        <f t="shared" si="4"/>
        <v>0</v>
      </c>
      <c r="K1455" s="80">
        <f t="shared" ref="K1455:L1455" si="2937">IFERROR(G1455,0)</f>
        <v>0.003</v>
      </c>
      <c r="L1455" s="80">
        <f t="shared" si="2937"/>
        <v>0</v>
      </c>
      <c r="M1455" s="84">
        <f t="shared" si="6"/>
        <v>-0.003</v>
      </c>
      <c r="N1455" s="85">
        <f t="shared" si="7"/>
        <v>0</v>
      </c>
      <c r="O1455" s="84">
        <f t="shared" ref="O1455:P1455" si="2938">IFERROR(K1455,0)</f>
        <v>0.003</v>
      </c>
      <c r="P1455" s="84">
        <f t="shared" si="2938"/>
        <v>0</v>
      </c>
      <c r="Q1455" s="84">
        <f t="shared" si="9"/>
        <v>-0.003</v>
      </c>
      <c r="R1455" s="85">
        <f t="shared" si="10"/>
        <v>0</v>
      </c>
      <c r="S1455" s="84"/>
      <c r="T1455" s="84"/>
      <c r="U1455" s="84"/>
      <c r="V1455" s="84">
        <f t="shared" si="1319"/>
        <v>0</v>
      </c>
      <c r="W1455" s="84">
        <f t="shared" si="1320"/>
        <v>0</v>
      </c>
      <c r="X1455" s="87">
        <f t="shared" si="2934"/>
        <v>0.005</v>
      </c>
      <c r="Y1455" s="89"/>
    </row>
    <row r="1456">
      <c r="A1456" s="77">
        <v>45727.0</v>
      </c>
      <c r="B1456" s="78" t="s">
        <v>25</v>
      </c>
      <c r="C1456" s="79" t="s">
        <v>26</v>
      </c>
      <c r="D1456" s="78" t="s">
        <v>30</v>
      </c>
      <c r="E1456" s="80">
        <v>0.0</v>
      </c>
      <c r="F1456" s="80">
        <v>0.0</v>
      </c>
      <c r="G1456" s="80">
        <v>0.0</v>
      </c>
      <c r="H1456" s="83">
        <v>0.0</v>
      </c>
      <c r="I1456" s="84">
        <f t="shared" si="3"/>
        <v>0</v>
      </c>
      <c r="J1456" s="85">
        <f t="shared" si="4"/>
        <v>0</v>
      </c>
      <c r="K1456" s="80">
        <f t="shared" ref="K1456:L1456" si="2939">IFERROR(G1456,0)</f>
        <v>0</v>
      </c>
      <c r="L1456" s="80">
        <f t="shared" si="2939"/>
        <v>0</v>
      </c>
      <c r="M1456" s="84">
        <f t="shared" si="6"/>
        <v>0</v>
      </c>
      <c r="N1456" s="85">
        <f t="shared" si="7"/>
        <v>0</v>
      </c>
      <c r="O1456" s="84">
        <f t="shared" ref="O1456:P1456" si="2940">IFERROR(K1456,0)</f>
        <v>0</v>
      </c>
      <c r="P1456" s="84">
        <f t="shared" si="2940"/>
        <v>0</v>
      </c>
      <c r="Q1456" s="84">
        <f t="shared" si="9"/>
        <v>0</v>
      </c>
      <c r="R1456" s="85">
        <f t="shared" si="10"/>
        <v>0</v>
      </c>
      <c r="S1456" s="84"/>
      <c r="T1456" s="84"/>
      <c r="U1456" s="84"/>
      <c r="V1456" s="84">
        <f t="shared" si="1319"/>
        <v>0</v>
      </c>
      <c r="W1456" s="84">
        <f t="shared" si="1320"/>
        <v>0</v>
      </c>
      <c r="X1456" s="87">
        <f t="shared" si="2934"/>
        <v>0.163</v>
      </c>
      <c r="Y1456" s="89"/>
    </row>
    <row r="1457">
      <c r="A1457" s="77">
        <v>45727.0</v>
      </c>
      <c r="B1457" s="78" t="s">
        <v>33</v>
      </c>
      <c r="C1457" s="79" t="s">
        <v>26</v>
      </c>
      <c r="D1457" s="78" t="s">
        <v>27</v>
      </c>
      <c r="E1457" s="80">
        <v>1.0</v>
      </c>
      <c r="F1457" s="80">
        <v>0.005</v>
      </c>
      <c r="G1457" s="80">
        <v>0.003</v>
      </c>
      <c r="H1457" s="83">
        <v>0.004</v>
      </c>
      <c r="I1457" s="84">
        <f t="shared" si="3"/>
        <v>0.001</v>
      </c>
      <c r="J1457" s="85">
        <f t="shared" si="4"/>
        <v>133.3333333</v>
      </c>
      <c r="K1457" s="80">
        <f t="shared" ref="K1457:L1457" si="2941">IFERROR(G1457,0)</f>
        <v>0.003</v>
      </c>
      <c r="L1457" s="80">
        <f t="shared" si="2941"/>
        <v>0.004</v>
      </c>
      <c r="M1457" s="84">
        <f t="shared" si="6"/>
        <v>0.001</v>
      </c>
      <c r="N1457" s="85">
        <f t="shared" si="7"/>
        <v>133.3333333</v>
      </c>
      <c r="O1457" s="84">
        <f t="shared" ref="O1457:P1457" si="2942">IFERROR(K1457,0)</f>
        <v>0.003</v>
      </c>
      <c r="P1457" s="84">
        <f t="shared" si="2942"/>
        <v>0.004</v>
      </c>
      <c r="Q1457" s="84">
        <f t="shared" si="9"/>
        <v>0.001</v>
      </c>
      <c r="R1457" s="85">
        <f t="shared" si="10"/>
        <v>133.3333333</v>
      </c>
      <c r="S1457" s="80">
        <f>T1436</f>
        <v>0.67565</v>
      </c>
      <c r="T1457" s="80">
        <f>H1457+S1457-H1458-H1459-U1457</f>
        <v>0.67965</v>
      </c>
      <c r="U1457" s="80">
        <v>0.0</v>
      </c>
      <c r="V1457" s="84">
        <f t="shared" si="1319"/>
        <v>60</v>
      </c>
      <c r="W1457" s="84">
        <f t="shared" si="1320"/>
        <v>80</v>
      </c>
      <c r="X1457" s="87">
        <f t="shared" si="2934"/>
        <v>0</v>
      </c>
      <c r="Y1457" s="89"/>
    </row>
    <row r="1458">
      <c r="A1458" s="77">
        <v>45727.0</v>
      </c>
      <c r="B1458" s="78" t="s">
        <v>33</v>
      </c>
      <c r="C1458" s="79" t="s">
        <v>26</v>
      </c>
      <c r="D1458" s="78" t="s">
        <v>29</v>
      </c>
      <c r="E1458" s="80">
        <v>1.0</v>
      </c>
      <c r="F1458" s="80">
        <v>0.0</v>
      </c>
      <c r="G1458" s="80">
        <v>0.003</v>
      </c>
      <c r="H1458" s="83">
        <v>0.0</v>
      </c>
      <c r="I1458" s="84">
        <f t="shared" si="3"/>
        <v>-0.003</v>
      </c>
      <c r="J1458" s="85">
        <f t="shared" si="4"/>
        <v>0</v>
      </c>
      <c r="K1458" s="80">
        <f t="shared" ref="K1458:L1458" si="2943">IFERROR(G1458,0)</f>
        <v>0.003</v>
      </c>
      <c r="L1458" s="80">
        <f t="shared" si="2943"/>
        <v>0</v>
      </c>
      <c r="M1458" s="84">
        <f t="shared" si="6"/>
        <v>-0.003</v>
      </c>
      <c r="N1458" s="85">
        <f t="shared" si="7"/>
        <v>0</v>
      </c>
      <c r="O1458" s="84">
        <f t="shared" ref="O1458:P1458" si="2944">IFERROR(K1458,0)</f>
        <v>0.003</v>
      </c>
      <c r="P1458" s="84">
        <f t="shared" si="2944"/>
        <v>0</v>
      </c>
      <c r="Q1458" s="84">
        <f t="shared" si="9"/>
        <v>-0.003</v>
      </c>
      <c r="R1458" s="85">
        <f t="shared" si="10"/>
        <v>0</v>
      </c>
      <c r="S1458" s="80"/>
      <c r="T1458" s="80"/>
      <c r="U1458" s="80"/>
      <c r="V1458" s="84">
        <f t="shared" si="1319"/>
        <v>0</v>
      </c>
      <c r="W1458" s="84">
        <f t="shared" si="1320"/>
        <v>0</v>
      </c>
      <c r="X1458" s="87">
        <f t="shared" si="2934"/>
        <v>0.004</v>
      </c>
      <c r="Y1458" s="89"/>
    </row>
    <row r="1459">
      <c r="A1459" s="77">
        <v>45727.0</v>
      </c>
      <c r="B1459" s="78" t="s">
        <v>33</v>
      </c>
      <c r="C1459" s="79" t="s">
        <v>26</v>
      </c>
      <c r="D1459" s="78" t="s">
        <v>30</v>
      </c>
      <c r="E1459" s="80">
        <v>0.0</v>
      </c>
      <c r="F1459" s="80">
        <v>0.0</v>
      </c>
      <c r="G1459" s="80">
        <v>0.0</v>
      </c>
      <c r="H1459" s="83">
        <v>0.0</v>
      </c>
      <c r="I1459" s="84">
        <f t="shared" si="3"/>
        <v>0</v>
      </c>
      <c r="J1459" s="85">
        <f t="shared" si="4"/>
        <v>0</v>
      </c>
      <c r="K1459" s="80">
        <f t="shared" ref="K1459:L1459" si="2945">IFERROR(G1459,0)</f>
        <v>0</v>
      </c>
      <c r="L1459" s="80">
        <f t="shared" si="2945"/>
        <v>0</v>
      </c>
      <c r="M1459" s="84">
        <f t="shared" si="6"/>
        <v>0</v>
      </c>
      <c r="N1459" s="85">
        <f t="shared" si="7"/>
        <v>0</v>
      </c>
      <c r="O1459" s="84">
        <f t="shared" ref="O1459:P1459" si="2946">IFERROR(K1459,0)</f>
        <v>0</v>
      </c>
      <c r="P1459" s="84">
        <f t="shared" si="2946"/>
        <v>0</v>
      </c>
      <c r="Q1459" s="84">
        <f t="shared" si="9"/>
        <v>0</v>
      </c>
      <c r="R1459" s="85">
        <f t="shared" si="10"/>
        <v>0</v>
      </c>
      <c r="S1459" s="87"/>
      <c r="T1459" s="87"/>
      <c r="U1459" s="87"/>
      <c r="V1459" s="84">
        <f t="shared" si="1319"/>
        <v>0</v>
      </c>
      <c r="W1459" s="84">
        <f t="shared" si="1320"/>
        <v>0</v>
      </c>
      <c r="X1459" s="87">
        <f t="shared" si="2934"/>
        <v>0</v>
      </c>
      <c r="Y1459" s="89"/>
    </row>
    <row r="1460">
      <c r="A1460" s="77">
        <v>45727.0</v>
      </c>
      <c r="B1460" s="78" t="s">
        <v>34</v>
      </c>
      <c r="C1460" s="79" t="s">
        <v>26</v>
      </c>
      <c r="D1460" s="78" t="s">
        <v>27</v>
      </c>
      <c r="E1460" s="80">
        <v>0.6</v>
      </c>
      <c r="F1460" s="80">
        <v>0.003</v>
      </c>
      <c r="G1460" s="80">
        <v>0.0032</v>
      </c>
      <c r="H1460" s="83">
        <v>0.001</v>
      </c>
      <c r="I1460" s="84">
        <f t="shared" si="3"/>
        <v>-0.0022</v>
      </c>
      <c r="J1460" s="85">
        <f t="shared" si="4"/>
        <v>31.25</v>
      </c>
      <c r="K1460" s="80">
        <f t="shared" ref="K1460:L1460" si="2947">IFERROR(G1460,0)</f>
        <v>0.0032</v>
      </c>
      <c r="L1460" s="80">
        <f t="shared" si="2947"/>
        <v>0.001</v>
      </c>
      <c r="M1460" s="84">
        <f t="shared" si="6"/>
        <v>-0.0022</v>
      </c>
      <c r="N1460" s="85">
        <f t="shared" si="7"/>
        <v>31.25</v>
      </c>
      <c r="O1460" s="84">
        <f t="shared" ref="O1460:P1460" si="2948">IFERROR(K1460,0)</f>
        <v>0.0032</v>
      </c>
      <c r="P1460" s="84">
        <f t="shared" si="2948"/>
        <v>0.001</v>
      </c>
      <c r="Q1460" s="84">
        <f t="shared" si="9"/>
        <v>-0.0022</v>
      </c>
      <c r="R1460" s="85">
        <f t="shared" si="10"/>
        <v>31.25</v>
      </c>
      <c r="S1460" s="88">
        <f>T1439</f>
        <v>0.09689</v>
      </c>
      <c r="T1460" s="80">
        <f>H1460+S1460-H1461-H1462-U1460</f>
        <v>0.09789</v>
      </c>
      <c r="U1460" s="88">
        <v>0.0</v>
      </c>
      <c r="V1460" s="84">
        <f t="shared" si="1319"/>
        <v>106.6666667</v>
      </c>
      <c r="W1460" s="84">
        <f t="shared" si="1320"/>
        <v>33.33333333</v>
      </c>
      <c r="X1460" s="87">
        <f t="shared" si="2934"/>
        <v>0</v>
      </c>
      <c r="Y1460" s="89"/>
    </row>
    <row r="1461">
      <c r="A1461" s="77">
        <v>45727.0</v>
      </c>
      <c r="B1461" s="78" t="s">
        <v>34</v>
      </c>
      <c r="C1461" s="79" t="s">
        <v>26</v>
      </c>
      <c r="D1461" s="78" t="s">
        <v>29</v>
      </c>
      <c r="E1461" s="80">
        <v>0.6</v>
      </c>
      <c r="F1461" s="80">
        <v>0.0</v>
      </c>
      <c r="G1461" s="80">
        <v>0.0032</v>
      </c>
      <c r="H1461" s="83">
        <v>0.0</v>
      </c>
      <c r="I1461" s="84">
        <f t="shared" si="3"/>
        <v>-0.0032</v>
      </c>
      <c r="J1461" s="85">
        <f t="shared" si="4"/>
        <v>0</v>
      </c>
      <c r="K1461" s="80">
        <f t="shared" ref="K1461:L1461" si="2949">IFERROR(G1461,0)</f>
        <v>0.0032</v>
      </c>
      <c r="L1461" s="80">
        <f t="shared" si="2949"/>
        <v>0</v>
      </c>
      <c r="M1461" s="84">
        <f t="shared" si="6"/>
        <v>-0.0032</v>
      </c>
      <c r="N1461" s="85">
        <f t="shared" si="7"/>
        <v>0</v>
      </c>
      <c r="O1461" s="84">
        <f t="shared" ref="O1461:P1461" si="2950">IFERROR(K1461,0)</f>
        <v>0.0032</v>
      </c>
      <c r="P1461" s="84">
        <f t="shared" si="2950"/>
        <v>0</v>
      </c>
      <c r="Q1461" s="84">
        <f t="shared" si="9"/>
        <v>-0.0032</v>
      </c>
      <c r="R1461" s="85">
        <f t="shared" si="10"/>
        <v>0</v>
      </c>
      <c r="S1461" s="87"/>
      <c r="T1461" s="87"/>
      <c r="U1461" s="87"/>
      <c r="V1461" s="84">
        <f t="shared" si="1319"/>
        <v>0</v>
      </c>
      <c r="W1461" s="84">
        <f t="shared" si="1320"/>
        <v>0</v>
      </c>
      <c r="X1461" s="87">
        <f t="shared" si="2934"/>
        <v>0.001</v>
      </c>
      <c r="Y1461" s="89"/>
    </row>
    <row r="1462">
      <c r="A1462" s="77">
        <v>45727.0</v>
      </c>
      <c r="B1462" s="78" t="s">
        <v>34</v>
      </c>
      <c r="C1462" s="79" t="s">
        <v>26</v>
      </c>
      <c r="D1462" s="78" t="s">
        <v>30</v>
      </c>
      <c r="E1462" s="80">
        <v>0.0</v>
      </c>
      <c r="F1462" s="80">
        <v>0.0</v>
      </c>
      <c r="G1462" s="80">
        <v>0.0</v>
      </c>
      <c r="H1462" s="83">
        <v>0.0</v>
      </c>
      <c r="I1462" s="84">
        <f t="shared" si="3"/>
        <v>0</v>
      </c>
      <c r="J1462" s="85">
        <f t="shared" si="4"/>
        <v>0</v>
      </c>
      <c r="K1462" s="80">
        <f t="shared" ref="K1462:L1462" si="2951">IFERROR(G1462,0)</f>
        <v>0</v>
      </c>
      <c r="L1462" s="80">
        <f t="shared" si="2951"/>
        <v>0</v>
      </c>
      <c r="M1462" s="84">
        <f t="shared" si="6"/>
        <v>0</v>
      </c>
      <c r="N1462" s="85">
        <f t="shared" si="7"/>
        <v>0</v>
      </c>
      <c r="O1462" s="84">
        <f t="shared" ref="O1462:P1462" si="2952">IFERROR(K1462,0)</f>
        <v>0</v>
      </c>
      <c r="P1462" s="84">
        <f t="shared" si="2952"/>
        <v>0</v>
      </c>
      <c r="Q1462" s="84">
        <f t="shared" si="9"/>
        <v>0</v>
      </c>
      <c r="R1462" s="85">
        <f t="shared" si="10"/>
        <v>0</v>
      </c>
      <c r="S1462" s="87"/>
      <c r="T1462" s="87"/>
      <c r="U1462" s="87"/>
      <c r="V1462" s="84">
        <f t="shared" si="1319"/>
        <v>0</v>
      </c>
      <c r="W1462" s="84">
        <f t="shared" si="1320"/>
        <v>0</v>
      </c>
      <c r="X1462" s="87">
        <f t="shared" si="2934"/>
        <v>0</v>
      </c>
      <c r="Y1462" s="89"/>
    </row>
    <row r="1463">
      <c r="A1463" s="77">
        <v>45727.0</v>
      </c>
      <c r="B1463" s="78" t="s">
        <v>36</v>
      </c>
      <c r="C1463" s="79" t="s">
        <v>37</v>
      </c>
      <c r="D1463" s="78" t="s">
        <v>27</v>
      </c>
      <c r="E1463" s="80">
        <v>229.8</v>
      </c>
      <c r="F1463" s="80">
        <v>0.646</v>
      </c>
      <c r="G1463" s="80">
        <v>0.668</v>
      </c>
      <c r="H1463" s="83">
        <v>0.594</v>
      </c>
      <c r="I1463" s="84">
        <f t="shared" si="3"/>
        <v>-0.074</v>
      </c>
      <c r="J1463" s="85">
        <f t="shared" si="4"/>
        <v>88.92215569</v>
      </c>
      <c r="K1463" s="80">
        <f t="shared" ref="K1463:L1463" si="2953">IFERROR(G1463,0)</f>
        <v>0.668</v>
      </c>
      <c r="L1463" s="80">
        <f t="shared" si="2953"/>
        <v>0.594</v>
      </c>
      <c r="M1463" s="84">
        <f t="shared" si="6"/>
        <v>-0.074</v>
      </c>
      <c r="N1463" s="85">
        <f t="shared" si="7"/>
        <v>88.92215569</v>
      </c>
      <c r="O1463" s="84">
        <f t="shared" ref="O1463:P1463" si="2954">IFERROR(K1463,0)</f>
        <v>0.668</v>
      </c>
      <c r="P1463" s="84">
        <f t="shared" si="2954"/>
        <v>0.594</v>
      </c>
      <c r="Q1463" s="84">
        <f t="shared" si="9"/>
        <v>-0.074</v>
      </c>
      <c r="R1463" s="85">
        <f t="shared" si="10"/>
        <v>88.92215569</v>
      </c>
      <c r="S1463" s="88">
        <f>T1442</f>
        <v>176.2930851</v>
      </c>
      <c r="T1463" s="80">
        <f>H1463+S1463-H1464-H1465-U1463</f>
        <v>176.6146851</v>
      </c>
      <c r="U1463" s="88">
        <v>4.0E-4</v>
      </c>
      <c r="V1463" s="84">
        <f t="shared" si="1319"/>
        <v>103.4055728</v>
      </c>
      <c r="W1463" s="84">
        <f t="shared" si="1320"/>
        <v>91.9504644</v>
      </c>
      <c r="X1463" s="87">
        <f t="shared" si="2934"/>
        <v>0</v>
      </c>
      <c r="Y1463" s="89"/>
    </row>
    <row r="1464">
      <c r="A1464" s="77">
        <v>45727.0</v>
      </c>
      <c r="B1464" s="78" t="s">
        <v>36</v>
      </c>
      <c r="C1464" s="79" t="s">
        <v>37</v>
      </c>
      <c r="D1464" s="78" t="s">
        <v>29</v>
      </c>
      <c r="E1464" s="80">
        <v>285.0</v>
      </c>
      <c r="F1464" s="80">
        <v>0.0</v>
      </c>
      <c r="G1464" s="80">
        <v>0.774</v>
      </c>
      <c r="H1464" s="83">
        <v>0.272</v>
      </c>
      <c r="I1464" s="84">
        <f t="shared" si="3"/>
        <v>-0.502</v>
      </c>
      <c r="J1464" s="85">
        <f t="shared" si="4"/>
        <v>35.14211886</v>
      </c>
      <c r="K1464" s="80">
        <f t="shared" ref="K1464:L1464" si="2955">IFERROR(G1464,0)</f>
        <v>0.774</v>
      </c>
      <c r="L1464" s="80">
        <f t="shared" si="2955"/>
        <v>0.272</v>
      </c>
      <c r="M1464" s="84">
        <f t="shared" si="6"/>
        <v>-0.502</v>
      </c>
      <c r="N1464" s="85">
        <f t="shared" si="7"/>
        <v>35.14211886</v>
      </c>
      <c r="O1464" s="84">
        <f t="shared" ref="O1464:P1464" si="2956">IFERROR(K1464,0)</f>
        <v>0.774</v>
      </c>
      <c r="P1464" s="84">
        <f t="shared" si="2956"/>
        <v>0.272</v>
      </c>
      <c r="Q1464" s="84">
        <f t="shared" si="9"/>
        <v>-0.502</v>
      </c>
      <c r="R1464" s="85">
        <f t="shared" si="10"/>
        <v>35.14211886</v>
      </c>
      <c r="S1464" s="87"/>
      <c r="T1464" s="87"/>
      <c r="U1464" s="87"/>
      <c r="V1464" s="84">
        <f t="shared" si="1319"/>
        <v>0</v>
      </c>
      <c r="W1464" s="84">
        <f t="shared" si="1320"/>
        <v>0</v>
      </c>
      <c r="X1464" s="87">
        <f t="shared" si="2934"/>
        <v>0.575</v>
      </c>
      <c r="Y1464" s="89"/>
    </row>
    <row r="1465">
      <c r="A1465" s="77">
        <v>45727.0</v>
      </c>
      <c r="B1465" s="78" t="s">
        <v>36</v>
      </c>
      <c r="C1465" s="79" t="s">
        <v>37</v>
      </c>
      <c r="D1465" s="78" t="s">
        <v>30</v>
      </c>
      <c r="E1465" s="80">
        <v>0.0</v>
      </c>
      <c r="F1465" s="80">
        <v>0.0</v>
      </c>
      <c r="G1465" s="80">
        <v>0.0</v>
      </c>
      <c r="H1465" s="83">
        <v>0.0</v>
      </c>
      <c r="I1465" s="84">
        <f t="shared" si="3"/>
        <v>0</v>
      </c>
      <c r="J1465" s="85">
        <f t="shared" si="4"/>
        <v>0</v>
      </c>
      <c r="K1465" s="80">
        <f t="shared" ref="K1465:L1465" si="2957">IFERROR(G1465,0)</f>
        <v>0</v>
      </c>
      <c r="L1465" s="80">
        <f t="shared" si="2957"/>
        <v>0</v>
      </c>
      <c r="M1465" s="84">
        <f t="shared" si="6"/>
        <v>0</v>
      </c>
      <c r="N1465" s="85">
        <f t="shared" si="7"/>
        <v>0</v>
      </c>
      <c r="O1465" s="84">
        <f t="shared" ref="O1465:P1465" si="2958">IFERROR(K1465,0)</f>
        <v>0</v>
      </c>
      <c r="P1465" s="84">
        <f t="shared" si="2958"/>
        <v>0</v>
      </c>
      <c r="Q1465" s="84">
        <f t="shared" si="9"/>
        <v>0</v>
      </c>
      <c r="R1465" s="85">
        <f t="shared" si="10"/>
        <v>0</v>
      </c>
      <c r="S1465" s="87"/>
      <c r="T1465" s="87"/>
      <c r="U1465" s="87"/>
      <c r="V1465" s="84">
        <f t="shared" si="1319"/>
        <v>0</v>
      </c>
      <c r="W1465" s="84">
        <f t="shared" si="1320"/>
        <v>0</v>
      </c>
      <c r="X1465" s="87">
        <f t="shared" si="2934"/>
        <v>1.319</v>
      </c>
      <c r="Y1465" s="89"/>
    </row>
    <row r="1466">
      <c r="A1466" s="77">
        <v>45727.0</v>
      </c>
      <c r="B1466" s="78" t="s">
        <v>49</v>
      </c>
      <c r="C1466" s="79" t="s">
        <v>37</v>
      </c>
      <c r="D1466" s="78" t="s">
        <v>27</v>
      </c>
      <c r="E1466" s="80">
        <v>5.2</v>
      </c>
      <c r="F1466" s="80">
        <v>0.016</v>
      </c>
      <c r="G1466" s="80">
        <v>0.0161</v>
      </c>
      <c r="H1466" s="83">
        <v>0.018</v>
      </c>
      <c r="I1466" s="84">
        <f t="shared" si="3"/>
        <v>0.0019</v>
      </c>
      <c r="J1466" s="85">
        <f t="shared" si="4"/>
        <v>111.8012422</v>
      </c>
      <c r="K1466" s="80">
        <f t="shared" ref="K1466:L1466" si="2959">IFERROR(G1466,0)</f>
        <v>0.0161</v>
      </c>
      <c r="L1466" s="80">
        <f t="shared" si="2959"/>
        <v>0.018</v>
      </c>
      <c r="M1466" s="84">
        <f t="shared" si="6"/>
        <v>0.0019</v>
      </c>
      <c r="N1466" s="85">
        <f t="shared" si="7"/>
        <v>111.8012422</v>
      </c>
      <c r="O1466" s="84">
        <f t="shared" ref="O1466:P1466" si="2960">IFERROR(K1466,0)</f>
        <v>0.0161</v>
      </c>
      <c r="P1466" s="84">
        <f t="shared" si="2960"/>
        <v>0.018</v>
      </c>
      <c r="Q1466" s="84">
        <f t="shared" si="9"/>
        <v>0.0019</v>
      </c>
      <c r="R1466" s="85">
        <f t="shared" si="10"/>
        <v>111.8012422</v>
      </c>
      <c r="S1466" s="88">
        <f>T1445</f>
        <v>2.805200002</v>
      </c>
      <c r="T1466" s="80">
        <f>H1466+S1466-H1467-H1468-U1466</f>
        <v>2.822500002</v>
      </c>
      <c r="U1466" s="88">
        <v>7.0E-4</v>
      </c>
      <c r="V1466" s="84">
        <f t="shared" si="1319"/>
        <v>100.625</v>
      </c>
      <c r="W1466" s="84">
        <f t="shared" si="1320"/>
        <v>112.5</v>
      </c>
      <c r="X1466" s="87">
        <f t="shared" si="2934"/>
        <v>0</v>
      </c>
      <c r="Y1466" s="89"/>
    </row>
    <row r="1467">
      <c r="A1467" s="77">
        <v>45727.0</v>
      </c>
      <c r="B1467" s="78" t="s">
        <v>49</v>
      </c>
      <c r="C1467" s="79" t="s">
        <v>37</v>
      </c>
      <c r="D1467" s="78" t="s">
        <v>29</v>
      </c>
      <c r="E1467" s="80">
        <v>5.1</v>
      </c>
      <c r="F1467" s="80">
        <v>0.062</v>
      </c>
      <c r="G1467" s="80">
        <v>0.0129</v>
      </c>
      <c r="H1467" s="83">
        <v>0.0</v>
      </c>
      <c r="I1467" s="84">
        <f t="shared" si="3"/>
        <v>-0.0129</v>
      </c>
      <c r="J1467" s="85">
        <f t="shared" si="4"/>
        <v>0</v>
      </c>
      <c r="K1467" s="80">
        <f t="shared" ref="K1467:L1467" si="2961">IFERROR(G1467,0)</f>
        <v>0.0129</v>
      </c>
      <c r="L1467" s="80">
        <f t="shared" si="2961"/>
        <v>0</v>
      </c>
      <c r="M1467" s="84">
        <f t="shared" si="6"/>
        <v>-0.0129</v>
      </c>
      <c r="N1467" s="85">
        <f t="shared" si="7"/>
        <v>0</v>
      </c>
      <c r="O1467" s="84">
        <f t="shared" ref="O1467:P1467" si="2962">IFERROR(K1467,0)</f>
        <v>0.0129</v>
      </c>
      <c r="P1467" s="84">
        <f t="shared" si="2962"/>
        <v>0</v>
      </c>
      <c r="Q1467" s="84">
        <f t="shared" si="9"/>
        <v>-0.0129</v>
      </c>
      <c r="R1467" s="85">
        <f t="shared" si="10"/>
        <v>0</v>
      </c>
      <c r="S1467" s="87"/>
      <c r="T1467" s="87"/>
      <c r="U1467" s="87"/>
      <c r="V1467" s="84">
        <f t="shared" si="1319"/>
        <v>20.80645161</v>
      </c>
      <c r="W1467" s="84">
        <f t="shared" si="1320"/>
        <v>0</v>
      </c>
      <c r="X1467" s="87">
        <f t="shared" si="2934"/>
        <v>0.018</v>
      </c>
      <c r="Y1467" s="89"/>
    </row>
    <row r="1468">
      <c r="A1468" s="77">
        <v>45727.0</v>
      </c>
      <c r="B1468" s="78" t="s">
        <v>49</v>
      </c>
      <c r="C1468" s="79" t="s">
        <v>37</v>
      </c>
      <c r="D1468" s="78" t="s">
        <v>30</v>
      </c>
      <c r="E1468" s="80">
        <v>0.0</v>
      </c>
      <c r="F1468" s="80">
        <v>0.0</v>
      </c>
      <c r="G1468" s="80">
        <v>0.0</v>
      </c>
      <c r="H1468" s="83">
        <v>0.0</v>
      </c>
      <c r="I1468" s="84">
        <f t="shared" si="3"/>
        <v>0</v>
      </c>
      <c r="J1468" s="85">
        <f t="shared" si="4"/>
        <v>0</v>
      </c>
      <c r="K1468" s="80">
        <f t="shared" ref="K1468:L1468" si="2963">IFERROR(G1468,0)</f>
        <v>0</v>
      </c>
      <c r="L1468" s="80">
        <f t="shared" si="2963"/>
        <v>0</v>
      </c>
      <c r="M1468" s="84">
        <f t="shared" si="6"/>
        <v>0</v>
      </c>
      <c r="N1468" s="85">
        <f t="shared" si="7"/>
        <v>0</v>
      </c>
      <c r="O1468" s="84">
        <f t="shared" ref="O1468:P1468" si="2964">IFERROR(K1468,0)</f>
        <v>0</v>
      </c>
      <c r="P1468" s="84">
        <f t="shared" si="2964"/>
        <v>0</v>
      </c>
      <c r="Q1468" s="84">
        <f t="shared" si="9"/>
        <v>0</v>
      </c>
      <c r="R1468" s="85">
        <f t="shared" si="10"/>
        <v>0</v>
      </c>
      <c r="S1468" s="88"/>
      <c r="T1468" s="88"/>
      <c r="U1468" s="87"/>
      <c r="V1468" s="84">
        <f t="shared" si="1319"/>
        <v>0</v>
      </c>
      <c r="W1468" s="84">
        <f t="shared" si="1320"/>
        <v>0</v>
      </c>
      <c r="X1468" s="87">
        <f t="shared" si="2934"/>
        <v>0</v>
      </c>
      <c r="Y1468" s="89"/>
    </row>
    <row r="1469">
      <c r="A1469" s="77">
        <v>45727.0</v>
      </c>
      <c r="B1469" s="78" t="s">
        <v>40</v>
      </c>
      <c r="C1469" s="79" t="s">
        <v>37</v>
      </c>
      <c r="D1469" s="78" t="s">
        <v>27</v>
      </c>
      <c r="E1469" s="80">
        <v>0.63</v>
      </c>
      <c r="F1469" s="80">
        <v>0.0</v>
      </c>
      <c r="G1469" s="80">
        <v>0.0019</v>
      </c>
      <c r="H1469" s="83">
        <v>0.001</v>
      </c>
      <c r="I1469" s="84">
        <f t="shared" si="3"/>
        <v>-0.0009</v>
      </c>
      <c r="J1469" s="85">
        <f t="shared" si="4"/>
        <v>52.63157895</v>
      </c>
      <c r="K1469" s="80">
        <f t="shared" ref="K1469:L1469" si="2965">IFERROR(G1469,0)</f>
        <v>0.0019</v>
      </c>
      <c r="L1469" s="80">
        <f t="shared" si="2965"/>
        <v>0.001</v>
      </c>
      <c r="M1469" s="84">
        <f t="shared" si="6"/>
        <v>-0.0009</v>
      </c>
      <c r="N1469" s="85">
        <f t="shared" si="7"/>
        <v>52.63157895</v>
      </c>
      <c r="O1469" s="84">
        <f t="shared" ref="O1469:P1469" si="2966">IFERROR(K1469,0)</f>
        <v>0.0019</v>
      </c>
      <c r="P1469" s="84">
        <f t="shared" si="2966"/>
        <v>0.001</v>
      </c>
      <c r="Q1469" s="84">
        <f t="shared" si="9"/>
        <v>-0.0009</v>
      </c>
      <c r="R1469" s="85">
        <f t="shared" si="10"/>
        <v>52.63157895</v>
      </c>
      <c r="S1469" s="88">
        <f>T1448</f>
        <v>0.06814624</v>
      </c>
      <c r="T1469" s="80">
        <f>H1469+S1469-H1470-H1471-U1469</f>
        <v>0.06904624</v>
      </c>
      <c r="U1469" s="88">
        <v>1.0E-4</v>
      </c>
      <c r="V1469" s="84">
        <f t="shared" si="1319"/>
        <v>0</v>
      </c>
      <c r="W1469" s="84">
        <f t="shared" si="1320"/>
        <v>0</v>
      </c>
      <c r="X1469" s="87">
        <f t="shared" si="2934"/>
        <v>0</v>
      </c>
      <c r="Y1469" s="89"/>
    </row>
    <row r="1470">
      <c r="A1470" s="77">
        <v>45727.0</v>
      </c>
      <c r="B1470" s="78" t="s">
        <v>40</v>
      </c>
      <c r="C1470" s="79" t="s">
        <v>37</v>
      </c>
      <c r="D1470" s="78" t="s">
        <v>29</v>
      </c>
      <c r="E1470" s="80">
        <v>0.63</v>
      </c>
      <c r="F1470" s="80">
        <v>0.0</v>
      </c>
      <c r="G1470" s="80">
        <v>0.0016</v>
      </c>
      <c r="H1470" s="83">
        <v>0.0</v>
      </c>
      <c r="I1470" s="84">
        <f t="shared" si="3"/>
        <v>-0.0016</v>
      </c>
      <c r="J1470" s="85">
        <f t="shared" si="4"/>
        <v>0</v>
      </c>
      <c r="K1470" s="80">
        <f t="shared" ref="K1470:L1470" si="2967">IFERROR(G1470,0)</f>
        <v>0.0016</v>
      </c>
      <c r="L1470" s="80">
        <f t="shared" si="2967"/>
        <v>0</v>
      </c>
      <c r="M1470" s="84">
        <f t="shared" si="6"/>
        <v>-0.0016</v>
      </c>
      <c r="N1470" s="85">
        <f t="shared" si="7"/>
        <v>0</v>
      </c>
      <c r="O1470" s="84">
        <f t="shared" ref="O1470:P1470" si="2968">IFERROR(K1470,0)</f>
        <v>0.0016</v>
      </c>
      <c r="P1470" s="84">
        <f t="shared" si="2968"/>
        <v>0</v>
      </c>
      <c r="Q1470" s="84">
        <f t="shared" si="9"/>
        <v>-0.0016</v>
      </c>
      <c r="R1470" s="85">
        <f t="shared" si="10"/>
        <v>0</v>
      </c>
      <c r="S1470" s="88"/>
      <c r="T1470" s="80"/>
      <c r="U1470" s="88"/>
      <c r="V1470" s="84">
        <f t="shared" si="1319"/>
        <v>0</v>
      </c>
      <c r="W1470" s="84">
        <f t="shared" si="1320"/>
        <v>0</v>
      </c>
      <c r="X1470" s="87">
        <f t="shared" si="2934"/>
        <v>0.001</v>
      </c>
      <c r="Y1470" s="89"/>
    </row>
    <row r="1471">
      <c r="A1471" s="77">
        <v>45727.0</v>
      </c>
      <c r="B1471" s="78" t="s">
        <v>40</v>
      </c>
      <c r="C1471" s="79" t="s">
        <v>37</v>
      </c>
      <c r="D1471" s="78" t="s">
        <v>30</v>
      </c>
      <c r="E1471" s="80">
        <v>0.0</v>
      </c>
      <c r="F1471" s="80">
        <v>0.0</v>
      </c>
      <c r="G1471" s="80">
        <v>0.0</v>
      </c>
      <c r="H1471" s="83">
        <v>0.0</v>
      </c>
      <c r="I1471" s="84">
        <f t="shared" si="3"/>
        <v>0</v>
      </c>
      <c r="J1471" s="85">
        <f t="shared" si="4"/>
        <v>0</v>
      </c>
      <c r="K1471" s="80">
        <f t="shared" ref="K1471:L1471" si="2969">IFERROR(G1471,0)</f>
        <v>0</v>
      </c>
      <c r="L1471" s="80">
        <f t="shared" si="2969"/>
        <v>0</v>
      </c>
      <c r="M1471" s="84">
        <f t="shared" si="6"/>
        <v>0</v>
      </c>
      <c r="N1471" s="85">
        <f t="shared" si="7"/>
        <v>0</v>
      </c>
      <c r="O1471" s="84">
        <f t="shared" ref="O1471:P1471" si="2970">IFERROR(K1471,0)</f>
        <v>0</v>
      </c>
      <c r="P1471" s="84">
        <f t="shared" si="2970"/>
        <v>0</v>
      </c>
      <c r="Q1471" s="84">
        <f t="shared" si="9"/>
        <v>0</v>
      </c>
      <c r="R1471" s="85">
        <f t="shared" si="10"/>
        <v>0</v>
      </c>
      <c r="S1471" s="87"/>
      <c r="T1471" s="87"/>
      <c r="U1471" s="87"/>
      <c r="V1471" s="84">
        <f t="shared" si="1319"/>
        <v>0</v>
      </c>
      <c r="W1471" s="84">
        <f t="shared" si="1320"/>
        <v>0</v>
      </c>
      <c r="X1471" s="87">
        <f t="shared" si="2934"/>
        <v>0</v>
      </c>
      <c r="Y1471" s="89"/>
    </row>
    <row r="1472">
      <c r="A1472" s="77">
        <v>45728.0</v>
      </c>
      <c r="B1472" s="78" t="s">
        <v>31</v>
      </c>
      <c r="C1472" s="79" t="s">
        <v>26</v>
      </c>
      <c r="D1472" s="78" t="s">
        <v>27</v>
      </c>
      <c r="E1472" s="80">
        <v>190.9</v>
      </c>
      <c r="F1472" s="81">
        <v>0.65</v>
      </c>
      <c r="G1472" s="82">
        <v>0.545</v>
      </c>
      <c r="H1472" s="95">
        <v>0.572</v>
      </c>
      <c r="I1472" s="84">
        <f t="shared" si="3"/>
        <v>0.027</v>
      </c>
      <c r="J1472" s="85">
        <f t="shared" si="4"/>
        <v>104.9541284</v>
      </c>
      <c r="K1472" s="80">
        <f t="shared" ref="K1472:L1472" si="2971">IFERROR(G1472,0)</f>
        <v>0.545</v>
      </c>
      <c r="L1472" s="80">
        <f t="shared" si="2971"/>
        <v>0.572</v>
      </c>
      <c r="M1472" s="84">
        <f t="shared" si="6"/>
        <v>0.027</v>
      </c>
      <c r="N1472" s="85">
        <f t="shared" si="7"/>
        <v>104.9541284</v>
      </c>
      <c r="O1472" s="84">
        <f t="shared" ref="O1472:P1472" si="2972">IFERROR(K1472,0)</f>
        <v>0.545</v>
      </c>
      <c r="P1472" s="84">
        <f t="shared" si="2972"/>
        <v>0.572</v>
      </c>
      <c r="Q1472" s="84">
        <f t="shared" si="9"/>
        <v>0.027</v>
      </c>
      <c r="R1472" s="85">
        <f t="shared" si="10"/>
        <v>104.9541284</v>
      </c>
      <c r="S1472" s="80">
        <f>T1451</f>
        <v>38.16532</v>
      </c>
      <c r="T1472" s="80">
        <f>H1472+S1472-H1473-H1474-U1472</f>
        <v>38.73552</v>
      </c>
      <c r="U1472" s="80">
        <v>0.0018</v>
      </c>
      <c r="V1472" s="84">
        <f t="shared" si="1319"/>
        <v>83.84615385</v>
      </c>
      <c r="W1472" s="84">
        <f t="shared" si="1320"/>
        <v>88</v>
      </c>
      <c r="X1472" s="87">
        <f>H1430</f>
        <v>0.584</v>
      </c>
      <c r="Y1472" s="89"/>
    </row>
    <row r="1473">
      <c r="A1473" s="77">
        <v>45728.0</v>
      </c>
      <c r="B1473" s="78" t="s">
        <v>31</v>
      </c>
      <c r="C1473" s="79" t="s">
        <v>26</v>
      </c>
      <c r="D1473" s="78" t="s">
        <v>29</v>
      </c>
      <c r="E1473" s="80">
        <v>220.3</v>
      </c>
      <c r="F1473" s="80">
        <v>0.251</v>
      </c>
      <c r="G1473" s="80">
        <v>0.581</v>
      </c>
      <c r="H1473" s="83">
        <v>0.0</v>
      </c>
      <c r="I1473" s="84">
        <f t="shared" si="3"/>
        <v>-0.581</v>
      </c>
      <c r="J1473" s="85">
        <f t="shared" si="4"/>
        <v>0</v>
      </c>
      <c r="K1473" s="80">
        <f t="shared" ref="K1473:L1473" si="2973">IFERROR(G1473,0)</f>
        <v>0.581</v>
      </c>
      <c r="L1473" s="80">
        <f t="shared" si="2973"/>
        <v>0</v>
      </c>
      <c r="M1473" s="84">
        <f t="shared" si="6"/>
        <v>-0.581</v>
      </c>
      <c r="N1473" s="85">
        <f t="shared" si="7"/>
        <v>0</v>
      </c>
      <c r="O1473" s="84">
        <f t="shared" ref="O1473:P1473" si="2974">IFERROR(K1473,0)</f>
        <v>0.581</v>
      </c>
      <c r="P1473" s="84">
        <f t="shared" si="2974"/>
        <v>0</v>
      </c>
      <c r="Q1473" s="84">
        <f t="shared" si="9"/>
        <v>-0.581</v>
      </c>
      <c r="R1473" s="85">
        <f t="shared" si="10"/>
        <v>0</v>
      </c>
      <c r="S1473" s="84"/>
      <c r="T1473" s="84"/>
      <c r="U1473" s="84"/>
      <c r="V1473" s="84">
        <f t="shared" si="1319"/>
        <v>231.4741036</v>
      </c>
      <c r="W1473" s="84">
        <f t="shared" si="1320"/>
        <v>0</v>
      </c>
      <c r="X1473" s="87">
        <f t="shared" ref="X1473:X1492" si="2977">H1430</f>
        <v>0.584</v>
      </c>
      <c r="Y1473" s="89"/>
    </row>
    <row r="1474">
      <c r="A1474" s="77">
        <v>45728.0</v>
      </c>
      <c r="B1474" s="78" t="s">
        <v>31</v>
      </c>
      <c r="C1474" s="79" t="s">
        <v>26</v>
      </c>
      <c r="D1474" s="78" t="s">
        <v>30</v>
      </c>
      <c r="E1474" s="80">
        <v>0.0</v>
      </c>
      <c r="F1474" s="80">
        <v>0.0</v>
      </c>
      <c r="G1474" s="80">
        <v>0.0</v>
      </c>
      <c r="H1474" s="83">
        <v>0.0</v>
      </c>
      <c r="I1474" s="84">
        <f t="shared" si="3"/>
        <v>0</v>
      </c>
      <c r="J1474" s="85">
        <f t="shared" si="4"/>
        <v>0</v>
      </c>
      <c r="K1474" s="80">
        <f t="shared" ref="K1474:L1474" si="2975">IFERROR(G1474,0)</f>
        <v>0</v>
      </c>
      <c r="L1474" s="80">
        <f t="shared" si="2975"/>
        <v>0</v>
      </c>
      <c r="M1474" s="84">
        <f t="shared" si="6"/>
        <v>0</v>
      </c>
      <c r="N1474" s="85">
        <f t="shared" si="7"/>
        <v>0</v>
      </c>
      <c r="O1474" s="84">
        <f t="shared" ref="O1474:P1474" si="2976">IFERROR(K1474,0)</f>
        <v>0</v>
      </c>
      <c r="P1474" s="84">
        <f t="shared" si="2976"/>
        <v>0</v>
      </c>
      <c r="Q1474" s="84">
        <f t="shared" si="9"/>
        <v>0</v>
      </c>
      <c r="R1474" s="85">
        <f t="shared" si="10"/>
        <v>0</v>
      </c>
      <c r="S1474" s="80"/>
      <c r="T1474" s="80"/>
      <c r="U1474" s="80"/>
      <c r="V1474" s="84">
        <f t="shared" si="1319"/>
        <v>0</v>
      </c>
      <c r="W1474" s="84">
        <f t="shared" si="1320"/>
        <v>0</v>
      </c>
      <c r="X1474" s="87">
        <f t="shared" si="2977"/>
        <v>2.138</v>
      </c>
      <c r="Y1474" s="89"/>
    </row>
    <row r="1475">
      <c r="A1475" s="77">
        <v>45728.0</v>
      </c>
      <c r="B1475" s="78" t="s">
        <v>25</v>
      </c>
      <c r="C1475" s="79" t="s">
        <v>26</v>
      </c>
      <c r="D1475" s="78" t="s">
        <v>27</v>
      </c>
      <c r="E1475" s="80">
        <v>1.7</v>
      </c>
      <c r="F1475" s="80">
        <v>0.005</v>
      </c>
      <c r="G1475" s="80">
        <v>0.0048</v>
      </c>
      <c r="H1475" s="83">
        <v>0.005</v>
      </c>
      <c r="I1475" s="84">
        <f t="shared" si="3"/>
        <v>0.0002</v>
      </c>
      <c r="J1475" s="85">
        <f t="shared" si="4"/>
        <v>104.1666667</v>
      </c>
      <c r="K1475" s="80">
        <f t="shared" ref="K1475:L1475" si="2978">IFERROR(G1475,0)</f>
        <v>0.0048</v>
      </c>
      <c r="L1475" s="80">
        <f t="shared" si="2978"/>
        <v>0.005</v>
      </c>
      <c r="M1475" s="84">
        <f t="shared" si="6"/>
        <v>0.0002</v>
      </c>
      <c r="N1475" s="85">
        <f t="shared" si="7"/>
        <v>104.1666667</v>
      </c>
      <c r="O1475" s="84">
        <f t="shared" ref="O1475:P1475" si="2979">IFERROR(K1475,0)</f>
        <v>0.0048</v>
      </c>
      <c r="P1475" s="84">
        <f t="shared" si="2979"/>
        <v>0.005</v>
      </c>
      <c r="Q1475" s="84">
        <f t="shared" si="9"/>
        <v>0.0002</v>
      </c>
      <c r="R1475" s="85">
        <f t="shared" si="10"/>
        <v>104.1666667</v>
      </c>
      <c r="S1475" s="80">
        <f>T1454</f>
        <v>3.7797405</v>
      </c>
      <c r="T1475" s="80">
        <f>H1475+S1475-H1476-H1477-U1475</f>
        <v>3.7846405</v>
      </c>
      <c r="U1475" s="80">
        <v>1.0E-4</v>
      </c>
      <c r="V1475" s="84">
        <f t="shared" si="1319"/>
        <v>96</v>
      </c>
      <c r="W1475" s="84">
        <f t="shared" si="1320"/>
        <v>100</v>
      </c>
      <c r="X1475" s="87">
        <f t="shared" si="2977"/>
        <v>1.282</v>
      </c>
      <c r="Y1475" s="89"/>
    </row>
    <row r="1476">
      <c r="A1476" s="77">
        <v>45728.0</v>
      </c>
      <c r="B1476" s="78" t="s">
        <v>25</v>
      </c>
      <c r="C1476" s="79" t="s">
        <v>26</v>
      </c>
      <c r="D1476" s="78" t="s">
        <v>29</v>
      </c>
      <c r="E1476" s="80">
        <v>1.5</v>
      </c>
      <c r="F1476" s="80">
        <v>0.0</v>
      </c>
      <c r="G1476" s="80">
        <v>0.003</v>
      </c>
      <c r="H1476" s="83">
        <v>0.0</v>
      </c>
      <c r="I1476" s="84">
        <f t="shared" si="3"/>
        <v>-0.003</v>
      </c>
      <c r="J1476" s="85">
        <f t="shared" si="4"/>
        <v>0</v>
      </c>
      <c r="K1476" s="80">
        <f t="shared" ref="K1476:L1476" si="2980">IFERROR(G1476,0)</f>
        <v>0.003</v>
      </c>
      <c r="L1476" s="80">
        <f t="shared" si="2980"/>
        <v>0</v>
      </c>
      <c r="M1476" s="84">
        <f t="shared" si="6"/>
        <v>-0.003</v>
      </c>
      <c r="N1476" s="85">
        <f t="shared" si="7"/>
        <v>0</v>
      </c>
      <c r="O1476" s="84">
        <f t="shared" ref="O1476:P1476" si="2981">IFERROR(K1476,0)</f>
        <v>0.003</v>
      </c>
      <c r="P1476" s="84">
        <f t="shared" si="2981"/>
        <v>0</v>
      </c>
      <c r="Q1476" s="84">
        <f t="shared" si="9"/>
        <v>-0.003</v>
      </c>
      <c r="R1476" s="85">
        <f t="shared" si="10"/>
        <v>0</v>
      </c>
      <c r="S1476" s="84"/>
      <c r="T1476" s="84"/>
      <c r="U1476" s="84"/>
      <c r="V1476" s="84">
        <f t="shared" si="1319"/>
        <v>0</v>
      </c>
      <c r="W1476" s="84">
        <f t="shared" si="1320"/>
        <v>0</v>
      </c>
      <c r="X1476" s="87">
        <f t="shared" si="2977"/>
        <v>0.005</v>
      </c>
      <c r="Y1476" s="89"/>
    </row>
    <row r="1477">
      <c r="A1477" s="77">
        <v>45728.0</v>
      </c>
      <c r="B1477" s="78" t="s">
        <v>25</v>
      </c>
      <c r="C1477" s="79" t="s">
        <v>26</v>
      </c>
      <c r="D1477" s="78" t="s">
        <v>30</v>
      </c>
      <c r="E1477" s="80">
        <v>0.0</v>
      </c>
      <c r="F1477" s="80">
        <v>0.0</v>
      </c>
      <c r="G1477" s="80">
        <v>0.0</v>
      </c>
      <c r="H1477" s="83">
        <v>0.0</v>
      </c>
      <c r="I1477" s="84">
        <f t="shared" si="3"/>
        <v>0</v>
      </c>
      <c r="J1477" s="85">
        <f t="shared" si="4"/>
        <v>0</v>
      </c>
      <c r="K1477" s="80">
        <f t="shared" ref="K1477:L1477" si="2982">IFERROR(G1477,0)</f>
        <v>0</v>
      </c>
      <c r="L1477" s="80">
        <f t="shared" si="2982"/>
        <v>0</v>
      </c>
      <c r="M1477" s="84">
        <f t="shared" si="6"/>
        <v>0</v>
      </c>
      <c r="N1477" s="85">
        <f t="shared" si="7"/>
        <v>0</v>
      </c>
      <c r="O1477" s="84">
        <f t="shared" ref="O1477:P1477" si="2983">IFERROR(K1477,0)</f>
        <v>0</v>
      </c>
      <c r="P1477" s="84">
        <f t="shared" si="2983"/>
        <v>0</v>
      </c>
      <c r="Q1477" s="84">
        <f t="shared" si="9"/>
        <v>0</v>
      </c>
      <c r="R1477" s="85">
        <f t="shared" si="10"/>
        <v>0</v>
      </c>
      <c r="S1477" s="84"/>
      <c r="T1477" s="84"/>
      <c r="U1477" s="84"/>
      <c r="V1477" s="84">
        <f t="shared" si="1319"/>
        <v>0</v>
      </c>
      <c r="W1477" s="84">
        <f t="shared" si="1320"/>
        <v>0</v>
      </c>
      <c r="X1477" s="87">
        <f t="shared" si="2977"/>
        <v>0</v>
      </c>
      <c r="Y1477" s="89"/>
    </row>
    <row r="1478">
      <c r="A1478" s="77">
        <v>45728.0</v>
      </c>
      <c r="B1478" s="78" t="s">
        <v>33</v>
      </c>
      <c r="C1478" s="79" t="s">
        <v>26</v>
      </c>
      <c r="D1478" s="78" t="s">
        <v>27</v>
      </c>
      <c r="E1478" s="80">
        <v>1.0</v>
      </c>
      <c r="F1478" s="80">
        <v>0.005</v>
      </c>
      <c r="G1478" s="80">
        <v>0.003</v>
      </c>
      <c r="H1478" s="83">
        <v>0.004</v>
      </c>
      <c r="I1478" s="84">
        <f t="shared" si="3"/>
        <v>0.001</v>
      </c>
      <c r="J1478" s="85">
        <f t="shared" si="4"/>
        <v>133.3333333</v>
      </c>
      <c r="K1478" s="80">
        <f t="shared" ref="K1478:L1478" si="2984">IFERROR(G1478,0)</f>
        <v>0.003</v>
      </c>
      <c r="L1478" s="80">
        <f t="shared" si="2984"/>
        <v>0.004</v>
      </c>
      <c r="M1478" s="84">
        <f t="shared" si="6"/>
        <v>0.001</v>
      </c>
      <c r="N1478" s="85">
        <f t="shared" si="7"/>
        <v>133.3333333</v>
      </c>
      <c r="O1478" s="84">
        <f t="shared" ref="O1478:P1478" si="2985">IFERROR(K1478,0)</f>
        <v>0.003</v>
      </c>
      <c r="P1478" s="84">
        <f t="shared" si="2985"/>
        <v>0.004</v>
      </c>
      <c r="Q1478" s="84">
        <f t="shared" si="9"/>
        <v>0.001</v>
      </c>
      <c r="R1478" s="85">
        <f t="shared" si="10"/>
        <v>133.3333333</v>
      </c>
      <c r="S1478" s="80">
        <f>T1457</f>
        <v>0.67965</v>
      </c>
      <c r="T1478" s="80">
        <f>H1478+S1478-H1479-H1480-U1478</f>
        <v>0.68365</v>
      </c>
      <c r="U1478" s="80">
        <v>0.0</v>
      </c>
      <c r="V1478" s="84">
        <f t="shared" si="1319"/>
        <v>60</v>
      </c>
      <c r="W1478" s="84">
        <f t="shared" si="1320"/>
        <v>80</v>
      </c>
      <c r="X1478" s="87">
        <f t="shared" si="2977"/>
        <v>0</v>
      </c>
      <c r="Y1478" s="89"/>
    </row>
    <row r="1479">
      <c r="A1479" s="77">
        <v>45728.0</v>
      </c>
      <c r="B1479" s="78" t="s">
        <v>33</v>
      </c>
      <c r="C1479" s="79" t="s">
        <v>26</v>
      </c>
      <c r="D1479" s="78" t="s">
        <v>29</v>
      </c>
      <c r="E1479" s="80">
        <v>1.0</v>
      </c>
      <c r="F1479" s="80">
        <v>0.0</v>
      </c>
      <c r="G1479" s="80">
        <v>0.003</v>
      </c>
      <c r="H1479" s="83">
        <v>0.0</v>
      </c>
      <c r="I1479" s="84">
        <f t="shared" si="3"/>
        <v>-0.003</v>
      </c>
      <c r="J1479" s="85">
        <f t="shared" si="4"/>
        <v>0</v>
      </c>
      <c r="K1479" s="80">
        <f t="shared" ref="K1479:L1479" si="2986">IFERROR(G1479,0)</f>
        <v>0.003</v>
      </c>
      <c r="L1479" s="80">
        <f t="shared" si="2986"/>
        <v>0</v>
      </c>
      <c r="M1479" s="84">
        <f t="shared" si="6"/>
        <v>-0.003</v>
      </c>
      <c r="N1479" s="85">
        <f t="shared" si="7"/>
        <v>0</v>
      </c>
      <c r="O1479" s="84">
        <f t="shared" ref="O1479:P1479" si="2987">IFERROR(K1479,0)</f>
        <v>0.003</v>
      </c>
      <c r="P1479" s="84">
        <f t="shared" si="2987"/>
        <v>0</v>
      </c>
      <c r="Q1479" s="84">
        <f t="shared" si="9"/>
        <v>-0.003</v>
      </c>
      <c r="R1479" s="85">
        <f t="shared" si="10"/>
        <v>0</v>
      </c>
      <c r="S1479" s="80"/>
      <c r="T1479" s="80"/>
      <c r="U1479" s="80"/>
      <c r="V1479" s="84">
        <f t="shared" si="1319"/>
        <v>0</v>
      </c>
      <c r="W1479" s="84">
        <f t="shared" si="1320"/>
        <v>0</v>
      </c>
      <c r="X1479" s="87">
        <f t="shared" si="2977"/>
        <v>0.004</v>
      </c>
      <c r="Y1479" s="89"/>
    </row>
    <row r="1480">
      <c r="A1480" s="77">
        <v>45728.0</v>
      </c>
      <c r="B1480" s="78" t="s">
        <v>33</v>
      </c>
      <c r="C1480" s="79" t="s">
        <v>26</v>
      </c>
      <c r="D1480" s="78" t="s">
        <v>30</v>
      </c>
      <c r="E1480" s="80">
        <v>0.0</v>
      </c>
      <c r="F1480" s="80">
        <v>0.0</v>
      </c>
      <c r="G1480" s="80">
        <v>0.0</v>
      </c>
      <c r="H1480" s="83">
        <v>0.0</v>
      </c>
      <c r="I1480" s="84">
        <f t="shared" si="3"/>
        <v>0</v>
      </c>
      <c r="J1480" s="85">
        <f t="shared" si="4"/>
        <v>0</v>
      </c>
      <c r="K1480" s="80">
        <f t="shared" ref="K1480:L1480" si="2988">IFERROR(G1480,0)</f>
        <v>0</v>
      </c>
      <c r="L1480" s="80">
        <f t="shared" si="2988"/>
        <v>0</v>
      </c>
      <c r="M1480" s="84">
        <f t="shared" si="6"/>
        <v>0</v>
      </c>
      <c r="N1480" s="85">
        <f t="shared" si="7"/>
        <v>0</v>
      </c>
      <c r="O1480" s="84">
        <f t="shared" ref="O1480:P1480" si="2989">IFERROR(K1480,0)</f>
        <v>0</v>
      </c>
      <c r="P1480" s="84">
        <f t="shared" si="2989"/>
        <v>0</v>
      </c>
      <c r="Q1480" s="84">
        <f t="shared" si="9"/>
        <v>0</v>
      </c>
      <c r="R1480" s="85">
        <f t="shared" si="10"/>
        <v>0</v>
      </c>
      <c r="S1480" s="87"/>
      <c r="T1480" s="87"/>
      <c r="U1480" s="87"/>
      <c r="V1480" s="84">
        <f t="shared" si="1319"/>
        <v>0</v>
      </c>
      <c r="W1480" s="84">
        <f t="shared" si="1320"/>
        <v>0</v>
      </c>
      <c r="X1480" s="87">
        <f t="shared" si="2977"/>
        <v>0</v>
      </c>
      <c r="Y1480" s="89"/>
    </row>
    <row r="1481">
      <c r="A1481" s="77">
        <v>45728.0</v>
      </c>
      <c r="B1481" s="78" t="s">
        <v>34</v>
      </c>
      <c r="C1481" s="79" t="s">
        <v>26</v>
      </c>
      <c r="D1481" s="78" t="s">
        <v>27</v>
      </c>
      <c r="E1481" s="80">
        <v>0.6</v>
      </c>
      <c r="F1481" s="80">
        <v>0.003</v>
      </c>
      <c r="G1481" s="80">
        <v>0.0032</v>
      </c>
      <c r="H1481" s="83">
        <v>0.002</v>
      </c>
      <c r="I1481" s="84">
        <f t="shared" si="3"/>
        <v>-0.0012</v>
      </c>
      <c r="J1481" s="85">
        <f t="shared" si="4"/>
        <v>62.5</v>
      </c>
      <c r="K1481" s="80">
        <f t="shared" ref="K1481:L1481" si="2990">IFERROR(G1481,0)</f>
        <v>0.0032</v>
      </c>
      <c r="L1481" s="80">
        <f t="shared" si="2990"/>
        <v>0.002</v>
      </c>
      <c r="M1481" s="84">
        <f t="shared" si="6"/>
        <v>-0.0012</v>
      </c>
      <c r="N1481" s="85">
        <f t="shared" si="7"/>
        <v>62.5</v>
      </c>
      <c r="O1481" s="84">
        <f t="shared" ref="O1481:P1481" si="2991">IFERROR(K1481,0)</f>
        <v>0.0032</v>
      </c>
      <c r="P1481" s="84">
        <f t="shared" si="2991"/>
        <v>0.002</v>
      </c>
      <c r="Q1481" s="84">
        <f t="shared" si="9"/>
        <v>-0.0012</v>
      </c>
      <c r="R1481" s="85">
        <f t="shared" si="10"/>
        <v>62.5</v>
      </c>
      <c r="S1481" s="88">
        <f>T1460</f>
        <v>0.09789</v>
      </c>
      <c r="T1481" s="80">
        <f>H1481+S1481-H1482-H1483-U1481</f>
        <v>0.09989</v>
      </c>
      <c r="U1481" s="88">
        <v>0.0</v>
      </c>
      <c r="V1481" s="84">
        <f t="shared" si="1319"/>
        <v>106.6666667</v>
      </c>
      <c r="W1481" s="84">
        <f t="shared" si="1320"/>
        <v>66.66666667</v>
      </c>
      <c r="X1481" s="87">
        <f t="shared" si="2977"/>
        <v>0</v>
      </c>
      <c r="Y1481" s="89"/>
    </row>
    <row r="1482">
      <c r="A1482" s="77">
        <v>45728.0</v>
      </c>
      <c r="B1482" s="78" t="s">
        <v>34</v>
      </c>
      <c r="C1482" s="79" t="s">
        <v>26</v>
      </c>
      <c r="D1482" s="78" t="s">
        <v>29</v>
      </c>
      <c r="E1482" s="80">
        <v>0.6</v>
      </c>
      <c r="F1482" s="80">
        <v>0.05</v>
      </c>
      <c r="G1482" s="80">
        <v>0.0032</v>
      </c>
      <c r="H1482" s="83">
        <v>0.0</v>
      </c>
      <c r="I1482" s="84">
        <f t="shared" si="3"/>
        <v>-0.0032</v>
      </c>
      <c r="J1482" s="85">
        <f t="shared" si="4"/>
        <v>0</v>
      </c>
      <c r="K1482" s="80">
        <f t="shared" ref="K1482:L1482" si="2992">IFERROR(G1482,0)</f>
        <v>0.0032</v>
      </c>
      <c r="L1482" s="80">
        <f t="shared" si="2992"/>
        <v>0</v>
      </c>
      <c r="M1482" s="84">
        <f t="shared" si="6"/>
        <v>-0.0032</v>
      </c>
      <c r="N1482" s="85">
        <f t="shared" si="7"/>
        <v>0</v>
      </c>
      <c r="O1482" s="84">
        <f t="shared" ref="O1482:P1482" si="2993">IFERROR(K1482,0)</f>
        <v>0.0032</v>
      </c>
      <c r="P1482" s="84">
        <f t="shared" si="2993"/>
        <v>0</v>
      </c>
      <c r="Q1482" s="84">
        <f t="shared" si="9"/>
        <v>-0.0032</v>
      </c>
      <c r="R1482" s="85">
        <f t="shared" si="10"/>
        <v>0</v>
      </c>
      <c r="S1482" s="87"/>
      <c r="T1482" s="87"/>
      <c r="U1482" s="87"/>
      <c r="V1482" s="84">
        <f t="shared" si="1319"/>
        <v>6.4</v>
      </c>
      <c r="W1482" s="84">
        <f t="shared" si="1320"/>
        <v>0</v>
      </c>
      <c r="X1482" s="87">
        <f t="shared" si="2977"/>
        <v>0.001</v>
      </c>
      <c r="Y1482" s="89"/>
    </row>
    <row r="1483">
      <c r="A1483" s="77">
        <v>45728.0</v>
      </c>
      <c r="B1483" s="78" t="s">
        <v>34</v>
      </c>
      <c r="C1483" s="79" t="s">
        <v>26</v>
      </c>
      <c r="D1483" s="78" t="s">
        <v>30</v>
      </c>
      <c r="E1483" s="80">
        <v>0.0</v>
      </c>
      <c r="F1483" s="80">
        <v>0.0</v>
      </c>
      <c r="G1483" s="80">
        <v>0.0</v>
      </c>
      <c r="H1483" s="83">
        <v>0.0</v>
      </c>
      <c r="I1483" s="84">
        <f t="shared" si="3"/>
        <v>0</v>
      </c>
      <c r="J1483" s="85">
        <f t="shared" si="4"/>
        <v>0</v>
      </c>
      <c r="K1483" s="80">
        <f t="shared" ref="K1483:L1483" si="2994">IFERROR(G1483,0)</f>
        <v>0</v>
      </c>
      <c r="L1483" s="80">
        <f t="shared" si="2994"/>
        <v>0</v>
      </c>
      <c r="M1483" s="84">
        <f t="shared" si="6"/>
        <v>0</v>
      </c>
      <c r="N1483" s="85">
        <f t="shared" si="7"/>
        <v>0</v>
      </c>
      <c r="O1483" s="84">
        <f t="shared" ref="O1483:P1483" si="2995">IFERROR(K1483,0)</f>
        <v>0</v>
      </c>
      <c r="P1483" s="84">
        <f t="shared" si="2995"/>
        <v>0</v>
      </c>
      <c r="Q1483" s="84">
        <f t="shared" si="9"/>
        <v>0</v>
      </c>
      <c r="R1483" s="85">
        <f t="shared" si="10"/>
        <v>0</v>
      </c>
      <c r="S1483" s="87"/>
      <c r="T1483" s="87"/>
      <c r="U1483" s="87"/>
      <c r="V1483" s="84">
        <f t="shared" si="1319"/>
        <v>0</v>
      </c>
      <c r="W1483" s="84">
        <f t="shared" si="1320"/>
        <v>0</v>
      </c>
      <c r="X1483" s="87">
        <f t="shared" si="2977"/>
        <v>0</v>
      </c>
      <c r="Y1483" s="89"/>
    </row>
    <row r="1484">
      <c r="A1484" s="77">
        <v>45728.0</v>
      </c>
      <c r="B1484" s="78" t="s">
        <v>36</v>
      </c>
      <c r="C1484" s="79" t="s">
        <v>37</v>
      </c>
      <c r="D1484" s="78" t="s">
        <v>27</v>
      </c>
      <c r="E1484" s="80">
        <v>229.8</v>
      </c>
      <c r="F1484" s="80">
        <v>0.641</v>
      </c>
      <c r="G1484" s="80">
        <v>0.668</v>
      </c>
      <c r="H1484" s="83">
        <v>0.601</v>
      </c>
      <c r="I1484" s="84">
        <f t="shared" si="3"/>
        <v>-0.067</v>
      </c>
      <c r="J1484" s="85">
        <f t="shared" si="4"/>
        <v>89.97005988</v>
      </c>
      <c r="K1484" s="80">
        <f t="shared" ref="K1484:L1484" si="2996">IFERROR(G1484,0)</f>
        <v>0.668</v>
      </c>
      <c r="L1484" s="80">
        <f t="shared" si="2996"/>
        <v>0.601</v>
      </c>
      <c r="M1484" s="84">
        <f t="shared" si="6"/>
        <v>-0.067</v>
      </c>
      <c r="N1484" s="85">
        <f t="shared" si="7"/>
        <v>89.97005988</v>
      </c>
      <c r="O1484" s="84">
        <f t="shared" ref="O1484:P1484" si="2997">IFERROR(K1484,0)</f>
        <v>0.668</v>
      </c>
      <c r="P1484" s="84">
        <f t="shared" si="2997"/>
        <v>0.601</v>
      </c>
      <c r="Q1484" s="84">
        <f t="shared" si="9"/>
        <v>-0.067</v>
      </c>
      <c r="R1484" s="85">
        <f t="shared" si="10"/>
        <v>89.97005988</v>
      </c>
      <c r="S1484" s="88">
        <f>T1463</f>
        <v>176.6146851</v>
      </c>
      <c r="T1484" s="80">
        <f>H1484+S1484-H1485-H1486-U1484</f>
        <v>175.5542851</v>
      </c>
      <c r="U1484" s="88">
        <v>4.0E-4</v>
      </c>
      <c r="V1484" s="84">
        <f t="shared" si="1319"/>
        <v>104.2121685</v>
      </c>
      <c r="W1484" s="84">
        <f t="shared" si="1320"/>
        <v>93.75975039</v>
      </c>
      <c r="X1484" s="87">
        <f t="shared" si="2977"/>
        <v>0</v>
      </c>
      <c r="Y1484" s="89"/>
    </row>
    <row r="1485">
      <c r="A1485" s="77">
        <v>45728.0</v>
      </c>
      <c r="B1485" s="78" t="s">
        <v>36</v>
      </c>
      <c r="C1485" s="79" t="s">
        <v>37</v>
      </c>
      <c r="D1485" s="78" t="s">
        <v>29</v>
      </c>
      <c r="E1485" s="80">
        <v>285.0</v>
      </c>
      <c r="F1485" s="80">
        <v>0.0</v>
      </c>
      <c r="G1485" s="80">
        <v>0.774</v>
      </c>
      <c r="H1485" s="83">
        <v>1.661</v>
      </c>
      <c r="I1485" s="84">
        <f t="shared" si="3"/>
        <v>0.887</v>
      </c>
      <c r="J1485" s="85">
        <f t="shared" si="4"/>
        <v>214.5994832</v>
      </c>
      <c r="K1485" s="80">
        <f t="shared" ref="K1485:L1485" si="2998">IFERROR(G1485,0)</f>
        <v>0.774</v>
      </c>
      <c r="L1485" s="80">
        <f t="shared" si="2998"/>
        <v>1.661</v>
      </c>
      <c r="M1485" s="84">
        <f t="shared" si="6"/>
        <v>0.887</v>
      </c>
      <c r="N1485" s="85">
        <f t="shared" si="7"/>
        <v>214.5994832</v>
      </c>
      <c r="O1485" s="84">
        <f t="shared" ref="O1485:P1485" si="2999">IFERROR(K1485,0)</f>
        <v>0.774</v>
      </c>
      <c r="P1485" s="84">
        <f t="shared" si="2999"/>
        <v>1.661</v>
      </c>
      <c r="Q1485" s="84">
        <f t="shared" si="9"/>
        <v>0.887</v>
      </c>
      <c r="R1485" s="85">
        <f t="shared" si="10"/>
        <v>214.5994832</v>
      </c>
      <c r="S1485" s="87"/>
      <c r="T1485" s="87"/>
      <c r="U1485" s="87"/>
      <c r="V1485" s="84">
        <f t="shared" si="1319"/>
        <v>0</v>
      </c>
      <c r="W1485" s="84">
        <f t="shared" si="1320"/>
        <v>0</v>
      </c>
      <c r="X1485" s="87">
        <f t="shared" si="2977"/>
        <v>0.572</v>
      </c>
      <c r="Y1485" s="89"/>
    </row>
    <row r="1486">
      <c r="A1486" s="77">
        <v>45728.0</v>
      </c>
      <c r="B1486" s="78" t="s">
        <v>36</v>
      </c>
      <c r="C1486" s="79" t="s">
        <v>37</v>
      </c>
      <c r="D1486" s="78" t="s">
        <v>30</v>
      </c>
      <c r="E1486" s="80">
        <v>0.0</v>
      </c>
      <c r="F1486" s="80">
        <v>0.0</v>
      </c>
      <c r="G1486" s="80">
        <v>0.0</v>
      </c>
      <c r="H1486" s="83">
        <v>0.0</v>
      </c>
      <c r="I1486" s="84">
        <f t="shared" si="3"/>
        <v>0</v>
      </c>
      <c r="J1486" s="85">
        <f t="shared" si="4"/>
        <v>0</v>
      </c>
      <c r="K1486" s="80">
        <f t="shared" ref="K1486:L1486" si="3000">IFERROR(G1486,0)</f>
        <v>0</v>
      </c>
      <c r="L1486" s="80">
        <f t="shared" si="3000"/>
        <v>0</v>
      </c>
      <c r="M1486" s="84">
        <f t="shared" si="6"/>
        <v>0</v>
      </c>
      <c r="N1486" s="85">
        <f t="shared" si="7"/>
        <v>0</v>
      </c>
      <c r="O1486" s="84">
        <f t="shared" ref="O1486:P1486" si="3001">IFERROR(K1486,0)</f>
        <v>0</v>
      </c>
      <c r="P1486" s="84">
        <f t="shared" si="3001"/>
        <v>0</v>
      </c>
      <c r="Q1486" s="84">
        <f t="shared" si="9"/>
        <v>0</v>
      </c>
      <c r="R1486" s="85">
        <f t="shared" si="10"/>
        <v>0</v>
      </c>
      <c r="S1486" s="87"/>
      <c r="T1486" s="87"/>
      <c r="U1486" s="87"/>
      <c r="V1486" s="84">
        <f t="shared" si="1319"/>
        <v>0</v>
      </c>
      <c r="W1486" s="84">
        <f t="shared" si="1320"/>
        <v>0</v>
      </c>
      <c r="X1486" s="87">
        <f t="shared" si="2977"/>
        <v>1.334</v>
      </c>
      <c r="Y1486" s="89"/>
    </row>
    <row r="1487">
      <c r="A1487" s="77">
        <v>45728.0</v>
      </c>
      <c r="B1487" s="78" t="s">
        <v>49</v>
      </c>
      <c r="C1487" s="79" t="s">
        <v>37</v>
      </c>
      <c r="D1487" s="78" t="s">
        <v>27</v>
      </c>
      <c r="E1487" s="80">
        <v>5.2</v>
      </c>
      <c r="F1487" s="80">
        <v>0.017</v>
      </c>
      <c r="G1487" s="80">
        <v>0.0161</v>
      </c>
      <c r="H1487" s="83">
        <v>0.019</v>
      </c>
      <c r="I1487" s="84">
        <f t="shared" si="3"/>
        <v>0.0029</v>
      </c>
      <c r="J1487" s="85">
        <f t="shared" si="4"/>
        <v>118.0124224</v>
      </c>
      <c r="K1487" s="80">
        <f t="shared" ref="K1487:L1487" si="3002">IFERROR(G1487,0)</f>
        <v>0.0161</v>
      </c>
      <c r="L1487" s="80">
        <f t="shared" si="3002"/>
        <v>0.019</v>
      </c>
      <c r="M1487" s="84">
        <f t="shared" si="6"/>
        <v>0.0029</v>
      </c>
      <c r="N1487" s="85">
        <f t="shared" si="7"/>
        <v>118.0124224</v>
      </c>
      <c r="O1487" s="84">
        <f t="shared" ref="O1487:P1487" si="3003">IFERROR(K1487,0)</f>
        <v>0.0161</v>
      </c>
      <c r="P1487" s="84">
        <f t="shared" si="3003"/>
        <v>0.019</v>
      </c>
      <c r="Q1487" s="84">
        <f t="shared" si="9"/>
        <v>0.0029</v>
      </c>
      <c r="R1487" s="85">
        <f t="shared" si="10"/>
        <v>118.0124224</v>
      </c>
      <c r="S1487" s="88">
        <f>T1466</f>
        <v>2.822500002</v>
      </c>
      <c r="T1487" s="80">
        <f>H1487+S1487-H1488-H1489-U1487</f>
        <v>2.840800002</v>
      </c>
      <c r="U1487" s="88">
        <v>7.0E-4</v>
      </c>
      <c r="V1487" s="84">
        <f t="shared" si="1319"/>
        <v>94.70588235</v>
      </c>
      <c r="W1487" s="84">
        <f t="shared" si="1320"/>
        <v>111.7647059</v>
      </c>
      <c r="X1487" s="87">
        <f t="shared" si="2977"/>
        <v>0</v>
      </c>
      <c r="Y1487" s="89"/>
    </row>
    <row r="1488">
      <c r="A1488" s="77">
        <v>45728.0</v>
      </c>
      <c r="B1488" s="78" t="s">
        <v>49</v>
      </c>
      <c r="C1488" s="79" t="s">
        <v>37</v>
      </c>
      <c r="D1488" s="78" t="s">
        <v>29</v>
      </c>
      <c r="E1488" s="80">
        <v>5.1</v>
      </c>
      <c r="F1488" s="80">
        <v>0.0</v>
      </c>
      <c r="G1488" s="80">
        <v>0.0129</v>
      </c>
      <c r="H1488" s="83">
        <v>0.0</v>
      </c>
      <c r="I1488" s="84">
        <f t="shared" si="3"/>
        <v>-0.0129</v>
      </c>
      <c r="J1488" s="85">
        <f t="shared" si="4"/>
        <v>0</v>
      </c>
      <c r="K1488" s="80">
        <f t="shared" ref="K1488:L1488" si="3004">IFERROR(G1488,0)</f>
        <v>0.0129</v>
      </c>
      <c r="L1488" s="80">
        <f t="shared" si="3004"/>
        <v>0</v>
      </c>
      <c r="M1488" s="84">
        <f t="shared" si="6"/>
        <v>-0.0129</v>
      </c>
      <c r="N1488" s="85">
        <f t="shared" si="7"/>
        <v>0</v>
      </c>
      <c r="O1488" s="84">
        <f t="shared" ref="O1488:P1488" si="3005">IFERROR(K1488,0)</f>
        <v>0.0129</v>
      </c>
      <c r="P1488" s="84">
        <f t="shared" si="3005"/>
        <v>0</v>
      </c>
      <c r="Q1488" s="84">
        <f t="shared" si="9"/>
        <v>-0.0129</v>
      </c>
      <c r="R1488" s="85">
        <f t="shared" si="10"/>
        <v>0</v>
      </c>
      <c r="S1488" s="87"/>
      <c r="T1488" s="87"/>
      <c r="U1488" s="87"/>
      <c r="V1488" s="84">
        <f t="shared" si="1319"/>
        <v>0</v>
      </c>
      <c r="W1488" s="84">
        <f t="shared" si="1320"/>
        <v>0</v>
      </c>
      <c r="X1488" s="87">
        <f t="shared" si="2977"/>
        <v>0.018</v>
      </c>
      <c r="Y1488" s="89"/>
    </row>
    <row r="1489">
      <c r="A1489" s="77">
        <v>45728.0</v>
      </c>
      <c r="B1489" s="78" t="s">
        <v>49</v>
      </c>
      <c r="C1489" s="79" t="s">
        <v>37</v>
      </c>
      <c r="D1489" s="78" t="s">
        <v>30</v>
      </c>
      <c r="E1489" s="80">
        <v>0.0</v>
      </c>
      <c r="F1489" s="80">
        <v>0.0</v>
      </c>
      <c r="G1489" s="80">
        <v>0.0</v>
      </c>
      <c r="H1489" s="83">
        <v>0.0</v>
      </c>
      <c r="I1489" s="84">
        <f t="shared" si="3"/>
        <v>0</v>
      </c>
      <c r="J1489" s="85">
        <f t="shared" si="4"/>
        <v>0</v>
      </c>
      <c r="K1489" s="80">
        <f t="shared" ref="K1489:L1489" si="3006">IFERROR(G1489,0)</f>
        <v>0</v>
      </c>
      <c r="L1489" s="80">
        <f t="shared" si="3006"/>
        <v>0</v>
      </c>
      <c r="M1489" s="84">
        <f t="shared" si="6"/>
        <v>0</v>
      </c>
      <c r="N1489" s="85">
        <f t="shared" si="7"/>
        <v>0</v>
      </c>
      <c r="O1489" s="84">
        <f t="shared" ref="O1489:P1489" si="3007">IFERROR(K1489,0)</f>
        <v>0</v>
      </c>
      <c r="P1489" s="84">
        <f t="shared" si="3007"/>
        <v>0</v>
      </c>
      <c r="Q1489" s="84">
        <f t="shared" si="9"/>
        <v>0</v>
      </c>
      <c r="R1489" s="85">
        <f t="shared" si="10"/>
        <v>0</v>
      </c>
      <c r="S1489" s="88"/>
      <c r="T1489" s="88"/>
      <c r="U1489" s="87"/>
      <c r="V1489" s="84">
        <f t="shared" si="1319"/>
        <v>0</v>
      </c>
      <c r="W1489" s="84">
        <f t="shared" si="1320"/>
        <v>0</v>
      </c>
      <c r="X1489" s="87">
        <f t="shared" si="2977"/>
        <v>0</v>
      </c>
      <c r="Y1489" s="89"/>
    </row>
    <row r="1490">
      <c r="A1490" s="77">
        <v>45728.0</v>
      </c>
      <c r="B1490" s="78" t="s">
        <v>40</v>
      </c>
      <c r="C1490" s="79" t="s">
        <v>37</v>
      </c>
      <c r="D1490" s="78" t="s">
        <v>27</v>
      </c>
      <c r="E1490" s="80">
        <v>0.63</v>
      </c>
      <c r="F1490" s="80">
        <v>0.0</v>
      </c>
      <c r="G1490" s="80">
        <v>0.0019</v>
      </c>
      <c r="H1490" s="83">
        <v>0.001</v>
      </c>
      <c r="I1490" s="84">
        <f t="shared" si="3"/>
        <v>-0.0009</v>
      </c>
      <c r="J1490" s="85">
        <f t="shared" si="4"/>
        <v>52.63157895</v>
      </c>
      <c r="K1490" s="80">
        <f t="shared" ref="K1490:L1490" si="3008">IFERROR(G1490,0)</f>
        <v>0.0019</v>
      </c>
      <c r="L1490" s="80">
        <f t="shared" si="3008"/>
        <v>0.001</v>
      </c>
      <c r="M1490" s="84">
        <f t="shared" si="6"/>
        <v>-0.0009</v>
      </c>
      <c r="N1490" s="85">
        <f t="shared" si="7"/>
        <v>52.63157895</v>
      </c>
      <c r="O1490" s="84">
        <f t="shared" ref="O1490:P1490" si="3009">IFERROR(K1490,0)</f>
        <v>0.0019</v>
      </c>
      <c r="P1490" s="84">
        <f t="shared" si="3009"/>
        <v>0.001</v>
      </c>
      <c r="Q1490" s="84">
        <f t="shared" si="9"/>
        <v>-0.0009</v>
      </c>
      <c r="R1490" s="85">
        <f t="shared" si="10"/>
        <v>52.63157895</v>
      </c>
      <c r="S1490" s="88">
        <f>T1469</f>
        <v>0.06904624</v>
      </c>
      <c r="T1490" s="80">
        <f>H1490+S1490-H1491-H1492-U1490</f>
        <v>0.06994624</v>
      </c>
      <c r="U1490" s="88">
        <v>1.0E-4</v>
      </c>
      <c r="V1490" s="84">
        <f t="shared" si="1319"/>
        <v>0</v>
      </c>
      <c r="W1490" s="84">
        <f t="shared" si="1320"/>
        <v>0</v>
      </c>
      <c r="X1490" s="87">
        <f t="shared" si="2977"/>
        <v>0</v>
      </c>
      <c r="Y1490" s="89"/>
    </row>
    <row r="1491">
      <c r="A1491" s="77">
        <v>45728.0</v>
      </c>
      <c r="B1491" s="78" t="s">
        <v>40</v>
      </c>
      <c r="C1491" s="79" t="s">
        <v>37</v>
      </c>
      <c r="D1491" s="78" t="s">
        <v>29</v>
      </c>
      <c r="E1491" s="80">
        <v>0.63</v>
      </c>
      <c r="F1491" s="80">
        <v>0.0</v>
      </c>
      <c r="G1491" s="80">
        <v>0.0016</v>
      </c>
      <c r="H1491" s="83">
        <v>0.0</v>
      </c>
      <c r="I1491" s="84">
        <f t="shared" si="3"/>
        <v>-0.0016</v>
      </c>
      <c r="J1491" s="85">
        <f t="shared" si="4"/>
        <v>0</v>
      </c>
      <c r="K1491" s="80">
        <f t="shared" ref="K1491:L1491" si="3010">IFERROR(G1491,0)</f>
        <v>0.0016</v>
      </c>
      <c r="L1491" s="80">
        <f t="shared" si="3010"/>
        <v>0</v>
      </c>
      <c r="M1491" s="84">
        <f t="shared" si="6"/>
        <v>-0.0016</v>
      </c>
      <c r="N1491" s="85">
        <f t="shared" si="7"/>
        <v>0</v>
      </c>
      <c r="O1491" s="84">
        <f t="shared" ref="O1491:P1491" si="3011">IFERROR(K1491,0)</f>
        <v>0.0016</v>
      </c>
      <c r="P1491" s="84">
        <f t="shared" si="3011"/>
        <v>0</v>
      </c>
      <c r="Q1491" s="84">
        <f t="shared" si="9"/>
        <v>-0.0016</v>
      </c>
      <c r="R1491" s="85">
        <f t="shared" si="10"/>
        <v>0</v>
      </c>
      <c r="S1491" s="88"/>
      <c r="T1491" s="80"/>
      <c r="U1491" s="88"/>
      <c r="V1491" s="84">
        <f t="shared" si="1319"/>
        <v>0</v>
      </c>
      <c r="W1491" s="84">
        <f t="shared" si="1320"/>
        <v>0</v>
      </c>
      <c r="X1491" s="87">
        <f t="shared" si="2977"/>
        <v>0.001</v>
      </c>
      <c r="Y1491" s="89"/>
    </row>
    <row r="1492">
      <c r="A1492" s="77">
        <v>45728.0</v>
      </c>
      <c r="B1492" s="78" t="s">
        <v>40</v>
      </c>
      <c r="C1492" s="79" t="s">
        <v>37</v>
      </c>
      <c r="D1492" s="78" t="s">
        <v>30</v>
      </c>
      <c r="E1492" s="80">
        <v>0.0</v>
      </c>
      <c r="F1492" s="80">
        <v>0.0</v>
      </c>
      <c r="G1492" s="80">
        <v>0.0</v>
      </c>
      <c r="H1492" s="83">
        <v>0.0</v>
      </c>
      <c r="I1492" s="84">
        <f t="shared" si="3"/>
        <v>0</v>
      </c>
      <c r="J1492" s="85">
        <f t="shared" si="4"/>
        <v>0</v>
      </c>
      <c r="K1492" s="80">
        <f t="shared" ref="K1492:L1492" si="3012">IFERROR(G1492,0)</f>
        <v>0</v>
      </c>
      <c r="L1492" s="80">
        <f t="shared" si="3012"/>
        <v>0</v>
      </c>
      <c r="M1492" s="84">
        <f t="shared" si="6"/>
        <v>0</v>
      </c>
      <c r="N1492" s="85">
        <f t="shared" si="7"/>
        <v>0</v>
      </c>
      <c r="O1492" s="84">
        <f t="shared" ref="O1492:P1492" si="3013">IFERROR(K1492,0)</f>
        <v>0</v>
      </c>
      <c r="P1492" s="84">
        <f t="shared" si="3013"/>
        <v>0</v>
      </c>
      <c r="Q1492" s="84">
        <f t="shared" si="9"/>
        <v>0</v>
      </c>
      <c r="R1492" s="85">
        <f t="shared" si="10"/>
        <v>0</v>
      </c>
      <c r="S1492" s="87"/>
      <c r="T1492" s="87"/>
      <c r="U1492" s="87"/>
      <c r="V1492" s="84">
        <f t="shared" si="1319"/>
        <v>0</v>
      </c>
      <c r="W1492" s="84">
        <f t="shared" si="1320"/>
        <v>0</v>
      </c>
      <c r="X1492" s="87">
        <f t="shared" si="2977"/>
        <v>0</v>
      </c>
      <c r="Y1492" s="89"/>
    </row>
    <row r="1493">
      <c r="A1493" s="77">
        <v>45729.0</v>
      </c>
      <c r="B1493" s="78" t="s">
        <v>31</v>
      </c>
      <c r="C1493" s="79" t="s">
        <v>26</v>
      </c>
      <c r="D1493" s="78" t="s">
        <v>27</v>
      </c>
      <c r="E1493" s="80">
        <v>190.9</v>
      </c>
      <c r="F1493" s="81">
        <v>0.641</v>
      </c>
      <c r="G1493" s="82">
        <v>0.545</v>
      </c>
      <c r="H1493" s="95">
        <v>0.575</v>
      </c>
      <c r="I1493" s="84">
        <f t="shared" si="3"/>
        <v>0.03</v>
      </c>
      <c r="J1493" s="85">
        <f t="shared" si="4"/>
        <v>105.5045872</v>
      </c>
      <c r="K1493" s="80">
        <f t="shared" ref="K1493:L1493" si="3014">IFERROR(G1493,0)</f>
        <v>0.545</v>
      </c>
      <c r="L1493" s="80">
        <f t="shared" si="3014"/>
        <v>0.575</v>
      </c>
      <c r="M1493" s="84">
        <f t="shared" si="6"/>
        <v>0.03</v>
      </c>
      <c r="N1493" s="85">
        <f t="shared" si="7"/>
        <v>105.5045872</v>
      </c>
      <c r="O1493" s="84">
        <f t="shared" ref="O1493:P1493" si="3015">IFERROR(K1493,0)</f>
        <v>0.545</v>
      </c>
      <c r="P1493" s="84">
        <f t="shared" si="3015"/>
        <v>0.575</v>
      </c>
      <c r="Q1493" s="84">
        <f t="shared" si="9"/>
        <v>0.03</v>
      </c>
      <c r="R1493" s="85">
        <f t="shared" si="10"/>
        <v>105.5045872</v>
      </c>
      <c r="S1493" s="80">
        <f>T1472</f>
        <v>38.73552</v>
      </c>
      <c r="T1493" s="80">
        <f>H1493+S1493-H1494-H1495-U1493</f>
        <v>35.89672</v>
      </c>
      <c r="U1493" s="80">
        <v>0.0018</v>
      </c>
      <c r="V1493" s="84">
        <f t="shared" si="1319"/>
        <v>85.02340094</v>
      </c>
      <c r="W1493" s="84">
        <f t="shared" si="1320"/>
        <v>89.70358814</v>
      </c>
      <c r="X1493" s="87">
        <f>H1451</f>
        <v>0.579</v>
      </c>
      <c r="Y1493" s="89"/>
    </row>
    <row r="1494">
      <c r="A1494" s="77">
        <v>45729.0</v>
      </c>
      <c r="B1494" s="78" t="s">
        <v>31</v>
      </c>
      <c r="C1494" s="79" t="s">
        <v>26</v>
      </c>
      <c r="D1494" s="78" t="s">
        <v>29</v>
      </c>
      <c r="E1494" s="80">
        <v>220.3</v>
      </c>
      <c r="F1494" s="80">
        <v>0.185</v>
      </c>
      <c r="G1494" s="80">
        <v>0.581</v>
      </c>
      <c r="H1494" s="83">
        <v>2.275</v>
      </c>
      <c r="I1494" s="84">
        <f t="shared" si="3"/>
        <v>1.694</v>
      </c>
      <c r="J1494" s="85">
        <f t="shared" si="4"/>
        <v>391.5662651</v>
      </c>
      <c r="K1494" s="80">
        <f t="shared" ref="K1494:L1494" si="3016">IFERROR(G1494,0)</f>
        <v>0.581</v>
      </c>
      <c r="L1494" s="80">
        <f t="shared" si="3016"/>
        <v>2.275</v>
      </c>
      <c r="M1494" s="84">
        <f t="shared" si="6"/>
        <v>1.694</v>
      </c>
      <c r="N1494" s="85">
        <f t="shared" si="7"/>
        <v>391.5662651</v>
      </c>
      <c r="O1494" s="84">
        <f t="shared" ref="O1494:P1494" si="3017">IFERROR(K1494,0)</f>
        <v>0.581</v>
      </c>
      <c r="P1494" s="84">
        <f t="shared" si="3017"/>
        <v>2.275</v>
      </c>
      <c r="Q1494" s="84">
        <f t="shared" si="9"/>
        <v>1.694</v>
      </c>
      <c r="R1494" s="85">
        <f t="shared" si="10"/>
        <v>391.5662651</v>
      </c>
      <c r="S1494" s="84"/>
      <c r="T1494" s="84"/>
      <c r="U1494" s="84"/>
      <c r="V1494" s="84">
        <f t="shared" si="1319"/>
        <v>314.0540541</v>
      </c>
      <c r="W1494" s="84">
        <f t="shared" si="1320"/>
        <v>1229.72973</v>
      </c>
      <c r="X1494" s="87">
        <f t="shared" ref="X1494:X1513" si="3020">H1451</f>
        <v>0.579</v>
      </c>
      <c r="Y1494" s="89"/>
    </row>
    <row r="1495">
      <c r="A1495" s="77">
        <v>45729.0</v>
      </c>
      <c r="B1495" s="78" t="s">
        <v>31</v>
      </c>
      <c r="C1495" s="79" t="s">
        <v>26</v>
      </c>
      <c r="D1495" s="78" t="s">
        <v>30</v>
      </c>
      <c r="E1495" s="80">
        <v>0.0</v>
      </c>
      <c r="F1495" s="80">
        <v>0.0</v>
      </c>
      <c r="G1495" s="80">
        <v>0.0</v>
      </c>
      <c r="H1495" s="83">
        <v>1.137</v>
      </c>
      <c r="I1495" s="84">
        <f t="shared" si="3"/>
        <v>1.137</v>
      </c>
      <c r="J1495" s="85">
        <f t="shared" si="4"/>
        <v>0</v>
      </c>
      <c r="K1495" s="80">
        <f t="shared" ref="K1495:L1495" si="3018">IFERROR(G1495,0)</f>
        <v>0</v>
      </c>
      <c r="L1495" s="80">
        <f t="shared" si="3018"/>
        <v>1.137</v>
      </c>
      <c r="M1495" s="84">
        <f t="shared" si="6"/>
        <v>1.137</v>
      </c>
      <c r="N1495" s="85">
        <f t="shared" si="7"/>
        <v>0</v>
      </c>
      <c r="O1495" s="84">
        <f t="shared" ref="O1495:P1495" si="3019">IFERROR(K1495,0)</f>
        <v>0</v>
      </c>
      <c r="P1495" s="84">
        <f t="shared" si="3019"/>
        <v>1.137</v>
      </c>
      <c r="Q1495" s="84">
        <f t="shared" si="9"/>
        <v>1.137</v>
      </c>
      <c r="R1495" s="85">
        <f t="shared" si="10"/>
        <v>0</v>
      </c>
      <c r="S1495" s="80"/>
      <c r="T1495" s="80"/>
      <c r="U1495" s="80"/>
      <c r="V1495" s="84">
        <f t="shared" si="1319"/>
        <v>0</v>
      </c>
      <c r="W1495" s="84">
        <f t="shared" si="1320"/>
        <v>0</v>
      </c>
      <c r="X1495" s="87">
        <f t="shared" si="3020"/>
        <v>0.883</v>
      </c>
      <c r="Y1495" s="89"/>
    </row>
    <row r="1496">
      <c r="A1496" s="77">
        <v>45729.0</v>
      </c>
      <c r="B1496" s="78" t="s">
        <v>25</v>
      </c>
      <c r="C1496" s="79" t="s">
        <v>26</v>
      </c>
      <c r="D1496" s="78" t="s">
        <v>27</v>
      </c>
      <c r="E1496" s="80">
        <v>1.7</v>
      </c>
      <c r="F1496" s="80">
        <v>0.005</v>
      </c>
      <c r="G1496" s="80">
        <v>0.0048</v>
      </c>
      <c r="H1496" s="83">
        <v>0.005</v>
      </c>
      <c r="I1496" s="84">
        <f t="shared" si="3"/>
        <v>0.0002</v>
      </c>
      <c r="J1496" s="85">
        <f t="shared" si="4"/>
        <v>104.1666667</v>
      </c>
      <c r="K1496" s="80">
        <f t="shared" ref="K1496:L1496" si="3021">IFERROR(G1496,0)</f>
        <v>0.0048</v>
      </c>
      <c r="L1496" s="80">
        <f t="shared" si="3021"/>
        <v>0.005</v>
      </c>
      <c r="M1496" s="84">
        <f t="shared" si="6"/>
        <v>0.0002</v>
      </c>
      <c r="N1496" s="85">
        <f t="shared" si="7"/>
        <v>104.1666667</v>
      </c>
      <c r="O1496" s="84">
        <f t="shared" ref="O1496:P1496" si="3022">IFERROR(K1496,0)</f>
        <v>0.0048</v>
      </c>
      <c r="P1496" s="84">
        <f t="shared" si="3022"/>
        <v>0.005</v>
      </c>
      <c r="Q1496" s="84">
        <f t="shared" si="9"/>
        <v>0.0002</v>
      </c>
      <c r="R1496" s="85">
        <f t="shared" si="10"/>
        <v>104.1666667</v>
      </c>
      <c r="S1496" s="80">
        <f>T1475</f>
        <v>3.7846405</v>
      </c>
      <c r="T1496" s="80">
        <f>H1496+S1496-H1497-H1498-U1496</f>
        <v>3.7895405</v>
      </c>
      <c r="U1496" s="80">
        <v>1.0E-4</v>
      </c>
      <c r="V1496" s="84">
        <f t="shared" si="1319"/>
        <v>96</v>
      </c>
      <c r="W1496" s="84">
        <f t="shared" si="1320"/>
        <v>100</v>
      </c>
      <c r="X1496" s="87">
        <f t="shared" si="3020"/>
        <v>0.68</v>
      </c>
      <c r="Y1496" s="89"/>
    </row>
    <row r="1497">
      <c r="A1497" s="77">
        <v>45729.0</v>
      </c>
      <c r="B1497" s="78" t="s">
        <v>25</v>
      </c>
      <c r="C1497" s="79" t="s">
        <v>26</v>
      </c>
      <c r="D1497" s="78" t="s">
        <v>29</v>
      </c>
      <c r="E1497" s="80">
        <v>1.5</v>
      </c>
      <c r="F1497" s="80">
        <v>0.0</v>
      </c>
      <c r="G1497" s="80">
        <v>0.003</v>
      </c>
      <c r="H1497" s="83">
        <v>0.0</v>
      </c>
      <c r="I1497" s="84">
        <f t="shared" si="3"/>
        <v>-0.003</v>
      </c>
      <c r="J1497" s="85">
        <f t="shared" si="4"/>
        <v>0</v>
      </c>
      <c r="K1497" s="80">
        <f t="shared" ref="K1497:L1497" si="3023">IFERROR(G1497,0)</f>
        <v>0.003</v>
      </c>
      <c r="L1497" s="80">
        <f t="shared" si="3023"/>
        <v>0</v>
      </c>
      <c r="M1497" s="84">
        <f t="shared" si="6"/>
        <v>-0.003</v>
      </c>
      <c r="N1497" s="85">
        <f t="shared" si="7"/>
        <v>0</v>
      </c>
      <c r="O1497" s="84">
        <f t="shared" ref="O1497:P1497" si="3024">IFERROR(K1497,0)</f>
        <v>0.003</v>
      </c>
      <c r="P1497" s="84">
        <f t="shared" si="3024"/>
        <v>0</v>
      </c>
      <c r="Q1497" s="84">
        <f t="shared" si="9"/>
        <v>-0.003</v>
      </c>
      <c r="R1497" s="85">
        <f t="shared" si="10"/>
        <v>0</v>
      </c>
      <c r="S1497" s="84"/>
      <c r="T1497" s="84"/>
      <c r="U1497" s="84"/>
      <c r="V1497" s="84">
        <f t="shared" si="1319"/>
        <v>0</v>
      </c>
      <c r="W1497" s="84">
        <f t="shared" si="1320"/>
        <v>0</v>
      </c>
      <c r="X1497" s="87">
        <f t="shared" si="3020"/>
        <v>0.005</v>
      </c>
      <c r="Y1497" s="89"/>
    </row>
    <row r="1498">
      <c r="A1498" s="77">
        <v>45729.0</v>
      </c>
      <c r="B1498" s="78" t="s">
        <v>25</v>
      </c>
      <c r="C1498" s="79" t="s">
        <v>26</v>
      </c>
      <c r="D1498" s="78" t="s">
        <v>30</v>
      </c>
      <c r="E1498" s="80">
        <v>0.0</v>
      </c>
      <c r="F1498" s="80">
        <v>0.0</v>
      </c>
      <c r="G1498" s="80">
        <v>0.0</v>
      </c>
      <c r="H1498" s="83">
        <v>0.0</v>
      </c>
      <c r="I1498" s="84">
        <f t="shared" si="3"/>
        <v>0</v>
      </c>
      <c r="J1498" s="85">
        <f t="shared" si="4"/>
        <v>0</v>
      </c>
      <c r="K1498" s="80">
        <f t="shared" ref="K1498:L1498" si="3025">IFERROR(G1498,0)</f>
        <v>0</v>
      </c>
      <c r="L1498" s="80">
        <f t="shared" si="3025"/>
        <v>0</v>
      </c>
      <c r="M1498" s="84">
        <f t="shared" si="6"/>
        <v>0</v>
      </c>
      <c r="N1498" s="85">
        <f t="shared" si="7"/>
        <v>0</v>
      </c>
      <c r="O1498" s="84">
        <f t="shared" ref="O1498:P1498" si="3026">IFERROR(K1498,0)</f>
        <v>0</v>
      </c>
      <c r="P1498" s="84">
        <f t="shared" si="3026"/>
        <v>0</v>
      </c>
      <c r="Q1498" s="84">
        <f t="shared" si="9"/>
        <v>0</v>
      </c>
      <c r="R1498" s="85">
        <f t="shared" si="10"/>
        <v>0</v>
      </c>
      <c r="S1498" s="84"/>
      <c r="T1498" s="84"/>
      <c r="U1498" s="84"/>
      <c r="V1498" s="84">
        <f t="shared" si="1319"/>
        <v>0</v>
      </c>
      <c r="W1498" s="84">
        <f t="shared" si="1320"/>
        <v>0</v>
      </c>
      <c r="X1498" s="87">
        <f t="shared" si="3020"/>
        <v>0</v>
      </c>
      <c r="Y1498" s="89"/>
    </row>
    <row r="1499">
      <c r="A1499" s="77">
        <v>45729.0</v>
      </c>
      <c r="B1499" s="78" t="s">
        <v>33</v>
      </c>
      <c r="C1499" s="79" t="s">
        <v>26</v>
      </c>
      <c r="D1499" s="78" t="s">
        <v>27</v>
      </c>
      <c r="E1499" s="80">
        <v>1.0</v>
      </c>
      <c r="F1499" s="80">
        <v>0.005</v>
      </c>
      <c r="G1499" s="80">
        <v>0.003</v>
      </c>
      <c r="H1499" s="83">
        <v>0.004</v>
      </c>
      <c r="I1499" s="84">
        <f t="shared" si="3"/>
        <v>0.001</v>
      </c>
      <c r="J1499" s="85">
        <f t="shared" si="4"/>
        <v>133.3333333</v>
      </c>
      <c r="K1499" s="80">
        <f t="shared" ref="K1499:L1499" si="3027">IFERROR(G1499,0)</f>
        <v>0.003</v>
      </c>
      <c r="L1499" s="80">
        <f t="shared" si="3027"/>
        <v>0.004</v>
      </c>
      <c r="M1499" s="84">
        <f t="shared" si="6"/>
        <v>0.001</v>
      </c>
      <c r="N1499" s="85">
        <f t="shared" si="7"/>
        <v>133.3333333</v>
      </c>
      <c r="O1499" s="84">
        <f t="shared" ref="O1499:P1499" si="3028">IFERROR(K1499,0)</f>
        <v>0.003</v>
      </c>
      <c r="P1499" s="84">
        <f t="shared" si="3028"/>
        <v>0.004</v>
      </c>
      <c r="Q1499" s="84">
        <f t="shared" si="9"/>
        <v>0.001</v>
      </c>
      <c r="R1499" s="85">
        <f t="shared" si="10"/>
        <v>133.3333333</v>
      </c>
      <c r="S1499" s="80">
        <f>T1478</f>
        <v>0.68365</v>
      </c>
      <c r="T1499" s="80">
        <f>H1499+S1499-H1500-H1501-U1499</f>
        <v>0.68765</v>
      </c>
      <c r="U1499" s="80">
        <v>0.0</v>
      </c>
      <c r="V1499" s="84">
        <f t="shared" si="1319"/>
        <v>60</v>
      </c>
      <c r="W1499" s="84">
        <f t="shared" si="1320"/>
        <v>80</v>
      </c>
      <c r="X1499" s="87">
        <f t="shared" si="3020"/>
        <v>0</v>
      </c>
      <c r="Y1499" s="89"/>
    </row>
    <row r="1500">
      <c r="A1500" s="77">
        <v>45729.0</v>
      </c>
      <c r="B1500" s="78" t="s">
        <v>33</v>
      </c>
      <c r="C1500" s="79" t="s">
        <v>26</v>
      </c>
      <c r="D1500" s="78" t="s">
        <v>29</v>
      </c>
      <c r="E1500" s="80">
        <v>1.0</v>
      </c>
      <c r="F1500" s="80">
        <v>0.0</v>
      </c>
      <c r="G1500" s="80">
        <v>0.003</v>
      </c>
      <c r="H1500" s="83">
        <v>0.0</v>
      </c>
      <c r="I1500" s="84">
        <f t="shared" si="3"/>
        <v>-0.003</v>
      </c>
      <c r="J1500" s="85">
        <f t="shared" si="4"/>
        <v>0</v>
      </c>
      <c r="K1500" s="80">
        <f t="shared" ref="K1500:L1500" si="3029">IFERROR(G1500,0)</f>
        <v>0.003</v>
      </c>
      <c r="L1500" s="80">
        <f t="shared" si="3029"/>
        <v>0</v>
      </c>
      <c r="M1500" s="84">
        <f t="shared" si="6"/>
        <v>-0.003</v>
      </c>
      <c r="N1500" s="85">
        <f t="shared" si="7"/>
        <v>0</v>
      </c>
      <c r="O1500" s="84">
        <f t="shared" ref="O1500:P1500" si="3030">IFERROR(K1500,0)</f>
        <v>0.003</v>
      </c>
      <c r="P1500" s="84">
        <f t="shared" si="3030"/>
        <v>0</v>
      </c>
      <c r="Q1500" s="84">
        <f t="shared" si="9"/>
        <v>-0.003</v>
      </c>
      <c r="R1500" s="85">
        <f t="shared" si="10"/>
        <v>0</v>
      </c>
      <c r="S1500" s="80"/>
      <c r="T1500" s="80"/>
      <c r="U1500" s="80"/>
      <c r="V1500" s="84">
        <f t="shared" si="1319"/>
        <v>0</v>
      </c>
      <c r="W1500" s="84">
        <f t="shared" si="1320"/>
        <v>0</v>
      </c>
      <c r="X1500" s="87">
        <f t="shared" si="3020"/>
        <v>0.004</v>
      </c>
      <c r="Y1500" s="89"/>
    </row>
    <row r="1501">
      <c r="A1501" s="77">
        <v>45729.0</v>
      </c>
      <c r="B1501" s="78" t="s">
        <v>33</v>
      </c>
      <c r="C1501" s="79" t="s">
        <v>26</v>
      </c>
      <c r="D1501" s="78" t="s">
        <v>30</v>
      </c>
      <c r="E1501" s="80">
        <v>0.0</v>
      </c>
      <c r="F1501" s="80">
        <v>0.0</v>
      </c>
      <c r="G1501" s="80">
        <v>0.0</v>
      </c>
      <c r="H1501" s="83">
        <v>0.0</v>
      </c>
      <c r="I1501" s="84">
        <f t="shared" si="3"/>
        <v>0</v>
      </c>
      <c r="J1501" s="85">
        <f t="shared" si="4"/>
        <v>0</v>
      </c>
      <c r="K1501" s="80">
        <f t="shared" ref="K1501:L1501" si="3031">IFERROR(G1501,0)</f>
        <v>0</v>
      </c>
      <c r="L1501" s="80">
        <f t="shared" si="3031"/>
        <v>0</v>
      </c>
      <c r="M1501" s="84">
        <f t="shared" si="6"/>
        <v>0</v>
      </c>
      <c r="N1501" s="85">
        <f t="shared" si="7"/>
        <v>0</v>
      </c>
      <c r="O1501" s="84">
        <f t="shared" ref="O1501:P1501" si="3032">IFERROR(K1501,0)</f>
        <v>0</v>
      </c>
      <c r="P1501" s="84">
        <f t="shared" si="3032"/>
        <v>0</v>
      </c>
      <c r="Q1501" s="84">
        <f t="shared" si="9"/>
        <v>0</v>
      </c>
      <c r="R1501" s="85">
        <f t="shared" si="10"/>
        <v>0</v>
      </c>
      <c r="S1501" s="87"/>
      <c r="T1501" s="87"/>
      <c r="U1501" s="87"/>
      <c r="V1501" s="84">
        <f t="shared" si="1319"/>
        <v>0</v>
      </c>
      <c r="W1501" s="84">
        <f t="shared" si="1320"/>
        <v>0</v>
      </c>
      <c r="X1501" s="87">
        <f t="shared" si="3020"/>
        <v>0</v>
      </c>
      <c r="Y1501" s="89"/>
    </row>
    <row r="1502">
      <c r="A1502" s="77">
        <v>45729.0</v>
      </c>
      <c r="B1502" s="78" t="s">
        <v>34</v>
      </c>
      <c r="C1502" s="79" t="s">
        <v>26</v>
      </c>
      <c r="D1502" s="78" t="s">
        <v>27</v>
      </c>
      <c r="E1502" s="80">
        <v>0.6</v>
      </c>
      <c r="F1502" s="80">
        <v>0.004</v>
      </c>
      <c r="G1502" s="80">
        <v>0.0032</v>
      </c>
      <c r="H1502" s="83">
        <v>0.002</v>
      </c>
      <c r="I1502" s="84">
        <f t="shared" si="3"/>
        <v>-0.0012</v>
      </c>
      <c r="J1502" s="85">
        <f t="shared" si="4"/>
        <v>62.5</v>
      </c>
      <c r="K1502" s="80">
        <f t="shared" ref="K1502:L1502" si="3033">IFERROR(G1502,0)</f>
        <v>0.0032</v>
      </c>
      <c r="L1502" s="80">
        <f t="shared" si="3033"/>
        <v>0.002</v>
      </c>
      <c r="M1502" s="84">
        <f t="shared" si="6"/>
        <v>-0.0012</v>
      </c>
      <c r="N1502" s="85">
        <f t="shared" si="7"/>
        <v>62.5</v>
      </c>
      <c r="O1502" s="84">
        <f t="shared" ref="O1502:P1502" si="3034">IFERROR(K1502,0)</f>
        <v>0.0032</v>
      </c>
      <c r="P1502" s="84">
        <f t="shared" si="3034"/>
        <v>0.002</v>
      </c>
      <c r="Q1502" s="84">
        <f t="shared" si="9"/>
        <v>-0.0012</v>
      </c>
      <c r="R1502" s="85">
        <f t="shared" si="10"/>
        <v>62.5</v>
      </c>
      <c r="S1502" s="88">
        <f>T1481</f>
        <v>0.09989</v>
      </c>
      <c r="T1502" s="80">
        <f>H1502+S1502-H1503-H1504-U1502</f>
        <v>0.08289</v>
      </c>
      <c r="U1502" s="88">
        <v>0.0</v>
      </c>
      <c r="V1502" s="84">
        <f t="shared" si="1319"/>
        <v>80</v>
      </c>
      <c r="W1502" s="84">
        <f t="shared" si="1320"/>
        <v>50</v>
      </c>
      <c r="X1502" s="87">
        <f t="shared" si="3020"/>
        <v>0</v>
      </c>
      <c r="Y1502" s="89"/>
    </row>
    <row r="1503">
      <c r="A1503" s="77">
        <v>45729.0</v>
      </c>
      <c r="B1503" s="78" t="s">
        <v>34</v>
      </c>
      <c r="C1503" s="79" t="s">
        <v>26</v>
      </c>
      <c r="D1503" s="78" t="s">
        <v>29</v>
      </c>
      <c r="E1503" s="80">
        <v>0.6</v>
      </c>
      <c r="F1503" s="80">
        <v>0.055</v>
      </c>
      <c r="G1503" s="80">
        <v>0.0032</v>
      </c>
      <c r="H1503" s="83">
        <v>0.019</v>
      </c>
      <c r="I1503" s="84">
        <f t="shared" si="3"/>
        <v>0.0158</v>
      </c>
      <c r="J1503" s="85">
        <f t="shared" si="4"/>
        <v>593.75</v>
      </c>
      <c r="K1503" s="80">
        <f t="shared" ref="K1503:L1503" si="3035">IFERROR(G1503,0)</f>
        <v>0.0032</v>
      </c>
      <c r="L1503" s="80">
        <f t="shared" si="3035"/>
        <v>0.019</v>
      </c>
      <c r="M1503" s="84">
        <f t="shared" si="6"/>
        <v>0.0158</v>
      </c>
      <c r="N1503" s="85">
        <f t="shared" si="7"/>
        <v>593.75</v>
      </c>
      <c r="O1503" s="84">
        <f t="shared" ref="O1503:P1503" si="3036">IFERROR(K1503,0)</f>
        <v>0.0032</v>
      </c>
      <c r="P1503" s="84">
        <f t="shared" si="3036"/>
        <v>0.019</v>
      </c>
      <c r="Q1503" s="84">
        <f t="shared" si="9"/>
        <v>0.0158</v>
      </c>
      <c r="R1503" s="85">
        <f t="shared" si="10"/>
        <v>593.75</v>
      </c>
      <c r="S1503" s="87"/>
      <c r="T1503" s="87"/>
      <c r="U1503" s="87"/>
      <c r="V1503" s="84">
        <f t="shared" si="1319"/>
        <v>5.818181818</v>
      </c>
      <c r="W1503" s="84">
        <f t="shared" si="1320"/>
        <v>34.54545455</v>
      </c>
      <c r="X1503" s="87">
        <f t="shared" si="3020"/>
        <v>0.001</v>
      </c>
      <c r="Y1503" s="89"/>
    </row>
    <row r="1504">
      <c r="A1504" s="77">
        <v>45729.0</v>
      </c>
      <c r="B1504" s="78" t="s">
        <v>34</v>
      </c>
      <c r="C1504" s="79" t="s">
        <v>26</v>
      </c>
      <c r="D1504" s="78" t="s">
        <v>30</v>
      </c>
      <c r="E1504" s="80">
        <v>0.0</v>
      </c>
      <c r="F1504" s="80">
        <v>0.0</v>
      </c>
      <c r="G1504" s="80">
        <v>0.0</v>
      </c>
      <c r="H1504" s="83">
        <v>0.0</v>
      </c>
      <c r="I1504" s="84">
        <f t="shared" si="3"/>
        <v>0</v>
      </c>
      <c r="J1504" s="85">
        <f t="shared" si="4"/>
        <v>0</v>
      </c>
      <c r="K1504" s="80">
        <f t="shared" ref="K1504:L1504" si="3037">IFERROR(G1504,0)</f>
        <v>0</v>
      </c>
      <c r="L1504" s="80">
        <f t="shared" si="3037"/>
        <v>0</v>
      </c>
      <c r="M1504" s="84">
        <f t="shared" si="6"/>
        <v>0</v>
      </c>
      <c r="N1504" s="85">
        <f t="shared" si="7"/>
        <v>0</v>
      </c>
      <c r="O1504" s="84">
        <f t="shared" ref="O1504:P1504" si="3038">IFERROR(K1504,0)</f>
        <v>0</v>
      </c>
      <c r="P1504" s="84">
        <f t="shared" si="3038"/>
        <v>0</v>
      </c>
      <c r="Q1504" s="84">
        <f t="shared" si="9"/>
        <v>0</v>
      </c>
      <c r="R1504" s="85">
        <f t="shared" si="10"/>
        <v>0</v>
      </c>
      <c r="S1504" s="87"/>
      <c r="T1504" s="87"/>
      <c r="U1504" s="87"/>
      <c r="V1504" s="84">
        <f t="shared" si="1319"/>
        <v>0</v>
      </c>
      <c r="W1504" s="84">
        <f t="shared" si="1320"/>
        <v>0</v>
      </c>
      <c r="X1504" s="87">
        <f t="shared" si="3020"/>
        <v>0</v>
      </c>
      <c r="Y1504" s="89"/>
    </row>
    <row r="1505">
      <c r="A1505" s="77">
        <v>45729.0</v>
      </c>
      <c r="B1505" s="78" t="s">
        <v>36</v>
      </c>
      <c r="C1505" s="79" t="s">
        <v>37</v>
      </c>
      <c r="D1505" s="78" t="s">
        <v>27</v>
      </c>
      <c r="E1505" s="80">
        <v>229.8</v>
      </c>
      <c r="F1505" s="80">
        <v>0.652</v>
      </c>
      <c r="G1505" s="80">
        <v>0.668</v>
      </c>
      <c r="H1505" s="83">
        <v>0.601</v>
      </c>
      <c r="I1505" s="84">
        <f t="shared" si="3"/>
        <v>-0.067</v>
      </c>
      <c r="J1505" s="85">
        <f t="shared" si="4"/>
        <v>89.97005988</v>
      </c>
      <c r="K1505" s="80">
        <f t="shared" ref="K1505:L1505" si="3039">IFERROR(G1505,0)</f>
        <v>0.668</v>
      </c>
      <c r="L1505" s="80">
        <f t="shared" si="3039"/>
        <v>0.601</v>
      </c>
      <c r="M1505" s="84">
        <f t="shared" si="6"/>
        <v>-0.067</v>
      </c>
      <c r="N1505" s="85">
        <f t="shared" si="7"/>
        <v>89.97005988</v>
      </c>
      <c r="O1505" s="84">
        <f t="shared" ref="O1505:P1505" si="3040">IFERROR(K1505,0)</f>
        <v>0.668</v>
      </c>
      <c r="P1505" s="84">
        <f t="shared" si="3040"/>
        <v>0.601</v>
      </c>
      <c r="Q1505" s="84">
        <f t="shared" si="9"/>
        <v>-0.067</v>
      </c>
      <c r="R1505" s="85">
        <f t="shared" si="10"/>
        <v>89.97005988</v>
      </c>
      <c r="S1505" s="88">
        <f>T1484</f>
        <v>175.5542851</v>
      </c>
      <c r="T1505" s="80">
        <f>H1505+S1505-H1506-H1507-U1505</f>
        <v>173.4738851</v>
      </c>
      <c r="U1505" s="88">
        <v>4.0E-4</v>
      </c>
      <c r="V1505" s="84">
        <f t="shared" si="1319"/>
        <v>102.4539877</v>
      </c>
      <c r="W1505" s="84">
        <f t="shared" si="1320"/>
        <v>92.17791411</v>
      </c>
      <c r="X1505" s="87">
        <f t="shared" si="3020"/>
        <v>0</v>
      </c>
      <c r="Y1505" s="89"/>
    </row>
    <row r="1506">
      <c r="A1506" s="77">
        <v>45729.0</v>
      </c>
      <c r="B1506" s="78" t="s">
        <v>36</v>
      </c>
      <c r="C1506" s="79" t="s">
        <v>37</v>
      </c>
      <c r="D1506" s="78" t="s">
        <v>29</v>
      </c>
      <c r="E1506" s="80">
        <v>285.0</v>
      </c>
      <c r="F1506" s="80">
        <v>0.0</v>
      </c>
      <c r="G1506" s="80">
        <v>0.774</v>
      </c>
      <c r="H1506" s="83">
        <v>2.681</v>
      </c>
      <c r="I1506" s="84">
        <f t="shared" si="3"/>
        <v>1.907</v>
      </c>
      <c r="J1506" s="85">
        <f t="shared" si="4"/>
        <v>346.3824289</v>
      </c>
      <c r="K1506" s="80">
        <f t="shared" ref="K1506:L1506" si="3041">IFERROR(G1506,0)</f>
        <v>0.774</v>
      </c>
      <c r="L1506" s="80">
        <f t="shared" si="3041"/>
        <v>2.681</v>
      </c>
      <c r="M1506" s="84">
        <f t="shared" si="6"/>
        <v>1.907</v>
      </c>
      <c r="N1506" s="85">
        <f t="shared" si="7"/>
        <v>346.3824289</v>
      </c>
      <c r="O1506" s="84">
        <f t="shared" ref="O1506:P1506" si="3042">IFERROR(K1506,0)</f>
        <v>0.774</v>
      </c>
      <c r="P1506" s="84">
        <f t="shared" si="3042"/>
        <v>2.681</v>
      </c>
      <c r="Q1506" s="84">
        <f t="shared" si="9"/>
        <v>1.907</v>
      </c>
      <c r="R1506" s="85">
        <f t="shared" si="10"/>
        <v>346.3824289</v>
      </c>
      <c r="S1506" s="87"/>
      <c r="T1506" s="87"/>
      <c r="U1506" s="87"/>
      <c r="V1506" s="84">
        <f t="shared" si="1319"/>
        <v>0</v>
      </c>
      <c r="W1506" s="84">
        <f t="shared" si="1320"/>
        <v>0</v>
      </c>
      <c r="X1506" s="87">
        <f t="shared" si="3020"/>
        <v>0.594</v>
      </c>
      <c r="Y1506" s="89"/>
    </row>
    <row r="1507">
      <c r="A1507" s="77">
        <v>45729.0</v>
      </c>
      <c r="B1507" s="78" t="s">
        <v>36</v>
      </c>
      <c r="C1507" s="79" t="s">
        <v>37</v>
      </c>
      <c r="D1507" s="78" t="s">
        <v>30</v>
      </c>
      <c r="E1507" s="80">
        <v>0.0</v>
      </c>
      <c r="F1507" s="80">
        <v>0.0</v>
      </c>
      <c r="G1507" s="80">
        <v>0.0</v>
      </c>
      <c r="H1507" s="83">
        <v>0.0</v>
      </c>
      <c r="I1507" s="84">
        <f t="shared" si="3"/>
        <v>0</v>
      </c>
      <c r="J1507" s="85">
        <f t="shared" si="4"/>
        <v>0</v>
      </c>
      <c r="K1507" s="80">
        <f t="shared" ref="K1507:L1507" si="3043">IFERROR(G1507,0)</f>
        <v>0</v>
      </c>
      <c r="L1507" s="80">
        <f t="shared" si="3043"/>
        <v>0</v>
      </c>
      <c r="M1507" s="84">
        <f t="shared" si="6"/>
        <v>0</v>
      </c>
      <c r="N1507" s="85">
        <f t="shared" si="7"/>
        <v>0</v>
      </c>
      <c r="O1507" s="84">
        <f t="shared" ref="O1507:P1507" si="3044">IFERROR(K1507,0)</f>
        <v>0</v>
      </c>
      <c r="P1507" s="84">
        <f t="shared" si="3044"/>
        <v>0</v>
      </c>
      <c r="Q1507" s="84">
        <f t="shared" si="9"/>
        <v>0</v>
      </c>
      <c r="R1507" s="85">
        <f t="shared" si="10"/>
        <v>0</v>
      </c>
      <c r="S1507" s="87"/>
      <c r="T1507" s="87"/>
      <c r="U1507" s="87"/>
      <c r="V1507" s="84">
        <f t="shared" si="1319"/>
        <v>0</v>
      </c>
      <c r="W1507" s="84">
        <f t="shared" si="1320"/>
        <v>0</v>
      </c>
      <c r="X1507" s="87">
        <f t="shared" si="3020"/>
        <v>0.272</v>
      </c>
      <c r="Y1507" s="89"/>
    </row>
    <row r="1508">
      <c r="A1508" s="77">
        <v>45729.0</v>
      </c>
      <c r="B1508" s="78" t="s">
        <v>49</v>
      </c>
      <c r="C1508" s="79" t="s">
        <v>37</v>
      </c>
      <c r="D1508" s="78" t="s">
        <v>27</v>
      </c>
      <c r="E1508" s="80">
        <v>5.2</v>
      </c>
      <c r="F1508" s="80">
        <v>0.016</v>
      </c>
      <c r="G1508" s="80">
        <v>0.0161</v>
      </c>
      <c r="H1508" s="83">
        <v>0.019</v>
      </c>
      <c r="I1508" s="84">
        <f t="shared" si="3"/>
        <v>0.0029</v>
      </c>
      <c r="J1508" s="85">
        <f t="shared" si="4"/>
        <v>118.0124224</v>
      </c>
      <c r="K1508" s="80">
        <f t="shared" ref="K1508:L1508" si="3045">IFERROR(G1508,0)</f>
        <v>0.0161</v>
      </c>
      <c r="L1508" s="80">
        <f t="shared" si="3045"/>
        <v>0.019</v>
      </c>
      <c r="M1508" s="84">
        <f t="shared" si="6"/>
        <v>0.0029</v>
      </c>
      <c r="N1508" s="85">
        <f t="shared" si="7"/>
        <v>118.0124224</v>
      </c>
      <c r="O1508" s="84">
        <f t="shared" ref="O1508:P1508" si="3046">IFERROR(K1508,0)</f>
        <v>0.0161</v>
      </c>
      <c r="P1508" s="84">
        <f t="shared" si="3046"/>
        <v>0.019</v>
      </c>
      <c r="Q1508" s="84">
        <f t="shared" si="9"/>
        <v>0.0029</v>
      </c>
      <c r="R1508" s="85">
        <f t="shared" si="10"/>
        <v>118.0124224</v>
      </c>
      <c r="S1508" s="88">
        <f>T1487</f>
        <v>2.840800002</v>
      </c>
      <c r="T1508" s="80">
        <f>H1508+S1508-H1509-H1510-U1508</f>
        <v>2.859100002</v>
      </c>
      <c r="U1508" s="88">
        <v>7.0E-4</v>
      </c>
      <c r="V1508" s="84">
        <f t="shared" si="1319"/>
        <v>100.625</v>
      </c>
      <c r="W1508" s="84">
        <f t="shared" si="1320"/>
        <v>118.75</v>
      </c>
      <c r="X1508" s="87">
        <f t="shared" si="3020"/>
        <v>0</v>
      </c>
      <c r="Y1508" s="89"/>
    </row>
    <row r="1509">
      <c r="A1509" s="77">
        <v>45729.0</v>
      </c>
      <c r="B1509" s="78" t="s">
        <v>49</v>
      </c>
      <c r="C1509" s="79" t="s">
        <v>37</v>
      </c>
      <c r="D1509" s="78" t="s">
        <v>29</v>
      </c>
      <c r="E1509" s="80">
        <v>5.1</v>
      </c>
      <c r="F1509" s="80">
        <v>0.0</v>
      </c>
      <c r="G1509" s="80">
        <v>0.0129</v>
      </c>
      <c r="H1509" s="83">
        <v>0.0</v>
      </c>
      <c r="I1509" s="84">
        <f t="shared" si="3"/>
        <v>-0.0129</v>
      </c>
      <c r="J1509" s="85">
        <f t="shared" si="4"/>
        <v>0</v>
      </c>
      <c r="K1509" s="80">
        <f t="shared" ref="K1509:L1509" si="3047">IFERROR(G1509,0)</f>
        <v>0.0129</v>
      </c>
      <c r="L1509" s="80">
        <f t="shared" si="3047"/>
        <v>0</v>
      </c>
      <c r="M1509" s="84">
        <f t="shared" si="6"/>
        <v>-0.0129</v>
      </c>
      <c r="N1509" s="85">
        <f t="shared" si="7"/>
        <v>0</v>
      </c>
      <c r="O1509" s="84">
        <f t="shared" ref="O1509:P1509" si="3048">IFERROR(K1509,0)</f>
        <v>0.0129</v>
      </c>
      <c r="P1509" s="84">
        <f t="shared" si="3048"/>
        <v>0</v>
      </c>
      <c r="Q1509" s="84">
        <f t="shared" si="9"/>
        <v>-0.0129</v>
      </c>
      <c r="R1509" s="85">
        <f t="shared" si="10"/>
        <v>0</v>
      </c>
      <c r="S1509" s="87"/>
      <c r="T1509" s="87"/>
      <c r="U1509" s="87"/>
      <c r="V1509" s="84">
        <f t="shared" si="1319"/>
        <v>0</v>
      </c>
      <c r="W1509" s="84">
        <f t="shared" si="1320"/>
        <v>0</v>
      </c>
      <c r="X1509" s="87">
        <f t="shared" si="3020"/>
        <v>0.018</v>
      </c>
      <c r="Y1509" s="89"/>
    </row>
    <row r="1510">
      <c r="A1510" s="77">
        <v>45729.0</v>
      </c>
      <c r="B1510" s="78" t="s">
        <v>49</v>
      </c>
      <c r="C1510" s="79" t="s">
        <v>37</v>
      </c>
      <c r="D1510" s="78" t="s">
        <v>30</v>
      </c>
      <c r="E1510" s="80">
        <v>0.0</v>
      </c>
      <c r="F1510" s="80">
        <v>0.0</v>
      </c>
      <c r="G1510" s="80">
        <v>0.0</v>
      </c>
      <c r="H1510" s="83">
        <v>0.0</v>
      </c>
      <c r="I1510" s="84">
        <f t="shared" si="3"/>
        <v>0</v>
      </c>
      <c r="J1510" s="85">
        <f t="shared" si="4"/>
        <v>0</v>
      </c>
      <c r="K1510" s="80">
        <f t="shared" ref="K1510:L1510" si="3049">IFERROR(G1510,0)</f>
        <v>0</v>
      </c>
      <c r="L1510" s="80">
        <f t="shared" si="3049"/>
        <v>0</v>
      </c>
      <c r="M1510" s="84">
        <f t="shared" si="6"/>
        <v>0</v>
      </c>
      <c r="N1510" s="85">
        <f t="shared" si="7"/>
        <v>0</v>
      </c>
      <c r="O1510" s="84">
        <f t="shared" ref="O1510:P1510" si="3050">IFERROR(K1510,0)</f>
        <v>0</v>
      </c>
      <c r="P1510" s="84">
        <f t="shared" si="3050"/>
        <v>0</v>
      </c>
      <c r="Q1510" s="84">
        <f t="shared" si="9"/>
        <v>0</v>
      </c>
      <c r="R1510" s="85">
        <f t="shared" si="10"/>
        <v>0</v>
      </c>
      <c r="S1510" s="88"/>
      <c r="T1510" s="88"/>
      <c r="U1510" s="87"/>
      <c r="V1510" s="84">
        <f t="shared" si="1319"/>
        <v>0</v>
      </c>
      <c r="W1510" s="84">
        <f t="shared" si="1320"/>
        <v>0</v>
      </c>
      <c r="X1510" s="87">
        <f t="shared" si="3020"/>
        <v>0</v>
      </c>
      <c r="Y1510" s="89"/>
    </row>
    <row r="1511">
      <c r="A1511" s="77">
        <v>45729.0</v>
      </c>
      <c r="B1511" s="78" t="s">
        <v>40</v>
      </c>
      <c r="C1511" s="79" t="s">
        <v>37</v>
      </c>
      <c r="D1511" s="78" t="s">
        <v>27</v>
      </c>
      <c r="E1511" s="80">
        <v>0.63</v>
      </c>
      <c r="F1511" s="80">
        <v>0.0</v>
      </c>
      <c r="G1511" s="80">
        <v>0.0019</v>
      </c>
      <c r="H1511" s="83">
        <v>0.001</v>
      </c>
      <c r="I1511" s="84">
        <f t="shared" si="3"/>
        <v>-0.0009</v>
      </c>
      <c r="J1511" s="85">
        <f t="shared" si="4"/>
        <v>52.63157895</v>
      </c>
      <c r="K1511" s="80">
        <f t="shared" ref="K1511:L1511" si="3051">IFERROR(G1511,0)</f>
        <v>0.0019</v>
      </c>
      <c r="L1511" s="80">
        <f t="shared" si="3051"/>
        <v>0.001</v>
      </c>
      <c r="M1511" s="84">
        <f t="shared" si="6"/>
        <v>-0.0009</v>
      </c>
      <c r="N1511" s="85">
        <f t="shared" si="7"/>
        <v>52.63157895</v>
      </c>
      <c r="O1511" s="84">
        <f t="shared" ref="O1511:P1511" si="3052">IFERROR(K1511,0)</f>
        <v>0.0019</v>
      </c>
      <c r="P1511" s="84">
        <f t="shared" si="3052"/>
        <v>0.001</v>
      </c>
      <c r="Q1511" s="84">
        <f t="shared" si="9"/>
        <v>-0.0009</v>
      </c>
      <c r="R1511" s="85">
        <f t="shared" si="10"/>
        <v>52.63157895</v>
      </c>
      <c r="S1511" s="88">
        <f>T1490</f>
        <v>0.06994624</v>
      </c>
      <c r="T1511" s="80">
        <f>H1511+S1511-H1512-H1513-U1511</f>
        <v>0.07084624</v>
      </c>
      <c r="U1511" s="88">
        <v>1.0E-4</v>
      </c>
      <c r="V1511" s="84">
        <f t="shared" si="1319"/>
        <v>0</v>
      </c>
      <c r="W1511" s="84">
        <f t="shared" si="1320"/>
        <v>0</v>
      </c>
      <c r="X1511" s="87">
        <f t="shared" si="3020"/>
        <v>0</v>
      </c>
      <c r="Y1511" s="89"/>
    </row>
    <row r="1512">
      <c r="A1512" s="77">
        <v>45729.0</v>
      </c>
      <c r="B1512" s="78" t="s">
        <v>40</v>
      </c>
      <c r="C1512" s="79" t="s">
        <v>37</v>
      </c>
      <c r="D1512" s="78" t="s">
        <v>29</v>
      </c>
      <c r="E1512" s="80">
        <v>0.63</v>
      </c>
      <c r="F1512" s="80">
        <v>0.0</v>
      </c>
      <c r="G1512" s="80">
        <v>0.0016</v>
      </c>
      <c r="H1512" s="83">
        <v>0.0</v>
      </c>
      <c r="I1512" s="84">
        <f t="shared" si="3"/>
        <v>-0.0016</v>
      </c>
      <c r="J1512" s="85">
        <f t="shared" si="4"/>
        <v>0</v>
      </c>
      <c r="K1512" s="80">
        <f t="shared" ref="K1512:L1512" si="3053">IFERROR(G1512,0)</f>
        <v>0.0016</v>
      </c>
      <c r="L1512" s="80">
        <f t="shared" si="3053"/>
        <v>0</v>
      </c>
      <c r="M1512" s="84">
        <f t="shared" si="6"/>
        <v>-0.0016</v>
      </c>
      <c r="N1512" s="85">
        <f t="shared" si="7"/>
        <v>0</v>
      </c>
      <c r="O1512" s="84">
        <f t="shared" ref="O1512:P1512" si="3054">IFERROR(K1512,0)</f>
        <v>0.0016</v>
      </c>
      <c r="P1512" s="84">
        <f t="shared" si="3054"/>
        <v>0</v>
      </c>
      <c r="Q1512" s="84">
        <f t="shared" si="9"/>
        <v>-0.0016</v>
      </c>
      <c r="R1512" s="85">
        <f t="shared" si="10"/>
        <v>0</v>
      </c>
      <c r="S1512" s="88"/>
      <c r="T1512" s="80"/>
      <c r="U1512" s="88"/>
      <c r="V1512" s="84">
        <f t="shared" si="1319"/>
        <v>0</v>
      </c>
      <c r="W1512" s="84">
        <f t="shared" si="1320"/>
        <v>0</v>
      </c>
      <c r="X1512" s="87">
        <f t="shared" si="3020"/>
        <v>0.001</v>
      </c>
      <c r="Y1512" s="89"/>
    </row>
    <row r="1513">
      <c r="A1513" s="77">
        <v>45729.0</v>
      </c>
      <c r="B1513" s="78" t="s">
        <v>40</v>
      </c>
      <c r="C1513" s="79" t="s">
        <v>37</v>
      </c>
      <c r="D1513" s="78" t="s">
        <v>30</v>
      </c>
      <c r="E1513" s="80">
        <v>0.0</v>
      </c>
      <c r="F1513" s="80">
        <v>0.0</v>
      </c>
      <c r="G1513" s="80">
        <v>0.0</v>
      </c>
      <c r="H1513" s="83">
        <v>0.0</v>
      </c>
      <c r="I1513" s="84">
        <f t="shared" si="3"/>
        <v>0</v>
      </c>
      <c r="J1513" s="85">
        <f t="shared" si="4"/>
        <v>0</v>
      </c>
      <c r="K1513" s="80">
        <f t="shared" ref="K1513:L1513" si="3055">IFERROR(G1513,0)</f>
        <v>0</v>
      </c>
      <c r="L1513" s="80">
        <f t="shared" si="3055"/>
        <v>0</v>
      </c>
      <c r="M1513" s="84">
        <f t="shared" si="6"/>
        <v>0</v>
      </c>
      <c r="N1513" s="85">
        <f t="shared" si="7"/>
        <v>0</v>
      </c>
      <c r="O1513" s="84">
        <f t="shared" ref="O1513:P1513" si="3056">IFERROR(K1513,0)</f>
        <v>0</v>
      </c>
      <c r="P1513" s="84">
        <f t="shared" si="3056"/>
        <v>0</v>
      </c>
      <c r="Q1513" s="84">
        <f t="shared" si="9"/>
        <v>0</v>
      </c>
      <c r="R1513" s="85">
        <f t="shared" si="10"/>
        <v>0</v>
      </c>
      <c r="S1513" s="87"/>
      <c r="T1513" s="87"/>
      <c r="U1513" s="87"/>
      <c r="V1513" s="84">
        <f t="shared" si="1319"/>
        <v>0</v>
      </c>
      <c r="W1513" s="84">
        <f t="shared" si="1320"/>
        <v>0</v>
      </c>
      <c r="X1513" s="87">
        <f t="shared" si="3020"/>
        <v>0</v>
      </c>
      <c r="Y1513" s="89"/>
    </row>
    <row r="1514">
      <c r="A1514" s="77">
        <v>45730.0</v>
      </c>
      <c r="B1514" s="78" t="s">
        <v>31</v>
      </c>
      <c r="C1514" s="79" t="s">
        <v>26</v>
      </c>
      <c r="D1514" s="78" t="s">
        <v>27</v>
      </c>
      <c r="E1514" s="80">
        <v>190.9</v>
      </c>
      <c r="F1514" s="81">
        <v>0.644</v>
      </c>
      <c r="G1514" s="82">
        <v>0.545</v>
      </c>
      <c r="H1514" s="95">
        <v>0.576</v>
      </c>
      <c r="I1514" s="84">
        <f t="shared" si="3"/>
        <v>0.031</v>
      </c>
      <c r="J1514" s="85">
        <f t="shared" si="4"/>
        <v>105.6880734</v>
      </c>
      <c r="K1514" s="80">
        <f t="shared" ref="K1514:L1514" si="3057">IFERROR(G1514,0)</f>
        <v>0.545</v>
      </c>
      <c r="L1514" s="80">
        <f t="shared" si="3057"/>
        <v>0.576</v>
      </c>
      <c r="M1514" s="84">
        <f t="shared" si="6"/>
        <v>0.031</v>
      </c>
      <c r="N1514" s="85">
        <f t="shared" si="7"/>
        <v>105.6880734</v>
      </c>
      <c r="O1514" s="84">
        <f t="shared" ref="O1514:P1514" si="3058">IFERROR(K1514,0)</f>
        <v>0.545</v>
      </c>
      <c r="P1514" s="84">
        <f t="shared" si="3058"/>
        <v>0.576</v>
      </c>
      <c r="Q1514" s="84">
        <f t="shared" si="9"/>
        <v>0.031</v>
      </c>
      <c r="R1514" s="85">
        <f t="shared" si="10"/>
        <v>105.6880734</v>
      </c>
      <c r="S1514" s="80">
        <f>T1493</f>
        <v>35.89672</v>
      </c>
      <c r="T1514" s="80">
        <f>H1514+S1514-H1515-H1516-U1514</f>
        <v>33.09992</v>
      </c>
      <c r="U1514" s="80">
        <v>0.0018</v>
      </c>
      <c r="V1514" s="84">
        <f t="shared" si="1319"/>
        <v>84.62732919</v>
      </c>
      <c r="W1514" s="84">
        <f t="shared" si="1320"/>
        <v>89.44099379</v>
      </c>
      <c r="X1514" s="87">
        <f>H1472</f>
        <v>0.572</v>
      </c>
      <c r="Y1514" s="89"/>
    </row>
    <row r="1515">
      <c r="A1515" s="77">
        <v>45730.0</v>
      </c>
      <c r="B1515" s="78" t="s">
        <v>31</v>
      </c>
      <c r="C1515" s="79" t="s">
        <v>26</v>
      </c>
      <c r="D1515" s="78" t="s">
        <v>29</v>
      </c>
      <c r="E1515" s="80">
        <v>220.3</v>
      </c>
      <c r="F1515" s="80">
        <v>0.815</v>
      </c>
      <c r="G1515" s="80">
        <v>0.581</v>
      </c>
      <c r="H1515" s="83">
        <v>1.718</v>
      </c>
      <c r="I1515" s="84">
        <f t="shared" si="3"/>
        <v>1.137</v>
      </c>
      <c r="J1515" s="85">
        <f t="shared" si="4"/>
        <v>295.697074</v>
      </c>
      <c r="K1515" s="80">
        <f t="shared" ref="K1515:L1515" si="3059">IFERROR(G1515,0)</f>
        <v>0.581</v>
      </c>
      <c r="L1515" s="80">
        <f t="shared" si="3059"/>
        <v>1.718</v>
      </c>
      <c r="M1515" s="84">
        <f t="shared" si="6"/>
        <v>1.137</v>
      </c>
      <c r="N1515" s="85">
        <f t="shared" si="7"/>
        <v>295.697074</v>
      </c>
      <c r="O1515" s="84">
        <f t="shared" ref="O1515:P1515" si="3060">IFERROR(K1515,0)</f>
        <v>0.581</v>
      </c>
      <c r="P1515" s="84">
        <f t="shared" si="3060"/>
        <v>1.718</v>
      </c>
      <c r="Q1515" s="84">
        <f t="shared" si="9"/>
        <v>1.137</v>
      </c>
      <c r="R1515" s="85">
        <f t="shared" si="10"/>
        <v>295.697074</v>
      </c>
      <c r="S1515" s="84"/>
      <c r="T1515" s="84"/>
      <c r="U1515" s="84"/>
      <c r="V1515" s="84">
        <f t="shared" si="1319"/>
        <v>71.28834356</v>
      </c>
      <c r="W1515" s="84">
        <f t="shared" si="1320"/>
        <v>210.797546</v>
      </c>
      <c r="X1515" s="87">
        <f t="shared" ref="X1515:X1534" si="3063">H1472</f>
        <v>0.572</v>
      </c>
      <c r="Y1515" s="89"/>
    </row>
    <row r="1516">
      <c r="A1516" s="77">
        <v>45730.0</v>
      </c>
      <c r="B1516" s="78" t="s">
        <v>31</v>
      </c>
      <c r="C1516" s="79" t="s">
        <v>26</v>
      </c>
      <c r="D1516" s="78" t="s">
        <v>30</v>
      </c>
      <c r="E1516" s="80">
        <v>0.0</v>
      </c>
      <c r="F1516" s="80">
        <v>0.0</v>
      </c>
      <c r="G1516" s="80">
        <v>0.0</v>
      </c>
      <c r="H1516" s="83">
        <v>1.653</v>
      </c>
      <c r="I1516" s="84">
        <f t="shared" si="3"/>
        <v>1.653</v>
      </c>
      <c r="J1516" s="85">
        <f t="shared" si="4"/>
        <v>0</v>
      </c>
      <c r="K1516" s="80">
        <f t="shared" ref="K1516:L1516" si="3061">IFERROR(G1516,0)</f>
        <v>0</v>
      </c>
      <c r="L1516" s="80">
        <f t="shared" si="3061"/>
        <v>1.653</v>
      </c>
      <c r="M1516" s="84">
        <f t="shared" si="6"/>
        <v>1.653</v>
      </c>
      <c r="N1516" s="85">
        <f t="shared" si="7"/>
        <v>0</v>
      </c>
      <c r="O1516" s="84">
        <f t="shared" ref="O1516:P1516" si="3062">IFERROR(K1516,0)</f>
        <v>0</v>
      </c>
      <c r="P1516" s="84">
        <f t="shared" si="3062"/>
        <v>1.653</v>
      </c>
      <c r="Q1516" s="84">
        <f t="shared" si="9"/>
        <v>1.653</v>
      </c>
      <c r="R1516" s="85">
        <f t="shared" si="10"/>
        <v>0</v>
      </c>
      <c r="S1516" s="80"/>
      <c r="T1516" s="80"/>
      <c r="U1516" s="80"/>
      <c r="V1516" s="84">
        <f t="shared" si="1319"/>
        <v>0</v>
      </c>
      <c r="W1516" s="84">
        <f t="shared" si="1320"/>
        <v>0</v>
      </c>
      <c r="X1516" s="87">
        <f t="shared" si="3063"/>
        <v>0</v>
      </c>
      <c r="Y1516" s="89"/>
    </row>
    <row r="1517">
      <c r="A1517" s="77">
        <v>45730.0</v>
      </c>
      <c r="B1517" s="78" t="s">
        <v>25</v>
      </c>
      <c r="C1517" s="79" t="s">
        <v>26</v>
      </c>
      <c r="D1517" s="78" t="s">
        <v>27</v>
      </c>
      <c r="E1517" s="80">
        <v>1.7</v>
      </c>
      <c r="F1517" s="80">
        <v>0.005</v>
      </c>
      <c r="G1517" s="80">
        <v>0.0048</v>
      </c>
      <c r="H1517" s="83">
        <v>0.005</v>
      </c>
      <c r="I1517" s="84">
        <f t="shared" si="3"/>
        <v>0.0002</v>
      </c>
      <c r="J1517" s="85">
        <f t="shared" si="4"/>
        <v>104.1666667</v>
      </c>
      <c r="K1517" s="80">
        <f t="shared" ref="K1517:L1517" si="3064">IFERROR(G1517,0)</f>
        <v>0.0048</v>
      </c>
      <c r="L1517" s="80">
        <f t="shared" si="3064"/>
        <v>0.005</v>
      </c>
      <c r="M1517" s="84">
        <f t="shared" si="6"/>
        <v>0.0002</v>
      </c>
      <c r="N1517" s="85">
        <f t="shared" si="7"/>
        <v>104.1666667</v>
      </c>
      <c r="O1517" s="84">
        <f t="shared" ref="O1517:P1517" si="3065">IFERROR(K1517,0)</f>
        <v>0.0048</v>
      </c>
      <c r="P1517" s="84">
        <f t="shared" si="3065"/>
        <v>0.005</v>
      </c>
      <c r="Q1517" s="84">
        <f t="shared" si="9"/>
        <v>0.0002</v>
      </c>
      <c r="R1517" s="85">
        <f t="shared" si="10"/>
        <v>104.1666667</v>
      </c>
      <c r="S1517" s="80">
        <f>T1496</f>
        <v>3.7895405</v>
      </c>
      <c r="T1517" s="80">
        <f>H1517+S1517-H1518-H1519-U1517</f>
        <v>3.7944405</v>
      </c>
      <c r="U1517" s="80">
        <v>1.0E-4</v>
      </c>
      <c r="V1517" s="84">
        <f t="shared" si="1319"/>
        <v>96</v>
      </c>
      <c r="W1517" s="84">
        <f t="shared" si="1320"/>
        <v>100</v>
      </c>
      <c r="X1517" s="87">
        <f t="shared" si="3063"/>
        <v>0</v>
      </c>
      <c r="Y1517" s="89"/>
    </row>
    <row r="1518">
      <c r="A1518" s="77">
        <v>45730.0</v>
      </c>
      <c r="B1518" s="78" t="s">
        <v>25</v>
      </c>
      <c r="C1518" s="79" t="s">
        <v>26</v>
      </c>
      <c r="D1518" s="78" t="s">
        <v>29</v>
      </c>
      <c r="E1518" s="80">
        <v>1.5</v>
      </c>
      <c r="F1518" s="80">
        <v>0.0</v>
      </c>
      <c r="G1518" s="80">
        <v>0.003</v>
      </c>
      <c r="H1518" s="83">
        <v>0.0</v>
      </c>
      <c r="I1518" s="84">
        <f t="shared" si="3"/>
        <v>-0.003</v>
      </c>
      <c r="J1518" s="85">
        <f t="shared" si="4"/>
        <v>0</v>
      </c>
      <c r="K1518" s="80">
        <f t="shared" ref="K1518:L1518" si="3066">IFERROR(G1518,0)</f>
        <v>0.003</v>
      </c>
      <c r="L1518" s="80">
        <f t="shared" si="3066"/>
        <v>0</v>
      </c>
      <c r="M1518" s="84">
        <f t="shared" si="6"/>
        <v>-0.003</v>
      </c>
      <c r="N1518" s="85">
        <f t="shared" si="7"/>
        <v>0</v>
      </c>
      <c r="O1518" s="84">
        <f t="shared" ref="O1518:P1518" si="3067">IFERROR(K1518,0)</f>
        <v>0.003</v>
      </c>
      <c r="P1518" s="84">
        <f t="shared" si="3067"/>
        <v>0</v>
      </c>
      <c r="Q1518" s="84">
        <f t="shared" si="9"/>
        <v>-0.003</v>
      </c>
      <c r="R1518" s="85">
        <f t="shared" si="10"/>
        <v>0</v>
      </c>
      <c r="S1518" s="84"/>
      <c r="T1518" s="84"/>
      <c r="U1518" s="84"/>
      <c r="V1518" s="84">
        <f t="shared" si="1319"/>
        <v>0</v>
      </c>
      <c r="W1518" s="84">
        <f t="shared" si="1320"/>
        <v>0</v>
      </c>
      <c r="X1518" s="87">
        <f t="shared" si="3063"/>
        <v>0.005</v>
      </c>
      <c r="Y1518" s="89"/>
    </row>
    <row r="1519">
      <c r="A1519" s="77">
        <v>45730.0</v>
      </c>
      <c r="B1519" s="78" t="s">
        <v>25</v>
      </c>
      <c r="C1519" s="79" t="s">
        <v>26</v>
      </c>
      <c r="D1519" s="78" t="s">
        <v>30</v>
      </c>
      <c r="E1519" s="80">
        <v>0.0</v>
      </c>
      <c r="F1519" s="80">
        <v>0.0</v>
      </c>
      <c r="G1519" s="80">
        <v>0.0</v>
      </c>
      <c r="H1519" s="83">
        <v>0.0</v>
      </c>
      <c r="I1519" s="84">
        <f t="shared" si="3"/>
        <v>0</v>
      </c>
      <c r="J1519" s="85">
        <f t="shared" si="4"/>
        <v>0</v>
      </c>
      <c r="K1519" s="80">
        <f t="shared" ref="K1519:L1519" si="3068">IFERROR(G1519,0)</f>
        <v>0</v>
      </c>
      <c r="L1519" s="80">
        <f t="shared" si="3068"/>
        <v>0</v>
      </c>
      <c r="M1519" s="84">
        <f t="shared" si="6"/>
        <v>0</v>
      </c>
      <c r="N1519" s="85">
        <f t="shared" si="7"/>
        <v>0</v>
      </c>
      <c r="O1519" s="84">
        <f t="shared" ref="O1519:P1519" si="3069">IFERROR(K1519,0)</f>
        <v>0</v>
      </c>
      <c r="P1519" s="84">
        <f t="shared" si="3069"/>
        <v>0</v>
      </c>
      <c r="Q1519" s="84">
        <f t="shared" si="9"/>
        <v>0</v>
      </c>
      <c r="R1519" s="85">
        <f t="shared" si="10"/>
        <v>0</v>
      </c>
      <c r="S1519" s="84"/>
      <c r="T1519" s="84"/>
      <c r="U1519" s="84"/>
      <c r="V1519" s="84">
        <f t="shared" si="1319"/>
        <v>0</v>
      </c>
      <c r="W1519" s="84">
        <f t="shared" si="1320"/>
        <v>0</v>
      </c>
      <c r="X1519" s="87">
        <f t="shared" si="3063"/>
        <v>0</v>
      </c>
      <c r="Y1519" s="89"/>
    </row>
    <row r="1520">
      <c r="A1520" s="77">
        <v>45730.0</v>
      </c>
      <c r="B1520" s="78" t="s">
        <v>33</v>
      </c>
      <c r="C1520" s="79" t="s">
        <v>26</v>
      </c>
      <c r="D1520" s="78" t="s">
        <v>27</v>
      </c>
      <c r="E1520" s="80">
        <v>1.0</v>
      </c>
      <c r="F1520" s="80">
        <v>0.005</v>
      </c>
      <c r="G1520" s="80">
        <v>0.003</v>
      </c>
      <c r="H1520" s="83">
        <v>0.004</v>
      </c>
      <c r="I1520" s="84">
        <f t="shared" si="3"/>
        <v>0.001</v>
      </c>
      <c r="J1520" s="85">
        <f t="shared" si="4"/>
        <v>133.3333333</v>
      </c>
      <c r="K1520" s="80">
        <f t="shared" ref="K1520:L1520" si="3070">IFERROR(G1520,0)</f>
        <v>0.003</v>
      </c>
      <c r="L1520" s="80">
        <f t="shared" si="3070"/>
        <v>0.004</v>
      </c>
      <c r="M1520" s="84">
        <f t="shared" si="6"/>
        <v>0.001</v>
      </c>
      <c r="N1520" s="85">
        <f t="shared" si="7"/>
        <v>133.3333333</v>
      </c>
      <c r="O1520" s="84">
        <f t="shared" ref="O1520:P1520" si="3071">IFERROR(K1520,0)</f>
        <v>0.003</v>
      </c>
      <c r="P1520" s="84">
        <f t="shared" si="3071"/>
        <v>0.004</v>
      </c>
      <c r="Q1520" s="84">
        <f t="shared" si="9"/>
        <v>0.001</v>
      </c>
      <c r="R1520" s="85">
        <f t="shared" si="10"/>
        <v>133.3333333</v>
      </c>
      <c r="S1520" s="80">
        <f>T1499</f>
        <v>0.68765</v>
      </c>
      <c r="T1520" s="80">
        <f>H1520+S1520-H1521-H1522-U1520</f>
        <v>0.69165</v>
      </c>
      <c r="U1520" s="80">
        <v>0.0</v>
      </c>
      <c r="V1520" s="84">
        <f t="shared" si="1319"/>
        <v>60</v>
      </c>
      <c r="W1520" s="84">
        <f t="shared" si="1320"/>
        <v>80</v>
      </c>
      <c r="X1520" s="87">
        <f t="shared" si="3063"/>
        <v>0</v>
      </c>
      <c r="Y1520" s="89"/>
    </row>
    <row r="1521">
      <c r="A1521" s="77">
        <v>45730.0</v>
      </c>
      <c r="B1521" s="78" t="s">
        <v>33</v>
      </c>
      <c r="C1521" s="79" t="s">
        <v>26</v>
      </c>
      <c r="D1521" s="78" t="s">
        <v>29</v>
      </c>
      <c r="E1521" s="80">
        <v>1.0</v>
      </c>
      <c r="F1521" s="80">
        <v>0.0</v>
      </c>
      <c r="G1521" s="80">
        <v>0.003</v>
      </c>
      <c r="H1521" s="83">
        <v>0.0</v>
      </c>
      <c r="I1521" s="84">
        <f t="shared" si="3"/>
        <v>-0.003</v>
      </c>
      <c r="J1521" s="85">
        <f t="shared" si="4"/>
        <v>0</v>
      </c>
      <c r="K1521" s="80">
        <f t="shared" ref="K1521:L1521" si="3072">IFERROR(G1521,0)</f>
        <v>0.003</v>
      </c>
      <c r="L1521" s="80">
        <f t="shared" si="3072"/>
        <v>0</v>
      </c>
      <c r="M1521" s="84">
        <f t="shared" si="6"/>
        <v>-0.003</v>
      </c>
      <c r="N1521" s="85">
        <f t="shared" si="7"/>
        <v>0</v>
      </c>
      <c r="O1521" s="84">
        <f t="shared" ref="O1521:P1521" si="3073">IFERROR(K1521,0)</f>
        <v>0.003</v>
      </c>
      <c r="P1521" s="84">
        <f t="shared" si="3073"/>
        <v>0</v>
      </c>
      <c r="Q1521" s="84">
        <f t="shared" si="9"/>
        <v>-0.003</v>
      </c>
      <c r="R1521" s="85">
        <f t="shared" si="10"/>
        <v>0</v>
      </c>
      <c r="S1521" s="80"/>
      <c r="T1521" s="80"/>
      <c r="U1521" s="80"/>
      <c r="V1521" s="84">
        <f t="shared" si="1319"/>
        <v>0</v>
      </c>
      <c r="W1521" s="84">
        <f t="shared" si="1320"/>
        <v>0</v>
      </c>
      <c r="X1521" s="87">
        <f t="shared" si="3063"/>
        <v>0.004</v>
      </c>
      <c r="Y1521" s="89"/>
    </row>
    <row r="1522">
      <c r="A1522" s="77">
        <v>45730.0</v>
      </c>
      <c r="B1522" s="78" t="s">
        <v>33</v>
      </c>
      <c r="C1522" s="79" t="s">
        <v>26</v>
      </c>
      <c r="D1522" s="78" t="s">
        <v>30</v>
      </c>
      <c r="E1522" s="80">
        <v>0.0</v>
      </c>
      <c r="F1522" s="80">
        <v>0.0</v>
      </c>
      <c r="G1522" s="80">
        <v>0.0</v>
      </c>
      <c r="H1522" s="83">
        <v>0.0</v>
      </c>
      <c r="I1522" s="84">
        <f t="shared" si="3"/>
        <v>0</v>
      </c>
      <c r="J1522" s="85">
        <f t="shared" si="4"/>
        <v>0</v>
      </c>
      <c r="K1522" s="80">
        <f t="shared" ref="K1522:L1522" si="3074">IFERROR(G1522,0)</f>
        <v>0</v>
      </c>
      <c r="L1522" s="80">
        <f t="shared" si="3074"/>
        <v>0</v>
      </c>
      <c r="M1522" s="84">
        <f t="shared" si="6"/>
        <v>0</v>
      </c>
      <c r="N1522" s="85">
        <f t="shared" si="7"/>
        <v>0</v>
      </c>
      <c r="O1522" s="84">
        <f t="shared" ref="O1522:P1522" si="3075">IFERROR(K1522,0)</f>
        <v>0</v>
      </c>
      <c r="P1522" s="84">
        <f t="shared" si="3075"/>
        <v>0</v>
      </c>
      <c r="Q1522" s="84">
        <f t="shared" si="9"/>
        <v>0</v>
      </c>
      <c r="R1522" s="85">
        <f t="shared" si="10"/>
        <v>0</v>
      </c>
      <c r="S1522" s="87"/>
      <c r="T1522" s="87"/>
      <c r="U1522" s="87"/>
      <c r="V1522" s="84">
        <f t="shared" si="1319"/>
        <v>0</v>
      </c>
      <c r="W1522" s="84">
        <f t="shared" si="1320"/>
        <v>0</v>
      </c>
      <c r="X1522" s="87">
        <f t="shared" si="3063"/>
        <v>0</v>
      </c>
      <c r="Y1522" s="89"/>
    </row>
    <row r="1523">
      <c r="A1523" s="77">
        <v>45730.0</v>
      </c>
      <c r="B1523" s="78" t="s">
        <v>34</v>
      </c>
      <c r="C1523" s="79" t="s">
        <v>26</v>
      </c>
      <c r="D1523" s="78" t="s">
        <v>27</v>
      </c>
      <c r="E1523" s="80">
        <v>0.6</v>
      </c>
      <c r="F1523" s="80">
        <v>0.004</v>
      </c>
      <c r="G1523" s="80">
        <v>0.0032</v>
      </c>
      <c r="H1523" s="83">
        <v>0.002</v>
      </c>
      <c r="I1523" s="84">
        <f t="shared" si="3"/>
        <v>-0.0012</v>
      </c>
      <c r="J1523" s="85">
        <f t="shared" si="4"/>
        <v>62.5</v>
      </c>
      <c r="K1523" s="80">
        <f t="shared" ref="K1523:L1523" si="3076">IFERROR(G1523,0)</f>
        <v>0.0032</v>
      </c>
      <c r="L1523" s="80">
        <f t="shared" si="3076"/>
        <v>0.002</v>
      </c>
      <c r="M1523" s="84">
        <f t="shared" si="6"/>
        <v>-0.0012</v>
      </c>
      <c r="N1523" s="85">
        <f t="shared" si="7"/>
        <v>62.5</v>
      </c>
      <c r="O1523" s="84">
        <f t="shared" ref="O1523:P1523" si="3077">IFERROR(K1523,0)</f>
        <v>0.0032</v>
      </c>
      <c r="P1523" s="84">
        <f t="shared" si="3077"/>
        <v>0.002</v>
      </c>
      <c r="Q1523" s="84">
        <f t="shared" si="9"/>
        <v>-0.0012</v>
      </c>
      <c r="R1523" s="85">
        <f t="shared" si="10"/>
        <v>62.5</v>
      </c>
      <c r="S1523" s="88">
        <f>T1502</f>
        <v>0.08289</v>
      </c>
      <c r="T1523" s="80">
        <f>H1523+S1523-H1524-H1525-U1523</f>
        <v>0.08489</v>
      </c>
      <c r="U1523" s="88">
        <v>0.0</v>
      </c>
      <c r="V1523" s="84">
        <f t="shared" si="1319"/>
        <v>80</v>
      </c>
      <c r="W1523" s="84">
        <f t="shared" si="1320"/>
        <v>50</v>
      </c>
      <c r="X1523" s="87">
        <f t="shared" si="3063"/>
        <v>0</v>
      </c>
      <c r="Y1523" s="89"/>
    </row>
    <row r="1524">
      <c r="A1524" s="77">
        <v>45730.0</v>
      </c>
      <c r="B1524" s="78" t="s">
        <v>34</v>
      </c>
      <c r="C1524" s="79" t="s">
        <v>26</v>
      </c>
      <c r="D1524" s="78" t="s">
        <v>29</v>
      </c>
      <c r="E1524" s="80">
        <v>0.6</v>
      </c>
      <c r="F1524" s="80">
        <v>0.0</v>
      </c>
      <c r="G1524" s="80">
        <v>0.0032</v>
      </c>
      <c r="H1524" s="83">
        <v>0.0</v>
      </c>
      <c r="I1524" s="84">
        <f t="shared" si="3"/>
        <v>-0.0032</v>
      </c>
      <c r="J1524" s="85">
        <f t="shared" si="4"/>
        <v>0</v>
      </c>
      <c r="K1524" s="80">
        <f t="shared" ref="K1524:L1524" si="3078">IFERROR(G1524,0)</f>
        <v>0.0032</v>
      </c>
      <c r="L1524" s="80">
        <f t="shared" si="3078"/>
        <v>0</v>
      </c>
      <c r="M1524" s="84">
        <f t="shared" si="6"/>
        <v>-0.0032</v>
      </c>
      <c r="N1524" s="85">
        <f t="shared" si="7"/>
        <v>0</v>
      </c>
      <c r="O1524" s="84">
        <f t="shared" ref="O1524:P1524" si="3079">IFERROR(K1524,0)</f>
        <v>0.0032</v>
      </c>
      <c r="P1524" s="84">
        <f t="shared" si="3079"/>
        <v>0</v>
      </c>
      <c r="Q1524" s="84">
        <f t="shared" si="9"/>
        <v>-0.0032</v>
      </c>
      <c r="R1524" s="85">
        <f t="shared" si="10"/>
        <v>0</v>
      </c>
      <c r="S1524" s="87"/>
      <c r="T1524" s="87"/>
      <c r="U1524" s="87"/>
      <c r="V1524" s="84">
        <f t="shared" si="1319"/>
        <v>0</v>
      </c>
      <c r="W1524" s="84">
        <f t="shared" si="1320"/>
        <v>0</v>
      </c>
      <c r="X1524" s="87">
        <f t="shared" si="3063"/>
        <v>0.002</v>
      </c>
      <c r="Y1524" s="89"/>
    </row>
    <row r="1525">
      <c r="A1525" s="77">
        <v>45730.0</v>
      </c>
      <c r="B1525" s="78" t="s">
        <v>34</v>
      </c>
      <c r="C1525" s="79" t="s">
        <v>26</v>
      </c>
      <c r="D1525" s="78" t="s">
        <v>30</v>
      </c>
      <c r="E1525" s="80">
        <v>0.0</v>
      </c>
      <c r="F1525" s="80">
        <v>0.0</v>
      </c>
      <c r="G1525" s="80">
        <v>0.0</v>
      </c>
      <c r="H1525" s="83">
        <v>0.0</v>
      </c>
      <c r="I1525" s="84">
        <f t="shared" si="3"/>
        <v>0</v>
      </c>
      <c r="J1525" s="85">
        <f t="shared" si="4"/>
        <v>0</v>
      </c>
      <c r="K1525" s="80">
        <f t="shared" ref="K1525:L1525" si="3080">IFERROR(G1525,0)</f>
        <v>0</v>
      </c>
      <c r="L1525" s="80">
        <f t="shared" si="3080"/>
        <v>0</v>
      </c>
      <c r="M1525" s="84">
        <f t="shared" si="6"/>
        <v>0</v>
      </c>
      <c r="N1525" s="85">
        <f t="shared" si="7"/>
        <v>0</v>
      </c>
      <c r="O1525" s="84">
        <f t="shared" ref="O1525:P1525" si="3081">IFERROR(K1525,0)</f>
        <v>0</v>
      </c>
      <c r="P1525" s="84">
        <f t="shared" si="3081"/>
        <v>0</v>
      </c>
      <c r="Q1525" s="84">
        <f t="shared" si="9"/>
        <v>0</v>
      </c>
      <c r="R1525" s="85">
        <f t="shared" si="10"/>
        <v>0</v>
      </c>
      <c r="S1525" s="87"/>
      <c r="T1525" s="87"/>
      <c r="U1525" s="87"/>
      <c r="V1525" s="84">
        <f t="shared" si="1319"/>
        <v>0</v>
      </c>
      <c r="W1525" s="84">
        <f t="shared" si="1320"/>
        <v>0</v>
      </c>
      <c r="X1525" s="87">
        <f t="shared" si="3063"/>
        <v>0</v>
      </c>
      <c r="Y1525" s="89"/>
    </row>
    <row r="1526">
      <c r="A1526" s="77">
        <v>45730.0</v>
      </c>
      <c r="B1526" s="78" t="s">
        <v>36</v>
      </c>
      <c r="C1526" s="79" t="s">
        <v>37</v>
      </c>
      <c r="D1526" s="78" t="s">
        <v>27</v>
      </c>
      <c r="E1526" s="80">
        <v>229.8</v>
      </c>
      <c r="F1526" s="80">
        <v>0.643</v>
      </c>
      <c r="G1526" s="80">
        <v>0.668</v>
      </c>
      <c r="H1526" s="83">
        <v>0.594</v>
      </c>
      <c r="I1526" s="84">
        <f t="shared" si="3"/>
        <v>-0.074</v>
      </c>
      <c r="J1526" s="85">
        <f t="shared" si="4"/>
        <v>88.92215569</v>
      </c>
      <c r="K1526" s="80">
        <f t="shared" ref="K1526:L1526" si="3082">IFERROR(G1526,0)</f>
        <v>0.668</v>
      </c>
      <c r="L1526" s="80">
        <f t="shared" si="3082"/>
        <v>0.594</v>
      </c>
      <c r="M1526" s="84">
        <f t="shared" si="6"/>
        <v>-0.074</v>
      </c>
      <c r="N1526" s="85">
        <f t="shared" si="7"/>
        <v>88.92215569</v>
      </c>
      <c r="O1526" s="84">
        <f t="shared" ref="O1526:P1526" si="3083">IFERROR(K1526,0)</f>
        <v>0.668</v>
      </c>
      <c r="P1526" s="84">
        <f t="shared" si="3083"/>
        <v>0.594</v>
      </c>
      <c r="Q1526" s="84">
        <f t="shared" si="9"/>
        <v>-0.074</v>
      </c>
      <c r="R1526" s="85">
        <f t="shared" si="10"/>
        <v>88.92215569</v>
      </c>
      <c r="S1526" s="88">
        <f>T1505</f>
        <v>173.4738851</v>
      </c>
      <c r="T1526" s="80">
        <f>H1526+S1526-H1527-H1528-U1526</f>
        <v>174.0674851</v>
      </c>
      <c r="U1526" s="88">
        <v>4.0E-4</v>
      </c>
      <c r="V1526" s="84">
        <f t="shared" si="1319"/>
        <v>103.8880249</v>
      </c>
      <c r="W1526" s="84">
        <f t="shared" si="1320"/>
        <v>92.37947123</v>
      </c>
      <c r="X1526" s="87">
        <f t="shared" si="3063"/>
        <v>0</v>
      </c>
      <c r="Y1526" s="89"/>
    </row>
    <row r="1527">
      <c r="A1527" s="77">
        <v>45730.0</v>
      </c>
      <c r="B1527" s="78" t="s">
        <v>36</v>
      </c>
      <c r="C1527" s="79" t="s">
        <v>37</v>
      </c>
      <c r="D1527" s="78" t="s">
        <v>29</v>
      </c>
      <c r="E1527" s="80">
        <v>285.0</v>
      </c>
      <c r="F1527" s="80">
        <v>0.101</v>
      </c>
      <c r="G1527" s="80">
        <v>0.774</v>
      </c>
      <c r="H1527" s="83">
        <v>0.0</v>
      </c>
      <c r="I1527" s="84">
        <f t="shared" si="3"/>
        <v>-0.774</v>
      </c>
      <c r="J1527" s="85">
        <f t="shared" si="4"/>
        <v>0</v>
      </c>
      <c r="K1527" s="80">
        <f t="shared" ref="K1527:L1527" si="3084">IFERROR(G1527,0)</f>
        <v>0.774</v>
      </c>
      <c r="L1527" s="80">
        <f t="shared" si="3084"/>
        <v>0</v>
      </c>
      <c r="M1527" s="84">
        <f t="shared" si="6"/>
        <v>-0.774</v>
      </c>
      <c r="N1527" s="85">
        <f t="shared" si="7"/>
        <v>0</v>
      </c>
      <c r="O1527" s="84">
        <f t="shared" ref="O1527:P1527" si="3085">IFERROR(K1527,0)</f>
        <v>0.774</v>
      </c>
      <c r="P1527" s="84">
        <f t="shared" si="3085"/>
        <v>0</v>
      </c>
      <c r="Q1527" s="84">
        <f t="shared" si="9"/>
        <v>-0.774</v>
      </c>
      <c r="R1527" s="85">
        <f t="shared" si="10"/>
        <v>0</v>
      </c>
      <c r="S1527" s="87"/>
      <c r="T1527" s="87"/>
      <c r="U1527" s="87"/>
      <c r="V1527" s="84">
        <f t="shared" si="1319"/>
        <v>766.3366337</v>
      </c>
      <c r="W1527" s="84">
        <f t="shared" si="1320"/>
        <v>0</v>
      </c>
      <c r="X1527" s="87">
        <f t="shared" si="3063"/>
        <v>0.601</v>
      </c>
      <c r="Y1527" s="89"/>
    </row>
    <row r="1528">
      <c r="A1528" s="77">
        <v>45730.0</v>
      </c>
      <c r="B1528" s="78" t="s">
        <v>36</v>
      </c>
      <c r="C1528" s="79" t="s">
        <v>37</v>
      </c>
      <c r="D1528" s="78" t="s">
        <v>30</v>
      </c>
      <c r="E1528" s="80">
        <v>0.0</v>
      </c>
      <c r="F1528" s="80">
        <v>0.0</v>
      </c>
      <c r="G1528" s="80">
        <v>0.0</v>
      </c>
      <c r="H1528" s="83">
        <v>0.0</v>
      </c>
      <c r="I1528" s="84">
        <f t="shared" si="3"/>
        <v>0</v>
      </c>
      <c r="J1528" s="85">
        <f t="shared" si="4"/>
        <v>0</v>
      </c>
      <c r="K1528" s="80">
        <f t="shared" ref="K1528:L1528" si="3086">IFERROR(G1528,0)</f>
        <v>0</v>
      </c>
      <c r="L1528" s="80">
        <f t="shared" si="3086"/>
        <v>0</v>
      </c>
      <c r="M1528" s="84">
        <f t="shared" si="6"/>
        <v>0</v>
      </c>
      <c r="N1528" s="85">
        <f t="shared" si="7"/>
        <v>0</v>
      </c>
      <c r="O1528" s="84">
        <f t="shared" ref="O1528:P1528" si="3087">IFERROR(K1528,0)</f>
        <v>0</v>
      </c>
      <c r="P1528" s="84">
        <f t="shared" si="3087"/>
        <v>0</v>
      </c>
      <c r="Q1528" s="84">
        <f t="shared" si="9"/>
        <v>0</v>
      </c>
      <c r="R1528" s="85">
        <f t="shared" si="10"/>
        <v>0</v>
      </c>
      <c r="S1528" s="87"/>
      <c r="T1528" s="87"/>
      <c r="U1528" s="87"/>
      <c r="V1528" s="84">
        <f t="shared" si="1319"/>
        <v>0</v>
      </c>
      <c r="W1528" s="84">
        <f t="shared" si="1320"/>
        <v>0</v>
      </c>
      <c r="X1528" s="87">
        <f t="shared" si="3063"/>
        <v>1.661</v>
      </c>
      <c r="Y1528" s="89"/>
    </row>
    <row r="1529">
      <c r="A1529" s="77">
        <v>45730.0</v>
      </c>
      <c r="B1529" s="78" t="s">
        <v>49</v>
      </c>
      <c r="C1529" s="79" t="s">
        <v>37</v>
      </c>
      <c r="D1529" s="78" t="s">
        <v>27</v>
      </c>
      <c r="E1529" s="80">
        <v>5.2</v>
      </c>
      <c r="F1529" s="80">
        <v>0.016</v>
      </c>
      <c r="G1529" s="80">
        <v>0.0161</v>
      </c>
      <c r="H1529" s="83">
        <v>0.019</v>
      </c>
      <c r="I1529" s="84">
        <f t="shared" si="3"/>
        <v>0.0029</v>
      </c>
      <c r="J1529" s="85">
        <f t="shared" si="4"/>
        <v>118.0124224</v>
      </c>
      <c r="K1529" s="80">
        <f t="shared" ref="K1529:L1529" si="3088">IFERROR(G1529,0)</f>
        <v>0.0161</v>
      </c>
      <c r="L1529" s="80">
        <f t="shared" si="3088"/>
        <v>0.019</v>
      </c>
      <c r="M1529" s="84">
        <f t="shared" si="6"/>
        <v>0.0029</v>
      </c>
      <c r="N1529" s="85">
        <f t="shared" si="7"/>
        <v>118.0124224</v>
      </c>
      <c r="O1529" s="84">
        <f t="shared" ref="O1529:P1529" si="3089">IFERROR(K1529,0)</f>
        <v>0.0161</v>
      </c>
      <c r="P1529" s="84">
        <f t="shared" si="3089"/>
        <v>0.019</v>
      </c>
      <c r="Q1529" s="84">
        <f t="shared" si="9"/>
        <v>0.0029</v>
      </c>
      <c r="R1529" s="85">
        <f t="shared" si="10"/>
        <v>118.0124224</v>
      </c>
      <c r="S1529" s="88">
        <f>T1508</f>
        <v>2.859100002</v>
      </c>
      <c r="T1529" s="80">
        <f>H1529+S1529-H1530-H1531-U1529</f>
        <v>2.877400002</v>
      </c>
      <c r="U1529" s="88">
        <v>7.0E-4</v>
      </c>
      <c r="V1529" s="84">
        <f t="shared" si="1319"/>
        <v>100.625</v>
      </c>
      <c r="W1529" s="84">
        <f t="shared" si="1320"/>
        <v>118.75</v>
      </c>
      <c r="X1529" s="87">
        <f t="shared" si="3063"/>
        <v>0</v>
      </c>
      <c r="Y1529" s="89"/>
    </row>
    <row r="1530">
      <c r="A1530" s="77">
        <v>45730.0</v>
      </c>
      <c r="B1530" s="78" t="s">
        <v>49</v>
      </c>
      <c r="C1530" s="79" t="s">
        <v>37</v>
      </c>
      <c r="D1530" s="78" t="s">
        <v>29</v>
      </c>
      <c r="E1530" s="80">
        <v>5.1</v>
      </c>
      <c r="F1530" s="80">
        <v>0.0</v>
      </c>
      <c r="G1530" s="80">
        <v>0.0129</v>
      </c>
      <c r="H1530" s="83">
        <v>0.0</v>
      </c>
      <c r="I1530" s="84">
        <f t="shared" si="3"/>
        <v>-0.0129</v>
      </c>
      <c r="J1530" s="85">
        <f t="shared" si="4"/>
        <v>0</v>
      </c>
      <c r="K1530" s="80">
        <f t="shared" ref="K1530:L1530" si="3090">IFERROR(G1530,0)</f>
        <v>0.0129</v>
      </c>
      <c r="L1530" s="80">
        <f t="shared" si="3090"/>
        <v>0</v>
      </c>
      <c r="M1530" s="84">
        <f t="shared" si="6"/>
        <v>-0.0129</v>
      </c>
      <c r="N1530" s="85">
        <f t="shared" si="7"/>
        <v>0</v>
      </c>
      <c r="O1530" s="84">
        <f t="shared" ref="O1530:P1530" si="3091">IFERROR(K1530,0)</f>
        <v>0.0129</v>
      </c>
      <c r="P1530" s="84">
        <f t="shared" si="3091"/>
        <v>0</v>
      </c>
      <c r="Q1530" s="84">
        <f t="shared" si="9"/>
        <v>-0.0129</v>
      </c>
      <c r="R1530" s="85">
        <f t="shared" si="10"/>
        <v>0</v>
      </c>
      <c r="S1530" s="87"/>
      <c r="T1530" s="87"/>
      <c r="U1530" s="87"/>
      <c r="V1530" s="84">
        <f t="shared" si="1319"/>
        <v>0</v>
      </c>
      <c r="W1530" s="84">
        <f t="shared" si="1320"/>
        <v>0</v>
      </c>
      <c r="X1530" s="87">
        <f t="shared" si="3063"/>
        <v>0.019</v>
      </c>
      <c r="Y1530" s="89"/>
    </row>
    <row r="1531">
      <c r="A1531" s="77">
        <v>45730.0</v>
      </c>
      <c r="B1531" s="78" t="s">
        <v>49</v>
      </c>
      <c r="C1531" s="79" t="s">
        <v>37</v>
      </c>
      <c r="D1531" s="78" t="s">
        <v>30</v>
      </c>
      <c r="E1531" s="80">
        <v>0.0</v>
      </c>
      <c r="F1531" s="80">
        <v>0.0</v>
      </c>
      <c r="G1531" s="80">
        <v>0.0</v>
      </c>
      <c r="H1531" s="83">
        <v>0.0</v>
      </c>
      <c r="I1531" s="84">
        <f t="shared" si="3"/>
        <v>0</v>
      </c>
      <c r="J1531" s="85">
        <f t="shared" si="4"/>
        <v>0</v>
      </c>
      <c r="K1531" s="80">
        <f t="shared" ref="K1531:L1531" si="3092">IFERROR(G1531,0)</f>
        <v>0</v>
      </c>
      <c r="L1531" s="80">
        <f t="shared" si="3092"/>
        <v>0</v>
      </c>
      <c r="M1531" s="84">
        <f t="shared" si="6"/>
        <v>0</v>
      </c>
      <c r="N1531" s="85">
        <f t="shared" si="7"/>
        <v>0</v>
      </c>
      <c r="O1531" s="84">
        <f t="shared" ref="O1531:P1531" si="3093">IFERROR(K1531,0)</f>
        <v>0</v>
      </c>
      <c r="P1531" s="84">
        <f t="shared" si="3093"/>
        <v>0</v>
      </c>
      <c r="Q1531" s="84">
        <f t="shared" si="9"/>
        <v>0</v>
      </c>
      <c r="R1531" s="85">
        <f t="shared" si="10"/>
        <v>0</v>
      </c>
      <c r="S1531" s="88"/>
      <c r="T1531" s="88"/>
      <c r="U1531" s="87"/>
      <c r="V1531" s="84">
        <f t="shared" si="1319"/>
        <v>0</v>
      </c>
      <c r="W1531" s="84">
        <f t="shared" si="1320"/>
        <v>0</v>
      </c>
      <c r="X1531" s="87">
        <f t="shared" si="3063"/>
        <v>0</v>
      </c>
      <c r="Y1531" s="89"/>
    </row>
    <row r="1532">
      <c r="A1532" s="77">
        <v>45730.0</v>
      </c>
      <c r="B1532" s="78" t="s">
        <v>40</v>
      </c>
      <c r="C1532" s="79" t="s">
        <v>37</v>
      </c>
      <c r="D1532" s="78" t="s">
        <v>27</v>
      </c>
      <c r="E1532" s="80">
        <v>0.63</v>
      </c>
      <c r="F1532" s="80">
        <v>0.0</v>
      </c>
      <c r="G1532" s="80">
        <v>0.0019</v>
      </c>
      <c r="H1532" s="83">
        <v>0.001</v>
      </c>
      <c r="I1532" s="84">
        <f t="shared" si="3"/>
        <v>-0.0009</v>
      </c>
      <c r="J1532" s="85">
        <f t="shared" si="4"/>
        <v>52.63157895</v>
      </c>
      <c r="K1532" s="80">
        <f t="shared" ref="K1532:L1532" si="3094">IFERROR(G1532,0)</f>
        <v>0.0019</v>
      </c>
      <c r="L1532" s="80">
        <f t="shared" si="3094"/>
        <v>0.001</v>
      </c>
      <c r="M1532" s="84">
        <f t="shared" si="6"/>
        <v>-0.0009</v>
      </c>
      <c r="N1532" s="85">
        <f t="shared" si="7"/>
        <v>52.63157895</v>
      </c>
      <c r="O1532" s="84">
        <f t="shared" ref="O1532:P1532" si="3095">IFERROR(K1532,0)</f>
        <v>0.0019</v>
      </c>
      <c r="P1532" s="84">
        <f t="shared" si="3095"/>
        <v>0.001</v>
      </c>
      <c r="Q1532" s="84">
        <f t="shared" si="9"/>
        <v>-0.0009</v>
      </c>
      <c r="R1532" s="85">
        <f t="shared" si="10"/>
        <v>52.63157895</v>
      </c>
      <c r="S1532" s="88">
        <f>T1511</f>
        <v>0.07084624</v>
      </c>
      <c r="T1532" s="80">
        <f>H1532+S1532-H1533-H1534-U1532</f>
        <v>0.07174624</v>
      </c>
      <c r="U1532" s="88">
        <v>1.0E-4</v>
      </c>
      <c r="V1532" s="84">
        <f t="shared" si="1319"/>
        <v>0</v>
      </c>
      <c r="W1532" s="84">
        <f t="shared" si="1320"/>
        <v>0</v>
      </c>
      <c r="X1532" s="87">
        <f t="shared" si="3063"/>
        <v>0</v>
      </c>
      <c r="Y1532" s="89"/>
    </row>
    <row r="1533">
      <c r="A1533" s="77">
        <v>45730.0</v>
      </c>
      <c r="B1533" s="78" t="s">
        <v>40</v>
      </c>
      <c r="C1533" s="79" t="s">
        <v>37</v>
      </c>
      <c r="D1533" s="78" t="s">
        <v>29</v>
      </c>
      <c r="E1533" s="80">
        <v>0.63</v>
      </c>
      <c r="F1533" s="80">
        <v>0.0</v>
      </c>
      <c r="G1533" s="80">
        <v>0.0016</v>
      </c>
      <c r="H1533" s="83">
        <v>0.0</v>
      </c>
      <c r="I1533" s="84">
        <f t="shared" si="3"/>
        <v>-0.0016</v>
      </c>
      <c r="J1533" s="85">
        <f t="shared" si="4"/>
        <v>0</v>
      </c>
      <c r="K1533" s="80">
        <f t="shared" ref="K1533:L1533" si="3096">IFERROR(G1533,0)</f>
        <v>0.0016</v>
      </c>
      <c r="L1533" s="80">
        <f t="shared" si="3096"/>
        <v>0</v>
      </c>
      <c r="M1533" s="84">
        <f t="shared" si="6"/>
        <v>-0.0016</v>
      </c>
      <c r="N1533" s="85">
        <f t="shared" si="7"/>
        <v>0</v>
      </c>
      <c r="O1533" s="84">
        <f t="shared" ref="O1533:P1533" si="3097">IFERROR(K1533,0)</f>
        <v>0.0016</v>
      </c>
      <c r="P1533" s="84">
        <f t="shared" si="3097"/>
        <v>0</v>
      </c>
      <c r="Q1533" s="84">
        <f t="shared" si="9"/>
        <v>-0.0016</v>
      </c>
      <c r="R1533" s="85">
        <f t="shared" si="10"/>
        <v>0</v>
      </c>
      <c r="S1533" s="88"/>
      <c r="T1533" s="80"/>
      <c r="U1533" s="88"/>
      <c r="V1533" s="84">
        <f t="shared" si="1319"/>
        <v>0</v>
      </c>
      <c r="W1533" s="84">
        <f t="shared" si="1320"/>
        <v>0</v>
      </c>
      <c r="X1533" s="87">
        <f t="shared" si="3063"/>
        <v>0.001</v>
      </c>
      <c r="Y1533" s="89"/>
    </row>
    <row r="1534">
      <c r="A1534" s="77">
        <v>45730.0</v>
      </c>
      <c r="B1534" s="78" t="s">
        <v>40</v>
      </c>
      <c r="C1534" s="79" t="s">
        <v>37</v>
      </c>
      <c r="D1534" s="78" t="s">
        <v>30</v>
      </c>
      <c r="E1534" s="80">
        <v>0.0</v>
      </c>
      <c r="F1534" s="80">
        <v>0.0</v>
      </c>
      <c r="G1534" s="80">
        <v>0.0</v>
      </c>
      <c r="H1534" s="83">
        <v>0.0</v>
      </c>
      <c r="I1534" s="84">
        <f t="shared" si="3"/>
        <v>0</v>
      </c>
      <c r="J1534" s="85">
        <f t="shared" si="4"/>
        <v>0</v>
      </c>
      <c r="K1534" s="80">
        <f t="shared" ref="K1534:L1534" si="3098">IFERROR(G1534,0)</f>
        <v>0</v>
      </c>
      <c r="L1534" s="80">
        <f t="shared" si="3098"/>
        <v>0</v>
      </c>
      <c r="M1534" s="84">
        <f t="shared" si="6"/>
        <v>0</v>
      </c>
      <c r="N1534" s="85">
        <f t="shared" si="7"/>
        <v>0</v>
      </c>
      <c r="O1534" s="84">
        <f t="shared" ref="O1534:P1534" si="3099">IFERROR(K1534,0)</f>
        <v>0</v>
      </c>
      <c r="P1534" s="84">
        <f t="shared" si="3099"/>
        <v>0</v>
      </c>
      <c r="Q1534" s="84">
        <f t="shared" si="9"/>
        <v>0</v>
      </c>
      <c r="R1534" s="85">
        <f t="shared" si="10"/>
        <v>0</v>
      </c>
      <c r="S1534" s="87"/>
      <c r="T1534" s="87"/>
      <c r="U1534" s="87"/>
      <c r="V1534" s="84">
        <f t="shared" si="1319"/>
        <v>0</v>
      </c>
      <c r="W1534" s="84">
        <f t="shared" si="1320"/>
        <v>0</v>
      </c>
      <c r="X1534" s="87">
        <f t="shared" si="3063"/>
        <v>0</v>
      </c>
      <c r="Y1534" s="89"/>
    </row>
    <row r="1535">
      <c r="A1535" s="77">
        <v>45731.0</v>
      </c>
      <c r="B1535" s="78" t="s">
        <v>31</v>
      </c>
      <c r="C1535" s="79" t="s">
        <v>26</v>
      </c>
      <c r="D1535" s="78" t="s">
        <v>27</v>
      </c>
      <c r="E1535" s="80">
        <v>190.9</v>
      </c>
      <c r="F1535" s="81">
        <v>0.659</v>
      </c>
      <c r="G1535" s="82">
        <v>0.545</v>
      </c>
      <c r="H1535" s="95">
        <v>0.579</v>
      </c>
      <c r="I1535" s="84">
        <f t="shared" si="3"/>
        <v>0.034</v>
      </c>
      <c r="J1535" s="85">
        <f t="shared" si="4"/>
        <v>106.2385321</v>
      </c>
      <c r="K1535" s="80">
        <f t="shared" ref="K1535:L1535" si="3100">IFERROR(G1535,0)</f>
        <v>0.545</v>
      </c>
      <c r="L1535" s="80">
        <f t="shared" si="3100"/>
        <v>0.579</v>
      </c>
      <c r="M1535" s="84">
        <f t="shared" si="6"/>
        <v>0.034</v>
      </c>
      <c r="N1535" s="85">
        <f t="shared" si="7"/>
        <v>106.2385321</v>
      </c>
      <c r="O1535" s="84">
        <f t="shared" ref="O1535:P1535" si="3101">IFERROR(K1535,0)</f>
        <v>0.545</v>
      </c>
      <c r="P1535" s="84">
        <f t="shared" si="3101"/>
        <v>0.579</v>
      </c>
      <c r="Q1535" s="84">
        <f t="shared" si="9"/>
        <v>0.034</v>
      </c>
      <c r="R1535" s="85">
        <f t="shared" si="10"/>
        <v>106.2385321</v>
      </c>
      <c r="S1535" s="80">
        <f>T1514</f>
        <v>33.09992</v>
      </c>
      <c r="T1535" s="80">
        <f>H1535+S1535-H1536-H1537-U1535</f>
        <v>30.84212</v>
      </c>
      <c r="U1535" s="80">
        <v>0.0018</v>
      </c>
      <c r="V1535" s="84">
        <f t="shared" si="1319"/>
        <v>82.70106222</v>
      </c>
      <c r="W1535" s="84">
        <f t="shared" si="1320"/>
        <v>87.86039454</v>
      </c>
      <c r="X1535" s="87">
        <f>H1493</f>
        <v>0.575</v>
      </c>
      <c r="Y1535" s="89"/>
    </row>
    <row r="1536">
      <c r="A1536" s="77">
        <v>45731.0</v>
      </c>
      <c r="B1536" s="78" t="s">
        <v>31</v>
      </c>
      <c r="C1536" s="79" t="s">
        <v>26</v>
      </c>
      <c r="D1536" s="78" t="s">
        <v>29</v>
      </c>
      <c r="E1536" s="80">
        <v>220.3</v>
      </c>
      <c r="F1536" s="80">
        <v>0.677</v>
      </c>
      <c r="G1536" s="80">
        <v>0.581</v>
      </c>
      <c r="H1536" s="83">
        <v>1.71</v>
      </c>
      <c r="I1536" s="84">
        <f t="shared" si="3"/>
        <v>1.129</v>
      </c>
      <c r="J1536" s="85">
        <f t="shared" si="4"/>
        <v>294.3201377</v>
      </c>
      <c r="K1536" s="80">
        <f t="shared" ref="K1536:L1536" si="3102">IFERROR(G1536,0)</f>
        <v>0.581</v>
      </c>
      <c r="L1536" s="80">
        <f t="shared" si="3102"/>
        <v>1.71</v>
      </c>
      <c r="M1536" s="84">
        <f t="shared" si="6"/>
        <v>1.129</v>
      </c>
      <c r="N1536" s="85">
        <f t="shared" si="7"/>
        <v>294.3201377</v>
      </c>
      <c r="O1536" s="84">
        <f t="shared" ref="O1536:P1536" si="3103">IFERROR(K1536,0)</f>
        <v>0.581</v>
      </c>
      <c r="P1536" s="84">
        <f t="shared" si="3103"/>
        <v>1.71</v>
      </c>
      <c r="Q1536" s="84">
        <f t="shared" si="9"/>
        <v>1.129</v>
      </c>
      <c r="R1536" s="85">
        <f t="shared" si="10"/>
        <v>294.3201377</v>
      </c>
      <c r="S1536" s="84"/>
      <c r="T1536" s="84"/>
      <c r="U1536" s="84"/>
      <c r="V1536" s="84">
        <f t="shared" si="1319"/>
        <v>85.81979321</v>
      </c>
      <c r="W1536" s="84">
        <f t="shared" si="1320"/>
        <v>252.5849335</v>
      </c>
      <c r="X1536" s="87">
        <f t="shared" ref="X1536:X1555" si="3106">H1493</f>
        <v>0.575</v>
      </c>
      <c r="Y1536" s="89"/>
    </row>
    <row r="1537">
      <c r="A1537" s="77">
        <v>45731.0</v>
      </c>
      <c r="B1537" s="78" t="s">
        <v>31</v>
      </c>
      <c r="C1537" s="79" t="s">
        <v>26</v>
      </c>
      <c r="D1537" s="78" t="s">
        <v>30</v>
      </c>
      <c r="E1537" s="80">
        <v>0.0</v>
      </c>
      <c r="F1537" s="80">
        <v>0.0</v>
      </c>
      <c r="G1537" s="80">
        <v>0.0</v>
      </c>
      <c r="H1537" s="83">
        <v>1.125</v>
      </c>
      <c r="I1537" s="84">
        <f t="shared" si="3"/>
        <v>1.125</v>
      </c>
      <c r="J1537" s="85">
        <f t="shared" si="4"/>
        <v>0</v>
      </c>
      <c r="K1537" s="80">
        <f t="shared" ref="K1537:L1537" si="3104">IFERROR(G1537,0)</f>
        <v>0</v>
      </c>
      <c r="L1537" s="80">
        <f t="shared" si="3104"/>
        <v>1.125</v>
      </c>
      <c r="M1537" s="84">
        <f t="shared" si="6"/>
        <v>1.125</v>
      </c>
      <c r="N1537" s="85">
        <f t="shared" si="7"/>
        <v>0</v>
      </c>
      <c r="O1537" s="84">
        <f t="shared" ref="O1537:P1537" si="3105">IFERROR(K1537,0)</f>
        <v>0</v>
      </c>
      <c r="P1537" s="84">
        <f t="shared" si="3105"/>
        <v>1.125</v>
      </c>
      <c r="Q1537" s="84">
        <f t="shared" si="9"/>
        <v>1.125</v>
      </c>
      <c r="R1537" s="85">
        <f t="shared" si="10"/>
        <v>0</v>
      </c>
      <c r="S1537" s="80"/>
      <c r="T1537" s="80"/>
      <c r="U1537" s="80"/>
      <c r="V1537" s="84">
        <f t="shared" si="1319"/>
        <v>0</v>
      </c>
      <c r="W1537" s="84">
        <f t="shared" si="1320"/>
        <v>0</v>
      </c>
      <c r="X1537" s="87">
        <f t="shared" si="3106"/>
        <v>2.275</v>
      </c>
      <c r="Y1537" s="89"/>
    </row>
    <row r="1538">
      <c r="A1538" s="77">
        <v>45731.0</v>
      </c>
      <c r="B1538" s="78" t="s">
        <v>25</v>
      </c>
      <c r="C1538" s="79" t="s">
        <v>26</v>
      </c>
      <c r="D1538" s="78" t="s">
        <v>27</v>
      </c>
      <c r="E1538" s="80">
        <v>1.7</v>
      </c>
      <c r="F1538" s="80">
        <v>0.005</v>
      </c>
      <c r="G1538" s="80">
        <v>0.0048</v>
      </c>
      <c r="H1538" s="83">
        <v>0.005</v>
      </c>
      <c r="I1538" s="84">
        <f t="shared" si="3"/>
        <v>0.0002</v>
      </c>
      <c r="J1538" s="85">
        <f t="shared" si="4"/>
        <v>104.1666667</v>
      </c>
      <c r="K1538" s="80">
        <f t="shared" ref="K1538:L1538" si="3107">IFERROR(G1538,0)</f>
        <v>0.0048</v>
      </c>
      <c r="L1538" s="80">
        <f t="shared" si="3107"/>
        <v>0.005</v>
      </c>
      <c r="M1538" s="84">
        <f t="shared" si="6"/>
        <v>0.0002</v>
      </c>
      <c r="N1538" s="85">
        <f t="shared" si="7"/>
        <v>104.1666667</v>
      </c>
      <c r="O1538" s="84">
        <f t="shared" ref="O1538:P1538" si="3108">IFERROR(K1538,0)</f>
        <v>0.0048</v>
      </c>
      <c r="P1538" s="84">
        <f t="shared" si="3108"/>
        <v>0.005</v>
      </c>
      <c r="Q1538" s="84">
        <f t="shared" si="9"/>
        <v>0.0002</v>
      </c>
      <c r="R1538" s="85">
        <f t="shared" si="10"/>
        <v>104.1666667</v>
      </c>
      <c r="S1538" s="80">
        <f>T1517</f>
        <v>3.7944405</v>
      </c>
      <c r="T1538" s="80">
        <f>H1538+S1538-H1539-H1540-U1538</f>
        <v>3.7993405</v>
      </c>
      <c r="U1538" s="80">
        <v>1.0E-4</v>
      </c>
      <c r="V1538" s="84">
        <f t="shared" si="1319"/>
        <v>96</v>
      </c>
      <c r="W1538" s="84">
        <f t="shared" si="1320"/>
        <v>100</v>
      </c>
      <c r="X1538" s="87">
        <f t="shared" si="3106"/>
        <v>1.137</v>
      </c>
      <c r="Y1538" s="89"/>
    </row>
    <row r="1539">
      <c r="A1539" s="77">
        <v>45731.0</v>
      </c>
      <c r="B1539" s="78" t="s">
        <v>25</v>
      </c>
      <c r="C1539" s="79" t="s">
        <v>26</v>
      </c>
      <c r="D1539" s="78" t="s">
        <v>29</v>
      </c>
      <c r="E1539" s="80">
        <v>1.5</v>
      </c>
      <c r="F1539" s="80">
        <v>0.0</v>
      </c>
      <c r="G1539" s="80">
        <v>0.003</v>
      </c>
      <c r="H1539" s="83">
        <v>0.0</v>
      </c>
      <c r="I1539" s="84">
        <f t="shared" si="3"/>
        <v>-0.003</v>
      </c>
      <c r="J1539" s="85">
        <f t="shared" si="4"/>
        <v>0</v>
      </c>
      <c r="K1539" s="80">
        <f t="shared" ref="K1539:L1539" si="3109">IFERROR(G1539,0)</f>
        <v>0.003</v>
      </c>
      <c r="L1539" s="80">
        <f t="shared" si="3109"/>
        <v>0</v>
      </c>
      <c r="M1539" s="84">
        <f t="shared" si="6"/>
        <v>-0.003</v>
      </c>
      <c r="N1539" s="85">
        <f t="shared" si="7"/>
        <v>0</v>
      </c>
      <c r="O1539" s="84">
        <f t="shared" ref="O1539:P1539" si="3110">IFERROR(K1539,0)</f>
        <v>0.003</v>
      </c>
      <c r="P1539" s="84">
        <f t="shared" si="3110"/>
        <v>0</v>
      </c>
      <c r="Q1539" s="84">
        <f t="shared" si="9"/>
        <v>-0.003</v>
      </c>
      <c r="R1539" s="85">
        <f t="shared" si="10"/>
        <v>0</v>
      </c>
      <c r="S1539" s="84"/>
      <c r="T1539" s="84"/>
      <c r="U1539" s="84"/>
      <c r="V1539" s="84">
        <f t="shared" si="1319"/>
        <v>0</v>
      </c>
      <c r="W1539" s="84">
        <f t="shared" si="1320"/>
        <v>0</v>
      </c>
      <c r="X1539" s="87">
        <f t="shared" si="3106"/>
        <v>0.005</v>
      </c>
      <c r="Y1539" s="89"/>
    </row>
    <row r="1540">
      <c r="A1540" s="77">
        <v>45731.0</v>
      </c>
      <c r="B1540" s="78" t="s">
        <v>25</v>
      </c>
      <c r="C1540" s="79" t="s">
        <v>26</v>
      </c>
      <c r="D1540" s="78" t="s">
        <v>30</v>
      </c>
      <c r="E1540" s="80">
        <v>0.0</v>
      </c>
      <c r="F1540" s="80">
        <v>0.0</v>
      </c>
      <c r="G1540" s="80">
        <v>0.0</v>
      </c>
      <c r="H1540" s="83">
        <v>0.0</v>
      </c>
      <c r="I1540" s="84">
        <f t="shared" si="3"/>
        <v>0</v>
      </c>
      <c r="J1540" s="85">
        <f t="shared" si="4"/>
        <v>0</v>
      </c>
      <c r="K1540" s="80">
        <f t="shared" ref="K1540:L1540" si="3111">IFERROR(G1540,0)</f>
        <v>0</v>
      </c>
      <c r="L1540" s="80">
        <f t="shared" si="3111"/>
        <v>0</v>
      </c>
      <c r="M1540" s="84">
        <f t="shared" si="6"/>
        <v>0</v>
      </c>
      <c r="N1540" s="85">
        <f t="shared" si="7"/>
        <v>0</v>
      </c>
      <c r="O1540" s="84">
        <f t="shared" ref="O1540:P1540" si="3112">IFERROR(K1540,0)</f>
        <v>0</v>
      </c>
      <c r="P1540" s="84">
        <f t="shared" si="3112"/>
        <v>0</v>
      </c>
      <c r="Q1540" s="84">
        <f t="shared" si="9"/>
        <v>0</v>
      </c>
      <c r="R1540" s="85">
        <f t="shared" si="10"/>
        <v>0</v>
      </c>
      <c r="S1540" s="84"/>
      <c r="T1540" s="84"/>
      <c r="U1540" s="84"/>
      <c r="V1540" s="84">
        <f t="shared" si="1319"/>
        <v>0</v>
      </c>
      <c r="W1540" s="84">
        <f t="shared" si="1320"/>
        <v>0</v>
      </c>
      <c r="X1540" s="87">
        <f t="shared" si="3106"/>
        <v>0</v>
      </c>
      <c r="Y1540" s="89"/>
    </row>
    <row r="1541">
      <c r="A1541" s="77">
        <v>45731.0</v>
      </c>
      <c r="B1541" s="78" t="s">
        <v>33</v>
      </c>
      <c r="C1541" s="79" t="s">
        <v>26</v>
      </c>
      <c r="D1541" s="78" t="s">
        <v>27</v>
      </c>
      <c r="E1541" s="80">
        <v>1.0</v>
      </c>
      <c r="F1541" s="80">
        <v>0.005</v>
      </c>
      <c r="G1541" s="80">
        <v>0.003</v>
      </c>
      <c r="H1541" s="83">
        <v>0.004</v>
      </c>
      <c r="I1541" s="84">
        <f t="shared" si="3"/>
        <v>0.001</v>
      </c>
      <c r="J1541" s="85">
        <f t="shared" si="4"/>
        <v>133.3333333</v>
      </c>
      <c r="K1541" s="80">
        <f t="shared" ref="K1541:L1541" si="3113">IFERROR(G1541,0)</f>
        <v>0.003</v>
      </c>
      <c r="L1541" s="80">
        <f t="shared" si="3113"/>
        <v>0.004</v>
      </c>
      <c r="M1541" s="84">
        <f t="shared" si="6"/>
        <v>0.001</v>
      </c>
      <c r="N1541" s="85">
        <f t="shared" si="7"/>
        <v>133.3333333</v>
      </c>
      <c r="O1541" s="84">
        <f t="shared" ref="O1541:P1541" si="3114">IFERROR(K1541,0)</f>
        <v>0.003</v>
      </c>
      <c r="P1541" s="84">
        <f t="shared" si="3114"/>
        <v>0.004</v>
      </c>
      <c r="Q1541" s="84">
        <f t="shared" si="9"/>
        <v>0.001</v>
      </c>
      <c r="R1541" s="85">
        <f t="shared" si="10"/>
        <v>133.3333333</v>
      </c>
      <c r="S1541" s="80">
        <f>T1520</f>
        <v>0.69165</v>
      </c>
      <c r="T1541" s="80">
        <f>H1541+S1541-H1542-H1543-U1541</f>
        <v>0.69565</v>
      </c>
      <c r="U1541" s="80">
        <v>0.0</v>
      </c>
      <c r="V1541" s="84">
        <f t="shared" si="1319"/>
        <v>60</v>
      </c>
      <c r="W1541" s="84">
        <f t="shared" si="1320"/>
        <v>80</v>
      </c>
      <c r="X1541" s="87">
        <f t="shared" si="3106"/>
        <v>0</v>
      </c>
      <c r="Y1541" s="89"/>
    </row>
    <row r="1542">
      <c r="A1542" s="77">
        <v>45731.0</v>
      </c>
      <c r="B1542" s="78" t="s">
        <v>33</v>
      </c>
      <c r="C1542" s="79" t="s">
        <v>26</v>
      </c>
      <c r="D1542" s="78" t="s">
        <v>29</v>
      </c>
      <c r="E1542" s="80">
        <v>1.0</v>
      </c>
      <c r="F1542" s="80">
        <v>0.0</v>
      </c>
      <c r="G1542" s="80">
        <v>0.003</v>
      </c>
      <c r="H1542" s="83">
        <v>0.0</v>
      </c>
      <c r="I1542" s="84">
        <f t="shared" si="3"/>
        <v>-0.003</v>
      </c>
      <c r="J1542" s="85">
        <f t="shared" si="4"/>
        <v>0</v>
      </c>
      <c r="K1542" s="80">
        <f t="shared" ref="K1542:L1542" si="3115">IFERROR(G1542,0)</f>
        <v>0.003</v>
      </c>
      <c r="L1542" s="80">
        <f t="shared" si="3115"/>
        <v>0</v>
      </c>
      <c r="M1542" s="84">
        <f t="shared" si="6"/>
        <v>-0.003</v>
      </c>
      <c r="N1542" s="85">
        <f t="shared" si="7"/>
        <v>0</v>
      </c>
      <c r="O1542" s="84">
        <f t="shared" ref="O1542:P1542" si="3116">IFERROR(K1542,0)</f>
        <v>0.003</v>
      </c>
      <c r="P1542" s="84">
        <f t="shared" si="3116"/>
        <v>0</v>
      </c>
      <c r="Q1542" s="84">
        <f t="shared" si="9"/>
        <v>-0.003</v>
      </c>
      <c r="R1542" s="85">
        <f t="shared" si="10"/>
        <v>0</v>
      </c>
      <c r="S1542" s="80"/>
      <c r="T1542" s="80"/>
      <c r="U1542" s="80"/>
      <c r="V1542" s="84">
        <f t="shared" si="1319"/>
        <v>0</v>
      </c>
      <c r="W1542" s="84">
        <f t="shared" si="1320"/>
        <v>0</v>
      </c>
      <c r="X1542" s="87">
        <f t="shared" si="3106"/>
        <v>0.004</v>
      </c>
      <c r="Y1542" s="89"/>
    </row>
    <row r="1543">
      <c r="A1543" s="77">
        <v>45731.0</v>
      </c>
      <c r="B1543" s="78" t="s">
        <v>33</v>
      </c>
      <c r="C1543" s="79" t="s">
        <v>26</v>
      </c>
      <c r="D1543" s="78" t="s">
        <v>30</v>
      </c>
      <c r="E1543" s="80">
        <v>0.0</v>
      </c>
      <c r="F1543" s="80">
        <v>0.0</v>
      </c>
      <c r="G1543" s="80">
        <v>0.0</v>
      </c>
      <c r="H1543" s="83">
        <v>0.0</v>
      </c>
      <c r="I1543" s="84">
        <f t="shared" si="3"/>
        <v>0</v>
      </c>
      <c r="J1543" s="85">
        <f t="shared" si="4"/>
        <v>0</v>
      </c>
      <c r="K1543" s="80">
        <f t="shared" ref="K1543:L1543" si="3117">IFERROR(G1543,0)</f>
        <v>0</v>
      </c>
      <c r="L1543" s="80">
        <f t="shared" si="3117"/>
        <v>0</v>
      </c>
      <c r="M1543" s="84">
        <f t="shared" si="6"/>
        <v>0</v>
      </c>
      <c r="N1543" s="85">
        <f t="shared" si="7"/>
        <v>0</v>
      </c>
      <c r="O1543" s="84">
        <f t="shared" ref="O1543:P1543" si="3118">IFERROR(K1543,0)</f>
        <v>0</v>
      </c>
      <c r="P1543" s="84">
        <f t="shared" si="3118"/>
        <v>0</v>
      </c>
      <c r="Q1543" s="84">
        <f t="shared" si="9"/>
        <v>0</v>
      </c>
      <c r="R1543" s="85">
        <f t="shared" si="10"/>
        <v>0</v>
      </c>
      <c r="S1543" s="87"/>
      <c r="T1543" s="87"/>
      <c r="U1543" s="87"/>
      <c r="V1543" s="84">
        <f t="shared" si="1319"/>
        <v>0</v>
      </c>
      <c r="W1543" s="84">
        <f t="shared" si="1320"/>
        <v>0</v>
      </c>
      <c r="X1543" s="87">
        <f t="shared" si="3106"/>
        <v>0</v>
      </c>
      <c r="Y1543" s="89"/>
    </row>
    <row r="1544">
      <c r="A1544" s="77">
        <v>45731.0</v>
      </c>
      <c r="B1544" s="78" t="s">
        <v>34</v>
      </c>
      <c r="C1544" s="79" t="s">
        <v>26</v>
      </c>
      <c r="D1544" s="78" t="s">
        <v>27</v>
      </c>
      <c r="E1544" s="80">
        <v>0.6</v>
      </c>
      <c r="F1544" s="80">
        <v>0.004</v>
      </c>
      <c r="G1544" s="80">
        <v>0.0032</v>
      </c>
      <c r="H1544" s="83">
        <v>0.002</v>
      </c>
      <c r="I1544" s="84">
        <f t="shared" si="3"/>
        <v>-0.0012</v>
      </c>
      <c r="J1544" s="85">
        <f t="shared" si="4"/>
        <v>62.5</v>
      </c>
      <c r="K1544" s="80">
        <f t="shared" ref="K1544:L1544" si="3119">IFERROR(G1544,0)</f>
        <v>0.0032</v>
      </c>
      <c r="L1544" s="80">
        <f t="shared" si="3119"/>
        <v>0.002</v>
      </c>
      <c r="M1544" s="84">
        <f t="shared" si="6"/>
        <v>-0.0012</v>
      </c>
      <c r="N1544" s="85">
        <f t="shared" si="7"/>
        <v>62.5</v>
      </c>
      <c r="O1544" s="84">
        <f t="shared" ref="O1544:P1544" si="3120">IFERROR(K1544,0)</f>
        <v>0.0032</v>
      </c>
      <c r="P1544" s="84">
        <f t="shared" si="3120"/>
        <v>0.002</v>
      </c>
      <c r="Q1544" s="84">
        <f t="shared" si="9"/>
        <v>-0.0012</v>
      </c>
      <c r="R1544" s="85">
        <f t="shared" si="10"/>
        <v>62.5</v>
      </c>
      <c r="S1544" s="88">
        <f>T1523</f>
        <v>0.08489</v>
      </c>
      <c r="T1544" s="80">
        <f>H1544+S1544-H1545-H1546-U1544</f>
        <v>0.08689</v>
      </c>
      <c r="U1544" s="88">
        <v>0.0</v>
      </c>
      <c r="V1544" s="84">
        <f t="shared" si="1319"/>
        <v>80</v>
      </c>
      <c r="W1544" s="84">
        <f t="shared" si="1320"/>
        <v>50</v>
      </c>
      <c r="X1544" s="87">
        <f t="shared" si="3106"/>
        <v>0</v>
      </c>
      <c r="Y1544" s="89"/>
    </row>
    <row r="1545">
      <c r="A1545" s="77">
        <v>45731.0</v>
      </c>
      <c r="B1545" s="78" t="s">
        <v>34</v>
      </c>
      <c r="C1545" s="79" t="s">
        <v>26</v>
      </c>
      <c r="D1545" s="78" t="s">
        <v>29</v>
      </c>
      <c r="E1545" s="80">
        <v>0.6</v>
      </c>
      <c r="F1545" s="80">
        <v>0.117</v>
      </c>
      <c r="G1545" s="80">
        <v>0.0032</v>
      </c>
      <c r="H1545" s="83">
        <v>0.0</v>
      </c>
      <c r="I1545" s="84">
        <f t="shared" si="3"/>
        <v>-0.0032</v>
      </c>
      <c r="J1545" s="85">
        <f t="shared" si="4"/>
        <v>0</v>
      </c>
      <c r="K1545" s="80">
        <f t="shared" ref="K1545:L1545" si="3121">IFERROR(G1545,0)</f>
        <v>0.0032</v>
      </c>
      <c r="L1545" s="80">
        <f t="shared" si="3121"/>
        <v>0</v>
      </c>
      <c r="M1545" s="84">
        <f t="shared" si="6"/>
        <v>-0.0032</v>
      </c>
      <c r="N1545" s="85">
        <f t="shared" si="7"/>
        <v>0</v>
      </c>
      <c r="O1545" s="84">
        <f t="shared" ref="O1545:P1545" si="3122">IFERROR(K1545,0)</f>
        <v>0.0032</v>
      </c>
      <c r="P1545" s="84">
        <f t="shared" si="3122"/>
        <v>0</v>
      </c>
      <c r="Q1545" s="84">
        <f t="shared" si="9"/>
        <v>-0.0032</v>
      </c>
      <c r="R1545" s="85">
        <f t="shared" si="10"/>
        <v>0</v>
      </c>
      <c r="S1545" s="87"/>
      <c r="T1545" s="87"/>
      <c r="U1545" s="87"/>
      <c r="V1545" s="84">
        <f t="shared" si="1319"/>
        <v>2.735042735</v>
      </c>
      <c r="W1545" s="84">
        <f t="shared" si="1320"/>
        <v>0</v>
      </c>
      <c r="X1545" s="87">
        <f t="shared" si="3106"/>
        <v>0.002</v>
      </c>
      <c r="Y1545" s="89"/>
    </row>
    <row r="1546">
      <c r="A1546" s="77">
        <v>45731.0</v>
      </c>
      <c r="B1546" s="78" t="s">
        <v>34</v>
      </c>
      <c r="C1546" s="79" t="s">
        <v>26</v>
      </c>
      <c r="D1546" s="78" t="s">
        <v>30</v>
      </c>
      <c r="E1546" s="80">
        <v>0.0</v>
      </c>
      <c r="F1546" s="80">
        <v>0.0</v>
      </c>
      <c r="G1546" s="80">
        <v>0.0</v>
      </c>
      <c r="H1546" s="83">
        <v>0.0</v>
      </c>
      <c r="I1546" s="84">
        <f t="shared" si="3"/>
        <v>0</v>
      </c>
      <c r="J1546" s="85">
        <f t="shared" si="4"/>
        <v>0</v>
      </c>
      <c r="K1546" s="80">
        <f t="shared" ref="K1546:L1546" si="3123">IFERROR(G1546,0)</f>
        <v>0</v>
      </c>
      <c r="L1546" s="80">
        <f t="shared" si="3123"/>
        <v>0</v>
      </c>
      <c r="M1546" s="84">
        <f t="shared" si="6"/>
        <v>0</v>
      </c>
      <c r="N1546" s="85">
        <f t="shared" si="7"/>
        <v>0</v>
      </c>
      <c r="O1546" s="84">
        <f t="shared" ref="O1546:P1546" si="3124">IFERROR(K1546,0)</f>
        <v>0</v>
      </c>
      <c r="P1546" s="84">
        <f t="shared" si="3124"/>
        <v>0</v>
      </c>
      <c r="Q1546" s="84">
        <f t="shared" si="9"/>
        <v>0</v>
      </c>
      <c r="R1546" s="85">
        <f t="shared" si="10"/>
        <v>0</v>
      </c>
      <c r="S1546" s="87"/>
      <c r="T1546" s="87"/>
      <c r="U1546" s="87"/>
      <c r="V1546" s="84">
        <f t="shared" si="1319"/>
        <v>0</v>
      </c>
      <c r="W1546" s="84">
        <f t="shared" si="1320"/>
        <v>0</v>
      </c>
      <c r="X1546" s="87">
        <f t="shared" si="3106"/>
        <v>0.019</v>
      </c>
      <c r="Y1546" s="89"/>
    </row>
    <row r="1547">
      <c r="A1547" s="77">
        <v>45731.0</v>
      </c>
      <c r="B1547" s="78" t="s">
        <v>36</v>
      </c>
      <c r="C1547" s="79" t="s">
        <v>37</v>
      </c>
      <c r="D1547" s="78" t="s">
        <v>27</v>
      </c>
      <c r="E1547" s="80">
        <v>229.8</v>
      </c>
      <c r="F1547" s="80">
        <v>0.634</v>
      </c>
      <c r="G1547" s="80">
        <v>0.668</v>
      </c>
      <c r="H1547" s="83">
        <v>0.59</v>
      </c>
      <c r="I1547" s="84">
        <f t="shared" si="3"/>
        <v>-0.078</v>
      </c>
      <c r="J1547" s="85">
        <f t="shared" si="4"/>
        <v>88.32335329</v>
      </c>
      <c r="K1547" s="80">
        <f t="shared" ref="K1547:L1547" si="3125">IFERROR(G1547,0)</f>
        <v>0.668</v>
      </c>
      <c r="L1547" s="80">
        <f t="shared" si="3125"/>
        <v>0.59</v>
      </c>
      <c r="M1547" s="84">
        <f t="shared" si="6"/>
        <v>-0.078</v>
      </c>
      <c r="N1547" s="85">
        <f t="shared" si="7"/>
        <v>88.32335329</v>
      </c>
      <c r="O1547" s="84">
        <f t="shared" ref="O1547:P1547" si="3126">IFERROR(K1547,0)</f>
        <v>0.668</v>
      </c>
      <c r="P1547" s="84">
        <f t="shared" si="3126"/>
        <v>0.59</v>
      </c>
      <c r="Q1547" s="84">
        <f t="shared" si="9"/>
        <v>-0.078</v>
      </c>
      <c r="R1547" s="85">
        <f t="shared" si="10"/>
        <v>88.32335329</v>
      </c>
      <c r="S1547" s="88">
        <f>T1526</f>
        <v>174.0674851</v>
      </c>
      <c r="T1547" s="80">
        <f>H1547+S1547-H1548-H1549-U1547</f>
        <v>173.3070851</v>
      </c>
      <c r="U1547" s="88">
        <v>4.0E-4</v>
      </c>
      <c r="V1547" s="84">
        <f t="shared" si="1319"/>
        <v>105.362776</v>
      </c>
      <c r="W1547" s="84">
        <f t="shared" si="1320"/>
        <v>93.05993691</v>
      </c>
      <c r="X1547" s="87">
        <f t="shared" si="3106"/>
        <v>0</v>
      </c>
      <c r="Y1547" s="89"/>
    </row>
    <row r="1548">
      <c r="A1548" s="77">
        <v>45731.0</v>
      </c>
      <c r="B1548" s="78" t="s">
        <v>36</v>
      </c>
      <c r="C1548" s="79" t="s">
        <v>37</v>
      </c>
      <c r="D1548" s="78" t="s">
        <v>29</v>
      </c>
      <c r="E1548" s="80">
        <v>285.0</v>
      </c>
      <c r="F1548" s="80">
        <v>0.1</v>
      </c>
      <c r="G1548" s="80">
        <v>0.774</v>
      </c>
      <c r="H1548" s="83">
        <v>1.35</v>
      </c>
      <c r="I1548" s="84">
        <f t="shared" si="3"/>
        <v>0.576</v>
      </c>
      <c r="J1548" s="85">
        <f t="shared" si="4"/>
        <v>174.4186047</v>
      </c>
      <c r="K1548" s="80">
        <f t="shared" ref="K1548:L1548" si="3127">IFERROR(G1548,0)</f>
        <v>0.774</v>
      </c>
      <c r="L1548" s="80">
        <f t="shared" si="3127"/>
        <v>1.35</v>
      </c>
      <c r="M1548" s="84">
        <f t="shared" si="6"/>
        <v>0.576</v>
      </c>
      <c r="N1548" s="85">
        <f t="shared" si="7"/>
        <v>174.4186047</v>
      </c>
      <c r="O1548" s="84">
        <f t="shared" ref="O1548:P1548" si="3128">IFERROR(K1548,0)</f>
        <v>0.774</v>
      </c>
      <c r="P1548" s="84">
        <f t="shared" si="3128"/>
        <v>1.35</v>
      </c>
      <c r="Q1548" s="84">
        <f t="shared" si="9"/>
        <v>0.576</v>
      </c>
      <c r="R1548" s="85">
        <f t="shared" si="10"/>
        <v>174.4186047</v>
      </c>
      <c r="S1548" s="87"/>
      <c r="T1548" s="87"/>
      <c r="U1548" s="87"/>
      <c r="V1548" s="84">
        <f t="shared" si="1319"/>
        <v>774</v>
      </c>
      <c r="W1548" s="84">
        <f t="shared" si="1320"/>
        <v>1350</v>
      </c>
      <c r="X1548" s="87">
        <f t="shared" si="3106"/>
        <v>0.601</v>
      </c>
      <c r="Y1548" s="89"/>
    </row>
    <row r="1549">
      <c r="A1549" s="77">
        <v>45731.0</v>
      </c>
      <c r="B1549" s="78" t="s">
        <v>36</v>
      </c>
      <c r="C1549" s="79" t="s">
        <v>37</v>
      </c>
      <c r="D1549" s="78" t="s">
        <v>30</v>
      </c>
      <c r="E1549" s="80">
        <v>0.0</v>
      </c>
      <c r="F1549" s="80">
        <v>0.0</v>
      </c>
      <c r="G1549" s="80">
        <v>0.0</v>
      </c>
      <c r="H1549" s="83">
        <v>0.0</v>
      </c>
      <c r="I1549" s="84">
        <f t="shared" si="3"/>
        <v>0</v>
      </c>
      <c r="J1549" s="85">
        <f t="shared" si="4"/>
        <v>0</v>
      </c>
      <c r="K1549" s="80">
        <f t="shared" ref="K1549:L1549" si="3129">IFERROR(G1549,0)</f>
        <v>0</v>
      </c>
      <c r="L1549" s="80">
        <f t="shared" si="3129"/>
        <v>0</v>
      </c>
      <c r="M1549" s="84">
        <f t="shared" si="6"/>
        <v>0</v>
      </c>
      <c r="N1549" s="85">
        <f t="shared" si="7"/>
        <v>0</v>
      </c>
      <c r="O1549" s="84">
        <f t="shared" ref="O1549:P1549" si="3130">IFERROR(K1549,0)</f>
        <v>0</v>
      </c>
      <c r="P1549" s="84">
        <f t="shared" si="3130"/>
        <v>0</v>
      </c>
      <c r="Q1549" s="84">
        <f t="shared" si="9"/>
        <v>0</v>
      </c>
      <c r="R1549" s="85">
        <f t="shared" si="10"/>
        <v>0</v>
      </c>
      <c r="S1549" s="87"/>
      <c r="T1549" s="87"/>
      <c r="U1549" s="87"/>
      <c r="V1549" s="84">
        <f t="shared" si="1319"/>
        <v>0</v>
      </c>
      <c r="W1549" s="84">
        <f t="shared" si="1320"/>
        <v>0</v>
      </c>
      <c r="X1549" s="87">
        <f t="shared" si="3106"/>
        <v>2.681</v>
      </c>
      <c r="Y1549" s="89"/>
    </row>
    <row r="1550">
      <c r="A1550" s="77">
        <v>45731.0</v>
      </c>
      <c r="B1550" s="78" t="s">
        <v>49</v>
      </c>
      <c r="C1550" s="79" t="s">
        <v>37</v>
      </c>
      <c r="D1550" s="78" t="s">
        <v>27</v>
      </c>
      <c r="E1550" s="80">
        <v>5.2</v>
      </c>
      <c r="F1550" s="80">
        <v>0.008</v>
      </c>
      <c r="G1550" s="80">
        <v>0.0161</v>
      </c>
      <c r="H1550" s="83">
        <v>0.019</v>
      </c>
      <c r="I1550" s="84">
        <f t="shared" si="3"/>
        <v>0.0029</v>
      </c>
      <c r="J1550" s="85">
        <f t="shared" si="4"/>
        <v>118.0124224</v>
      </c>
      <c r="K1550" s="80">
        <f t="shared" ref="K1550:L1550" si="3131">IFERROR(G1550,0)</f>
        <v>0.0161</v>
      </c>
      <c r="L1550" s="80">
        <f t="shared" si="3131"/>
        <v>0.019</v>
      </c>
      <c r="M1550" s="84">
        <f t="shared" si="6"/>
        <v>0.0029</v>
      </c>
      <c r="N1550" s="85">
        <f t="shared" si="7"/>
        <v>118.0124224</v>
      </c>
      <c r="O1550" s="84">
        <f t="shared" ref="O1550:P1550" si="3132">IFERROR(K1550,0)</f>
        <v>0.0161</v>
      </c>
      <c r="P1550" s="84">
        <f t="shared" si="3132"/>
        <v>0.019</v>
      </c>
      <c r="Q1550" s="84">
        <f t="shared" si="9"/>
        <v>0.0029</v>
      </c>
      <c r="R1550" s="85">
        <f t="shared" si="10"/>
        <v>118.0124224</v>
      </c>
      <c r="S1550" s="88">
        <f>T1529</f>
        <v>2.877400002</v>
      </c>
      <c r="T1550" s="80">
        <f>H1550+S1550-H1551-H1552-U1550</f>
        <v>2.895700002</v>
      </c>
      <c r="U1550" s="88">
        <v>7.0E-4</v>
      </c>
      <c r="V1550" s="84">
        <f t="shared" si="1319"/>
        <v>201.25</v>
      </c>
      <c r="W1550" s="84">
        <f t="shared" si="1320"/>
        <v>237.5</v>
      </c>
      <c r="X1550" s="87">
        <f t="shared" si="3106"/>
        <v>0</v>
      </c>
      <c r="Y1550" s="89"/>
    </row>
    <row r="1551">
      <c r="A1551" s="77">
        <v>45731.0</v>
      </c>
      <c r="B1551" s="78" t="s">
        <v>49</v>
      </c>
      <c r="C1551" s="79" t="s">
        <v>37</v>
      </c>
      <c r="D1551" s="78" t="s">
        <v>29</v>
      </c>
      <c r="E1551" s="80">
        <v>5.1</v>
      </c>
      <c r="F1551" s="80">
        <v>0.136</v>
      </c>
      <c r="G1551" s="80">
        <v>0.0129</v>
      </c>
      <c r="H1551" s="83">
        <v>0.0</v>
      </c>
      <c r="I1551" s="84">
        <f t="shared" si="3"/>
        <v>-0.0129</v>
      </c>
      <c r="J1551" s="85">
        <f t="shared" si="4"/>
        <v>0</v>
      </c>
      <c r="K1551" s="80">
        <f t="shared" ref="K1551:L1551" si="3133">IFERROR(G1551,0)</f>
        <v>0.0129</v>
      </c>
      <c r="L1551" s="80">
        <f t="shared" si="3133"/>
        <v>0</v>
      </c>
      <c r="M1551" s="84">
        <f t="shared" si="6"/>
        <v>-0.0129</v>
      </c>
      <c r="N1551" s="85">
        <f t="shared" si="7"/>
        <v>0</v>
      </c>
      <c r="O1551" s="84">
        <f t="shared" ref="O1551:P1551" si="3134">IFERROR(K1551,0)</f>
        <v>0.0129</v>
      </c>
      <c r="P1551" s="84">
        <f t="shared" si="3134"/>
        <v>0</v>
      </c>
      <c r="Q1551" s="84">
        <f t="shared" si="9"/>
        <v>-0.0129</v>
      </c>
      <c r="R1551" s="85">
        <f t="shared" si="10"/>
        <v>0</v>
      </c>
      <c r="S1551" s="87"/>
      <c r="T1551" s="87"/>
      <c r="U1551" s="87"/>
      <c r="V1551" s="84">
        <f t="shared" si="1319"/>
        <v>9.485294118</v>
      </c>
      <c r="W1551" s="84">
        <f t="shared" si="1320"/>
        <v>0</v>
      </c>
      <c r="X1551" s="87">
        <f t="shared" si="3106"/>
        <v>0.019</v>
      </c>
      <c r="Y1551" s="89"/>
    </row>
    <row r="1552">
      <c r="A1552" s="77">
        <v>45731.0</v>
      </c>
      <c r="B1552" s="78" t="s">
        <v>49</v>
      </c>
      <c r="C1552" s="79" t="s">
        <v>37</v>
      </c>
      <c r="D1552" s="78" t="s">
        <v>30</v>
      </c>
      <c r="E1552" s="80">
        <v>0.0</v>
      </c>
      <c r="F1552" s="80">
        <v>0.0</v>
      </c>
      <c r="G1552" s="80">
        <v>0.0</v>
      </c>
      <c r="H1552" s="83">
        <v>0.0</v>
      </c>
      <c r="I1552" s="84">
        <f t="shared" si="3"/>
        <v>0</v>
      </c>
      <c r="J1552" s="85">
        <f t="shared" si="4"/>
        <v>0</v>
      </c>
      <c r="K1552" s="80">
        <f t="shared" ref="K1552:L1552" si="3135">IFERROR(G1552,0)</f>
        <v>0</v>
      </c>
      <c r="L1552" s="80">
        <f t="shared" si="3135"/>
        <v>0</v>
      </c>
      <c r="M1552" s="84">
        <f t="shared" si="6"/>
        <v>0</v>
      </c>
      <c r="N1552" s="85">
        <f t="shared" si="7"/>
        <v>0</v>
      </c>
      <c r="O1552" s="84">
        <f t="shared" ref="O1552:P1552" si="3136">IFERROR(K1552,0)</f>
        <v>0</v>
      </c>
      <c r="P1552" s="84">
        <f t="shared" si="3136"/>
        <v>0</v>
      </c>
      <c r="Q1552" s="84">
        <f t="shared" si="9"/>
        <v>0</v>
      </c>
      <c r="R1552" s="85">
        <f t="shared" si="10"/>
        <v>0</v>
      </c>
      <c r="S1552" s="88"/>
      <c r="T1552" s="88"/>
      <c r="U1552" s="87"/>
      <c r="V1552" s="84">
        <f t="shared" si="1319"/>
        <v>0</v>
      </c>
      <c r="W1552" s="84">
        <f t="shared" si="1320"/>
        <v>0</v>
      </c>
      <c r="X1552" s="87">
        <f t="shared" si="3106"/>
        <v>0</v>
      </c>
      <c r="Y1552" s="89"/>
    </row>
    <row r="1553">
      <c r="A1553" s="77">
        <v>45731.0</v>
      </c>
      <c r="B1553" s="78" t="s">
        <v>40</v>
      </c>
      <c r="C1553" s="79" t="s">
        <v>37</v>
      </c>
      <c r="D1553" s="78" t="s">
        <v>27</v>
      </c>
      <c r="E1553" s="80">
        <v>0.63</v>
      </c>
      <c r="F1553" s="80">
        <v>0.0</v>
      </c>
      <c r="G1553" s="80">
        <v>0.0019</v>
      </c>
      <c r="H1553" s="83">
        <v>0.001</v>
      </c>
      <c r="I1553" s="84">
        <f t="shared" si="3"/>
        <v>-0.0009</v>
      </c>
      <c r="J1553" s="85">
        <f t="shared" si="4"/>
        <v>52.63157895</v>
      </c>
      <c r="K1553" s="80">
        <f t="shared" ref="K1553:L1553" si="3137">IFERROR(G1553,0)</f>
        <v>0.0019</v>
      </c>
      <c r="L1553" s="80">
        <f t="shared" si="3137"/>
        <v>0.001</v>
      </c>
      <c r="M1553" s="84">
        <f t="shared" si="6"/>
        <v>-0.0009</v>
      </c>
      <c r="N1553" s="85">
        <f t="shared" si="7"/>
        <v>52.63157895</v>
      </c>
      <c r="O1553" s="84">
        <f t="shared" ref="O1553:P1553" si="3138">IFERROR(K1553,0)</f>
        <v>0.0019</v>
      </c>
      <c r="P1553" s="84">
        <f t="shared" si="3138"/>
        <v>0.001</v>
      </c>
      <c r="Q1553" s="84">
        <f t="shared" si="9"/>
        <v>-0.0009</v>
      </c>
      <c r="R1553" s="85">
        <f t="shared" si="10"/>
        <v>52.63157895</v>
      </c>
      <c r="S1553" s="88">
        <f>T1532</f>
        <v>0.07174624</v>
      </c>
      <c r="T1553" s="80">
        <f>H1553+S1553-H1554-H1555-U1553</f>
        <v>0.07264624</v>
      </c>
      <c r="U1553" s="88">
        <v>1.0E-4</v>
      </c>
      <c r="V1553" s="84">
        <f t="shared" si="1319"/>
        <v>0</v>
      </c>
      <c r="W1553" s="84">
        <f t="shared" si="1320"/>
        <v>0</v>
      </c>
      <c r="X1553" s="87">
        <f t="shared" si="3106"/>
        <v>0</v>
      </c>
      <c r="Y1553" s="89"/>
    </row>
    <row r="1554">
      <c r="A1554" s="77">
        <v>45731.0</v>
      </c>
      <c r="B1554" s="78" t="s">
        <v>40</v>
      </c>
      <c r="C1554" s="79" t="s">
        <v>37</v>
      </c>
      <c r="D1554" s="78" t="s">
        <v>29</v>
      </c>
      <c r="E1554" s="80">
        <v>0.63</v>
      </c>
      <c r="F1554" s="80">
        <v>0.0</v>
      </c>
      <c r="G1554" s="80">
        <v>0.0016</v>
      </c>
      <c r="H1554" s="83">
        <v>0.0</v>
      </c>
      <c r="I1554" s="84">
        <f t="shared" si="3"/>
        <v>-0.0016</v>
      </c>
      <c r="J1554" s="85">
        <f t="shared" si="4"/>
        <v>0</v>
      </c>
      <c r="K1554" s="80">
        <f t="shared" ref="K1554:L1554" si="3139">IFERROR(G1554,0)</f>
        <v>0.0016</v>
      </c>
      <c r="L1554" s="80">
        <f t="shared" si="3139"/>
        <v>0</v>
      </c>
      <c r="M1554" s="84">
        <f t="shared" si="6"/>
        <v>-0.0016</v>
      </c>
      <c r="N1554" s="85">
        <f t="shared" si="7"/>
        <v>0</v>
      </c>
      <c r="O1554" s="84">
        <f t="shared" ref="O1554:P1554" si="3140">IFERROR(K1554,0)</f>
        <v>0.0016</v>
      </c>
      <c r="P1554" s="84">
        <f t="shared" si="3140"/>
        <v>0</v>
      </c>
      <c r="Q1554" s="84">
        <f t="shared" si="9"/>
        <v>-0.0016</v>
      </c>
      <c r="R1554" s="85">
        <f t="shared" si="10"/>
        <v>0</v>
      </c>
      <c r="S1554" s="88"/>
      <c r="T1554" s="80"/>
      <c r="U1554" s="88"/>
      <c r="V1554" s="84">
        <f t="shared" si="1319"/>
        <v>0</v>
      </c>
      <c r="W1554" s="84">
        <f t="shared" si="1320"/>
        <v>0</v>
      </c>
      <c r="X1554" s="87">
        <f t="shared" si="3106"/>
        <v>0.001</v>
      </c>
      <c r="Y1554" s="89"/>
    </row>
    <row r="1555">
      <c r="A1555" s="77">
        <v>45731.0</v>
      </c>
      <c r="B1555" s="78" t="s">
        <v>40</v>
      </c>
      <c r="C1555" s="79" t="s">
        <v>37</v>
      </c>
      <c r="D1555" s="78" t="s">
        <v>30</v>
      </c>
      <c r="E1555" s="80">
        <v>0.0</v>
      </c>
      <c r="F1555" s="80">
        <v>0.0</v>
      </c>
      <c r="G1555" s="80">
        <v>0.0</v>
      </c>
      <c r="H1555" s="83">
        <v>0.0</v>
      </c>
      <c r="I1555" s="84">
        <f t="shared" si="3"/>
        <v>0</v>
      </c>
      <c r="J1555" s="85">
        <f t="shared" si="4"/>
        <v>0</v>
      </c>
      <c r="K1555" s="80">
        <f t="shared" ref="K1555:L1555" si="3141">IFERROR(G1555,0)</f>
        <v>0</v>
      </c>
      <c r="L1555" s="80">
        <f t="shared" si="3141"/>
        <v>0</v>
      </c>
      <c r="M1555" s="84">
        <f t="shared" si="6"/>
        <v>0</v>
      </c>
      <c r="N1555" s="85">
        <f t="shared" si="7"/>
        <v>0</v>
      </c>
      <c r="O1555" s="84">
        <f t="shared" ref="O1555:P1555" si="3142">IFERROR(K1555,0)</f>
        <v>0</v>
      </c>
      <c r="P1555" s="84">
        <f t="shared" si="3142"/>
        <v>0</v>
      </c>
      <c r="Q1555" s="84">
        <f t="shared" si="9"/>
        <v>0</v>
      </c>
      <c r="R1555" s="85">
        <f t="shared" si="10"/>
        <v>0</v>
      </c>
      <c r="S1555" s="87"/>
      <c r="T1555" s="87"/>
      <c r="U1555" s="87"/>
      <c r="V1555" s="84">
        <f t="shared" si="1319"/>
        <v>0</v>
      </c>
      <c r="W1555" s="84">
        <f t="shared" si="1320"/>
        <v>0</v>
      </c>
      <c r="X1555" s="87">
        <f t="shared" si="3106"/>
        <v>0</v>
      </c>
      <c r="Y1555" s="89"/>
    </row>
    <row r="1556">
      <c r="A1556" s="77">
        <v>45732.0</v>
      </c>
      <c r="B1556" s="78" t="s">
        <v>31</v>
      </c>
      <c r="C1556" s="79" t="s">
        <v>26</v>
      </c>
      <c r="D1556" s="78" t="s">
        <v>27</v>
      </c>
      <c r="E1556" s="80">
        <v>190.9</v>
      </c>
      <c r="F1556" s="81">
        <v>0.657</v>
      </c>
      <c r="G1556" s="82">
        <v>0.545</v>
      </c>
      <c r="H1556" s="95">
        <v>0.578</v>
      </c>
      <c r="I1556" s="84">
        <f t="shared" si="3"/>
        <v>0.033</v>
      </c>
      <c r="J1556" s="85">
        <f t="shared" si="4"/>
        <v>106.0550459</v>
      </c>
      <c r="K1556" s="80">
        <f t="shared" ref="K1556:L1556" si="3143">IFERROR(G1556,0)</f>
        <v>0.545</v>
      </c>
      <c r="L1556" s="80">
        <f t="shared" si="3143"/>
        <v>0.578</v>
      </c>
      <c r="M1556" s="84">
        <f t="shared" si="6"/>
        <v>0.033</v>
      </c>
      <c r="N1556" s="85">
        <f t="shared" si="7"/>
        <v>106.0550459</v>
      </c>
      <c r="O1556" s="84">
        <f t="shared" ref="O1556:P1556" si="3144">IFERROR(K1556,0)</f>
        <v>0.545</v>
      </c>
      <c r="P1556" s="84">
        <f t="shared" si="3144"/>
        <v>0.578</v>
      </c>
      <c r="Q1556" s="84">
        <f t="shared" si="9"/>
        <v>0.033</v>
      </c>
      <c r="R1556" s="85">
        <f t="shared" si="10"/>
        <v>106.0550459</v>
      </c>
      <c r="S1556" s="80">
        <f>T1535</f>
        <v>30.84212</v>
      </c>
      <c r="T1556" s="80">
        <f>H1556+S1556-H1557-H1558-U1556</f>
        <v>29.40632</v>
      </c>
      <c r="U1556" s="80">
        <v>0.0018</v>
      </c>
      <c r="V1556" s="84">
        <f t="shared" si="1319"/>
        <v>82.95281583</v>
      </c>
      <c r="W1556" s="84">
        <f t="shared" si="1320"/>
        <v>87.97564688</v>
      </c>
      <c r="X1556" s="87">
        <f>H1514</f>
        <v>0.576</v>
      </c>
      <c r="Y1556" s="89"/>
    </row>
    <row r="1557">
      <c r="A1557" s="77">
        <v>45732.0</v>
      </c>
      <c r="B1557" s="78" t="s">
        <v>31</v>
      </c>
      <c r="C1557" s="79" t="s">
        <v>26</v>
      </c>
      <c r="D1557" s="78" t="s">
        <v>29</v>
      </c>
      <c r="E1557" s="80">
        <v>220.3</v>
      </c>
      <c r="F1557" s="80">
        <v>1.639</v>
      </c>
      <c r="G1557" s="80">
        <v>0.581</v>
      </c>
      <c r="H1557" s="83">
        <v>1.006</v>
      </c>
      <c r="I1557" s="84">
        <f t="shared" si="3"/>
        <v>0.425</v>
      </c>
      <c r="J1557" s="85">
        <f t="shared" si="4"/>
        <v>173.1497418</v>
      </c>
      <c r="K1557" s="80">
        <f t="shared" ref="K1557:L1557" si="3145">IFERROR(G1557,0)</f>
        <v>0.581</v>
      </c>
      <c r="L1557" s="80">
        <f t="shared" si="3145"/>
        <v>1.006</v>
      </c>
      <c r="M1557" s="84">
        <f t="shared" si="6"/>
        <v>0.425</v>
      </c>
      <c r="N1557" s="85">
        <f t="shared" si="7"/>
        <v>173.1497418</v>
      </c>
      <c r="O1557" s="84">
        <f t="shared" ref="O1557:P1557" si="3146">IFERROR(K1557,0)</f>
        <v>0.581</v>
      </c>
      <c r="P1557" s="84">
        <f t="shared" si="3146"/>
        <v>1.006</v>
      </c>
      <c r="Q1557" s="84">
        <f t="shared" si="9"/>
        <v>0.425</v>
      </c>
      <c r="R1557" s="85">
        <f t="shared" si="10"/>
        <v>173.1497418</v>
      </c>
      <c r="S1557" s="84"/>
      <c r="T1557" s="84"/>
      <c r="U1557" s="84"/>
      <c r="V1557" s="84">
        <f t="shared" si="1319"/>
        <v>35.44844417</v>
      </c>
      <c r="W1557" s="84">
        <f t="shared" si="1320"/>
        <v>61.37888957</v>
      </c>
      <c r="X1557" s="87">
        <f t="shared" ref="X1557:X1576" si="3149">H1514</f>
        <v>0.576</v>
      </c>
      <c r="Y1557" s="89"/>
    </row>
    <row r="1558">
      <c r="A1558" s="77">
        <v>45732.0</v>
      </c>
      <c r="B1558" s="78" t="s">
        <v>31</v>
      </c>
      <c r="C1558" s="79" t="s">
        <v>26</v>
      </c>
      <c r="D1558" s="78" t="s">
        <v>30</v>
      </c>
      <c r="E1558" s="80">
        <v>0.0</v>
      </c>
      <c r="F1558" s="80">
        <v>0.0</v>
      </c>
      <c r="G1558" s="80">
        <v>0.0</v>
      </c>
      <c r="H1558" s="83">
        <v>1.006</v>
      </c>
      <c r="I1558" s="84">
        <f t="shared" si="3"/>
        <v>1.006</v>
      </c>
      <c r="J1558" s="85">
        <f t="shared" si="4"/>
        <v>0</v>
      </c>
      <c r="K1558" s="80">
        <f t="shared" ref="K1558:L1558" si="3147">IFERROR(G1558,0)</f>
        <v>0</v>
      </c>
      <c r="L1558" s="80">
        <f t="shared" si="3147"/>
        <v>1.006</v>
      </c>
      <c r="M1558" s="84">
        <f t="shared" si="6"/>
        <v>1.006</v>
      </c>
      <c r="N1558" s="85">
        <f t="shared" si="7"/>
        <v>0</v>
      </c>
      <c r="O1558" s="84">
        <f t="shared" ref="O1558:P1558" si="3148">IFERROR(K1558,0)</f>
        <v>0</v>
      </c>
      <c r="P1558" s="84">
        <f t="shared" si="3148"/>
        <v>1.006</v>
      </c>
      <c r="Q1558" s="84">
        <f t="shared" si="9"/>
        <v>1.006</v>
      </c>
      <c r="R1558" s="85">
        <f t="shared" si="10"/>
        <v>0</v>
      </c>
      <c r="S1558" s="80"/>
      <c r="T1558" s="80"/>
      <c r="U1558" s="80"/>
      <c r="V1558" s="84">
        <f t="shared" si="1319"/>
        <v>0</v>
      </c>
      <c r="W1558" s="84">
        <f t="shared" si="1320"/>
        <v>0</v>
      </c>
      <c r="X1558" s="87">
        <f t="shared" si="3149"/>
        <v>1.718</v>
      </c>
      <c r="Y1558" s="89"/>
    </row>
    <row r="1559">
      <c r="A1559" s="77">
        <v>45732.0</v>
      </c>
      <c r="B1559" s="78" t="s">
        <v>25</v>
      </c>
      <c r="C1559" s="79" t="s">
        <v>26</v>
      </c>
      <c r="D1559" s="78" t="s">
        <v>27</v>
      </c>
      <c r="E1559" s="80">
        <v>1.7</v>
      </c>
      <c r="F1559" s="80">
        <v>0.005</v>
      </c>
      <c r="G1559" s="80">
        <v>0.0048</v>
      </c>
      <c r="H1559" s="83">
        <v>0.005</v>
      </c>
      <c r="I1559" s="84">
        <f t="shared" si="3"/>
        <v>0.0002</v>
      </c>
      <c r="J1559" s="85">
        <f t="shared" si="4"/>
        <v>104.1666667</v>
      </c>
      <c r="K1559" s="80">
        <f t="shared" ref="K1559:L1559" si="3150">IFERROR(G1559,0)</f>
        <v>0.0048</v>
      </c>
      <c r="L1559" s="80">
        <f t="shared" si="3150"/>
        <v>0.005</v>
      </c>
      <c r="M1559" s="84">
        <f t="shared" si="6"/>
        <v>0.0002</v>
      </c>
      <c r="N1559" s="85">
        <f t="shared" si="7"/>
        <v>104.1666667</v>
      </c>
      <c r="O1559" s="84">
        <f t="shared" ref="O1559:P1559" si="3151">IFERROR(K1559,0)</f>
        <v>0.0048</v>
      </c>
      <c r="P1559" s="84">
        <f t="shared" si="3151"/>
        <v>0.005</v>
      </c>
      <c r="Q1559" s="84">
        <f t="shared" si="9"/>
        <v>0.0002</v>
      </c>
      <c r="R1559" s="85">
        <f t="shared" si="10"/>
        <v>104.1666667</v>
      </c>
      <c r="S1559" s="80">
        <f>T1538</f>
        <v>3.7993405</v>
      </c>
      <c r="T1559" s="80">
        <f>H1559+S1559-H1560-H1561-U1559</f>
        <v>3.8042405</v>
      </c>
      <c r="U1559" s="80">
        <v>1.0E-4</v>
      </c>
      <c r="V1559" s="84">
        <f t="shared" si="1319"/>
        <v>96</v>
      </c>
      <c r="W1559" s="84">
        <f t="shared" si="1320"/>
        <v>100</v>
      </c>
      <c r="X1559" s="87">
        <f t="shared" si="3149"/>
        <v>1.653</v>
      </c>
      <c r="Y1559" s="89"/>
    </row>
    <row r="1560">
      <c r="A1560" s="77">
        <v>45732.0</v>
      </c>
      <c r="B1560" s="78" t="s">
        <v>25</v>
      </c>
      <c r="C1560" s="79" t="s">
        <v>26</v>
      </c>
      <c r="D1560" s="78" t="s">
        <v>29</v>
      </c>
      <c r="E1560" s="80">
        <v>1.5</v>
      </c>
      <c r="F1560" s="80">
        <v>0.0</v>
      </c>
      <c r="G1560" s="80">
        <v>0.003</v>
      </c>
      <c r="H1560" s="83">
        <v>0.0</v>
      </c>
      <c r="I1560" s="84">
        <f t="shared" si="3"/>
        <v>-0.003</v>
      </c>
      <c r="J1560" s="85">
        <f t="shared" si="4"/>
        <v>0</v>
      </c>
      <c r="K1560" s="80">
        <f t="shared" ref="K1560:L1560" si="3152">IFERROR(G1560,0)</f>
        <v>0.003</v>
      </c>
      <c r="L1560" s="80">
        <f t="shared" si="3152"/>
        <v>0</v>
      </c>
      <c r="M1560" s="84">
        <f t="shared" si="6"/>
        <v>-0.003</v>
      </c>
      <c r="N1560" s="85">
        <f t="shared" si="7"/>
        <v>0</v>
      </c>
      <c r="O1560" s="84">
        <f t="shared" ref="O1560:P1560" si="3153">IFERROR(K1560,0)</f>
        <v>0.003</v>
      </c>
      <c r="P1560" s="84">
        <f t="shared" si="3153"/>
        <v>0</v>
      </c>
      <c r="Q1560" s="84">
        <f t="shared" si="9"/>
        <v>-0.003</v>
      </c>
      <c r="R1560" s="85">
        <f t="shared" si="10"/>
        <v>0</v>
      </c>
      <c r="S1560" s="84"/>
      <c r="T1560" s="84"/>
      <c r="U1560" s="84"/>
      <c r="V1560" s="84">
        <f t="shared" si="1319"/>
        <v>0</v>
      </c>
      <c r="W1560" s="84">
        <f t="shared" si="1320"/>
        <v>0</v>
      </c>
      <c r="X1560" s="87">
        <f t="shared" si="3149"/>
        <v>0.005</v>
      </c>
      <c r="Y1560" s="89"/>
    </row>
    <row r="1561">
      <c r="A1561" s="77">
        <v>45732.0</v>
      </c>
      <c r="B1561" s="78" t="s">
        <v>25</v>
      </c>
      <c r="C1561" s="79" t="s">
        <v>26</v>
      </c>
      <c r="D1561" s="78" t="s">
        <v>30</v>
      </c>
      <c r="E1561" s="80">
        <v>0.0</v>
      </c>
      <c r="F1561" s="80">
        <v>0.0</v>
      </c>
      <c r="G1561" s="80">
        <v>0.0</v>
      </c>
      <c r="H1561" s="83">
        <v>0.0</v>
      </c>
      <c r="I1561" s="84">
        <f t="shared" si="3"/>
        <v>0</v>
      </c>
      <c r="J1561" s="85">
        <f t="shared" si="4"/>
        <v>0</v>
      </c>
      <c r="K1561" s="80">
        <f t="shared" ref="K1561:L1561" si="3154">IFERROR(G1561,0)</f>
        <v>0</v>
      </c>
      <c r="L1561" s="80">
        <f t="shared" si="3154"/>
        <v>0</v>
      </c>
      <c r="M1561" s="84">
        <f t="shared" si="6"/>
        <v>0</v>
      </c>
      <c r="N1561" s="85">
        <f t="shared" si="7"/>
        <v>0</v>
      </c>
      <c r="O1561" s="84">
        <f t="shared" ref="O1561:P1561" si="3155">IFERROR(K1561,0)</f>
        <v>0</v>
      </c>
      <c r="P1561" s="84">
        <f t="shared" si="3155"/>
        <v>0</v>
      </c>
      <c r="Q1561" s="84">
        <f t="shared" si="9"/>
        <v>0</v>
      </c>
      <c r="R1561" s="85">
        <f t="shared" si="10"/>
        <v>0</v>
      </c>
      <c r="S1561" s="84"/>
      <c r="T1561" s="84"/>
      <c r="U1561" s="84"/>
      <c r="V1561" s="84">
        <f t="shared" si="1319"/>
        <v>0</v>
      </c>
      <c r="W1561" s="84">
        <f t="shared" si="1320"/>
        <v>0</v>
      </c>
      <c r="X1561" s="87">
        <f t="shared" si="3149"/>
        <v>0</v>
      </c>
      <c r="Y1561" s="89"/>
    </row>
    <row r="1562">
      <c r="A1562" s="77">
        <v>45732.0</v>
      </c>
      <c r="B1562" s="78" t="s">
        <v>33</v>
      </c>
      <c r="C1562" s="79" t="s">
        <v>26</v>
      </c>
      <c r="D1562" s="78" t="s">
        <v>27</v>
      </c>
      <c r="E1562" s="80">
        <v>1.0</v>
      </c>
      <c r="F1562" s="80">
        <v>0.005</v>
      </c>
      <c r="G1562" s="80">
        <v>0.003</v>
      </c>
      <c r="H1562" s="83">
        <v>0.004</v>
      </c>
      <c r="I1562" s="84">
        <f t="shared" si="3"/>
        <v>0.001</v>
      </c>
      <c r="J1562" s="85">
        <f t="shared" si="4"/>
        <v>133.3333333</v>
      </c>
      <c r="K1562" s="80">
        <f t="shared" ref="K1562:L1562" si="3156">IFERROR(G1562,0)</f>
        <v>0.003</v>
      </c>
      <c r="L1562" s="80">
        <f t="shared" si="3156"/>
        <v>0.004</v>
      </c>
      <c r="M1562" s="84">
        <f t="shared" si="6"/>
        <v>0.001</v>
      </c>
      <c r="N1562" s="85">
        <f t="shared" si="7"/>
        <v>133.3333333</v>
      </c>
      <c r="O1562" s="84">
        <f t="shared" ref="O1562:P1562" si="3157">IFERROR(K1562,0)</f>
        <v>0.003</v>
      </c>
      <c r="P1562" s="84">
        <f t="shared" si="3157"/>
        <v>0.004</v>
      </c>
      <c r="Q1562" s="84">
        <f t="shared" si="9"/>
        <v>0.001</v>
      </c>
      <c r="R1562" s="85">
        <f t="shared" si="10"/>
        <v>133.3333333</v>
      </c>
      <c r="S1562" s="80">
        <f>T1541</f>
        <v>0.69565</v>
      </c>
      <c r="T1562" s="80">
        <f>H1562+S1562-H1563-H1564-U1562</f>
        <v>0.69965</v>
      </c>
      <c r="U1562" s="80">
        <v>0.0</v>
      </c>
      <c r="V1562" s="84">
        <f t="shared" si="1319"/>
        <v>60</v>
      </c>
      <c r="W1562" s="84">
        <f t="shared" si="1320"/>
        <v>80</v>
      </c>
      <c r="X1562" s="87">
        <f t="shared" si="3149"/>
        <v>0</v>
      </c>
      <c r="Y1562" s="89"/>
    </row>
    <row r="1563">
      <c r="A1563" s="77">
        <v>45732.0</v>
      </c>
      <c r="B1563" s="78" t="s">
        <v>33</v>
      </c>
      <c r="C1563" s="79" t="s">
        <v>26</v>
      </c>
      <c r="D1563" s="78" t="s">
        <v>29</v>
      </c>
      <c r="E1563" s="80">
        <v>1.0</v>
      </c>
      <c r="F1563" s="80">
        <v>0.0</v>
      </c>
      <c r="G1563" s="80">
        <v>0.003</v>
      </c>
      <c r="H1563" s="83">
        <v>0.0</v>
      </c>
      <c r="I1563" s="84">
        <f t="shared" si="3"/>
        <v>-0.003</v>
      </c>
      <c r="J1563" s="85">
        <f t="shared" si="4"/>
        <v>0</v>
      </c>
      <c r="K1563" s="80">
        <f t="shared" ref="K1563:L1563" si="3158">IFERROR(G1563,0)</f>
        <v>0.003</v>
      </c>
      <c r="L1563" s="80">
        <f t="shared" si="3158"/>
        <v>0</v>
      </c>
      <c r="M1563" s="84">
        <f t="shared" si="6"/>
        <v>-0.003</v>
      </c>
      <c r="N1563" s="85">
        <f t="shared" si="7"/>
        <v>0</v>
      </c>
      <c r="O1563" s="84">
        <f t="shared" ref="O1563:P1563" si="3159">IFERROR(K1563,0)</f>
        <v>0.003</v>
      </c>
      <c r="P1563" s="84">
        <f t="shared" si="3159"/>
        <v>0</v>
      </c>
      <c r="Q1563" s="84">
        <f t="shared" si="9"/>
        <v>-0.003</v>
      </c>
      <c r="R1563" s="85">
        <f t="shared" si="10"/>
        <v>0</v>
      </c>
      <c r="S1563" s="80"/>
      <c r="T1563" s="80"/>
      <c r="U1563" s="80"/>
      <c r="V1563" s="84">
        <f t="shared" si="1319"/>
        <v>0</v>
      </c>
      <c r="W1563" s="84">
        <f t="shared" si="1320"/>
        <v>0</v>
      </c>
      <c r="X1563" s="87">
        <f t="shared" si="3149"/>
        <v>0.004</v>
      </c>
      <c r="Y1563" s="89"/>
    </row>
    <row r="1564">
      <c r="A1564" s="77">
        <v>45732.0</v>
      </c>
      <c r="B1564" s="78" t="s">
        <v>33</v>
      </c>
      <c r="C1564" s="79" t="s">
        <v>26</v>
      </c>
      <c r="D1564" s="78" t="s">
        <v>30</v>
      </c>
      <c r="E1564" s="80">
        <v>0.0</v>
      </c>
      <c r="F1564" s="80">
        <v>0.0</v>
      </c>
      <c r="G1564" s="80">
        <v>0.0</v>
      </c>
      <c r="H1564" s="83">
        <v>0.0</v>
      </c>
      <c r="I1564" s="84">
        <f t="shared" si="3"/>
        <v>0</v>
      </c>
      <c r="J1564" s="85">
        <f t="shared" si="4"/>
        <v>0</v>
      </c>
      <c r="K1564" s="80">
        <f t="shared" ref="K1564:L1564" si="3160">IFERROR(G1564,0)</f>
        <v>0</v>
      </c>
      <c r="L1564" s="80">
        <f t="shared" si="3160"/>
        <v>0</v>
      </c>
      <c r="M1564" s="84">
        <f t="shared" si="6"/>
        <v>0</v>
      </c>
      <c r="N1564" s="85">
        <f t="shared" si="7"/>
        <v>0</v>
      </c>
      <c r="O1564" s="84">
        <f t="shared" ref="O1564:P1564" si="3161">IFERROR(K1564,0)</f>
        <v>0</v>
      </c>
      <c r="P1564" s="84">
        <f t="shared" si="3161"/>
        <v>0</v>
      </c>
      <c r="Q1564" s="84">
        <f t="shared" si="9"/>
        <v>0</v>
      </c>
      <c r="R1564" s="85">
        <f t="shared" si="10"/>
        <v>0</v>
      </c>
      <c r="S1564" s="87"/>
      <c r="T1564" s="87"/>
      <c r="U1564" s="87"/>
      <c r="V1564" s="84">
        <f t="shared" si="1319"/>
        <v>0</v>
      </c>
      <c r="W1564" s="84">
        <f t="shared" si="1320"/>
        <v>0</v>
      </c>
      <c r="X1564" s="87">
        <f t="shared" si="3149"/>
        <v>0</v>
      </c>
      <c r="Y1564" s="89"/>
    </row>
    <row r="1565">
      <c r="A1565" s="77">
        <v>45732.0</v>
      </c>
      <c r="B1565" s="78" t="s">
        <v>34</v>
      </c>
      <c r="C1565" s="79" t="s">
        <v>26</v>
      </c>
      <c r="D1565" s="78" t="s">
        <v>27</v>
      </c>
      <c r="E1565" s="80">
        <v>0.6</v>
      </c>
      <c r="F1565" s="80">
        <v>0.004</v>
      </c>
      <c r="G1565" s="80">
        <v>0.0032</v>
      </c>
      <c r="H1565" s="83">
        <v>0.001</v>
      </c>
      <c r="I1565" s="84">
        <f t="shared" si="3"/>
        <v>-0.0022</v>
      </c>
      <c r="J1565" s="85">
        <f t="shared" si="4"/>
        <v>31.25</v>
      </c>
      <c r="K1565" s="80">
        <f t="shared" ref="K1565:L1565" si="3162">IFERROR(G1565,0)</f>
        <v>0.0032</v>
      </c>
      <c r="L1565" s="80">
        <f t="shared" si="3162"/>
        <v>0.001</v>
      </c>
      <c r="M1565" s="84">
        <f t="shared" si="6"/>
        <v>-0.0022</v>
      </c>
      <c r="N1565" s="85">
        <f t="shared" si="7"/>
        <v>31.25</v>
      </c>
      <c r="O1565" s="84">
        <f t="shared" ref="O1565:P1565" si="3163">IFERROR(K1565,0)</f>
        <v>0.0032</v>
      </c>
      <c r="P1565" s="84">
        <f t="shared" si="3163"/>
        <v>0.001</v>
      </c>
      <c r="Q1565" s="84">
        <f t="shared" si="9"/>
        <v>-0.0022</v>
      </c>
      <c r="R1565" s="85">
        <f t="shared" si="10"/>
        <v>31.25</v>
      </c>
      <c r="S1565" s="88">
        <f>T1544</f>
        <v>0.08689</v>
      </c>
      <c r="T1565" s="80">
        <f>H1565+S1565-H1566-H1567-U1565</f>
        <v>0.08789</v>
      </c>
      <c r="U1565" s="88">
        <v>0.0</v>
      </c>
      <c r="V1565" s="84">
        <f t="shared" si="1319"/>
        <v>80</v>
      </c>
      <c r="W1565" s="84">
        <f t="shared" si="1320"/>
        <v>25</v>
      </c>
      <c r="X1565" s="87">
        <f t="shared" si="3149"/>
        <v>0</v>
      </c>
      <c r="Y1565" s="89"/>
    </row>
    <row r="1566">
      <c r="A1566" s="77">
        <v>45732.0</v>
      </c>
      <c r="B1566" s="78" t="s">
        <v>34</v>
      </c>
      <c r="C1566" s="79" t="s">
        <v>26</v>
      </c>
      <c r="D1566" s="78" t="s">
        <v>29</v>
      </c>
      <c r="E1566" s="80">
        <v>0.6</v>
      </c>
      <c r="F1566" s="80">
        <v>0.061</v>
      </c>
      <c r="G1566" s="80">
        <v>0.0032</v>
      </c>
      <c r="H1566" s="83">
        <v>0.0</v>
      </c>
      <c r="I1566" s="84">
        <f t="shared" si="3"/>
        <v>-0.0032</v>
      </c>
      <c r="J1566" s="85">
        <f t="shared" si="4"/>
        <v>0</v>
      </c>
      <c r="K1566" s="80">
        <f t="shared" ref="K1566:L1566" si="3164">IFERROR(G1566,0)</f>
        <v>0.0032</v>
      </c>
      <c r="L1566" s="80">
        <f t="shared" si="3164"/>
        <v>0</v>
      </c>
      <c r="M1566" s="84">
        <f t="shared" si="6"/>
        <v>-0.0032</v>
      </c>
      <c r="N1566" s="85">
        <f t="shared" si="7"/>
        <v>0</v>
      </c>
      <c r="O1566" s="84">
        <f t="shared" ref="O1566:P1566" si="3165">IFERROR(K1566,0)</f>
        <v>0.0032</v>
      </c>
      <c r="P1566" s="84">
        <f t="shared" si="3165"/>
        <v>0</v>
      </c>
      <c r="Q1566" s="84">
        <f t="shared" si="9"/>
        <v>-0.0032</v>
      </c>
      <c r="R1566" s="85">
        <f t="shared" si="10"/>
        <v>0</v>
      </c>
      <c r="S1566" s="87"/>
      <c r="T1566" s="87"/>
      <c r="U1566" s="87"/>
      <c r="V1566" s="84">
        <f t="shared" si="1319"/>
        <v>5.245901639</v>
      </c>
      <c r="W1566" s="84">
        <f t="shared" si="1320"/>
        <v>0</v>
      </c>
      <c r="X1566" s="87">
        <f t="shared" si="3149"/>
        <v>0.002</v>
      </c>
      <c r="Y1566" s="89"/>
    </row>
    <row r="1567">
      <c r="A1567" s="77">
        <v>45732.0</v>
      </c>
      <c r="B1567" s="78" t="s">
        <v>34</v>
      </c>
      <c r="C1567" s="79" t="s">
        <v>26</v>
      </c>
      <c r="D1567" s="78" t="s">
        <v>30</v>
      </c>
      <c r="E1567" s="80">
        <v>0.0</v>
      </c>
      <c r="F1567" s="80">
        <v>0.0</v>
      </c>
      <c r="G1567" s="80">
        <v>0.0</v>
      </c>
      <c r="H1567" s="83">
        <v>0.0</v>
      </c>
      <c r="I1567" s="84">
        <f t="shared" si="3"/>
        <v>0</v>
      </c>
      <c r="J1567" s="85">
        <f t="shared" si="4"/>
        <v>0</v>
      </c>
      <c r="K1567" s="80">
        <f t="shared" ref="K1567:L1567" si="3166">IFERROR(G1567,0)</f>
        <v>0</v>
      </c>
      <c r="L1567" s="80">
        <f t="shared" si="3166"/>
        <v>0</v>
      </c>
      <c r="M1567" s="84">
        <f t="shared" si="6"/>
        <v>0</v>
      </c>
      <c r="N1567" s="85">
        <f t="shared" si="7"/>
        <v>0</v>
      </c>
      <c r="O1567" s="84">
        <f t="shared" ref="O1567:P1567" si="3167">IFERROR(K1567,0)</f>
        <v>0</v>
      </c>
      <c r="P1567" s="84">
        <f t="shared" si="3167"/>
        <v>0</v>
      </c>
      <c r="Q1567" s="84">
        <f t="shared" si="9"/>
        <v>0</v>
      </c>
      <c r="R1567" s="85">
        <f t="shared" si="10"/>
        <v>0</v>
      </c>
      <c r="S1567" s="87"/>
      <c r="T1567" s="87"/>
      <c r="U1567" s="87"/>
      <c r="V1567" s="84">
        <f t="shared" si="1319"/>
        <v>0</v>
      </c>
      <c r="W1567" s="84">
        <f t="shared" si="1320"/>
        <v>0</v>
      </c>
      <c r="X1567" s="87">
        <f t="shared" si="3149"/>
        <v>0</v>
      </c>
      <c r="Y1567" s="89"/>
    </row>
    <row r="1568">
      <c r="A1568" s="77">
        <v>45732.0</v>
      </c>
      <c r="B1568" s="78" t="s">
        <v>36</v>
      </c>
      <c r="C1568" s="79" t="s">
        <v>37</v>
      </c>
      <c r="D1568" s="78" t="s">
        <v>27</v>
      </c>
      <c r="E1568" s="80">
        <v>229.8</v>
      </c>
      <c r="F1568" s="80">
        <v>0.634</v>
      </c>
      <c r="G1568" s="80">
        <v>0.668</v>
      </c>
      <c r="H1568" s="83">
        <v>0.596</v>
      </c>
      <c r="I1568" s="84">
        <f t="shared" si="3"/>
        <v>-0.072</v>
      </c>
      <c r="J1568" s="85">
        <f t="shared" si="4"/>
        <v>89.22155689</v>
      </c>
      <c r="K1568" s="80">
        <f t="shared" ref="K1568:L1568" si="3168">IFERROR(G1568,0)</f>
        <v>0.668</v>
      </c>
      <c r="L1568" s="80">
        <f t="shared" si="3168"/>
        <v>0.596</v>
      </c>
      <c r="M1568" s="84">
        <f t="shared" si="6"/>
        <v>-0.072</v>
      </c>
      <c r="N1568" s="85">
        <f t="shared" si="7"/>
        <v>89.22155689</v>
      </c>
      <c r="O1568" s="84">
        <f t="shared" ref="O1568:P1568" si="3169">IFERROR(K1568,0)</f>
        <v>0.668</v>
      </c>
      <c r="P1568" s="84">
        <f t="shared" si="3169"/>
        <v>0.596</v>
      </c>
      <c r="Q1568" s="84">
        <f t="shared" si="9"/>
        <v>-0.072</v>
      </c>
      <c r="R1568" s="85">
        <f t="shared" si="10"/>
        <v>89.22155689</v>
      </c>
      <c r="S1568" s="88">
        <f>T1547</f>
        <v>173.3070851</v>
      </c>
      <c r="T1568" s="80">
        <f>H1568+S1568-H1569-H1570-U1568</f>
        <v>172.4166851</v>
      </c>
      <c r="U1568" s="88">
        <v>4.0E-4</v>
      </c>
      <c r="V1568" s="84">
        <f t="shared" si="1319"/>
        <v>105.362776</v>
      </c>
      <c r="W1568" s="84">
        <f t="shared" si="1320"/>
        <v>94.00630915</v>
      </c>
      <c r="X1568" s="87">
        <f t="shared" si="3149"/>
        <v>0</v>
      </c>
      <c r="Y1568" s="89"/>
    </row>
    <row r="1569">
      <c r="A1569" s="77">
        <v>45732.0</v>
      </c>
      <c r="B1569" s="78" t="s">
        <v>36</v>
      </c>
      <c r="C1569" s="79" t="s">
        <v>37</v>
      </c>
      <c r="D1569" s="78" t="s">
        <v>29</v>
      </c>
      <c r="E1569" s="80">
        <v>285.0</v>
      </c>
      <c r="F1569" s="80">
        <v>0.137</v>
      </c>
      <c r="G1569" s="80">
        <v>0.774</v>
      </c>
      <c r="H1569" s="83">
        <v>1.486</v>
      </c>
      <c r="I1569" s="84">
        <f t="shared" si="3"/>
        <v>0.712</v>
      </c>
      <c r="J1569" s="85">
        <f t="shared" si="4"/>
        <v>191.9896641</v>
      </c>
      <c r="K1569" s="80">
        <f t="shared" ref="K1569:L1569" si="3170">IFERROR(G1569,0)</f>
        <v>0.774</v>
      </c>
      <c r="L1569" s="80">
        <f t="shared" si="3170"/>
        <v>1.486</v>
      </c>
      <c r="M1569" s="84">
        <f t="shared" si="6"/>
        <v>0.712</v>
      </c>
      <c r="N1569" s="85">
        <f t="shared" si="7"/>
        <v>191.9896641</v>
      </c>
      <c r="O1569" s="84">
        <f t="shared" ref="O1569:P1569" si="3171">IFERROR(K1569,0)</f>
        <v>0.774</v>
      </c>
      <c r="P1569" s="84">
        <f t="shared" si="3171"/>
        <v>1.486</v>
      </c>
      <c r="Q1569" s="84">
        <f t="shared" si="9"/>
        <v>0.712</v>
      </c>
      <c r="R1569" s="85">
        <f t="shared" si="10"/>
        <v>191.9896641</v>
      </c>
      <c r="S1569" s="87"/>
      <c r="T1569" s="87"/>
      <c r="U1569" s="87"/>
      <c r="V1569" s="84">
        <f t="shared" si="1319"/>
        <v>564.9635036</v>
      </c>
      <c r="W1569" s="84">
        <f t="shared" si="1320"/>
        <v>1084.671533</v>
      </c>
      <c r="X1569" s="87">
        <f t="shared" si="3149"/>
        <v>0.594</v>
      </c>
      <c r="Y1569" s="89"/>
    </row>
    <row r="1570">
      <c r="A1570" s="77">
        <v>45732.0</v>
      </c>
      <c r="B1570" s="78" t="s">
        <v>36</v>
      </c>
      <c r="C1570" s="79" t="s">
        <v>37</v>
      </c>
      <c r="D1570" s="78" t="s">
        <v>30</v>
      </c>
      <c r="E1570" s="80">
        <v>0.0</v>
      </c>
      <c r="F1570" s="80">
        <v>0.0</v>
      </c>
      <c r="G1570" s="80">
        <v>0.0</v>
      </c>
      <c r="H1570" s="83">
        <v>0.0</v>
      </c>
      <c r="I1570" s="84">
        <f t="shared" si="3"/>
        <v>0</v>
      </c>
      <c r="J1570" s="85">
        <f t="shared" si="4"/>
        <v>0</v>
      </c>
      <c r="K1570" s="80">
        <f t="shared" ref="K1570:L1570" si="3172">IFERROR(G1570,0)</f>
        <v>0</v>
      </c>
      <c r="L1570" s="80">
        <f t="shared" si="3172"/>
        <v>0</v>
      </c>
      <c r="M1570" s="84">
        <f t="shared" si="6"/>
        <v>0</v>
      </c>
      <c r="N1570" s="85">
        <f t="shared" si="7"/>
        <v>0</v>
      </c>
      <c r="O1570" s="84">
        <f t="shared" ref="O1570:P1570" si="3173">IFERROR(K1570,0)</f>
        <v>0</v>
      </c>
      <c r="P1570" s="84">
        <f t="shared" si="3173"/>
        <v>0</v>
      </c>
      <c r="Q1570" s="84">
        <f t="shared" si="9"/>
        <v>0</v>
      </c>
      <c r="R1570" s="85">
        <f t="shared" si="10"/>
        <v>0</v>
      </c>
      <c r="S1570" s="87"/>
      <c r="T1570" s="87"/>
      <c r="U1570" s="87"/>
      <c r="V1570" s="84">
        <f t="shared" si="1319"/>
        <v>0</v>
      </c>
      <c r="W1570" s="84">
        <f t="shared" si="1320"/>
        <v>0</v>
      </c>
      <c r="X1570" s="87">
        <f t="shared" si="3149"/>
        <v>0</v>
      </c>
      <c r="Y1570" s="89"/>
    </row>
    <row r="1571">
      <c r="A1571" s="77">
        <v>45732.0</v>
      </c>
      <c r="B1571" s="78" t="s">
        <v>49</v>
      </c>
      <c r="C1571" s="79" t="s">
        <v>37</v>
      </c>
      <c r="D1571" s="78" t="s">
        <v>27</v>
      </c>
      <c r="E1571" s="80">
        <v>5.2</v>
      </c>
      <c r="F1571" s="80">
        <v>0.013</v>
      </c>
      <c r="G1571" s="80">
        <v>0.0161</v>
      </c>
      <c r="H1571" s="83">
        <v>0.019</v>
      </c>
      <c r="I1571" s="84">
        <f t="shared" si="3"/>
        <v>0.0029</v>
      </c>
      <c r="J1571" s="85">
        <f t="shared" si="4"/>
        <v>118.0124224</v>
      </c>
      <c r="K1571" s="80">
        <f t="shared" ref="K1571:L1571" si="3174">IFERROR(G1571,0)</f>
        <v>0.0161</v>
      </c>
      <c r="L1571" s="80">
        <f t="shared" si="3174"/>
        <v>0.019</v>
      </c>
      <c r="M1571" s="84">
        <f t="shared" si="6"/>
        <v>0.0029</v>
      </c>
      <c r="N1571" s="85">
        <f t="shared" si="7"/>
        <v>118.0124224</v>
      </c>
      <c r="O1571" s="84">
        <f t="shared" ref="O1571:P1571" si="3175">IFERROR(K1571,0)</f>
        <v>0.0161</v>
      </c>
      <c r="P1571" s="84">
        <f t="shared" si="3175"/>
        <v>0.019</v>
      </c>
      <c r="Q1571" s="84">
        <f t="shared" si="9"/>
        <v>0.0029</v>
      </c>
      <c r="R1571" s="85">
        <f t="shared" si="10"/>
        <v>118.0124224</v>
      </c>
      <c r="S1571" s="88">
        <f>T1550</f>
        <v>2.895700002</v>
      </c>
      <c r="T1571" s="80">
        <f>H1571+S1571-H1572-H1573-U1571</f>
        <v>2.914000002</v>
      </c>
      <c r="U1571" s="88">
        <v>7.0E-4</v>
      </c>
      <c r="V1571" s="84">
        <f t="shared" si="1319"/>
        <v>123.8461538</v>
      </c>
      <c r="W1571" s="84">
        <f t="shared" si="1320"/>
        <v>146.1538462</v>
      </c>
      <c r="X1571" s="87">
        <f t="shared" si="3149"/>
        <v>0</v>
      </c>
      <c r="Y1571" s="89"/>
    </row>
    <row r="1572">
      <c r="A1572" s="77">
        <v>45732.0</v>
      </c>
      <c r="B1572" s="78" t="s">
        <v>49</v>
      </c>
      <c r="C1572" s="79" t="s">
        <v>37</v>
      </c>
      <c r="D1572" s="78" t="s">
        <v>29</v>
      </c>
      <c r="E1572" s="80">
        <v>5.1</v>
      </c>
      <c r="F1572" s="80">
        <v>0.03</v>
      </c>
      <c r="G1572" s="80">
        <v>0.0129</v>
      </c>
      <c r="H1572" s="83">
        <v>0.0</v>
      </c>
      <c r="I1572" s="84">
        <f t="shared" si="3"/>
        <v>-0.0129</v>
      </c>
      <c r="J1572" s="85">
        <f t="shared" si="4"/>
        <v>0</v>
      </c>
      <c r="K1572" s="80">
        <f t="shared" ref="K1572:L1572" si="3176">IFERROR(G1572,0)</f>
        <v>0.0129</v>
      </c>
      <c r="L1572" s="80">
        <f t="shared" si="3176"/>
        <v>0</v>
      </c>
      <c r="M1572" s="84">
        <f t="shared" si="6"/>
        <v>-0.0129</v>
      </c>
      <c r="N1572" s="85">
        <f t="shared" si="7"/>
        <v>0</v>
      </c>
      <c r="O1572" s="84">
        <f t="shared" ref="O1572:P1572" si="3177">IFERROR(K1572,0)</f>
        <v>0.0129</v>
      </c>
      <c r="P1572" s="84">
        <f t="shared" si="3177"/>
        <v>0</v>
      </c>
      <c r="Q1572" s="84">
        <f t="shared" si="9"/>
        <v>-0.0129</v>
      </c>
      <c r="R1572" s="85">
        <f t="shared" si="10"/>
        <v>0</v>
      </c>
      <c r="S1572" s="87"/>
      <c r="T1572" s="87"/>
      <c r="U1572" s="87"/>
      <c r="V1572" s="84">
        <f t="shared" si="1319"/>
        <v>43</v>
      </c>
      <c r="W1572" s="84">
        <f t="shared" si="1320"/>
        <v>0</v>
      </c>
      <c r="X1572" s="87">
        <f t="shared" si="3149"/>
        <v>0.019</v>
      </c>
      <c r="Y1572" s="89"/>
    </row>
    <row r="1573">
      <c r="A1573" s="77">
        <v>45732.0</v>
      </c>
      <c r="B1573" s="78" t="s">
        <v>49</v>
      </c>
      <c r="C1573" s="79" t="s">
        <v>37</v>
      </c>
      <c r="D1573" s="78" t="s">
        <v>30</v>
      </c>
      <c r="E1573" s="80">
        <v>0.0</v>
      </c>
      <c r="F1573" s="80">
        <v>0.0</v>
      </c>
      <c r="G1573" s="80">
        <v>0.0</v>
      </c>
      <c r="H1573" s="83">
        <v>0.0</v>
      </c>
      <c r="I1573" s="84">
        <f t="shared" si="3"/>
        <v>0</v>
      </c>
      <c r="J1573" s="85">
        <f t="shared" si="4"/>
        <v>0</v>
      </c>
      <c r="K1573" s="80">
        <f t="shared" ref="K1573:L1573" si="3178">IFERROR(G1573,0)</f>
        <v>0</v>
      </c>
      <c r="L1573" s="80">
        <f t="shared" si="3178"/>
        <v>0</v>
      </c>
      <c r="M1573" s="84">
        <f t="shared" si="6"/>
        <v>0</v>
      </c>
      <c r="N1573" s="85">
        <f t="shared" si="7"/>
        <v>0</v>
      </c>
      <c r="O1573" s="84">
        <f t="shared" ref="O1573:P1573" si="3179">IFERROR(K1573,0)</f>
        <v>0</v>
      </c>
      <c r="P1573" s="84">
        <f t="shared" si="3179"/>
        <v>0</v>
      </c>
      <c r="Q1573" s="84">
        <f t="shared" si="9"/>
        <v>0</v>
      </c>
      <c r="R1573" s="85">
        <f t="shared" si="10"/>
        <v>0</v>
      </c>
      <c r="S1573" s="88"/>
      <c r="T1573" s="88"/>
      <c r="U1573" s="87"/>
      <c r="V1573" s="84">
        <f t="shared" si="1319"/>
        <v>0</v>
      </c>
      <c r="W1573" s="84">
        <f t="shared" si="1320"/>
        <v>0</v>
      </c>
      <c r="X1573" s="87">
        <f t="shared" si="3149"/>
        <v>0</v>
      </c>
      <c r="Y1573" s="89"/>
    </row>
    <row r="1574">
      <c r="A1574" s="77">
        <v>45732.0</v>
      </c>
      <c r="B1574" s="78" t="s">
        <v>40</v>
      </c>
      <c r="C1574" s="79" t="s">
        <v>37</v>
      </c>
      <c r="D1574" s="78" t="s">
        <v>27</v>
      </c>
      <c r="E1574" s="80">
        <v>0.63</v>
      </c>
      <c r="F1574" s="80">
        <v>0.0</v>
      </c>
      <c r="G1574" s="80">
        <v>0.0019</v>
      </c>
      <c r="H1574" s="83">
        <v>0.001</v>
      </c>
      <c r="I1574" s="84">
        <f t="shared" si="3"/>
        <v>-0.0009</v>
      </c>
      <c r="J1574" s="85">
        <f t="shared" si="4"/>
        <v>52.63157895</v>
      </c>
      <c r="K1574" s="80">
        <f t="shared" ref="K1574:L1574" si="3180">IFERROR(G1574,0)</f>
        <v>0.0019</v>
      </c>
      <c r="L1574" s="80">
        <f t="shared" si="3180"/>
        <v>0.001</v>
      </c>
      <c r="M1574" s="84">
        <f t="shared" si="6"/>
        <v>-0.0009</v>
      </c>
      <c r="N1574" s="85">
        <f t="shared" si="7"/>
        <v>52.63157895</v>
      </c>
      <c r="O1574" s="84">
        <f t="shared" ref="O1574:P1574" si="3181">IFERROR(K1574,0)</f>
        <v>0.0019</v>
      </c>
      <c r="P1574" s="84">
        <f t="shared" si="3181"/>
        <v>0.001</v>
      </c>
      <c r="Q1574" s="84">
        <f t="shared" si="9"/>
        <v>-0.0009</v>
      </c>
      <c r="R1574" s="85">
        <f t="shared" si="10"/>
        <v>52.63157895</v>
      </c>
      <c r="S1574" s="88">
        <f>T1553</f>
        <v>0.07264624</v>
      </c>
      <c r="T1574" s="80">
        <f>H1574+S1574-H1575-H1576-U1574</f>
        <v>0.07354624</v>
      </c>
      <c r="U1574" s="88">
        <v>1.0E-4</v>
      </c>
      <c r="V1574" s="84">
        <f t="shared" si="1319"/>
        <v>0</v>
      </c>
      <c r="W1574" s="84">
        <f t="shared" si="1320"/>
        <v>0</v>
      </c>
      <c r="X1574" s="87">
        <f t="shared" si="3149"/>
        <v>0</v>
      </c>
      <c r="Y1574" s="89"/>
    </row>
    <row r="1575">
      <c r="A1575" s="77">
        <v>45732.0</v>
      </c>
      <c r="B1575" s="78" t="s">
        <v>40</v>
      </c>
      <c r="C1575" s="79" t="s">
        <v>37</v>
      </c>
      <c r="D1575" s="78" t="s">
        <v>29</v>
      </c>
      <c r="E1575" s="80">
        <v>0.63</v>
      </c>
      <c r="F1575" s="80">
        <v>0.0</v>
      </c>
      <c r="G1575" s="80">
        <v>0.0016</v>
      </c>
      <c r="H1575" s="83">
        <v>0.0</v>
      </c>
      <c r="I1575" s="84">
        <f t="shared" si="3"/>
        <v>-0.0016</v>
      </c>
      <c r="J1575" s="85">
        <f t="shared" si="4"/>
        <v>0</v>
      </c>
      <c r="K1575" s="80">
        <f t="shared" ref="K1575:L1575" si="3182">IFERROR(G1575,0)</f>
        <v>0.0016</v>
      </c>
      <c r="L1575" s="80">
        <f t="shared" si="3182"/>
        <v>0</v>
      </c>
      <c r="M1575" s="84">
        <f t="shared" si="6"/>
        <v>-0.0016</v>
      </c>
      <c r="N1575" s="85">
        <f t="shared" si="7"/>
        <v>0</v>
      </c>
      <c r="O1575" s="84">
        <f t="shared" ref="O1575:P1575" si="3183">IFERROR(K1575,0)</f>
        <v>0.0016</v>
      </c>
      <c r="P1575" s="84">
        <f t="shared" si="3183"/>
        <v>0</v>
      </c>
      <c r="Q1575" s="84">
        <f t="shared" si="9"/>
        <v>-0.0016</v>
      </c>
      <c r="R1575" s="85">
        <f t="shared" si="10"/>
        <v>0</v>
      </c>
      <c r="S1575" s="88"/>
      <c r="T1575" s="80"/>
      <c r="U1575" s="88"/>
      <c r="V1575" s="84">
        <f t="shared" si="1319"/>
        <v>0</v>
      </c>
      <c r="W1575" s="84">
        <f t="shared" si="1320"/>
        <v>0</v>
      </c>
      <c r="X1575" s="87">
        <f t="shared" si="3149"/>
        <v>0.001</v>
      </c>
      <c r="Y1575" s="89"/>
    </row>
    <row r="1576">
      <c r="A1576" s="77">
        <v>45732.0</v>
      </c>
      <c r="B1576" s="78" t="s">
        <v>40</v>
      </c>
      <c r="C1576" s="79" t="s">
        <v>37</v>
      </c>
      <c r="D1576" s="78" t="s">
        <v>30</v>
      </c>
      <c r="E1576" s="80">
        <v>0.0</v>
      </c>
      <c r="F1576" s="80">
        <v>0.0</v>
      </c>
      <c r="G1576" s="80">
        <v>0.0</v>
      </c>
      <c r="H1576" s="83">
        <v>0.0</v>
      </c>
      <c r="I1576" s="84">
        <f t="shared" si="3"/>
        <v>0</v>
      </c>
      <c r="J1576" s="85">
        <f t="shared" si="4"/>
        <v>0</v>
      </c>
      <c r="K1576" s="80">
        <f t="shared" ref="K1576:L1576" si="3184">IFERROR(G1576,0)</f>
        <v>0</v>
      </c>
      <c r="L1576" s="80">
        <f t="shared" si="3184"/>
        <v>0</v>
      </c>
      <c r="M1576" s="84">
        <f t="shared" si="6"/>
        <v>0</v>
      </c>
      <c r="N1576" s="85">
        <f t="shared" si="7"/>
        <v>0</v>
      </c>
      <c r="O1576" s="84">
        <f t="shared" ref="O1576:P1576" si="3185">IFERROR(K1576,0)</f>
        <v>0</v>
      </c>
      <c r="P1576" s="84">
        <f t="shared" si="3185"/>
        <v>0</v>
      </c>
      <c r="Q1576" s="84">
        <f t="shared" si="9"/>
        <v>0</v>
      </c>
      <c r="R1576" s="85">
        <f t="shared" si="10"/>
        <v>0</v>
      </c>
      <c r="S1576" s="87"/>
      <c r="T1576" s="87"/>
      <c r="U1576" s="87"/>
      <c r="V1576" s="84">
        <f t="shared" si="1319"/>
        <v>0</v>
      </c>
      <c r="W1576" s="84">
        <f t="shared" si="1320"/>
        <v>0</v>
      </c>
      <c r="X1576" s="87">
        <f t="shared" si="3149"/>
        <v>0</v>
      </c>
      <c r="Y1576" s="89"/>
    </row>
    <row r="1577">
      <c r="A1577" s="77">
        <v>45733.0</v>
      </c>
      <c r="B1577" s="78" t="s">
        <v>31</v>
      </c>
      <c r="C1577" s="79" t="s">
        <v>26</v>
      </c>
      <c r="D1577" s="78" t="s">
        <v>27</v>
      </c>
      <c r="E1577" s="80">
        <v>190.9</v>
      </c>
      <c r="F1577" s="81">
        <v>0.658</v>
      </c>
      <c r="G1577" s="82">
        <v>0.545</v>
      </c>
      <c r="H1577" s="95">
        <v>0.578</v>
      </c>
      <c r="I1577" s="84">
        <f t="shared" si="3"/>
        <v>0.033</v>
      </c>
      <c r="J1577" s="85">
        <f t="shared" si="4"/>
        <v>106.0550459</v>
      </c>
      <c r="K1577" s="80">
        <f t="shared" ref="K1577:L1577" si="3186">IFERROR(G1577,0)</f>
        <v>0.545</v>
      </c>
      <c r="L1577" s="80">
        <f t="shared" si="3186"/>
        <v>0.578</v>
      </c>
      <c r="M1577" s="84">
        <f t="shared" si="6"/>
        <v>0.033</v>
      </c>
      <c r="N1577" s="85">
        <f t="shared" si="7"/>
        <v>106.0550459</v>
      </c>
      <c r="O1577" s="84">
        <f t="shared" ref="O1577:P1577" si="3187">IFERROR(K1577,0)</f>
        <v>0.545</v>
      </c>
      <c r="P1577" s="84">
        <f t="shared" si="3187"/>
        <v>0.578</v>
      </c>
      <c r="Q1577" s="84">
        <f t="shared" si="9"/>
        <v>0.033</v>
      </c>
      <c r="R1577" s="85">
        <f t="shared" si="10"/>
        <v>106.0550459</v>
      </c>
      <c r="S1577" s="80">
        <f>T1556</f>
        <v>29.40632</v>
      </c>
      <c r="T1577" s="80">
        <f>H1577+S1577-H1578-H1579-U1577</f>
        <v>28.55452</v>
      </c>
      <c r="U1577" s="80">
        <v>0.0018</v>
      </c>
      <c r="V1577" s="84">
        <f t="shared" si="1319"/>
        <v>82.82674772</v>
      </c>
      <c r="W1577" s="84">
        <f t="shared" si="1320"/>
        <v>87.84194529</v>
      </c>
      <c r="X1577" s="87">
        <f>H1535</f>
        <v>0.579</v>
      </c>
      <c r="Y1577" s="89"/>
    </row>
    <row r="1578">
      <c r="A1578" s="77">
        <v>45733.0</v>
      </c>
      <c r="B1578" s="78" t="s">
        <v>31</v>
      </c>
      <c r="C1578" s="79" t="s">
        <v>26</v>
      </c>
      <c r="D1578" s="78" t="s">
        <v>29</v>
      </c>
      <c r="E1578" s="80">
        <v>220.3</v>
      </c>
      <c r="F1578" s="80">
        <v>0.54</v>
      </c>
      <c r="G1578" s="80">
        <v>0.581</v>
      </c>
      <c r="H1578" s="83">
        <v>1.308</v>
      </c>
      <c r="I1578" s="84">
        <f t="shared" si="3"/>
        <v>0.727</v>
      </c>
      <c r="J1578" s="85">
        <f t="shared" si="4"/>
        <v>225.1290878</v>
      </c>
      <c r="K1578" s="80">
        <f t="shared" ref="K1578:L1578" si="3188">IFERROR(G1578,0)</f>
        <v>0.581</v>
      </c>
      <c r="L1578" s="80">
        <f t="shared" si="3188"/>
        <v>1.308</v>
      </c>
      <c r="M1578" s="84">
        <f t="shared" si="6"/>
        <v>0.727</v>
      </c>
      <c r="N1578" s="85">
        <f t="shared" si="7"/>
        <v>225.1290878</v>
      </c>
      <c r="O1578" s="84">
        <f t="shared" ref="O1578:P1578" si="3189">IFERROR(K1578,0)</f>
        <v>0.581</v>
      </c>
      <c r="P1578" s="84">
        <f t="shared" si="3189"/>
        <v>1.308</v>
      </c>
      <c r="Q1578" s="84">
        <f t="shared" si="9"/>
        <v>0.727</v>
      </c>
      <c r="R1578" s="85">
        <f t="shared" si="10"/>
        <v>225.1290878</v>
      </c>
      <c r="S1578" s="84"/>
      <c r="T1578" s="84"/>
      <c r="U1578" s="84"/>
      <c r="V1578" s="84">
        <f t="shared" si="1319"/>
        <v>107.5925926</v>
      </c>
      <c r="W1578" s="84">
        <f t="shared" si="1320"/>
        <v>242.2222222</v>
      </c>
      <c r="X1578" s="87">
        <f t="shared" ref="X1578:X1597" si="3192">H1535</f>
        <v>0.579</v>
      </c>
      <c r="Y1578" s="89"/>
    </row>
    <row r="1579">
      <c r="A1579" s="77">
        <v>45733.0</v>
      </c>
      <c r="B1579" s="78" t="s">
        <v>31</v>
      </c>
      <c r="C1579" s="79" t="s">
        <v>26</v>
      </c>
      <c r="D1579" s="78" t="s">
        <v>30</v>
      </c>
      <c r="E1579" s="80">
        <v>0.0</v>
      </c>
      <c r="F1579" s="80">
        <v>0.0</v>
      </c>
      <c r="G1579" s="80">
        <v>0.0</v>
      </c>
      <c r="H1579" s="83">
        <v>0.12</v>
      </c>
      <c r="I1579" s="84">
        <f t="shared" si="3"/>
        <v>0.12</v>
      </c>
      <c r="J1579" s="85">
        <f t="shared" si="4"/>
        <v>0</v>
      </c>
      <c r="K1579" s="80">
        <f t="shared" ref="K1579:L1579" si="3190">IFERROR(G1579,0)</f>
        <v>0</v>
      </c>
      <c r="L1579" s="80">
        <f t="shared" si="3190"/>
        <v>0.12</v>
      </c>
      <c r="M1579" s="84">
        <f t="shared" si="6"/>
        <v>0.12</v>
      </c>
      <c r="N1579" s="85">
        <f t="shared" si="7"/>
        <v>0</v>
      </c>
      <c r="O1579" s="84">
        <f t="shared" ref="O1579:P1579" si="3191">IFERROR(K1579,0)</f>
        <v>0</v>
      </c>
      <c r="P1579" s="84">
        <f t="shared" si="3191"/>
        <v>0.12</v>
      </c>
      <c r="Q1579" s="84">
        <f t="shared" si="9"/>
        <v>0.12</v>
      </c>
      <c r="R1579" s="85">
        <f t="shared" si="10"/>
        <v>0</v>
      </c>
      <c r="S1579" s="80"/>
      <c r="T1579" s="80"/>
      <c r="U1579" s="80"/>
      <c r="V1579" s="84">
        <f t="shared" si="1319"/>
        <v>0</v>
      </c>
      <c r="W1579" s="84">
        <f t="shared" si="1320"/>
        <v>0</v>
      </c>
      <c r="X1579" s="87">
        <f t="shared" si="3192"/>
        <v>1.71</v>
      </c>
      <c r="Y1579" s="89"/>
    </row>
    <row r="1580">
      <c r="A1580" s="77">
        <v>45733.0</v>
      </c>
      <c r="B1580" s="78" t="s">
        <v>25</v>
      </c>
      <c r="C1580" s="79" t="s">
        <v>26</v>
      </c>
      <c r="D1580" s="78" t="s">
        <v>27</v>
      </c>
      <c r="E1580" s="80">
        <v>1.7</v>
      </c>
      <c r="F1580" s="80">
        <v>0.005</v>
      </c>
      <c r="G1580" s="80">
        <v>0.0048</v>
      </c>
      <c r="H1580" s="83">
        <v>0.005</v>
      </c>
      <c r="I1580" s="84">
        <f t="shared" si="3"/>
        <v>0.0002</v>
      </c>
      <c r="J1580" s="85">
        <f t="shared" si="4"/>
        <v>104.1666667</v>
      </c>
      <c r="K1580" s="80">
        <f t="shared" ref="K1580:L1580" si="3193">IFERROR(G1580,0)</f>
        <v>0.0048</v>
      </c>
      <c r="L1580" s="80">
        <f t="shared" si="3193"/>
        <v>0.005</v>
      </c>
      <c r="M1580" s="84">
        <f t="shared" si="6"/>
        <v>0.0002</v>
      </c>
      <c r="N1580" s="85">
        <f t="shared" si="7"/>
        <v>104.1666667</v>
      </c>
      <c r="O1580" s="84">
        <f t="shared" ref="O1580:P1580" si="3194">IFERROR(K1580,0)</f>
        <v>0.0048</v>
      </c>
      <c r="P1580" s="84">
        <f t="shared" si="3194"/>
        <v>0.005</v>
      </c>
      <c r="Q1580" s="84">
        <f t="shared" si="9"/>
        <v>0.0002</v>
      </c>
      <c r="R1580" s="85">
        <f t="shared" si="10"/>
        <v>104.1666667</v>
      </c>
      <c r="S1580" s="80">
        <f>T1559</f>
        <v>3.8042405</v>
      </c>
      <c r="T1580" s="80">
        <f>H1580+S1580-H1581-H1582-U1580</f>
        <v>3.8091405</v>
      </c>
      <c r="U1580" s="80">
        <v>1.0E-4</v>
      </c>
      <c r="V1580" s="84">
        <f t="shared" si="1319"/>
        <v>96</v>
      </c>
      <c r="W1580" s="84">
        <f t="shared" si="1320"/>
        <v>100</v>
      </c>
      <c r="X1580" s="87">
        <f t="shared" si="3192"/>
        <v>1.125</v>
      </c>
      <c r="Y1580" s="89"/>
    </row>
    <row r="1581">
      <c r="A1581" s="77">
        <v>45733.0</v>
      </c>
      <c r="B1581" s="78" t="s">
        <v>25</v>
      </c>
      <c r="C1581" s="79" t="s">
        <v>26</v>
      </c>
      <c r="D1581" s="78" t="s">
        <v>29</v>
      </c>
      <c r="E1581" s="80">
        <v>1.5</v>
      </c>
      <c r="F1581" s="80">
        <v>0.0</v>
      </c>
      <c r="G1581" s="80">
        <v>0.003</v>
      </c>
      <c r="H1581" s="83">
        <v>0.0</v>
      </c>
      <c r="I1581" s="84">
        <f t="shared" si="3"/>
        <v>-0.003</v>
      </c>
      <c r="J1581" s="85">
        <f t="shared" si="4"/>
        <v>0</v>
      </c>
      <c r="K1581" s="80">
        <f t="shared" ref="K1581:L1581" si="3195">IFERROR(G1581,0)</f>
        <v>0.003</v>
      </c>
      <c r="L1581" s="80">
        <f t="shared" si="3195"/>
        <v>0</v>
      </c>
      <c r="M1581" s="84">
        <f t="shared" si="6"/>
        <v>-0.003</v>
      </c>
      <c r="N1581" s="85">
        <f t="shared" si="7"/>
        <v>0</v>
      </c>
      <c r="O1581" s="84">
        <f t="shared" ref="O1581:P1581" si="3196">IFERROR(K1581,0)</f>
        <v>0.003</v>
      </c>
      <c r="P1581" s="84">
        <f t="shared" si="3196"/>
        <v>0</v>
      </c>
      <c r="Q1581" s="84">
        <f t="shared" si="9"/>
        <v>-0.003</v>
      </c>
      <c r="R1581" s="85">
        <f t="shared" si="10"/>
        <v>0</v>
      </c>
      <c r="S1581" s="84"/>
      <c r="T1581" s="84"/>
      <c r="U1581" s="84"/>
      <c r="V1581" s="84">
        <f t="shared" si="1319"/>
        <v>0</v>
      </c>
      <c r="W1581" s="84">
        <f t="shared" si="1320"/>
        <v>0</v>
      </c>
      <c r="X1581" s="87">
        <f t="shared" si="3192"/>
        <v>0.005</v>
      </c>
      <c r="Y1581" s="89"/>
    </row>
    <row r="1582">
      <c r="A1582" s="77">
        <v>45733.0</v>
      </c>
      <c r="B1582" s="78" t="s">
        <v>25</v>
      </c>
      <c r="C1582" s="79" t="s">
        <v>26</v>
      </c>
      <c r="D1582" s="78" t="s">
        <v>30</v>
      </c>
      <c r="E1582" s="80">
        <v>0.0</v>
      </c>
      <c r="F1582" s="80">
        <v>0.0</v>
      </c>
      <c r="G1582" s="80">
        <v>0.0</v>
      </c>
      <c r="H1582" s="83">
        <v>0.0</v>
      </c>
      <c r="I1582" s="84">
        <f t="shared" si="3"/>
        <v>0</v>
      </c>
      <c r="J1582" s="85">
        <f t="shared" si="4"/>
        <v>0</v>
      </c>
      <c r="K1582" s="80">
        <f t="shared" ref="K1582:L1582" si="3197">IFERROR(G1582,0)</f>
        <v>0</v>
      </c>
      <c r="L1582" s="80">
        <f t="shared" si="3197"/>
        <v>0</v>
      </c>
      <c r="M1582" s="84">
        <f t="shared" si="6"/>
        <v>0</v>
      </c>
      <c r="N1582" s="85">
        <f t="shared" si="7"/>
        <v>0</v>
      </c>
      <c r="O1582" s="84">
        <f t="shared" ref="O1582:P1582" si="3198">IFERROR(K1582,0)</f>
        <v>0</v>
      </c>
      <c r="P1582" s="84">
        <f t="shared" si="3198"/>
        <v>0</v>
      </c>
      <c r="Q1582" s="84">
        <f t="shared" si="9"/>
        <v>0</v>
      </c>
      <c r="R1582" s="85">
        <f t="shared" si="10"/>
        <v>0</v>
      </c>
      <c r="S1582" s="84"/>
      <c r="T1582" s="84"/>
      <c r="U1582" s="84"/>
      <c r="V1582" s="84">
        <f t="shared" si="1319"/>
        <v>0</v>
      </c>
      <c r="W1582" s="84">
        <f t="shared" si="1320"/>
        <v>0</v>
      </c>
      <c r="X1582" s="87">
        <f t="shared" si="3192"/>
        <v>0</v>
      </c>
      <c r="Y1582" s="89"/>
    </row>
    <row r="1583">
      <c r="A1583" s="77">
        <v>45733.0</v>
      </c>
      <c r="B1583" s="78" t="s">
        <v>33</v>
      </c>
      <c r="C1583" s="79" t="s">
        <v>26</v>
      </c>
      <c r="D1583" s="78" t="s">
        <v>27</v>
      </c>
      <c r="E1583" s="80">
        <v>1.0</v>
      </c>
      <c r="F1583" s="80">
        <v>0.005</v>
      </c>
      <c r="G1583" s="80">
        <v>0.003</v>
      </c>
      <c r="H1583" s="83">
        <v>0.004</v>
      </c>
      <c r="I1583" s="84">
        <f t="shared" si="3"/>
        <v>0.001</v>
      </c>
      <c r="J1583" s="85">
        <f t="shared" si="4"/>
        <v>133.3333333</v>
      </c>
      <c r="K1583" s="80">
        <f t="shared" ref="K1583:L1583" si="3199">IFERROR(G1583,0)</f>
        <v>0.003</v>
      </c>
      <c r="L1583" s="80">
        <f t="shared" si="3199"/>
        <v>0.004</v>
      </c>
      <c r="M1583" s="84">
        <f t="shared" si="6"/>
        <v>0.001</v>
      </c>
      <c r="N1583" s="85">
        <f t="shared" si="7"/>
        <v>133.3333333</v>
      </c>
      <c r="O1583" s="84">
        <f t="shared" ref="O1583:P1583" si="3200">IFERROR(K1583,0)</f>
        <v>0.003</v>
      </c>
      <c r="P1583" s="84">
        <f t="shared" si="3200"/>
        <v>0.004</v>
      </c>
      <c r="Q1583" s="84">
        <f t="shared" si="9"/>
        <v>0.001</v>
      </c>
      <c r="R1583" s="85">
        <f t="shared" si="10"/>
        <v>133.3333333</v>
      </c>
      <c r="S1583" s="80">
        <f>T1562</f>
        <v>0.69965</v>
      </c>
      <c r="T1583" s="80">
        <f>H1583+S1583-H1584-H1585-U1583</f>
        <v>0.70365</v>
      </c>
      <c r="U1583" s="80">
        <v>0.0</v>
      </c>
      <c r="V1583" s="84">
        <f t="shared" si="1319"/>
        <v>60</v>
      </c>
      <c r="W1583" s="84">
        <f t="shared" si="1320"/>
        <v>80</v>
      </c>
      <c r="X1583" s="87">
        <f t="shared" si="3192"/>
        <v>0</v>
      </c>
      <c r="Y1583" s="89"/>
    </row>
    <row r="1584">
      <c r="A1584" s="77">
        <v>45733.0</v>
      </c>
      <c r="B1584" s="78" t="s">
        <v>33</v>
      </c>
      <c r="C1584" s="79" t="s">
        <v>26</v>
      </c>
      <c r="D1584" s="78" t="s">
        <v>29</v>
      </c>
      <c r="E1584" s="80">
        <v>1.0</v>
      </c>
      <c r="F1584" s="80">
        <v>0.0</v>
      </c>
      <c r="G1584" s="80">
        <v>0.003</v>
      </c>
      <c r="H1584" s="83">
        <v>0.0</v>
      </c>
      <c r="I1584" s="84">
        <f t="shared" si="3"/>
        <v>-0.003</v>
      </c>
      <c r="J1584" s="85">
        <f t="shared" si="4"/>
        <v>0</v>
      </c>
      <c r="K1584" s="80">
        <f t="shared" ref="K1584:L1584" si="3201">IFERROR(G1584,0)</f>
        <v>0.003</v>
      </c>
      <c r="L1584" s="80">
        <f t="shared" si="3201"/>
        <v>0</v>
      </c>
      <c r="M1584" s="84">
        <f t="shared" si="6"/>
        <v>-0.003</v>
      </c>
      <c r="N1584" s="85">
        <f t="shared" si="7"/>
        <v>0</v>
      </c>
      <c r="O1584" s="84">
        <f t="shared" ref="O1584:P1584" si="3202">IFERROR(K1584,0)</f>
        <v>0.003</v>
      </c>
      <c r="P1584" s="84">
        <f t="shared" si="3202"/>
        <v>0</v>
      </c>
      <c r="Q1584" s="84">
        <f t="shared" si="9"/>
        <v>-0.003</v>
      </c>
      <c r="R1584" s="85">
        <f t="shared" si="10"/>
        <v>0</v>
      </c>
      <c r="S1584" s="80"/>
      <c r="T1584" s="80"/>
      <c r="U1584" s="80"/>
      <c r="V1584" s="84">
        <f t="shared" si="1319"/>
        <v>0</v>
      </c>
      <c r="W1584" s="84">
        <f t="shared" si="1320"/>
        <v>0</v>
      </c>
      <c r="X1584" s="87">
        <f t="shared" si="3192"/>
        <v>0.004</v>
      </c>
      <c r="Y1584" s="89"/>
    </row>
    <row r="1585">
      <c r="A1585" s="77">
        <v>45733.0</v>
      </c>
      <c r="B1585" s="78" t="s">
        <v>33</v>
      </c>
      <c r="C1585" s="79" t="s">
        <v>26</v>
      </c>
      <c r="D1585" s="78" t="s">
        <v>30</v>
      </c>
      <c r="E1585" s="80">
        <v>0.0</v>
      </c>
      <c r="F1585" s="80">
        <v>0.0</v>
      </c>
      <c r="G1585" s="80">
        <v>0.0</v>
      </c>
      <c r="H1585" s="83">
        <v>0.0</v>
      </c>
      <c r="I1585" s="84">
        <f t="shared" si="3"/>
        <v>0</v>
      </c>
      <c r="J1585" s="85">
        <f t="shared" si="4"/>
        <v>0</v>
      </c>
      <c r="K1585" s="80">
        <f t="shared" ref="K1585:L1585" si="3203">IFERROR(G1585,0)</f>
        <v>0</v>
      </c>
      <c r="L1585" s="80">
        <f t="shared" si="3203"/>
        <v>0</v>
      </c>
      <c r="M1585" s="84">
        <f t="shared" si="6"/>
        <v>0</v>
      </c>
      <c r="N1585" s="85">
        <f t="shared" si="7"/>
        <v>0</v>
      </c>
      <c r="O1585" s="84">
        <f t="shared" ref="O1585:P1585" si="3204">IFERROR(K1585,0)</f>
        <v>0</v>
      </c>
      <c r="P1585" s="84">
        <f t="shared" si="3204"/>
        <v>0</v>
      </c>
      <c r="Q1585" s="84">
        <f t="shared" si="9"/>
        <v>0</v>
      </c>
      <c r="R1585" s="85">
        <f t="shared" si="10"/>
        <v>0</v>
      </c>
      <c r="S1585" s="87"/>
      <c r="T1585" s="87"/>
      <c r="U1585" s="87"/>
      <c r="V1585" s="84">
        <f t="shared" si="1319"/>
        <v>0</v>
      </c>
      <c r="W1585" s="84">
        <f t="shared" si="1320"/>
        <v>0</v>
      </c>
      <c r="X1585" s="87">
        <f t="shared" si="3192"/>
        <v>0</v>
      </c>
      <c r="Y1585" s="89"/>
    </row>
    <row r="1586">
      <c r="A1586" s="77">
        <v>45733.0</v>
      </c>
      <c r="B1586" s="78" t="s">
        <v>34</v>
      </c>
      <c r="C1586" s="79" t="s">
        <v>26</v>
      </c>
      <c r="D1586" s="78" t="s">
        <v>27</v>
      </c>
      <c r="E1586" s="80">
        <v>0.6</v>
      </c>
      <c r="F1586" s="80">
        <v>0.004</v>
      </c>
      <c r="G1586" s="80">
        <v>0.0032</v>
      </c>
      <c r="H1586" s="83">
        <v>0.001</v>
      </c>
      <c r="I1586" s="84">
        <f t="shared" si="3"/>
        <v>-0.0022</v>
      </c>
      <c r="J1586" s="85">
        <f t="shared" si="4"/>
        <v>31.25</v>
      </c>
      <c r="K1586" s="80">
        <f t="shared" ref="K1586:L1586" si="3205">IFERROR(G1586,0)</f>
        <v>0.0032</v>
      </c>
      <c r="L1586" s="80">
        <f t="shared" si="3205"/>
        <v>0.001</v>
      </c>
      <c r="M1586" s="84">
        <f t="shared" si="6"/>
        <v>-0.0022</v>
      </c>
      <c r="N1586" s="85">
        <f t="shared" si="7"/>
        <v>31.25</v>
      </c>
      <c r="O1586" s="84">
        <f t="shared" ref="O1586:P1586" si="3206">IFERROR(K1586,0)</f>
        <v>0.0032</v>
      </c>
      <c r="P1586" s="84">
        <f t="shared" si="3206"/>
        <v>0.001</v>
      </c>
      <c r="Q1586" s="84">
        <f t="shared" si="9"/>
        <v>-0.0022</v>
      </c>
      <c r="R1586" s="85">
        <f t="shared" si="10"/>
        <v>31.25</v>
      </c>
      <c r="S1586" s="88">
        <f>T1565</f>
        <v>0.08789</v>
      </c>
      <c r="T1586" s="80">
        <f>H1586+S1586-H1587-H1588-U1586</f>
        <v>0.08889</v>
      </c>
      <c r="U1586" s="88">
        <v>0.0</v>
      </c>
      <c r="V1586" s="84">
        <f t="shared" si="1319"/>
        <v>80</v>
      </c>
      <c r="W1586" s="84">
        <f t="shared" si="1320"/>
        <v>25</v>
      </c>
      <c r="X1586" s="87">
        <f t="shared" si="3192"/>
        <v>0</v>
      </c>
      <c r="Y1586" s="89"/>
    </row>
    <row r="1587">
      <c r="A1587" s="77">
        <v>45733.0</v>
      </c>
      <c r="B1587" s="78" t="s">
        <v>34</v>
      </c>
      <c r="C1587" s="79" t="s">
        <v>26</v>
      </c>
      <c r="D1587" s="78" t="s">
        <v>29</v>
      </c>
      <c r="E1587" s="80">
        <v>0.6</v>
      </c>
      <c r="F1587" s="80">
        <v>0.0</v>
      </c>
      <c r="G1587" s="80">
        <v>0.0032</v>
      </c>
      <c r="H1587" s="83">
        <v>0.0</v>
      </c>
      <c r="I1587" s="84">
        <f t="shared" si="3"/>
        <v>-0.0032</v>
      </c>
      <c r="J1587" s="85">
        <f t="shared" si="4"/>
        <v>0</v>
      </c>
      <c r="K1587" s="80">
        <f t="shared" ref="K1587:L1587" si="3207">IFERROR(G1587,0)</f>
        <v>0.0032</v>
      </c>
      <c r="L1587" s="80">
        <f t="shared" si="3207"/>
        <v>0</v>
      </c>
      <c r="M1587" s="84">
        <f t="shared" si="6"/>
        <v>-0.0032</v>
      </c>
      <c r="N1587" s="85">
        <f t="shared" si="7"/>
        <v>0</v>
      </c>
      <c r="O1587" s="84">
        <f t="shared" ref="O1587:P1587" si="3208">IFERROR(K1587,0)</f>
        <v>0.0032</v>
      </c>
      <c r="P1587" s="84">
        <f t="shared" si="3208"/>
        <v>0</v>
      </c>
      <c r="Q1587" s="84">
        <f t="shared" si="9"/>
        <v>-0.0032</v>
      </c>
      <c r="R1587" s="85">
        <f t="shared" si="10"/>
        <v>0</v>
      </c>
      <c r="S1587" s="87"/>
      <c r="T1587" s="87"/>
      <c r="U1587" s="87"/>
      <c r="V1587" s="84">
        <f t="shared" si="1319"/>
        <v>0</v>
      </c>
      <c r="W1587" s="84">
        <f t="shared" si="1320"/>
        <v>0</v>
      </c>
      <c r="X1587" s="87">
        <f t="shared" si="3192"/>
        <v>0.002</v>
      </c>
      <c r="Y1587" s="89"/>
    </row>
    <row r="1588">
      <c r="A1588" s="77">
        <v>45733.0</v>
      </c>
      <c r="B1588" s="78" t="s">
        <v>34</v>
      </c>
      <c r="C1588" s="79" t="s">
        <v>26</v>
      </c>
      <c r="D1588" s="78" t="s">
        <v>30</v>
      </c>
      <c r="E1588" s="80">
        <v>0.0</v>
      </c>
      <c r="F1588" s="80">
        <v>0.0</v>
      </c>
      <c r="G1588" s="80">
        <v>0.0</v>
      </c>
      <c r="H1588" s="83">
        <v>0.0</v>
      </c>
      <c r="I1588" s="84">
        <f t="shared" si="3"/>
        <v>0</v>
      </c>
      <c r="J1588" s="85">
        <f t="shared" si="4"/>
        <v>0</v>
      </c>
      <c r="K1588" s="80">
        <f t="shared" ref="K1588:L1588" si="3209">IFERROR(G1588,0)</f>
        <v>0</v>
      </c>
      <c r="L1588" s="80">
        <f t="shared" si="3209"/>
        <v>0</v>
      </c>
      <c r="M1588" s="84">
        <f t="shared" si="6"/>
        <v>0</v>
      </c>
      <c r="N1588" s="85">
        <f t="shared" si="7"/>
        <v>0</v>
      </c>
      <c r="O1588" s="84">
        <f t="shared" ref="O1588:P1588" si="3210">IFERROR(K1588,0)</f>
        <v>0</v>
      </c>
      <c r="P1588" s="84">
        <f t="shared" si="3210"/>
        <v>0</v>
      </c>
      <c r="Q1588" s="84">
        <f t="shared" si="9"/>
        <v>0</v>
      </c>
      <c r="R1588" s="85">
        <f t="shared" si="10"/>
        <v>0</v>
      </c>
      <c r="S1588" s="87"/>
      <c r="T1588" s="87"/>
      <c r="U1588" s="87"/>
      <c r="V1588" s="84">
        <f t="shared" si="1319"/>
        <v>0</v>
      </c>
      <c r="W1588" s="84">
        <f t="shared" si="1320"/>
        <v>0</v>
      </c>
      <c r="X1588" s="87">
        <f t="shared" si="3192"/>
        <v>0</v>
      </c>
      <c r="Y1588" s="89"/>
    </row>
    <row r="1589">
      <c r="A1589" s="77">
        <v>45733.0</v>
      </c>
      <c r="B1589" s="78" t="s">
        <v>36</v>
      </c>
      <c r="C1589" s="79" t="s">
        <v>37</v>
      </c>
      <c r="D1589" s="78" t="s">
        <v>27</v>
      </c>
      <c r="E1589" s="80">
        <v>229.8</v>
      </c>
      <c r="F1589" s="80">
        <v>0.638</v>
      </c>
      <c r="G1589" s="80">
        <v>0.668</v>
      </c>
      <c r="H1589" s="83">
        <v>0.601</v>
      </c>
      <c r="I1589" s="84">
        <f t="shared" si="3"/>
        <v>-0.067</v>
      </c>
      <c r="J1589" s="85">
        <f t="shared" si="4"/>
        <v>89.97005988</v>
      </c>
      <c r="K1589" s="80">
        <f t="shared" ref="K1589:L1589" si="3211">IFERROR(G1589,0)</f>
        <v>0.668</v>
      </c>
      <c r="L1589" s="80">
        <f t="shared" si="3211"/>
        <v>0.601</v>
      </c>
      <c r="M1589" s="84">
        <f t="shared" si="6"/>
        <v>-0.067</v>
      </c>
      <c r="N1589" s="85">
        <f t="shared" si="7"/>
        <v>89.97005988</v>
      </c>
      <c r="O1589" s="84">
        <f t="shared" ref="O1589:P1589" si="3212">IFERROR(K1589,0)</f>
        <v>0.668</v>
      </c>
      <c r="P1589" s="84">
        <f t="shared" si="3212"/>
        <v>0.601</v>
      </c>
      <c r="Q1589" s="84">
        <f t="shared" si="9"/>
        <v>-0.067</v>
      </c>
      <c r="R1589" s="85">
        <f t="shared" si="10"/>
        <v>89.97005988</v>
      </c>
      <c r="S1589" s="88">
        <f>T1568</f>
        <v>172.4166851</v>
      </c>
      <c r="T1589" s="80">
        <f>H1589+S1589-H1590-H1591-U1589</f>
        <v>170.3312851</v>
      </c>
      <c r="U1589" s="88">
        <v>4.0E-4</v>
      </c>
      <c r="V1589" s="84">
        <f t="shared" si="1319"/>
        <v>104.7021944</v>
      </c>
      <c r="W1589" s="84">
        <f t="shared" si="1320"/>
        <v>94.20062696</v>
      </c>
      <c r="X1589" s="87">
        <f t="shared" si="3192"/>
        <v>0</v>
      </c>
      <c r="Y1589" s="89"/>
    </row>
    <row r="1590">
      <c r="A1590" s="77">
        <v>45733.0</v>
      </c>
      <c r="B1590" s="78" t="s">
        <v>36</v>
      </c>
      <c r="C1590" s="79" t="s">
        <v>37</v>
      </c>
      <c r="D1590" s="78" t="s">
        <v>29</v>
      </c>
      <c r="E1590" s="80">
        <v>285.0</v>
      </c>
      <c r="F1590" s="80">
        <v>0.0</v>
      </c>
      <c r="G1590" s="80">
        <v>0.774</v>
      </c>
      <c r="H1590" s="83">
        <v>2.686</v>
      </c>
      <c r="I1590" s="84">
        <f t="shared" si="3"/>
        <v>1.912</v>
      </c>
      <c r="J1590" s="85">
        <f t="shared" si="4"/>
        <v>347.0284238</v>
      </c>
      <c r="K1590" s="80">
        <f t="shared" ref="K1590:L1590" si="3213">IFERROR(G1590,0)</f>
        <v>0.774</v>
      </c>
      <c r="L1590" s="80">
        <f t="shared" si="3213"/>
        <v>2.686</v>
      </c>
      <c r="M1590" s="84">
        <f t="shared" si="6"/>
        <v>1.912</v>
      </c>
      <c r="N1590" s="85">
        <f t="shared" si="7"/>
        <v>347.0284238</v>
      </c>
      <c r="O1590" s="84">
        <f t="shared" ref="O1590:P1590" si="3214">IFERROR(K1590,0)</f>
        <v>0.774</v>
      </c>
      <c r="P1590" s="84">
        <f t="shared" si="3214"/>
        <v>2.686</v>
      </c>
      <c r="Q1590" s="84">
        <f t="shared" si="9"/>
        <v>1.912</v>
      </c>
      <c r="R1590" s="85">
        <f t="shared" si="10"/>
        <v>347.0284238</v>
      </c>
      <c r="S1590" s="87"/>
      <c r="T1590" s="87"/>
      <c r="U1590" s="87"/>
      <c r="V1590" s="84">
        <f t="shared" si="1319"/>
        <v>0</v>
      </c>
      <c r="W1590" s="84">
        <f t="shared" si="1320"/>
        <v>0</v>
      </c>
      <c r="X1590" s="87">
        <f t="shared" si="3192"/>
        <v>0.59</v>
      </c>
      <c r="Y1590" s="89"/>
    </row>
    <row r="1591">
      <c r="A1591" s="77">
        <v>45733.0</v>
      </c>
      <c r="B1591" s="78" t="s">
        <v>36</v>
      </c>
      <c r="C1591" s="79" t="s">
        <v>37</v>
      </c>
      <c r="D1591" s="78" t="s">
        <v>30</v>
      </c>
      <c r="E1591" s="80">
        <v>0.0</v>
      </c>
      <c r="F1591" s="80">
        <v>0.0</v>
      </c>
      <c r="G1591" s="80">
        <v>0.0</v>
      </c>
      <c r="H1591" s="83">
        <v>0.0</v>
      </c>
      <c r="I1591" s="84">
        <f t="shared" si="3"/>
        <v>0</v>
      </c>
      <c r="J1591" s="85">
        <f t="shared" si="4"/>
        <v>0</v>
      </c>
      <c r="K1591" s="80">
        <f t="shared" ref="K1591:L1591" si="3215">IFERROR(G1591,0)</f>
        <v>0</v>
      </c>
      <c r="L1591" s="80">
        <f t="shared" si="3215"/>
        <v>0</v>
      </c>
      <c r="M1591" s="84">
        <f t="shared" si="6"/>
        <v>0</v>
      </c>
      <c r="N1591" s="85">
        <f t="shared" si="7"/>
        <v>0</v>
      </c>
      <c r="O1591" s="84">
        <f t="shared" ref="O1591:P1591" si="3216">IFERROR(K1591,0)</f>
        <v>0</v>
      </c>
      <c r="P1591" s="84">
        <f t="shared" si="3216"/>
        <v>0</v>
      </c>
      <c r="Q1591" s="84">
        <f t="shared" si="9"/>
        <v>0</v>
      </c>
      <c r="R1591" s="85">
        <f t="shared" si="10"/>
        <v>0</v>
      </c>
      <c r="S1591" s="87"/>
      <c r="T1591" s="87"/>
      <c r="U1591" s="87"/>
      <c r="V1591" s="84">
        <f t="shared" si="1319"/>
        <v>0</v>
      </c>
      <c r="W1591" s="84">
        <f t="shared" si="1320"/>
        <v>0</v>
      </c>
      <c r="X1591" s="87">
        <f t="shared" si="3192"/>
        <v>1.35</v>
      </c>
      <c r="Y1591" s="89"/>
    </row>
    <row r="1592">
      <c r="A1592" s="77">
        <v>45733.0</v>
      </c>
      <c r="B1592" s="78" t="s">
        <v>49</v>
      </c>
      <c r="C1592" s="79" t="s">
        <v>37</v>
      </c>
      <c r="D1592" s="78" t="s">
        <v>27</v>
      </c>
      <c r="E1592" s="80">
        <v>5.2</v>
      </c>
      <c r="F1592" s="80">
        <v>0.013</v>
      </c>
      <c r="G1592" s="80">
        <v>0.0161</v>
      </c>
      <c r="H1592" s="83">
        <v>0.019</v>
      </c>
      <c r="I1592" s="84">
        <f t="shared" si="3"/>
        <v>0.0029</v>
      </c>
      <c r="J1592" s="85">
        <f t="shared" si="4"/>
        <v>118.0124224</v>
      </c>
      <c r="K1592" s="80">
        <f t="shared" ref="K1592:L1592" si="3217">IFERROR(G1592,0)</f>
        <v>0.0161</v>
      </c>
      <c r="L1592" s="80">
        <f t="shared" si="3217"/>
        <v>0.019</v>
      </c>
      <c r="M1592" s="84">
        <f t="shared" si="6"/>
        <v>0.0029</v>
      </c>
      <c r="N1592" s="85">
        <f t="shared" si="7"/>
        <v>118.0124224</v>
      </c>
      <c r="O1592" s="84">
        <f t="shared" ref="O1592:P1592" si="3218">IFERROR(K1592,0)</f>
        <v>0.0161</v>
      </c>
      <c r="P1592" s="84">
        <f t="shared" si="3218"/>
        <v>0.019</v>
      </c>
      <c r="Q1592" s="84">
        <f t="shared" si="9"/>
        <v>0.0029</v>
      </c>
      <c r="R1592" s="85">
        <f t="shared" si="10"/>
        <v>118.0124224</v>
      </c>
      <c r="S1592" s="88">
        <f>T1571</f>
        <v>2.914000002</v>
      </c>
      <c r="T1592" s="80">
        <f>H1592+S1592-H1593-H1594-U1592</f>
        <v>2.932300002</v>
      </c>
      <c r="U1592" s="88">
        <v>7.0E-4</v>
      </c>
      <c r="V1592" s="84">
        <f t="shared" si="1319"/>
        <v>123.8461538</v>
      </c>
      <c r="W1592" s="84">
        <f t="shared" si="1320"/>
        <v>146.1538462</v>
      </c>
      <c r="X1592" s="87">
        <f t="shared" si="3192"/>
        <v>0</v>
      </c>
      <c r="Y1592" s="89"/>
    </row>
    <row r="1593">
      <c r="A1593" s="77">
        <v>45733.0</v>
      </c>
      <c r="B1593" s="78" t="s">
        <v>49</v>
      </c>
      <c r="C1593" s="79" t="s">
        <v>37</v>
      </c>
      <c r="D1593" s="78" t="s">
        <v>29</v>
      </c>
      <c r="E1593" s="80">
        <v>5.1</v>
      </c>
      <c r="F1593" s="80">
        <v>0.0</v>
      </c>
      <c r="G1593" s="80">
        <v>0.0129</v>
      </c>
      <c r="H1593" s="83">
        <v>0.0</v>
      </c>
      <c r="I1593" s="84">
        <f t="shared" si="3"/>
        <v>-0.0129</v>
      </c>
      <c r="J1593" s="85">
        <f t="shared" si="4"/>
        <v>0</v>
      </c>
      <c r="K1593" s="80">
        <f t="shared" ref="K1593:L1593" si="3219">IFERROR(G1593,0)</f>
        <v>0.0129</v>
      </c>
      <c r="L1593" s="80">
        <f t="shared" si="3219"/>
        <v>0</v>
      </c>
      <c r="M1593" s="84">
        <f t="shared" si="6"/>
        <v>-0.0129</v>
      </c>
      <c r="N1593" s="85">
        <f t="shared" si="7"/>
        <v>0</v>
      </c>
      <c r="O1593" s="84">
        <f t="shared" ref="O1593:P1593" si="3220">IFERROR(K1593,0)</f>
        <v>0.0129</v>
      </c>
      <c r="P1593" s="84">
        <f t="shared" si="3220"/>
        <v>0</v>
      </c>
      <c r="Q1593" s="84">
        <f t="shared" si="9"/>
        <v>-0.0129</v>
      </c>
      <c r="R1593" s="85">
        <f t="shared" si="10"/>
        <v>0</v>
      </c>
      <c r="S1593" s="87"/>
      <c r="T1593" s="87"/>
      <c r="U1593" s="87"/>
      <c r="V1593" s="84">
        <f t="shared" si="1319"/>
        <v>0</v>
      </c>
      <c r="W1593" s="84">
        <f t="shared" si="1320"/>
        <v>0</v>
      </c>
      <c r="X1593" s="87">
        <f t="shared" si="3192"/>
        <v>0.019</v>
      </c>
      <c r="Y1593" s="89"/>
    </row>
    <row r="1594">
      <c r="A1594" s="77">
        <v>45733.0</v>
      </c>
      <c r="B1594" s="78" t="s">
        <v>49</v>
      </c>
      <c r="C1594" s="79" t="s">
        <v>37</v>
      </c>
      <c r="D1594" s="78" t="s">
        <v>30</v>
      </c>
      <c r="E1594" s="80">
        <v>0.0</v>
      </c>
      <c r="F1594" s="80">
        <v>0.0</v>
      </c>
      <c r="G1594" s="80">
        <v>0.0</v>
      </c>
      <c r="H1594" s="83">
        <v>0.0</v>
      </c>
      <c r="I1594" s="84">
        <f t="shared" si="3"/>
        <v>0</v>
      </c>
      <c r="J1594" s="85">
        <f t="shared" si="4"/>
        <v>0</v>
      </c>
      <c r="K1594" s="80">
        <f t="shared" ref="K1594:L1594" si="3221">IFERROR(G1594,0)</f>
        <v>0</v>
      </c>
      <c r="L1594" s="80">
        <f t="shared" si="3221"/>
        <v>0</v>
      </c>
      <c r="M1594" s="84">
        <f t="shared" si="6"/>
        <v>0</v>
      </c>
      <c r="N1594" s="85">
        <f t="shared" si="7"/>
        <v>0</v>
      </c>
      <c r="O1594" s="84">
        <f t="shared" ref="O1594:P1594" si="3222">IFERROR(K1594,0)</f>
        <v>0</v>
      </c>
      <c r="P1594" s="84">
        <f t="shared" si="3222"/>
        <v>0</v>
      </c>
      <c r="Q1594" s="84">
        <f t="shared" si="9"/>
        <v>0</v>
      </c>
      <c r="R1594" s="85">
        <f t="shared" si="10"/>
        <v>0</v>
      </c>
      <c r="S1594" s="88"/>
      <c r="T1594" s="88"/>
      <c r="U1594" s="87"/>
      <c r="V1594" s="84">
        <f t="shared" si="1319"/>
        <v>0</v>
      </c>
      <c r="W1594" s="84">
        <f t="shared" si="1320"/>
        <v>0</v>
      </c>
      <c r="X1594" s="87">
        <f t="shared" si="3192"/>
        <v>0</v>
      </c>
      <c r="Y1594" s="89"/>
    </row>
    <row r="1595">
      <c r="A1595" s="77">
        <v>45733.0</v>
      </c>
      <c r="B1595" s="78" t="s">
        <v>40</v>
      </c>
      <c r="C1595" s="79" t="s">
        <v>37</v>
      </c>
      <c r="D1595" s="78" t="s">
        <v>27</v>
      </c>
      <c r="E1595" s="80">
        <v>0.63</v>
      </c>
      <c r="F1595" s="80">
        <v>0.0</v>
      </c>
      <c r="G1595" s="80">
        <v>0.0019</v>
      </c>
      <c r="H1595" s="83">
        <v>0.001</v>
      </c>
      <c r="I1595" s="84">
        <f t="shared" si="3"/>
        <v>-0.0009</v>
      </c>
      <c r="J1595" s="85">
        <f t="shared" si="4"/>
        <v>52.63157895</v>
      </c>
      <c r="K1595" s="80">
        <f t="shared" ref="K1595:L1595" si="3223">IFERROR(G1595,0)</f>
        <v>0.0019</v>
      </c>
      <c r="L1595" s="80">
        <f t="shared" si="3223"/>
        <v>0.001</v>
      </c>
      <c r="M1595" s="84">
        <f t="shared" si="6"/>
        <v>-0.0009</v>
      </c>
      <c r="N1595" s="85">
        <f t="shared" si="7"/>
        <v>52.63157895</v>
      </c>
      <c r="O1595" s="84">
        <f t="shared" ref="O1595:P1595" si="3224">IFERROR(K1595,0)</f>
        <v>0.0019</v>
      </c>
      <c r="P1595" s="84">
        <f t="shared" si="3224"/>
        <v>0.001</v>
      </c>
      <c r="Q1595" s="84">
        <f t="shared" si="9"/>
        <v>-0.0009</v>
      </c>
      <c r="R1595" s="85">
        <f t="shared" si="10"/>
        <v>52.63157895</v>
      </c>
      <c r="S1595" s="88">
        <f>T1574</f>
        <v>0.07354624</v>
      </c>
      <c r="T1595" s="80">
        <f>H1595+S1595-H1596-H1597-U1595</f>
        <v>0.07444624</v>
      </c>
      <c r="U1595" s="88">
        <v>1.0E-4</v>
      </c>
      <c r="V1595" s="84">
        <f t="shared" si="1319"/>
        <v>0</v>
      </c>
      <c r="W1595" s="84">
        <f t="shared" si="1320"/>
        <v>0</v>
      </c>
      <c r="X1595" s="87">
        <f t="shared" si="3192"/>
        <v>0</v>
      </c>
      <c r="Y1595" s="89"/>
    </row>
    <row r="1596">
      <c r="A1596" s="77">
        <v>45733.0</v>
      </c>
      <c r="B1596" s="78" t="s">
        <v>40</v>
      </c>
      <c r="C1596" s="79" t="s">
        <v>37</v>
      </c>
      <c r="D1596" s="78" t="s">
        <v>29</v>
      </c>
      <c r="E1596" s="80">
        <v>0.63</v>
      </c>
      <c r="F1596" s="80">
        <v>0.0</v>
      </c>
      <c r="G1596" s="80">
        <v>0.0016</v>
      </c>
      <c r="H1596" s="83">
        <v>0.0</v>
      </c>
      <c r="I1596" s="84">
        <f t="shared" si="3"/>
        <v>-0.0016</v>
      </c>
      <c r="J1596" s="85">
        <f t="shared" si="4"/>
        <v>0</v>
      </c>
      <c r="K1596" s="80">
        <f t="shared" ref="K1596:L1596" si="3225">IFERROR(G1596,0)</f>
        <v>0.0016</v>
      </c>
      <c r="L1596" s="80">
        <f t="shared" si="3225"/>
        <v>0</v>
      </c>
      <c r="M1596" s="84">
        <f t="shared" si="6"/>
        <v>-0.0016</v>
      </c>
      <c r="N1596" s="85">
        <f t="shared" si="7"/>
        <v>0</v>
      </c>
      <c r="O1596" s="84">
        <f t="shared" ref="O1596:P1596" si="3226">IFERROR(K1596,0)</f>
        <v>0.0016</v>
      </c>
      <c r="P1596" s="84">
        <f t="shared" si="3226"/>
        <v>0</v>
      </c>
      <c r="Q1596" s="84">
        <f t="shared" si="9"/>
        <v>-0.0016</v>
      </c>
      <c r="R1596" s="85">
        <f t="shared" si="10"/>
        <v>0</v>
      </c>
      <c r="S1596" s="88"/>
      <c r="T1596" s="80"/>
      <c r="U1596" s="88"/>
      <c r="V1596" s="84">
        <f t="shared" si="1319"/>
        <v>0</v>
      </c>
      <c r="W1596" s="84">
        <f t="shared" si="1320"/>
        <v>0</v>
      </c>
      <c r="X1596" s="87">
        <f t="shared" si="3192"/>
        <v>0.001</v>
      </c>
      <c r="Y1596" s="89"/>
    </row>
    <row r="1597">
      <c r="A1597" s="77">
        <v>45733.0</v>
      </c>
      <c r="B1597" s="78" t="s">
        <v>40</v>
      </c>
      <c r="C1597" s="79" t="s">
        <v>37</v>
      </c>
      <c r="D1597" s="78" t="s">
        <v>30</v>
      </c>
      <c r="E1597" s="80">
        <v>0.0</v>
      </c>
      <c r="F1597" s="80">
        <v>0.0</v>
      </c>
      <c r="G1597" s="80">
        <v>0.0</v>
      </c>
      <c r="H1597" s="83">
        <v>0.0</v>
      </c>
      <c r="I1597" s="84">
        <f t="shared" si="3"/>
        <v>0</v>
      </c>
      <c r="J1597" s="85">
        <f t="shared" si="4"/>
        <v>0</v>
      </c>
      <c r="K1597" s="80">
        <f t="shared" ref="K1597:L1597" si="3227">IFERROR(G1597,0)</f>
        <v>0</v>
      </c>
      <c r="L1597" s="80">
        <f t="shared" si="3227"/>
        <v>0</v>
      </c>
      <c r="M1597" s="84">
        <f t="shared" si="6"/>
        <v>0</v>
      </c>
      <c r="N1597" s="85">
        <f t="shared" si="7"/>
        <v>0</v>
      </c>
      <c r="O1597" s="84">
        <f t="shared" ref="O1597:P1597" si="3228">IFERROR(K1597,0)</f>
        <v>0</v>
      </c>
      <c r="P1597" s="84">
        <f t="shared" si="3228"/>
        <v>0</v>
      </c>
      <c r="Q1597" s="84">
        <f t="shared" si="9"/>
        <v>0</v>
      </c>
      <c r="R1597" s="85">
        <f t="shared" si="10"/>
        <v>0</v>
      </c>
      <c r="S1597" s="87"/>
      <c r="T1597" s="87"/>
      <c r="U1597" s="87"/>
      <c r="V1597" s="84">
        <f t="shared" si="1319"/>
        <v>0</v>
      </c>
      <c r="W1597" s="84">
        <f t="shared" si="1320"/>
        <v>0</v>
      </c>
      <c r="X1597" s="87">
        <f t="shared" si="3192"/>
        <v>0</v>
      </c>
      <c r="Y1597" s="89"/>
    </row>
    <row r="1598">
      <c r="A1598" s="77">
        <v>45734.0</v>
      </c>
      <c r="B1598" s="78" t="s">
        <v>31</v>
      </c>
      <c r="C1598" s="79" t="s">
        <v>26</v>
      </c>
      <c r="D1598" s="78" t="s">
        <v>27</v>
      </c>
      <c r="E1598" s="80">
        <v>190.9</v>
      </c>
      <c r="F1598" s="81">
        <v>0.656</v>
      </c>
      <c r="G1598" s="82">
        <v>0.545</v>
      </c>
      <c r="H1598" s="95">
        <v>0.577</v>
      </c>
      <c r="I1598" s="84">
        <f t="shared" si="3"/>
        <v>0.032</v>
      </c>
      <c r="J1598" s="85">
        <f t="shared" si="4"/>
        <v>105.8715596</v>
      </c>
      <c r="K1598" s="80">
        <f t="shared" ref="K1598:L1598" si="3229">IFERROR(G1598,0)</f>
        <v>0.545</v>
      </c>
      <c r="L1598" s="80">
        <f t="shared" si="3229"/>
        <v>0.577</v>
      </c>
      <c r="M1598" s="84">
        <f t="shared" si="6"/>
        <v>0.032</v>
      </c>
      <c r="N1598" s="85">
        <f t="shared" si="7"/>
        <v>105.8715596</v>
      </c>
      <c r="O1598" s="84">
        <f t="shared" ref="O1598:P1598" si="3230">IFERROR(K1598,0)</f>
        <v>0.545</v>
      </c>
      <c r="P1598" s="84">
        <f t="shared" si="3230"/>
        <v>0.577</v>
      </c>
      <c r="Q1598" s="84">
        <f t="shared" si="9"/>
        <v>0.032</v>
      </c>
      <c r="R1598" s="85">
        <f t="shared" si="10"/>
        <v>105.8715596</v>
      </c>
      <c r="S1598" s="80">
        <f>T1577</f>
        <v>28.55452</v>
      </c>
      <c r="T1598" s="80">
        <f>H1598+S1598-H1599-H1600-U1598</f>
        <v>27.79272</v>
      </c>
      <c r="U1598" s="80">
        <v>0.0018</v>
      </c>
      <c r="V1598" s="84">
        <f t="shared" si="1319"/>
        <v>83.07926829</v>
      </c>
      <c r="W1598" s="84">
        <f t="shared" si="1320"/>
        <v>87.95731707</v>
      </c>
      <c r="X1598" s="87">
        <f>H1556</f>
        <v>0.578</v>
      </c>
      <c r="Y1598" s="89"/>
    </row>
    <row r="1599">
      <c r="A1599" s="77">
        <v>45734.0</v>
      </c>
      <c r="B1599" s="78" t="s">
        <v>31</v>
      </c>
      <c r="C1599" s="79" t="s">
        <v>26</v>
      </c>
      <c r="D1599" s="78" t="s">
        <v>29</v>
      </c>
      <c r="E1599" s="80">
        <v>220.3</v>
      </c>
      <c r="F1599" s="80">
        <v>0.932</v>
      </c>
      <c r="G1599" s="80">
        <v>0.581</v>
      </c>
      <c r="H1599" s="83">
        <v>1.22</v>
      </c>
      <c r="I1599" s="84">
        <f t="shared" si="3"/>
        <v>0.639</v>
      </c>
      <c r="J1599" s="85">
        <f t="shared" si="4"/>
        <v>209.9827883</v>
      </c>
      <c r="K1599" s="80">
        <f t="shared" ref="K1599:L1599" si="3231">IFERROR(G1599,0)</f>
        <v>0.581</v>
      </c>
      <c r="L1599" s="80">
        <f t="shared" si="3231"/>
        <v>1.22</v>
      </c>
      <c r="M1599" s="84">
        <f t="shared" si="6"/>
        <v>0.639</v>
      </c>
      <c r="N1599" s="85">
        <f t="shared" si="7"/>
        <v>209.9827883</v>
      </c>
      <c r="O1599" s="84">
        <f t="shared" ref="O1599:P1599" si="3232">IFERROR(K1599,0)</f>
        <v>0.581</v>
      </c>
      <c r="P1599" s="84">
        <f t="shared" si="3232"/>
        <v>1.22</v>
      </c>
      <c r="Q1599" s="84">
        <f t="shared" si="9"/>
        <v>0.639</v>
      </c>
      <c r="R1599" s="85">
        <f t="shared" si="10"/>
        <v>209.9827883</v>
      </c>
      <c r="S1599" s="84"/>
      <c r="T1599" s="84"/>
      <c r="U1599" s="84"/>
      <c r="V1599" s="84">
        <f t="shared" si="1319"/>
        <v>62.33905579</v>
      </c>
      <c r="W1599" s="84">
        <f t="shared" si="1320"/>
        <v>130.9012876</v>
      </c>
      <c r="X1599" s="87">
        <f t="shared" ref="X1599:X1618" si="3235">H1556</f>
        <v>0.578</v>
      </c>
      <c r="Y1599" s="89"/>
    </row>
    <row r="1600">
      <c r="A1600" s="77">
        <v>45734.0</v>
      </c>
      <c r="B1600" s="78" t="s">
        <v>31</v>
      </c>
      <c r="C1600" s="79" t="s">
        <v>26</v>
      </c>
      <c r="D1600" s="78" t="s">
        <v>30</v>
      </c>
      <c r="E1600" s="80">
        <v>0.0</v>
      </c>
      <c r="F1600" s="80">
        <v>0.0</v>
      </c>
      <c r="G1600" s="80">
        <v>0.0</v>
      </c>
      <c r="H1600" s="83">
        <v>0.117</v>
      </c>
      <c r="I1600" s="84">
        <f t="shared" si="3"/>
        <v>0.117</v>
      </c>
      <c r="J1600" s="85">
        <f t="shared" si="4"/>
        <v>0</v>
      </c>
      <c r="K1600" s="80">
        <f t="shared" ref="K1600:L1600" si="3233">IFERROR(G1600,0)</f>
        <v>0</v>
      </c>
      <c r="L1600" s="80">
        <f t="shared" si="3233"/>
        <v>0.117</v>
      </c>
      <c r="M1600" s="84">
        <f t="shared" si="6"/>
        <v>0.117</v>
      </c>
      <c r="N1600" s="85">
        <f t="shared" si="7"/>
        <v>0</v>
      </c>
      <c r="O1600" s="84">
        <f t="shared" ref="O1600:P1600" si="3234">IFERROR(K1600,0)</f>
        <v>0</v>
      </c>
      <c r="P1600" s="84">
        <f t="shared" si="3234"/>
        <v>0.117</v>
      </c>
      <c r="Q1600" s="84">
        <f t="shared" si="9"/>
        <v>0.117</v>
      </c>
      <c r="R1600" s="85">
        <f t="shared" si="10"/>
        <v>0</v>
      </c>
      <c r="S1600" s="80"/>
      <c r="T1600" s="80"/>
      <c r="U1600" s="80"/>
      <c r="V1600" s="84">
        <f t="shared" si="1319"/>
        <v>0</v>
      </c>
      <c r="W1600" s="84">
        <f t="shared" si="1320"/>
        <v>0</v>
      </c>
      <c r="X1600" s="87">
        <f t="shared" si="3235"/>
        <v>1.006</v>
      </c>
      <c r="Y1600" s="89"/>
    </row>
    <row r="1601">
      <c r="A1601" s="77">
        <v>45734.0</v>
      </c>
      <c r="B1601" s="78" t="s">
        <v>25</v>
      </c>
      <c r="C1601" s="79" t="s">
        <v>26</v>
      </c>
      <c r="D1601" s="78" t="s">
        <v>27</v>
      </c>
      <c r="E1601" s="80">
        <v>1.7</v>
      </c>
      <c r="F1601" s="80">
        <v>0.005</v>
      </c>
      <c r="G1601" s="80">
        <v>0.0048</v>
      </c>
      <c r="H1601" s="83">
        <v>0.005</v>
      </c>
      <c r="I1601" s="84">
        <f t="shared" si="3"/>
        <v>0.0002</v>
      </c>
      <c r="J1601" s="85">
        <f t="shared" si="4"/>
        <v>104.1666667</v>
      </c>
      <c r="K1601" s="80">
        <f t="shared" ref="K1601:L1601" si="3236">IFERROR(G1601,0)</f>
        <v>0.0048</v>
      </c>
      <c r="L1601" s="80">
        <f t="shared" si="3236"/>
        <v>0.005</v>
      </c>
      <c r="M1601" s="84">
        <f t="shared" si="6"/>
        <v>0.0002</v>
      </c>
      <c r="N1601" s="85">
        <f t="shared" si="7"/>
        <v>104.1666667</v>
      </c>
      <c r="O1601" s="84">
        <f t="shared" ref="O1601:P1601" si="3237">IFERROR(K1601,0)</f>
        <v>0.0048</v>
      </c>
      <c r="P1601" s="84">
        <f t="shared" si="3237"/>
        <v>0.005</v>
      </c>
      <c r="Q1601" s="84">
        <f t="shared" si="9"/>
        <v>0.0002</v>
      </c>
      <c r="R1601" s="85">
        <f t="shared" si="10"/>
        <v>104.1666667</v>
      </c>
      <c r="S1601" s="80">
        <f>T1580</f>
        <v>3.8091405</v>
      </c>
      <c r="T1601" s="80">
        <f>H1601+S1601-H1602-H1603-U1601</f>
        <v>3.8140405</v>
      </c>
      <c r="U1601" s="80">
        <v>1.0E-4</v>
      </c>
      <c r="V1601" s="84">
        <f t="shared" si="1319"/>
        <v>96</v>
      </c>
      <c r="W1601" s="84">
        <f t="shared" si="1320"/>
        <v>100</v>
      </c>
      <c r="X1601" s="87">
        <f t="shared" si="3235"/>
        <v>1.006</v>
      </c>
      <c r="Y1601" s="89"/>
    </row>
    <row r="1602">
      <c r="A1602" s="77">
        <v>45734.0</v>
      </c>
      <c r="B1602" s="78" t="s">
        <v>25</v>
      </c>
      <c r="C1602" s="79" t="s">
        <v>26</v>
      </c>
      <c r="D1602" s="78" t="s">
        <v>29</v>
      </c>
      <c r="E1602" s="80">
        <v>1.5</v>
      </c>
      <c r="F1602" s="80">
        <v>0.0</v>
      </c>
      <c r="G1602" s="80">
        <v>0.003</v>
      </c>
      <c r="H1602" s="83">
        <v>0.0</v>
      </c>
      <c r="I1602" s="84">
        <f t="shared" si="3"/>
        <v>-0.003</v>
      </c>
      <c r="J1602" s="85">
        <f t="shared" si="4"/>
        <v>0</v>
      </c>
      <c r="K1602" s="80">
        <f t="shared" ref="K1602:L1602" si="3238">IFERROR(G1602,0)</f>
        <v>0.003</v>
      </c>
      <c r="L1602" s="80">
        <f t="shared" si="3238"/>
        <v>0</v>
      </c>
      <c r="M1602" s="84">
        <f t="shared" si="6"/>
        <v>-0.003</v>
      </c>
      <c r="N1602" s="85">
        <f t="shared" si="7"/>
        <v>0</v>
      </c>
      <c r="O1602" s="84">
        <f t="shared" ref="O1602:P1602" si="3239">IFERROR(K1602,0)</f>
        <v>0.003</v>
      </c>
      <c r="P1602" s="84">
        <f t="shared" si="3239"/>
        <v>0</v>
      </c>
      <c r="Q1602" s="84">
        <f t="shared" si="9"/>
        <v>-0.003</v>
      </c>
      <c r="R1602" s="85">
        <f t="shared" si="10"/>
        <v>0</v>
      </c>
      <c r="S1602" s="84"/>
      <c r="T1602" s="84"/>
      <c r="U1602" s="84"/>
      <c r="V1602" s="84">
        <f t="shared" si="1319"/>
        <v>0</v>
      </c>
      <c r="W1602" s="84">
        <f t="shared" si="1320"/>
        <v>0</v>
      </c>
      <c r="X1602" s="87">
        <f t="shared" si="3235"/>
        <v>0.005</v>
      </c>
      <c r="Y1602" s="89"/>
    </row>
    <row r="1603">
      <c r="A1603" s="77">
        <v>45734.0</v>
      </c>
      <c r="B1603" s="78" t="s">
        <v>25</v>
      </c>
      <c r="C1603" s="79" t="s">
        <v>26</v>
      </c>
      <c r="D1603" s="78" t="s">
        <v>30</v>
      </c>
      <c r="E1603" s="80">
        <v>0.0</v>
      </c>
      <c r="F1603" s="80">
        <v>0.0</v>
      </c>
      <c r="G1603" s="80">
        <v>0.0</v>
      </c>
      <c r="H1603" s="83">
        <v>0.0</v>
      </c>
      <c r="I1603" s="84">
        <f t="shared" si="3"/>
        <v>0</v>
      </c>
      <c r="J1603" s="85">
        <f t="shared" si="4"/>
        <v>0</v>
      </c>
      <c r="K1603" s="80">
        <f t="shared" ref="K1603:L1603" si="3240">IFERROR(G1603,0)</f>
        <v>0</v>
      </c>
      <c r="L1603" s="80">
        <f t="shared" si="3240"/>
        <v>0</v>
      </c>
      <c r="M1603" s="84">
        <f t="shared" si="6"/>
        <v>0</v>
      </c>
      <c r="N1603" s="85">
        <f t="shared" si="7"/>
        <v>0</v>
      </c>
      <c r="O1603" s="84">
        <f t="shared" ref="O1603:P1603" si="3241">IFERROR(K1603,0)</f>
        <v>0</v>
      </c>
      <c r="P1603" s="84">
        <f t="shared" si="3241"/>
        <v>0</v>
      </c>
      <c r="Q1603" s="84">
        <f t="shared" si="9"/>
        <v>0</v>
      </c>
      <c r="R1603" s="85">
        <f t="shared" si="10"/>
        <v>0</v>
      </c>
      <c r="S1603" s="84"/>
      <c r="T1603" s="84"/>
      <c r="U1603" s="84"/>
      <c r="V1603" s="84">
        <f t="shared" si="1319"/>
        <v>0</v>
      </c>
      <c r="W1603" s="84">
        <f t="shared" si="1320"/>
        <v>0</v>
      </c>
      <c r="X1603" s="87">
        <f t="shared" si="3235"/>
        <v>0</v>
      </c>
      <c r="Y1603" s="89"/>
    </row>
    <row r="1604">
      <c r="A1604" s="77">
        <v>45734.0</v>
      </c>
      <c r="B1604" s="78" t="s">
        <v>33</v>
      </c>
      <c r="C1604" s="79" t="s">
        <v>26</v>
      </c>
      <c r="D1604" s="78" t="s">
        <v>27</v>
      </c>
      <c r="E1604" s="80">
        <v>1.0</v>
      </c>
      <c r="F1604" s="80">
        <v>0.005</v>
      </c>
      <c r="G1604" s="80">
        <v>0.003</v>
      </c>
      <c r="H1604" s="83">
        <v>0.004</v>
      </c>
      <c r="I1604" s="84">
        <f t="shared" si="3"/>
        <v>0.001</v>
      </c>
      <c r="J1604" s="85">
        <f t="shared" si="4"/>
        <v>133.3333333</v>
      </c>
      <c r="K1604" s="80">
        <f t="shared" ref="K1604:L1604" si="3242">IFERROR(G1604,0)</f>
        <v>0.003</v>
      </c>
      <c r="L1604" s="80">
        <f t="shared" si="3242"/>
        <v>0.004</v>
      </c>
      <c r="M1604" s="84">
        <f t="shared" si="6"/>
        <v>0.001</v>
      </c>
      <c r="N1604" s="85">
        <f t="shared" si="7"/>
        <v>133.3333333</v>
      </c>
      <c r="O1604" s="84">
        <f t="shared" ref="O1604:P1604" si="3243">IFERROR(K1604,0)</f>
        <v>0.003</v>
      </c>
      <c r="P1604" s="84">
        <f t="shared" si="3243"/>
        <v>0.004</v>
      </c>
      <c r="Q1604" s="84">
        <f t="shared" si="9"/>
        <v>0.001</v>
      </c>
      <c r="R1604" s="85">
        <f t="shared" si="10"/>
        <v>133.3333333</v>
      </c>
      <c r="S1604" s="80">
        <f>T1583</f>
        <v>0.70365</v>
      </c>
      <c r="T1604" s="80">
        <f>H1604+S1604-H1605-H1606-U1604</f>
        <v>0.70765</v>
      </c>
      <c r="U1604" s="80">
        <v>0.0</v>
      </c>
      <c r="V1604" s="84">
        <f t="shared" si="1319"/>
        <v>60</v>
      </c>
      <c r="W1604" s="84">
        <f t="shared" si="1320"/>
        <v>80</v>
      </c>
      <c r="X1604" s="87">
        <f t="shared" si="3235"/>
        <v>0</v>
      </c>
      <c r="Y1604" s="89"/>
    </row>
    <row r="1605">
      <c r="A1605" s="77">
        <v>45734.0</v>
      </c>
      <c r="B1605" s="78" t="s">
        <v>33</v>
      </c>
      <c r="C1605" s="79" t="s">
        <v>26</v>
      </c>
      <c r="D1605" s="78" t="s">
        <v>29</v>
      </c>
      <c r="E1605" s="80">
        <v>1.0</v>
      </c>
      <c r="F1605" s="80">
        <v>0.0</v>
      </c>
      <c r="G1605" s="80">
        <v>0.003</v>
      </c>
      <c r="H1605" s="83">
        <v>0.0</v>
      </c>
      <c r="I1605" s="84">
        <f t="shared" si="3"/>
        <v>-0.003</v>
      </c>
      <c r="J1605" s="85">
        <f t="shared" si="4"/>
        <v>0</v>
      </c>
      <c r="K1605" s="80">
        <f t="shared" ref="K1605:L1605" si="3244">IFERROR(G1605,0)</f>
        <v>0.003</v>
      </c>
      <c r="L1605" s="80">
        <f t="shared" si="3244"/>
        <v>0</v>
      </c>
      <c r="M1605" s="84">
        <f t="shared" si="6"/>
        <v>-0.003</v>
      </c>
      <c r="N1605" s="85">
        <f t="shared" si="7"/>
        <v>0</v>
      </c>
      <c r="O1605" s="84">
        <f t="shared" ref="O1605:P1605" si="3245">IFERROR(K1605,0)</f>
        <v>0.003</v>
      </c>
      <c r="P1605" s="84">
        <f t="shared" si="3245"/>
        <v>0</v>
      </c>
      <c r="Q1605" s="84">
        <f t="shared" si="9"/>
        <v>-0.003</v>
      </c>
      <c r="R1605" s="85">
        <f t="shared" si="10"/>
        <v>0</v>
      </c>
      <c r="S1605" s="80"/>
      <c r="T1605" s="80"/>
      <c r="U1605" s="80"/>
      <c r="V1605" s="84">
        <f t="shared" si="1319"/>
        <v>0</v>
      </c>
      <c r="W1605" s="84">
        <f t="shared" si="1320"/>
        <v>0</v>
      </c>
      <c r="X1605" s="87">
        <f t="shared" si="3235"/>
        <v>0.004</v>
      </c>
      <c r="Y1605" s="89"/>
    </row>
    <row r="1606">
      <c r="A1606" s="77">
        <v>45734.0</v>
      </c>
      <c r="B1606" s="78" t="s">
        <v>33</v>
      </c>
      <c r="C1606" s="79" t="s">
        <v>26</v>
      </c>
      <c r="D1606" s="78" t="s">
        <v>30</v>
      </c>
      <c r="E1606" s="80">
        <v>0.0</v>
      </c>
      <c r="F1606" s="80">
        <v>0.0</v>
      </c>
      <c r="G1606" s="80">
        <v>0.0</v>
      </c>
      <c r="H1606" s="83">
        <v>0.0</v>
      </c>
      <c r="I1606" s="84">
        <f t="shared" si="3"/>
        <v>0</v>
      </c>
      <c r="J1606" s="85">
        <f t="shared" si="4"/>
        <v>0</v>
      </c>
      <c r="K1606" s="80">
        <f t="shared" ref="K1606:L1606" si="3246">IFERROR(G1606,0)</f>
        <v>0</v>
      </c>
      <c r="L1606" s="80">
        <f t="shared" si="3246"/>
        <v>0</v>
      </c>
      <c r="M1606" s="84">
        <f t="shared" si="6"/>
        <v>0</v>
      </c>
      <c r="N1606" s="85">
        <f t="shared" si="7"/>
        <v>0</v>
      </c>
      <c r="O1606" s="84">
        <f t="shared" ref="O1606:P1606" si="3247">IFERROR(K1606,0)</f>
        <v>0</v>
      </c>
      <c r="P1606" s="84">
        <f t="shared" si="3247"/>
        <v>0</v>
      </c>
      <c r="Q1606" s="84">
        <f t="shared" si="9"/>
        <v>0</v>
      </c>
      <c r="R1606" s="85">
        <f t="shared" si="10"/>
        <v>0</v>
      </c>
      <c r="S1606" s="87"/>
      <c r="T1606" s="87"/>
      <c r="U1606" s="87"/>
      <c r="V1606" s="84">
        <f t="shared" si="1319"/>
        <v>0</v>
      </c>
      <c r="W1606" s="84">
        <f t="shared" si="1320"/>
        <v>0</v>
      </c>
      <c r="X1606" s="87">
        <f t="shared" si="3235"/>
        <v>0</v>
      </c>
      <c r="Y1606" s="89"/>
    </row>
    <row r="1607">
      <c r="A1607" s="77">
        <v>45734.0</v>
      </c>
      <c r="B1607" s="78" t="s">
        <v>34</v>
      </c>
      <c r="C1607" s="79" t="s">
        <v>26</v>
      </c>
      <c r="D1607" s="78" t="s">
        <v>27</v>
      </c>
      <c r="E1607" s="80">
        <v>0.6</v>
      </c>
      <c r="F1607" s="80">
        <v>0.004</v>
      </c>
      <c r="G1607" s="80">
        <v>0.0032</v>
      </c>
      <c r="H1607" s="83">
        <v>0.001</v>
      </c>
      <c r="I1607" s="84">
        <f t="shared" si="3"/>
        <v>-0.0022</v>
      </c>
      <c r="J1607" s="85">
        <f t="shared" si="4"/>
        <v>31.25</v>
      </c>
      <c r="K1607" s="80">
        <f t="shared" ref="K1607:L1607" si="3248">IFERROR(G1607,0)</f>
        <v>0.0032</v>
      </c>
      <c r="L1607" s="80">
        <f t="shared" si="3248"/>
        <v>0.001</v>
      </c>
      <c r="M1607" s="84">
        <f t="shared" si="6"/>
        <v>-0.0022</v>
      </c>
      <c r="N1607" s="85">
        <f t="shared" si="7"/>
        <v>31.25</v>
      </c>
      <c r="O1607" s="84">
        <f t="shared" ref="O1607:P1607" si="3249">IFERROR(K1607,0)</f>
        <v>0.0032</v>
      </c>
      <c r="P1607" s="84">
        <f t="shared" si="3249"/>
        <v>0.001</v>
      </c>
      <c r="Q1607" s="84">
        <f t="shared" si="9"/>
        <v>-0.0022</v>
      </c>
      <c r="R1607" s="85">
        <f t="shared" si="10"/>
        <v>31.25</v>
      </c>
      <c r="S1607" s="88">
        <f>T1586</f>
        <v>0.08889</v>
      </c>
      <c r="T1607" s="80">
        <f>H1607+S1607-H1608-H1609-U1607</f>
        <v>0.08989</v>
      </c>
      <c r="U1607" s="88">
        <v>0.0</v>
      </c>
      <c r="V1607" s="84">
        <f t="shared" si="1319"/>
        <v>80</v>
      </c>
      <c r="W1607" s="84">
        <f t="shared" si="1320"/>
        <v>25</v>
      </c>
      <c r="X1607" s="87">
        <f t="shared" si="3235"/>
        <v>0</v>
      </c>
      <c r="Y1607" s="89"/>
    </row>
    <row r="1608">
      <c r="A1608" s="77">
        <v>45734.0</v>
      </c>
      <c r="B1608" s="78" t="s">
        <v>34</v>
      </c>
      <c r="C1608" s="79" t="s">
        <v>26</v>
      </c>
      <c r="D1608" s="78" t="s">
        <v>29</v>
      </c>
      <c r="E1608" s="80">
        <v>0.6</v>
      </c>
      <c r="F1608" s="80">
        <v>0.034</v>
      </c>
      <c r="G1608" s="80">
        <v>0.0032</v>
      </c>
      <c r="H1608" s="83">
        <v>0.0</v>
      </c>
      <c r="I1608" s="84">
        <f t="shared" si="3"/>
        <v>-0.0032</v>
      </c>
      <c r="J1608" s="85">
        <f t="shared" si="4"/>
        <v>0</v>
      </c>
      <c r="K1608" s="80">
        <f t="shared" ref="K1608:L1608" si="3250">IFERROR(G1608,0)</f>
        <v>0.0032</v>
      </c>
      <c r="L1608" s="80">
        <f t="shared" si="3250"/>
        <v>0</v>
      </c>
      <c r="M1608" s="84">
        <f t="shared" si="6"/>
        <v>-0.0032</v>
      </c>
      <c r="N1608" s="85">
        <f t="shared" si="7"/>
        <v>0</v>
      </c>
      <c r="O1608" s="84">
        <f t="shared" ref="O1608:P1608" si="3251">IFERROR(K1608,0)</f>
        <v>0.0032</v>
      </c>
      <c r="P1608" s="84">
        <f t="shared" si="3251"/>
        <v>0</v>
      </c>
      <c r="Q1608" s="84">
        <f t="shared" si="9"/>
        <v>-0.0032</v>
      </c>
      <c r="R1608" s="85">
        <f t="shared" si="10"/>
        <v>0</v>
      </c>
      <c r="S1608" s="87"/>
      <c r="T1608" s="87"/>
      <c r="U1608" s="87"/>
      <c r="V1608" s="84">
        <f t="shared" si="1319"/>
        <v>9.411764706</v>
      </c>
      <c r="W1608" s="84">
        <f t="shared" si="1320"/>
        <v>0</v>
      </c>
      <c r="X1608" s="87">
        <f t="shared" si="3235"/>
        <v>0.001</v>
      </c>
      <c r="Y1608" s="89"/>
    </row>
    <row r="1609">
      <c r="A1609" s="77">
        <v>45734.0</v>
      </c>
      <c r="B1609" s="78" t="s">
        <v>34</v>
      </c>
      <c r="C1609" s="79" t="s">
        <v>26</v>
      </c>
      <c r="D1609" s="78" t="s">
        <v>30</v>
      </c>
      <c r="E1609" s="80">
        <v>0.0</v>
      </c>
      <c r="F1609" s="80">
        <v>0.0</v>
      </c>
      <c r="G1609" s="80">
        <v>0.0</v>
      </c>
      <c r="H1609" s="83">
        <v>0.0</v>
      </c>
      <c r="I1609" s="84">
        <f t="shared" si="3"/>
        <v>0</v>
      </c>
      <c r="J1609" s="85">
        <f t="shared" si="4"/>
        <v>0</v>
      </c>
      <c r="K1609" s="80">
        <f t="shared" ref="K1609:L1609" si="3252">IFERROR(G1609,0)</f>
        <v>0</v>
      </c>
      <c r="L1609" s="80">
        <f t="shared" si="3252"/>
        <v>0</v>
      </c>
      <c r="M1609" s="84">
        <f t="shared" si="6"/>
        <v>0</v>
      </c>
      <c r="N1609" s="85">
        <f t="shared" si="7"/>
        <v>0</v>
      </c>
      <c r="O1609" s="84">
        <f t="shared" ref="O1609:P1609" si="3253">IFERROR(K1609,0)</f>
        <v>0</v>
      </c>
      <c r="P1609" s="84">
        <f t="shared" si="3253"/>
        <v>0</v>
      </c>
      <c r="Q1609" s="84">
        <f t="shared" si="9"/>
        <v>0</v>
      </c>
      <c r="R1609" s="85">
        <f t="shared" si="10"/>
        <v>0</v>
      </c>
      <c r="S1609" s="87"/>
      <c r="T1609" s="87"/>
      <c r="U1609" s="87"/>
      <c r="V1609" s="84">
        <f t="shared" si="1319"/>
        <v>0</v>
      </c>
      <c r="W1609" s="84">
        <f t="shared" si="1320"/>
        <v>0</v>
      </c>
      <c r="X1609" s="87">
        <f t="shared" si="3235"/>
        <v>0</v>
      </c>
      <c r="Y1609" s="89"/>
    </row>
    <row r="1610">
      <c r="A1610" s="77">
        <v>45734.0</v>
      </c>
      <c r="B1610" s="78" t="s">
        <v>36</v>
      </c>
      <c r="C1610" s="79" t="s">
        <v>37</v>
      </c>
      <c r="D1610" s="78" t="s">
        <v>27</v>
      </c>
      <c r="E1610" s="80">
        <v>229.8</v>
      </c>
      <c r="F1610" s="80">
        <v>0.634</v>
      </c>
      <c r="G1610" s="80">
        <v>0.668</v>
      </c>
      <c r="H1610" s="83">
        <v>0.595</v>
      </c>
      <c r="I1610" s="84">
        <f t="shared" si="3"/>
        <v>-0.073</v>
      </c>
      <c r="J1610" s="85">
        <f t="shared" si="4"/>
        <v>89.07185629</v>
      </c>
      <c r="K1610" s="80">
        <f t="shared" ref="K1610:L1610" si="3254">IFERROR(G1610,0)</f>
        <v>0.668</v>
      </c>
      <c r="L1610" s="80">
        <f t="shared" si="3254"/>
        <v>0.595</v>
      </c>
      <c r="M1610" s="84">
        <f t="shared" si="6"/>
        <v>-0.073</v>
      </c>
      <c r="N1610" s="85">
        <f t="shared" si="7"/>
        <v>89.07185629</v>
      </c>
      <c r="O1610" s="84">
        <f t="shared" ref="O1610:P1610" si="3255">IFERROR(K1610,0)</f>
        <v>0.668</v>
      </c>
      <c r="P1610" s="84">
        <f t="shared" si="3255"/>
        <v>0.595</v>
      </c>
      <c r="Q1610" s="84">
        <f t="shared" si="9"/>
        <v>-0.073</v>
      </c>
      <c r="R1610" s="85">
        <f t="shared" si="10"/>
        <v>89.07185629</v>
      </c>
      <c r="S1610" s="88">
        <f>T1589</f>
        <v>170.3312851</v>
      </c>
      <c r="T1610" s="80">
        <f>H1610+S1610-H1611-H1612-U1610</f>
        <v>169.5968851</v>
      </c>
      <c r="U1610" s="88">
        <v>4.0E-4</v>
      </c>
      <c r="V1610" s="84">
        <f t="shared" si="1319"/>
        <v>105.362776</v>
      </c>
      <c r="W1610" s="84">
        <f t="shared" si="1320"/>
        <v>93.84858044</v>
      </c>
      <c r="X1610" s="87">
        <f t="shared" si="3235"/>
        <v>0</v>
      </c>
      <c r="Y1610" s="89"/>
    </row>
    <row r="1611">
      <c r="A1611" s="77">
        <v>45734.0</v>
      </c>
      <c r="B1611" s="78" t="s">
        <v>36</v>
      </c>
      <c r="C1611" s="79" t="s">
        <v>37</v>
      </c>
      <c r="D1611" s="78" t="s">
        <v>29</v>
      </c>
      <c r="E1611" s="80">
        <v>285.0</v>
      </c>
      <c r="F1611" s="80">
        <v>0.0</v>
      </c>
      <c r="G1611" s="80">
        <v>0.774</v>
      </c>
      <c r="H1611" s="83">
        <v>1.329</v>
      </c>
      <c r="I1611" s="84">
        <f t="shared" si="3"/>
        <v>0.555</v>
      </c>
      <c r="J1611" s="85">
        <f t="shared" si="4"/>
        <v>171.7054264</v>
      </c>
      <c r="K1611" s="80">
        <f t="shared" ref="K1611:L1611" si="3256">IFERROR(G1611,0)</f>
        <v>0.774</v>
      </c>
      <c r="L1611" s="80">
        <f t="shared" si="3256"/>
        <v>1.329</v>
      </c>
      <c r="M1611" s="84">
        <f t="shared" si="6"/>
        <v>0.555</v>
      </c>
      <c r="N1611" s="85">
        <f t="shared" si="7"/>
        <v>171.7054264</v>
      </c>
      <c r="O1611" s="84">
        <f t="shared" ref="O1611:P1611" si="3257">IFERROR(K1611,0)</f>
        <v>0.774</v>
      </c>
      <c r="P1611" s="84">
        <f t="shared" si="3257"/>
        <v>1.329</v>
      </c>
      <c r="Q1611" s="84">
        <f t="shared" si="9"/>
        <v>0.555</v>
      </c>
      <c r="R1611" s="85">
        <f t="shared" si="10"/>
        <v>171.7054264</v>
      </c>
      <c r="S1611" s="87"/>
      <c r="T1611" s="87"/>
      <c r="U1611" s="87"/>
      <c r="V1611" s="84">
        <f t="shared" si="1319"/>
        <v>0</v>
      </c>
      <c r="W1611" s="84">
        <f t="shared" si="1320"/>
        <v>0</v>
      </c>
      <c r="X1611" s="87">
        <f t="shared" si="3235"/>
        <v>0.596</v>
      </c>
      <c r="Y1611" s="89"/>
    </row>
    <row r="1612">
      <c r="A1612" s="77">
        <v>45734.0</v>
      </c>
      <c r="B1612" s="78" t="s">
        <v>36</v>
      </c>
      <c r="C1612" s="79" t="s">
        <v>37</v>
      </c>
      <c r="D1612" s="78" t="s">
        <v>30</v>
      </c>
      <c r="E1612" s="80">
        <v>0.0</v>
      </c>
      <c r="F1612" s="80">
        <v>0.0</v>
      </c>
      <c r="G1612" s="80">
        <v>0.0</v>
      </c>
      <c r="H1612" s="83">
        <v>0.0</v>
      </c>
      <c r="I1612" s="84">
        <f t="shared" si="3"/>
        <v>0</v>
      </c>
      <c r="J1612" s="85">
        <f t="shared" si="4"/>
        <v>0</v>
      </c>
      <c r="K1612" s="80">
        <f t="shared" ref="K1612:L1612" si="3258">IFERROR(G1612,0)</f>
        <v>0</v>
      </c>
      <c r="L1612" s="80">
        <f t="shared" si="3258"/>
        <v>0</v>
      </c>
      <c r="M1612" s="84">
        <f t="shared" si="6"/>
        <v>0</v>
      </c>
      <c r="N1612" s="85">
        <f t="shared" si="7"/>
        <v>0</v>
      </c>
      <c r="O1612" s="84">
        <f t="shared" ref="O1612:P1612" si="3259">IFERROR(K1612,0)</f>
        <v>0</v>
      </c>
      <c r="P1612" s="84">
        <f t="shared" si="3259"/>
        <v>0</v>
      </c>
      <c r="Q1612" s="84">
        <f t="shared" si="9"/>
        <v>0</v>
      </c>
      <c r="R1612" s="85">
        <f t="shared" si="10"/>
        <v>0</v>
      </c>
      <c r="S1612" s="87"/>
      <c r="T1612" s="87"/>
      <c r="U1612" s="87"/>
      <c r="V1612" s="84">
        <f t="shared" si="1319"/>
        <v>0</v>
      </c>
      <c r="W1612" s="84">
        <f t="shared" si="1320"/>
        <v>0</v>
      </c>
      <c r="X1612" s="87">
        <f t="shared" si="3235"/>
        <v>1.486</v>
      </c>
      <c r="Y1612" s="89"/>
    </row>
    <row r="1613">
      <c r="A1613" s="77">
        <v>45734.0</v>
      </c>
      <c r="B1613" s="78" t="s">
        <v>49</v>
      </c>
      <c r="C1613" s="79" t="s">
        <v>37</v>
      </c>
      <c r="D1613" s="78" t="s">
        <v>27</v>
      </c>
      <c r="E1613" s="80">
        <v>5.2</v>
      </c>
      <c r="F1613" s="80">
        <v>0.015</v>
      </c>
      <c r="G1613" s="80">
        <v>0.0161</v>
      </c>
      <c r="H1613" s="83">
        <v>0.019</v>
      </c>
      <c r="I1613" s="84">
        <f t="shared" si="3"/>
        <v>0.0029</v>
      </c>
      <c r="J1613" s="85">
        <f t="shared" si="4"/>
        <v>118.0124224</v>
      </c>
      <c r="K1613" s="80">
        <f t="shared" ref="K1613:L1613" si="3260">IFERROR(G1613,0)</f>
        <v>0.0161</v>
      </c>
      <c r="L1613" s="80">
        <f t="shared" si="3260"/>
        <v>0.019</v>
      </c>
      <c r="M1613" s="84">
        <f t="shared" si="6"/>
        <v>0.0029</v>
      </c>
      <c r="N1613" s="85">
        <f t="shared" si="7"/>
        <v>118.0124224</v>
      </c>
      <c r="O1613" s="84">
        <f t="shared" ref="O1613:P1613" si="3261">IFERROR(K1613,0)</f>
        <v>0.0161</v>
      </c>
      <c r="P1613" s="84">
        <f t="shared" si="3261"/>
        <v>0.019</v>
      </c>
      <c r="Q1613" s="84">
        <f t="shared" si="9"/>
        <v>0.0029</v>
      </c>
      <c r="R1613" s="85">
        <f t="shared" si="10"/>
        <v>118.0124224</v>
      </c>
      <c r="S1613" s="88">
        <f>T1592</f>
        <v>2.932300002</v>
      </c>
      <c r="T1613" s="80">
        <f>H1613+S1613-H1614-H1615-U1613</f>
        <v>2.950600002</v>
      </c>
      <c r="U1613" s="88">
        <v>7.0E-4</v>
      </c>
      <c r="V1613" s="84">
        <f t="shared" si="1319"/>
        <v>107.3333333</v>
      </c>
      <c r="W1613" s="84">
        <f t="shared" si="1320"/>
        <v>126.6666667</v>
      </c>
      <c r="X1613" s="87">
        <f t="shared" si="3235"/>
        <v>0</v>
      </c>
      <c r="Y1613" s="89"/>
    </row>
    <row r="1614">
      <c r="A1614" s="77">
        <v>45734.0</v>
      </c>
      <c r="B1614" s="78" t="s">
        <v>49</v>
      </c>
      <c r="C1614" s="79" t="s">
        <v>37</v>
      </c>
      <c r="D1614" s="78" t="s">
        <v>29</v>
      </c>
      <c r="E1614" s="80">
        <v>5.1</v>
      </c>
      <c r="F1614" s="80">
        <v>0.0</v>
      </c>
      <c r="G1614" s="80">
        <v>0.0129</v>
      </c>
      <c r="H1614" s="83">
        <v>0.0</v>
      </c>
      <c r="I1614" s="84">
        <f t="shared" si="3"/>
        <v>-0.0129</v>
      </c>
      <c r="J1614" s="85">
        <f t="shared" si="4"/>
        <v>0</v>
      </c>
      <c r="K1614" s="80">
        <f t="shared" ref="K1614:L1614" si="3262">IFERROR(G1614,0)</f>
        <v>0.0129</v>
      </c>
      <c r="L1614" s="80">
        <f t="shared" si="3262"/>
        <v>0</v>
      </c>
      <c r="M1614" s="84">
        <f t="shared" si="6"/>
        <v>-0.0129</v>
      </c>
      <c r="N1614" s="85">
        <f t="shared" si="7"/>
        <v>0</v>
      </c>
      <c r="O1614" s="84">
        <f t="shared" ref="O1614:P1614" si="3263">IFERROR(K1614,0)</f>
        <v>0.0129</v>
      </c>
      <c r="P1614" s="84">
        <f t="shared" si="3263"/>
        <v>0</v>
      </c>
      <c r="Q1614" s="84">
        <f t="shared" si="9"/>
        <v>-0.0129</v>
      </c>
      <c r="R1614" s="85">
        <f t="shared" si="10"/>
        <v>0</v>
      </c>
      <c r="S1614" s="87"/>
      <c r="T1614" s="87"/>
      <c r="U1614" s="87"/>
      <c r="V1614" s="84">
        <f t="shared" si="1319"/>
        <v>0</v>
      </c>
      <c r="W1614" s="84">
        <f t="shared" si="1320"/>
        <v>0</v>
      </c>
      <c r="X1614" s="87">
        <f t="shared" si="3235"/>
        <v>0.019</v>
      </c>
      <c r="Y1614" s="89"/>
    </row>
    <row r="1615">
      <c r="A1615" s="77">
        <v>45734.0</v>
      </c>
      <c r="B1615" s="78" t="s">
        <v>49</v>
      </c>
      <c r="C1615" s="79" t="s">
        <v>37</v>
      </c>
      <c r="D1615" s="78" t="s">
        <v>30</v>
      </c>
      <c r="E1615" s="80">
        <v>0.0</v>
      </c>
      <c r="F1615" s="80">
        <v>0.0</v>
      </c>
      <c r="G1615" s="80">
        <v>0.0</v>
      </c>
      <c r="H1615" s="83">
        <v>0.0</v>
      </c>
      <c r="I1615" s="84">
        <f t="shared" si="3"/>
        <v>0</v>
      </c>
      <c r="J1615" s="85">
        <f t="shared" si="4"/>
        <v>0</v>
      </c>
      <c r="K1615" s="80">
        <f t="shared" ref="K1615:L1615" si="3264">IFERROR(G1615,0)</f>
        <v>0</v>
      </c>
      <c r="L1615" s="80">
        <f t="shared" si="3264"/>
        <v>0</v>
      </c>
      <c r="M1615" s="84">
        <f t="shared" si="6"/>
        <v>0</v>
      </c>
      <c r="N1615" s="85">
        <f t="shared" si="7"/>
        <v>0</v>
      </c>
      <c r="O1615" s="84">
        <f t="shared" ref="O1615:P1615" si="3265">IFERROR(K1615,0)</f>
        <v>0</v>
      </c>
      <c r="P1615" s="84">
        <f t="shared" si="3265"/>
        <v>0</v>
      </c>
      <c r="Q1615" s="84">
        <f t="shared" si="9"/>
        <v>0</v>
      </c>
      <c r="R1615" s="85">
        <f t="shared" si="10"/>
        <v>0</v>
      </c>
      <c r="S1615" s="88"/>
      <c r="T1615" s="88"/>
      <c r="U1615" s="87"/>
      <c r="V1615" s="84">
        <f t="shared" si="1319"/>
        <v>0</v>
      </c>
      <c r="W1615" s="84">
        <f t="shared" si="1320"/>
        <v>0</v>
      </c>
      <c r="X1615" s="87">
        <f t="shared" si="3235"/>
        <v>0</v>
      </c>
      <c r="Y1615" s="89"/>
    </row>
    <row r="1616">
      <c r="A1616" s="77">
        <v>45734.0</v>
      </c>
      <c r="B1616" s="78" t="s">
        <v>40</v>
      </c>
      <c r="C1616" s="79" t="s">
        <v>37</v>
      </c>
      <c r="D1616" s="78" t="s">
        <v>27</v>
      </c>
      <c r="E1616" s="80">
        <v>0.63</v>
      </c>
      <c r="F1616" s="80">
        <v>0.0</v>
      </c>
      <c r="G1616" s="80">
        <v>0.0019</v>
      </c>
      <c r="H1616" s="83">
        <v>0.001</v>
      </c>
      <c r="I1616" s="84">
        <f t="shared" si="3"/>
        <v>-0.0009</v>
      </c>
      <c r="J1616" s="85">
        <f t="shared" si="4"/>
        <v>52.63157895</v>
      </c>
      <c r="K1616" s="80">
        <f t="shared" ref="K1616:L1616" si="3266">IFERROR(G1616,0)</f>
        <v>0.0019</v>
      </c>
      <c r="L1616" s="80">
        <f t="shared" si="3266"/>
        <v>0.001</v>
      </c>
      <c r="M1616" s="84">
        <f t="shared" si="6"/>
        <v>-0.0009</v>
      </c>
      <c r="N1616" s="85">
        <f t="shared" si="7"/>
        <v>52.63157895</v>
      </c>
      <c r="O1616" s="84">
        <f t="shared" ref="O1616:P1616" si="3267">IFERROR(K1616,0)</f>
        <v>0.0019</v>
      </c>
      <c r="P1616" s="84">
        <f t="shared" si="3267"/>
        <v>0.001</v>
      </c>
      <c r="Q1616" s="84">
        <f t="shared" si="9"/>
        <v>-0.0009</v>
      </c>
      <c r="R1616" s="85">
        <f t="shared" si="10"/>
        <v>52.63157895</v>
      </c>
      <c r="S1616" s="88">
        <f>T1595</f>
        <v>0.07444624</v>
      </c>
      <c r="T1616" s="80">
        <f>H1616+S1616-H1617-H1618-U1616</f>
        <v>0.07534624</v>
      </c>
      <c r="U1616" s="88">
        <v>1.0E-4</v>
      </c>
      <c r="V1616" s="84">
        <f t="shared" si="1319"/>
        <v>0</v>
      </c>
      <c r="W1616" s="84">
        <f t="shared" si="1320"/>
        <v>0</v>
      </c>
      <c r="X1616" s="87">
        <f t="shared" si="3235"/>
        <v>0</v>
      </c>
      <c r="Y1616" s="89"/>
    </row>
    <row r="1617">
      <c r="A1617" s="77">
        <v>45734.0</v>
      </c>
      <c r="B1617" s="78" t="s">
        <v>40</v>
      </c>
      <c r="C1617" s="79" t="s">
        <v>37</v>
      </c>
      <c r="D1617" s="78" t="s">
        <v>29</v>
      </c>
      <c r="E1617" s="80">
        <v>0.63</v>
      </c>
      <c r="F1617" s="80">
        <v>0.0</v>
      </c>
      <c r="G1617" s="80">
        <v>0.0016</v>
      </c>
      <c r="H1617" s="83">
        <v>0.0</v>
      </c>
      <c r="I1617" s="84">
        <f t="shared" si="3"/>
        <v>-0.0016</v>
      </c>
      <c r="J1617" s="85">
        <f t="shared" si="4"/>
        <v>0</v>
      </c>
      <c r="K1617" s="80">
        <f t="shared" ref="K1617:L1617" si="3268">IFERROR(G1617,0)</f>
        <v>0.0016</v>
      </c>
      <c r="L1617" s="80">
        <f t="shared" si="3268"/>
        <v>0</v>
      </c>
      <c r="M1617" s="84">
        <f t="shared" si="6"/>
        <v>-0.0016</v>
      </c>
      <c r="N1617" s="85">
        <f t="shared" si="7"/>
        <v>0</v>
      </c>
      <c r="O1617" s="84">
        <f t="shared" ref="O1617:P1617" si="3269">IFERROR(K1617,0)</f>
        <v>0.0016</v>
      </c>
      <c r="P1617" s="84">
        <f t="shared" si="3269"/>
        <v>0</v>
      </c>
      <c r="Q1617" s="84">
        <f t="shared" si="9"/>
        <v>-0.0016</v>
      </c>
      <c r="R1617" s="85">
        <f t="shared" si="10"/>
        <v>0</v>
      </c>
      <c r="S1617" s="88"/>
      <c r="T1617" s="80"/>
      <c r="U1617" s="88"/>
      <c r="V1617" s="84">
        <f t="shared" si="1319"/>
        <v>0</v>
      </c>
      <c r="W1617" s="84">
        <f t="shared" si="1320"/>
        <v>0</v>
      </c>
      <c r="X1617" s="87">
        <f t="shared" si="3235"/>
        <v>0.001</v>
      </c>
      <c r="Y1617" s="89"/>
    </row>
    <row r="1618">
      <c r="A1618" s="77">
        <v>45734.0</v>
      </c>
      <c r="B1618" s="78" t="s">
        <v>40</v>
      </c>
      <c r="C1618" s="79" t="s">
        <v>37</v>
      </c>
      <c r="D1618" s="78" t="s">
        <v>30</v>
      </c>
      <c r="E1618" s="80">
        <v>0.0</v>
      </c>
      <c r="F1618" s="80">
        <v>0.0</v>
      </c>
      <c r="G1618" s="80">
        <v>0.0</v>
      </c>
      <c r="H1618" s="83">
        <v>0.0</v>
      </c>
      <c r="I1618" s="84">
        <f t="shared" si="3"/>
        <v>0</v>
      </c>
      <c r="J1618" s="85">
        <f t="shared" si="4"/>
        <v>0</v>
      </c>
      <c r="K1618" s="80">
        <f t="shared" ref="K1618:L1618" si="3270">IFERROR(G1618,0)</f>
        <v>0</v>
      </c>
      <c r="L1618" s="80">
        <f t="shared" si="3270"/>
        <v>0</v>
      </c>
      <c r="M1618" s="84">
        <f t="shared" si="6"/>
        <v>0</v>
      </c>
      <c r="N1618" s="85">
        <f t="shared" si="7"/>
        <v>0</v>
      </c>
      <c r="O1618" s="84">
        <f t="shared" ref="O1618:P1618" si="3271">IFERROR(K1618,0)</f>
        <v>0</v>
      </c>
      <c r="P1618" s="84">
        <f t="shared" si="3271"/>
        <v>0</v>
      </c>
      <c r="Q1618" s="84">
        <f t="shared" si="9"/>
        <v>0</v>
      </c>
      <c r="R1618" s="85">
        <f t="shared" si="10"/>
        <v>0</v>
      </c>
      <c r="S1618" s="87"/>
      <c r="T1618" s="87"/>
      <c r="U1618" s="87"/>
      <c r="V1618" s="84">
        <f t="shared" si="1319"/>
        <v>0</v>
      </c>
      <c r="W1618" s="84">
        <f t="shared" si="1320"/>
        <v>0</v>
      </c>
      <c r="X1618" s="87">
        <f t="shared" si="3235"/>
        <v>0</v>
      </c>
      <c r="Y1618" s="89"/>
    </row>
    <row r="1619">
      <c r="A1619" s="77">
        <v>45735.0</v>
      </c>
      <c r="B1619" s="78" t="s">
        <v>31</v>
      </c>
      <c r="C1619" s="79" t="s">
        <v>26</v>
      </c>
      <c r="D1619" s="78" t="s">
        <v>27</v>
      </c>
      <c r="E1619" s="80">
        <v>190.9</v>
      </c>
      <c r="F1619" s="81">
        <v>0.651</v>
      </c>
      <c r="G1619" s="82">
        <v>0.545</v>
      </c>
      <c r="H1619" s="95">
        <v>0.576</v>
      </c>
      <c r="I1619" s="84">
        <f t="shared" si="3"/>
        <v>0.031</v>
      </c>
      <c r="J1619" s="85">
        <f t="shared" si="4"/>
        <v>105.6880734</v>
      </c>
      <c r="K1619" s="80">
        <f t="shared" ref="K1619:L1619" si="3272">IFERROR(G1619,0)</f>
        <v>0.545</v>
      </c>
      <c r="L1619" s="80">
        <f t="shared" si="3272"/>
        <v>0.576</v>
      </c>
      <c r="M1619" s="84">
        <f t="shared" si="6"/>
        <v>0.031</v>
      </c>
      <c r="N1619" s="85">
        <f t="shared" si="7"/>
        <v>105.6880734</v>
      </c>
      <c r="O1619" s="84">
        <f t="shared" ref="O1619:P1619" si="3273">IFERROR(K1619,0)</f>
        <v>0.545</v>
      </c>
      <c r="P1619" s="84">
        <f t="shared" si="3273"/>
        <v>0.576</v>
      </c>
      <c r="Q1619" s="84">
        <f t="shared" si="9"/>
        <v>0.031</v>
      </c>
      <c r="R1619" s="85">
        <f t="shared" si="10"/>
        <v>105.6880734</v>
      </c>
      <c r="S1619" s="80">
        <f>T1598</f>
        <v>27.79272</v>
      </c>
      <c r="T1619" s="80">
        <f>H1619+S1619-H1620-H1621-U1619</f>
        <v>25.94692</v>
      </c>
      <c r="U1619" s="80">
        <v>0.0018</v>
      </c>
      <c r="V1619" s="84">
        <f t="shared" si="1319"/>
        <v>83.71735791</v>
      </c>
      <c r="W1619" s="84">
        <f t="shared" si="1320"/>
        <v>88.47926267</v>
      </c>
      <c r="X1619" s="87">
        <f>H1577</f>
        <v>0.578</v>
      </c>
      <c r="Y1619" s="89"/>
    </row>
    <row r="1620">
      <c r="A1620" s="77">
        <v>45735.0</v>
      </c>
      <c r="B1620" s="78" t="s">
        <v>31</v>
      </c>
      <c r="C1620" s="79" t="s">
        <v>26</v>
      </c>
      <c r="D1620" s="78" t="s">
        <v>29</v>
      </c>
      <c r="E1620" s="80">
        <v>220.3</v>
      </c>
      <c r="F1620" s="80">
        <v>1.339</v>
      </c>
      <c r="G1620" s="80">
        <v>0.581</v>
      </c>
      <c r="H1620" s="83">
        <v>1.21</v>
      </c>
      <c r="I1620" s="84">
        <f t="shared" si="3"/>
        <v>0.629</v>
      </c>
      <c r="J1620" s="85">
        <f t="shared" si="4"/>
        <v>208.2616179</v>
      </c>
      <c r="K1620" s="80">
        <f t="shared" ref="K1620:L1620" si="3274">IFERROR(G1620,0)</f>
        <v>0.581</v>
      </c>
      <c r="L1620" s="80">
        <f t="shared" si="3274"/>
        <v>1.21</v>
      </c>
      <c r="M1620" s="84">
        <f t="shared" si="6"/>
        <v>0.629</v>
      </c>
      <c r="N1620" s="85">
        <f t="shared" si="7"/>
        <v>208.2616179</v>
      </c>
      <c r="O1620" s="84">
        <f t="shared" ref="O1620:P1620" si="3275">IFERROR(K1620,0)</f>
        <v>0.581</v>
      </c>
      <c r="P1620" s="84">
        <f t="shared" si="3275"/>
        <v>1.21</v>
      </c>
      <c r="Q1620" s="84">
        <f t="shared" si="9"/>
        <v>0.629</v>
      </c>
      <c r="R1620" s="85">
        <f t="shared" si="10"/>
        <v>208.2616179</v>
      </c>
      <c r="S1620" s="84"/>
      <c r="T1620" s="84"/>
      <c r="U1620" s="84"/>
      <c r="V1620" s="84">
        <f t="shared" si="1319"/>
        <v>43.39058999</v>
      </c>
      <c r="W1620" s="84">
        <f t="shared" si="1320"/>
        <v>90.36594473</v>
      </c>
      <c r="X1620" s="87">
        <f t="shared" ref="X1620:X1639" si="3278">H1577</f>
        <v>0.578</v>
      </c>
      <c r="Y1620" s="89"/>
    </row>
    <row r="1621">
      <c r="A1621" s="77">
        <v>45735.0</v>
      </c>
      <c r="B1621" s="78" t="s">
        <v>31</v>
      </c>
      <c r="C1621" s="79" t="s">
        <v>26</v>
      </c>
      <c r="D1621" s="78" t="s">
        <v>30</v>
      </c>
      <c r="E1621" s="80">
        <v>0.0</v>
      </c>
      <c r="F1621" s="80">
        <v>0.0</v>
      </c>
      <c r="G1621" s="80">
        <v>0.0</v>
      </c>
      <c r="H1621" s="83">
        <v>1.21</v>
      </c>
      <c r="I1621" s="84">
        <f t="shared" si="3"/>
        <v>1.21</v>
      </c>
      <c r="J1621" s="85">
        <f t="shared" si="4"/>
        <v>0</v>
      </c>
      <c r="K1621" s="80">
        <f t="shared" ref="K1621:L1621" si="3276">IFERROR(G1621,0)</f>
        <v>0</v>
      </c>
      <c r="L1621" s="80">
        <f t="shared" si="3276"/>
        <v>1.21</v>
      </c>
      <c r="M1621" s="84">
        <f t="shared" si="6"/>
        <v>1.21</v>
      </c>
      <c r="N1621" s="85">
        <f t="shared" si="7"/>
        <v>0</v>
      </c>
      <c r="O1621" s="84">
        <f t="shared" ref="O1621:P1621" si="3277">IFERROR(K1621,0)</f>
        <v>0</v>
      </c>
      <c r="P1621" s="84">
        <f t="shared" si="3277"/>
        <v>1.21</v>
      </c>
      <c r="Q1621" s="84">
        <f t="shared" si="9"/>
        <v>1.21</v>
      </c>
      <c r="R1621" s="85">
        <f t="shared" si="10"/>
        <v>0</v>
      </c>
      <c r="S1621" s="80"/>
      <c r="T1621" s="80"/>
      <c r="U1621" s="80"/>
      <c r="V1621" s="84">
        <f t="shared" si="1319"/>
        <v>0</v>
      </c>
      <c r="W1621" s="84">
        <f t="shared" si="1320"/>
        <v>0</v>
      </c>
      <c r="X1621" s="87">
        <f t="shared" si="3278"/>
        <v>1.308</v>
      </c>
      <c r="Y1621" s="89"/>
    </row>
    <row r="1622">
      <c r="A1622" s="77">
        <v>45735.0</v>
      </c>
      <c r="B1622" s="78" t="s">
        <v>25</v>
      </c>
      <c r="C1622" s="79" t="s">
        <v>26</v>
      </c>
      <c r="D1622" s="78" t="s">
        <v>27</v>
      </c>
      <c r="E1622" s="80">
        <v>1.7</v>
      </c>
      <c r="F1622" s="80">
        <v>0.005</v>
      </c>
      <c r="G1622" s="80">
        <v>0.0048</v>
      </c>
      <c r="H1622" s="83">
        <v>0.005</v>
      </c>
      <c r="I1622" s="84">
        <f t="shared" si="3"/>
        <v>0.0002</v>
      </c>
      <c r="J1622" s="85">
        <f t="shared" si="4"/>
        <v>104.1666667</v>
      </c>
      <c r="K1622" s="80">
        <f t="shared" ref="K1622:L1622" si="3279">IFERROR(G1622,0)</f>
        <v>0.0048</v>
      </c>
      <c r="L1622" s="80">
        <f t="shared" si="3279"/>
        <v>0.005</v>
      </c>
      <c r="M1622" s="84">
        <f t="shared" si="6"/>
        <v>0.0002</v>
      </c>
      <c r="N1622" s="85">
        <f t="shared" si="7"/>
        <v>104.1666667</v>
      </c>
      <c r="O1622" s="84">
        <f t="shared" ref="O1622:P1622" si="3280">IFERROR(K1622,0)</f>
        <v>0.0048</v>
      </c>
      <c r="P1622" s="84">
        <f t="shared" si="3280"/>
        <v>0.005</v>
      </c>
      <c r="Q1622" s="84">
        <f t="shared" si="9"/>
        <v>0.0002</v>
      </c>
      <c r="R1622" s="85">
        <f t="shared" si="10"/>
        <v>104.1666667</v>
      </c>
      <c r="S1622" s="80">
        <f>T1601</f>
        <v>3.8140405</v>
      </c>
      <c r="T1622" s="80">
        <f>H1622+S1622-H1623-H1624-U1622</f>
        <v>3.8189405</v>
      </c>
      <c r="U1622" s="80">
        <v>1.0E-4</v>
      </c>
      <c r="V1622" s="84">
        <f t="shared" si="1319"/>
        <v>96</v>
      </c>
      <c r="W1622" s="84">
        <f t="shared" si="1320"/>
        <v>100</v>
      </c>
      <c r="X1622" s="87">
        <f t="shared" si="3278"/>
        <v>0.12</v>
      </c>
      <c r="Y1622" s="89"/>
    </row>
    <row r="1623">
      <c r="A1623" s="77">
        <v>45735.0</v>
      </c>
      <c r="B1623" s="78" t="s">
        <v>25</v>
      </c>
      <c r="C1623" s="79" t="s">
        <v>26</v>
      </c>
      <c r="D1623" s="78" t="s">
        <v>29</v>
      </c>
      <c r="E1623" s="80">
        <v>1.5</v>
      </c>
      <c r="F1623" s="80">
        <v>0.0</v>
      </c>
      <c r="G1623" s="80">
        <v>0.003</v>
      </c>
      <c r="H1623" s="83">
        <v>0.0</v>
      </c>
      <c r="I1623" s="84">
        <f t="shared" si="3"/>
        <v>-0.003</v>
      </c>
      <c r="J1623" s="85">
        <f t="shared" si="4"/>
        <v>0</v>
      </c>
      <c r="K1623" s="80">
        <f t="shared" ref="K1623:L1623" si="3281">IFERROR(G1623,0)</f>
        <v>0.003</v>
      </c>
      <c r="L1623" s="80">
        <f t="shared" si="3281"/>
        <v>0</v>
      </c>
      <c r="M1623" s="84">
        <f t="shared" si="6"/>
        <v>-0.003</v>
      </c>
      <c r="N1623" s="85">
        <f t="shared" si="7"/>
        <v>0</v>
      </c>
      <c r="O1623" s="84">
        <f t="shared" ref="O1623:P1623" si="3282">IFERROR(K1623,0)</f>
        <v>0.003</v>
      </c>
      <c r="P1623" s="84">
        <f t="shared" si="3282"/>
        <v>0</v>
      </c>
      <c r="Q1623" s="84">
        <f t="shared" si="9"/>
        <v>-0.003</v>
      </c>
      <c r="R1623" s="85">
        <f t="shared" si="10"/>
        <v>0</v>
      </c>
      <c r="S1623" s="84"/>
      <c r="T1623" s="84"/>
      <c r="U1623" s="84"/>
      <c r="V1623" s="84">
        <f t="shared" si="1319"/>
        <v>0</v>
      </c>
      <c r="W1623" s="84">
        <f t="shared" si="1320"/>
        <v>0</v>
      </c>
      <c r="X1623" s="87">
        <f t="shared" si="3278"/>
        <v>0.005</v>
      </c>
      <c r="Y1623" s="89"/>
    </row>
    <row r="1624">
      <c r="A1624" s="77">
        <v>45735.0</v>
      </c>
      <c r="B1624" s="78" t="s">
        <v>25</v>
      </c>
      <c r="C1624" s="79" t="s">
        <v>26</v>
      </c>
      <c r="D1624" s="78" t="s">
        <v>30</v>
      </c>
      <c r="E1624" s="80">
        <v>0.0</v>
      </c>
      <c r="F1624" s="80">
        <v>0.0</v>
      </c>
      <c r="G1624" s="80">
        <v>0.0</v>
      </c>
      <c r="H1624" s="83">
        <v>0.0</v>
      </c>
      <c r="I1624" s="84">
        <f t="shared" si="3"/>
        <v>0</v>
      </c>
      <c r="J1624" s="85">
        <f t="shared" si="4"/>
        <v>0</v>
      </c>
      <c r="K1624" s="80">
        <f t="shared" ref="K1624:L1624" si="3283">IFERROR(G1624,0)</f>
        <v>0</v>
      </c>
      <c r="L1624" s="80">
        <f t="shared" si="3283"/>
        <v>0</v>
      </c>
      <c r="M1624" s="84">
        <f t="shared" si="6"/>
        <v>0</v>
      </c>
      <c r="N1624" s="85">
        <f t="shared" si="7"/>
        <v>0</v>
      </c>
      <c r="O1624" s="84">
        <f t="shared" ref="O1624:P1624" si="3284">IFERROR(K1624,0)</f>
        <v>0</v>
      </c>
      <c r="P1624" s="84">
        <f t="shared" si="3284"/>
        <v>0</v>
      </c>
      <c r="Q1624" s="84">
        <f t="shared" si="9"/>
        <v>0</v>
      </c>
      <c r="R1624" s="85">
        <f t="shared" si="10"/>
        <v>0</v>
      </c>
      <c r="S1624" s="84"/>
      <c r="T1624" s="84"/>
      <c r="U1624" s="84"/>
      <c r="V1624" s="84">
        <f t="shared" si="1319"/>
        <v>0</v>
      </c>
      <c r="W1624" s="84">
        <f t="shared" si="1320"/>
        <v>0</v>
      </c>
      <c r="X1624" s="87">
        <f t="shared" si="3278"/>
        <v>0</v>
      </c>
      <c r="Y1624" s="89"/>
    </row>
    <row r="1625">
      <c r="A1625" s="77">
        <v>45735.0</v>
      </c>
      <c r="B1625" s="78" t="s">
        <v>33</v>
      </c>
      <c r="C1625" s="79" t="s">
        <v>26</v>
      </c>
      <c r="D1625" s="78" t="s">
        <v>27</v>
      </c>
      <c r="E1625" s="80">
        <v>1.0</v>
      </c>
      <c r="F1625" s="80">
        <v>0.005</v>
      </c>
      <c r="G1625" s="80">
        <v>0.003</v>
      </c>
      <c r="H1625" s="83">
        <v>0.003</v>
      </c>
      <c r="I1625" s="84">
        <f t="shared" si="3"/>
        <v>0</v>
      </c>
      <c r="J1625" s="85">
        <f t="shared" si="4"/>
        <v>100</v>
      </c>
      <c r="K1625" s="80">
        <f t="shared" ref="K1625:L1625" si="3285">IFERROR(G1625,0)</f>
        <v>0.003</v>
      </c>
      <c r="L1625" s="80">
        <f t="shared" si="3285"/>
        <v>0.003</v>
      </c>
      <c r="M1625" s="84">
        <f t="shared" si="6"/>
        <v>0</v>
      </c>
      <c r="N1625" s="85">
        <f t="shared" si="7"/>
        <v>100</v>
      </c>
      <c r="O1625" s="84">
        <f t="shared" ref="O1625:P1625" si="3286">IFERROR(K1625,0)</f>
        <v>0.003</v>
      </c>
      <c r="P1625" s="84">
        <f t="shared" si="3286"/>
        <v>0.003</v>
      </c>
      <c r="Q1625" s="84">
        <f t="shared" si="9"/>
        <v>0</v>
      </c>
      <c r="R1625" s="85">
        <f t="shared" si="10"/>
        <v>100</v>
      </c>
      <c r="S1625" s="80">
        <f>T1604</f>
        <v>0.70765</v>
      </c>
      <c r="T1625" s="80">
        <f>H1625+S1625-H1626-H1627-U1625</f>
        <v>0.71065</v>
      </c>
      <c r="U1625" s="80">
        <v>0.0</v>
      </c>
      <c r="V1625" s="84">
        <f t="shared" si="1319"/>
        <v>60</v>
      </c>
      <c r="W1625" s="84">
        <f t="shared" si="1320"/>
        <v>60</v>
      </c>
      <c r="X1625" s="87">
        <f t="shared" si="3278"/>
        <v>0</v>
      </c>
      <c r="Y1625" s="89"/>
    </row>
    <row r="1626">
      <c r="A1626" s="77">
        <v>45735.0</v>
      </c>
      <c r="B1626" s="78" t="s">
        <v>33</v>
      </c>
      <c r="C1626" s="79" t="s">
        <v>26</v>
      </c>
      <c r="D1626" s="78" t="s">
        <v>29</v>
      </c>
      <c r="E1626" s="80">
        <v>1.0</v>
      </c>
      <c r="F1626" s="80">
        <v>0.0</v>
      </c>
      <c r="G1626" s="80">
        <v>0.003</v>
      </c>
      <c r="H1626" s="83">
        <v>0.0</v>
      </c>
      <c r="I1626" s="84">
        <f t="shared" si="3"/>
        <v>-0.003</v>
      </c>
      <c r="J1626" s="85">
        <f t="shared" si="4"/>
        <v>0</v>
      </c>
      <c r="K1626" s="80">
        <f t="shared" ref="K1626:L1626" si="3287">IFERROR(G1626,0)</f>
        <v>0.003</v>
      </c>
      <c r="L1626" s="80">
        <f t="shared" si="3287"/>
        <v>0</v>
      </c>
      <c r="M1626" s="84">
        <f t="shared" si="6"/>
        <v>-0.003</v>
      </c>
      <c r="N1626" s="85">
        <f t="shared" si="7"/>
        <v>0</v>
      </c>
      <c r="O1626" s="84">
        <f t="shared" ref="O1626:P1626" si="3288">IFERROR(K1626,0)</f>
        <v>0.003</v>
      </c>
      <c r="P1626" s="84">
        <f t="shared" si="3288"/>
        <v>0</v>
      </c>
      <c r="Q1626" s="84">
        <f t="shared" si="9"/>
        <v>-0.003</v>
      </c>
      <c r="R1626" s="85">
        <f t="shared" si="10"/>
        <v>0</v>
      </c>
      <c r="S1626" s="80"/>
      <c r="T1626" s="80"/>
      <c r="U1626" s="80"/>
      <c r="V1626" s="84">
        <f t="shared" si="1319"/>
        <v>0</v>
      </c>
      <c r="W1626" s="84">
        <f t="shared" si="1320"/>
        <v>0</v>
      </c>
      <c r="X1626" s="87">
        <f t="shared" si="3278"/>
        <v>0.004</v>
      </c>
      <c r="Y1626" s="89"/>
    </row>
    <row r="1627">
      <c r="A1627" s="77">
        <v>45735.0</v>
      </c>
      <c r="B1627" s="78" t="s">
        <v>33</v>
      </c>
      <c r="C1627" s="79" t="s">
        <v>26</v>
      </c>
      <c r="D1627" s="78" t="s">
        <v>30</v>
      </c>
      <c r="E1627" s="80">
        <v>0.0</v>
      </c>
      <c r="F1627" s="80">
        <v>0.0</v>
      </c>
      <c r="G1627" s="80">
        <v>0.0</v>
      </c>
      <c r="H1627" s="83">
        <v>0.0</v>
      </c>
      <c r="I1627" s="84">
        <f t="shared" si="3"/>
        <v>0</v>
      </c>
      <c r="J1627" s="85">
        <f t="shared" si="4"/>
        <v>0</v>
      </c>
      <c r="K1627" s="80">
        <f t="shared" ref="K1627:L1627" si="3289">IFERROR(G1627,0)</f>
        <v>0</v>
      </c>
      <c r="L1627" s="80">
        <f t="shared" si="3289"/>
        <v>0</v>
      </c>
      <c r="M1627" s="84">
        <f t="shared" si="6"/>
        <v>0</v>
      </c>
      <c r="N1627" s="85">
        <f t="shared" si="7"/>
        <v>0</v>
      </c>
      <c r="O1627" s="84">
        <f t="shared" ref="O1627:P1627" si="3290">IFERROR(K1627,0)</f>
        <v>0</v>
      </c>
      <c r="P1627" s="84">
        <f t="shared" si="3290"/>
        <v>0</v>
      </c>
      <c r="Q1627" s="84">
        <f t="shared" si="9"/>
        <v>0</v>
      </c>
      <c r="R1627" s="85">
        <f t="shared" si="10"/>
        <v>0</v>
      </c>
      <c r="S1627" s="87"/>
      <c r="T1627" s="87"/>
      <c r="U1627" s="87"/>
      <c r="V1627" s="84">
        <f t="shared" si="1319"/>
        <v>0</v>
      </c>
      <c r="W1627" s="84">
        <f t="shared" si="1320"/>
        <v>0</v>
      </c>
      <c r="X1627" s="87">
        <f t="shared" si="3278"/>
        <v>0</v>
      </c>
      <c r="Y1627" s="89"/>
    </row>
    <row r="1628">
      <c r="A1628" s="77">
        <v>45735.0</v>
      </c>
      <c r="B1628" s="78" t="s">
        <v>34</v>
      </c>
      <c r="C1628" s="79" t="s">
        <v>26</v>
      </c>
      <c r="D1628" s="78" t="s">
        <v>27</v>
      </c>
      <c r="E1628" s="80">
        <v>0.6</v>
      </c>
      <c r="F1628" s="80">
        <v>0.004</v>
      </c>
      <c r="G1628" s="80">
        <v>0.0032</v>
      </c>
      <c r="H1628" s="83">
        <v>0.002</v>
      </c>
      <c r="I1628" s="84">
        <f t="shared" si="3"/>
        <v>-0.0012</v>
      </c>
      <c r="J1628" s="85">
        <f t="shared" si="4"/>
        <v>62.5</v>
      </c>
      <c r="K1628" s="80">
        <f t="shared" ref="K1628:L1628" si="3291">IFERROR(G1628,0)</f>
        <v>0.0032</v>
      </c>
      <c r="L1628" s="80">
        <f t="shared" si="3291"/>
        <v>0.002</v>
      </c>
      <c r="M1628" s="84">
        <f t="shared" si="6"/>
        <v>-0.0012</v>
      </c>
      <c r="N1628" s="85">
        <f t="shared" si="7"/>
        <v>62.5</v>
      </c>
      <c r="O1628" s="84">
        <f t="shared" ref="O1628:P1628" si="3292">IFERROR(K1628,0)</f>
        <v>0.0032</v>
      </c>
      <c r="P1628" s="84">
        <f t="shared" si="3292"/>
        <v>0.002</v>
      </c>
      <c r="Q1628" s="84">
        <f t="shared" si="9"/>
        <v>-0.0012</v>
      </c>
      <c r="R1628" s="85">
        <f t="shared" si="10"/>
        <v>62.5</v>
      </c>
      <c r="S1628" s="88">
        <f>T1607</f>
        <v>0.08989</v>
      </c>
      <c r="T1628" s="80">
        <f>H1628+S1628-H1629-H1630-U1628</f>
        <v>0.09189</v>
      </c>
      <c r="U1628" s="88">
        <v>0.0</v>
      </c>
      <c r="V1628" s="84">
        <f t="shared" si="1319"/>
        <v>80</v>
      </c>
      <c r="W1628" s="84">
        <f t="shared" si="1320"/>
        <v>50</v>
      </c>
      <c r="X1628" s="87">
        <f t="shared" si="3278"/>
        <v>0</v>
      </c>
      <c r="Y1628" s="89"/>
    </row>
    <row r="1629">
      <c r="A1629" s="77">
        <v>45735.0</v>
      </c>
      <c r="B1629" s="78" t="s">
        <v>34</v>
      </c>
      <c r="C1629" s="79" t="s">
        <v>26</v>
      </c>
      <c r="D1629" s="78" t="s">
        <v>29</v>
      </c>
      <c r="E1629" s="80">
        <v>0.6</v>
      </c>
      <c r="F1629" s="80">
        <v>0.097</v>
      </c>
      <c r="G1629" s="80">
        <v>0.0032</v>
      </c>
      <c r="H1629" s="83">
        <v>0.0</v>
      </c>
      <c r="I1629" s="84">
        <f t="shared" si="3"/>
        <v>-0.0032</v>
      </c>
      <c r="J1629" s="85">
        <f t="shared" si="4"/>
        <v>0</v>
      </c>
      <c r="K1629" s="80">
        <f t="shared" ref="K1629:L1629" si="3293">IFERROR(G1629,0)</f>
        <v>0.0032</v>
      </c>
      <c r="L1629" s="80">
        <f t="shared" si="3293"/>
        <v>0</v>
      </c>
      <c r="M1629" s="84">
        <f t="shared" si="6"/>
        <v>-0.0032</v>
      </c>
      <c r="N1629" s="85">
        <f t="shared" si="7"/>
        <v>0</v>
      </c>
      <c r="O1629" s="84">
        <f t="shared" ref="O1629:P1629" si="3294">IFERROR(K1629,0)</f>
        <v>0.0032</v>
      </c>
      <c r="P1629" s="84">
        <f t="shared" si="3294"/>
        <v>0</v>
      </c>
      <c r="Q1629" s="84">
        <f t="shared" si="9"/>
        <v>-0.0032</v>
      </c>
      <c r="R1629" s="85">
        <f t="shared" si="10"/>
        <v>0</v>
      </c>
      <c r="S1629" s="87"/>
      <c r="T1629" s="87"/>
      <c r="U1629" s="87"/>
      <c r="V1629" s="84">
        <f t="shared" si="1319"/>
        <v>3.298969072</v>
      </c>
      <c r="W1629" s="84">
        <f t="shared" si="1320"/>
        <v>0</v>
      </c>
      <c r="X1629" s="87">
        <f t="shared" si="3278"/>
        <v>0.001</v>
      </c>
      <c r="Y1629" s="89"/>
    </row>
    <row r="1630">
      <c r="A1630" s="77">
        <v>45735.0</v>
      </c>
      <c r="B1630" s="78" t="s">
        <v>34</v>
      </c>
      <c r="C1630" s="79" t="s">
        <v>26</v>
      </c>
      <c r="D1630" s="78" t="s">
        <v>30</v>
      </c>
      <c r="E1630" s="80">
        <v>0.0</v>
      </c>
      <c r="F1630" s="80">
        <v>0.0</v>
      </c>
      <c r="G1630" s="80">
        <v>0.0</v>
      </c>
      <c r="H1630" s="83">
        <v>0.0</v>
      </c>
      <c r="I1630" s="84">
        <f t="shared" si="3"/>
        <v>0</v>
      </c>
      <c r="J1630" s="85">
        <f t="shared" si="4"/>
        <v>0</v>
      </c>
      <c r="K1630" s="80">
        <f t="shared" ref="K1630:L1630" si="3295">IFERROR(G1630,0)</f>
        <v>0</v>
      </c>
      <c r="L1630" s="80">
        <f t="shared" si="3295"/>
        <v>0</v>
      </c>
      <c r="M1630" s="84">
        <f t="shared" si="6"/>
        <v>0</v>
      </c>
      <c r="N1630" s="85">
        <f t="shared" si="7"/>
        <v>0</v>
      </c>
      <c r="O1630" s="84">
        <f t="shared" ref="O1630:P1630" si="3296">IFERROR(K1630,0)</f>
        <v>0</v>
      </c>
      <c r="P1630" s="84">
        <f t="shared" si="3296"/>
        <v>0</v>
      </c>
      <c r="Q1630" s="84">
        <f t="shared" si="9"/>
        <v>0</v>
      </c>
      <c r="R1630" s="85">
        <f t="shared" si="10"/>
        <v>0</v>
      </c>
      <c r="S1630" s="87"/>
      <c r="T1630" s="87"/>
      <c r="U1630" s="87"/>
      <c r="V1630" s="84">
        <f t="shared" si="1319"/>
        <v>0</v>
      </c>
      <c r="W1630" s="84">
        <f t="shared" si="1320"/>
        <v>0</v>
      </c>
      <c r="X1630" s="87">
        <f t="shared" si="3278"/>
        <v>0</v>
      </c>
      <c r="Y1630" s="89"/>
    </row>
    <row r="1631">
      <c r="A1631" s="77">
        <v>45735.0</v>
      </c>
      <c r="B1631" s="78" t="s">
        <v>36</v>
      </c>
      <c r="C1631" s="79" t="s">
        <v>37</v>
      </c>
      <c r="D1631" s="78" t="s">
        <v>27</v>
      </c>
      <c r="E1631" s="80">
        <v>229.8</v>
      </c>
      <c r="F1631" s="80">
        <v>0.638</v>
      </c>
      <c r="G1631" s="80">
        <v>0.668</v>
      </c>
      <c r="H1631" s="83">
        <v>0.598</v>
      </c>
      <c r="I1631" s="84">
        <f t="shared" si="3"/>
        <v>-0.07</v>
      </c>
      <c r="J1631" s="85">
        <f t="shared" si="4"/>
        <v>89.52095808</v>
      </c>
      <c r="K1631" s="80">
        <f t="shared" ref="K1631:L1631" si="3297">IFERROR(G1631,0)</f>
        <v>0.668</v>
      </c>
      <c r="L1631" s="80">
        <f t="shared" si="3297"/>
        <v>0.598</v>
      </c>
      <c r="M1631" s="84">
        <f t="shared" si="6"/>
        <v>-0.07</v>
      </c>
      <c r="N1631" s="85">
        <f t="shared" si="7"/>
        <v>89.52095808</v>
      </c>
      <c r="O1631" s="84">
        <f t="shared" ref="O1631:P1631" si="3298">IFERROR(K1631,0)</f>
        <v>0.668</v>
      </c>
      <c r="P1631" s="84">
        <f t="shared" si="3298"/>
        <v>0.598</v>
      </c>
      <c r="Q1631" s="84">
        <f t="shared" si="9"/>
        <v>-0.07</v>
      </c>
      <c r="R1631" s="85">
        <f t="shared" si="10"/>
        <v>89.52095808</v>
      </c>
      <c r="S1631" s="88">
        <f>T1610</f>
        <v>169.5968851</v>
      </c>
      <c r="T1631" s="80">
        <f>H1631+S1631-H1632-H1633-U1631</f>
        <v>169.5184851</v>
      </c>
      <c r="U1631" s="88">
        <v>4.0E-4</v>
      </c>
      <c r="V1631" s="84">
        <f t="shared" si="1319"/>
        <v>104.7021944</v>
      </c>
      <c r="W1631" s="84">
        <f t="shared" si="1320"/>
        <v>93.73040752</v>
      </c>
      <c r="X1631" s="87">
        <f t="shared" si="3278"/>
        <v>0</v>
      </c>
      <c r="Y1631" s="89"/>
    </row>
    <row r="1632">
      <c r="A1632" s="77">
        <v>45735.0</v>
      </c>
      <c r="B1632" s="78" t="s">
        <v>36</v>
      </c>
      <c r="C1632" s="79" t="s">
        <v>37</v>
      </c>
      <c r="D1632" s="78" t="s">
        <v>29</v>
      </c>
      <c r="E1632" s="80">
        <v>285.0</v>
      </c>
      <c r="F1632" s="80">
        <v>0.0</v>
      </c>
      <c r="G1632" s="80">
        <v>0.774</v>
      </c>
      <c r="H1632" s="83">
        <v>0.676</v>
      </c>
      <c r="I1632" s="84">
        <f t="shared" si="3"/>
        <v>-0.098</v>
      </c>
      <c r="J1632" s="85">
        <f t="shared" si="4"/>
        <v>87.33850129</v>
      </c>
      <c r="K1632" s="80">
        <f t="shared" ref="K1632:L1632" si="3299">IFERROR(G1632,0)</f>
        <v>0.774</v>
      </c>
      <c r="L1632" s="80">
        <f t="shared" si="3299"/>
        <v>0.676</v>
      </c>
      <c r="M1632" s="84">
        <f t="shared" si="6"/>
        <v>-0.098</v>
      </c>
      <c r="N1632" s="85">
        <f t="shared" si="7"/>
        <v>87.33850129</v>
      </c>
      <c r="O1632" s="84">
        <f t="shared" ref="O1632:P1632" si="3300">IFERROR(K1632,0)</f>
        <v>0.774</v>
      </c>
      <c r="P1632" s="84">
        <f t="shared" si="3300"/>
        <v>0.676</v>
      </c>
      <c r="Q1632" s="84">
        <f t="shared" si="9"/>
        <v>-0.098</v>
      </c>
      <c r="R1632" s="85">
        <f t="shared" si="10"/>
        <v>87.33850129</v>
      </c>
      <c r="S1632" s="87"/>
      <c r="T1632" s="87"/>
      <c r="U1632" s="87"/>
      <c r="V1632" s="84">
        <f t="shared" si="1319"/>
        <v>0</v>
      </c>
      <c r="W1632" s="84">
        <f t="shared" si="1320"/>
        <v>0</v>
      </c>
      <c r="X1632" s="87">
        <f t="shared" si="3278"/>
        <v>0.601</v>
      </c>
      <c r="Y1632" s="89"/>
    </row>
    <row r="1633">
      <c r="A1633" s="77">
        <v>45735.0</v>
      </c>
      <c r="B1633" s="78" t="s">
        <v>36</v>
      </c>
      <c r="C1633" s="79" t="s">
        <v>37</v>
      </c>
      <c r="D1633" s="78" t="s">
        <v>30</v>
      </c>
      <c r="E1633" s="80">
        <v>0.0</v>
      </c>
      <c r="F1633" s="80">
        <v>0.0</v>
      </c>
      <c r="G1633" s="80">
        <v>0.0</v>
      </c>
      <c r="H1633" s="83">
        <v>0.0</v>
      </c>
      <c r="I1633" s="84">
        <f t="shared" si="3"/>
        <v>0</v>
      </c>
      <c r="J1633" s="85">
        <f t="shared" si="4"/>
        <v>0</v>
      </c>
      <c r="K1633" s="80">
        <f t="shared" ref="K1633:L1633" si="3301">IFERROR(G1633,0)</f>
        <v>0</v>
      </c>
      <c r="L1633" s="80">
        <f t="shared" si="3301"/>
        <v>0</v>
      </c>
      <c r="M1633" s="84">
        <f t="shared" si="6"/>
        <v>0</v>
      </c>
      <c r="N1633" s="85">
        <f t="shared" si="7"/>
        <v>0</v>
      </c>
      <c r="O1633" s="84">
        <f t="shared" ref="O1633:P1633" si="3302">IFERROR(K1633,0)</f>
        <v>0</v>
      </c>
      <c r="P1633" s="84">
        <f t="shared" si="3302"/>
        <v>0</v>
      </c>
      <c r="Q1633" s="84">
        <f t="shared" si="9"/>
        <v>0</v>
      </c>
      <c r="R1633" s="85">
        <f t="shared" si="10"/>
        <v>0</v>
      </c>
      <c r="S1633" s="87"/>
      <c r="T1633" s="87"/>
      <c r="U1633" s="87"/>
      <c r="V1633" s="84">
        <f t="shared" si="1319"/>
        <v>0</v>
      </c>
      <c r="W1633" s="84">
        <f t="shared" si="1320"/>
        <v>0</v>
      </c>
      <c r="X1633" s="87">
        <f t="shared" si="3278"/>
        <v>2.686</v>
      </c>
      <c r="Y1633" s="89"/>
    </row>
    <row r="1634">
      <c r="A1634" s="77">
        <v>45735.0</v>
      </c>
      <c r="B1634" s="78" t="s">
        <v>49</v>
      </c>
      <c r="C1634" s="79" t="s">
        <v>37</v>
      </c>
      <c r="D1634" s="78" t="s">
        <v>27</v>
      </c>
      <c r="E1634" s="80">
        <v>5.2</v>
      </c>
      <c r="F1634" s="80">
        <v>0.019</v>
      </c>
      <c r="G1634" s="80">
        <v>0.0161</v>
      </c>
      <c r="H1634" s="83">
        <v>0.019</v>
      </c>
      <c r="I1634" s="84">
        <f t="shared" si="3"/>
        <v>0.0029</v>
      </c>
      <c r="J1634" s="85">
        <f t="shared" si="4"/>
        <v>118.0124224</v>
      </c>
      <c r="K1634" s="80">
        <f t="shared" ref="K1634:L1634" si="3303">IFERROR(G1634,0)</f>
        <v>0.0161</v>
      </c>
      <c r="L1634" s="80">
        <f t="shared" si="3303"/>
        <v>0.019</v>
      </c>
      <c r="M1634" s="84">
        <f t="shared" si="6"/>
        <v>0.0029</v>
      </c>
      <c r="N1634" s="85">
        <f t="shared" si="7"/>
        <v>118.0124224</v>
      </c>
      <c r="O1634" s="84">
        <f t="shared" ref="O1634:P1634" si="3304">IFERROR(K1634,0)</f>
        <v>0.0161</v>
      </c>
      <c r="P1634" s="84">
        <f t="shared" si="3304"/>
        <v>0.019</v>
      </c>
      <c r="Q1634" s="84">
        <f t="shared" si="9"/>
        <v>0.0029</v>
      </c>
      <c r="R1634" s="85">
        <f t="shared" si="10"/>
        <v>118.0124224</v>
      </c>
      <c r="S1634" s="88">
        <f>T1613</f>
        <v>2.950600002</v>
      </c>
      <c r="T1634" s="80">
        <f>H1634+S1634-H1635-H1636-U1634</f>
        <v>2.968900002</v>
      </c>
      <c r="U1634" s="88">
        <v>7.0E-4</v>
      </c>
      <c r="V1634" s="84">
        <f t="shared" si="1319"/>
        <v>84.73684211</v>
      </c>
      <c r="W1634" s="84">
        <f t="shared" si="1320"/>
        <v>100</v>
      </c>
      <c r="X1634" s="87">
        <f t="shared" si="3278"/>
        <v>0</v>
      </c>
      <c r="Y1634" s="89"/>
    </row>
    <row r="1635">
      <c r="A1635" s="77">
        <v>45735.0</v>
      </c>
      <c r="B1635" s="78" t="s">
        <v>49</v>
      </c>
      <c r="C1635" s="79" t="s">
        <v>37</v>
      </c>
      <c r="D1635" s="78" t="s">
        <v>29</v>
      </c>
      <c r="E1635" s="80">
        <v>5.1</v>
      </c>
      <c r="F1635" s="80">
        <v>0.0</v>
      </c>
      <c r="G1635" s="80">
        <v>0.0129</v>
      </c>
      <c r="H1635" s="83">
        <v>0.0</v>
      </c>
      <c r="I1635" s="84">
        <f t="shared" si="3"/>
        <v>-0.0129</v>
      </c>
      <c r="J1635" s="85">
        <f t="shared" si="4"/>
        <v>0</v>
      </c>
      <c r="K1635" s="80">
        <f t="shared" ref="K1635:L1635" si="3305">IFERROR(G1635,0)</f>
        <v>0.0129</v>
      </c>
      <c r="L1635" s="80">
        <f t="shared" si="3305"/>
        <v>0</v>
      </c>
      <c r="M1635" s="84">
        <f t="shared" si="6"/>
        <v>-0.0129</v>
      </c>
      <c r="N1635" s="85">
        <f t="shared" si="7"/>
        <v>0</v>
      </c>
      <c r="O1635" s="84">
        <f t="shared" ref="O1635:P1635" si="3306">IFERROR(K1635,0)</f>
        <v>0.0129</v>
      </c>
      <c r="P1635" s="84">
        <f t="shared" si="3306"/>
        <v>0</v>
      </c>
      <c r="Q1635" s="84">
        <f t="shared" si="9"/>
        <v>-0.0129</v>
      </c>
      <c r="R1635" s="85">
        <f t="shared" si="10"/>
        <v>0</v>
      </c>
      <c r="S1635" s="87"/>
      <c r="T1635" s="87"/>
      <c r="U1635" s="87"/>
      <c r="V1635" s="84">
        <f t="shared" si="1319"/>
        <v>0</v>
      </c>
      <c r="W1635" s="84">
        <f t="shared" si="1320"/>
        <v>0</v>
      </c>
      <c r="X1635" s="87">
        <f t="shared" si="3278"/>
        <v>0.019</v>
      </c>
      <c r="Y1635" s="89"/>
    </row>
    <row r="1636">
      <c r="A1636" s="77">
        <v>45735.0</v>
      </c>
      <c r="B1636" s="78" t="s">
        <v>49</v>
      </c>
      <c r="C1636" s="79" t="s">
        <v>37</v>
      </c>
      <c r="D1636" s="78" t="s">
        <v>30</v>
      </c>
      <c r="E1636" s="80">
        <v>0.0</v>
      </c>
      <c r="F1636" s="80">
        <v>0.0</v>
      </c>
      <c r="G1636" s="80">
        <v>0.0</v>
      </c>
      <c r="H1636" s="83">
        <v>0.0</v>
      </c>
      <c r="I1636" s="84">
        <f t="shared" si="3"/>
        <v>0</v>
      </c>
      <c r="J1636" s="85">
        <f t="shared" si="4"/>
        <v>0</v>
      </c>
      <c r="K1636" s="80">
        <f t="shared" ref="K1636:L1636" si="3307">IFERROR(G1636,0)</f>
        <v>0</v>
      </c>
      <c r="L1636" s="80">
        <f t="shared" si="3307"/>
        <v>0</v>
      </c>
      <c r="M1636" s="84">
        <f t="shared" si="6"/>
        <v>0</v>
      </c>
      <c r="N1636" s="85">
        <f t="shared" si="7"/>
        <v>0</v>
      </c>
      <c r="O1636" s="84">
        <f t="shared" ref="O1636:P1636" si="3308">IFERROR(K1636,0)</f>
        <v>0</v>
      </c>
      <c r="P1636" s="84">
        <f t="shared" si="3308"/>
        <v>0</v>
      </c>
      <c r="Q1636" s="84">
        <f t="shared" si="9"/>
        <v>0</v>
      </c>
      <c r="R1636" s="85">
        <f t="shared" si="10"/>
        <v>0</v>
      </c>
      <c r="S1636" s="88"/>
      <c r="T1636" s="88"/>
      <c r="U1636" s="87"/>
      <c r="V1636" s="84">
        <f t="shared" si="1319"/>
        <v>0</v>
      </c>
      <c r="W1636" s="84">
        <f t="shared" si="1320"/>
        <v>0</v>
      </c>
      <c r="X1636" s="87">
        <f t="shared" si="3278"/>
        <v>0</v>
      </c>
      <c r="Y1636" s="89"/>
    </row>
    <row r="1637">
      <c r="A1637" s="77">
        <v>45735.0</v>
      </c>
      <c r="B1637" s="78" t="s">
        <v>40</v>
      </c>
      <c r="C1637" s="79" t="s">
        <v>37</v>
      </c>
      <c r="D1637" s="78" t="s">
        <v>27</v>
      </c>
      <c r="E1637" s="80">
        <v>0.63</v>
      </c>
      <c r="F1637" s="80">
        <v>0.0</v>
      </c>
      <c r="G1637" s="80">
        <v>0.0019</v>
      </c>
      <c r="H1637" s="83">
        <v>0.001</v>
      </c>
      <c r="I1637" s="84">
        <f t="shared" si="3"/>
        <v>-0.0009</v>
      </c>
      <c r="J1637" s="85">
        <f t="shared" si="4"/>
        <v>52.63157895</v>
      </c>
      <c r="K1637" s="80">
        <f t="shared" ref="K1637:L1637" si="3309">IFERROR(G1637,0)</f>
        <v>0.0019</v>
      </c>
      <c r="L1637" s="80">
        <f t="shared" si="3309"/>
        <v>0.001</v>
      </c>
      <c r="M1637" s="84">
        <f t="shared" si="6"/>
        <v>-0.0009</v>
      </c>
      <c r="N1637" s="85">
        <f t="shared" si="7"/>
        <v>52.63157895</v>
      </c>
      <c r="O1637" s="84">
        <f t="shared" ref="O1637:P1637" si="3310">IFERROR(K1637,0)</f>
        <v>0.0019</v>
      </c>
      <c r="P1637" s="84">
        <f t="shared" si="3310"/>
        <v>0.001</v>
      </c>
      <c r="Q1637" s="84">
        <f t="shared" si="9"/>
        <v>-0.0009</v>
      </c>
      <c r="R1637" s="85">
        <f t="shared" si="10"/>
        <v>52.63157895</v>
      </c>
      <c r="S1637" s="88">
        <f>T1616</f>
        <v>0.07534624</v>
      </c>
      <c r="T1637" s="80">
        <f>H1637+S1637-H1638-H1639-U1637</f>
        <v>0.07624624</v>
      </c>
      <c r="U1637" s="88">
        <v>1.0E-4</v>
      </c>
      <c r="V1637" s="84">
        <f t="shared" si="1319"/>
        <v>0</v>
      </c>
      <c r="W1637" s="84">
        <f t="shared" si="1320"/>
        <v>0</v>
      </c>
      <c r="X1637" s="87">
        <f t="shared" si="3278"/>
        <v>0</v>
      </c>
      <c r="Y1637" s="89"/>
    </row>
    <row r="1638">
      <c r="A1638" s="77">
        <v>45735.0</v>
      </c>
      <c r="B1638" s="78" t="s">
        <v>40</v>
      </c>
      <c r="C1638" s="79" t="s">
        <v>37</v>
      </c>
      <c r="D1638" s="78" t="s">
        <v>29</v>
      </c>
      <c r="E1638" s="80">
        <v>0.63</v>
      </c>
      <c r="F1638" s="80">
        <v>0.0</v>
      </c>
      <c r="G1638" s="80">
        <v>0.0016</v>
      </c>
      <c r="H1638" s="83">
        <v>0.0</v>
      </c>
      <c r="I1638" s="84">
        <f t="shared" si="3"/>
        <v>-0.0016</v>
      </c>
      <c r="J1638" s="85">
        <f t="shared" si="4"/>
        <v>0</v>
      </c>
      <c r="K1638" s="80">
        <f t="shared" ref="K1638:L1638" si="3311">IFERROR(G1638,0)</f>
        <v>0.0016</v>
      </c>
      <c r="L1638" s="80">
        <f t="shared" si="3311"/>
        <v>0</v>
      </c>
      <c r="M1638" s="84">
        <f t="shared" si="6"/>
        <v>-0.0016</v>
      </c>
      <c r="N1638" s="85">
        <f t="shared" si="7"/>
        <v>0</v>
      </c>
      <c r="O1638" s="84">
        <f t="shared" ref="O1638:P1638" si="3312">IFERROR(K1638,0)</f>
        <v>0.0016</v>
      </c>
      <c r="P1638" s="84">
        <f t="shared" si="3312"/>
        <v>0</v>
      </c>
      <c r="Q1638" s="84">
        <f t="shared" si="9"/>
        <v>-0.0016</v>
      </c>
      <c r="R1638" s="85">
        <f t="shared" si="10"/>
        <v>0</v>
      </c>
      <c r="S1638" s="88"/>
      <c r="T1638" s="80"/>
      <c r="U1638" s="88"/>
      <c r="V1638" s="84">
        <f t="shared" si="1319"/>
        <v>0</v>
      </c>
      <c r="W1638" s="84">
        <f t="shared" si="1320"/>
        <v>0</v>
      </c>
      <c r="X1638" s="87">
        <f t="shared" si="3278"/>
        <v>0.001</v>
      </c>
      <c r="Y1638" s="89"/>
    </row>
    <row r="1639">
      <c r="A1639" s="77">
        <v>45735.0</v>
      </c>
      <c r="B1639" s="78" t="s">
        <v>40</v>
      </c>
      <c r="C1639" s="79" t="s">
        <v>37</v>
      </c>
      <c r="D1639" s="78" t="s">
        <v>30</v>
      </c>
      <c r="E1639" s="80">
        <v>0.0</v>
      </c>
      <c r="F1639" s="80">
        <v>0.0</v>
      </c>
      <c r="G1639" s="80">
        <v>0.0</v>
      </c>
      <c r="H1639" s="83">
        <v>0.0</v>
      </c>
      <c r="I1639" s="84">
        <f t="shared" si="3"/>
        <v>0</v>
      </c>
      <c r="J1639" s="85">
        <f t="shared" si="4"/>
        <v>0</v>
      </c>
      <c r="K1639" s="80">
        <f t="shared" ref="K1639:L1639" si="3313">IFERROR(G1639,0)</f>
        <v>0</v>
      </c>
      <c r="L1639" s="80">
        <f t="shared" si="3313"/>
        <v>0</v>
      </c>
      <c r="M1639" s="84">
        <f t="shared" si="6"/>
        <v>0</v>
      </c>
      <c r="N1639" s="85">
        <f t="shared" si="7"/>
        <v>0</v>
      </c>
      <c r="O1639" s="84">
        <f t="shared" ref="O1639:P1639" si="3314">IFERROR(K1639,0)</f>
        <v>0</v>
      </c>
      <c r="P1639" s="84">
        <f t="shared" si="3314"/>
        <v>0</v>
      </c>
      <c r="Q1639" s="84">
        <f t="shared" si="9"/>
        <v>0</v>
      </c>
      <c r="R1639" s="85">
        <f t="shared" si="10"/>
        <v>0</v>
      </c>
      <c r="S1639" s="87"/>
      <c r="T1639" s="87"/>
      <c r="U1639" s="87"/>
      <c r="V1639" s="84">
        <f t="shared" si="1319"/>
        <v>0</v>
      </c>
      <c r="W1639" s="84">
        <f t="shared" si="1320"/>
        <v>0</v>
      </c>
      <c r="X1639" s="87">
        <f t="shared" si="3278"/>
        <v>0</v>
      </c>
      <c r="Y1639" s="89"/>
    </row>
    <row r="1640">
      <c r="A1640" s="77">
        <v>45736.0</v>
      </c>
      <c r="B1640" s="78" t="s">
        <v>31</v>
      </c>
      <c r="C1640" s="79" t="s">
        <v>26</v>
      </c>
      <c r="D1640" s="78" t="s">
        <v>27</v>
      </c>
      <c r="E1640" s="80">
        <v>190.9</v>
      </c>
      <c r="F1640" s="81">
        <v>0.65</v>
      </c>
      <c r="G1640" s="82">
        <v>0.545</v>
      </c>
      <c r="H1640" s="95">
        <v>0.576</v>
      </c>
      <c r="I1640" s="84">
        <f t="shared" si="3"/>
        <v>0.031</v>
      </c>
      <c r="J1640" s="85">
        <f t="shared" si="4"/>
        <v>105.6880734</v>
      </c>
      <c r="K1640" s="80">
        <f t="shared" ref="K1640:L1640" si="3315">IFERROR(G1640,0)</f>
        <v>0.545</v>
      </c>
      <c r="L1640" s="80">
        <f t="shared" si="3315"/>
        <v>0.576</v>
      </c>
      <c r="M1640" s="84">
        <f t="shared" si="6"/>
        <v>0.031</v>
      </c>
      <c r="N1640" s="85">
        <f t="shared" si="7"/>
        <v>105.6880734</v>
      </c>
      <c r="O1640" s="84">
        <f t="shared" ref="O1640:P1640" si="3316">IFERROR(K1640,0)</f>
        <v>0.545</v>
      </c>
      <c r="P1640" s="84">
        <f t="shared" si="3316"/>
        <v>0.576</v>
      </c>
      <c r="Q1640" s="84">
        <f t="shared" si="9"/>
        <v>0.031</v>
      </c>
      <c r="R1640" s="85">
        <f t="shared" si="10"/>
        <v>105.6880734</v>
      </c>
      <c r="S1640" s="80">
        <f>T1619</f>
        <v>25.94692</v>
      </c>
      <c r="T1640" s="80">
        <f>H1640+S1640-H1641-H1642-U1640</f>
        <v>22.50812</v>
      </c>
      <c r="U1640" s="80">
        <v>0.0018</v>
      </c>
      <c r="V1640" s="84">
        <f t="shared" si="1319"/>
        <v>83.84615385</v>
      </c>
      <c r="W1640" s="84">
        <f t="shared" si="1320"/>
        <v>88.61538462</v>
      </c>
      <c r="X1640" s="87">
        <f>H1598</f>
        <v>0.577</v>
      </c>
      <c r="Y1640" s="89"/>
    </row>
    <row r="1641">
      <c r="A1641" s="77">
        <v>45736.0</v>
      </c>
      <c r="B1641" s="78" t="s">
        <v>31</v>
      </c>
      <c r="C1641" s="79" t="s">
        <v>26</v>
      </c>
      <c r="D1641" s="78" t="s">
        <v>29</v>
      </c>
      <c r="E1641" s="80">
        <v>220.3</v>
      </c>
      <c r="F1641" s="80">
        <v>1.002</v>
      </c>
      <c r="G1641" s="80">
        <v>0.581</v>
      </c>
      <c r="H1641" s="83">
        <v>2.142</v>
      </c>
      <c r="I1641" s="84">
        <f t="shared" si="3"/>
        <v>1.561</v>
      </c>
      <c r="J1641" s="85">
        <f t="shared" si="4"/>
        <v>368.6746988</v>
      </c>
      <c r="K1641" s="80">
        <f t="shared" ref="K1641:L1641" si="3317">IFERROR(G1641,0)</f>
        <v>0.581</v>
      </c>
      <c r="L1641" s="80">
        <f t="shared" si="3317"/>
        <v>2.142</v>
      </c>
      <c r="M1641" s="84">
        <f t="shared" si="6"/>
        <v>1.561</v>
      </c>
      <c r="N1641" s="85">
        <f t="shared" si="7"/>
        <v>368.6746988</v>
      </c>
      <c r="O1641" s="84">
        <f t="shared" ref="O1641:P1641" si="3318">IFERROR(K1641,0)</f>
        <v>0.581</v>
      </c>
      <c r="P1641" s="84">
        <f t="shared" si="3318"/>
        <v>2.142</v>
      </c>
      <c r="Q1641" s="84">
        <f t="shared" si="9"/>
        <v>1.561</v>
      </c>
      <c r="R1641" s="85">
        <f t="shared" si="10"/>
        <v>368.6746988</v>
      </c>
      <c r="S1641" s="84"/>
      <c r="T1641" s="84"/>
      <c r="U1641" s="84"/>
      <c r="V1641" s="84">
        <f t="shared" si="1319"/>
        <v>57.98403194</v>
      </c>
      <c r="W1641" s="84">
        <f t="shared" si="1320"/>
        <v>213.7724551</v>
      </c>
      <c r="X1641" s="87">
        <f t="shared" ref="X1641:X1660" si="3321">H1598</f>
        <v>0.577</v>
      </c>
      <c r="Y1641" s="89"/>
    </row>
    <row r="1642">
      <c r="A1642" s="77">
        <v>45736.0</v>
      </c>
      <c r="B1642" s="78" t="s">
        <v>31</v>
      </c>
      <c r="C1642" s="79" t="s">
        <v>26</v>
      </c>
      <c r="D1642" s="78" t="s">
        <v>30</v>
      </c>
      <c r="E1642" s="80">
        <v>0.0</v>
      </c>
      <c r="F1642" s="80">
        <v>0.0</v>
      </c>
      <c r="G1642" s="80">
        <v>0.0</v>
      </c>
      <c r="H1642" s="83">
        <v>1.871</v>
      </c>
      <c r="I1642" s="84">
        <f t="shared" si="3"/>
        <v>1.871</v>
      </c>
      <c r="J1642" s="85">
        <f t="shared" si="4"/>
        <v>0</v>
      </c>
      <c r="K1642" s="80">
        <f t="shared" ref="K1642:L1642" si="3319">IFERROR(G1642,0)</f>
        <v>0</v>
      </c>
      <c r="L1642" s="80">
        <f t="shared" si="3319"/>
        <v>1.871</v>
      </c>
      <c r="M1642" s="84">
        <f t="shared" si="6"/>
        <v>1.871</v>
      </c>
      <c r="N1642" s="85">
        <f t="shared" si="7"/>
        <v>0</v>
      </c>
      <c r="O1642" s="84">
        <f t="shared" ref="O1642:P1642" si="3320">IFERROR(K1642,0)</f>
        <v>0</v>
      </c>
      <c r="P1642" s="84">
        <f t="shared" si="3320"/>
        <v>1.871</v>
      </c>
      <c r="Q1642" s="84">
        <f t="shared" si="9"/>
        <v>1.871</v>
      </c>
      <c r="R1642" s="85">
        <f t="shared" si="10"/>
        <v>0</v>
      </c>
      <c r="S1642" s="80"/>
      <c r="T1642" s="80"/>
      <c r="U1642" s="80"/>
      <c r="V1642" s="84">
        <f t="shared" si="1319"/>
        <v>0</v>
      </c>
      <c r="W1642" s="84">
        <f t="shared" si="1320"/>
        <v>0</v>
      </c>
      <c r="X1642" s="87">
        <f t="shared" si="3321"/>
        <v>1.22</v>
      </c>
      <c r="Y1642" s="89"/>
    </row>
    <row r="1643">
      <c r="A1643" s="77">
        <v>45736.0</v>
      </c>
      <c r="B1643" s="78" t="s">
        <v>25</v>
      </c>
      <c r="C1643" s="79" t="s">
        <v>26</v>
      </c>
      <c r="D1643" s="78" t="s">
        <v>27</v>
      </c>
      <c r="E1643" s="80">
        <v>1.7</v>
      </c>
      <c r="F1643" s="80">
        <v>0.005</v>
      </c>
      <c r="G1643" s="80">
        <v>0.0048</v>
      </c>
      <c r="H1643" s="83">
        <v>0.005</v>
      </c>
      <c r="I1643" s="84">
        <f t="shared" si="3"/>
        <v>0.0002</v>
      </c>
      <c r="J1643" s="85">
        <f t="shared" si="4"/>
        <v>104.1666667</v>
      </c>
      <c r="K1643" s="80">
        <f t="shared" ref="K1643:L1643" si="3322">IFERROR(G1643,0)</f>
        <v>0.0048</v>
      </c>
      <c r="L1643" s="80">
        <f t="shared" si="3322"/>
        <v>0.005</v>
      </c>
      <c r="M1643" s="84">
        <f t="shared" si="6"/>
        <v>0.0002</v>
      </c>
      <c r="N1643" s="85">
        <f t="shared" si="7"/>
        <v>104.1666667</v>
      </c>
      <c r="O1643" s="84">
        <f t="shared" ref="O1643:P1643" si="3323">IFERROR(K1643,0)</f>
        <v>0.0048</v>
      </c>
      <c r="P1643" s="84">
        <f t="shared" si="3323"/>
        <v>0.005</v>
      </c>
      <c r="Q1643" s="84">
        <f t="shared" si="9"/>
        <v>0.0002</v>
      </c>
      <c r="R1643" s="85">
        <f t="shared" si="10"/>
        <v>104.1666667</v>
      </c>
      <c r="S1643" s="80">
        <f>T1622</f>
        <v>3.8189405</v>
      </c>
      <c r="T1643" s="80">
        <f>H1643+S1643-H1644-H1645-U1643</f>
        <v>3.8238405</v>
      </c>
      <c r="U1643" s="80">
        <v>1.0E-4</v>
      </c>
      <c r="V1643" s="84">
        <f t="shared" si="1319"/>
        <v>96</v>
      </c>
      <c r="W1643" s="84">
        <f t="shared" si="1320"/>
        <v>100</v>
      </c>
      <c r="X1643" s="87">
        <f t="shared" si="3321"/>
        <v>0.117</v>
      </c>
      <c r="Y1643" s="89"/>
    </row>
    <row r="1644">
      <c r="A1644" s="77">
        <v>45736.0</v>
      </c>
      <c r="B1644" s="78" t="s">
        <v>25</v>
      </c>
      <c r="C1644" s="79" t="s">
        <v>26</v>
      </c>
      <c r="D1644" s="78" t="s">
        <v>29</v>
      </c>
      <c r="E1644" s="80">
        <v>1.5</v>
      </c>
      <c r="F1644" s="80">
        <v>0.0</v>
      </c>
      <c r="G1644" s="80">
        <v>0.003</v>
      </c>
      <c r="H1644" s="83">
        <v>0.0</v>
      </c>
      <c r="I1644" s="84">
        <f t="shared" si="3"/>
        <v>-0.003</v>
      </c>
      <c r="J1644" s="85">
        <f t="shared" si="4"/>
        <v>0</v>
      </c>
      <c r="K1644" s="80">
        <f t="shared" ref="K1644:L1644" si="3324">IFERROR(G1644,0)</f>
        <v>0.003</v>
      </c>
      <c r="L1644" s="80">
        <f t="shared" si="3324"/>
        <v>0</v>
      </c>
      <c r="M1644" s="84">
        <f t="shared" si="6"/>
        <v>-0.003</v>
      </c>
      <c r="N1644" s="85">
        <f t="shared" si="7"/>
        <v>0</v>
      </c>
      <c r="O1644" s="84">
        <f t="shared" ref="O1644:P1644" si="3325">IFERROR(K1644,0)</f>
        <v>0.003</v>
      </c>
      <c r="P1644" s="84">
        <f t="shared" si="3325"/>
        <v>0</v>
      </c>
      <c r="Q1644" s="84">
        <f t="shared" si="9"/>
        <v>-0.003</v>
      </c>
      <c r="R1644" s="85">
        <f t="shared" si="10"/>
        <v>0</v>
      </c>
      <c r="S1644" s="84"/>
      <c r="T1644" s="84"/>
      <c r="U1644" s="84"/>
      <c r="V1644" s="84">
        <f t="shared" si="1319"/>
        <v>0</v>
      </c>
      <c r="W1644" s="84">
        <f t="shared" si="1320"/>
        <v>0</v>
      </c>
      <c r="X1644" s="87">
        <f t="shared" si="3321"/>
        <v>0.005</v>
      </c>
      <c r="Y1644" s="89"/>
    </row>
    <row r="1645">
      <c r="A1645" s="77">
        <v>45736.0</v>
      </c>
      <c r="B1645" s="78" t="s">
        <v>25</v>
      </c>
      <c r="C1645" s="79" t="s">
        <v>26</v>
      </c>
      <c r="D1645" s="78" t="s">
        <v>30</v>
      </c>
      <c r="E1645" s="80">
        <v>0.0</v>
      </c>
      <c r="F1645" s="80">
        <v>0.0</v>
      </c>
      <c r="G1645" s="80">
        <v>0.0</v>
      </c>
      <c r="H1645" s="83">
        <v>0.0</v>
      </c>
      <c r="I1645" s="84">
        <f t="shared" si="3"/>
        <v>0</v>
      </c>
      <c r="J1645" s="85">
        <f t="shared" si="4"/>
        <v>0</v>
      </c>
      <c r="K1645" s="80">
        <f t="shared" ref="K1645:L1645" si="3326">IFERROR(G1645,0)</f>
        <v>0</v>
      </c>
      <c r="L1645" s="80">
        <f t="shared" si="3326"/>
        <v>0</v>
      </c>
      <c r="M1645" s="84">
        <f t="shared" si="6"/>
        <v>0</v>
      </c>
      <c r="N1645" s="85">
        <f t="shared" si="7"/>
        <v>0</v>
      </c>
      <c r="O1645" s="84">
        <f t="shared" ref="O1645:P1645" si="3327">IFERROR(K1645,0)</f>
        <v>0</v>
      </c>
      <c r="P1645" s="84">
        <f t="shared" si="3327"/>
        <v>0</v>
      </c>
      <c r="Q1645" s="84">
        <f t="shared" si="9"/>
        <v>0</v>
      </c>
      <c r="R1645" s="85">
        <f t="shared" si="10"/>
        <v>0</v>
      </c>
      <c r="S1645" s="84"/>
      <c r="T1645" s="84"/>
      <c r="U1645" s="84"/>
      <c r="V1645" s="84">
        <f t="shared" si="1319"/>
        <v>0</v>
      </c>
      <c r="W1645" s="84">
        <f t="shared" si="1320"/>
        <v>0</v>
      </c>
      <c r="X1645" s="87">
        <f t="shared" si="3321"/>
        <v>0</v>
      </c>
      <c r="Y1645" s="89"/>
    </row>
    <row r="1646">
      <c r="A1646" s="77">
        <v>45736.0</v>
      </c>
      <c r="B1646" s="78" t="s">
        <v>33</v>
      </c>
      <c r="C1646" s="79" t="s">
        <v>26</v>
      </c>
      <c r="D1646" s="78" t="s">
        <v>27</v>
      </c>
      <c r="E1646" s="80">
        <v>1.0</v>
      </c>
      <c r="F1646" s="80">
        <v>0.005</v>
      </c>
      <c r="G1646" s="80">
        <v>0.003</v>
      </c>
      <c r="H1646" s="83">
        <v>0.003</v>
      </c>
      <c r="I1646" s="84">
        <f t="shared" si="3"/>
        <v>0</v>
      </c>
      <c r="J1646" s="85">
        <f t="shared" si="4"/>
        <v>100</v>
      </c>
      <c r="K1646" s="80">
        <f t="shared" ref="K1646:L1646" si="3328">IFERROR(G1646,0)</f>
        <v>0.003</v>
      </c>
      <c r="L1646" s="80">
        <f t="shared" si="3328"/>
        <v>0.003</v>
      </c>
      <c r="M1646" s="84">
        <f t="shared" si="6"/>
        <v>0</v>
      </c>
      <c r="N1646" s="85">
        <f t="shared" si="7"/>
        <v>100</v>
      </c>
      <c r="O1646" s="84">
        <f t="shared" ref="O1646:P1646" si="3329">IFERROR(K1646,0)</f>
        <v>0.003</v>
      </c>
      <c r="P1646" s="84">
        <f t="shared" si="3329"/>
        <v>0.003</v>
      </c>
      <c r="Q1646" s="84">
        <f t="shared" si="9"/>
        <v>0</v>
      </c>
      <c r="R1646" s="85">
        <f t="shared" si="10"/>
        <v>100</v>
      </c>
      <c r="S1646" s="80">
        <f>T1625</f>
        <v>0.71065</v>
      </c>
      <c r="T1646" s="80">
        <f>H1646+S1646-H1647-H1648-U1646</f>
        <v>0.71365</v>
      </c>
      <c r="U1646" s="80">
        <v>0.0</v>
      </c>
      <c r="V1646" s="84">
        <f t="shared" si="1319"/>
        <v>60</v>
      </c>
      <c r="W1646" s="84">
        <f t="shared" si="1320"/>
        <v>60</v>
      </c>
      <c r="X1646" s="87">
        <f t="shared" si="3321"/>
        <v>0</v>
      </c>
      <c r="Y1646" s="89"/>
    </row>
    <row r="1647">
      <c r="A1647" s="77">
        <v>45736.0</v>
      </c>
      <c r="B1647" s="78" t="s">
        <v>33</v>
      </c>
      <c r="C1647" s="79" t="s">
        <v>26</v>
      </c>
      <c r="D1647" s="78" t="s">
        <v>29</v>
      </c>
      <c r="E1647" s="80">
        <v>1.0</v>
      </c>
      <c r="F1647" s="80">
        <v>0.0</v>
      </c>
      <c r="G1647" s="80">
        <v>0.003</v>
      </c>
      <c r="H1647" s="83">
        <v>0.0</v>
      </c>
      <c r="I1647" s="84">
        <f t="shared" si="3"/>
        <v>-0.003</v>
      </c>
      <c r="J1647" s="85">
        <f t="shared" si="4"/>
        <v>0</v>
      </c>
      <c r="K1647" s="80">
        <f t="shared" ref="K1647:L1647" si="3330">IFERROR(G1647,0)</f>
        <v>0.003</v>
      </c>
      <c r="L1647" s="80">
        <f t="shared" si="3330"/>
        <v>0</v>
      </c>
      <c r="M1647" s="84">
        <f t="shared" si="6"/>
        <v>-0.003</v>
      </c>
      <c r="N1647" s="85">
        <f t="shared" si="7"/>
        <v>0</v>
      </c>
      <c r="O1647" s="84">
        <f t="shared" ref="O1647:P1647" si="3331">IFERROR(K1647,0)</f>
        <v>0.003</v>
      </c>
      <c r="P1647" s="84">
        <f t="shared" si="3331"/>
        <v>0</v>
      </c>
      <c r="Q1647" s="84">
        <f t="shared" si="9"/>
        <v>-0.003</v>
      </c>
      <c r="R1647" s="85">
        <f t="shared" si="10"/>
        <v>0</v>
      </c>
      <c r="S1647" s="80"/>
      <c r="T1647" s="80"/>
      <c r="U1647" s="80"/>
      <c r="V1647" s="84">
        <f t="shared" si="1319"/>
        <v>0</v>
      </c>
      <c r="W1647" s="84">
        <f t="shared" si="1320"/>
        <v>0</v>
      </c>
      <c r="X1647" s="87">
        <f t="shared" si="3321"/>
        <v>0.004</v>
      </c>
      <c r="Y1647" s="89"/>
    </row>
    <row r="1648">
      <c r="A1648" s="77">
        <v>45736.0</v>
      </c>
      <c r="B1648" s="78" t="s">
        <v>33</v>
      </c>
      <c r="C1648" s="79" t="s">
        <v>26</v>
      </c>
      <c r="D1648" s="78" t="s">
        <v>30</v>
      </c>
      <c r="E1648" s="80">
        <v>0.0</v>
      </c>
      <c r="F1648" s="80">
        <v>0.0</v>
      </c>
      <c r="G1648" s="80">
        <v>0.0</v>
      </c>
      <c r="H1648" s="83">
        <v>0.0</v>
      </c>
      <c r="I1648" s="84">
        <f t="shared" si="3"/>
        <v>0</v>
      </c>
      <c r="J1648" s="85">
        <f t="shared" si="4"/>
        <v>0</v>
      </c>
      <c r="K1648" s="80">
        <f t="shared" ref="K1648:L1648" si="3332">IFERROR(G1648,0)</f>
        <v>0</v>
      </c>
      <c r="L1648" s="80">
        <f t="shared" si="3332"/>
        <v>0</v>
      </c>
      <c r="M1648" s="84">
        <f t="shared" si="6"/>
        <v>0</v>
      </c>
      <c r="N1648" s="85">
        <f t="shared" si="7"/>
        <v>0</v>
      </c>
      <c r="O1648" s="84">
        <f t="shared" ref="O1648:P1648" si="3333">IFERROR(K1648,0)</f>
        <v>0</v>
      </c>
      <c r="P1648" s="84">
        <f t="shared" si="3333"/>
        <v>0</v>
      </c>
      <c r="Q1648" s="84">
        <f t="shared" si="9"/>
        <v>0</v>
      </c>
      <c r="R1648" s="85">
        <f t="shared" si="10"/>
        <v>0</v>
      </c>
      <c r="S1648" s="87"/>
      <c r="T1648" s="87"/>
      <c r="U1648" s="87"/>
      <c r="V1648" s="84">
        <f t="shared" si="1319"/>
        <v>0</v>
      </c>
      <c r="W1648" s="84">
        <f t="shared" si="1320"/>
        <v>0</v>
      </c>
      <c r="X1648" s="87">
        <f t="shared" si="3321"/>
        <v>0</v>
      </c>
      <c r="Y1648" s="89"/>
    </row>
    <row r="1649">
      <c r="A1649" s="77">
        <v>45736.0</v>
      </c>
      <c r="B1649" s="78" t="s">
        <v>34</v>
      </c>
      <c r="C1649" s="79" t="s">
        <v>26</v>
      </c>
      <c r="D1649" s="78" t="s">
        <v>27</v>
      </c>
      <c r="E1649" s="80">
        <v>0.6</v>
      </c>
      <c r="F1649" s="80">
        <v>0.004</v>
      </c>
      <c r="G1649" s="80">
        <v>0.0032</v>
      </c>
      <c r="H1649" s="83">
        <v>0.002</v>
      </c>
      <c r="I1649" s="84">
        <f t="shared" si="3"/>
        <v>-0.0012</v>
      </c>
      <c r="J1649" s="85">
        <f t="shared" si="4"/>
        <v>62.5</v>
      </c>
      <c r="K1649" s="80">
        <f t="shared" ref="K1649:L1649" si="3334">IFERROR(G1649,0)</f>
        <v>0.0032</v>
      </c>
      <c r="L1649" s="80">
        <f t="shared" si="3334"/>
        <v>0.002</v>
      </c>
      <c r="M1649" s="84">
        <f t="shared" si="6"/>
        <v>-0.0012</v>
      </c>
      <c r="N1649" s="85">
        <f t="shared" si="7"/>
        <v>62.5</v>
      </c>
      <c r="O1649" s="84">
        <f t="shared" ref="O1649:P1649" si="3335">IFERROR(K1649,0)</f>
        <v>0.0032</v>
      </c>
      <c r="P1649" s="84">
        <f t="shared" si="3335"/>
        <v>0.002</v>
      </c>
      <c r="Q1649" s="84">
        <f t="shared" si="9"/>
        <v>-0.0012</v>
      </c>
      <c r="R1649" s="85">
        <f t="shared" si="10"/>
        <v>62.5</v>
      </c>
      <c r="S1649" s="88">
        <f>T1628</f>
        <v>0.09189</v>
      </c>
      <c r="T1649" s="80">
        <f>H1649+S1649-H1650-H1651-U1649</f>
        <v>0.09389</v>
      </c>
      <c r="U1649" s="88">
        <v>0.0</v>
      </c>
      <c r="V1649" s="84">
        <f t="shared" si="1319"/>
        <v>80</v>
      </c>
      <c r="W1649" s="84">
        <f t="shared" si="1320"/>
        <v>50</v>
      </c>
      <c r="X1649" s="87">
        <f t="shared" si="3321"/>
        <v>0</v>
      </c>
      <c r="Y1649" s="89"/>
    </row>
    <row r="1650">
      <c r="A1650" s="77">
        <v>45736.0</v>
      </c>
      <c r="B1650" s="78" t="s">
        <v>34</v>
      </c>
      <c r="C1650" s="79" t="s">
        <v>26</v>
      </c>
      <c r="D1650" s="78" t="s">
        <v>29</v>
      </c>
      <c r="E1650" s="80">
        <v>0.6</v>
      </c>
      <c r="F1650" s="80">
        <v>0.06</v>
      </c>
      <c r="G1650" s="80">
        <v>0.0032</v>
      </c>
      <c r="H1650" s="83">
        <v>0.0</v>
      </c>
      <c r="I1650" s="84">
        <f t="shared" si="3"/>
        <v>-0.0032</v>
      </c>
      <c r="J1650" s="85">
        <f t="shared" si="4"/>
        <v>0</v>
      </c>
      <c r="K1650" s="80">
        <f t="shared" ref="K1650:L1650" si="3336">IFERROR(G1650,0)</f>
        <v>0.0032</v>
      </c>
      <c r="L1650" s="80">
        <f t="shared" si="3336"/>
        <v>0</v>
      </c>
      <c r="M1650" s="84">
        <f t="shared" si="6"/>
        <v>-0.0032</v>
      </c>
      <c r="N1650" s="85">
        <f t="shared" si="7"/>
        <v>0</v>
      </c>
      <c r="O1650" s="84">
        <f t="shared" ref="O1650:P1650" si="3337">IFERROR(K1650,0)</f>
        <v>0.0032</v>
      </c>
      <c r="P1650" s="84">
        <f t="shared" si="3337"/>
        <v>0</v>
      </c>
      <c r="Q1650" s="84">
        <f t="shared" si="9"/>
        <v>-0.0032</v>
      </c>
      <c r="R1650" s="85">
        <f t="shared" si="10"/>
        <v>0</v>
      </c>
      <c r="S1650" s="87"/>
      <c r="T1650" s="87"/>
      <c r="U1650" s="87"/>
      <c r="V1650" s="84">
        <f t="shared" si="1319"/>
        <v>5.333333333</v>
      </c>
      <c r="W1650" s="84">
        <f t="shared" si="1320"/>
        <v>0</v>
      </c>
      <c r="X1650" s="87">
        <f t="shared" si="3321"/>
        <v>0.001</v>
      </c>
      <c r="Y1650" s="89"/>
    </row>
    <row r="1651">
      <c r="A1651" s="77">
        <v>45736.0</v>
      </c>
      <c r="B1651" s="78" t="s">
        <v>34</v>
      </c>
      <c r="C1651" s="79" t="s">
        <v>26</v>
      </c>
      <c r="D1651" s="78" t="s">
        <v>30</v>
      </c>
      <c r="E1651" s="80">
        <v>0.0</v>
      </c>
      <c r="F1651" s="80">
        <v>0.0</v>
      </c>
      <c r="G1651" s="80">
        <v>0.0</v>
      </c>
      <c r="H1651" s="83">
        <v>0.0</v>
      </c>
      <c r="I1651" s="84">
        <f t="shared" si="3"/>
        <v>0</v>
      </c>
      <c r="J1651" s="85">
        <f t="shared" si="4"/>
        <v>0</v>
      </c>
      <c r="K1651" s="80">
        <f t="shared" ref="K1651:L1651" si="3338">IFERROR(G1651,0)</f>
        <v>0</v>
      </c>
      <c r="L1651" s="80">
        <f t="shared" si="3338"/>
        <v>0</v>
      </c>
      <c r="M1651" s="84">
        <f t="shared" si="6"/>
        <v>0</v>
      </c>
      <c r="N1651" s="85">
        <f t="shared" si="7"/>
        <v>0</v>
      </c>
      <c r="O1651" s="84">
        <f t="shared" ref="O1651:P1651" si="3339">IFERROR(K1651,0)</f>
        <v>0</v>
      </c>
      <c r="P1651" s="84">
        <f t="shared" si="3339"/>
        <v>0</v>
      </c>
      <c r="Q1651" s="84">
        <f t="shared" si="9"/>
        <v>0</v>
      </c>
      <c r="R1651" s="85">
        <f t="shared" si="10"/>
        <v>0</v>
      </c>
      <c r="S1651" s="87"/>
      <c r="T1651" s="87"/>
      <c r="U1651" s="87"/>
      <c r="V1651" s="84">
        <f t="shared" si="1319"/>
        <v>0</v>
      </c>
      <c r="W1651" s="84">
        <f t="shared" si="1320"/>
        <v>0</v>
      </c>
      <c r="X1651" s="87">
        <f t="shared" si="3321"/>
        <v>0</v>
      </c>
      <c r="Y1651" s="89"/>
    </row>
    <row r="1652">
      <c r="A1652" s="77">
        <v>45736.0</v>
      </c>
      <c r="B1652" s="78" t="s">
        <v>36</v>
      </c>
      <c r="C1652" s="79" t="s">
        <v>37</v>
      </c>
      <c r="D1652" s="78" t="s">
        <v>27</v>
      </c>
      <c r="E1652" s="80">
        <v>229.8</v>
      </c>
      <c r="F1652" s="80">
        <v>0.646</v>
      </c>
      <c r="G1652" s="80">
        <v>0.668</v>
      </c>
      <c r="H1652" s="83">
        <v>0.602</v>
      </c>
      <c r="I1652" s="84">
        <f t="shared" si="3"/>
        <v>-0.066</v>
      </c>
      <c r="J1652" s="85">
        <f t="shared" si="4"/>
        <v>90.11976048</v>
      </c>
      <c r="K1652" s="80">
        <f t="shared" ref="K1652:L1652" si="3340">IFERROR(G1652,0)</f>
        <v>0.668</v>
      </c>
      <c r="L1652" s="80">
        <f t="shared" si="3340"/>
        <v>0.602</v>
      </c>
      <c r="M1652" s="84">
        <f t="shared" si="6"/>
        <v>-0.066</v>
      </c>
      <c r="N1652" s="85">
        <f t="shared" si="7"/>
        <v>90.11976048</v>
      </c>
      <c r="O1652" s="84">
        <f t="shared" ref="O1652:P1652" si="3341">IFERROR(K1652,0)</f>
        <v>0.668</v>
      </c>
      <c r="P1652" s="84">
        <f t="shared" si="3341"/>
        <v>0.602</v>
      </c>
      <c r="Q1652" s="84">
        <f t="shared" si="9"/>
        <v>-0.066</v>
      </c>
      <c r="R1652" s="85">
        <f t="shared" si="10"/>
        <v>90.11976048</v>
      </c>
      <c r="S1652" s="88">
        <f>T1631</f>
        <v>169.5184851</v>
      </c>
      <c r="T1652" s="80">
        <f>H1652+S1652-H1653-H1654-U1652</f>
        <v>169.0410851</v>
      </c>
      <c r="U1652" s="88">
        <v>4.0E-4</v>
      </c>
      <c r="V1652" s="84">
        <f t="shared" si="1319"/>
        <v>103.4055728</v>
      </c>
      <c r="W1652" s="84">
        <f t="shared" si="1320"/>
        <v>93.18885449</v>
      </c>
      <c r="X1652" s="87">
        <f t="shared" si="3321"/>
        <v>0</v>
      </c>
      <c r="Y1652" s="89"/>
    </row>
    <row r="1653">
      <c r="A1653" s="77">
        <v>45736.0</v>
      </c>
      <c r="B1653" s="78" t="s">
        <v>36</v>
      </c>
      <c r="C1653" s="79" t="s">
        <v>37</v>
      </c>
      <c r="D1653" s="78" t="s">
        <v>29</v>
      </c>
      <c r="E1653" s="80">
        <v>285.0</v>
      </c>
      <c r="F1653" s="80">
        <v>0.0</v>
      </c>
      <c r="G1653" s="80">
        <v>0.774</v>
      </c>
      <c r="H1653" s="83">
        <v>1.079</v>
      </c>
      <c r="I1653" s="84">
        <f t="shared" si="3"/>
        <v>0.305</v>
      </c>
      <c r="J1653" s="85">
        <f t="shared" si="4"/>
        <v>139.4056848</v>
      </c>
      <c r="K1653" s="80">
        <f t="shared" ref="K1653:L1653" si="3342">IFERROR(G1653,0)</f>
        <v>0.774</v>
      </c>
      <c r="L1653" s="80">
        <f t="shared" si="3342"/>
        <v>1.079</v>
      </c>
      <c r="M1653" s="84">
        <f t="shared" si="6"/>
        <v>0.305</v>
      </c>
      <c r="N1653" s="85">
        <f t="shared" si="7"/>
        <v>139.4056848</v>
      </c>
      <c r="O1653" s="84">
        <f t="shared" ref="O1653:P1653" si="3343">IFERROR(K1653,0)</f>
        <v>0.774</v>
      </c>
      <c r="P1653" s="84">
        <f t="shared" si="3343"/>
        <v>1.079</v>
      </c>
      <c r="Q1653" s="84">
        <f t="shared" si="9"/>
        <v>0.305</v>
      </c>
      <c r="R1653" s="85">
        <f t="shared" si="10"/>
        <v>139.4056848</v>
      </c>
      <c r="S1653" s="87"/>
      <c r="T1653" s="87"/>
      <c r="U1653" s="87"/>
      <c r="V1653" s="84">
        <f t="shared" si="1319"/>
        <v>0</v>
      </c>
      <c r="W1653" s="84">
        <f t="shared" si="1320"/>
        <v>0</v>
      </c>
      <c r="X1653" s="87">
        <f t="shared" si="3321"/>
        <v>0.595</v>
      </c>
      <c r="Y1653" s="89"/>
    </row>
    <row r="1654">
      <c r="A1654" s="77">
        <v>45736.0</v>
      </c>
      <c r="B1654" s="78" t="s">
        <v>36</v>
      </c>
      <c r="C1654" s="79" t="s">
        <v>37</v>
      </c>
      <c r="D1654" s="78" t="s">
        <v>30</v>
      </c>
      <c r="E1654" s="80">
        <v>0.0</v>
      </c>
      <c r="F1654" s="80">
        <v>0.0</v>
      </c>
      <c r="G1654" s="80">
        <v>0.0</v>
      </c>
      <c r="H1654" s="83">
        <v>0.0</v>
      </c>
      <c r="I1654" s="84">
        <f t="shared" si="3"/>
        <v>0</v>
      </c>
      <c r="J1654" s="85">
        <f t="shared" si="4"/>
        <v>0</v>
      </c>
      <c r="K1654" s="80">
        <f t="shared" ref="K1654:L1654" si="3344">IFERROR(G1654,0)</f>
        <v>0</v>
      </c>
      <c r="L1654" s="80">
        <f t="shared" si="3344"/>
        <v>0</v>
      </c>
      <c r="M1654" s="84">
        <f t="shared" si="6"/>
        <v>0</v>
      </c>
      <c r="N1654" s="85">
        <f t="shared" si="7"/>
        <v>0</v>
      </c>
      <c r="O1654" s="84">
        <f t="shared" ref="O1654:P1654" si="3345">IFERROR(K1654,0)</f>
        <v>0</v>
      </c>
      <c r="P1654" s="84">
        <f t="shared" si="3345"/>
        <v>0</v>
      </c>
      <c r="Q1654" s="84">
        <f t="shared" si="9"/>
        <v>0</v>
      </c>
      <c r="R1654" s="85">
        <f t="shared" si="10"/>
        <v>0</v>
      </c>
      <c r="S1654" s="87"/>
      <c r="T1654" s="87"/>
      <c r="U1654" s="87"/>
      <c r="V1654" s="84">
        <f t="shared" si="1319"/>
        <v>0</v>
      </c>
      <c r="W1654" s="84">
        <f t="shared" si="1320"/>
        <v>0</v>
      </c>
      <c r="X1654" s="87">
        <f t="shared" si="3321"/>
        <v>1.329</v>
      </c>
      <c r="Y1654" s="89"/>
    </row>
    <row r="1655">
      <c r="A1655" s="77">
        <v>45736.0</v>
      </c>
      <c r="B1655" s="78" t="s">
        <v>49</v>
      </c>
      <c r="C1655" s="79" t="s">
        <v>37</v>
      </c>
      <c r="D1655" s="78" t="s">
        <v>27</v>
      </c>
      <c r="E1655" s="80">
        <v>5.2</v>
      </c>
      <c r="F1655" s="80">
        <v>0.018</v>
      </c>
      <c r="G1655" s="80">
        <v>0.0161</v>
      </c>
      <c r="H1655" s="83">
        <v>0.018</v>
      </c>
      <c r="I1655" s="84">
        <f t="shared" si="3"/>
        <v>0.0019</v>
      </c>
      <c r="J1655" s="85">
        <f t="shared" si="4"/>
        <v>111.8012422</v>
      </c>
      <c r="K1655" s="80">
        <f t="shared" ref="K1655:L1655" si="3346">IFERROR(G1655,0)</f>
        <v>0.0161</v>
      </c>
      <c r="L1655" s="80">
        <f t="shared" si="3346"/>
        <v>0.018</v>
      </c>
      <c r="M1655" s="84">
        <f t="shared" si="6"/>
        <v>0.0019</v>
      </c>
      <c r="N1655" s="85">
        <f t="shared" si="7"/>
        <v>111.8012422</v>
      </c>
      <c r="O1655" s="84">
        <f t="shared" ref="O1655:P1655" si="3347">IFERROR(K1655,0)</f>
        <v>0.0161</v>
      </c>
      <c r="P1655" s="84">
        <f t="shared" si="3347"/>
        <v>0.018</v>
      </c>
      <c r="Q1655" s="84">
        <f t="shared" si="9"/>
        <v>0.0019</v>
      </c>
      <c r="R1655" s="85">
        <f t="shared" si="10"/>
        <v>111.8012422</v>
      </c>
      <c r="S1655" s="88">
        <f>T1634</f>
        <v>2.968900002</v>
      </c>
      <c r="T1655" s="80">
        <f>H1655+S1655-H1656-H1657-U1655</f>
        <v>2.986200002</v>
      </c>
      <c r="U1655" s="88">
        <v>7.0E-4</v>
      </c>
      <c r="V1655" s="84">
        <f t="shared" si="1319"/>
        <v>89.44444444</v>
      </c>
      <c r="W1655" s="84">
        <f t="shared" si="1320"/>
        <v>100</v>
      </c>
      <c r="X1655" s="87">
        <f t="shared" si="3321"/>
        <v>0</v>
      </c>
      <c r="Y1655" s="89"/>
    </row>
    <row r="1656">
      <c r="A1656" s="77">
        <v>45736.0</v>
      </c>
      <c r="B1656" s="78" t="s">
        <v>49</v>
      </c>
      <c r="C1656" s="79" t="s">
        <v>37</v>
      </c>
      <c r="D1656" s="78" t="s">
        <v>29</v>
      </c>
      <c r="E1656" s="80">
        <v>5.1</v>
      </c>
      <c r="F1656" s="80">
        <v>0.0</v>
      </c>
      <c r="G1656" s="80">
        <v>0.0129</v>
      </c>
      <c r="H1656" s="83">
        <v>0.0</v>
      </c>
      <c r="I1656" s="84">
        <f t="shared" si="3"/>
        <v>-0.0129</v>
      </c>
      <c r="J1656" s="85">
        <f t="shared" si="4"/>
        <v>0</v>
      </c>
      <c r="K1656" s="80">
        <f t="shared" ref="K1656:L1656" si="3348">IFERROR(G1656,0)</f>
        <v>0.0129</v>
      </c>
      <c r="L1656" s="80">
        <f t="shared" si="3348"/>
        <v>0</v>
      </c>
      <c r="M1656" s="84">
        <f t="shared" si="6"/>
        <v>-0.0129</v>
      </c>
      <c r="N1656" s="85">
        <f t="shared" si="7"/>
        <v>0</v>
      </c>
      <c r="O1656" s="84">
        <f t="shared" ref="O1656:P1656" si="3349">IFERROR(K1656,0)</f>
        <v>0.0129</v>
      </c>
      <c r="P1656" s="84">
        <f t="shared" si="3349"/>
        <v>0</v>
      </c>
      <c r="Q1656" s="84">
        <f t="shared" si="9"/>
        <v>-0.0129</v>
      </c>
      <c r="R1656" s="85">
        <f t="shared" si="10"/>
        <v>0</v>
      </c>
      <c r="S1656" s="87"/>
      <c r="T1656" s="87"/>
      <c r="U1656" s="87"/>
      <c r="V1656" s="84">
        <f t="shared" si="1319"/>
        <v>0</v>
      </c>
      <c r="W1656" s="84">
        <f t="shared" si="1320"/>
        <v>0</v>
      </c>
      <c r="X1656" s="87">
        <f t="shared" si="3321"/>
        <v>0.019</v>
      </c>
      <c r="Y1656" s="89"/>
    </row>
    <row r="1657">
      <c r="A1657" s="77">
        <v>45736.0</v>
      </c>
      <c r="B1657" s="78" t="s">
        <v>49</v>
      </c>
      <c r="C1657" s="79" t="s">
        <v>37</v>
      </c>
      <c r="D1657" s="78" t="s">
        <v>30</v>
      </c>
      <c r="E1657" s="80">
        <v>0.0</v>
      </c>
      <c r="F1657" s="80">
        <v>0.0</v>
      </c>
      <c r="G1657" s="80">
        <v>0.0</v>
      </c>
      <c r="H1657" s="83">
        <v>0.0</v>
      </c>
      <c r="I1657" s="84">
        <f t="shared" si="3"/>
        <v>0</v>
      </c>
      <c r="J1657" s="85">
        <f t="shared" si="4"/>
        <v>0</v>
      </c>
      <c r="K1657" s="80">
        <f t="shared" ref="K1657:L1657" si="3350">IFERROR(G1657,0)</f>
        <v>0</v>
      </c>
      <c r="L1657" s="80">
        <f t="shared" si="3350"/>
        <v>0</v>
      </c>
      <c r="M1657" s="84">
        <f t="shared" si="6"/>
        <v>0</v>
      </c>
      <c r="N1657" s="85">
        <f t="shared" si="7"/>
        <v>0</v>
      </c>
      <c r="O1657" s="84">
        <f t="shared" ref="O1657:P1657" si="3351">IFERROR(K1657,0)</f>
        <v>0</v>
      </c>
      <c r="P1657" s="84">
        <f t="shared" si="3351"/>
        <v>0</v>
      </c>
      <c r="Q1657" s="84">
        <f t="shared" si="9"/>
        <v>0</v>
      </c>
      <c r="R1657" s="85">
        <f t="shared" si="10"/>
        <v>0</v>
      </c>
      <c r="S1657" s="88"/>
      <c r="T1657" s="88"/>
      <c r="U1657" s="87"/>
      <c r="V1657" s="84">
        <f t="shared" si="1319"/>
        <v>0</v>
      </c>
      <c r="W1657" s="84">
        <f t="shared" si="1320"/>
        <v>0</v>
      </c>
      <c r="X1657" s="87">
        <f t="shared" si="3321"/>
        <v>0</v>
      </c>
      <c r="Y1657" s="89"/>
    </row>
    <row r="1658">
      <c r="A1658" s="77">
        <v>45736.0</v>
      </c>
      <c r="B1658" s="78" t="s">
        <v>40</v>
      </c>
      <c r="C1658" s="79" t="s">
        <v>37</v>
      </c>
      <c r="D1658" s="78" t="s">
        <v>27</v>
      </c>
      <c r="E1658" s="80">
        <v>0.63</v>
      </c>
      <c r="F1658" s="80">
        <v>0.0</v>
      </c>
      <c r="G1658" s="80">
        <v>0.0019</v>
      </c>
      <c r="H1658" s="83">
        <v>0.001</v>
      </c>
      <c r="I1658" s="84">
        <f t="shared" si="3"/>
        <v>-0.0009</v>
      </c>
      <c r="J1658" s="85">
        <f t="shared" si="4"/>
        <v>52.63157895</v>
      </c>
      <c r="K1658" s="80">
        <f t="shared" ref="K1658:L1658" si="3352">IFERROR(G1658,0)</f>
        <v>0.0019</v>
      </c>
      <c r="L1658" s="80">
        <f t="shared" si="3352"/>
        <v>0.001</v>
      </c>
      <c r="M1658" s="84">
        <f t="shared" si="6"/>
        <v>-0.0009</v>
      </c>
      <c r="N1658" s="85">
        <f t="shared" si="7"/>
        <v>52.63157895</v>
      </c>
      <c r="O1658" s="84">
        <f t="shared" ref="O1658:P1658" si="3353">IFERROR(K1658,0)</f>
        <v>0.0019</v>
      </c>
      <c r="P1658" s="84">
        <f t="shared" si="3353"/>
        <v>0.001</v>
      </c>
      <c r="Q1658" s="84">
        <f t="shared" si="9"/>
        <v>-0.0009</v>
      </c>
      <c r="R1658" s="85">
        <f t="shared" si="10"/>
        <v>52.63157895</v>
      </c>
      <c r="S1658" s="88">
        <f>T1637</f>
        <v>0.07624624</v>
      </c>
      <c r="T1658" s="80">
        <f>H1658+S1658-H1659-H1660-U1658</f>
        <v>0.07714624</v>
      </c>
      <c r="U1658" s="88">
        <v>1.0E-4</v>
      </c>
      <c r="V1658" s="84">
        <f t="shared" si="1319"/>
        <v>0</v>
      </c>
      <c r="W1658" s="84">
        <f t="shared" si="1320"/>
        <v>0</v>
      </c>
      <c r="X1658" s="87">
        <f t="shared" si="3321"/>
        <v>0</v>
      </c>
      <c r="Y1658" s="89"/>
    </row>
    <row r="1659">
      <c r="A1659" s="77">
        <v>45736.0</v>
      </c>
      <c r="B1659" s="78" t="s">
        <v>40</v>
      </c>
      <c r="C1659" s="79" t="s">
        <v>37</v>
      </c>
      <c r="D1659" s="78" t="s">
        <v>29</v>
      </c>
      <c r="E1659" s="80">
        <v>0.63</v>
      </c>
      <c r="F1659" s="80">
        <v>0.0</v>
      </c>
      <c r="G1659" s="80">
        <v>0.0016</v>
      </c>
      <c r="H1659" s="83">
        <v>0.0</v>
      </c>
      <c r="I1659" s="84">
        <f t="shared" si="3"/>
        <v>-0.0016</v>
      </c>
      <c r="J1659" s="85">
        <f t="shared" si="4"/>
        <v>0</v>
      </c>
      <c r="K1659" s="80">
        <f t="shared" ref="K1659:L1659" si="3354">IFERROR(G1659,0)</f>
        <v>0.0016</v>
      </c>
      <c r="L1659" s="80">
        <f t="shared" si="3354"/>
        <v>0</v>
      </c>
      <c r="M1659" s="84">
        <f t="shared" si="6"/>
        <v>-0.0016</v>
      </c>
      <c r="N1659" s="85">
        <f t="shared" si="7"/>
        <v>0</v>
      </c>
      <c r="O1659" s="84">
        <f t="shared" ref="O1659:P1659" si="3355">IFERROR(K1659,0)</f>
        <v>0.0016</v>
      </c>
      <c r="P1659" s="84">
        <f t="shared" si="3355"/>
        <v>0</v>
      </c>
      <c r="Q1659" s="84">
        <f t="shared" si="9"/>
        <v>-0.0016</v>
      </c>
      <c r="R1659" s="85">
        <f t="shared" si="10"/>
        <v>0</v>
      </c>
      <c r="S1659" s="88"/>
      <c r="T1659" s="80"/>
      <c r="U1659" s="88"/>
      <c r="V1659" s="84">
        <f t="shared" si="1319"/>
        <v>0</v>
      </c>
      <c r="W1659" s="84">
        <f t="shared" si="1320"/>
        <v>0</v>
      </c>
      <c r="X1659" s="87">
        <f t="shared" si="3321"/>
        <v>0.001</v>
      </c>
      <c r="Y1659" s="89"/>
    </row>
    <row r="1660">
      <c r="A1660" s="77">
        <v>45736.0</v>
      </c>
      <c r="B1660" s="78" t="s">
        <v>40</v>
      </c>
      <c r="C1660" s="79" t="s">
        <v>37</v>
      </c>
      <c r="D1660" s="78" t="s">
        <v>30</v>
      </c>
      <c r="E1660" s="80">
        <v>0.0</v>
      </c>
      <c r="F1660" s="80">
        <v>0.0</v>
      </c>
      <c r="G1660" s="80">
        <v>0.0</v>
      </c>
      <c r="H1660" s="83">
        <v>0.0</v>
      </c>
      <c r="I1660" s="84">
        <f t="shared" si="3"/>
        <v>0</v>
      </c>
      <c r="J1660" s="85">
        <f t="shared" si="4"/>
        <v>0</v>
      </c>
      <c r="K1660" s="80">
        <f t="shared" ref="K1660:L1660" si="3356">IFERROR(G1660,0)</f>
        <v>0</v>
      </c>
      <c r="L1660" s="80">
        <f t="shared" si="3356"/>
        <v>0</v>
      </c>
      <c r="M1660" s="84">
        <f t="shared" si="6"/>
        <v>0</v>
      </c>
      <c r="N1660" s="85">
        <f t="shared" si="7"/>
        <v>0</v>
      </c>
      <c r="O1660" s="84">
        <f t="shared" ref="O1660:P1660" si="3357">IFERROR(K1660,0)</f>
        <v>0</v>
      </c>
      <c r="P1660" s="84">
        <f t="shared" si="3357"/>
        <v>0</v>
      </c>
      <c r="Q1660" s="84">
        <f t="shared" si="9"/>
        <v>0</v>
      </c>
      <c r="R1660" s="85">
        <f t="shared" si="10"/>
        <v>0</v>
      </c>
      <c r="S1660" s="87"/>
      <c r="T1660" s="87"/>
      <c r="U1660" s="87"/>
      <c r="V1660" s="84">
        <f t="shared" si="1319"/>
        <v>0</v>
      </c>
      <c r="W1660" s="84">
        <f t="shared" si="1320"/>
        <v>0</v>
      </c>
      <c r="X1660" s="87">
        <f t="shared" si="3321"/>
        <v>0</v>
      </c>
      <c r="Y1660" s="89"/>
    </row>
    <row r="1661">
      <c r="A1661" s="77">
        <v>45737.0</v>
      </c>
      <c r="B1661" s="78" t="s">
        <v>31</v>
      </c>
      <c r="C1661" s="79" t="s">
        <v>26</v>
      </c>
      <c r="D1661" s="78" t="s">
        <v>27</v>
      </c>
      <c r="E1661" s="80">
        <v>190.9</v>
      </c>
      <c r="F1661" s="81">
        <v>0.653</v>
      </c>
      <c r="G1661" s="82">
        <v>0.545</v>
      </c>
      <c r="H1661" s="95">
        <v>0.579</v>
      </c>
      <c r="I1661" s="84">
        <f t="shared" si="3"/>
        <v>0.034</v>
      </c>
      <c r="J1661" s="85">
        <f t="shared" si="4"/>
        <v>106.2385321</v>
      </c>
      <c r="K1661" s="80">
        <f t="shared" ref="K1661:L1661" si="3358">IFERROR(G1661,0)</f>
        <v>0.545</v>
      </c>
      <c r="L1661" s="80">
        <f t="shared" si="3358"/>
        <v>0.579</v>
      </c>
      <c r="M1661" s="84">
        <f t="shared" si="6"/>
        <v>0.034</v>
      </c>
      <c r="N1661" s="85">
        <f t="shared" si="7"/>
        <v>106.2385321</v>
      </c>
      <c r="O1661" s="84">
        <f t="shared" ref="O1661:P1661" si="3359">IFERROR(K1661,0)</f>
        <v>0.545</v>
      </c>
      <c r="P1661" s="84">
        <f t="shared" si="3359"/>
        <v>0.579</v>
      </c>
      <c r="Q1661" s="84">
        <f t="shared" si="9"/>
        <v>0.034</v>
      </c>
      <c r="R1661" s="85">
        <f t="shared" si="10"/>
        <v>106.2385321</v>
      </c>
      <c r="S1661" s="80">
        <f>T1640</f>
        <v>22.50812</v>
      </c>
      <c r="T1661" s="80">
        <f>H1661+S1661-H1662-H1663-U1661</f>
        <v>21.02332</v>
      </c>
      <c r="U1661" s="80">
        <v>0.0018</v>
      </c>
      <c r="V1661" s="84">
        <f t="shared" si="1319"/>
        <v>83.46094946</v>
      </c>
      <c r="W1661" s="84">
        <f t="shared" si="1320"/>
        <v>88.6676876</v>
      </c>
      <c r="X1661" s="87">
        <f>H1619</f>
        <v>0.576</v>
      </c>
      <c r="Y1661" s="89"/>
    </row>
    <row r="1662">
      <c r="A1662" s="77">
        <v>45737.0</v>
      </c>
      <c r="B1662" s="78" t="s">
        <v>31</v>
      </c>
      <c r="C1662" s="79" t="s">
        <v>26</v>
      </c>
      <c r="D1662" s="78" t="s">
        <v>29</v>
      </c>
      <c r="E1662" s="80">
        <v>220.3</v>
      </c>
      <c r="F1662" s="80">
        <v>0.821</v>
      </c>
      <c r="G1662" s="80">
        <v>0.581</v>
      </c>
      <c r="H1662" s="83">
        <v>1.199</v>
      </c>
      <c r="I1662" s="84">
        <f t="shared" si="3"/>
        <v>0.618</v>
      </c>
      <c r="J1662" s="85">
        <f t="shared" si="4"/>
        <v>206.3683305</v>
      </c>
      <c r="K1662" s="80">
        <f t="shared" ref="K1662:L1662" si="3360">IFERROR(G1662,0)</f>
        <v>0.581</v>
      </c>
      <c r="L1662" s="80">
        <f t="shared" si="3360"/>
        <v>1.199</v>
      </c>
      <c r="M1662" s="84">
        <f t="shared" si="6"/>
        <v>0.618</v>
      </c>
      <c r="N1662" s="85">
        <f t="shared" si="7"/>
        <v>206.3683305</v>
      </c>
      <c r="O1662" s="84">
        <f t="shared" ref="O1662:P1662" si="3361">IFERROR(K1662,0)</f>
        <v>0.581</v>
      </c>
      <c r="P1662" s="84">
        <f t="shared" si="3361"/>
        <v>1.199</v>
      </c>
      <c r="Q1662" s="84">
        <f t="shared" si="9"/>
        <v>0.618</v>
      </c>
      <c r="R1662" s="85">
        <f t="shared" si="10"/>
        <v>206.3683305</v>
      </c>
      <c r="S1662" s="84"/>
      <c r="T1662" s="84"/>
      <c r="U1662" s="84"/>
      <c r="V1662" s="84">
        <f t="shared" si="1319"/>
        <v>70.76735688</v>
      </c>
      <c r="W1662" s="84">
        <f t="shared" si="1320"/>
        <v>146.0414129</v>
      </c>
      <c r="X1662" s="87">
        <f t="shared" ref="X1662:X1681" si="3364">H1619</f>
        <v>0.576</v>
      </c>
      <c r="Y1662" s="89"/>
    </row>
    <row r="1663">
      <c r="A1663" s="77">
        <v>45737.0</v>
      </c>
      <c r="B1663" s="78" t="s">
        <v>31</v>
      </c>
      <c r="C1663" s="79" t="s">
        <v>26</v>
      </c>
      <c r="D1663" s="78" t="s">
        <v>30</v>
      </c>
      <c r="E1663" s="80">
        <v>0.0</v>
      </c>
      <c r="F1663" s="80">
        <v>0.0</v>
      </c>
      <c r="G1663" s="80">
        <v>0.0</v>
      </c>
      <c r="H1663" s="83">
        <v>0.863</v>
      </c>
      <c r="I1663" s="84">
        <f t="shared" si="3"/>
        <v>0.863</v>
      </c>
      <c r="J1663" s="85">
        <f t="shared" si="4"/>
        <v>0</v>
      </c>
      <c r="K1663" s="80">
        <f t="shared" ref="K1663:L1663" si="3362">IFERROR(G1663,0)</f>
        <v>0</v>
      </c>
      <c r="L1663" s="80">
        <f t="shared" si="3362"/>
        <v>0.863</v>
      </c>
      <c r="M1663" s="84">
        <f t="shared" si="6"/>
        <v>0.863</v>
      </c>
      <c r="N1663" s="85">
        <f t="shared" si="7"/>
        <v>0</v>
      </c>
      <c r="O1663" s="84">
        <f t="shared" ref="O1663:P1663" si="3363">IFERROR(K1663,0)</f>
        <v>0</v>
      </c>
      <c r="P1663" s="84">
        <f t="shared" si="3363"/>
        <v>0.863</v>
      </c>
      <c r="Q1663" s="84">
        <f t="shared" si="9"/>
        <v>0.863</v>
      </c>
      <c r="R1663" s="85">
        <f t="shared" si="10"/>
        <v>0</v>
      </c>
      <c r="S1663" s="80"/>
      <c r="T1663" s="80"/>
      <c r="U1663" s="80"/>
      <c r="V1663" s="84">
        <f t="shared" si="1319"/>
        <v>0</v>
      </c>
      <c r="W1663" s="84">
        <f t="shared" si="1320"/>
        <v>0</v>
      </c>
      <c r="X1663" s="87">
        <f t="shared" si="3364"/>
        <v>1.21</v>
      </c>
      <c r="Y1663" s="89"/>
    </row>
    <row r="1664">
      <c r="A1664" s="77">
        <v>45737.0</v>
      </c>
      <c r="B1664" s="78" t="s">
        <v>25</v>
      </c>
      <c r="C1664" s="79" t="s">
        <v>26</v>
      </c>
      <c r="D1664" s="78" t="s">
        <v>27</v>
      </c>
      <c r="E1664" s="80">
        <v>1.7</v>
      </c>
      <c r="F1664" s="80">
        <v>0.005</v>
      </c>
      <c r="G1664" s="80">
        <v>0.0048</v>
      </c>
      <c r="H1664" s="83">
        <v>0.005</v>
      </c>
      <c r="I1664" s="84">
        <f t="shared" si="3"/>
        <v>0.0002</v>
      </c>
      <c r="J1664" s="85">
        <f t="shared" si="4"/>
        <v>104.1666667</v>
      </c>
      <c r="K1664" s="80">
        <f t="shared" ref="K1664:L1664" si="3365">IFERROR(G1664,0)</f>
        <v>0.0048</v>
      </c>
      <c r="L1664" s="80">
        <f t="shared" si="3365"/>
        <v>0.005</v>
      </c>
      <c r="M1664" s="84">
        <f t="shared" si="6"/>
        <v>0.0002</v>
      </c>
      <c r="N1664" s="85">
        <f t="shared" si="7"/>
        <v>104.1666667</v>
      </c>
      <c r="O1664" s="84">
        <f t="shared" ref="O1664:P1664" si="3366">IFERROR(K1664,0)</f>
        <v>0.0048</v>
      </c>
      <c r="P1664" s="84">
        <f t="shared" si="3366"/>
        <v>0.005</v>
      </c>
      <c r="Q1664" s="84">
        <f t="shared" si="9"/>
        <v>0.0002</v>
      </c>
      <c r="R1664" s="85">
        <f t="shared" si="10"/>
        <v>104.1666667</v>
      </c>
      <c r="S1664" s="80">
        <f>T1643</f>
        <v>3.8238405</v>
      </c>
      <c r="T1664" s="80">
        <f>H1664+S1664-H1665-H1666-U1664</f>
        <v>3.8287405</v>
      </c>
      <c r="U1664" s="80">
        <v>1.0E-4</v>
      </c>
      <c r="V1664" s="84">
        <f t="shared" si="1319"/>
        <v>96</v>
      </c>
      <c r="W1664" s="84">
        <f t="shared" si="1320"/>
        <v>100</v>
      </c>
      <c r="X1664" s="87">
        <f t="shared" si="3364"/>
        <v>1.21</v>
      </c>
      <c r="Y1664" s="89"/>
    </row>
    <row r="1665">
      <c r="A1665" s="77">
        <v>45737.0</v>
      </c>
      <c r="B1665" s="78" t="s">
        <v>25</v>
      </c>
      <c r="C1665" s="79" t="s">
        <v>26</v>
      </c>
      <c r="D1665" s="78" t="s">
        <v>29</v>
      </c>
      <c r="E1665" s="80">
        <v>1.5</v>
      </c>
      <c r="F1665" s="80">
        <v>0.0</v>
      </c>
      <c r="G1665" s="80">
        <v>0.003</v>
      </c>
      <c r="H1665" s="83">
        <v>0.0</v>
      </c>
      <c r="I1665" s="84">
        <f t="shared" si="3"/>
        <v>-0.003</v>
      </c>
      <c r="J1665" s="85">
        <f t="shared" si="4"/>
        <v>0</v>
      </c>
      <c r="K1665" s="80">
        <f t="shared" ref="K1665:L1665" si="3367">IFERROR(G1665,0)</f>
        <v>0.003</v>
      </c>
      <c r="L1665" s="80">
        <f t="shared" si="3367"/>
        <v>0</v>
      </c>
      <c r="M1665" s="84">
        <f t="shared" si="6"/>
        <v>-0.003</v>
      </c>
      <c r="N1665" s="85">
        <f t="shared" si="7"/>
        <v>0</v>
      </c>
      <c r="O1665" s="84">
        <f t="shared" ref="O1665:P1665" si="3368">IFERROR(K1665,0)</f>
        <v>0.003</v>
      </c>
      <c r="P1665" s="84">
        <f t="shared" si="3368"/>
        <v>0</v>
      </c>
      <c r="Q1665" s="84">
        <f t="shared" si="9"/>
        <v>-0.003</v>
      </c>
      <c r="R1665" s="85">
        <f t="shared" si="10"/>
        <v>0</v>
      </c>
      <c r="S1665" s="84"/>
      <c r="T1665" s="84"/>
      <c r="U1665" s="84"/>
      <c r="V1665" s="84">
        <f t="shared" si="1319"/>
        <v>0</v>
      </c>
      <c r="W1665" s="84">
        <f t="shared" si="1320"/>
        <v>0</v>
      </c>
      <c r="X1665" s="87">
        <f t="shared" si="3364"/>
        <v>0.005</v>
      </c>
      <c r="Y1665" s="89"/>
    </row>
    <row r="1666">
      <c r="A1666" s="77">
        <v>45737.0</v>
      </c>
      <c r="B1666" s="78" t="s">
        <v>25</v>
      </c>
      <c r="C1666" s="79" t="s">
        <v>26</v>
      </c>
      <c r="D1666" s="78" t="s">
        <v>30</v>
      </c>
      <c r="E1666" s="80">
        <v>0.0</v>
      </c>
      <c r="F1666" s="80">
        <v>0.0</v>
      </c>
      <c r="G1666" s="80">
        <v>0.0</v>
      </c>
      <c r="H1666" s="83">
        <v>0.0</v>
      </c>
      <c r="I1666" s="84">
        <f t="shared" si="3"/>
        <v>0</v>
      </c>
      <c r="J1666" s="85">
        <f t="shared" si="4"/>
        <v>0</v>
      </c>
      <c r="K1666" s="80">
        <f t="shared" ref="K1666:L1666" si="3369">IFERROR(G1666,0)</f>
        <v>0</v>
      </c>
      <c r="L1666" s="80">
        <f t="shared" si="3369"/>
        <v>0</v>
      </c>
      <c r="M1666" s="84">
        <f t="shared" si="6"/>
        <v>0</v>
      </c>
      <c r="N1666" s="85">
        <f t="shared" si="7"/>
        <v>0</v>
      </c>
      <c r="O1666" s="84">
        <f t="shared" ref="O1666:P1666" si="3370">IFERROR(K1666,0)</f>
        <v>0</v>
      </c>
      <c r="P1666" s="84">
        <f t="shared" si="3370"/>
        <v>0</v>
      </c>
      <c r="Q1666" s="84">
        <f t="shared" si="9"/>
        <v>0</v>
      </c>
      <c r="R1666" s="85">
        <f t="shared" si="10"/>
        <v>0</v>
      </c>
      <c r="S1666" s="84"/>
      <c r="T1666" s="84"/>
      <c r="U1666" s="84"/>
      <c r="V1666" s="84">
        <f t="shared" si="1319"/>
        <v>0</v>
      </c>
      <c r="W1666" s="84">
        <f t="shared" si="1320"/>
        <v>0</v>
      </c>
      <c r="X1666" s="87">
        <f t="shared" si="3364"/>
        <v>0</v>
      </c>
      <c r="Y1666" s="89"/>
    </row>
    <row r="1667">
      <c r="A1667" s="77">
        <v>45737.0</v>
      </c>
      <c r="B1667" s="78" t="s">
        <v>33</v>
      </c>
      <c r="C1667" s="79" t="s">
        <v>26</v>
      </c>
      <c r="D1667" s="78" t="s">
        <v>27</v>
      </c>
      <c r="E1667" s="80">
        <v>1.0</v>
      </c>
      <c r="F1667" s="80">
        <v>0.005</v>
      </c>
      <c r="G1667" s="80">
        <v>0.003</v>
      </c>
      <c r="H1667" s="83">
        <v>0.003</v>
      </c>
      <c r="I1667" s="84">
        <f t="shared" si="3"/>
        <v>0</v>
      </c>
      <c r="J1667" s="85">
        <f t="shared" si="4"/>
        <v>100</v>
      </c>
      <c r="K1667" s="80">
        <f t="shared" ref="K1667:L1667" si="3371">IFERROR(G1667,0)</f>
        <v>0.003</v>
      </c>
      <c r="L1667" s="80">
        <f t="shared" si="3371"/>
        <v>0.003</v>
      </c>
      <c r="M1667" s="84">
        <f t="shared" si="6"/>
        <v>0</v>
      </c>
      <c r="N1667" s="85">
        <f t="shared" si="7"/>
        <v>100</v>
      </c>
      <c r="O1667" s="84">
        <f t="shared" ref="O1667:P1667" si="3372">IFERROR(K1667,0)</f>
        <v>0.003</v>
      </c>
      <c r="P1667" s="84">
        <f t="shared" si="3372"/>
        <v>0.003</v>
      </c>
      <c r="Q1667" s="84">
        <f t="shared" si="9"/>
        <v>0</v>
      </c>
      <c r="R1667" s="85">
        <f t="shared" si="10"/>
        <v>100</v>
      </c>
      <c r="S1667" s="80">
        <f>T1646</f>
        <v>0.71365</v>
      </c>
      <c r="T1667" s="80">
        <f>H1667+S1667-H1668-H1669-U1667</f>
        <v>0.71665</v>
      </c>
      <c r="U1667" s="80">
        <v>0.0</v>
      </c>
      <c r="V1667" s="84">
        <f t="shared" si="1319"/>
        <v>60</v>
      </c>
      <c r="W1667" s="84">
        <f t="shared" si="1320"/>
        <v>60</v>
      </c>
      <c r="X1667" s="87">
        <f t="shared" si="3364"/>
        <v>0</v>
      </c>
      <c r="Y1667" s="89"/>
    </row>
    <row r="1668">
      <c r="A1668" s="77">
        <v>45737.0</v>
      </c>
      <c r="B1668" s="78" t="s">
        <v>33</v>
      </c>
      <c r="C1668" s="79" t="s">
        <v>26</v>
      </c>
      <c r="D1668" s="78" t="s">
        <v>29</v>
      </c>
      <c r="E1668" s="80">
        <v>1.0</v>
      </c>
      <c r="F1668" s="80">
        <v>0.0</v>
      </c>
      <c r="G1668" s="80">
        <v>0.003</v>
      </c>
      <c r="H1668" s="83">
        <v>0.0</v>
      </c>
      <c r="I1668" s="84">
        <f t="shared" si="3"/>
        <v>-0.003</v>
      </c>
      <c r="J1668" s="85">
        <f t="shared" si="4"/>
        <v>0</v>
      </c>
      <c r="K1668" s="80">
        <f t="shared" ref="K1668:L1668" si="3373">IFERROR(G1668,0)</f>
        <v>0.003</v>
      </c>
      <c r="L1668" s="80">
        <f t="shared" si="3373"/>
        <v>0</v>
      </c>
      <c r="M1668" s="84">
        <f t="shared" si="6"/>
        <v>-0.003</v>
      </c>
      <c r="N1668" s="85">
        <f t="shared" si="7"/>
        <v>0</v>
      </c>
      <c r="O1668" s="84">
        <f t="shared" ref="O1668:P1668" si="3374">IFERROR(K1668,0)</f>
        <v>0.003</v>
      </c>
      <c r="P1668" s="84">
        <f t="shared" si="3374"/>
        <v>0</v>
      </c>
      <c r="Q1668" s="84">
        <f t="shared" si="9"/>
        <v>-0.003</v>
      </c>
      <c r="R1668" s="85">
        <f t="shared" si="10"/>
        <v>0</v>
      </c>
      <c r="S1668" s="80"/>
      <c r="T1668" s="80"/>
      <c r="U1668" s="80"/>
      <c r="V1668" s="84">
        <f t="shared" si="1319"/>
        <v>0</v>
      </c>
      <c r="W1668" s="84">
        <f t="shared" si="1320"/>
        <v>0</v>
      </c>
      <c r="X1668" s="87">
        <f t="shared" si="3364"/>
        <v>0.003</v>
      </c>
      <c r="Y1668" s="89"/>
    </row>
    <row r="1669">
      <c r="A1669" s="77">
        <v>45737.0</v>
      </c>
      <c r="B1669" s="78" t="s">
        <v>33</v>
      </c>
      <c r="C1669" s="79" t="s">
        <v>26</v>
      </c>
      <c r="D1669" s="78" t="s">
        <v>30</v>
      </c>
      <c r="E1669" s="80">
        <v>0.0</v>
      </c>
      <c r="F1669" s="80">
        <v>0.0</v>
      </c>
      <c r="G1669" s="80">
        <v>0.0</v>
      </c>
      <c r="H1669" s="83">
        <v>0.0</v>
      </c>
      <c r="I1669" s="84">
        <f t="shared" si="3"/>
        <v>0</v>
      </c>
      <c r="J1669" s="85">
        <f t="shared" si="4"/>
        <v>0</v>
      </c>
      <c r="K1669" s="80">
        <f t="shared" ref="K1669:L1669" si="3375">IFERROR(G1669,0)</f>
        <v>0</v>
      </c>
      <c r="L1669" s="80">
        <f t="shared" si="3375"/>
        <v>0</v>
      </c>
      <c r="M1669" s="84">
        <f t="shared" si="6"/>
        <v>0</v>
      </c>
      <c r="N1669" s="85">
        <f t="shared" si="7"/>
        <v>0</v>
      </c>
      <c r="O1669" s="84">
        <f t="shared" ref="O1669:P1669" si="3376">IFERROR(K1669,0)</f>
        <v>0</v>
      </c>
      <c r="P1669" s="84">
        <f t="shared" si="3376"/>
        <v>0</v>
      </c>
      <c r="Q1669" s="84">
        <f t="shared" si="9"/>
        <v>0</v>
      </c>
      <c r="R1669" s="85">
        <f t="shared" si="10"/>
        <v>0</v>
      </c>
      <c r="S1669" s="87"/>
      <c r="T1669" s="87"/>
      <c r="U1669" s="87"/>
      <c r="V1669" s="84">
        <f t="shared" si="1319"/>
        <v>0</v>
      </c>
      <c r="W1669" s="84">
        <f t="shared" si="1320"/>
        <v>0</v>
      </c>
      <c r="X1669" s="87">
        <f t="shared" si="3364"/>
        <v>0</v>
      </c>
      <c r="Y1669" s="89"/>
    </row>
    <row r="1670">
      <c r="A1670" s="77">
        <v>45737.0</v>
      </c>
      <c r="B1670" s="78" t="s">
        <v>34</v>
      </c>
      <c r="C1670" s="79" t="s">
        <v>26</v>
      </c>
      <c r="D1670" s="78" t="s">
        <v>27</v>
      </c>
      <c r="E1670" s="80">
        <v>0.6</v>
      </c>
      <c r="F1670" s="80">
        <v>0.004</v>
      </c>
      <c r="G1670" s="80">
        <v>0.0032</v>
      </c>
      <c r="H1670" s="83">
        <v>0.002</v>
      </c>
      <c r="I1670" s="84">
        <f t="shared" si="3"/>
        <v>-0.0012</v>
      </c>
      <c r="J1670" s="85">
        <f t="shared" si="4"/>
        <v>62.5</v>
      </c>
      <c r="K1670" s="80">
        <f t="shared" ref="K1670:L1670" si="3377">IFERROR(G1670,0)</f>
        <v>0.0032</v>
      </c>
      <c r="L1670" s="80">
        <f t="shared" si="3377"/>
        <v>0.002</v>
      </c>
      <c r="M1670" s="84">
        <f t="shared" si="6"/>
        <v>-0.0012</v>
      </c>
      <c r="N1670" s="85">
        <f t="shared" si="7"/>
        <v>62.5</v>
      </c>
      <c r="O1670" s="84">
        <f t="shared" ref="O1670:P1670" si="3378">IFERROR(K1670,0)</f>
        <v>0.0032</v>
      </c>
      <c r="P1670" s="84">
        <f t="shared" si="3378"/>
        <v>0.002</v>
      </c>
      <c r="Q1670" s="84">
        <f t="shared" si="9"/>
        <v>-0.0012</v>
      </c>
      <c r="R1670" s="85">
        <f t="shared" si="10"/>
        <v>62.5</v>
      </c>
      <c r="S1670" s="88">
        <f>T1649</f>
        <v>0.09389</v>
      </c>
      <c r="T1670" s="80">
        <f>H1670+S1670-H1671-H1672-U1670</f>
        <v>0.09589</v>
      </c>
      <c r="U1670" s="88">
        <v>0.0</v>
      </c>
      <c r="V1670" s="84">
        <f t="shared" si="1319"/>
        <v>80</v>
      </c>
      <c r="W1670" s="84">
        <f t="shared" si="1320"/>
        <v>50</v>
      </c>
      <c r="X1670" s="87">
        <f t="shared" si="3364"/>
        <v>0</v>
      </c>
      <c r="Y1670" s="89"/>
    </row>
    <row r="1671">
      <c r="A1671" s="77">
        <v>45737.0</v>
      </c>
      <c r="B1671" s="78" t="s">
        <v>34</v>
      </c>
      <c r="C1671" s="79" t="s">
        <v>26</v>
      </c>
      <c r="D1671" s="78" t="s">
        <v>29</v>
      </c>
      <c r="E1671" s="80">
        <v>0.6</v>
      </c>
      <c r="F1671" s="80">
        <v>0.0</v>
      </c>
      <c r="G1671" s="80">
        <v>0.0032</v>
      </c>
      <c r="H1671" s="83">
        <v>0.0</v>
      </c>
      <c r="I1671" s="84">
        <f t="shared" si="3"/>
        <v>-0.0032</v>
      </c>
      <c r="J1671" s="85">
        <f t="shared" si="4"/>
        <v>0</v>
      </c>
      <c r="K1671" s="80">
        <f t="shared" ref="K1671:L1671" si="3379">IFERROR(G1671,0)</f>
        <v>0.0032</v>
      </c>
      <c r="L1671" s="80">
        <f t="shared" si="3379"/>
        <v>0</v>
      </c>
      <c r="M1671" s="84">
        <f t="shared" si="6"/>
        <v>-0.0032</v>
      </c>
      <c r="N1671" s="85">
        <f t="shared" si="7"/>
        <v>0</v>
      </c>
      <c r="O1671" s="84">
        <f t="shared" ref="O1671:P1671" si="3380">IFERROR(K1671,0)</f>
        <v>0.0032</v>
      </c>
      <c r="P1671" s="84">
        <f t="shared" si="3380"/>
        <v>0</v>
      </c>
      <c r="Q1671" s="84">
        <f t="shared" si="9"/>
        <v>-0.0032</v>
      </c>
      <c r="R1671" s="85">
        <f t="shared" si="10"/>
        <v>0</v>
      </c>
      <c r="S1671" s="87"/>
      <c r="T1671" s="87"/>
      <c r="U1671" s="87"/>
      <c r="V1671" s="84">
        <f t="shared" si="1319"/>
        <v>0</v>
      </c>
      <c r="W1671" s="84">
        <f t="shared" si="1320"/>
        <v>0</v>
      </c>
      <c r="X1671" s="87">
        <f t="shared" si="3364"/>
        <v>0.002</v>
      </c>
      <c r="Y1671" s="89"/>
    </row>
    <row r="1672">
      <c r="A1672" s="77">
        <v>45737.0</v>
      </c>
      <c r="B1672" s="78" t="s">
        <v>34</v>
      </c>
      <c r="C1672" s="79" t="s">
        <v>26</v>
      </c>
      <c r="D1672" s="78" t="s">
        <v>30</v>
      </c>
      <c r="E1672" s="80">
        <v>0.0</v>
      </c>
      <c r="F1672" s="80">
        <v>0.0</v>
      </c>
      <c r="G1672" s="80">
        <v>0.0</v>
      </c>
      <c r="H1672" s="83">
        <v>0.0</v>
      </c>
      <c r="I1672" s="84">
        <f t="shared" si="3"/>
        <v>0</v>
      </c>
      <c r="J1672" s="85">
        <f t="shared" si="4"/>
        <v>0</v>
      </c>
      <c r="K1672" s="80">
        <f t="shared" ref="K1672:L1672" si="3381">IFERROR(G1672,0)</f>
        <v>0</v>
      </c>
      <c r="L1672" s="80">
        <f t="shared" si="3381"/>
        <v>0</v>
      </c>
      <c r="M1672" s="84">
        <f t="shared" si="6"/>
        <v>0</v>
      </c>
      <c r="N1672" s="85">
        <f t="shared" si="7"/>
        <v>0</v>
      </c>
      <c r="O1672" s="84">
        <f t="shared" ref="O1672:P1672" si="3382">IFERROR(K1672,0)</f>
        <v>0</v>
      </c>
      <c r="P1672" s="84">
        <f t="shared" si="3382"/>
        <v>0</v>
      </c>
      <c r="Q1672" s="84">
        <f t="shared" si="9"/>
        <v>0</v>
      </c>
      <c r="R1672" s="85">
        <f t="shared" si="10"/>
        <v>0</v>
      </c>
      <c r="S1672" s="87"/>
      <c r="T1672" s="87"/>
      <c r="U1672" s="87"/>
      <c r="V1672" s="84">
        <f t="shared" si="1319"/>
        <v>0</v>
      </c>
      <c r="W1672" s="84">
        <f t="shared" si="1320"/>
        <v>0</v>
      </c>
      <c r="X1672" s="87">
        <f t="shared" si="3364"/>
        <v>0</v>
      </c>
      <c r="Y1672" s="89"/>
    </row>
    <row r="1673">
      <c r="A1673" s="77">
        <v>45737.0</v>
      </c>
      <c r="B1673" s="78" t="s">
        <v>36</v>
      </c>
      <c r="C1673" s="79" t="s">
        <v>37</v>
      </c>
      <c r="D1673" s="78" t="s">
        <v>27</v>
      </c>
      <c r="E1673" s="80">
        <v>229.8</v>
      </c>
      <c r="F1673" s="80">
        <v>0.642</v>
      </c>
      <c r="G1673" s="80">
        <v>0.668</v>
      </c>
      <c r="H1673" s="83">
        <v>0.597</v>
      </c>
      <c r="I1673" s="84">
        <f t="shared" si="3"/>
        <v>-0.071</v>
      </c>
      <c r="J1673" s="85">
        <f t="shared" si="4"/>
        <v>89.37125749</v>
      </c>
      <c r="K1673" s="80">
        <f t="shared" ref="K1673:L1673" si="3383">IFERROR(G1673,0)</f>
        <v>0.668</v>
      </c>
      <c r="L1673" s="80">
        <f t="shared" si="3383"/>
        <v>0.597</v>
      </c>
      <c r="M1673" s="84">
        <f t="shared" si="6"/>
        <v>-0.071</v>
      </c>
      <c r="N1673" s="85">
        <f t="shared" si="7"/>
        <v>89.37125749</v>
      </c>
      <c r="O1673" s="84">
        <f t="shared" ref="O1673:P1673" si="3384">IFERROR(K1673,0)</f>
        <v>0.668</v>
      </c>
      <c r="P1673" s="84">
        <f t="shared" si="3384"/>
        <v>0.597</v>
      </c>
      <c r="Q1673" s="84">
        <f t="shared" si="9"/>
        <v>-0.071</v>
      </c>
      <c r="R1673" s="85">
        <f t="shared" si="10"/>
        <v>89.37125749</v>
      </c>
      <c r="S1673" s="88">
        <f>T1652</f>
        <v>169.0410851</v>
      </c>
      <c r="T1673" s="80">
        <f>H1673+S1673-H1674-H1675-U1673</f>
        <v>169.6376851</v>
      </c>
      <c r="U1673" s="88">
        <v>4.0E-4</v>
      </c>
      <c r="V1673" s="84">
        <f t="shared" si="1319"/>
        <v>104.0498442</v>
      </c>
      <c r="W1673" s="84">
        <f t="shared" si="1320"/>
        <v>92.99065421</v>
      </c>
      <c r="X1673" s="87">
        <f t="shared" si="3364"/>
        <v>0</v>
      </c>
      <c r="Y1673" s="89"/>
    </row>
    <row r="1674">
      <c r="A1674" s="77">
        <v>45737.0</v>
      </c>
      <c r="B1674" s="78" t="s">
        <v>36</v>
      </c>
      <c r="C1674" s="79" t="s">
        <v>37</v>
      </c>
      <c r="D1674" s="78" t="s">
        <v>29</v>
      </c>
      <c r="E1674" s="80">
        <v>285.0</v>
      </c>
      <c r="F1674" s="80">
        <v>0.203</v>
      </c>
      <c r="G1674" s="80">
        <v>0.774</v>
      </c>
      <c r="H1674" s="83">
        <v>0.0</v>
      </c>
      <c r="I1674" s="84">
        <f t="shared" si="3"/>
        <v>-0.774</v>
      </c>
      <c r="J1674" s="85">
        <f t="shared" si="4"/>
        <v>0</v>
      </c>
      <c r="K1674" s="80">
        <f t="shared" ref="K1674:L1674" si="3385">IFERROR(G1674,0)</f>
        <v>0.774</v>
      </c>
      <c r="L1674" s="80">
        <f t="shared" si="3385"/>
        <v>0</v>
      </c>
      <c r="M1674" s="84">
        <f t="shared" si="6"/>
        <v>-0.774</v>
      </c>
      <c r="N1674" s="85">
        <f t="shared" si="7"/>
        <v>0</v>
      </c>
      <c r="O1674" s="84">
        <f t="shared" ref="O1674:P1674" si="3386">IFERROR(K1674,0)</f>
        <v>0.774</v>
      </c>
      <c r="P1674" s="84">
        <f t="shared" si="3386"/>
        <v>0</v>
      </c>
      <c r="Q1674" s="84">
        <f t="shared" si="9"/>
        <v>-0.774</v>
      </c>
      <c r="R1674" s="85">
        <f t="shared" si="10"/>
        <v>0</v>
      </c>
      <c r="S1674" s="87"/>
      <c r="T1674" s="87"/>
      <c r="U1674" s="87"/>
      <c r="V1674" s="84">
        <f t="shared" si="1319"/>
        <v>381.2807882</v>
      </c>
      <c r="W1674" s="84">
        <f t="shared" si="1320"/>
        <v>0</v>
      </c>
      <c r="X1674" s="87">
        <f t="shared" si="3364"/>
        <v>0.598</v>
      </c>
      <c r="Y1674" s="89"/>
    </row>
    <row r="1675">
      <c r="A1675" s="77">
        <v>45737.0</v>
      </c>
      <c r="B1675" s="78" t="s">
        <v>36</v>
      </c>
      <c r="C1675" s="79" t="s">
        <v>37</v>
      </c>
      <c r="D1675" s="78" t="s">
        <v>30</v>
      </c>
      <c r="E1675" s="80">
        <v>0.0</v>
      </c>
      <c r="F1675" s="80">
        <v>0.0</v>
      </c>
      <c r="G1675" s="80">
        <v>0.0</v>
      </c>
      <c r="H1675" s="83">
        <v>0.0</v>
      </c>
      <c r="I1675" s="84">
        <f t="shared" si="3"/>
        <v>0</v>
      </c>
      <c r="J1675" s="85">
        <f t="shared" si="4"/>
        <v>0</v>
      </c>
      <c r="K1675" s="80">
        <f t="shared" ref="K1675:L1675" si="3387">IFERROR(G1675,0)</f>
        <v>0</v>
      </c>
      <c r="L1675" s="80">
        <f t="shared" si="3387"/>
        <v>0</v>
      </c>
      <c r="M1675" s="84">
        <f t="shared" si="6"/>
        <v>0</v>
      </c>
      <c r="N1675" s="85">
        <f t="shared" si="7"/>
        <v>0</v>
      </c>
      <c r="O1675" s="84">
        <f t="shared" ref="O1675:P1675" si="3388">IFERROR(K1675,0)</f>
        <v>0</v>
      </c>
      <c r="P1675" s="84">
        <f t="shared" si="3388"/>
        <v>0</v>
      </c>
      <c r="Q1675" s="84">
        <f t="shared" si="9"/>
        <v>0</v>
      </c>
      <c r="R1675" s="85">
        <f t="shared" si="10"/>
        <v>0</v>
      </c>
      <c r="S1675" s="87"/>
      <c r="T1675" s="87"/>
      <c r="U1675" s="87"/>
      <c r="V1675" s="84">
        <f t="shared" si="1319"/>
        <v>0</v>
      </c>
      <c r="W1675" s="84">
        <f t="shared" si="1320"/>
        <v>0</v>
      </c>
      <c r="X1675" s="87">
        <f t="shared" si="3364"/>
        <v>0.676</v>
      </c>
      <c r="Y1675" s="89"/>
    </row>
    <row r="1676">
      <c r="A1676" s="77">
        <v>45737.0</v>
      </c>
      <c r="B1676" s="78" t="s">
        <v>49</v>
      </c>
      <c r="C1676" s="79" t="s">
        <v>37</v>
      </c>
      <c r="D1676" s="78" t="s">
        <v>27</v>
      </c>
      <c r="E1676" s="80">
        <v>5.2</v>
      </c>
      <c r="F1676" s="80">
        <v>0.018</v>
      </c>
      <c r="G1676" s="80">
        <v>0.0161</v>
      </c>
      <c r="H1676" s="83">
        <v>0.019</v>
      </c>
      <c r="I1676" s="84">
        <f t="shared" si="3"/>
        <v>0.0029</v>
      </c>
      <c r="J1676" s="85">
        <f t="shared" si="4"/>
        <v>118.0124224</v>
      </c>
      <c r="K1676" s="80">
        <f t="shared" ref="K1676:L1676" si="3389">IFERROR(G1676,0)</f>
        <v>0.0161</v>
      </c>
      <c r="L1676" s="80">
        <f t="shared" si="3389"/>
        <v>0.019</v>
      </c>
      <c r="M1676" s="84">
        <f t="shared" si="6"/>
        <v>0.0029</v>
      </c>
      <c r="N1676" s="85">
        <f t="shared" si="7"/>
        <v>118.0124224</v>
      </c>
      <c r="O1676" s="84">
        <f t="shared" ref="O1676:P1676" si="3390">IFERROR(K1676,0)</f>
        <v>0.0161</v>
      </c>
      <c r="P1676" s="84">
        <f t="shared" si="3390"/>
        <v>0.019</v>
      </c>
      <c r="Q1676" s="84">
        <f t="shared" si="9"/>
        <v>0.0029</v>
      </c>
      <c r="R1676" s="85">
        <f t="shared" si="10"/>
        <v>118.0124224</v>
      </c>
      <c r="S1676" s="88">
        <f>T1655</f>
        <v>2.986200002</v>
      </c>
      <c r="T1676" s="80">
        <f>H1676+S1676-H1677-H1678-U1676</f>
        <v>3.004500002</v>
      </c>
      <c r="U1676" s="88">
        <v>7.0E-4</v>
      </c>
      <c r="V1676" s="84">
        <f t="shared" si="1319"/>
        <v>89.44444444</v>
      </c>
      <c r="W1676" s="84">
        <f t="shared" si="1320"/>
        <v>105.5555556</v>
      </c>
      <c r="X1676" s="87">
        <f t="shared" si="3364"/>
        <v>0</v>
      </c>
      <c r="Y1676" s="89"/>
    </row>
    <row r="1677">
      <c r="A1677" s="77">
        <v>45737.0</v>
      </c>
      <c r="B1677" s="78" t="s">
        <v>49</v>
      </c>
      <c r="C1677" s="79" t="s">
        <v>37</v>
      </c>
      <c r="D1677" s="78" t="s">
        <v>29</v>
      </c>
      <c r="E1677" s="80">
        <v>5.1</v>
      </c>
      <c r="F1677" s="80">
        <v>0.0</v>
      </c>
      <c r="G1677" s="80">
        <v>0.0129</v>
      </c>
      <c r="H1677" s="83">
        <v>0.0</v>
      </c>
      <c r="I1677" s="84">
        <f t="shared" si="3"/>
        <v>-0.0129</v>
      </c>
      <c r="J1677" s="85">
        <f t="shared" si="4"/>
        <v>0</v>
      </c>
      <c r="K1677" s="80">
        <f t="shared" ref="K1677:L1677" si="3391">IFERROR(G1677,0)</f>
        <v>0.0129</v>
      </c>
      <c r="L1677" s="80">
        <f t="shared" si="3391"/>
        <v>0</v>
      </c>
      <c r="M1677" s="84">
        <f t="shared" si="6"/>
        <v>-0.0129</v>
      </c>
      <c r="N1677" s="85">
        <f t="shared" si="7"/>
        <v>0</v>
      </c>
      <c r="O1677" s="84">
        <f t="shared" ref="O1677:P1677" si="3392">IFERROR(K1677,0)</f>
        <v>0.0129</v>
      </c>
      <c r="P1677" s="84">
        <f t="shared" si="3392"/>
        <v>0</v>
      </c>
      <c r="Q1677" s="84">
        <f t="shared" si="9"/>
        <v>-0.0129</v>
      </c>
      <c r="R1677" s="85">
        <f t="shared" si="10"/>
        <v>0</v>
      </c>
      <c r="S1677" s="87"/>
      <c r="T1677" s="87"/>
      <c r="U1677" s="87"/>
      <c r="V1677" s="84">
        <f t="shared" si="1319"/>
        <v>0</v>
      </c>
      <c r="W1677" s="84">
        <f t="shared" si="1320"/>
        <v>0</v>
      </c>
      <c r="X1677" s="87">
        <f t="shared" si="3364"/>
        <v>0.019</v>
      </c>
      <c r="Y1677" s="89"/>
    </row>
    <row r="1678">
      <c r="A1678" s="77">
        <v>45737.0</v>
      </c>
      <c r="B1678" s="78" t="s">
        <v>49</v>
      </c>
      <c r="C1678" s="79" t="s">
        <v>37</v>
      </c>
      <c r="D1678" s="78" t="s">
        <v>30</v>
      </c>
      <c r="E1678" s="80">
        <v>0.0</v>
      </c>
      <c r="F1678" s="80">
        <v>0.0</v>
      </c>
      <c r="G1678" s="80">
        <v>0.0</v>
      </c>
      <c r="H1678" s="83">
        <v>0.0</v>
      </c>
      <c r="I1678" s="84">
        <f t="shared" si="3"/>
        <v>0</v>
      </c>
      <c r="J1678" s="85">
        <f t="shared" si="4"/>
        <v>0</v>
      </c>
      <c r="K1678" s="80">
        <f t="shared" ref="K1678:L1678" si="3393">IFERROR(G1678,0)</f>
        <v>0</v>
      </c>
      <c r="L1678" s="80">
        <f t="shared" si="3393"/>
        <v>0</v>
      </c>
      <c r="M1678" s="84">
        <f t="shared" si="6"/>
        <v>0</v>
      </c>
      <c r="N1678" s="85">
        <f t="shared" si="7"/>
        <v>0</v>
      </c>
      <c r="O1678" s="84">
        <f t="shared" ref="O1678:P1678" si="3394">IFERROR(K1678,0)</f>
        <v>0</v>
      </c>
      <c r="P1678" s="84">
        <f t="shared" si="3394"/>
        <v>0</v>
      </c>
      <c r="Q1678" s="84">
        <f t="shared" si="9"/>
        <v>0</v>
      </c>
      <c r="R1678" s="85">
        <f t="shared" si="10"/>
        <v>0</v>
      </c>
      <c r="S1678" s="88"/>
      <c r="T1678" s="88"/>
      <c r="U1678" s="87"/>
      <c r="V1678" s="84">
        <f t="shared" si="1319"/>
        <v>0</v>
      </c>
      <c r="W1678" s="84">
        <f t="shared" si="1320"/>
        <v>0</v>
      </c>
      <c r="X1678" s="87">
        <f t="shared" si="3364"/>
        <v>0</v>
      </c>
      <c r="Y1678" s="89"/>
    </row>
    <row r="1679">
      <c r="A1679" s="77">
        <v>45737.0</v>
      </c>
      <c r="B1679" s="78" t="s">
        <v>40</v>
      </c>
      <c r="C1679" s="79" t="s">
        <v>37</v>
      </c>
      <c r="D1679" s="78" t="s">
        <v>27</v>
      </c>
      <c r="E1679" s="80">
        <v>0.63</v>
      </c>
      <c r="F1679" s="80">
        <v>0.0</v>
      </c>
      <c r="G1679" s="80">
        <v>0.0019</v>
      </c>
      <c r="H1679" s="83">
        <v>0.001</v>
      </c>
      <c r="I1679" s="84">
        <f t="shared" si="3"/>
        <v>-0.0009</v>
      </c>
      <c r="J1679" s="85">
        <f t="shared" si="4"/>
        <v>52.63157895</v>
      </c>
      <c r="K1679" s="80">
        <f t="shared" ref="K1679:L1679" si="3395">IFERROR(G1679,0)</f>
        <v>0.0019</v>
      </c>
      <c r="L1679" s="80">
        <f t="shared" si="3395"/>
        <v>0.001</v>
      </c>
      <c r="M1679" s="84">
        <f t="shared" si="6"/>
        <v>-0.0009</v>
      </c>
      <c r="N1679" s="85">
        <f t="shared" si="7"/>
        <v>52.63157895</v>
      </c>
      <c r="O1679" s="84">
        <f t="shared" ref="O1679:P1679" si="3396">IFERROR(K1679,0)</f>
        <v>0.0019</v>
      </c>
      <c r="P1679" s="84">
        <f t="shared" si="3396"/>
        <v>0.001</v>
      </c>
      <c r="Q1679" s="84">
        <f t="shared" si="9"/>
        <v>-0.0009</v>
      </c>
      <c r="R1679" s="85">
        <f t="shared" si="10"/>
        <v>52.63157895</v>
      </c>
      <c r="S1679" s="88">
        <f>T1658</f>
        <v>0.07714624</v>
      </c>
      <c r="T1679" s="80">
        <f>H1679+S1679-H1680-H1681-U1679</f>
        <v>0.07804624</v>
      </c>
      <c r="U1679" s="88">
        <v>1.0E-4</v>
      </c>
      <c r="V1679" s="84">
        <f t="shared" si="1319"/>
        <v>0</v>
      </c>
      <c r="W1679" s="84">
        <f t="shared" si="1320"/>
        <v>0</v>
      </c>
      <c r="X1679" s="87">
        <f t="shared" si="3364"/>
        <v>0</v>
      </c>
      <c r="Y1679" s="89"/>
    </row>
    <row r="1680">
      <c r="A1680" s="77">
        <v>45737.0</v>
      </c>
      <c r="B1680" s="78" t="s">
        <v>40</v>
      </c>
      <c r="C1680" s="79" t="s">
        <v>37</v>
      </c>
      <c r="D1680" s="78" t="s">
        <v>29</v>
      </c>
      <c r="E1680" s="80">
        <v>0.63</v>
      </c>
      <c r="F1680" s="80">
        <v>0.0</v>
      </c>
      <c r="G1680" s="80">
        <v>0.0016</v>
      </c>
      <c r="H1680" s="83">
        <v>0.0</v>
      </c>
      <c r="I1680" s="84">
        <f t="shared" si="3"/>
        <v>-0.0016</v>
      </c>
      <c r="J1680" s="85">
        <f t="shared" si="4"/>
        <v>0</v>
      </c>
      <c r="K1680" s="80">
        <f t="shared" ref="K1680:L1680" si="3397">IFERROR(G1680,0)</f>
        <v>0.0016</v>
      </c>
      <c r="L1680" s="80">
        <f t="shared" si="3397"/>
        <v>0</v>
      </c>
      <c r="M1680" s="84">
        <f t="shared" si="6"/>
        <v>-0.0016</v>
      </c>
      <c r="N1680" s="85">
        <f t="shared" si="7"/>
        <v>0</v>
      </c>
      <c r="O1680" s="84">
        <f t="shared" ref="O1680:P1680" si="3398">IFERROR(K1680,0)</f>
        <v>0.0016</v>
      </c>
      <c r="P1680" s="84">
        <f t="shared" si="3398"/>
        <v>0</v>
      </c>
      <c r="Q1680" s="84">
        <f t="shared" si="9"/>
        <v>-0.0016</v>
      </c>
      <c r="R1680" s="85">
        <f t="shared" si="10"/>
        <v>0</v>
      </c>
      <c r="S1680" s="88"/>
      <c r="T1680" s="80"/>
      <c r="U1680" s="88"/>
      <c r="V1680" s="84">
        <f t="shared" si="1319"/>
        <v>0</v>
      </c>
      <c r="W1680" s="84">
        <f t="shared" si="1320"/>
        <v>0</v>
      </c>
      <c r="X1680" s="87">
        <f t="shared" si="3364"/>
        <v>0.001</v>
      </c>
      <c r="Y1680" s="89"/>
    </row>
    <row r="1681">
      <c r="A1681" s="77">
        <v>45737.0</v>
      </c>
      <c r="B1681" s="78" t="s">
        <v>40</v>
      </c>
      <c r="C1681" s="79" t="s">
        <v>37</v>
      </c>
      <c r="D1681" s="78" t="s">
        <v>30</v>
      </c>
      <c r="E1681" s="80">
        <v>0.0</v>
      </c>
      <c r="F1681" s="80">
        <v>0.0</v>
      </c>
      <c r="G1681" s="80">
        <v>0.0</v>
      </c>
      <c r="H1681" s="83">
        <v>0.0</v>
      </c>
      <c r="I1681" s="84">
        <f t="shared" si="3"/>
        <v>0</v>
      </c>
      <c r="J1681" s="85">
        <f t="shared" si="4"/>
        <v>0</v>
      </c>
      <c r="K1681" s="80">
        <f t="shared" ref="K1681:L1681" si="3399">IFERROR(G1681,0)</f>
        <v>0</v>
      </c>
      <c r="L1681" s="80">
        <f t="shared" si="3399"/>
        <v>0</v>
      </c>
      <c r="M1681" s="84">
        <f t="shared" si="6"/>
        <v>0</v>
      </c>
      <c r="N1681" s="85">
        <f t="shared" si="7"/>
        <v>0</v>
      </c>
      <c r="O1681" s="84">
        <f t="shared" ref="O1681:P1681" si="3400">IFERROR(K1681,0)</f>
        <v>0</v>
      </c>
      <c r="P1681" s="84">
        <f t="shared" si="3400"/>
        <v>0</v>
      </c>
      <c r="Q1681" s="84">
        <f t="shared" si="9"/>
        <v>0</v>
      </c>
      <c r="R1681" s="85">
        <f t="shared" si="10"/>
        <v>0</v>
      </c>
      <c r="S1681" s="87"/>
      <c r="T1681" s="87"/>
      <c r="U1681" s="87"/>
      <c r="V1681" s="84">
        <f t="shared" si="1319"/>
        <v>0</v>
      </c>
      <c r="W1681" s="84">
        <f t="shared" si="1320"/>
        <v>0</v>
      </c>
      <c r="X1681" s="87">
        <f t="shared" si="3364"/>
        <v>0</v>
      </c>
      <c r="Y1681" s="89"/>
    </row>
    <row r="1682">
      <c r="A1682" s="77">
        <v>45738.0</v>
      </c>
      <c r="B1682" s="78" t="s">
        <v>31</v>
      </c>
      <c r="C1682" s="79" t="s">
        <v>26</v>
      </c>
      <c r="D1682" s="78" t="s">
        <v>27</v>
      </c>
      <c r="E1682" s="80">
        <v>190.9</v>
      </c>
      <c r="F1682" s="81">
        <v>0.652</v>
      </c>
      <c r="G1682" s="82">
        <v>0.545</v>
      </c>
      <c r="H1682" s="95">
        <v>0.577</v>
      </c>
      <c r="I1682" s="84">
        <f t="shared" si="3"/>
        <v>0.032</v>
      </c>
      <c r="J1682" s="85">
        <f t="shared" si="4"/>
        <v>105.8715596</v>
      </c>
      <c r="K1682" s="80">
        <f t="shared" ref="K1682:L1682" si="3401">IFERROR(G1682,0)</f>
        <v>0.545</v>
      </c>
      <c r="L1682" s="80">
        <f t="shared" si="3401"/>
        <v>0.577</v>
      </c>
      <c r="M1682" s="84">
        <f t="shared" si="6"/>
        <v>0.032</v>
      </c>
      <c r="N1682" s="85">
        <f t="shared" si="7"/>
        <v>105.8715596</v>
      </c>
      <c r="O1682" s="84">
        <f t="shared" ref="O1682:P1682" si="3402">IFERROR(K1682,0)</f>
        <v>0.545</v>
      </c>
      <c r="P1682" s="84">
        <f t="shared" si="3402"/>
        <v>0.577</v>
      </c>
      <c r="Q1682" s="84">
        <f t="shared" si="9"/>
        <v>0.032</v>
      </c>
      <c r="R1682" s="85">
        <f t="shared" si="10"/>
        <v>105.8715596</v>
      </c>
      <c r="S1682" s="80">
        <f>T1661</f>
        <v>21.02332</v>
      </c>
      <c r="T1682" s="80">
        <f>H1682+S1682-H1683-H1684-U1682</f>
        <v>19.04952</v>
      </c>
      <c r="U1682" s="80">
        <v>0.0018</v>
      </c>
      <c r="V1682" s="84">
        <f t="shared" si="1319"/>
        <v>83.58895706</v>
      </c>
      <c r="W1682" s="84">
        <f t="shared" si="1320"/>
        <v>88.49693252</v>
      </c>
      <c r="X1682" s="87">
        <f>H1640</f>
        <v>0.576</v>
      </c>
      <c r="Y1682" s="89"/>
    </row>
    <row r="1683">
      <c r="A1683" s="77">
        <v>45738.0</v>
      </c>
      <c r="B1683" s="78" t="s">
        <v>31</v>
      </c>
      <c r="C1683" s="79" t="s">
        <v>26</v>
      </c>
      <c r="D1683" s="78" t="s">
        <v>29</v>
      </c>
      <c r="E1683" s="80">
        <v>220.3</v>
      </c>
      <c r="F1683" s="80">
        <v>0.549</v>
      </c>
      <c r="G1683" s="80">
        <v>0.581</v>
      </c>
      <c r="H1683" s="83">
        <v>1.361</v>
      </c>
      <c r="I1683" s="84">
        <f t="shared" si="3"/>
        <v>0.78</v>
      </c>
      <c r="J1683" s="85">
        <f t="shared" si="4"/>
        <v>234.2512909</v>
      </c>
      <c r="K1683" s="80">
        <f t="shared" ref="K1683:L1683" si="3403">IFERROR(G1683,0)</f>
        <v>0.581</v>
      </c>
      <c r="L1683" s="80">
        <f t="shared" si="3403"/>
        <v>1.361</v>
      </c>
      <c r="M1683" s="84">
        <f t="shared" si="6"/>
        <v>0.78</v>
      </c>
      <c r="N1683" s="85">
        <f t="shared" si="7"/>
        <v>234.2512909</v>
      </c>
      <c r="O1683" s="84">
        <f t="shared" ref="O1683:P1683" si="3404">IFERROR(K1683,0)</f>
        <v>0.581</v>
      </c>
      <c r="P1683" s="84">
        <f t="shared" si="3404"/>
        <v>1.361</v>
      </c>
      <c r="Q1683" s="84">
        <f t="shared" si="9"/>
        <v>0.78</v>
      </c>
      <c r="R1683" s="85">
        <f t="shared" si="10"/>
        <v>234.2512909</v>
      </c>
      <c r="S1683" s="84"/>
      <c r="T1683" s="84"/>
      <c r="U1683" s="84"/>
      <c r="V1683" s="84">
        <f t="shared" si="1319"/>
        <v>105.8287796</v>
      </c>
      <c r="W1683" s="84">
        <f t="shared" si="1320"/>
        <v>247.9052823</v>
      </c>
      <c r="X1683" s="87">
        <f t="shared" ref="X1683:X1702" si="3407">H1640</f>
        <v>0.576</v>
      </c>
      <c r="Y1683" s="89"/>
    </row>
    <row r="1684">
      <c r="A1684" s="77">
        <v>45738.0</v>
      </c>
      <c r="B1684" s="78" t="s">
        <v>31</v>
      </c>
      <c r="C1684" s="79" t="s">
        <v>26</v>
      </c>
      <c r="D1684" s="78" t="s">
        <v>30</v>
      </c>
      <c r="E1684" s="80">
        <v>0.0</v>
      </c>
      <c r="F1684" s="80">
        <v>0.0</v>
      </c>
      <c r="G1684" s="80">
        <v>0.0</v>
      </c>
      <c r="H1684" s="83">
        <v>1.188</v>
      </c>
      <c r="I1684" s="84">
        <f t="shared" si="3"/>
        <v>1.188</v>
      </c>
      <c r="J1684" s="85">
        <f t="shared" si="4"/>
        <v>0</v>
      </c>
      <c r="K1684" s="80">
        <f t="shared" ref="K1684:L1684" si="3405">IFERROR(G1684,0)</f>
        <v>0</v>
      </c>
      <c r="L1684" s="80">
        <f t="shared" si="3405"/>
        <v>1.188</v>
      </c>
      <c r="M1684" s="84">
        <f t="shared" si="6"/>
        <v>1.188</v>
      </c>
      <c r="N1684" s="85">
        <f t="shared" si="7"/>
        <v>0</v>
      </c>
      <c r="O1684" s="84">
        <f t="shared" ref="O1684:P1684" si="3406">IFERROR(K1684,0)</f>
        <v>0</v>
      </c>
      <c r="P1684" s="84">
        <f t="shared" si="3406"/>
        <v>1.188</v>
      </c>
      <c r="Q1684" s="84">
        <f t="shared" si="9"/>
        <v>1.188</v>
      </c>
      <c r="R1684" s="85">
        <f t="shared" si="10"/>
        <v>0</v>
      </c>
      <c r="S1684" s="80"/>
      <c r="T1684" s="80"/>
      <c r="U1684" s="80"/>
      <c r="V1684" s="84">
        <f t="shared" si="1319"/>
        <v>0</v>
      </c>
      <c r="W1684" s="84">
        <f t="shared" si="1320"/>
        <v>0</v>
      </c>
      <c r="X1684" s="87">
        <f t="shared" si="3407"/>
        <v>2.142</v>
      </c>
      <c r="Y1684" s="89"/>
    </row>
    <row r="1685">
      <c r="A1685" s="77">
        <v>45738.0</v>
      </c>
      <c r="B1685" s="78" t="s">
        <v>25</v>
      </c>
      <c r="C1685" s="79" t="s">
        <v>26</v>
      </c>
      <c r="D1685" s="78" t="s">
        <v>27</v>
      </c>
      <c r="E1685" s="80">
        <v>1.7</v>
      </c>
      <c r="F1685" s="80">
        <v>0.005</v>
      </c>
      <c r="G1685" s="80">
        <v>0.0048</v>
      </c>
      <c r="H1685" s="83">
        <v>0.005</v>
      </c>
      <c r="I1685" s="84">
        <f t="shared" si="3"/>
        <v>0.0002</v>
      </c>
      <c r="J1685" s="85">
        <f t="shared" si="4"/>
        <v>104.1666667</v>
      </c>
      <c r="K1685" s="80">
        <f t="shared" ref="K1685:L1685" si="3408">IFERROR(G1685,0)</f>
        <v>0.0048</v>
      </c>
      <c r="L1685" s="80">
        <f t="shared" si="3408"/>
        <v>0.005</v>
      </c>
      <c r="M1685" s="84">
        <f t="shared" si="6"/>
        <v>0.0002</v>
      </c>
      <c r="N1685" s="85">
        <f t="shared" si="7"/>
        <v>104.1666667</v>
      </c>
      <c r="O1685" s="84">
        <f t="shared" ref="O1685:P1685" si="3409">IFERROR(K1685,0)</f>
        <v>0.0048</v>
      </c>
      <c r="P1685" s="84">
        <f t="shared" si="3409"/>
        <v>0.005</v>
      </c>
      <c r="Q1685" s="84">
        <f t="shared" si="9"/>
        <v>0.0002</v>
      </c>
      <c r="R1685" s="85">
        <f t="shared" si="10"/>
        <v>104.1666667</v>
      </c>
      <c r="S1685" s="80">
        <f>T1664</f>
        <v>3.8287405</v>
      </c>
      <c r="T1685" s="80">
        <f>H1685+S1685-H1686-H1687-U1685</f>
        <v>3.8336405</v>
      </c>
      <c r="U1685" s="80">
        <v>1.0E-4</v>
      </c>
      <c r="V1685" s="84">
        <f t="shared" si="1319"/>
        <v>96</v>
      </c>
      <c r="W1685" s="84">
        <f t="shared" si="1320"/>
        <v>100</v>
      </c>
      <c r="X1685" s="87">
        <f t="shared" si="3407"/>
        <v>1.871</v>
      </c>
      <c r="Y1685" s="89"/>
    </row>
    <row r="1686">
      <c r="A1686" s="77">
        <v>45738.0</v>
      </c>
      <c r="B1686" s="78" t="s">
        <v>25</v>
      </c>
      <c r="C1686" s="79" t="s">
        <v>26</v>
      </c>
      <c r="D1686" s="78" t="s">
        <v>29</v>
      </c>
      <c r="E1686" s="80">
        <v>1.5</v>
      </c>
      <c r="F1686" s="80">
        <v>0.0</v>
      </c>
      <c r="G1686" s="80">
        <v>0.003</v>
      </c>
      <c r="H1686" s="83">
        <v>0.0</v>
      </c>
      <c r="I1686" s="84">
        <f t="shared" si="3"/>
        <v>-0.003</v>
      </c>
      <c r="J1686" s="85">
        <f t="shared" si="4"/>
        <v>0</v>
      </c>
      <c r="K1686" s="80">
        <f t="shared" ref="K1686:L1686" si="3410">IFERROR(G1686,0)</f>
        <v>0.003</v>
      </c>
      <c r="L1686" s="80">
        <f t="shared" si="3410"/>
        <v>0</v>
      </c>
      <c r="M1686" s="84">
        <f t="shared" si="6"/>
        <v>-0.003</v>
      </c>
      <c r="N1686" s="85">
        <f t="shared" si="7"/>
        <v>0</v>
      </c>
      <c r="O1686" s="84">
        <f t="shared" ref="O1686:P1686" si="3411">IFERROR(K1686,0)</f>
        <v>0.003</v>
      </c>
      <c r="P1686" s="84">
        <f t="shared" si="3411"/>
        <v>0</v>
      </c>
      <c r="Q1686" s="84">
        <f t="shared" si="9"/>
        <v>-0.003</v>
      </c>
      <c r="R1686" s="85">
        <f t="shared" si="10"/>
        <v>0</v>
      </c>
      <c r="S1686" s="84"/>
      <c r="T1686" s="84"/>
      <c r="U1686" s="84"/>
      <c r="V1686" s="84">
        <f t="shared" si="1319"/>
        <v>0</v>
      </c>
      <c r="W1686" s="84">
        <f t="shared" si="1320"/>
        <v>0</v>
      </c>
      <c r="X1686" s="87">
        <f t="shared" si="3407"/>
        <v>0.005</v>
      </c>
      <c r="Y1686" s="89"/>
    </row>
    <row r="1687">
      <c r="A1687" s="77">
        <v>45738.0</v>
      </c>
      <c r="B1687" s="78" t="s">
        <v>25</v>
      </c>
      <c r="C1687" s="79" t="s">
        <v>26</v>
      </c>
      <c r="D1687" s="78" t="s">
        <v>30</v>
      </c>
      <c r="E1687" s="80">
        <v>0.0</v>
      </c>
      <c r="F1687" s="80">
        <v>0.0</v>
      </c>
      <c r="G1687" s="80">
        <v>0.0</v>
      </c>
      <c r="H1687" s="83">
        <v>0.0</v>
      </c>
      <c r="I1687" s="84">
        <f t="shared" si="3"/>
        <v>0</v>
      </c>
      <c r="J1687" s="85">
        <f t="shared" si="4"/>
        <v>0</v>
      </c>
      <c r="K1687" s="80">
        <f t="shared" ref="K1687:L1687" si="3412">IFERROR(G1687,0)</f>
        <v>0</v>
      </c>
      <c r="L1687" s="80">
        <f t="shared" si="3412"/>
        <v>0</v>
      </c>
      <c r="M1687" s="84">
        <f t="shared" si="6"/>
        <v>0</v>
      </c>
      <c r="N1687" s="85">
        <f t="shared" si="7"/>
        <v>0</v>
      </c>
      <c r="O1687" s="84">
        <f t="shared" ref="O1687:P1687" si="3413">IFERROR(K1687,0)</f>
        <v>0</v>
      </c>
      <c r="P1687" s="84">
        <f t="shared" si="3413"/>
        <v>0</v>
      </c>
      <c r="Q1687" s="84">
        <f t="shared" si="9"/>
        <v>0</v>
      </c>
      <c r="R1687" s="85">
        <f t="shared" si="10"/>
        <v>0</v>
      </c>
      <c r="S1687" s="84"/>
      <c r="T1687" s="84"/>
      <c r="U1687" s="84"/>
      <c r="V1687" s="84">
        <f t="shared" si="1319"/>
        <v>0</v>
      </c>
      <c r="W1687" s="84">
        <f t="shared" si="1320"/>
        <v>0</v>
      </c>
      <c r="X1687" s="87">
        <f t="shared" si="3407"/>
        <v>0</v>
      </c>
      <c r="Y1687" s="89"/>
    </row>
    <row r="1688">
      <c r="A1688" s="77">
        <v>45738.0</v>
      </c>
      <c r="B1688" s="78" t="s">
        <v>33</v>
      </c>
      <c r="C1688" s="79" t="s">
        <v>26</v>
      </c>
      <c r="D1688" s="78" t="s">
        <v>27</v>
      </c>
      <c r="E1688" s="80">
        <v>1.0</v>
      </c>
      <c r="F1688" s="80">
        <v>0.005</v>
      </c>
      <c r="G1688" s="80">
        <v>0.003</v>
      </c>
      <c r="H1688" s="83">
        <v>0.004</v>
      </c>
      <c r="I1688" s="84">
        <f t="shared" si="3"/>
        <v>0.001</v>
      </c>
      <c r="J1688" s="85">
        <f t="shared" si="4"/>
        <v>133.3333333</v>
      </c>
      <c r="K1688" s="80">
        <f t="shared" ref="K1688:L1688" si="3414">IFERROR(G1688,0)</f>
        <v>0.003</v>
      </c>
      <c r="L1688" s="80">
        <f t="shared" si="3414"/>
        <v>0.004</v>
      </c>
      <c r="M1688" s="84">
        <f t="shared" si="6"/>
        <v>0.001</v>
      </c>
      <c r="N1688" s="85">
        <f t="shared" si="7"/>
        <v>133.3333333</v>
      </c>
      <c r="O1688" s="84">
        <f t="shared" ref="O1688:P1688" si="3415">IFERROR(K1688,0)</f>
        <v>0.003</v>
      </c>
      <c r="P1688" s="84">
        <f t="shared" si="3415"/>
        <v>0.004</v>
      </c>
      <c r="Q1688" s="84">
        <f t="shared" si="9"/>
        <v>0.001</v>
      </c>
      <c r="R1688" s="85">
        <f t="shared" si="10"/>
        <v>133.3333333</v>
      </c>
      <c r="S1688" s="80">
        <f>T1667</f>
        <v>0.71665</v>
      </c>
      <c r="T1688" s="80">
        <f>H1688+S1688-H1689-H1690-U1688</f>
        <v>0.72065</v>
      </c>
      <c r="U1688" s="80">
        <v>0.0</v>
      </c>
      <c r="V1688" s="84">
        <f t="shared" si="1319"/>
        <v>60</v>
      </c>
      <c r="W1688" s="84">
        <f t="shared" si="1320"/>
        <v>80</v>
      </c>
      <c r="X1688" s="87">
        <f t="shared" si="3407"/>
        <v>0</v>
      </c>
      <c r="Y1688" s="89"/>
    </row>
    <row r="1689">
      <c r="A1689" s="77">
        <v>45738.0</v>
      </c>
      <c r="B1689" s="78" t="s">
        <v>33</v>
      </c>
      <c r="C1689" s="79" t="s">
        <v>26</v>
      </c>
      <c r="D1689" s="78" t="s">
        <v>29</v>
      </c>
      <c r="E1689" s="80">
        <v>1.0</v>
      </c>
      <c r="F1689" s="80">
        <v>0.0</v>
      </c>
      <c r="G1689" s="80">
        <v>0.003</v>
      </c>
      <c r="H1689" s="83">
        <v>0.0</v>
      </c>
      <c r="I1689" s="84">
        <f t="shared" si="3"/>
        <v>-0.003</v>
      </c>
      <c r="J1689" s="85">
        <f t="shared" si="4"/>
        <v>0</v>
      </c>
      <c r="K1689" s="80">
        <f t="shared" ref="K1689:L1689" si="3416">IFERROR(G1689,0)</f>
        <v>0.003</v>
      </c>
      <c r="L1689" s="80">
        <f t="shared" si="3416"/>
        <v>0</v>
      </c>
      <c r="M1689" s="84">
        <f t="shared" si="6"/>
        <v>-0.003</v>
      </c>
      <c r="N1689" s="85">
        <f t="shared" si="7"/>
        <v>0</v>
      </c>
      <c r="O1689" s="84">
        <f t="shared" ref="O1689:P1689" si="3417">IFERROR(K1689,0)</f>
        <v>0.003</v>
      </c>
      <c r="P1689" s="84">
        <f t="shared" si="3417"/>
        <v>0</v>
      </c>
      <c r="Q1689" s="84">
        <f t="shared" si="9"/>
        <v>-0.003</v>
      </c>
      <c r="R1689" s="85">
        <f t="shared" si="10"/>
        <v>0</v>
      </c>
      <c r="S1689" s="80"/>
      <c r="T1689" s="80"/>
      <c r="U1689" s="80"/>
      <c r="V1689" s="84">
        <f t="shared" si="1319"/>
        <v>0</v>
      </c>
      <c r="W1689" s="84">
        <f t="shared" si="1320"/>
        <v>0</v>
      </c>
      <c r="X1689" s="87">
        <f t="shared" si="3407"/>
        <v>0.003</v>
      </c>
      <c r="Y1689" s="89"/>
    </row>
    <row r="1690">
      <c r="A1690" s="77">
        <v>45738.0</v>
      </c>
      <c r="B1690" s="78" t="s">
        <v>33</v>
      </c>
      <c r="C1690" s="79" t="s">
        <v>26</v>
      </c>
      <c r="D1690" s="78" t="s">
        <v>30</v>
      </c>
      <c r="E1690" s="80">
        <v>0.0</v>
      </c>
      <c r="F1690" s="80">
        <v>0.0</v>
      </c>
      <c r="G1690" s="80">
        <v>0.0</v>
      </c>
      <c r="H1690" s="83">
        <v>0.0</v>
      </c>
      <c r="I1690" s="84">
        <f t="shared" si="3"/>
        <v>0</v>
      </c>
      <c r="J1690" s="85">
        <f t="shared" si="4"/>
        <v>0</v>
      </c>
      <c r="K1690" s="80">
        <f t="shared" ref="K1690:L1690" si="3418">IFERROR(G1690,0)</f>
        <v>0</v>
      </c>
      <c r="L1690" s="80">
        <f t="shared" si="3418"/>
        <v>0</v>
      </c>
      <c r="M1690" s="84">
        <f t="shared" si="6"/>
        <v>0</v>
      </c>
      <c r="N1690" s="85">
        <f t="shared" si="7"/>
        <v>0</v>
      </c>
      <c r="O1690" s="84">
        <f t="shared" ref="O1690:P1690" si="3419">IFERROR(K1690,0)</f>
        <v>0</v>
      </c>
      <c r="P1690" s="84">
        <f t="shared" si="3419"/>
        <v>0</v>
      </c>
      <c r="Q1690" s="84">
        <f t="shared" si="9"/>
        <v>0</v>
      </c>
      <c r="R1690" s="85">
        <f t="shared" si="10"/>
        <v>0</v>
      </c>
      <c r="S1690" s="87"/>
      <c r="T1690" s="87"/>
      <c r="U1690" s="87"/>
      <c r="V1690" s="84">
        <f t="shared" si="1319"/>
        <v>0</v>
      </c>
      <c r="W1690" s="84">
        <f t="shared" si="1320"/>
        <v>0</v>
      </c>
      <c r="X1690" s="87">
        <f t="shared" si="3407"/>
        <v>0</v>
      </c>
      <c r="Y1690" s="89"/>
    </row>
    <row r="1691">
      <c r="A1691" s="77">
        <v>45738.0</v>
      </c>
      <c r="B1691" s="78" t="s">
        <v>34</v>
      </c>
      <c r="C1691" s="79" t="s">
        <v>26</v>
      </c>
      <c r="D1691" s="78" t="s">
        <v>27</v>
      </c>
      <c r="E1691" s="80">
        <v>0.6</v>
      </c>
      <c r="F1691" s="80">
        <v>0.004</v>
      </c>
      <c r="G1691" s="80">
        <v>0.0032</v>
      </c>
      <c r="H1691" s="83">
        <v>0.002</v>
      </c>
      <c r="I1691" s="84">
        <f t="shared" si="3"/>
        <v>-0.0012</v>
      </c>
      <c r="J1691" s="85">
        <f t="shared" si="4"/>
        <v>62.5</v>
      </c>
      <c r="K1691" s="80">
        <f t="shared" ref="K1691:L1691" si="3420">IFERROR(G1691,0)</f>
        <v>0.0032</v>
      </c>
      <c r="L1691" s="80">
        <f t="shared" si="3420"/>
        <v>0.002</v>
      </c>
      <c r="M1691" s="84">
        <f t="shared" si="6"/>
        <v>-0.0012</v>
      </c>
      <c r="N1691" s="85">
        <f t="shared" si="7"/>
        <v>62.5</v>
      </c>
      <c r="O1691" s="84">
        <f t="shared" ref="O1691:P1691" si="3421">IFERROR(K1691,0)</f>
        <v>0.0032</v>
      </c>
      <c r="P1691" s="84">
        <f t="shared" si="3421"/>
        <v>0.002</v>
      </c>
      <c r="Q1691" s="84">
        <f t="shared" si="9"/>
        <v>-0.0012</v>
      </c>
      <c r="R1691" s="85">
        <f t="shared" si="10"/>
        <v>62.5</v>
      </c>
      <c r="S1691" s="88">
        <f>T1670</f>
        <v>0.09589</v>
      </c>
      <c r="T1691" s="80">
        <f>H1691+S1691-H1692-H1693-U1691</f>
        <v>0.09789</v>
      </c>
      <c r="U1691" s="88">
        <v>0.0</v>
      </c>
      <c r="V1691" s="84">
        <f t="shared" si="1319"/>
        <v>80</v>
      </c>
      <c r="W1691" s="84">
        <f t="shared" si="1320"/>
        <v>50</v>
      </c>
      <c r="X1691" s="87">
        <f t="shared" si="3407"/>
        <v>0</v>
      </c>
      <c r="Y1691" s="89"/>
    </row>
    <row r="1692">
      <c r="A1692" s="77">
        <v>45738.0</v>
      </c>
      <c r="B1692" s="78" t="s">
        <v>34</v>
      </c>
      <c r="C1692" s="79" t="s">
        <v>26</v>
      </c>
      <c r="D1692" s="78" t="s">
        <v>29</v>
      </c>
      <c r="E1692" s="80">
        <v>0.6</v>
      </c>
      <c r="F1692" s="80">
        <v>0.0</v>
      </c>
      <c r="G1692" s="80">
        <v>0.0032</v>
      </c>
      <c r="H1692" s="83">
        <v>0.0</v>
      </c>
      <c r="I1692" s="84">
        <f t="shared" si="3"/>
        <v>-0.0032</v>
      </c>
      <c r="J1692" s="85">
        <f t="shared" si="4"/>
        <v>0</v>
      </c>
      <c r="K1692" s="80">
        <f t="shared" ref="K1692:L1692" si="3422">IFERROR(G1692,0)</f>
        <v>0.0032</v>
      </c>
      <c r="L1692" s="80">
        <f t="shared" si="3422"/>
        <v>0</v>
      </c>
      <c r="M1692" s="84">
        <f t="shared" si="6"/>
        <v>-0.0032</v>
      </c>
      <c r="N1692" s="85">
        <f t="shared" si="7"/>
        <v>0</v>
      </c>
      <c r="O1692" s="84">
        <f t="shared" ref="O1692:P1692" si="3423">IFERROR(K1692,0)</f>
        <v>0.0032</v>
      </c>
      <c r="P1692" s="84">
        <f t="shared" si="3423"/>
        <v>0</v>
      </c>
      <c r="Q1692" s="84">
        <f t="shared" si="9"/>
        <v>-0.0032</v>
      </c>
      <c r="R1692" s="85">
        <f t="shared" si="10"/>
        <v>0</v>
      </c>
      <c r="S1692" s="87"/>
      <c r="T1692" s="87"/>
      <c r="U1692" s="87"/>
      <c r="V1692" s="84">
        <f t="shared" si="1319"/>
        <v>0</v>
      </c>
      <c r="W1692" s="84">
        <f t="shared" si="1320"/>
        <v>0</v>
      </c>
      <c r="X1692" s="87">
        <f t="shared" si="3407"/>
        <v>0.002</v>
      </c>
      <c r="Y1692" s="89"/>
    </row>
    <row r="1693">
      <c r="A1693" s="77">
        <v>45738.0</v>
      </c>
      <c r="B1693" s="78" t="s">
        <v>34</v>
      </c>
      <c r="C1693" s="79" t="s">
        <v>26</v>
      </c>
      <c r="D1693" s="78" t="s">
        <v>30</v>
      </c>
      <c r="E1693" s="80">
        <v>0.0</v>
      </c>
      <c r="F1693" s="80">
        <v>0.0</v>
      </c>
      <c r="G1693" s="80">
        <v>0.0</v>
      </c>
      <c r="H1693" s="83">
        <v>0.0</v>
      </c>
      <c r="I1693" s="84">
        <f t="shared" si="3"/>
        <v>0</v>
      </c>
      <c r="J1693" s="85">
        <f t="shared" si="4"/>
        <v>0</v>
      </c>
      <c r="K1693" s="80">
        <f t="shared" ref="K1693:L1693" si="3424">IFERROR(G1693,0)</f>
        <v>0</v>
      </c>
      <c r="L1693" s="80">
        <f t="shared" si="3424"/>
        <v>0</v>
      </c>
      <c r="M1693" s="84">
        <f t="shared" si="6"/>
        <v>0</v>
      </c>
      <c r="N1693" s="85">
        <f t="shared" si="7"/>
        <v>0</v>
      </c>
      <c r="O1693" s="84">
        <f t="shared" ref="O1693:P1693" si="3425">IFERROR(K1693,0)</f>
        <v>0</v>
      </c>
      <c r="P1693" s="84">
        <f t="shared" si="3425"/>
        <v>0</v>
      </c>
      <c r="Q1693" s="84">
        <f t="shared" si="9"/>
        <v>0</v>
      </c>
      <c r="R1693" s="85">
        <f t="shared" si="10"/>
        <v>0</v>
      </c>
      <c r="S1693" s="87"/>
      <c r="T1693" s="87"/>
      <c r="U1693" s="87"/>
      <c r="V1693" s="84">
        <f t="shared" si="1319"/>
        <v>0</v>
      </c>
      <c r="W1693" s="84">
        <f t="shared" si="1320"/>
        <v>0</v>
      </c>
      <c r="X1693" s="87">
        <f t="shared" si="3407"/>
        <v>0</v>
      </c>
      <c r="Y1693" s="89"/>
    </row>
    <row r="1694">
      <c r="A1694" s="77">
        <v>45738.0</v>
      </c>
      <c r="B1694" s="78" t="s">
        <v>36</v>
      </c>
      <c r="C1694" s="79" t="s">
        <v>37</v>
      </c>
      <c r="D1694" s="78" t="s">
        <v>27</v>
      </c>
      <c r="E1694" s="80">
        <v>229.8</v>
      </c>
      <c r="F1694" s="80">
        <v>0.642</v>
      </c>
      <c r="G1694" s="80">
        <v>0.668</v>
      </c>
      <c r="H1694" s="83">
        <v>0.599</v>
      </c>
      <c r="I1694" s="84">
        <f t="shared" si="3"/>
        <v>-0.069</v>
      </c>
      <c r="J1694" s="85">
        <f t="shared" si="4"/>
        <v>89.67065868</v>
      </c>
      <c r="K1694" s="80">
        <f t="shared" ref="K1694:L1694" si="3426">IFERROR(G1694,0)</f>
        <v>0.668</v>
      </c>
      <c r="L1694" s="80">
        <f t="shared" si="3426"/>
        <v>0.599</v>
      </c>
      <c r="M1694" s="84">
        <f t="shared" si="6"/>
        <v>-0.069</v>
      </c>
      <c r="N1694" s="85">
        <f t="shared" si="7"/>
        <v>89.67065868</v>
      </c>
      <c r="O1694" s="84">
        <f t="shared" ref="O1694:P1694" si="3427">IFERROR(K1694,0)</f>
        <v>0.668</v>
      </c>
      <c r="P1694" s="84">
        <f t="shared" si="3427"/>
        <v>0.599</v>
      </c>
      <c r="Q1694" s="84">
        <f t="shared" si="9"/>
        <v>-0.069</v>
      </c>
      <c r="R1694" s="85">
        <f t="shared" si="10"/>
        <v>89.67065868</v>
      </c>
      <c r="S1694" s="88">
        <f>T1673</f>
        <v>169.6376851</v>
      </c>
      <c r="T1694" s="80">
        <f>H1694+S1694-H1695-H1696-U1694</f>
        <v>170.2362851</v>
      </c>
      <c r="U1694" s="88">
        <v>4.0E-4</v>
      </c>
      <c r="V1694" s="84">
        <f t="shared" si="1319"/>
        <v>104.0498442</v>
      </c>
      <c r="W1694" s="84">
        <f t="shared" si="1320"/>
        <v>93.30218069</v>
      </c>
      <c r="X1694" s="87">
        <f t="shared" si="3407"/>
        <v>0</v>
      </c>
      <c r="Y1694" s="89"/>
    </row>
    <row r="1695">
      <c r="A1695" s="77">
        <v>45738.0</v>
      </c>
      <c r="B1695" s="78" t="s">
        <v>36</v>
      </c>
      <c r="C1695" s="79" t="s">
        <v>37</v>
      </c>
      <c r="D1695" s="78" t="s">
        <v>29</v>
      </c>
      <c r="E1695" s="80">
        <v>285.0</v>
      </c>
      <c r="F1695" s="80">
        <v>0.0</v>
      </c>
      <c r="G1695" s="80">
        <v>0.774</v>
      </c>
      <c r="H1695" s="83">
        <v>0.0</v>
      </c>
      <c r="I1695" s="84">
        <f t="shared" si="3"/>
        <v>-0.774</v>
      </c>
      <c r="J1695" s="85">
        <f t="shared" si="4"/>
        <v>0</v>
      </c>
      <c r="K1695" s="80">
        <f t="shared" ref="K1695:L1695" si="3428">IFERROR(G1695,0)</f>
        <v>0.774</v>
      </c>
      <c r="L1695" s="80">
        <f t="shared" si="3428"/>
        <v>0</v>
      </c>
      <c r="M1695" s="84">
        <f t="shared" si="6"/>
        <v>-0.774</v>
      </c>
      <c r="N1695" s="85">
        <f t="shared" si="7"/>
        <v>0</v>
      </c>
      <c r="O1695" s="84">
        <f t="shared" ref="O1695:P1695" si="3429">IFERROR(K1695,0)</f>
        <v>0.774</v>
      </c>
      <c r="P1695" s="84">
        <f t="shared" si="3429"/>
        <v>0</v>
      </c>
      <c r="Q1695" s="84">
        <f t="shared" si="9"/>
        <v>-0.774</v>
      </c>
      <c r="R1695" s="85">
        <f t="shared" si="10"/>
        <v>0</v>
      </c>
      <c r="S1695" s="87"/>
      <c r="T1695" s="87"/>
      <c r="U1695" s="87"/>
      <c r="V1695" s="84">
        <f t="shared" si="1319"/>
        <v>0</v>
      </c>
      <c r="W1695" s="84">
        <f t="shared" si="1320"/>
        <v>0</v>
      </c>
      <c r="X1695" s="87">
        <f t="shared" si="3407"/>
        <v>0.602</v>
      </c>
      <c r="Y1695" s="89"/>
    </row>
    <row r="1696">
      <c r="A1696" s="77">
        <v>45738.0</v>
      </c>
      <c r="B1696" s="78" t="s">
        <v>36</v>
      </c>
      <c r="C1696" s="79" t="s">
        <v>37</v>
      </c>
      <c r="D1696" s="78" t="s">
        <v>30</v>
      </c>
      <c r="E1696" s="80">
        <v>0.0</v>
      </c>
      <c r="F1696" s="80">
        <v>0.0</v>
      </c>
      <c r="G1696" s="80">
        <v>0.0</v>
      </c>
      <c r="H1696" s="83">
        <v>0.0</v>
      </c>
      <c r="I1696" s="84">
        <f t="shared" si="3"/>
        <v>0</v>
      </c>
      <c r="J1696" s="85">
        <f t="shared" si="4"/>
        <v>0</v>
      </c>
      <c r="K1696" s="80">
        <f t="shared" ref="K1696:L1696" si="3430">IFERROR(G1696,0)</f>
        <v>0</v>
      </c>
      <c r="L1696" s="80">
        <f t="shared" si="3430"/>
        <v>0</v>
      </c>
      <c r="M1696" s="84">
        <f t="shared" si="6"/>
        <v>0</v>
      </c>
      <c r="N1696" s="85">
        <f t="shared" si="7"/>
        <v>0</v>
      </c>
      <c r="O1696" s="84">
        <f t="shared" ref="O1696:P1696" si="3431">IFERROR(K1696,0)</f>
        <v>0</v>
      </c>
      <c r="P1696" s="84">
        <f t="shared" si="3431"/>
        <v>0</v>
      </c>
      <c r="Q1696" s="84">
        <f t="shared" si="9"/>
        <v>0</v>
      </c>
      <c r="R1696" s="85">
        <f t="shared" si="10"/>
        <v>0</v>
      </c>
      <c r="S1696" s="87"/>
      <c r="T1696" s="87"/>
      <c r="U1696" s="87"/>
      <c r="V1696" s="84">
        <f t="shared" si="1319"/>
        <v>0</v>
      </c>
      <c r="W1696" s="84">
        <f t="shared" si="1320"/>
        <v>0</v>
      </c>
      <c r="X1696" s="87">
        <f t="shared" si="3407"/>
        <v>1.079</v>
      </c>
      <c r="Y1696" s="89"/>
    </row>
    <row r="1697">
      <c r="A1697" s="77">
        <v>45738.0</v>
      </c>
      <c r="B1697" s="78" t="s">
        <v>49</v>
      </c>
      <c r="C1697" s="79" t="s">
        <v>37</v>
      </c>
      <c r="D1697" s="78" t="s">
        <v>27</v>
      </c>
      <c r="E1697" s="80">
        <v>5.2</v>
      </c>
      <c r="F1697" s="80">
        <v>0.018</v>
      </c>
      <c r="G1697" s="80">
        <v>0.0161</v>
      </c>
      <c r="H1697" s="83">
        <v>0.019</v>
      </c>
      <c r="I1697" s="84">
        <f t="shared" si="3"/>
        <v>0.0029</v>
      </c>
      <c r="J1697" s="85">
        <f t="shared" si="4"/>
        <v>118.0124224</v>
      </c>
      <c r="K1697" s="80">
        <f t="shared" ref="K1697:L1697" si="3432">IFERROR(G1697,0)</f>
        <v>0.0161</v>
      </c>
      <c r="L1697" s="80">
        <f t="shared" si="3432"/>
        <v>0.019</v>
      </c>
      <c r="M1697" s="84">
        <f t="shared" si="6"/>
        <v>0.0029</v>
      </c>
      <c r="N1697" s="85">
        <f t="shared" si="7"/>
        <v>118.0124224</v>
      </c>
      <c r="O1697" s="84">
        <f t="shared" ref="O1697:P1697" si="3433">IFERROR(K1697,0)</f>
        <v>0.0161</v>
      </c>
      <c r="P1697" s="84">
        <f t="shared" si="3433"/>
        <v>0.019</v>
      </c>
      <c r="Q1697" s="84">
        <f t="shared" si="9"/>
        <v>0.0029</v>
      </c>
      <c r="R1697" s="85">
        <f t="shared" si="10"/>
        <v>118.0124224</v>
      </c>
      <c r="S1697" s="88">
        <f>T1676</f>
        <v>3.004500002</v>
      </c>
      <c r="T1697" s="80">
        <f>H1697+S1697-H1698-H1699-U1697</f>
        <v>3.022800002</v>
      </c>
      <c r="U1697" s="88">
        <v>7.0E-4</v>
      </c>
      <c r="V1697" s="84">
        <f t="shared" si="1319"/>
        <v>89.44444444</v>
      </c>
      <c r="W1697" s="84">
        <f t="shared" si="1320"/>
        <v>105.5555556</v>
      </c>
      <c r="X1697" s="87">
        <f t="shared" si="3407"/>
        <v>0</v>
      </c>
      <c r="Y1697" s="89"/>
    </row>
    <row r="1698">
      <c r="A1698" s="77">
        <v>45738.0</v>
      </c>
      <c r="B1698" s="78" t="s">
        <v>49</v>
      </c>
      <c r="C1698" s="79" t="s">
        <v>37</v>
      </c>
      <c r="D1698" s="78" t="s">
        <v>29</v>
      </c>
      <c r="E1698" s="80">
        <v>5.1</v>
      </c>
      <c r="F1698" s="80">
        <v>0.0</v>
      </c>
      <c r="G1698" s="80">
        <v>0.0129</v>
      </c>
      <c r="H1698" s="83">
        <v>0.0</v>
      </c>
      <c r="I1698" s="84">
        <f t="shared" si="3"/>
        <v>-0.0129</v>
      </c>
      <c r="J1698" s="85">
        <f t="shared" si="4"/>
        <v>0</v>
      </c>
      <c r="K1698" s="80">
        <f t="shared" ref="K1698:L1698" si="3434">IFERROR(G1698,0)</f>
        <v>0.0129</v>
      </c>
      <c r="L1698" s="80">
        <f t="shared" si="3434"/>
        <v>0</v>
      </c>
      <c r="M1698" s="84">
        <f t="shared" si="6"/>
        <v>-0.0129</v>
      </c>
      <c r="N1698" s="85">
        <f t="shared" si="7"/>
        <v>0</v>
      </c>
      <c r="O1698" s="84">
        <f t="shared" ref="O1698:P1698" si="3435">IFERROR(K1698,0)</f>
        <v>0.0129</v>
      </c>
      <c r="P1698" s="84">
        <f t="shared" si="3435"/>
        <v>0</v>
      </c>
      <c r="Q1698" s="84">
        <f t="shared" si="9"/>
        <v>-0.0129</v>
      </c>
      <c r="R1698" s="85">
        <f t="shared" si="10"/>
        <v>0</v>
      </c>
      <c r="S1698" s="87"/>
      <c r="T1698" s="87"/>
      <c r="U1698" s="87"/>
      <c r="V1698" s="84">
        <f t="shared" si="1319"/>
        <v>0</v>
      </c>
      <c r="W1698" s="84">
        <f t="shared" si="1320"/>
        <v>0</v>
      </c>
      <c r="X1698" s="87">
        <f t="shared" si="3407"/>
        <v>0.018</v>
      </c>
      <c r="Y1698" s="89"/>
    </row>
    <row r="1699">
      <c r="A1699" s="77">
        <v>45738.0</v>
      </c>
      <c r="B1699" s="78" t="s">
        <v>49</v>
      </c>
      <c r="C1699" s="79" t="s">
        <v>37</v>
      </c>
      <c r="D1699" s="78" t="s">
        <v>30</v>
      </c>
      <c r="E1699" s="80">
        <v>0.0</v>
      </c>
      <c r="F1699" s="80">
        <v>0.0</v>
      </c>
      <c r="G1699" s="80">
        <v>0.0</v>
      </c>
      <c r="H1699" s="83">
        <v>0.0</v>
      </c>
      <c r="I1699" s="84">
        <f t="shared" si="3"/>
        <v>0</v>
      </c>
      <c r="J1699" s="85">
        <f t="shared" si="4"/>
        <v>0</v>
      </c>
      <c r="K1699" s="80">
        <f t="shared" ref="K1699:L1699" si="3436">IFERROR(G1699,0)</f>
        <v>0</v>
      </c>
      <c r="L1699" s="80">
        <f t="shared" si="3436"/>
        <v>0</v>
      </c>
      <c r="M1699" s="84">
        <f t="shared" si="6"/>
        <v>0</v>
      </c>
      <c r="N1699" s="85">
        <f t="shared" si="7"/>
        <v>0</v>
      </c>
      <c r="O1699" s="84">
        <f t="shared" ref="O1699:P1699" si="3437">IFERROR(K1699,0)</f>
        <v>0</v>
      </c>
      <c r="P1699" s="84">
        <f t="shared" si="3437"/>
        <v>0</v>
      </c>
      <c r="Q1699" s="84">
        <f t="shared" si="9"/>
        <v>0</v>
      </c>
      <c r="R1699" s="85">
        <f t="shared" si="10"/>
        <v>0</v>
      </c>
      <c r="S1699" s="88"/>
      <c r="T1699" s="88"/>
      <c r="U1699" s="87"/>
      <c r="V1699" s="84">
        <f t="shared" si="1319"/>
        <v>0</v>
      </c>
      <c r="W1699" s="84">
        <f t="shared" si="1320"/>
        <v>0</v>
      </c>
      <c r="X1699" s="87">
        <f t="shared" si="3407"/>
        <v>0</v>
      </c>
      <c r="Y1699" s="89"/>
    </row>
    <row r="1700">
      <c r="A1700" s="77">
        <v>45738.0</v>
      </c>
      <c r="B1700" s="78" t="s">
        <v>40</v>
      </c>
      <c r="C1700" s="79" t="s">
        <v>37</v>
      </c>
      <c r="D1700" s="78" t="s">
        <v>27</v>
      </c>
      <c r="E1700" s="80">
        <v>0.63</v>
      </c>
      <c r="F1700" s="80">
        <v>0.0</v>
      </c>
      <c r="G1700" s="80">
        <v>0.0019</v>
      </c>
      <c r="H1700" s="83">
        <v>0.001</v>
      </c>
      <c r="I1700" s="84">
        <f t="shared" si="3"/>
        <v>-0.0009</v>
      </c>
      <c r="J1700" s="85">
        <f t="shared" si="4"/>
        <v>52.63157895</v>
      </c>
      <c r="K1700" s="80">
        <f t="shared" ref="K1700:L1700" si="3438">IFERROR(G1700,0)</f>
        <v>0.0019</v>
      </c>
      <c r="L1700" s="80">
        <f t="shared" si="3438"/>
        <v>0.001</v>
      </c>
      <c r="M1700" s="84">
        <f t="shared" si="6"/>
        <v>-0.0009</v>
      </c>
      <c r="N1700" s="85">
        <f t="shared" si="7"/>
        <v>52.63157895</v>
      </c>
      <c r="O1700" s="84">
        <f t="shared" ref="O1700:P1700" si="3439">IFERROR(K1700,0)</f>
        <v>0.0019</v>
      </c>
      <c r="P1700" s="84">
        <f t="shared" si="3439"/>
        <v>0.001</v>
      </c>
      <c r="Q1700" s="84">
        <f t="shared" si="9"/>
        <v>-0.0009</v>
      </c>
      <c r="R1700" s="85">
        <f t="shared" si="10"/>
        <v>52.63157895</v>
      </c>
      <c r="S1700" s="88">
        <f>T1679</f>
        <v>0.07804624</v>
      </c>
      <c r="T1700" s="80">
        <f>H1700+S1700-H1701-H1702-U1700</f>
        <v>0.07894624</v>
      </c>
      <c r="U1700" s="88">
        <v>1.0E-4</v>
      </c>
      <c r="V1700" s="84">
        <f t="shared" si="1319"/>
        <v>0</v>
      </c>
      <c r="W1700" s="84">
        <f t="shared" si="1320"/>
        <v>0</v>
      </c>
      <c r="X1700" s="87">
        <f t="shared" si="3407"/>
        <v>0</v>
      </c>
      <c r="Y1700" s="89"/>
    </row>
    <row r="1701">
      <c r="A1701" s="77">
        <v>45738.0</v>
      </c>
      <c r="B1701" s="78" t="s">
        <v>40</v>
      </c>
      <c r="C1701" s="79" t="s">
        <v>37</v>
      </c>
      <c r="D1701" s="78" t="s">
        <v>29</v>
      </c>
      <c r="E1701" s="80">
        <v>0.63</v>
      </c>
      <c r="F1701" s="80">
        <v>0.0</v>
      </c>
      <c r="G1701" s="80">
        <v>0.0016</v>
      </c>
      <c r="H1701" s="83">
        <v>0.0</v>
      </c>
      <c r="I1701" s="84">
        <f t="shared" si="3"/>
        <v>-0.0016</v>
      </c>
      <c r="J1701" s="85">
        <f t="shared" si="4"/>
        <v>0</v>
      </c>
      <c r="K1701" s="80">
        <f t="shared" ref="K1701:L1701" si="3440">IFERROR(G1701,0)</f>
        <v>0.0016</v>
      </c>
      <c r="L1701" s="80">
        <f t="shared" si="3440"/>
        <v>0</v>
      </c>
      <c r="M1701" s="84">
        <f t="shared" si="6"/>
        <v>-0.0016</v>
      </c>
      <c r="N1701" s="85">
        <f t="shared" si="7"/>
        <v>0</v>
      </c>
      <c r="O1701" s="84">
        <f t="shared" ref="O1701:P1701" si="3441">IFERROR(K1701,0)</f>
        <v>0.0016</v>
      </c>
      <c r="P1701" s="84">
        <f t="shared" si="3441"/>
        <v>0</v>
      </c>
      <c r="Q1701" s="84">
        <f t="shared" si="9"/>
        <v>-0.0016</v>
      </c>
      <c r="R1701" s="85">
        <f t="shared" si="10"/>
        <v>0</v>
      </c>
      <c r="S1701" s="88"/>
      <c r="T1701" s="80"/>
      <c r="U1701" s="88"/>
      <c r="V1701" s="84">
        <f t="shared" si="1319"/>
        <v>0</v>
      </c>
      <c r="W1701" s="84">
        <f t="shared" si="1320"/>
        <v>0</v>
      </c>
      <c r="X1701" s="87">
        <f t="shared" si="3407"/>
        <v>0.001</v>
      </c>
      <c r="Y1701" s="89"/>
    </row>
    <row r="1702">
      <c r="A1702" s="77">
        <v>45738.0</v>
      </c>
      <c r="B1702" s="78" t="s">
        <v>40</v>
      </c>
      <c r="C1702" s="79" t="s">
        <v>37</v>
      </c>
      <c r="D1702" s="78" t="s">
        <v>30</v>
      </c>
      <c r="E1702" s="80">
        <v>0.0</v>
      </c>
      <c r="F1702" s="80">
        <v>0.0</v>
      </c>
      <c r="G1702" s="80">
        <v>0.0</v>
      </c>
      <c r="H1702" s="83">
        <v>0.0</v>
      </c>
      <c r="I1702" s="84">
        <f t="shared" si="3"/>
        <v>0</v>
      </c>
      <c r="J1702" s="85">
        <f t="shared" si="4"/>
        <v>0</v>
      </c>
      <c r="K1702" s="80">
        <f t="shared" ref="K1702:L1702" si="3442">IFERROR(G1702,0)</f>
        <v>0</v>
      </c>
      <c r="L1702" s="80">
        <f t="shared" si="3442"/>
        <v>0</v>
      </c>
      <c r="M1702" s="84">
        <f t="shared" si="6"/>
        <v>0</v>
      </c>
      <c r="N1702" s="85">
        <f t="shared" si="7"/>
        <v>0</v>
      </c>
      <c r="O1702" s="84">
        <f t="shared" ref="O1702:P1702" si="3443">IFERROR(K1702,0)</f>
        <v>0</v>
      </c>
      <c r="P1702" s="84">
        <f t="shared" si="3443"/>
        <v>0</v>
      </c>
      <c r="Q1702" s="84">
        <f t="shared" si="9"/>
        <v>0</v>
      </c>
      <c r="R1702" s="85">
        <f t="shared" si="10"/>
        <v>0</v>
      </c>
      <c r="S1702" s="87"/>
      <c r="T1702" s="87"/>
      <c r="U1702" s="87"/>
      <c r="V1702" s="84">
        <f t="shared" si="1319"/>
        <v>0</v>
      </c>
      <c r="W1702" s="84">
        <f t="shared" si="1320"/>
        <v>0</v>
      </c>
      <c r="X1702" s="87">
        <f t="shared" si="3407"/>
        <v>0</v>
      </c>
      <c r="Y1702" s="89"/>
    </row>
    <row r="1703">
      <c r="A1703" s="77">
        <v>45739.0</v>
      </c>
      <c r="B1703" s="78" t="s">
        <v>31</v>
      </c>
      <c r="C1703" s="79" t="s">
        <v>26</v>
      </c>
      <c r="D1703" s="78" t="s">
        <v>27</v>
      </c>
      <c r="E1703" s="80">
        <v>190.9</v>
      </c>
      <c r="F1703" s="81">
        <v>0.653</v>
      </c>
      <c r="G1703" s="82">
        <v>0.545</v>
      </c>
      <c r="H1703" s="95">
        <v>0.58</v>
      </c>
      <c r="I1703" s="84">
        <f t="shared" si="3"/>
        <v>0.035</v>
      </c>
      <c r="J1703" s="85">
        <f t="shared" si="4"/>
        <v>106.4220183</v>
      </c>
      <c r="K1703" s="80">
        <f t="shared" ref="K1703:L1703" si="3444">IFERROR(G1703,0)</f>
        <v>0.545</v>
      </c>
      <c r="L1703" s="80">
        <f t="shared" si="3444"/>
        <v>0.58</v>
      </c>
      <c r="M1703" s="84">
        <f t="shared" si="6"/>
        <v>0.035</v>
      </c>
      <c r="N1703" s="85">
        <f t="shared" si="7"/>
        <v>106.4220183</v>
      </c>
      <c r="O1703" s="84">
        <f t="shared" ref="O1703:P1703" si="3445">IFERROR(K1703,0)</f>
        <v>0.545</v>
      </c>
      <c r="P1703" s="84">
        <f t="shared" si="3445"/>
        <v>0.58</v>
      </c>
      <c r="Q1703" s="84">
        <f t="shared" si="9"/>
        <v>0.035</v>
      </c>
      <c r="R1703" s="85">
        <f t="shared" si="10"/>
        <v>106.4220183</v>
      </c>
      <c r="S1703" s="80">
        <f>T1682</f>
        <v>19.04952</v>
      </c>
      <c r="T1703" s="80">
        <f>H1703+S1703-H1704-H1705-U1703</f>
        <v>17.23372</v>
      </c>
      <c r="U1703" s="80">
        <v>0.0018</v>
      </c>
      <c r="V1703" s="84">
        <f t="shared" si="1319"/>
        <v>83.46094946</v>
      </c>
      <c r="W1703" s="84">
        <f t="shared" si="1320"/>
        <v>88.82082695</v>
      </c>
      <c r="X1703" s="87">
        <f>H1661</f>
        <v>0.579</v>
      </c>
      <c r="Y1703" s="89"/>
    </row>
    <row r="1704">
      <c r="A1704" s="77">
        <v>45739.0</v>
      </c>
      <c r="B1704" s="78" t="s">
        <v>31</v>
      </c>
      <c r="C1704" s="79" t="s">
        <v>26</v>
      </c>
      <c r="D1704" s="78" t="s">
        <v>29</v>
      </c>
      <c r="E1704" s="80">
        <v>220.3</v>
      </c>
      <c r="F1704" s="80">
        <v>0.749</v>
      </c>
      <c r="G1704" s="80">
        <v>0.581</v>
      </c>
      <c r="H1704" s="83">
        <v>1.197</v>
      </c>
      <c r="I1704" s="84">
        <f t="shared" si="3"/>
        <v>0.616</v>
      </c>
      <c r="J1704" s="85">
        <f t="shared" si="4"/>
        <v>206.0240964</v>
      </c>
      <c r="K1704" s="80">
        <f t="shared" ref="K1704:L1704" si="3446">IFERROR(G1704,0)</f>
        <v>0.581</v>
      </c>
      <c r="L1704" s="80">
        <f t="shared" si="3446"/>
        <v>1.197</v>
      </c>
      <c r="M1704" s="84">
        <f t="shared" si="6"/>
        <v>0.616</v>
      </c>
      <c r="N1704" s="85">
        <f t="shared" si="7"/>
        <v>206.0240964</v>
      </c>
      <c r="O1704" s="84">
        <f t="shared" ref="O1704:P1704" si="3447">IFERROR(K1704,0)</f>
        <v>0.581</v>
      </c>
      <c r="P1704" s="84">
        <f t="shared" si="3447"/>
        <v>1.197</v>
      </c>
      <c r="Q1704" s="84">
        <f t="shared" si="9"/>
        <v>0.616</v>
      </c>
      <c r="R1704" s="85">
        <f t="shared" si="10"/>
        <v>206.0240964</v>
      </c>
      <c r="S1704" s="84"/>
      <c r="T1704" s="84"/>
      <c r="U1704" s="84"/>
      <c r="V1704" s="84">
        <f t="shared" si="1319"/>
        <v>77.57009346</v>
      </c>
      <c r="W1704" s="84">
        <f t="shared" si="1320"/>
        <v>159.8130841</v>
      </c>
      <c r="X1704" s="87">
        <f t="shared" ref="X1704:X1723" si="3450">H1661</f>
        <v>0.579</v>
      </c>
      <c r="Y1704" s="89"/>
    </row>
    <row r="1705">
      <c r="A1705" s="77">
        <v>45739.0</v>
      </c>
      <c r="B1705" s="78" t="s">
        <v>31</v>
      </c>
      <c r="C1705" s="79" t="s">
        <v>26</v>
      </c>
      <c r="D1705" s="78" t="s">
        <v>30</v>
      </c>
      <c r="E1705" s="80">
        <v>0.0</v>
      </c>
      <c r="F1705" s="80">
        <v>0.0</v>
      </c>
      <c r="G1705" s="80">
        <v>0.0</v>
      </c>
      <c r="H1705" s="83">
        <v>1.197</v>
      </c>
      <c r="I1705" s="84">
        <f t="shared" si="3"/>
        <v>1.197</v>
      </c>
      <c r="J1705" s="85">
        <f t="shared" si="4"/>
        <v>0</v>
      </c>
      <c r="K1705" s="80">
        <f t="shared" ref="K1705:L1705" si="3448">IFERROR(G1705,0)</f>
        <v>0</v>
      </c>
      <c r="L1705" s="80">
        <f t="shared" si="3448"/>
        <v>1.197</v>
      </c>
      <c r="M1705" s="84">
        <f t="shared" si="6"/>
        <v>1.197</v>
      </c>
      <c r="N1705" s="85">
        <f t="shared" si="7"/>
        <v>0</v>
      </c>
      <c r="O1705" s="84">
        <f t="shared" ref="O1705:P1705" si="3449">IFERROR(K1705,0)</f>
        <v>0</v>
      </c>
      <c r="P1705" s="84">
        <f t="shared" si="3449"/>
        <v>1.197</v>
      </c>
      <c r="Q1705" s="84">
        <f t="shared" si="9"/>
        <v>1.197</v>
      </c>
      <c r="R1705" s="85">
        <f t="shared" si="10"/>
        <v>0</v>
      </c>
      <c r="S1705" s="80"/>
      <c r="T1705" s="80"/>
      <c r="U1705" s="80"/>
      <c r="V1705" s="84">
        <f t="shared" si="1319"/>
        <v>0</v>
      </c>
      <c r="W1705" s="84">
        <f t="shared" si="1320"/>
        <v>0</v>
      </c>
      <c r="X1705" s="87">
        <f t="shared" si="3450"/>
        <v>1.199</v>
      </c>
      <c r="Y1705" s="89"/>
    </row>
    <row r="1706">
      <c r="A1706" s="77">
        <v>45739.0</v>
      </c>
      <c r="B1706" s="78" t="s">
        <v>25</v>
      </c>
      <c r="C1706" s="79" t="s">
        <v>26</v>
      </c>
      <c r="D1706" s="78" t="s">
        <v>27</v>
      </c>
      <c r="E1706" s="80">
        <v>1.7</v>
      </c>
      <c r="F1706" s="80">
        <v>0.005</v>
      </c>
      <c r="G1706" s="80">
        <v>0.0048</v>
      </c>
      <c r="H1706" s="83">
        <v>0.005</v>
      </c>
      <c r="I1706" s="84">
        <f t="shared" si="3"/>
        <v>0.0002</v>
      </c>
      <c r="J1706" s="85">
        <f t="shared" si="4"/>
        <v>104.1666667</v>
      </c>
      <c r="K1706" s="80">
        <f t="shared" ref="K1706:L1706" si="3451">IFERROR(G1706,0)</f>
        <v>0.0048</v>
      </c>
      <c r="L1706" s="80">
        <f t="shared" si="3451"/>
        <v>0.005</v>
      </c>
      <c r="M1706" s="84">
        <f t="shared" si="6"/>
        <v>0.0002</v>
      </c>
      <c r="N1706" s="85">
        <f t="shared" si="7"/>
        <v>104.1666667</v>
      </c>
      <c r="O1706" s="84">
        <f t="shared" ref="O1706:P1706" si="3452">IFERROR(K1706,0)</f>
        <v>0.0048</v>
      </c>
      <c r="P1706" s="84">
        <f t="shared" si="3452"/>
        <v>0.005</v>
      </c>
      <c r="Q1706" s="84">
        <f t="shared" si="9"/>
        <v>0.0002</v>
      </c>
      <c r="R1706" s="85">
        <f t="shared" si="10"/>
        <v>104.1666667</v>
      </c>
      <c r="S1706" s="80">
        <f>T1685</f>
        <v>3.8336405</v>
      </c>
      <c r="T1706" s="80">
        <f>H1706+S1706-H1707-H1708-U1706</f>
        <v>3.8385405</v>
      </c>
      <c r="U1706" s="80">
        <v>1.0E-4</v>
      </c>
      <c r="V1706" s="84">
        <f t="shared" si="1319"/>
        <v>96</v>
      </c>
      <c r="W1706" s="84">
        <f t="shared" si="1320"/>
        <v>100</v>
      </c>
      <c r="X1706" s="87">
        <f t="shared" si="3450"/>
        <v>0.863</v>
      </c>
      <c r="Y1706" s="89"/>
    </row>
    <row r="1707">
      <c r="A1707" s="77">
        <v>45739.0</v>
      </c>
      <c r="B1707" s="78" t="s">
        <v>25</v>
      </c>
      <c r="C1707" s="79" t="s">
        <v>26</v>
      </c>
      <c r="D1707" s="78" t="s">
        <v>29</v>
      </c>
      <c r="E1707" s="80">
        <v>1.5</v>
      </c>
      <c r="F1707" s="80">
        <v>0.0</v>
      </c>
      <c r="G1707" s="80">
        <v>0.003</v>
      </c>
      <c r="H1707" s="83">
        <v>0.0</v>
      </c>
      <c r="I1707" s="84">
        <f t="shared" si="3"/>
        <v>-0.003</v>
      </c>
      <c r="J1707" s="85">
        <f t="shared" si="4"/>
        <v>0</v>
      </c>
      <c r="K1707" s="80">
        <f t="shared" ref="K1707:L1707" si="3453">IFERROR(G1707,0)</f>
        <v>0.003</v>
      </c>
      <c r="L1707" s="80">
        <f t="shared" si="3453"/>
        <v>0</v>
      </c>
      <c r="M1707" s="84">
        <f t="shared" si="6"/>
        <v>-0.003</v>
      </c>
      <c r="N1707" s="85">
        <f t="shared" si="7"/>
        <v>0</v>
      </c>
      <c r="O1707" s="84">
        <f t="shared" ref="O1707:P1707" si="3454">IFERROR(K1707,0)</f>
        <v>0.003</v>
      </c>
      <c r="P1707" s="84">
        <f t="shared" si="3454"/>
        <v>0</v>
      </c>
      <c r="Q1707" s="84">
        <f t="shared" si="9"/>
        <v>-0.003</v>
      </c>
      <c r="R1707" s="85">
        <f t="shared" si="10"/>
        <v>0</v>
      </c>
      <c r="S1707" s="84"/>
      <c r="T1707" s="84"/>
      <c r="U1707" s="84"/>
      <c r="V1707" s="84">
        <f t="shared" si="1319"/>
        <v>0</v>
      </c>
      <c r="W1707" s="84">
        <f t="shared" si="1320"/>
        <v>0</v>
      </c>
      <c r="X1707" s="87">
        <f t="shared" si="3450"/>
        <v>0.005</v>
      </c>
      <c r="Y1707" s="89"/>
    </row>
    <row r="1708">
      <c r="A1708" s="77">
        <v>45739.0</v>
      </c>
      <c r="B1708" s="78" t="s">
        <v>25</v>
      </c>
      <c r="C1708" s="79" t="s">
        <v>26</v>
      </c>
      <c r="D1708" s="78" t="s">
        <v>30</v>
      </c>
      <c r="E1708" s="80">
        <v>0.0</v>
      </c>
      <c r="F1708" s="80">
        <v>0.0</v>
      </c>
      <c r="G1708" s="80">
        <v>0.0</v>
      </c>
      <c r="H1708" s="83">
        <v>0.0</v>
      </c>
      <c r="I1708" s="84">
        <f t="shared" si="3"/>
        <v>0</v>
      </c>
      <c r="J1708" s="85">
        <f t="shared" si="4"/>
        <v>0</v>
      </c>
      <c r="K1708" s="80">
        <f t="shared" ref="K1708:L1708" si="3455">IFERROR(G1708,0)</f>
        <v>0</v>
      </c>
      <c r="L1708" s="80">
        <f t="shared" si="3455"/>
        <v>0</v>
      </c>
      <c r="M1708" s="84">
        <f t="shared" si="6"/>
        <v>0</v>
      </c>
      <c r="N1708" s="85">
        <f t="shared" si="7"/>
        <v>0</v>
      </c>
      <c r="O1708" s="84">
        <f t="shared" ref="O1708:P1708" si="3456">IFERROR(K1708,0)</f>
        <v>0</v>
      </c>
      <c r="P1708" s="84">
        <f t="shared" si="3456"/>
        <v>0</v>
      </c>
      <c r="Q1708" s="84">
        <f t="shared" si="9"/>
        <v>0</v>
      </c>
      <c r="R1708" s="85">
        <f t="shared" si="10"/>
        <v>0</v>
      </c>
      <c r="S1708" s="84"/>
      <c r="T1708" s="84"/>
      <c r="U1708" s="84"/>
      <c r="V1708" s="84">
        <f t="shared" si="1319"/>
        <v>0</v>
      </c>
      <c r="W1708" s="84">
        <f t="shared" si="1320"/>
        <v>0</v>
      </c>
      <c r="X1708" s="87">
        <f t="shared" si="3450"/>
        <v>0</v>
      </c>
      <c r="Y1708" s="89"/>
    </row>
    <row r="1709">
      <c r="A1709" s="77">
        <v>45739.0</v>
      </c>
      <c r="B1709" s="78" t="s">
        <v>33</v>
      </c>
      <c r="C1709" s="79" t="s">
        <v>26</v>
      </c>
      <c r="D1709" s="78" t="s">
        <v>27</v>
      </c>
      <c r="E1709" s="80">
        <v>1.0</v>
      </c>
      <c r="F1709" s="80">
        <v>0.005</v>
      </c>
      <c r="G1709" s="80">
        <v>0.003</v>
      </c>
      <c r="H1709" s="83">
        <v>0.004</v>
      </c>
      <c r="I1709" s="84">
        <f t="shared" si="3"/>
        <v>0.001</v>
      </c>
      <c r="J1709" s="85">
        <f t="shared" si="4"/>
        <v>133.3333333</v>
      </c>
      <c r="K1709" s="80">
        <f t="shared" ref="K1709:L1709" si="3457">IFERROR(G1709,0)</f>
        <v>0.003</v>
      </c>
      <c r="L1709" s="80">
        <f t="shared" si="3457"/>
        <v>0.004</v>
      </c>
      <c r="M1709" s="84">
        <f t="shared" si="6"/>
        <v>0.001</v>
      </c>
      <c r="N1709" s="85">
        <f t="shared" si="7"/>
        <v>133.3333333</v>
      </c>
      <c r="O1709" s="84">
        <f t="shared" ref="O1709:P1709" si="3458">IFERROR(K1709,0)</f>
        <v>0.003</v>
      </c>
      <c r="P1709" s="84">
        <f t="shared" si="3458"/>
        <v>0.004</v>
      </c>
      <c r="Q1709" s="84">
        <f t="shared" si="9"/>
        <v>0.001</v>
      </c>
      <c r="R1709" s="85">
        <f t="shared" si="10"/>
        <v>133.3333333</v>
      </c>
      <c r="S1709" s="80">
        <f>T1688</f>
        <v>0.72065</v>
      </c>
      <c r="T1709" s="80">
        <f>H1709+S1709-H1710-H1711-U1709</f>
        <v>0.72465</v>
      </c>
      <c r="U1709" s="80">
        <v>0.0</v>
      </c>
      <c r="V1709" s="84">
        <f t="shared" si="1319"/>
        <v>60</v>
      </c>
      <c r="W1709" s="84">
        <f t="shared" si="1320"/>
        <v>80</v>
      </c>
      <c r="X1709" s="87">
        <f t="shared" si="3450"/>
        <v>0</v>
      </c>
      <c r="Y1709" s="89"/>
    </row>
    <row r="1710">
      <c r="A1710" s="77">
        <v>45739.0</v>
      </c>
      <c r="B1710" s="78" t="s">
        <v>33</v>
      </c>
      <c r="C1710" s="79" t="s">
        <v>26</v>
      </c>
      <c r="D1710" s="78" t="s">
        <v>29</v>
      </c>
      <c r="E1710" s="80">
        <v>1.0</v>
      </c>
      <c r="F1710" s="80">
        <v>0.0</v>
      </c>
      <c r="G1710" s="80">
        <v>0.003</v>
      </c>
      <c r="H1710" s="83">
        <v>0.0</v>
      </c>
      <c r="I1710" s="84">
        <f t="shared" si="3"/>
        <v>-0.003</v>
      </c>
      <c r="J1710" s="85">
        <f t="shared" si="4"/>
        <v>0</v>
      </c>
      <c r="K1710" s="80">
        <f t="shared" ref="K1710:L1710" si="3459">IFERROR(G1710,0)</f>
        <v>0.003</v>
      </c>
      <c r="L1710" s="80">
        <f t="shared" si="3459"/>
        <v>0</v>
      </c>
      <c r="M1710" s="84">
        <f t="shared" si="6"/>
        <v>-0.003</v>
      </c>
      <c r="N1710" s="85">
        <f t="shared" si="7"/>
        <v>0</v>
      </c>
      <c r="O1710" s="84">
        <f t="shared" ref="O1710:P1710" si="3460">IFERROR(K1710,0)</f>
        <v>0.003</v>
      </c>
      <c r="P1710" s="84">
        <f t="shared" si="3460"/>
        <v>0</v>
      </c>
      <c r="Q1710" s="84">
        <f t="shared" si="9"/>
        <v>-0.003</v>
      </c>
      <c r="R1710" s="85">
        <f t="shared" si="10"/>
        <v>0</v>
      </c>
      <c r="S1710" s="80"/>
      <c r="T1710" s="80"/>
      <c r="U1710" s="80"/>
      <c r="V1710" s="84">
        <f t="shared" si="1319"/>
        <v>0</v>
      </c>
      <c r="W1710" s="84">
        <f t="shared" si="1320"/>
        <v>0</v>
      </c>
      <c r="X1710" s="87">
        <f t="shared" si="3450"/>
        <v>0.003</v>
      </c>
      <c r="Y1710" s="89"/>
    </row>
    <row r="1711">
      <c r="A1711" s="77">
        <v>45739.0</v>
      </c>
      <c r="B1711" s="78" t="s">
        <v>33</v>
      </c>
      <c r="C1711" s="79" t="s">
        <v>26</v>
      </c>
      <c r="D1711" s="78" t="s">
        <v>30</v>
      </c>
      <c r="E1711" s="80">
        <v>0.0</v>
      </c>
      <c r="F1711" s="80">
        <v>0.0</v>
      </c>
      <c r="G1711" s="80">
        <v>0.0</v>
      </c>
      <c r="H1711" s="83">
        <v>0.0</v>
      </c>
      <c r="I1711" s="84">
        <f t="shared" si="3"/>
        <v>0</v>
      </c>
      <c r="J1711" s="85">
        <f t="shared" si="4"/>
        <v>0</v>
      </c>
      <c r="K1711" s="80">
        <f t="shared" ref="K1711:L1711" si="3461">IFERROR(G1711,0)</f>
        <v>0</v>
      </c>
      <c r="L1711" s="80">
        <f t="shared" si="3461"/>
        <v>0</v>
      </c>
      <c r="M1711" s="84">
        <f t="shared" si="6"/>
        <v>0</v>
      </c>
      <c r="N1711" s="85">
        <f t="shared" si="7"/>
        <v>0</v>
      </c>
      <c r="O1711" s="84">
        <f t="shared" ref="O1711:P1711" si="3462">IFERROR(K1711,0)</f>
        <v>0</v>
      </c>
      <c r="P1711" s="84">
        <f t="shared" si="3462"/>
        <v>0</v>
      </c>
      <c r="Q1711" s="84">
        <f t="shared" si="9"/>
        <v>0</v>
      </c>
      <c r="R1711" s="85">
        <f t="shared" si="10"/>
        <v>0</v>
      </c>
      <c r="S1711" s="87"/>
      <c r="T1711" s="87"/>
      <c r="U1711" s="87"/>
      <c r="V1711" s="84">
        <f t="shared" si="1319"/>
        <v>0</v>
      </c>
      <c r="W1711" s="84">
        <f t="shared" si="1320"/>
        <v>0</v>
      </c>
      <c r="X1711" s="87">
        <f t="shared" si="3450"/>
        <v>0</v>
      </c>
      <c r="Y1711" s="89"/>
    </row>
    <row r="1712">
      <c r="A1712" s="77">
        <v>45739.0</v>
      </c>
      <c r="B1712" s="78" t="s">
        <v>34</v>
      </c>
      <c r="C1712" s="79" t="s">
        <v>26</v>
      </c>
      <c r="D1712" s="78" t="s">
        <v>27</v>
      </c>
      <c r="E1712" s="80">
        <v>0.6</v>
      </c>
      <c r="F1712" s="80">
        <v>0.004</v>
      </c>
      <c r="G1712" s="80">
        <v>0.0032</v>
      </c>
      <c r="H1712" s="83">
        <v>0.001</v>
      </c>
      <c r="I1712" s="84">
        <f t="shared" si="3"/>
        <v>-0.0022</v>
      </c>
      <c r="J1712" s="85">
        <f t="shared" si="4"/>
        <v>31.25</v>
      </c>
      <c r="K1712" s="80">
        <f t="shared" ref="K1712:L1712" si="3463">IFERROR(G1712,0)</f>
        <v>0.0032</v>
      </c>
      <c r="L1712" s="80">
        <f t="shared" si="3463"/>
        <v>0.001</v>
      </c>
      <c r="M1712" s="84">
        <f t="shared" si="6"/>
        <v>-0.0022</v>
      </c>
      <c r="N1712" s="85">
        <f t="shared" si="7"/>
        <v>31.25</v>
      </c>
      <c r="O1712" s="84">
        <f t="shared" ref="O1712:P1712" si="3464">IFERROR(K1712,0)</f>
        <v>0.0032</v>
      </c>
      <c r="P1712" s="84">
        <f t="shared" si="3464"/>
        <v>0.001</v>
      </c>
      <c r="Q1712" s="84">
        <f t="shared" si="9"/>
        <v>-0.0022</v>
      </c>
      <c r="R1712" s="85">
        <f t="shared" si="10"/>
        <v>31.25</v>
      </c>
      <c r="S1712" s="88">
        <f>T1691</f>
        <v>0.09789</v>
      </c>
      <c r="T1712" s="80">
        <f>H1712+S1712-H1713-H1714-U1712</f>
        <v>0.09889</v>
      </c>
      <c r="U1712" s="88">
        <v>0.0</v>
      </c>
      <c r="V1712" s="84">
        <f t="shared" si="1319"/>
        <v>80</v>
      </c>
      <c r="W1712" s="84">
        <f t="shared" si="1320"/>
        <v>25</v>
      </c>
      <c r="X1712" s="87">
        <f t="shared" si="3450"/>
        <v>0</v>
      </c>
      <c r="Y1712" s="89"/>
    </row>
    <row r="1713">
      <c r="A1713" s="77">
        <v>45739.0</v>
      </c>
      <c r="B1713" s="78" t="s">
        <v>34</v>
      </c>
      <c r="C1713" s="79" t="s">
        <v>26</v>
      </c>
      <c r="D1713" s="78" t="s">
        <v>29</v>
      </c>
      <c r="E1713" s="80">
        <v>0.6</v>
      </c>
      <c r="F1713" s="80">
        <v>0.0</v>
      </c>
      <c r="G1713" s="80">
        <v>0.0032</v>
      </c>
      <c r="H1713" s="83">
        <v>0.0</v>
      </c>
      <c r="I1713" s="84">
        <f t="shared" si="3"/>
        <v>-0.0032</v>
      </c>
      <c r="J1713" s="85">
        <f t="shared" si="4"/>
        <v>0</v>
      </c>
      <c r="K1713" s="80">
        <f t="shared" ref="K1713:L1713" si="3465">IFERROR(G1713,0)</f>
        <v>0.0032</v>
      </c>
      <c r="L1713" s="80">
        <f t="shared" si="3465"/>
        <v>0</v>
      </c>
      <c r="M1713" s="84">
        <f t="shared" si="6"/>
        <v>-0.0032</v>
      </c>
      <c r="N1713" s="85">
        <f t="shared" si="7"/>
        <v>0</v>
      </c>
      <c r="O1713" s="84">
        <f t="shared" ref="O1713:P1713" si="3466">IFERROR(K1713,0)</f>
        <v>0.0032</v>
      </c>
      <c r="P1713" s="84">
        <f t="shared" si="3466"/>
        <v>0</v>
      </c>
      <c r="Q1713" s="84">
        <f t="shared" si="9"/>
        <v>-0.0032</v>
      </c>
      <c r="R1713" s="85">
        <f t="shared" si="10"/>
        <v>0</v>
      </c>
      <c r="S1713" s="87"/>
      <c r="T1713" s="87"/>
      <c r="U1713" s="87"/>
      <c r="V1713" s="84">
        <f t="shared" si="1319"/>
        <v>0</v>
      </c>
      <c r="W1713" s="84">
        <f t="shared" si="1320"/>
        <v>0</v>
      </c>
      <c r="X1713" s="87">
        <f t="shared" si="3450"/>
        <v>0.002</v>
      </c>
      <c r="Y1713" s="89"/>
    </row>
    <row r="1714">
      <c r="A1714" s="77">
        <v>45739.0</v>
      </c>
      <c r="B1714" s="78" t="s">
        <v>34</v>
      </c>
      <c r="C1714" s="79" t="s">
        <v>26</v>
      </c>
      <c r="D1714" s="78" t="s">
        <v>30</v>
      </c>
      <c r="E1714" s="80">
        <v>0.0</v>
      </c>
      <c r="F1714" s="80">
        <v>0.0</v>
      </c>
      <c r="G1714" s="80">
        <v>0.0</v>
      </c>
      <c r="H1714" s="83">
        <v>0.0</v>
      </c>
      <c r="I1714" s="84">
        <f t="shared" si="3"/>
        <v>0</v>
      </c>
      <c r="J1714" s="85">
        <f t="shared" si="4"/>
        <v>0</v>
      </c>
      <c r="K1714" s="80">
        <f t="shared" ref="K1714:L1714" si="3467">IFERROR(G1714,0)</f>
        <v>0</v>
      </c>
      <c r="L1714" s="80">
        <f t="shared" si="3467"/>
        <v>0</v>
      </c>
      <c r="M1714" s="84">
        <f t="shared" si="6"/>
        <v>0</v>
      </c>
      <c r="N1714" s="85">
        <f t="shared" si="7"/>
        <v>0</v>
      </c>
      <c r="O1714" s="84">
        <f t="shared" ref="O1714:P1714" si="3468">IFERROR(K1714,0)</f>
        <v>0</v>
      </c>
      <c r="P1714" s="84">
        <f t="shared" si="3468"/>
        <v>0</v>
      </c>
      <c r="Q1714" s="84">
        <f t="shared" si="9"/>
        <v>0</v>
      </c>
      <c r="R1714" s="85">
        <f t="shared" si="10"/>
        <v>0</v>
      </c>
      <c r="S1714" s="87"/>
      <c r="T1714" s="87"/>
      <c r="U1714" s="87"/>
      <c r="V1714" s="84">
        <f t="shared" si="1319"/>
        <v>0</v>
      </c>
      <c r="W1714" s="84">
        <f t="shared" si="1320"/>
        <v>0</v>
      </c>
      <c r="X1714" s="87">
        <f t="shared" si="3450"/>
        <v>0</v>
      </c>
      <c r="Y1714" s="89"/>
    </row>
    <row r="1715">
      <c r="A1715" s="77">
        <v>45739.0</v>
      </c>
      <c r="B1715" s="78" t="s">
        <v>36</v>
      </c>
      <c r="C1715" s="79" t="s">
        <v>37</v>
      </c>
      <c r="D1715" s="78" t="s">
        <v>27</v>
      </c>
      <c r="E1715" s="80">
        <v>229.8</v>
      </c>
      <c r="F1715" s="80">
        <v>0.645</v>
      </c>
      <c r="G1715" s="80">
        <v>0.668</v>
      </c>
      <c r="H1715" s="83">
        <v>0.595</v>
      </c>
      <c r="I1715" s="84">
        <f t="shared" si="3"/>
        <v>-0.073</v>
      </c>
      <c r="J1715" s="85">
        <f t="shared" si="4"/>
        <v>89.07185629</v>
      </c>
      <c r="K1715" s="80">
        <f t="shared" ref="K1715:L1715" si="3469">IFERROR(G1715,0)</f>
        <v>0.668</v>
      </c>
      <c r="L1715" s="80">
        <f t="shared" si="3469"/>
        <v>0.595</v>
      </c>
      <c r="M1715" s="84">
        <f t="shared" si="6"/>
        <v>-0.073</v>
      </c>
      <c r="N1715" s="85">
        <f t="shared" si="7"/>
        <v>89.07185629</v>
      </c>
      <c r="O1715" s="84">
        <f t="shared" ref="O1715:P1715" si="3470">IFERROR(K1715,0)</f>
        <v>0.668</v>
      </c>
      <c r="P1715" s="84">
        <f t="shared" si="3470"/>
        <v>0.595</v>
      </c>
      <c r="Q1715" s="84">
        <f t="shared" si="9"/>
        <v>-0.073</v>
      </c>
      <c r="R1715" s="85">
        <f t="shared" si="10"/>
        <v>89.07185629</v>
      </c>
      <c r="S1715" s="88">
        <f>T1694</f>
        <v>170.2362851</v>
      </c>
      <c r="T1715" s="80">
        <f>H1715+S1715-H1716-H1717-U1715</f>
        <v>168.1698851</v>
      </c>
      <c r="U1715" s="88">
        <v>4.0E-4</v>
      </c>
      <c r="V1715" s="84">
        <f t="shared" si="1319"/>
        <v>103.5658915</v>
      </c>
      <c r="W1715" s="84">
        <f t="shared" si="1320"/>
        <v>92.24806202</v>
      </c>
      <c r="X1715" s="87">
        <f t="shared" si="3450"/>
        <v>0</v>
      </c>
      <c r="Y1715" s="89"/>
    </row>
    <row r="1716">
      <c r="A1716" s="77">
        <v>45739.0</v>
      </c>
      <c r="B1716" s="78" t="s">
        <v>36</v>
      </c>
      <c r="C1716" s="79" t="s">
        <v>37</v>
      </c>
      <c r="D1716" s="78" t="s">
        <v>29</v>
      </c>
      <c r="E1716" s="80">
        <v>285.0</v>
      </c>
      <c r="F1716" s="80">
        <v>0.0</v>
      </c>
      <c r="G1716" s="80">
        <v>0.774</v>
      </c>
      <c r="H1716" s="83">
        <v>2.661</v>
      </c>
      <c r="I1716" s="84">
        <f t="shared" si="3"/>
        <v>1.887</v>
      </c>
      <c r="J1716" s="85">
        <f t="shared" si="4"/>
        <v>343.7984496</v>
      </c>
      <c r="K1716" s="80">
        <f t="shared" ref="K1716:L1716" si="3471">IFERROR(G1716,0)</f>
        <v>0.774</v>
      </c>
      <c r="L1716" s="80">
        <f t="shared" si="3471"/>
        <v>2.661</v>
      </c>
      <c r="M1716" s="84">
        <f t="shared" si="6"/>
        <v>1.887</v>
      </c>
      <c r="N1716" s="85">
        <f t="shared" si="7"/>
        <v>343.7984496</v>
      </c>
      <c r="O1716" s="84">
        <f t="shared" ref="O1716:P1716" si="3472">IFERROR(K1716,0)</f>
        <v>0.774</v>
      </c>
      <c r="P1716" s="84">
        <f t="shared" si="3472"/>
        <v>2.661</v>
      </c>
      <c r="Q1716" s="84">
        <f t="shared" si="9"/>
        <v>1.887</v>
      </c>
      <c r="R1716" s="85">
        <f t="shared" si="10"/>
        <v>343.7984496</v>
      </c>
      <c r="S1716" s="87"/>
      <c r="T1716" s="87"/>
      <c r="U1716" s="87"/>
      <c r="V1716" s="84">
        <f t="shared" si="1319"/>
        <v>0</v>
      </c>
      <c r="W1716" s="84">
        <f t="shared" si="1320"/>
        <v>0</v>
      </c>
      <c r="X1716" s="87">
        <f t="shared" si="3450"/>
        <v>0.597</v>
      </c>
      <c r="Y1716" s="89"/>
    </row>
    <row r="1717">
      <c r="A1717" s="77">
        <v>45739.0</v>
      </c>
      <c r="B1717" s="78" t="s">
        <v>36</v>
      </c>
      <c r="C1717" s="79" t="s">
        <v>37</v>
      </c>
      <c r="D1717" s="78" t="s">
        <v>30</v>
      </c>
      <c r="E1717" s="80">
        <v>0.0</v>
      </c>
      <c r="F1717" s="80">
        <v>0.0</v>
      </c>
      <c r="G1717" s="80">
        <v>0.0</v>
      </c>
      <c r="H1717" s="83">
        <v>0.0</v>
      </c>
      <c r="I1717" s="84">
        <f t="shared" si="3"/>
        <v>0</v>
      </c>
      <c r="J1717" s="85">
        <f t="shared" si="4"/>
        <v>0</v>
      </c>
      <c r="K1717" s="80">
        <f t="shared" ref="K1717:L1717" si="3473">IFERROR(G1717,0)</f>
        <v>0</v>
      </c>
      <c r="L1717" s="80">
        <f t="shared" si="3473"/>
        <v>0</v>
      </c>
      <c r="M1717" s="84">
        <f t="shared" si="6"/>
        <v>0</v>
      </c>
      <c r="N1717" s="85">
        <f t="shared" si="7"/>
        <v>0</v>
      </c>
      <c r="O1717" s="84">
        <f t="shared" ref="O1717:P1717" si="3474">IFERROR(K1717,0)</f>
        <v>0</v>
      </c>
      <c r="P1717" s="84">
        <f t="shared" si="3474"/>
        <v>0</v>
      </c>
      <c r="Q1717" s="84">
        <f t="shared" si="9"/>
        <v>0</v>
      </c>
      <c r="R1717" s="85">
        <f t="shared" si="10"/>
        <v>0</v>
      </c>
      <c r="S1717" s="87"/>
      <c r="T1717" s="87"/>
      <c r="U1717" s="87"/>
      <c r="V1717" s="84">
        <f t="shared" si="1319"/>
        <v>0</v>
      </c>
      <c r="W1717" s="84">
        <f t="shared" si="1320"/>
        <v>0</v>
      </c>
      <c r="X1717" s="87">
        <f t="shared" si="3450"/>
        <v>0</v>
      </c>
      <c r="Y1717" s="89"/>
    </row>
    <row r="1718">
      <c r="A1718" s="77">
        <v>45739.0</v>
      </c>
      <c r="B1718" s="78" t="s">
        <v>49</v>
      </c>
      <c r="C1718" s="79" t="s">
        <v>37</v>
      </c>
      <c r="D1718" s="78" t="s">
        <v>27</v>
      </c>
      <c r="E1718" s="80">
        <v>5.2</v>
      </c>
      <c r="F1718" s="80">
        <v>0.017</v>
      </c>
      <c r="G1718" s="80">
        <v>0.0161</v>
      </c>
      <c r="H1718" s="83">
        <v>0.018</v>
      </c>
      <c r="I1718" s="84">
        <f t="shared" si="3"/>
        <v>0.0019</v>
      </c>
      <c r="J1718" s="85">
        <f t="shared" si="4"/>
        <v>111.8012422</v>
      </c>
      <c r="K1718" s="80">
        <f t="shared" ref="K1718:L1718" si="3475">IFERROR(G1718,0)</f>
        <v>0.0161</v>
      </c>
      <c r="L1718" s="80">
        <f t="shared" si="3475"/>
        <v>0.018</v>
      </c>
      <c r="M1718" s="84">
        <f t="shared" si="6"/>
        <v>0.0019</v>
      </c>
      <c r="N1718" s="85">
        <f t="shared" si="7"/>
        <v>111.8012422</v>
      </c>
      <c r="O1718" s="84">
        <f t="shared" ref="O1718:P1718" si="3476">IFERROR(K1718,0)</f>
        <v>0.0161</v>
      </c>
      <c r="P1718" s="84">
        <f t="shared" si="3476"/>
        <v>0.018</v>
      </c>
      <c r="Q1718" s="84">
        <f t="shared" si="9"/>
        <v>0.0019</v>
      </c>
      <c r="R1718" s="85">
        <f t="shared" si="10"/>
        <v>111.8012422</v>
      </c>
      <c r="S1718" s="88">
        <f>T1697</f>
        <v>3.022800002</v>
      </c>
      <c r="T1718" s="80">
        <f>H1718+S1718-H1719-H1720-U1718</f>
        <v>3.040100002</v>
      </c>
      <c r="U1718" s="88">
        <v>7.0E-4</v>
      </c>
      <c r="V1718" s="84">
        <f t="shared" si="1319"/>
        <v>94.70588235</v>
      </c>
      <c r="W1718" s="84">
        <f t="shared" si="1320"/>
        <v>105.8823529</v>
      </c>
      <c r="X1718" s="87">
        <f t="shared" si="3450"/>
        <v>0</v>
      </c>
      <c r="Y1718" s="89"/>
    </row>
    <row r="1719">
      <c r="A1719" s="77">
        <v>45739.0</v>
      </c>
      <c r="B1719" s="78" t="s">
        <v>49</v>
      </c>
      <c r="C1719" s="79" t="s">
        <v>37</v>
      </c>
      <c r="D1719" s="78" t="s">
        <v>29</v>
      </c>
      <c r="E1719" s="80">
        <v>5.1</v>
      </c>
      <c r="F1719" s="80">
        <v>0.0</v>
      </c>
      <c r="G1719" s="80">
        <v>0.0129</v>
      </c>
      <c r="H1719" s="83">
        <v>0.0</v>
      </c>
      <c r="I1719" s="84">
        <f t="shared" si="3"/>
        <v>-0.0129</v>
      </c>
      <c r="J1719" s="85">
        <f t="shared" si="4"/>
        <v>0</v>
      </c>
      <c r="K1719" s="80">
        <f t="shared" ref="K1719:L1719" si="3477">IFERROR(G1719,0)</f>
        <v>0.0129</v>
      </c>
      <c r="L1719" s="80">
        <f t="shared" si="3477"/>
        <v>0</v>
      </c>
      <c r="M1719" s="84">
        <f t="shared" si="6"/>
        <v>-0.0129</v>
      </c>
      <c r="N1719" s="85">
        <f t="shared" si="7"/>
        <v>0</v>
      </c>
      <c r="O1719" s="84">
        <f t="shared" ref="O1719:P1719" si="3478">IFERROR(K1719,0)</f>
        <v>0.0129</v>
      </c>
      <c r="P1719" s="84">
        <f t="shared" si="3478"/>
        <v>0</v>
      </c>
      <c r="Q1719" s="84">
        <f t="shared" si="9"/>
        <v>-0.0129</v>
      </c>
      <c r="R1719" s="85">
        <f t="shared" si="10"/>
        <v>0</v>
      </c>
      <c r="S1719" s="87"/>
      <c r="T1719" s="87"/>
      <c r="U1719" s="87"/>
      <c r="V1719" s="84">
        <f t="shared" si="1319"/>
        <v>0</v>
      </c>
      <c r="W1719" s="84">
        <f t="shared" si="1320"/>
        <v>0</v>
      </c>
      <c r="X1719" s="87">
        <f t="shared" si="3450"/>
        <v>0.019</v>
      </c>
      <c r="Y1719" s="89"/>
    </row>
    <row r="1720">
      <c r="A1720" s="77">
        <v>45739.0</v>
      </c>
      <c r="B1720" s="78" t="s">
        <v>49</v>
      </c>
      <c r="C1720" s="79" t="s">
        <v>37</v>
      </c>
      <c r="D1720" s="78" t="s">
        <v>30</v>
      </c>
      <c r="E1720" s="80">
        <v>0.0</v>
      </c>
      <c r="F1720" s="80">
        <v>0.0</v>
      </c>
      <c r="G1720" s="80">
        <v>0.0</v>
      </c>
      <c r="H1720" s="83">
        <v>0.0</v>
      </c>
      <c r="I1720" s="84">
        <f t="shared" si="3"/>
        <v>0</v>
      </c>
      <c r="J1720" s="85">
        <f t="shared" si="4"/>
        <v>0</v>
      </c>
      <c r="K1720" s="80">
        <f t="shared" ref="K1720:L1720" si="3479">IFERROR(G1720,0)</f>
        <v>0</v>
      </c>
      <c r="L1720" s="80">
        <f t="shared" si="3479"/>
        <v>0</v>
      </c>
      <c r="M1720" s="84">
        <f t="shared" si="6"/>
        <v>0</v>
      </c>
      <c r="N1720" s="85">
        <f t="shared" si="7"/>
        <v>0</v>
      </c>
      <c r="O1720" s="84">
        <f t="shared" ref="O1720:P1720" si="3480">IFERROR(K1720,0)</f>
        <v>0</v>
      </c>
      <c r="P1720" s="84">
        <f t="shared" si="3480"/>
        <v>0</v>
      </c>
      <c r="Q1720" s="84">
        <f t="shared" si="9"/>
        <v>0</v>
      </c>
      <c r="R1720" s="85">
        <f t="shared" si="10"/>
        <v>0</v>
      </c>
      <c r="S1720" s="88"/>
      <c r="T1720" s="88"/>
      <c r="U1720" s="87"/>
      <c r="V1720" s="84">
        <f t="shared" si="1319"/>
        <v>0</v>
      </c>
      <c r="W1720" s="84">
        <f t="shared" si="1320"/>
        <v>0</v>
      </c>
      <c r="X1720" s="87">
        <f t="shared" si="3450"/>
        <v>0</v>
      </c>
      <c r="Y1720" s="89"/>
    </row>
    <row r="1721">
      <c r="A1721" s="77">
        <v>45739.0</v>
      </c>
      <c r="B1721" s="78" t="s">
        <v>40</v>
      </c>
      <c r="C1721" s="79" t="s">
        <v>37</v>
      </c>
      <c r="D1721" s="78" t="s">
        <v>27</v>
      </c>
      <c r="E1721" s="80">
        <v>0.63</v>
      </c>
      <c r="F1721" s="80">
        <v>0.0</v>
      </c>
      <c r="G1721" s="80">
        <v>0.0019</v>
      </c>
      <c r="H1721" s="83">
        <v>0.001</v>
      </c>
      <c r="I1721" s="84">
        <f t="shared" si="3"/>
        <v>-0.0009</v>
      </c>
      <c r="J1721" s="85">
        <f t="shared" si="4"/>
        <v>52.63157895</v>
      </c>
      <c r="K1721" s="80">
        <f t="shared" ref="K1721:L1721" si="3481">IFERROR(G1721,0)</f>
        <v>0.0019</v>
      </c>
      <c r="L1721" s="80">
        <f t="shared" si="3481"/>
        <v>0.001</v>
      </c>
      <c r="M1721" s="84">
        <f t="shared" si="6"/>
        <v>-0.0009</v>
      </c>
      <c r="N1721" s="85">
        <f t="shared" si="7"/>
        <v>52.63157895</v>
      </c>
      <c r="O1721" s="84">
        <f t="shared" ref="O1721:P1721" si="3482">IFERROR(K1721,0)</f>
        <v>0.0019</v>
      </c>
      <c r="P1721" s="84">
        <f t="shared" si="3482"/>
        <v>0.001</v>
      </c>
      <c r="Q1721" s="84">
        <f t="shared" si="9"/>
        <v>-0.0009</v>
      </c>
      <c r="R1721" s="85">
        <f t="shared" si="10"/>
        <v>52.63157895</v>
      </c>
      <c r="S1721" s="88">
        <f>T1700</f>
        <v>0.07894624</v>
      </c>
      <c r="T1721" s="80">
        <f>H1721+S1721-H1722-H1723-U1721</f>
        <v>0.07984624</v>
      </c>
      <c r="U1721" s="88">
        <v>1.0E-4</v>
      </c>
      <c r="V1721" s="84">
        <f t="shared" si="1319"/>
        <v>0</v>
      </c>
      <c r="W1721" s="84">
        <f t="shared" si="1320"/>
        <v>0</v>
      </c>
      <c r="X1721" s="87">
        <f t="shared" si="3450"/>
        <v>0</v>
      </c>
      <c r="Y1721" s="89"/>
    </row>
    <row r="1722">
      <c r="A1722" s="77">
        <v>45739.0</v>
      </c>
      <c r="B1722" s="78" t="s">
        <v>40</v>
      </c>
      <c r="C1722" s="79" t="s">
        <v>37</v>
      </c>
      <c r="D1722" s="78" t="s">
        <v>29</v>
      </c>
      <c r="E1722" s="80">
        <v>0.63</v>
      </c>
      <c r="F1722" s="80">
        <v>0.0</v>
      </c>
      <c r="G1722" s="80">
        <v>0.0016</v>
      </c>
      <c r="H1722" s="83">
        <v>0.0</v>
      </c>
      <c r="I1722" s="84">
        <f t="shared" si="3"/>
        <v>-0.0016</v>
      </c>
      <c r="J1722" s="85">
        <f t="shared" si="4"/>
        <v>0</v>
      </c>
      <c r="K1722" s="80">
        <f t="shared" ref="K1722:L1722" si="3483">IFERROR(G1722,0)</f>
        <v>0.0016</v>
      </c>
      <c r="L1722" s="80">
        <f t="shared" si="3483"/>
        <v>0</v>
      </c>
      <c r="M1722" s="84">
        <f t="shared" si="6"/>
        <v>-0.0016</v>
      </c>
      <c r="N1722" s="85">
        <f t="shared" si="7"/>
        <v>0</v>
      </c>
      <c r="O1722" s="84">
        <f t="shared" ref="O1722:P1722" si="3484">IFERROR(K1722,0)</f>
        <v>0.0016</v>
      </c>
      <c r="P1722" s="84">
        <f t="shared" si="3484"/>
        <v>0</v>
      </c>
      <c r="Q1722" s="84">
        <f t="shared" si="9"/>
        <v>-0.0016</v>
      </c>
      <c r="R1722" s="85">
        <f t="shared" si="10"/>
        <v>0</v>
      </c>
      <c r="S1722" s="88"/>
      <c r="T1722" s="80"/>
      <c r="U1722" s="88"/>
      <c r="V1722" s="84">
        <f t="shared" si="1319"/>
        <v>0</v>
      </c>
      <c r="W1722" s="84">
        <f t="shared" si="1320"/>
        <v>0</v>
      </c>
      <c r="X1722" s="87">
        <f t="shared" si="3450"/>
        <v>0.001</v>
      </c>
      <c r="Y1722" s="89"/>
    </row>
    <row r="1723">
      <c r="A1723" s="77">
        <v>45739.0</v>
      </c>
      <c r="B1723" s="78" t="s">
        <v>40</v>
      </c>
      <c r="C1723" s="79" t="s">
        <v>37</v>
      </c>
      <c r="D1723" s="78" t="s">
        <v>30</v>
      </c>
      <c r="E1723" s="80">
        <v>0.0</v>
      </c>
      <c r="F1723" s="80">
        <v>0.0</v>
      </c>
      <c r="G1723" s="80">
        <v>0.0</v>
      </c>
      <c r="H1723" s="83">
        <v>0.0</v>
      </c>
      <c r="I1723" s="84">
        <f t="shared" si="3"/>
        <v>0</v>
      </c>
      <c r="J1723" s="85">
        <f t="shared" si="4"/>
        <v>0</v>
      </c>
      <c r="K1723" s="80">
        <f t="shared" ref="K1723:L1723" si="3485">IFERROR(G1723,0)</f>
        <v>0</v>
      </c>
      <c r="L1723" s="80">
        <f t="shared" si="3485"/>
        <v>0</v>
      </c>
      <c r="M1723" s="84">
        <f t="shared" si="6"/>
        <v>0</v>
      </c>
      <c r="N1723" s="85">
        <f t="shared" si="7"/>
        <v>0</v>
      </c>
      <c r="O1723" s="84">
        <f t="shared" ref="O1723:P1723" si="3486">IFERROR(K1723,0)</f>
        <v>0</v>
      </c>
      <c r="P1723" s="84">
        <f t="shared" si="3486"/>
        <v>0</v>
      </c>
      <c r="Q1723" s="84">
        <f t="shared" si="9"/>
        <v>0</v>
      </c>
      <c r="R1723" s="85">
        <f t="shared" si="10"/>
        <v>0</v>
      </c>
      <c r="S1723" s="87"/>
      <c r="T1723" s="87"/>
      <c r="U1723" s="87"/>
      <c r="V1723" s="84">
        <f t="shared" si="1319"/>
        <v>0</v>
      </c>
      <c r="W1723" s="84">
        <f t="shared" si="1320"/>
        <v>0</v>
      </c>
      <c r="X1723" s="87">
        <f t="shared" si="3450"/>
        <v>0</v>
      </c>
      <c r="Y1723" s="89"/>
    </row>
    <row r="1724">
      <c r="A1724" s="96">
        <v>45740.0</v>
      </c>
      <c r="B1724" s="97" t="s">
        <v>31</v>
      </c>
      <c r="C1724" s="98" t="s">
        <v>26</v>
      </c>
      <c r="D1724" s="97" t="s">
        <v>27</v>
      </c>
      <c r="E1724" s="99">
        <v>190.9</v>
      </c>
      <c r="F1724" s="81">
        <v>0.648</v>
      </c>
      <c r="G1724" s="82">
        <v>0.545</v>
      </c>
      <c r="H1724" s="100">
        <v>0.58</v>
      </c>
      <c r="I1724" s="99">
        <f t="shared" si="3"/>
        <v>0.035</v>
      </c>
      <c r="J1724" s="101">
        <f t="shared" si="4"/>
        <v>106.4220183</v>
      </c>
      <c r="K1724" s="99">
        <f t="shared" ref="K1724:L1724" si="3487">IFERROR(G1724,0)</f>
        <v>0.545</v>
      </c>
      <c r="L1724" s="99">
        <f t="shared" si="3487"/>
        <v>0.58</v>
      </c>
      <c r="M1724" s="99">
        <f t="shared" si="6"/>
        <v>0.035</v>
      </c>
      <c r="N1724" s="101">
        <f t="shared" si="7"/>
        <v>106.4220183</v>
      </c>
      <c r="O1724" s="99">
        <f t="shared" ref="O1724:P1724" si="3488">IFERROR(K1724,0)</f>
        <v>0.545</v>
      </c>
      <c r="P1724" s="99">
        <f t="shared" si="3488"/>
        <v>0.58</v>
      </c>
      <c r="Q1724" s="99">
        <f t="shared" si="9"/>
        <v>0.035</v>
      </c>
      <c r="R1724" s="101">
        <f t="shared" si="10"/>
        <v>106.4220183</v>
      </c>
      <c r="S1724" s="99">
        <f>T1703</f>
        <v>17.23372</v>
      </c>
      <c r="T1724" s="99">
        <f>H1724+S1724-H1725-H1726-U1724</f>
        <v>17.03592</v>
      </c>
      <c r="U1724" s="99">
        <v>0.0018</v>
      </c>
      <c r="V1724" s="99">
        <f t="shared" si="1319"/>
        <v>84.10493827</v>
      </c>
      <c r="W1724" s="99">
        <f t="shared" si="1320"/>
        <v>89.50617284</v>
      </c>
      <c r="X1724" s="102">
        <f>H1703</f>
        <v>0.58</v>
      </c>
      <c r="Y1724" s="102"/>
    </row>
    <row r="1725">
      <c r="A1725" s="96">
        <v>45740.0</v>
      </c>
      <c r="B1725" s="97" t="s">
        <v>31</v>
      </c>
      <c r="C1725" s="98" t="s">
        <v>26</v>
      </c>
      <c r="D1725" s="97" t="s">
        <v>29</v>
      </c>
      <c r="E1725" s="99">
        <v>220.3</v>
      </c>
      <c r="F1725" s="80">
        <v>1.159</v>
      </c>
      <c r="G1725" s="80">
        <v>0.581</v>
      </c>
      <c r="H1725" s="103">
        <v>0.441</v>
      </c>
      <c r="I1725" s="99">
        <f t="shared" si="3"/>
        <v>-0.14</v>
      </c>
      <c r="J1725" s="101">
        <f t="shared" si="4"/>
        <v>75.90361446</v>
      </c>
      <c r="K1725" s="99">
        <f t="shared" ref="K1725:L1725" si="3489">IFERROR(G1725,0)</f>
        <v>0.581</v>
      </c>
      <c r="L1725" s="99">
        <f t="shared" si="3489"/>
        <v>0.441</v>
      </c>
      <c r="M1725" s="99">
        <f t="shared" si="6"/>
        <v>-0.14</v>
      </c>
      <c r="N1725" s="101">
        <f t="shared" si="7"/>
        <v>75.90361446</v>
      </c>
      <c r="O1725" s="99">
        <f t="shared" ref="O1725:P1725" si="3490">IFERROR(K1725,0)</f>
        <v>0.581</v>
      </c>
      <c r="P1725" s="99">
        <f t="shared" si="3490"/>
        <v>0.441</v>
      </c>
      <c r="Q1725" s="99">
        <f t="shared" si="9"/>
        <v>-0.14</v>
      </c>
      <c r="R1725" s="101">
        <f t="shared" si="10"/>
        <v>75.90361446</v>
      </c>
      <c r="S1725" s="104"/>
      <c r="T1725" s="104"/>
      <c r="U1725" s="104"/>
      <c r="V1725" s="99">
        <f t="shared" si="1319"/>
        <v>50.12942192</v>
      </c>
      <c r="W1725" s="99">
        <f t="shared" si="1320"/>
        <v>38.05004314</v>
      </c>
      <c r="X1725" s="102">
        <f t="shared" ref="X1725:X1744" si="3493">H1703</f>
        <v>0.58</v>
      </c>
      <c r="Y1725" s="102"/>
    </row>
    <row r="1726">
      <c r="A1726" s="96">
        <v>45740.0</v>
      </c>
      <c r="B1726" s="97" t="s">
        <v>31</v>
      </c>
      <c r="C1726" s="98" t="s">
        <v>26</v>
      </c>
      <c r="D1726" s="97" t="s">
        <v>30</v>
      </c>
      <c r="E1726" s="99">
        <v>0.0</v>
      </c>
      <c r="F1726" s="80">
        <v>0.0</v>
      </c>
      <c r="G1726" s="80">
        <v>0.0</v>
      </c>
      <c r="H1726" s="103">
        <v>0.335</v>
      </c>
      <c r="I1726" s="99">
        <f t="shared" si="3"/>
        <v>0.335</v>
      </c>
      <c r="J1726" s="101">
        <f t="shared" si="4"/>
        <v>0</v>
      </c>
      <c r="K1726" s="99">
        <f t="shared" ref="K1726:L1726" si="3491">IFERROR(G1726,0)</f>
        <v>0</v>
      </c>
      <c r="L1726" s="99">
        <f t="shared" si="3491"/>
        <v>0.335</v>
      </c>
      <c r="M1726" s="99">
        <f t="shared" si="6"/>
        <v>0.335</v>
      </c>
      <c r="N1726" s="101">
        <f t="shared" si="7"/>
        <v>0</v>
      </c>
      <c r="O1726" s="99">
        <f t="shared" ref="O1726:P1726" si="3492">IFERROR(K1726,0)</f>
        <v>0</v>
      </c>
      <c r="P1726" s="99">
        <f t="shared" si="3492"/>
        <v>0.335</v>
      </c>
      <c r="Q1726" s="99">
        <f t="shared" si="9"/>
        <v>0.335</v>
      </c>
      <c r="R1726" s="101">
        <f t="shared" si="10"/>
        <v>0</v>
      </c>
      <c r="S1726" s="104"/>
      <c r="T1726" s="104"/>
      <c r="U1726" s="104"/>
      <c r="V1726" s="99">
        <f t="shared" si="1319"/>
        <v>0</v>
      </c>
      <c r="W1726" s="99">
        <f t="shared" si="1320"/>
        <v>0</v>
      </c>
      <c r="X1726" s="102">
        <f t="shared" si="3493"/>
        <v>1.197</v>
      </c>
      <c r="Y1726" s="102"/>
    </row>
    <row r="1727">
      <c r="A1727" s="96">
        <v>45740.0</v>
      </c>
      <c r="B1727" s="97" t="s">
        <v>25</v>
      </c>
      <c r="C1727" s="98" t="s">
        <v>26</v>
      </c>
      <c r="D1727" s="97" t="s">
        <v>27</v>
      </c>
      <c r="E1727" s="99">
        <v>1.7</v>
      </c>
      <c r="F1727" s="80">
        <v>0.005</v>
      </c>
      <c r="G1727" s="80">
        <v>0.0048</v>
      </c>
      <c r="H1727" s="105">
        <v>0.005</v>
      </c>
      <c r="I1727" s="99">
        <f t="shared" si="3"/>
        <v>0.0002</v>
      </c>
      <c r="J1727" s="101">
        <f t="shared" si="4"/>
        <v>104.1666667</v>
      </c>
      <c r="K1727" s="99">
        <f t="shared" ref="K1727:L1727" si="3494">IFERROR(G1727,0)</f>
        <v>0.0048</v>
      </c>
      <c r="L1727" s="99">
        <f t="shared" si="3494"/>
        <v>0.005</v>
      </c>
      <c r="M1727" s="99">
        <f t="shared" si="6"/>
        <v>0.0002</v>
      </c>
      <c r="N1727" s="101">
        <f t="shared" si="7"/>
        <v>104.1666667</v>
      </c>
      <c r="O1727" s="99">
        <f t="shared" ref="O1727:P1727" si="3495">IFERROR(K1727,0)</f>
        <v>0.0048</v>
      </c>
      <c r="P1727" s="99">
        <f t="shared" si="3495"/>
        <v>0.005</v>
      </c>
      <c r="Q1727" s="99">
        <f t="shared" si="9"/>
        <v>0.0002</v>
      </c>
      <c r="R1727" s="101">
        <f t="shared" si="10"/>
        <v>104.1666667</v>
      </c>
      <c r="S1727" s="99">
        <f>T1706</f>
        <v>3.8385405</v>
      </c>
      <c r="T1727" s="99">
        <f>H1727+S1727-H1728-H1729-U1727</f>
        <v>3.8434405</v>
      </c>
      <c r="U1727" s="99">
        <v>1.0E-4</v>
      </c>
      <c r="V1727" s="99">
        <f t="shared" si="1319"/>
        <v>96</v>
      </c>
      <c r="W1727" s="99">
        <f t="shared" si="1320"/>
        <v>100</v>
      </c>
      <c r="X1727" s="102">
        <f t="shared" si="3493"/>
        <v>1.197</v>
      </c>
      <c r="Y1727" s="102"/>
    </row>
    <row r="1728">
      <c r="A1728" s="96">
        <v>45740.0</v>
      </c>
      <c r="B1728" s="97" t="s">
        <v>25</v>
      </c>
      <c r="C1728" s="98" t="s">
        <v>26</v>
      </c>
      <c r="D1728" s="97" t="s">
        <v>29</v>
      </c>
      <c r="E1728" s="99">
        <v>1.5</v>
      </c>
      <c r="F1728" s="80">
        <v>0.0</v>
      </c>
      <c r="G1728" s="80">
        <v>0.003</v>
      </c>
      <c r="H1728" s="105">
        <v>0.0</v>
      </c>
      <c r="I1728" s="99">
        <f t="shared" si="3"/>
        <v>-0.003</v>
      </c>
      <c r="J1728" s="101">
        <f t="shared" si="4"/>
        <v>0</v>
      </c>
      <c r="K1728" s="99">
        <f t="shared" ref="K1728:L1728" si="3496">IFERROR(G1728,0)</f>
        <v>0.003</v>
      </c>
      <c r="L1728" s="99">
        <f t="shared" si="3496"/>
        <v>0</v>
      </c>
      <c r="M1728" s="99">
        <f t="shared" si="6"/>
        <v>-0.003</v>
      </c>
      <c r="N1728" s="101">
        <f t="shared" si="7"/>
        <v>0</v>
      </c>
      <c r="O1728" s="99">
        <f t="shared" ref="O1728:P1728" si="3497">IFERROR(K1728,0)</f>
        <v>0.003</v>
      </c>
      <c r="P1728" s="99">
        <f t="shared" si="3497"/>
        <v>0</v>
      </c>
      <c r="Q1728" s="99">
        <f t="shared" si="9"/>
        <v>-0.003</v>
      </c>
      <c r="R1728" s="101">
        <f t="shared" si="10"/>
        <v>0</v>
      </c>
      <c r="S1728" s="104"/>
      <c r="T1728" s="104"/>
      <c r="U1728" s="104"/>
      <c r="V1728" s="99">
        <f t="shared" si="1319"/>
        <v>0</v>
      </c>
      <c r="W1728" s="99">
        <f t="shared" si="1320"/>
        <v>0</v>
      </c>
      <c r="X1728" s="102">
        <f t="shared" si="3493"/>
        <v>0.005</v>
      </c>
      <c r="Y1728" s="102"/>
    </row>
    <row r="1729">
      <c r="A1729" s="96">
        <v>45740.0</v>
      </c>
      <c r="B1729" s="97" t="s">
        <v>25</v>
      </c>
      <c r="C1729" s="98" t="s">
        <v>26</v>
      </c>
      <c r="D1729" s="97" t="s">
        <v>30</v>
      </c>
      <c r="E1729" s="99">
        <v>0.0</v>
      </c>
      <c r="F1729" s="80">
        <v>0.0</v>
      </c>
      <c r="G1729" s="80">
        <v>0.0</v>
      </c>
      <c r="H1729" s="105">
        <v>0.0</v>
      </c>
      <c r="I1729" s="99">
        <f t="shared" si="3"/>
        <v>0</v>
      </c>
      <c r="J1729" s="101">
        <f t="shared" si="4"/>
        <v>0</v>
      </c>
      <c r="K1729" s="99">
        <f t="shared" ref="K1729:L1729" si="3498">IFERROR(G1729,0)</f>
        <v>0</v>
      </c>
      <c r="L1729" s="99">
        <f t="shared" si="3498"/>
        <v>0</v>
      </c>
      <c r="M1729" s="99">
        <f t="shared" si="6"/>
        <v>0</v>
      </c>
      <c r="N1729" s="101">
        <f t="shared" si="7"/>
        <v>0</v>
      </c>
      <c r="O1729" s="99">
        <f t="shared" ref="O1729:P1729" si="3499">IFERROR(K1729,0)</f>
        <v>0</v>
      </c>
      <c r="P1729" s="99">
        <f t="shared" si="3499"/>
        <v>0</v>
      </c>
      <c r="Q1729" s="99">
        <f t="shared" si="9"/>
        <v>0</v>
      </c>
      <c r="R1729" s="101">
        <f t="shared" si="10"/>
        <v>0</v>
      </c>
      <c r="S1729" s="104"/>
      <c r="T1729" s="104"/>
      <c r="U1729" s="104"/>
      <c r="V1729" s="99">
        <f t="shared" si="1319"/>
        <v>0</v>
      </c>
      <c r="W1729" s="99">
        <f t="shared" si="1320"/>
        <v>0</v>
      </c>
      <c r="X1729" s="102">
        <f t="shared" si="3493"/>
        <v>0</v>
      </c>
      <c r="Y1729" s="102"/>
    </row>
    <row r="1730">
      <c r="A1730" s="96">
        <v>45740.0</v>
      </c>
      <c r="B1730" s="97" t="s">
        <v>33</v>
      </c>
      <c r="C1730" s="98" t="s">
        <v>26</v>
      </c>
      <c r="D1730" s="97" t="s">
        <v>27</v>
      </c>
      <c r="E1730" s="99">
        <v>1.0</v>
      </c>
      <c r="F1730" s="80">
        <v>0.005</v>
      </c>
      <c r="G1730" s="80">
        <v>0.003</v>
      </c>
      <c r="H1730" s="105">
        <v>0.004</v>
      </c>
      <c r="I1730" s="99">
        <f t="shared" si="3"/>
        <v>0.001</v>
      </c>
      <c r="J1730" s="101">
        <f t="shared" si="4"/>
        <v>133.3333333</v>
      </c>
      <c r="K1730" s="99">
        <f t="shared" ref="K1730:L1730" si="3500">IFERROR(G1730,0)</f>
        <v>0.003</v>
      </c>
      <c r="L1730" s="99">
        <f t="shared" si="3500"/>
        <v>0.004</v>
      </c>
      <c r="M1730" s="99">
        <f t="shared" si="6"/>
        <v>0.001</v>
      </c>
      <c r="N1730" s="101">
        <f t="shared" si="7"/>
        <v>133.3333333</v>
      </c>
      <c r="O1730" s="99">
        <f t="shared" ref="O1730:P1730" si="3501">IFERROR(K1730,0)</f>
        <v>0.003</v>
      </c>
      <c r="P1730" s="99">
        <f t="shared" si="3501"/>
        <v>0.004</v>
      </c>
      <c r="Q1730" s="99">
        <f t="shared" si="9"/>
        <v>0.001</v>
      </c>
      <c r="R1730" s="101">
        <f t="shared" si="10"/>
        <v>133.3333333</v>
      </c>
      <c r="S1730" s="99">
        <f>T1709</f>
        <v>0.72465</v>
      </c>
      <c r="T1730" s="99">
        <f>H1730+S1730-H1731-H1732-U1730</f>
        <v>0.72865</v>
      </c>
      <c r="U1730" s="99">
        <v>0.0</v>
      </c>
      <c r="V1730" s="99">
        <f t="shared" si="1319"/>
        <v>60</v>
      </c>
      <c r="W1730" s="99">
        <f t="shared" si="1320"/>
        <v>80</v>
      </c>
      <c r="X1730" s="102">
        <f t="shared" si="3493"/>
        <v>0</v>
      </c>
      <c r="Y1730" s="102"/>
    </row>
    <row r="1731">
      <c r="A1731" s="96">
        <v>45740.0</v>
      </c>
      <c r="B1731" s="97" t="s">
        <v>33</v>
      </c>
      <c r="C1731" s="98" t="s">
        <v>26</v>
      </c>
      <c r="D1731" s="97" t="s">
        <v>29</v>
      </c>
      <c r="E1731" s="99">
        <v>1.0</v>
      </c>
      <c r="F1731" s="80">
        <v>0.0</v>
      </c>
      <c r="G1731" s="80">
        <v>0.003</v>
      </c>
      <c r="H1731" s="105">
        <v>0.0</v>
      </c>
      <c r="I1731" s="99">
        <f t="shared" si="3"/>
        <v>-0.003</v>
      </c>
      <c r="J1731" s="101">
        <f t="shared" si="4"/>
        <v>0</v>
      </c>
      <c r="K1731" s="99">
        <f t="shared" ref="K1731:L1731" si="3502">IFERROR(G1731,0)</f>
        <v>0.003</v>
      </c>
      <c r="L1731" s="99">
        <f t="shared" si="3502"/>
        <v>0</v>
      </c>
      <c r="M1731" s="99">
        <f t="shared" si="6"/>
        <v>-0.003</v>
      </c>
      <c r="N1731" s="101">
        <f t="shared" si="7"/>
        <v>0</v>
      </c>
      <c r="O1731" s="99">
        <f t="shared" ref="O1731:P1731" si="3503">IFERROR(K1731,0)</f>
        <v>0.003</v>
      </c>
      <c r="P1731" s="99">
        <f t="shared" si="3503"/>
        <v>0</v>
      </c>
      <c r="Q1731" s="99">
        <f t="shared" si="9"/>
        <v>-0.003</v>
      </c>
      <c r="R1731" s="101">
        <f t="shared" si="10"/>
        <v>0</v>
      </c>
      <c r="S1731" s="104"/>
      <c r="T1731" s="104"/>
      <c r="U1731" s="104"/>
      <c r="V1731" s="99">
        <f t="shared" si="1319"/>
        <v>0</v>
      </c>
      <c r="W1731" s="99">
        <f t="shared" si="1320"/>
        <v>0</v>
      </c>
      <c r="X1731" s="102">
        <f t="shared" si="3493"/>
        <v>0.004</v>
      </c>
      <c r="Y1731" s="102"/>
    </row>
    <row r="1732">
      <c r="A1732" s="96">
        <v>45740.0</v>
      </c>
      <c r="B1732" s="97" t="s">
        <v>33</v>
      </c>
      <c r="C1732" s="98" t="s">
        <v>26</v>
      </c>
      <c r="D1732" s="97" t="s">
        <v>30</v>
      </c>
      <c r="E1732" s="99">
        <v>0.0</v>
      </c>
      <c r="F1732" s="80">
        <v>0.0</v>
      </c>
      <c r="G1732" s="80">
        <v>0.0</v>
      </c>
      <c r="H1732" s="105">
        <v>0.0</v>
      </c>
      <c r="I1732" s="99">
        <f t="shared" si="3"/>
        <v>0</v>
      </c>
      <c r="J1732" s="101">
        <f t="shared" si="4"/>
        <v>0</v>
      </c>
      <c r="K1732" s="99">
        <f t="shared" ref="K1732:L1732" si="3504">IFERROR(G1732,0)</f>
        <v>0</v>
      </c>
      <c r="L1732" s="99">
        <f t="shared" si="3504"/>
        <v>0</v>
      </c>
      <c r="M1732" s="99">
        <f t="shared" si="6"/>
        <v>0</v>
      </c>
      <c r="N1732" s="101">
        <f t="shared" si="7"/>
        <v>0</v>
      </c>
      <c r="O1732" s="99">
        <f t="shared" ref="O1732:P1732" si="3505">IFERROR(K1732,0)</f>
        <v>0</v>
      </c>
      <c r="P1732" s="99">
        <f t="shared" si="3505"/>
        <v>0</v>
      </c>
      <c r="Q1732" s="99">
        <f t="shared" si="9"/>
        <v>0</v>
      </c>
      <c r="R1732" s="101">
        <f t="shared" si="10"/>
        <v>0</v>
      </c>
      <c r="S1732" s="106"/>
      <c r="T1732" s="106"/>
      <c r="U1732" s="106"/>
      <c r="V1732" s="99">
        <f t="shared" si="1319"/>
        <v>0</v>
      </c>
      <c r="W1732" s="99">
        <f t="shared" si="1320"/>
        <v>0</v>
      </c>
      <c r="X1732" s="102">
        <f t="shared" si="3493"/>
        <v>0</v>
      </c>
      <c r="Y1732" s="102"/>
    </row>
    <row r="1733">
      <c r="A1733" s="96">
        <v>45740.0</v>
      </c>
      <c r="B1733" s="97" t="s">
        <v>34</v>
      </c>
      <c r="C1733" s="98" t="s">
        <v>26</v>
      </c>
      <c r="D1733" s="97" t="s">
        <v>27</v>
      </c>
      <c r="E1733" s="99">
        <v>0.6</v>
      </c>
      <c r="F1733" s="80">
        <v>0.004</v>
      </c>
      <c r="G1733" s="80">
        <v>0.0032</v>
      </c>
      <c r="H1733" s="105">
        <v>0.002</v>
      </c>
      <c r="I1733" s="99">
        <f t="shared" si="3"/>
        <v>-0.0012</v>
      </c>
      <c r="J1733" s="101">
        <f t="shared" si="4"/>
        <v>62.5</v>
      </c>
      <c r="K1733" s="99">
        <f t="shared" ref="K1733:L1733" si="3506">IFERROR(G1733,0)</f>
        <v>0.0032</v>
      </c>
      <c r="L1733" s="99">
        <f t="shared" si="3506"/>
        <v>0.002</v>
      </c>
      <c r="M1733" s="99">
        <f t="shared" si="6"/>
        <v>-0.0012</v>
      </c>
      <c r="N1733" s="101">
        <f t="shared" si="7"/>
        <v>62.5</v>
      </c>
      <c r="O1733" s="99">
        <f t="shared" ref="O1733:P1733" si="3507">IFERROR(K1733,0)</f>
        <v>0.0032</v>
      </c>
      <c r="P1733" s="99">
        <f t="shared" si="3507"/>
        <v>0.002</v>
      </c>
      <c r="Q1733" s="99">
        <f t="shared" si="9"/>
        <v>-0.0012</v>
      </c>
      <c r="R1733" s="101">
        <f t="shared" si="10"/>
        <v>62.5</v>
      </c>
      <c r="S1733" s="102">
        <f>T1712</f>
        <v>0.09889</v>
      </c>
      <c r="T1733" s="99">
        <f>H1733+S1733-H1734-H1735-U1733</f>
        <v>0.10089</v>
      </c>
      <c r="U1733" s="102">
        <v>0.0</v>
      </c>
      <c r="V1733" s="99">
        <f t="shared" si="1319"/>
        <v>80</v>
      </c>
      <c r="W1733" s="99">
        <f t="shared" si="1320"/>
        <v>50</v>
      </c>
      <c r="X1733" s="102">
        <f t="shared" si="3493"/>
        <v>0</v>
      </c>
      <c r="Y1733" s="102"/>
    </row>
    <row r="1734">
      <c r="A1734" s="96">
        <v>45740.0</v>
      </c>
      <c r="B1734" s="97" t="s">
        <v>34</v>
      </c>
      <c r="C1734" s="98" t="s">
        <v>26</v>
      </c>
      <c r="D1734" s="97" t="s">
        <v>29</v>
      </c>
      <c r="E1734" s="99">
        <v>0.6</v>
      </c>
      <c r="F1734" s="80">
        <v>0.0</v>
      </c>
      <c r="G1734" s="80">
        <v>0.0032</v>
      </c>
      <c r="H1734" s="105">
        <v>0.0</v>
      </c>
      <c r="I1734" s="99">
        <f t="shared" si="3"/>
        <v>-0.0032</v>
      </c>
      <c r="J1734" s="101">
        <f t="shared" si="4"/>
        <v>0</v>
      </c>
      <c r="K1734" s="99">
        <f t="shared" ref="K1734:L1734" si="3508">IFERROR(G1734,0)</f>
        <v>0.0032</v>
      </c>
      <c r="L1734" s="99">
        <f t="shared" si="3508"/>
        <v>0</v>
      </c>
      <c r="M1734" s="99">
        <f t="shared" si="6"/>
        <v>-0.0032</v>
      </c>
      <c r="N1734" s="101">
        <f t="shared" si="7"/>
        <v>0</v>
      </c>
      <c r="O1734" s="99">
        <f t="shared" ref="O1734:P1734" si="3509">IFERROR(K1734,0)</f>
        <v>0.0032</v>
      </c>
      <c r="P1734" s="99">
        <f t="shared" si="3509"/>
        <v>0</v>
      </c>
      <c r="Q1734" s="99">
        <f t="shared" si="9"/>
        <v>-0.0032</v>
      </c>
      <c r="R1734" s="101">
        <f t="shared" si="10"/>
        <v>0</v>
      </c>
      <c r="S1734" s="106"/>
      <c r="T1734" s="106"/>
      <c r="U1734" s="106"/>
      <c r="V1734" s="99">
        <f t="shared" si="1319"/>
        <v>0</v>
      </c>
      <c r="W1734" s="99">
        <f t="shared" si="1320"/>
        <v>0</v>
      </c>
      <c r="X1734" s="102">
        <f t="shared" si="3493"/>
        <v>0.001</v>
      </c>
      <c r="Y1734" s="102"/>
    </row>
    <row r="1735">
      <c r="A1735" s="96">
        <v>45740.0</v>
      </c>
      <c r="B1735" s="97" t="s">
        <v>34</v>
      </c>
      <c r="C1735" s="98" t="s">
        <v>26</v>
      </c>
      <c r="D1735" s="97" t="s">
        <v>30</v>
      </c>
      <c r="E1735" s="99">
        <v>0.0</v>
      </c>
      <c r="F1735" s="80">
        <v>0.0</v>
      </c>
      <c r="G1735" s="80">
        <v>0.0</v>
      </c>
      <c r="H1735" s="105">
        <v>0.0</v>
      </c>
      <c r="I1735" s="99">
        <f t="shared" si="3"/>
        <v>0</v>
      </c>
      <c r="J1735" s="101">
        <f t="shared" si="4"/>
        <v>0</v>
      </c>
      <c r="K1735" s="99">
        <f t="shared" ref="K1735:L1735" si="3510">IFERROR(G1735,0)</f>
        <v>0</v>
      </c>
      <c r="L1735" s="99">
        <f t="shared" si="3510"/>
        <v>0</v>
      </c>
      <c r="M1735" s="99">
        <f t="shared" si="6"/>
        <v>0</v>
      </c>
      <c r="N1735" s="101">
        <f t="shared" si="7"/>
        <v>0</v>
      </c>
      <c r="O1735" s="99">
        <f t="shared" ref="O1735:P1735" si="3511">IFERROR(K1735,0)</f>
        <v>0</v>
      </c>
      <c r="P1735" s="99">
        <f t="shared" si="3511"/>
        <v>0</v>
      </c>
      <c r="Q1735" s="99">
        <f t="shared" si="9"/>
        <v>0</v>
      </c>
      <c r="R1735" s="101">
        <f t="shared" si="10"/>
        <v>0</v>
      </c>
      <c r="S1735" s="106"/>
      <c r="T1735" s="106"/>
      <c r="U1735" s="106"/>
      <c r="V1735" s="99">
        <f t="shared" si="1319"/>
        <v>0</v>
      </c>
      <c r="W1735" s="99">
        <f t="shared" si="1320"/>
        <v>0</v>
      </c>
      <c r="X1735" s="102">
        <f t="shared" si="3493"/>
        <v>0</v>
      </c>
      <c r="Y1735" s="102"/>
    </row>
    <row r="1736">
      <c r="A1736" s="96">
        <v>45740.0</v>
      </c>
      <c r="B1736" s="97" t="s">
        <v>36</v>
      </c>
      <c r="C1736" s="98" t="s">
        <v>37</v>
      </c>
      <c r="D1736" s="97" t="s">
        <v>27</v>
      </c>
      <c r="E1736" s="99">
        <v>229.8</v>
      </c>
      <c r="F1736" s="80">
        <v>0.645</v>
      </c>
      <c r="G1736" s="80">
        <v>0.668</v>
      </c>
      <c r="H1736" s="105">
        <v>0.595</v>
      </c>
      <c r="I1736" s="99">
        <f t="shared" si="3"/>
        <v>-0.073</v>
      </c>
      <c r="J1736" s="101">
        <f t="shared" si="4"/>
        <v>89.07185629</v>
      </c>
      <c r="K1736" s="99">
        <f t="shared" ref="K1736:L1736" si="3512">IFERROR(G1736,0)</f>
        <v>0.668</v>
      </c>
      <c r="L1736" s="99">
        <f t="shared" si="3512"/>
        <v>0.595</v>
      </c>
      <c r="M1736" s="99">
        <f t="shared" si="6"/>
        <v>-0.073</v>
      </c>
      <c r="N1736" s="101">
        <f t="shared" si="7"/>
        <v>89.07185629</v>
      </c>
      <c r="O1736" s="99">
        <f t="shared" ref="O1736:P1736" si="3513">IFERROR(K1736,0)</f>
        <v>0.668</v>
      </c>
      <c r="P1736" s="99">
        <f t="shared" si="3513"/>
        <v>0.595</v>
      </c>
      <c r="Q1736" s="99">
        <f t="shared" si="9"/>
        <v>-0.073</v>
      </c>
      <c r="R1736" s="101">
        <f t="shared" si="10"/>
        <v>89.07185629</v>
      </c>
      <c r="S1736" s="102">
        <f>T1715</f>
        <v>168.1698851</v>
      </c>
      <c r="T1736" s="99">
        <f>H1736+S1736-H1737-H1738-U1736</f>
        <v>167.8864851</v>
      </c>
      <c r="U1736" s="102">
        <v>4.0E-4</v>
      </c>
      <c r="V1736" s="99">
        <f t="shared" si="1319"/>
        <v>103.5658915</v>
      </c>
      <c r="W1736" s="99">
        <f t="shared" si="1320"/>
        <v>92.24806202</v>
      </c>
      <c r="X1736" s="102">
        <f t="shared" si="3493"/>
        <v>0</v>
      </c>
      <c r="Y1736" s="102"/>
    </row>
    <row r="1737">
      <c r="A1737" s="96">
        <v>45740.0</v>
      </c>
      <c r="B1737" s="97" t="s">
        <v>36</v>
      </c>
      <c r="C1737" s="98" t="s">
        <v>37</v>
      </c>
      <c r="D1737" s="97" t="s">
        <v>29</v>
      </c>
      <c r="E1737" s="99">
        <v>285.0</v>
      </c>
      <c r="F1737" s="80">
        <v>0.0</v>
      </c>
      <c r="G1737" s="80">
        <v>0.774</v>
      </c>
      <c r="H1737" s="103">
        <v>0.878</v>
      </c>
      <c r="I1737" s="99">
        <f t="shared" si="3"/>
        <v>0.104</v>
      </c>
      <c r="J1737" s="101">
        <f t="shared" si="4"/>
        <v>113.4366925</v>
      </c>
      <c r="K1737" s="99">
        <f t="shared" ref="K1737:L1737" si="3514">IFERROR(G1737,0)</f>
        <v>0.774</v>
      </c>
      <c r="L1737" s="99">
        <f t="shared" si="3514"/>
        <v>0.878</v>
      </c>
      <c r="M1737" s="99">
        <f t="shared" si="6"/>
        <v>0.104</v>
      </c>
      <c r="N1737" s="101">
        <f t="shared" si="7"/>
        <v>113.4366925</v>
      </c>
      <c r="O1737" s="99">
        <f t="shared" ref="O1737:P1737" si="3515">IFERROR(K1737,0)</f>
        <v>0.774</v>
      </c>
      <c r="P1737" s="99">
        <f t="shared" si="3515"/>
        <v>0.878</v>
      </c>
      <c r="Q1737" s="99">
        <f t="shared" si="9"/>
        <v>0.104</v>
      </c>
      <c r="R1737" s="101">
        <f t="shared" si="10"/>
        <v>113.4366925</v>
      </c>
      <c r="S1737" s="106"/>
      <c r="T1737" s="106"/>
      <c r="U1737" s="106"/>
      <c r="V1737" s="99">
        <f t="shared" si="1319"/>
        <v>0</v>
      </c>
      <c r="W1737" s="99">
        <f t="shared" si="1320"/>
        <v>0</v>
      </c>
      <c r="X1737" s="102">
        <f t="shared" si="3493"/>
        <v>0.595</v>
      </c>
      <c r="Y1737" s="102"/>
    </row>
    <row r="1738">
      <c r="A1738" s="96">
        <v>45740.0</v>
      </c>
      <c r="B1738" s="97" t="s">
        <v>36</v>
      </c>
      <c r="C1738" s="98" t="s">
        <v>37</v>
      </c>
      <c r="D1738" s="97" t="s">
        <v>30</v>
      </c>
      <c r="E1738" s="99">
        <v>0.0</v>
      </c>
      <c r="F1738" s="80">
        <v>0.0</v>
      </c>
      <c r="G1738" s="80">
        <v>0.0</v>
      </c>
      <c r="H1738" s="105">
        <v>0.0</v>
      </c>
      <c r="I1738" s="99">
        <f t="shared" si="3"/>
        <v>0</v>
      </c>
      <c r="J1738" s="101">
        <f t="shared" si="4"/>
        <v>0</v>
      </c>
      <c r="K1738" s="99">
        <f t="shared" ref="K1738:L1738" si="3516">IFERROR(G1738,0)</f>
        <v>0</v>
      </c>
      <c r="L1738" s="99">
        <f t="shared" si="3516"/>
        <v>0</v>
      </c>
      <c r="M1738" s="99">
        <f t="shared" si="6"/>
        <v>0</v>
      </c>
      <c r="N1738" s="101">
        <f t="shared" si="7"/>
        <v>0</v>
      </c>
      <c r="O1738" s="99">
        <f t="shared" ref="O1738:P1738" si="3517">IFERROR(K1738,0)</f>
        <v>0</v>
      </c>
      <c r="P1738" s="99">
        <f t="shared" si="3517"/>
        <v>0</v>
      </c>
      <c r="Q1738" s="99">
        <f t="shared" si="9"/>
        <v>0</v>
      </c>
      <c r="R1738" s="101">
        <f t="shared" si="10"/>
        <v>0</v>
      </c>
      <c r="S1738" s="106"/>
      <c r="T1738" s="106"/>
      <c r="U1738" s="106"/>
      <c r="V1738" s="99">
        <f t="shared" si="1319"/>
        <v>0</v>
      </c>
      <c r="W1738" s="99">
        <f t="shared" si="1320"/>
        <v>0</v>
      </c>
      <c r="X1738" s="102">
        <f t="shared" si="3493"/>
        <v>2.661</v>
      </c>
      <c r="Y1738" s="102"/>
    </row>
    <row r="1739">
      <c r="A1739" s="96">
        <v>45740.0</v>
      </c>
      <c r="B1739" s="97" t="s">
        <v>49</v>
      </c>
      <c r="C1739" s="98" t="s">
        <v>37</v>
      </c>
      <c r="D1739" s="97" t="s">
        <v>27</v>
      </c>
      <c r="E1739" s="99">
        <v>5.2</v>
      </c>
      <c r="F1739" s="80">
        <v>0.018</v>
      </c>
      <c r="G1739" s="80">
        <v>0.0161</v>
      </c>
      <c r="H1739" s="103">
        <v>0.019</v>
      </c>
      <c r="I1739" s="99">
        <f t="shared" si="3"/>
        <v>0.0029</v>
      </c>
      <c r="J1739" s="101">
        <f t="shared" si="4"/>
        <v>118.0124224</v>
      </c>
      <c r="K1739" s="99">
        <f t="shared" ref="K1739:L1739" si="3518">IFERROR(G1739,0)</f>
        <v>0.0161</v>
      </c>
      <c r="L1739" s="99">
        <f t="shared" si="3518"/>
        <v>0.019</v>
      </c>
      <c r="M1739" s="99">
        <f t="shared" si="6"/>
        <v>0.0029</v>
      </c>
      <c r="N1739" s="101">
        <f t="shared" si="7"/>
        <v>118.0124224</v>
      </c>
      <c r="O1739" s="99">
        <f t="shared" ref="O1739:P1739" si="3519">IFERROR(K1739,0)</f>
        <v>0.0161</v>
      </c>
      <c r="P1739" s="99">
        <f t="shared" si="3519"/>
        <v>0.019</v>
      </c>
      <c r="Q1739" s="99">
        <f t="shared" si="9"/>
        <v>0.0029</v>
      </c>
      <c r="R1739" s="101">
        <f t="shared" si="10"/>
        <v>118.0124224</v>
      </c>
      <c r="S1739" s="102">
        <f>T1718</f>
        <v>3.040100002</v>
      </c>
      <c r="T1739" s="99">
        <f>H1739+S1739-H1740-H1741-U1739</f>
        <v>3.058400002</v>
      </c>
      <c r="U1739" s="102">
        <v>7.0E-4</v>
      </c>
      <c r="V1739" s="99">
        <f t="shared" si="1319"/>
        <v>89.44444444</v>
      </c>
      <c r="W1739" s="99">
        <f t="shared" si="1320"/>
        <v>105.5555556</v>
      </c>
      <c r="X1739" s="102">
        <f t="shared" si="3493"/>
        <v>0</v>
      </c>
      <c r="Y1739" s="102"/>
    </row>
    <row r="1740">
      <c r="A1740" s="96">
        <v>45740.0</v>
      </c>
      <c r="B1740" s="97" t="s">
        <v>49</v>
      </c>
      <c r="C1740" s="98" t="s">
        <v>37</v>
      </c>
      <c r="D1740" s="97" t="s">
        <v>29</v>
      </c>
      <c r="E1740" s="99">
        <v>5.1</v>
      </c>
      <c r="F1740" s="80">
        <v>0.0</v>
      </c>
      <c r="G1740" s="80">
        <v>0.0129</v>
      </c>
      <c r="H1740" s="105">
        <v>0.0</v>
      </c>
      <c r="I1740" s="99">
        <f t="shared" si="3"/>
        <v>-0.0129</v>
      </c>
      <c r="J1740" s="101">
        <f t="shared" si="4"/>
        <v>0</v>
      </c>
      <c r="K1740" s="99">
        <f t="shared" ref="K1740:L1740" si="3520">IFERROR(G1740,0)</f>
        <v>0.0129</v>
      </c>
      <c r="L1740" s="99">
        <f t="shared" si="3520"/>
        <v>0</v>
      </c>
      <c r="M1740" s="99">
        <f t="shared" si="6"/>
        <v>-0.0129</v>
      </c>
      <c r="N1740" s="101">
        <f t="shared" si="7"/>
        <v>0</v>
      </c>
      <c r="O1740" s="99">
        <f t="shared" ref="O1740:P1740" si="3521">IFERROR(K1740,0)</f>
        <v>0.0129</v>
      </c>
      <c r="P1740" s="99">
        <f t="shared" si="3521"/>
        <v>0</v>
      </c>
      <c r="Q1740" s="99">
        <f t="shared" si="9"/>
        <v>-0.0129</v>
      </c>
      <c r="R1740" s="101">
        <f t="shared" si="10"/>
        <v>0</v>
      </c>
      <c r="S1740" s="106"/>
      <c r="T1740" s="106"/>
      <c r="U1740" s="106"/>
      <c r="V1740" s="99">
        <f t="shared" si="1319"/>
        <v>0</v>
      </c>
      <c r="W1740" s="99">
        <f t="shared" si="1320"/>
        <v>0</v>
      </c>
      <c r="X1740" s="102">
        <f t="shared" si="3493"/>
        <v>0.018</v>
      </c>
      <c r="Y1740" s="102"/>
    </row>
    <row r="1741">
      <c r="A1741" s="96">
        <v>45740.0</v>
      </c>
      <c r="B1741" s="97" t="s">
        <v>49</v>
      </c>
      <c r="C1741" s="98" t="s">
        <v>37</v>
      </c>
      <c r="D1741" s="97" t="s">
        <v>30</v>
      </c>
      <c r="E1741" s="99">
        <v>0.0</v>
      </c>
      <c r="F1741" s="80">
        <v>0.0</v>
      </c>
      <c r="G1741" s="80">
        <v>0.0</v>
      </c>
      <c r="H1741" s="105">
        <v>0.0</v>
      </c>
      <c r="I1741" s="99">
        <f t="shared" si="3"/>
        <v>0</v>
      </c>
      <c r="J1741" s="101">
        <f t="shared" si="4"/>
        <v>0</v>
      </c>
      <c r="K1741" s="99">
        <f t="shared" ref="K1741:L1741" si="3522">IFERROR(G1741,0)</f>
        <v>0</v>
      </c>
      <c r="L1741" s="99">
        <f t="shared" si="3522"/>
        <v>0</v>
      </c>
      <c r="M1741" s="99">
        <f t="shared" si="6"/>
        <v>0</v>
      </c>
      <c r="N1741" s="101">
        <f t="shared" si="7"/>
        <v>0</v>
      </c>
      <c r="O1741" s="99">
        <f t="shared" ref="O1741:P1741" si="3523">IFERROR(K1741,0)</f>
        <v>0</v>
      </c>
      <c r="P1741" s="99">
        <f t="shared" si="3523"/>
        <v>0</v>
      </c>
      <c r="Q1741" s="99">
        <f t="shared" si="9"/>
        <v>0</v>
      </c>
      <c r="R1741" s="101">
        <f t="shared" si="10"/>
        <v>0</v>
      </c>
      <c r="S1741" s="106"/>
      <c r="T1741" s="106"/>
      <c r="U1741" s="106"/>
      <c r="V1741" s="99">
        <f t="shared" si="1319"/>
        <v>0</v>
      </c>
      <c r="W1741" s="99">
        <f t="shared" si="1320"/>
        <v>0</v>
      </c>
      <c r="X1741" s="102">
        <f t="shared" si="3493"/>
        <v>0</v>
      </c>
      <c r="Y1741" s="102"/>
    </row>
    <row r="1742">
      <c r="A1742" s="96">
        <v>45740.0</v>
      </c>
      <c r="B1742" s="97" t="s">
        <v>40</v>
      </c>
      <c r="C1742" s="98" t="s">
        <v>37</v>
      </c>
      <c r="D1742" s="97" t="s">
        <v>27</v>
      </c>
      <c r="E1742" s="99">
        <v>0.63</v>
      </c>
      <c r="F1742" s="80">
        <v>0.0</v>
      </c>
      <c r="G1742" s="80">
        <v>0.0019</v>
      </c>
      <c r="H1742" s="105">
        <v>0.001</v>
      </c>
      <c r="I1742" s="99">
        <f t="shared" si="3"/>
        <v>-0.0009</v>
      </c>
      <c r="J1742" s="101">
        <f t="shared" si="4"/>
        <v>52.63157895</v>
      </c>
      <c r="K1742" s="99">
        <f t="shared" ref="K1742:L1742" si="3524">IFERROR(G1742,0)</f>
        <v>0.0019</v>
      </c>
      <c r="L1742" s="99">
        <f t="shared" si="3524"/>
        <v>0.001</v>
      </c>
      <c r="M1742" s="99">
        <f t="shared" si="6"/>
        <v>-0.0009</v>
      </c>
      <c r="N1742" s="101">
        <f t="shared" si="7"/>
        <v>52.63157895</v>
      </c>
      <c r="O1742" s="99">
        <f t="shared" ref="O1742:P1742" si="3525">IFERROR(K1742,0)</f>
        <v>0.0019</v>
      </c>
      <c r="P1742" s="99">
        <f t="shared" si="3525"/>
        <v>0.001</v>
      </c>
      <c r="Q1742" s="99">
        <f t="shared" si="9"/>
        <v>-0.0009</v>
      </c>
      <c r="R1742" s="101">
        <f t="shared" si="10"/>
        <v>52.63157895</v>
      </c>
      <c r="S1742" s="102">
        <f>T1721</f>
        <v>0.07984624</v>
      </c>
      <c r="T1742" s="99">
        <f>H1742+S1742-H1743-H1744-U1742</f>
        <v>0.08074624</v>
      </c>
      <c r="U1742" s="102">
        <v>1.0E-4</v>
      </c>
      <c r="V1742" s="99">
        <f t="shared" si="1319"/>
        <v>0</v>
      </c>
      <c r="W1742" s="99">
        <f t="shared" si="1320"/>
        <v>0</v>
      </c>
      <c r="X1742" s="102">
        <f t="shared" si="3493"/>
        <v>0</v>
      </c>
      <c r="Y1742" s="102"/>
    </row>
    <row r="1743">
      <c r="A1743" s="96">
        <v>45740.0</v>
      </c>
      <c r="B1743" s="97" t="s">
        <v>40</v>
      </c>
      <c r="C1743" s="98" t="s">
        <v>37</v>
      </c>
      <c r="D1743" s="97" t="s">
        <v>29</v>
      </c>
      <c r="E1743" s="99">
        <v>0.63</v>
      </c>
      <c r="F1743" s="80">
        <v>0.0</v>
      </c>
      <c r="G1743" s="80">
        <v>0.0016</v>
      </c>
      <c r="H1743" s="105">
        <v>0.0</v>
      </c>
      <c r="I1743" s="99">
        <f t="shared" si="3"/>
        <v>-0.0016</v>
      </c>
      <c r="J1743" s="101">
        <f t="shared" si="4"/>
        <v>0</v>
      </c>
      <c r="K1743" s="99">
        <f t="shared" ref="K1743:L1743" si="3526">IFERROR(G1743,0)</f>
        <v>0.0016</v>
      </c>
      <c r="L1743" s="99">
        <f t="shared" si="3526"/>
        <v>0</v>
      </c>
      <c r="M1743" s="99">
        <f t="shared" si="6"/>
        <v>-0.0016</v>
      </c>
      <c r="N1743" s="101">
        <f t="shared" si="7"/>
        <v>0</v>
      </c>
      <c r="O1743" s="99">
        <f t="shared" ref="O1743:P1743" si="3527">IFERROR(K1743,0)</f>
        <v>0.0016</v>
      </c>
      <c r="P1743" s="99">
        <f t="shared" si="3527"/>
        <v>0</v>
      </c>
      <c r="Q1743" s="99">
        <f t="shared" si="9"/>
        <v>-0.0016</v>
      </c>
      <c r="R1743" s="101">
        <f t="shared" si="10"/>
        <v>0</v>
      </c>
      <c r="S1743" s="106"/>
      <c r="T1743" s="104"/>
      <c r="U1743" s="106"/>
      <c r="V1743" s="99">
        <f t="shared" si="1319"/>
        <v>0</v>
      </c>
      <c r="W1743" s="99">
        <f t="shared" si="1320"/>
        <v>0</v>
      </c>
      <c r="X1743" s="102">
        <f t="shared" si="3493"/>
        <v>0.001</v>
      </c>
      <c r="Y1743" s="102"/>
    </row>
    <row r="1744">
      <c r="A1744" s="96">
        <v>45740.0</v>
      </c>
      <c r="B1744" s="97" t="s">
        <v>40</v>
      </c>
      <c r="C1744" s="98" t="s">
        <v>37</v>
      </c>
      <c r="D1744" s="97" t="s">
        <v>30</v>
      </c>
      <c r="E1744" s="99">
        <v>0.0</v>
      </c>
      <c r="F1744" s="80">
        <v>0.0</v>
      </c>
      <c r="G1744" s="80">
        <v>0.0</v>
      </c>
      <c r="H1744" s="105">
        <v>0.0</v>
      </c>
      <c r="I1744" s="99">
        <f t="shared" si="3"/>
        <v>0</v>
      </c>
      <c r="J1744" s="101">
        <f t="shared" si="4"/>
        <v>0</v>
      </c>
      <c r="K1744" s="99">
        <f t="shared" ref="K1744:L1744" si="3528">IFERROR(G1744,0)</f>
        <v>0</v>
      </c>
      <c r="L1744" s="99">
        <f t="shared" si="3528"/>
        <v>0</v>
      </c>
      <c r="M1744" s="99">
        <f t="shared" si="6"/>
        <v>0</v>
      </c>
      <c r="N1744" s="101">
        <f t="shared" si="7"/>
        <v>0</v>
      </c>
      <c r="O1744" s="99">
        <f t="shared" ref="O1744:P1744" si="3529">IFERROR(K1744,0)</f>
        <v>0</v>
      </c>
      <c r="P1744" s="99">
        <f t="shared" si="3529"/>
        <v>0</v>
      </c>
      <c r="Q1744" s="99">
        <f t="shared" si="9"/>
        <v>0</v>
      </c>
      <c r="R1744" s="101">
        <f t="shared" si="10"/>
        <v>0</v>
      </c>
      <c r="S1744" s="106"/>
      <c r="T1744" s="106"/>
      <c r="U1744" s="106"/>
      <c r="V1744" s="99">
        <f t="shared" si="1319"/>
        <v>0</v>
      </c>
      <c r="W1744" s="99">
        <f t="shared" si="1320"/>
        <v>0</v>
      </c>
      <c r="X1744" s="102">
        <f t="shared" si="3493"/>
        <v>0</v>
      </c>
      <c r="Y1744" s="102"/>
    </row>
    <row r="1745">
      <c r="A1745" s="96">
        <v>45741.0</v>
      </c>
      <c r="B1745" s="97" t="s">
        <v>31</v>
      </c>
      <c r="C1745" s="98" t="s">
        <v>26</v>
      </c>
      <c r="D1745" s="97" t="s">
        <v>27</v>
      </c>
      <c r="E1745" s="99">
        <v>190.9</v>
      </c>
      <c r="F1745" s="81">
        <v>0.65</v>
      </c>
      <c r="G1745" s="82">
        <v>0.545</v>
      </c>
      <c r="H1745" s="107">
        <v>0.586</v>
      </c>
      <c r="I1745" s="99">
        <f t="shared" si="3"/>
        <v>0.041</v>
      </c>
      <c r="J1745" s="101">
        <f t="shared" si="4"/>
        <v>107.5229358</v>
      </c>
      <c r="K1745" s="99">
        <f t="shared" ref="K1745:L1745" si="3530">IFERROR(G1745,0)</f>
        <v>0.545</v>
      </c>
      <c r="L1745" s="99">
        <f t="shared" si="3530"/>
        <v>0.586</v>
      </c>
      <c r="M1745" s="99">
        <f t="shared" si="6"/>
        <v>0.041</v>
      </c>
      <c r="N1745" s="101">
        <f t="shared" si="7"/>
        <v>107.5229358</v>
      </c>
      <c r="O1745" s="99">
        <f t="shared" ref="O1745:P1745" si="3531">IFERROR(K1745,0)</f>
        <v>0.545</v>
      </c>
      <c r="P1745" s="99">
        <f t="shared" si="3531"/>
        <v>0.586</v>
      </c>
      <c r="Q1745" s="99">
        <f t="shared" si="9"/>
        <v>0.041</v>
      </c>
      <c r="R1745" s="101">
        <f t="shared" si="10"/>
        <v>107.5229358</v>
      </c>
      <c r="S1745" s="99">
        <f>T1724</f>
        <v>17.03592</v>
      </c>
      <c r="T1745" s="99">
        <f>H1745+S1745-H1746-H1747-U1745</f>
        <v>17.04212</v>
      </c>
      <c r="U1745" s="99">
        <v>0.0018</v>
      </c>
      <c r="V1745" s="99">
        <f t="shared" si="1319"/>
        <v>83.84615385</v>
      </c>
      <c r="W1745" s="99">
        <f t="shared" si="1320"/>
        <v>90.15384615</v>
      </c>
      <c r="X1745" s="102" t="str">
        <f t="shared" ref="X1745:X1765" si="3534">#REF!</f>
        <v>#REF!</v>
      </c>
      <c r="Y1745" s="102"/>
    </row>
    <row r="1746">
      <c r="A1746" s="96">
        <v>45741.0</v>
      </c>
      <c r="B1746" s="97" t="s">
        <v>31</v>
      </c>
      <c r="C1746" s="98" t="s">
        <v>26</v>
      </c>
      <c r="D1746" s="97" t="s">
        <v>29</v>
      </c>
      <c r="E1746" s="99">
        <v>220.3</v>
      </c>
      <c r="F1746" s="80">
        <v>1.177</v>
      </c>
      <c r="G1746" s="80">
        <v>0.581</v>
      </c>
      <c r="H1746" s="103">
        <v>0.578</v>
      </c>
      <c r="I1746" s="99">
        <f t="shared" si="3"/>
        <v>-0.003</v>
      </c>
      <c r="J1746" s="101">
        <f t="shared" si="4"/>
        <v>99.48364888</v>
      </c>
      <c r="K1746" s="99">
        <f t="shared" ref="K1746:L1746" si="3532">IFERROR(G1746,0)</f>
        <v>0.581</v>
      </c>
      <c r="L1746" s="99">
        <f t="shared" si="3532"/>
        <v>0.578</v>
      </c>
      <c r="M1746" s="99">
        <f t="shared" si="6"/>
        <v>-0.003</v>
      </c>
      <c r="N1746" s="101">
        <f t="shared" si="7"/>
        <v>99.48364888</v>
      </c>
      <c r="O1746" s="99">
        <f t="shared" ref="O1746:P1746" si="3533">IFERROR(K1746,0)</f>
        <v>0.581</v>
      </c>
      <c r="P1746" s="99">
        <f t="shared" si="3533"/>
        <v>0.578</v>
      </c>
      <c r="Q1746" s="99">
        <f t="shared" si="9"/>
        <v>-0.003</v>
      </c>
      <c r="R1746" s="101">
        <f t="shared" si="10"/>
        <v>99.48364888</v>
      </c>
      <c r="S1746" s="104"/>
      <c r="T1746" s="104"/>
      <c r="U1746" s="104"/>
      <c r="V1746" s="99">
        <f t="shared" si="1319"/>
        <v>49.36278675</v>
      </c>
      <c r="W1746" s="99">
        <f t="shared" si="1320"/>
        <v>49.10790144</v>
      </c>
      <c r="X1746" s="102" t="str">
        <f t="shared" si="3534"/>
        <v>#REF!</v>
      </c>
      <c r="Y1746" s="102"/>
    </row>
    <row r="1747">
      <c r="A1747" s="96">
        <v>45741.0</v>
      </c>
      <c r="B1747" s="97" t="s">
        <v>31</v>
      </c>
      <c r="C1747" s="98" t="s">
        <v>26</v>
      </c>
      <c r="D1747" s="97" t="s">
        <v>30</v>
      </c>
      <c r="E1747" s="99">
        <v>0.0</v>
      </c>
      <c r="F1747" s="80">
        <v>0.0</v>
      </c>
      <c r="G1747" s="80">
        <v>0.0</v>
      </c>
      <c r="H1747" s="103">
        <v>0.0</v>
      </c>
      <c r="I1747" s="99">
        <f t="shared" si="3"/>
        <v>0</v>
      </c>
      <c r="J1747" s="101">
        <f t="shared" si="4"/>
        <v>0</v>
      </c>
      <c r="K1747" s="99">
        <f t="shared" ref="K1747:L1747" si="3535">IFERROR(G1747,0)</f>
        <v>0</v>
      </c>
      <c r="L1747" s="99">
        <f t="shared" si="3535"/>
        <v>0</v>
      </c>
      <c r="M1747" s="99">
        <f t="shared" si="6"/>
        <v>0</v>
      </c>
      <c r="N1747" s="101">
        <f t="shared" si="7"/>
        <v>0</v>
      </c>
      <c r="O1747" s="99">
        <f t="shared" ref="O1747:P1747" si="3536">IFERROR(K1747,0)</f>
        <v>0</v>
      </c>
      <c r="P1747" s="99">
        <f t="shared" si="3536"/>
        <v>0</v>
      </c>
      <c r="Q1747" s="99">
        <f t="shared" si="9"/>
        <v>0</v>
      </c>
      <c r="R1747" s="101">
        <f t="shared" si="10"/>
        <v>0</v>
      </c>
      <c r="S1747" s="104"/>
      <c r="T1747" s="104"/>
      <c r="U1747" s="104"/>
      <c r="V1747" s="99">
        <f t="shared" si="1319"/>
        <v>0</v>
      </c>
      <c r="W1747" s="99">
        <f t="shared" si="1320"/>
        <v>0</v>
      </c>
      <c r="X1747" s="102" t="str">
        <f t="shared" si="3534"/>
        <v>#REF!</v>
      </c>
      <c r="Y1747" s="102"/>
    </row>
    <row r="1748">
      <c r="A1748" s="96">
        <v>45741.0</v>
      </c>
      <c r="B1748" s="97" t="s">
        <v>25</v>
      </c>
      <c r="C1748" s="98" t="s">
        <v>26</v>
      </c>
      <c r="D1748" s="97" t="s">
        <v>27</v>
      </c>
      <c r="E1748" s="99">
        <v>1.7</v>
      </c>
      <c r="F1748" s="80">
        <v>0.005</v>
      </c>
      <c r="G1748" s="80">
        <v>0.0048</v>
      </c>
      <c r="H1748" s="105">
        <v>0.005</v>
      </c>
      <c r="I1748" s="99">
        <f t="shared" si="3"/>
        <v>0.0002</v>
      </c>
      <c r="J1748" s="101">
        <f t="shared" si="4"/>
        <v>104.1666667</v>
      </c>
      <c r="K1748" s="99">
        <f t="shared" ref="K1748:L1748" si="3537">IFERROR(G1748,0)</f>
        <v>0.0048</v>
      </c>
      <c r="L1748" s="99">
        <f t="shared" si="3537"/>
        <v>0.005</v>
      </c>
      <c r="M1748" s="99">
        <f t="shared" si="6"/>
        <v>0.0002</v>
      </c>
      <c r="N1748" s="101">
        <f t="shared" si="7"/>
        <v>104.1666667</v>
      </c>
      <c r="O1748" s="99">
        <f t="shared" ref="O1748:P1748" si="3538">IFERROR(K1748,0)</f>
        <v>0.0048</v>
      </c>
      <c r="P1748" s="99">
        <f t="shared" si="3538"/>
        <v>0.005</v>
      </c>
      <c r="Q1748" s="99">
        <f t="shared" si="9"/>
        <v>0.0002</v>
      </c>
      <c r="R1748" s="101">
        <f t="shared" si="10"/>
        <v>104.1666667</v>
      </c>
      <c r="S1748" s="99">
        <f>T1727</f>
        <v>3.8434405</v>
      </c>
      <c r="T1748" s="99">
        <f>H1748+S1748-H1749-H1750-U1748</f>
        <v>3.8483405</v>
      </c>
      <c r="U1748" s="99">
        <v>1.0E-4</v>
      </c>
      <c r="V1748" s="99">
        <f t="shared" si="1319"/>
        <v>96</v>
      </c>
      <c r="W1748" s="99">
        <f t="shared" si="1320"/>
        <v>100</v>
      </c>
      <c r="X1748" s="102" t="str">
        <f t="shared" si="3534"/>
        <v>#REF!</v>
      </c>
      <c r="Y1748" s="102"/>
    </row>
    <row r="1749">
      <c r="A1749" s="96">
        <v>45741.0</v>
      </c>
      <c r="B1749" s="97" t="s">
        <v>25</v>
      </c>
      <c r="C1749" s="98" t="s">
        <v>26</v>
      </c>
      <c r="D1749" s="97" t="s">
        <v>29</v>
      </c>
      <c r="E1749" s="99">
        <v>1.5</v>
      </c>
      <c r="F1749" s="80">
        <v>0.0</v>
      </c>
      <c r="G1749" s="80">
        <v>0.003</v>
      </c>
      <c r="H1749" s="105">
        <v>0.0</v>
      </c>
      <c r="I1749" s="99">
        <f t="shared" si="3"/>
        <v>-0.003</v>
      </c>
      <c r="J1749" s="101">
        <f t="shared" si="4"/>
        <v>0</v>
      </c>
      <c r="K1749" s="99">
        <f t="shared" ref="K1749:L1749" si="3539">IFERROR(G1749,0)</f>
        <v>0.003</v>
      </c>
      <c r="L1749" s="99">
        <f t="shared" si="3539"/>
        <v>0</v>
      </c>
      <c r="M1749" s="99">
        <f t="shared" si="6"/>
        <v>-0.003</v>
      </c>
      <c r="N1749" s="101">
        <f t="shared" si="7"/>
        <v>0</v>
      </c>
      <c r="O1749" s="99">
        <f t="shared" ref="O1749:P1749" si="3540">IFERROR(K1749,0)</f>
        <v>0.003</v>
      </c>
      <c r="P1749" s="99">
        <f t="shared" si="3540"/>
        <v>0</v>
      </c>
      <c r="Q1749" s="99">
        <f t="shared" si="9"/>
        <v>-0.003</v>
      </c>
      <c r="R1749" s="101">
        <f t="shared" si="10"/>
        <v>0</v>
      </c>
      <c r="S1749" s="104"/>
      <c r="T1749" s="104"/>
      <c r="U1749" s="104"/>
      <c r="V1749" s="99">
        <f t="shared" si="1319"/>
        <v>0</v>
      </c>
      <c r="W1749" s="99">
        <f t="shared" si="1320"/>
        <v>0</v>
      </c>
      <c r="X1749" s="102" t="str">
        <f t="shared" si="3534"/>
        <v>#REF!</v>
      </c>
      <c r="Y1749" s="102"/>
    </row>
    <row r="1750">
      <c r="A1750" s="96">
        <v>45741.0</v>
      </c>
      <c r="B1750" s="97" t="s">
        <v>25</v>
      </c>
      <c r="C1750" s="98" t="s">
        <v>26</v>
      </c>
      <c r="D1750" s="97" t="s">
        <v>30</v>
      </c>
      <c r="E1750" s="99">
        <v>0.0</v>
      </c>
      <c r="F1750" s="80">
        <v>0.0</v>
      </c>
      <c r="G1750" s="80">
        <v>0.0</v>
      </c>
      <c r="H1750" s="105">
        <v>0.0</v>
      </c>
      <c r="I1750" s="99">
        <f t="shared" si="3"/>
        <v>0</v>
      </c>
      <c r="J1750" s="101">
        <f t="shared" si="4"/>
        <v>0</v>
      </c>
      <c r="K1750" s="99">
        <f t="shared" ref="K1750:L1750" si="3541">IFERROR(G1750,0)</f>
        <v>0</v>
      </c>
      <c r="L1750" s="99">
        <f t="shared" si="3541"/>
        <v>0</v>
      </c>
      <c r="M1750" s="99">
        <f t="shared" si="6"/>
        <v>0</v>
      </c>
      <c r="N1750" s="101">
        <f t="shared" si="7"/>
        <v>0</v>
      </c>
      <c r="O1750" s="99">
        <f t="shared" ref="O1750:P1750" si="3542">IFERROR(K1750,0)</f>
        <v>0</v>
      </c>
      <c r="P1750" s="99">
        <f t="shared" si="3542"/>
        <v>0</v>
      </c>
      <c r="Q1750" s="99">
        <f t="shared" si="9"/>
        <v>0</v>
      </c>
      <c r="R1750" s="101">
        <f t="shared" si="10"/>
        <v>0</v>
      </c>
      <c r="S1750" s="104"/>
      <c r="T1750" s="104"/>
      <c r="U1750" s="104"/>
      <c r="V1750" s="99">
        <f t="shared" si="1319"/>
        <v>0</v>
      </c>
      <c r="W1750" s="99">
        <f t="shared" si="1320"/>
        <v>0</v>
      </c>
      <c r="X1750" s="102" t="str">
        <f t="shared" si="3534"/>
        <v>#REF!</v>
      </c>
      <c r="Y1750" s="102"/>
    </row>
    <row r="1751">
      <c r="A1751" s="96">
        <v>45741.0</v>
      </c>
      <c r="B1751" s="97" t="s">
        <v>33</v>
      </c>
      <c r="C1751" s="98" t="s">
        <v>26</v>
      </c>
      <c r="D1751" s="97" t="s">
        <v>27</v>
      </c>
      <c r="E1751" s="99">
        <v>1.0</v>
      </c>
      <c r="F1751" s="80">
        <v>0.005</v>
      </c>
      <c r="G1751" s="80">
        <v>0.003</v>
      </c>
      <c r="H1751" s="105">
        <v>0.004</v>
      </c>
      <c r="I1751" s="99">
        <f t="shared" si="3"/>
        <v>0.001</v>
      </c>
      <c r="J1751" s="101">
        <f t="shared" si="4"/>
        <v>133.3333333</v>
      </c>
      <c r="K1751" s="99">
        <f t="shared" ref="K1751:L1751" si="3543">IFERROR(G1751,0)</f>
        <v>0.003</v>
      </c>
      <c r="L1751" s="99">
        <f t="shared" si="3543"/>
        <v>0.004</v>
      </c>
      <c r="M1751" s="99">
        <f t="shared" si="6"/>
        <v>0.001</v>
      </c>
      <c r="N1751" s="101">
        <f t="shared" si="7"/>
        <v>133.3333333</v>
      </c>
      <c r="O1751" s="99">
        <f t="shared" ref="O1751:P1751" si="3544">IFERROR(K1751,0)</f>
        <v>0.003</v>
      </c>
      <c r="P1751" s="99">
        <f t="shared" si="3544"/>
        <v>0.004</v>
      </c>
      <c r="Q1751" s="99">
        <f t="shared" si="9"/>
        <v>0.001</v>
      </c>
      <c r="R1751" s="101">
        <f t="shared" si="10"/>
        <v>133.3333333</v>
      </c>
      <c r="S1751" s="99">
        <f>T1730</f>
        <v>0.72865</v>
      </c>
      <c r="T1751" s="99">
        <f>H1751+S1751-H1752-H1753-U1751</f>
        <v>0.73265</v>
      </c>
      <c r="U1751" s="99">
        <v>0.0</v>
      </c>
      <c r="V1751" s="99">
        <f t="shared" si="1319"/>
        <v>60</v>
      </c>
      <c r="W1751" s="99">
        <f t="shared" si="1320"/>
        <v>80</v>
      </c>
      <c r="X1751" s="102" t="str">
        <f t="shared" si="3534"/>
        <v>#REF!</v>
      </c>
      <c r="Y1751" s="102"/>
    </row>
    <row r="1752">
      <c r="A1752" s="96">
        <v>45741.0</v>
      </c>
      <c r="B1752" s="97" t="s">
        <v>33</v>
      </c>
      <c r="C1752" s="98" t="s">
        <v>26</v>
      </c>
      <c r="D1752" s="97" t="s">
        <v>29</v>
      </c>
      <c r="E1752" s="99">
        <v>1.0</v>
      </c>
      <c r="F1752" s="80">
        <v>0.0</v>
      </c>
      <c r="G1752" s="80">
        <v>0.003</v>
      </c>
      <c r="H1752" s="105">
        <v>0.0</v>
      </c>
      <c r="I1752" s="99">
        <f t="shared" si="3"/>
        <v>-0.003</v>
      </c>
      <c r="J1752" s="101">
        <f t="shared" si="4"/>
        <v>0</v>
      </c>
      <c r="K1752" s="99">
        <f t="shared" ref="K1752:L1752" si="3545">IFERROR(G1752,0)</f>
        <v>0.003</v>
      </c>
      <c r="L1752" s="99">
        <f t="shared" si="3545"/>
        <v>0</v>
      </c>
      <c r="M1752" s="99">
        <f t="shared" si="6"/>
        <v>-0.003</v>
      </c>
      <c r="N1752" s="101">
        <f t="shared" si="7"/>
        <v>0</v>
      </c>
      <c r="O1752" s="99">
        <f t="shared" ref="O1752:P1752" si="3546">IFERROR(K1752,0)</f>
        <v>0.003</v>
      </c>
      <c r="P1752" s="99">
        <f t="shared" si="3546"/>
        <v>0</v>
      </c>
      <c r="Q1752" s="99">
        <f t="shared" si="9"/>
        <v>-0.003</v>
      </c>
      <c r="R1752" s="101">
        <f t="shared" si="10"/>
        <v>0</v>
      </c>
      <c r="S1752" s="104"/>
      <c r="T1752" s="104"/>
      <c r="U1752" s="104"/>
      <c r="V1752" s="99">
        <f t="shared" si="1319"/>
        <v>0</v>
      </c>
      <c r="W1752" s="99">
        <f t="shared" si="1320"/>
        <v>0</v>
      </c>
      <c r="X1752" s="102" t="str">
        <f t="shared" si="3534"/>
        <v>#REF!</v>
      </c>
      <c r="Y1752" s="102"/>
    </row>
    <row r="1753">
      <c r="A1753" s="96">
        <v>45741.0</v>
      </c>
      <c r="B1753" s="97" t="s">
        <v>33</v>
      </c>
      <c r="C1753" s="98" t="s">
        <v>26</v>
      </c>
      <c r="D1753" s="97" t="s">
        <v>30</v>
      </c>
      <c r="E1753" s="99">
        <v>0.0</v>
      </c>
      <c r="F1753" s="80">
        <v>0.0</v>
      </c>
      <c r="G1753" s="80">
        <v>0.0</v>
      </c>
      <c r="H1753" s="105">
        <v>0.0</v>
      </c>
      <c r="I1753" s="99">
        <f t="shared" si="3"/>
        <v>0</v>
      </c>
      <c r="J1753" s="101">
        <f t="shared" si="4"/>
        <v>0</v>
      </c>
      <c r="K1753" s="99">
        <f t="shared" ref="K1753:L1753" si="3547">IFERROR(G1753,0)</f>
        <v>0</v>
      </c>
      <c r="L1753" s="99">
        <f t="shared" si="3547"/>
        <v>0</v>
      </c>
      <c r="M1753" s="99">
        <f t="shared" si="6"/>
        <v>0</v>
      </c>
      <c r="N1753" s="101">
        <f t="shared" si="7"/>
        <v>0</v>
      </c>
      <c r="O1753" s="99">
        <f t="shared" ref="O1753:P1753" si="3548">IFERROR(K1753,0)</f>
        <v>0</v>
      </c>
      <c r="P1753" s="99">
        <f t="shared" si="3548"/>
        <v>0</v>
      </c>
      <c r="Q1753" s="99">
        <f t="shared" si="9"/>
        <v>0</v>
      </c>
      <c r="R1753" s="101">
        <f t="shared" si="10"/>
        <v>0</v>
      </c>
      <c r="S1753" s="106"/>
      <c r="T1753" s="106"/>
      <c r="U1753" s="106"/>
      <c r="V1753" s="99">
        <f t="shared" si="1319"/>
        <v>0</v>
      </c>
      <c r="W1753" s="99">
        <f t="shared" si="1320"/>
        <v>0</v>
      </c>
      <c r="X1753" s="102" t="str">
        <f t="shared" si="3534"/>
        <v>#REF!</v>
      </c>
      <c r="Y1753" s="102"/>
    </row>
    <row r="1754">
      <c r="A1754" s="96">
        <v>45741.0</v>
      </c>
      <c r="B1754" s="97" t="s">
        <v>34</v>
      </c>
      <c r="C1754" s="98" t="s">
        <v>26</v>
      </c>
      <c r="D1754" s="97" t="s">
        <v>27</v>
      </c>
      <c r="E1754" s="99">
        <v>0.6</v>
      </c>
      <c r="F1754" s="80">
        <v>0.004</v>
      </c>
      <c r="G1754" s="80">
        <v>0.0032</v>
      </c>
      <c r="H1754" s="105">
        <v>0.002</v>
      </c>
      <c r="I1754" s="99">
        <f t="shared" si="3"/>
        <v>-0.0012</v>
      </c>
      <c r="J1754" s="101">
        <f t="shared" si="4"/>
        <v>62.5</v>
      </c>
      <c r="K1754" s="99">
        <f t="shared" ref="K1754:L1754" si="3549">IFERROR(G1754,0)</f>
        <v>0.0032</v>
      </c>
      <c r="L1754" s="99">
        <f t="shared" si="3549"/>
        <v>0.002</v>
      </c>
      <c r="M1754" s="99">
        <f t="shared" si="6"/>
        <v>-0.0012</v>
      </c>
      <c r="N1754" s="101">
        <f t="shared" si="7"/>
        <v>62.5</v>
      </c>
      <c r="O1754" s="99">
        <f t="shared" ref="O1754:P1754" si="3550">IFERROR(K1754,0)</f>
        <v>0.0032</v>
      </c>
      <c r="P1754" s="99">
        <f t="shared" si="3550"/>
        <v>0.002</v>
      </c>
      <c r="Q1754" s="99">
        <f t="shared" si="9"/>
        <v>-0.0012</v>
      </c>
      <c r="R1754" s="101">
        <f t="shared" si="10"/>
        <v>62.5</v>
      </c>
      <c r="S1754" s="102">
        <f>T1733</f>
        <v>0.10089</v>
      </c>
      <c r="T1754" s="99">
        <f>H1754+S1754-H1755-H1756-U1754</f>
        <v>0.07389</v>
      </c>
      <c r="U1754" s="102">
        <v>0.0</v>
      </c>
      <c r="V1754" s="99">
        <f t="shared" si="1319"/>
        <v>80</v>
      </c>
      <c r="W1754" s="99">
        <f t="shared" si="1320"/>
        <v>50</v>
      </c>
      <c r="X1754" s="102" t="str">
        <f t="shared" si="3534"/>
        <v>#REF!</v>
      </c>
      <c r="Y1754" s="102"/>
    </row>
    <row r="1755">
      <c r="A1755" s="96">
        <v>45741.0</v>
      </c>
      <c r="B1755" s="97" t="s">
        <v>34</v>
      </c>
      <c r="C1755" s="98" t="s">
        <v>26</v>
      </c>
      <c r="D1755" s="97" t="s">
        <v>29</v>
      </c>
      <c r="E1755" s="99">
        <v>0.6</v>
      </c>
      <c r="F1755" s="80">
        <v>0.0</v>
      </c>
      <c r="G1755" s="80">
        <v>0.0032</v>
      </c>
      <c r="H1755" s="103">
        <v>0.029</v>
      </c>
      <c r="I1755" s="99">
        <f t="shared" si="3"/>
        <v>0.0258</v>
      </c>
      <c r="J1755" s="101">
        <f t="shared" si="4"/>
        <v>906.25</v>
      </c>
      <c r="K1755" s="99">
        <f t="shared" ref="K1755:L1755" si="3551">IFERROR(G1755,0)</f>
        <v>0.0032</v>
      </c>
      <c r="L1755" s="99">
        <f t="shared" si="3551"/>
        <v>0.029</v>
      </c>
      <c r="M1755" s="99">
        <f t="shared" si="6"/>
        <v>0.0258</v>
      </c>
      <c r="N1755" s="101">
        <f t="shared" si="7"/>
        <v>906.25</v>
      </c>
      <c r="O1755" s="99">
        <f t="shared" ref="O1755:P1755" si="3552">IFERROR(K1755,0)</f>
        <v>0.0032</v>
      </c>
      <c r="P1755" s="99">
        <f t="shared" si="3552"/>
        <v>0.029</v>
      </c>
      <c r="Q1755" s="99">
        <f t="shared" si="9"/>
        <v>0.0258</v>
      </c>
      <c r="R1755" s="101">
        <f t="shared" si="10"/>
        <v>906.25</v>
      </c>
      <c r="S1755" s="106"/>
      <c r="T1755" s="106"/>
      <c r="U1755" s="106"/>
      <c r="V1755" s="99">
        <f t="shared" si="1319"/>
        <v>0</v>
      </c>
      <c r="W1755" s="99">
        <f t="shared" si="1320"/>
        <v>0</v>
      </c>
      <c r="X1755" s="102" t="str">
        <f t="shared" si="3534"/>
        <v>#REF!</v>
      </c>
      <c r="Y1755" s="102"/>
    </row>
    <row r="1756">
      <c r="A1756" s="96">
        <v>45741.0</v>
      </c>
      <c r="B1756" s="97" t="s">
        <v>34</v>
      </c>
      <c r="C1756" s="98" t="s">
        <v>26</v>
      </c>
      <c r="D1756" s="97" t="s">
        <v>30</v>
      </c>
      <c r="E1756" s="99">
        <v>0.0</v>
      </c>
      <c r="F1756" s="80">
        <v>0.0</v>
      </c>
      <c r="G1756" s="80">
        <v>0.0</v>
      </c>
      <c r="H1756" s="105">
        <v>0.0</v>
      </c>
      <c r="I1756" s="99">
        <f t="shared" si="3"/>
        <v>0</v>
      </c>
      <c r="J1756" s="101">
        <f t="shared" si="4"/>
        <v>0</v>
      </c>
      <c r="K1756" s="99">
        <f t="shared" ref="K1756:L1756" si="3553">IFERROR(G1756,0)</f>
        <v>0</v>
      </c>
      <c r="L1756" s="99">
        <f t="shared" si="3553"/>
        <v>0</v>
      </c>
      <c r="M1756" s="99">
        <f t="shared" si="6"/>
        <v>0</v>
      </c>
      <c r="N1756" s="101">
        <f t="shared" si="7"/>
        <v>0</v>
      </c>
      <c r="O1756" s="99">
        <f t="shared" ref="O1756:P1756" si="3554">IFERROR(K1756,0)</f>
        <v>0</v>
      </c>
      <c r="P1756" s="99">
        <f t="shared" si="3554"/>
        <v>0</v>
      </c>
      <c r="Q1756" s="99">
        <f t="shared" si="9"/>
        <v>0</v>
      </c>
      <c r="R1756" s="101">
        <f t="shared" si="10"/>
        <v>0</v>
      </c>
      <c r="S1756" s="106"/>
      <c r="T1756" s="106"/>
      <c r="U1756" s="106"/>
      <c r="V1756" s="99">
        <f t="shared" si="1319"/>
        <v>0</v>
      </c>
      <c r="W1756" s="99">
        <f t="shared" si="1320"/>
        <v>0</v>
      </c>
      <c r="X1756" s="102" t="str">
        <f t="shared" si="3534"/>
        <v>#REF!</v>
      </c>
      <c r="Y1756" s="102"/>
    </row>
    <row r="1757">
      <c r="A1757" s="96">
        <v>45741.0</v>
      </c>
      <c r="B1757" s="97" t="s">
        <v>36</v>
      </c>
      <c r="C1757" s="98" t="s">
        <v>37</v>
      </c>
      <c r="D1757" s="97" t="s">
        <v>27</v>
      </c>
      <c r="E1757" s="99">
        <v>229.8</v>
      </c>
      <c r="F1757" s="80">
        <v>0.638</v>
      </c>
      <c r="G1757" s="80">
        <v>0.668</v>
      </c>
      <c r="H1757" s="103">
        <v>0.584</v>
      </c>
      <c r="I1757" s="99">
        <f t="shared" si="3"/>
        <v>-0.084</v>
      </c>
      <c r="J1757" s="101">
        <f t="shared" si="4"/>
        <v>87.4251497</v>
      </c>
      <c r="K1757" s="99">
        <f t="shared" ref="K1757:L1757" si="3555">IFERROR(G1757,0)</f>
        <v>0.668</v>
      </c>
      <c r="L1757" s="99">
        <f t="shared" si="3555"/>
        <v>0.584</v>
      </c>
      <c r="M1757" s="99">
        <f t="shared" si="6"/>
        <v>-0.084</v>
      </c>
      <c r="N1757" s="101">
        <f t="shared" si="7"/>
        <v>87.4251497</v>
      </c>
      <c r="O1757" s="99">
        <f t="shared" ref="O1757:P1757" si="3556">IFERROR(K1757,0)</f>
        <v>0.668</v>
      </c>
      <c r="P1757" s="99">
        <f t="shared" si="3556"/>
        <v>0.584</v>
      </c>
      <c r="Q1757" s="99">
        <f t="shared" si="9"/>
        <v>-0.084</v>
      </c>
      <c r="R1757" s="101">
        <f t="shared" si="10"/>
        <v>87.4251497</v>
      </c>
      <c r="S1757" s="102">
        <f>T1736</f>
        <v>167.8864851</v>
      </c>
      <c r="T1757" s="99">
        <f>H1757+S1757-H1758-H1759-U1757</f>
        <v>167.0380851</v>
      </c>
      <c r="U1757" s="102">
        <v>4.0E-4</v>
      </c>
      <c r="V1757" s="99">
        <f t="shared" si="1319"/>
        <v>104.7021944</v>
      </c>
      <c r="W1757" s="99">
        <f t="shared" si="1320"/>
        <v>91.53605016</v>
      </c>
      <c r="X1757" s="102" t="str">
        <f t="shared" si="3534"/>
        <v>#REF!</v>
      </c>
      <c r="Y1757" s="102"/>
    </row>
    <row r="1758">
      <c r="A1758" s="96">
        <v>45741.0</v>
      </c>
      <c r="B1758" s="97" t="s">
        <v>36</v>
      </c>
      <c r="C1758" s="98" t="s">
        <v>37</v>
      </c>
      <c r="D1758" s="97" t="s">
        <v>29</v>
      </c>
      <c r="E1758" s="99">
        <v>285.0</v>
      </c>
      <c r="F1758" s="80">
        <v>0.0</v>
      </c>
      <c r="G1758" s="80">
        <v>0.774</v>
      </c>
      <c r="H1758" s="103">
        <v>1.432</v>
      </c>
      <c r="I1758" s="99">
        <f t="shared" si="3"/>
        <v>0.658</v>
      </c>
      <c r="J1758" s="101">
        <f t="shared" si="4"/>
        <v>185.0129199</v>
      </c>
      <c r="K1758" s="99">
        <f t="shared" ref="K1758:L1758" si="3557">IFERROR(G1758,0)</f>
        <v>0.774</v>
      </c>
      <c r="L1758" s="99">
        <f t="shared" si="3557"/>
        <v>1.432</v>
      </c>
      <c r="M1758" s="99">
        <f t="shared" si="6"/>
        <v>0.658</v>
      </c>
      <c r="N1758" s="101">
        <f t="shared" si="7"/>
        <v>185.0129199</v>
      </c>
      <c r="O1758" s="99">
        <f t="shared" ref="O1758:P1758" si="3558">IFERROR(K1758,0)</f>
        <v>0.774</v>
      </c>
      <c r="P1758" s="99">
        <f t="shared" si="3558"/>
        <v>1.432</v>
      </c>
      <c r="Q1758" s="99">
        <f t="shared" si="9"/>
        <v>0.658</v>
      </c>
      <c r="R1758" s="101">
        <f t="shared" si="10"/>
        <v>185.0129199</v>
      </c>
      <c r="S1758" s="106"/>
      <c r="T1758" s="106"/>
      <c r="U1758" s="106"/>
      <c r="V1758" s="99">
        <f t="shared" si="1319"/>
        <v>0</v>
      </c>
      <c r="W1758" s="99">
        <f t="shared" si="1320"/>
        <v>0</v>
      </c>
      <c r="X1758" s="102" t="str">
        <f t="shared" si="3534"/>
        <v>#REF!</v>
      </c>
      <c r="Y1758" s="102"/>
    </row>
    <row r="1759">
      <c r="A1759" s="96">
        <v>45741.0</v>
      </c>
      <c r="B1759" s="97" t="s">
        <v>36</v>
      </c>
      <c r="C1759" s="98" t="s">
        <v>37</v>
      </c>
      <c r="D1759" s="97" t="s">
        <v>30</v>
      </c>
      <c r="E1759" s="99">
        <v>0.0</v>
      </c>
      <c r="F1759" s="80">
        <v>0.0</v>
      </c>
      <c r="G1759" s="80">
        <v>0.0</v>
      </c>
      <c r="H1759" s="105">
        <v>0.0</v>
      </c>
      <c r="I1759" s="99">
        <f t="shared" si="3"/>
        <v>0</v>
      </c>
      <c r="J1759" s="101">
        <f t="shared" si="4"/>
        <v>0</v>
      </c>
      <c r="K1759" s="99">
        <f t="shared" ref="K1759:L1759" si="3559">IFERROR(G1759,0)</f>
        <v>0</v>
      </c>
      <c r="L1759" s="99">
        <f t="shared" si="3559"/>
        <v>0</v>
      </c>
      <c r="M1759" s="99">
        <f t="shared" si="6"/>
        <v>0</v>
      </c>
      <c r="N1759" s="101">
        <f t="shared" si="7"/>
        <v>0</v>
      </c>
      <c r="O1759" s="99">
        <f t="shared" ref="O1759:P1759" si="3560">IFERROR(K1759,0)</f>
        <v>0</v>
      </c>
      <c r="P1759" s="99">
        <f t="shared" si="3560"/>
        <v>0</v>
      </c>
      <c r="Q1759" s="99">
        <f t="shared" si="9"/>
        <v>0</v>
      </c>
      <c r="R1759" s="101">
        <f t="shared" si="10"/>
        <v>0</v>
      </c>
      <c r="S1759" s="106"/>
      <c r="T1759" s="106"/>
      <c r="U1759" s="106"/>
      <c r="V1759" s="99">
        <f t="shared" si="1319"/>
        <v>0</v>
      </c>
      <c r="W1759" s="99">
        <f t="shared" si="1320"/>
        <v>0</v>
      </c>
      <c r="X1759" s="102" t="str">
        <f t="shared" si="3534"/>
        <v>#REF!</v>
      </c>
      <c r="Y1759" s="102"/>
    </row>
    <row r="1760">
      <c r="A1760" s="96">
        <v>45741.0</v>
      </c>
      <c r="B1760" s="97" t="s">
        <v>49</v>
      </c>
      <c r="C1760" s="98" t="s">
        <v>37</v>
      </c>
      <c r="D1760" s="97" t="s">
        <v>27</v>
      </c>
      <c r="E1760" s="99">
        <v>5.2</v>
      </c>
      <c r="F1760" s="80">
        <v>0.017</v>
      </c>
      <c r="G1760" s="80">
        <v>0.0161</v>
      </c>
      <c r="H1760" s="103">
        <v>0.019</v>
      </c>
      <c r="I1760" s="99">
        <f t="shared" si="3"/>
        <v>0.0029</v>
      </c>
      <c r="J1760" s="101">
        <f t="shared" si="4"/>
        <v>118.0124224</v>
      </c>
      <c r="K1760" s="99">
        <f t="shared" ref="K1760:L1760" si="3561">IFERROR(G1760,0)</f>
        <v>0.0161</v>
      </c>
      <c r="L1760" s="99">
        <f t="shared" si="3561"/>
        <v>0.019</v>
      </c>
      <c r="M1760" s="99">
        <f t="shared" si="6"/>
        <v>0.0029</v>
      </c>
      <c r="N1760" s="101">
        <f t="shared" si="7"/>
        <v>118.0124224</v>
      </c>
      <c r="O1760" s="99">
        <f t="shared" ref="O1760:P1760" si="3562">IFERROR(K1760,0)</f>
        <v>0.0161</v>
      </c>
      <c r="P1760" s="99">
        <f t="shared" si="3562"/>
        <v>0.019</v>
      </c>
      <c r="Q1760" s="99">
        <f t="shared" si="9"/>
        <v>0.0029</v>
      </c>
      <c r="R1760" s="101">
        <f t="shared" si="10"/>
        <v>118.0124224</v>
      </c>
      <c r="S1760" s="102">
        <f>T1739</f>
        <v>3.058400002</v>
      </c>
      <c r="T1760" s="99">
        <f>H1760+S1760-H1761-H1762-U1760</f>
        <v>2.236700002</v>
      </c>
      <c r="U1760" s="102">
        <v>7.0E-4</v>
      </c>
      <c r="V1760" s="99">
        <f t="shared" si="1319"/>
        <v>94.70588235</v>
      </c>
      <c r="W1760" s="99">
        <f t="shared" si="1320"/>
        <v>111.7647059</v>
      </c>
      <c r="X1760" s="102" t="str">
        <f t="shared" si="3534"/>
        <v>#REF!</v>
      </c>
      <c r="Y1760" s="102"/>
    </row>
    <row r="1761">
      <c r="A1761" s="96">
        <v>45741.0</v>
      </c>
      <c r="B1761" s="97" t="s">
        <v>49</v>
      </c>
      <c r="C1761" s="98" t="s">
        <v>37</v>
      </c>
      <c r="D1761" s="97" t="s">
        <v>29</v>
      </c>
      <c r="E1761" s="99">
        <v>5.1</v>
      </c>
      <c r="F1761" s="80">
        <v>0.203</v>
      </c>
      <c r="G1761" s="80">
        <v>0.0129</v>
      </c>
      <c r="H1761" s="103">
        <v>0.84</v>
      </c>
      <c r="I1761" s="99">
        <f t="shared" si="3"/>
        <v>0.8271</v>
      </c>
      <c r="J1761" s="101">
        <f t="shared" si="4"/>
        <v>6511.627907</v>
      </c>
      <c r="K1761" s="99">
        <f t="shared" ref="K1761:L1761" si="3563">IFERROR(G1761,0)</f>
        <v>0.0129</v>
      </c>
      <c r="L1761" s="99">
        <f t="shared" si="3563"/>
        <v>0.84</v>
      </c>
      <c r="M1761" s="99">
        <f t="shared" si="6"/>
        <v>0.8271</v>
      </c>
      <c r="N1761" s="101">
        <f t="shared" si="7"/>
        <v>6511.627907</v>
      </c>
      <c r="O1761" s="99">
        <f t="shared" ref="O1761:P1761" si="3564">IFERROR(K1761,0)</f>
        <v>0.0129</v>
      </c>
      <c r="P1761" s="99">
        <f t="shared" si="3564"/>
        <v>0.84</v>
      </c>
      <c r="Q1761" s="99">
        <f t="shared" si="9"/>
        <v>0.8271</v>
      </c>
      <c r="R1761" s="101">
        <f t="shared" si="10"/>
        <v>6511.627907</v>
      </c>
      <c r="S1761" s="106"/>
      <c r="T1761" s="106"/>
      <c r="U1761" s="106"/>
      <c r="V1761" s="99">
        <f t="shared" si="1319"/>
        <v>6.354679803</v>
      </c>
      <c r="W1761" s="99">
        <f t="shared" si="1320"/>
        <v>413.7931034</v>
      </c>
      <c r="X1761" s="102" t="str">
        <f t="shared" si="3534"/>
        <v>#REF!</v>
      </c>
      <c r="Y1761" s="102"/>
    </row>
    <row r="1762">
      <c r="A1762" s="96">
        <v>45741.0</v>
      </c>
      <c r="B1762" s="97" t="s">
        <v>49</v>
      </c>
      <c r="C1762" s="98" t="s">
        <v>37</v>
      </c>
      <c r="D1762" s="97" t="s">
        <v>30</v>
      </c>
      <c r="E1762" s="99">
        <v>0.0</v>
      </c>
      <c r="F1762" s="80">
        <v>0.0</v>
      </c>
      <c r="G1762" s="80">
        <v>0.0</v>
      </c>
      <c r="H1762" s="105">
        <v>0.0</v>
      </c>
      <c r="I1762" s="99">
        <f t="shared" si="3"/>
        <v>0</v>
      </c>
      <c r="J1762" s="101">
        <f t="shared" si="4"/>
        <v>0</v>
      </c>
      <c r="K1762" s="99">
        <f t="shared" ref="K1762:L1762" si="3565">IFERROR(G1762,0)</f>
        <v>0</v>
      </c>
      <c r="L1762" s="99">
        <f t="shared" si="3565"/>
        <v>0</v>
      </c>
      <c r="M1762" s="99">
        <f t="shared" si="6"/>
        <v>0</v>
      </c>
      <c r="N1762" s="101">
        <f t="shared" si="7"/>
        <v>0</v>
      </c>
      <c r="O1762" s="99">
        <f t="shared" ref="O1762:P1762" si="3566">IFERROR(K1762,0)</f>
        <v>0</v>
      </c>
      <c r="P1762" s="99">
        <f t="shared" si="3566"/>
        <v>0</v>
      </c>
      <c r="Q1762" s="99">
        <f t="shared" si="9"/>
        <v>0</v>
      </c>
      <c r="R1762" s="101">
        <f t="shared" si="10"/>
        <v>0</v>
      </c>
      <c r="S1762" s="106"/>
      <c r="T1762" s="106"/>
      <c r="U1762" s="106"/>
      <c r="V1762" s="99">
        <f t="shared" si="1319"/>
        <v>0</v>
      </c>
      <c r="W1762" s="99">
        <f t="shared" si="1320"/>
        <v>0</v>
      </c>
      <c r="X1762" s="102" t="str">
        <f t="shared" si="3534"/>
        <v>#REF!</v>
      </c>
      <c r="Y1762" s="102"/>
    </row>
    <row r="1763">
      <c r="A1763" s="96">
        <v>45741.0</v>
      </c>
      <c r="B1763" s="97" t="s">
        <v>40</v>
      </c>
      <c r="C1763" s="98" t="s">
        <v>37</v>
      </c>
      <c r="D1763" s="97" t="s">
        <v>27</v>
      </c>
      <c r="E1763" s="99">
        <v>0.63</v>
      </c>
      <c r="F1763" s="80">
        <v>0.0</v>
      </c>
      <c r="G1763" s="80">
        <v>0.0019</v>
      </c>
      <c r="H1763" s="105">
        <v>0.001</v>
      </c>
      <c r="I1763" s="99">
        <f t="shared" si="3"/>
        <v>-0.0009</v>
      </c>
      <c r="J1763" s="101">
        <f t="shared" si="4"/>
        <v>52.63157895</v>
      </c>
      <c r="K1763" s="99">
        <f t="shared" ref="K1763:L1763" si="3567">IFERROR(G1763,0)</f>
        <v>0.0019</v>
      </c>
      <c r="L1763" s="99">
        <f t="shared" si="3567"/>
        <v>0.001</v>
      </c>
      <c r="M1763" s="99">
        <f t="shared" si="6"/>
        <v>-0.0009</v>
      </c>
      <c r="N1763" s="101">
        <f t="shared" si="7"/>
        <v>52.63157895</v>
      </c>
      <c r="O1763" s="99">
        <f t="shared" ref="O1763:P1763" si="3568">IFERROR(K1763,0)</f>
        <v>0.0019</v>
      </c>
      <c r="P1763" s="99">
        <f t="shared" si="3568"/>
        <v>0.001</v>
      </c>
      <c r="Q1763" s="99">
        <f t="shared" si="9"/>
        <v>-0.0009</v>
      </c>
      <c r="R1763" s="101">
        <f t="shared" si="10"/>
        <v>52.63157895</v>
      </c>
      <c r="S1763" s="102">
        <f>T1742</f>
        <v>0.08074624</v>
      </c>
      <c r="T1763" s="99">
        <f>H1763+S1763-H1764-H1765-U1763</f>
        <v>0.08164624</v>
      </c>
      <c r="U1763" s="102">
        <v>1.0E-4</v>
      </c>
      <c r="V1763" s="99">
        <f t="shared" si="1319"/>
        <v>0</v>
      </c>
      <c r="W1763" s="99">
        <f t="shared" si="1320"/>
        <v>0</v>
      </c>
      <c r="X1763" s="102" t="str">
        <f t="shared" si="3534"/>
        <v>#REF!</v>
      </c>
      <c r="Y1763" s="102"/>
    </row>
    <row r="1764">
      <c r="A1764" s="96">
        <v>45741.0</v>
      </c>
      <c r="B1764" s="97" t="s">
        <v>40</v>
      </c>
      <c r="C1764" s="98" t="s">
        <v>37</v>
      </c>
      <c r="D1764" s="97" t="s">
        <v>29</v>
      </c>
      <c r="E1764" s="99">
        <v>0.63</v>
      </c>
      <c r="F1764" s="80">
        <v>0.0</v>
      </c>
      <c r="G1764" s="80">
        <v>0.0016</v>
      </c>
      <c r="H1764" s="105">
        <v>0.0</v>
      </c>
      <c r="I1764" s="99">
        <f t="shared" si="3"/>
        <v>-0.0016</v>
      </c>
      <c r="J1764" s="101">
        <f t="shared" si="4"/>
        <v>0</v>
      </c>
      <c r="K1764" s="99">
        <f t="shared" ref="K1764:L1764" si="3569">IFERROR(G1764,0)</f>
        <v>0.0016</v>
      </c>
      <c r="L1764" s="99">
        <f t="shared" si="3569"/>
        <v>0</v>
      </c>
      <c r="M1764" s="99">
        <f t="shared" si="6"/>
        <v>-0.0016</v>
      </c>
      <c r="N1764" s="101">
        <f t="shared" si="7"/>
        <v>0</v>
      </c>
      <c r="O1764" s="99">
        <f t="shared" ref="O1764:P1764" si="3570">IFERROR(K1764,0)</f>
        <v>0.0016</v>
      </c>
      <c r="P1764" s="99">
        <f t="shared" si="3570"/>
        <v>0</v>
      </c>
      <c r="Q1764" s="99">
        <f t="shared" si="9"/>
        <v>-0.0016</v>
      </c>
      <c r="R1764" s="101">
        <f t="shared" si="10"/>
        <v>0</v>
      </c>
      <c r="S1764" s="106"/>
      <c r="T1764" s="104"/>
      <c r="U1764" s="106"/>
      <c r="V1764" s="99">
        <f t="shared" si="1319"/>
        <v>0</v>
      </c>
      <c r="W1764" s="99">
        <f t="shared" si="1320"/>
        <v>0</v>
      </c>
      <c r="X1764" s="102" t="str">
        <f t="shared" si="3534"/>
        <v>#REF!</v>
      </c>
      <c r="Y1764" s="102"/>
    </row>
    <row r="1765">
      <c r="A1765" s="96">
        <v>45741.0</v>
      </c>
      <c r="B1765" s="97" t="s">
        <v>40</v>
      </c>
      <c r="C1765" s="98" t="s">
        <v>37</v>
      </c>
      <c r="D1765" s="97" t="s">
        <v>30</v>
      </c>
      <c r="E1765" s="99">
        <v>0.0</v>
      </c>
      <c r="F1765" s="80">
        <v>0.0</v>
      </c>
      <c r="G1765" s="80">
        <v>0.0</v>
      </c>
      <c r="H1765" s="105">
        <v>0.0</v>
      </c>
      <c r="I1765" s="99">
        <f t="shared" si="3"/>
        <v>0</v>
      </c>
      <c r="J1765" s="101">
        <f t="shared" si="4"/>
        <v>0</v>
      </c>
      <c r="K1765" s="99">
        <f t="shared" ref="K1765:L1765" si="3571">IFERROR(G1765,0)</f>
        <v>0</v>
      </c>
      <c r="L1765" s="99">
        <f t="shared" si="3571"/>
        <v>0</v>
      </c>
      <c r="M1765" s="99">
        <f t="shared" si="6"/>
        <v>0</v>
      </c>
      <c r="N1765" s="101">
        <f t="shared" si="7"/>
        <v>0</v>
      </c>
      <c r="O1765" s="99">
        <f t="shared" ref="O1765:P1765" si="3572">IFERROR(K1765,0)</f>
        <v>0</v>
      </c>
      <c r="P1765" s="99">
        <f t="shared" si="3572"/>
        <v>0</v>
      </c>
      <c r="Q1765" s="99">
        <f t="shared" si="9"/>
        <v>0</v>
      </c>
      <c r="R1765" s="101">
        <f t="shared" si="10"/>
        <v>0</v>
      </c>
      <c r="S1765" s="106"/>
      <c r="T1765" s="106"/>
      <c r="U1765" s="106"/>
      <c r="V1765" s="99">
        <f t="shared" si="1319"/>
        <v>0</v>
      </c>
      <c r="W1765" s="99">
        <f t="shared" si="1320"/>
        <v>0</v>
      </c>
      <c r="X1765" s="102" t="str">
        <f t="shared" si="3534"/>
        <v>#REF!</v>
      </c>
      <c r="Y1765" s="102"/>
    </row>
    <row r="1766">
      <c r="A1766" s="96">
        <v>45742.0</v>
      </c>
      <c r="B1766" s="97" t="s">
        <v>31</v>
      </c>
      <c r="C1766" s="98" t="s">
        <v>26</v>
      </c>
      <c r="D1766" s="97" t="s">
        <v>27</v>
      </c>
      <c r="E1766" s="99">
        <v>190.9</v>
      </c>
      <c r="F1766" s="81">
        <v>0.649</v>
      </c>
      <c r="G1766" s="82">
        <v>0.545</v>
      </c>
      <c r="H1766" s="107">
        <v>0.58</v>
      </c>
      <c r="I1766" s="99">
        <f t="shared" si="3"/>
        <v>0.035</v>
      </c>
      <c r="J1766" s="101">
        <f t="shared" si="4"/>
        <v>106.4220183</v>
      </c>
      <c r="K1766" s="99">
        <f t="shared" ref="K1766:L1766" si="3573">IFERROR(G1766,0)</f>
        <v>0.545</v>
      </c>
      <c r="L1766" s="99">
        <f t="shared" si="3573"/>
        <v>0.58</v>
      </c>
      <c r="M1766" s="99">
        <f t="shared" si="6"/>
        <v>0.035</v>
      </c>
      <c r="N1766" s="101">
        <f t="shared" si="7"/>
        <v>106.4220183</v>
      </c>
      <c r="O1766" s="99">
        <f t="shared" ref="O1766:P1766" si="3574">IFERROR(K1766,0)</f>
        <v>0.545</v>
      </c>
      <c r="P1766" s="99">
        <f t="shared" si="3574"/>
        <v>0.58</v>
      </c>
      <c r="Q1766" s="99">
        <f t="shared" si="9"/>
        <v>0.035</v>
      </c>
      <c r="R1766" s="101">
        <f t="shared" si="10"/>
        <v>106.4220183</v>
      </c>
      <c r="S1766" s="99">
        <f>T1745</f>
        <v>17.04212</v>
      </c>
      <c r="T1766" s="99">
        <f>H1766+S1766-H1767-H1768-U1766</f>
        <v>16.41032</v>
      </c>
      <c r="U1766" s="99">
        <v>0.0018</v>
      </c>
      <c r="V1766" s="99">
        <f t="shared" si="1319"/>
        <v>83.97534669</v>
      </c>
      <c r="W1766" s="99">
        <f t="shared" si="1320"/>
        <v>89.36825886</v>
      </c>
      <c r="X1766" s="102">
        <f>H1724</f>
        <v>0.58</v>
      </c>
      <c r="Y1766" s="102"/>
    </row>
    <row r="1767">
      <c r="A1767" s="96">
        <v>45742.0</v>
      </c>
      <c r="B1767" s="97" t="s">
        <v>31</v>
      </c>
      <c r="C1767" s="98" t="s">
        <v>26</v>
      </c>
      <c r="D1767" s="97" t="s">
        <v>29</v>
      </c>
      <c r="E1767" s="99">
        <v>220.3</v>
      </c>
      <c r="F1767" s="80">
        <v>1.004</v>
      </c>
      <c r="G1767" s="80">
        <v>0.581</v>
      </c>
      <c r="H1767" s="103">
        <v>1.21</v>
      </c>
      <c r="I1767" s="99">
        <f t="shared" si="3"/>
        <v>0.629</v>
      </c>
      <c r="J1767" s="101">
        <f t="shared" si="4"/>
        <v>208.2616179</v>
      </c>
      <c r="K1767" s="99">
        <f t="shared" ref="K1767:L1767" si="3575">IFERROR(G1767,0)</f>
        <v>0.581</v>
      </c>
      <c r="L1767" s="99">
        <f t="shared" si="3575"/>
        <v>1.21</v>
      </c>
      <c r="M1767" s="99">
        <f t="shared" si="6"/>
        <v>0.629</v>
      </c>
      <c r="N1767" s="101">
        <f t="shared" si="7"/>
        <v>208.2616179</v>
      </c>
      <c r="O1767" s="99">
        <f t="shared" ref="O1767:P1767" si="3576">IFERROR(K1767,0)</f>
        <v>0.581</v>
      </c>
      <c r="P1767" s="99">
        <f t="shared" si="3576"/>
        <v>1.21</v>
      </c>
      <c r="Q1767" s="99">
        <f t="shared" si="9"/>
        <v>0.629</v>
      </c>
      <c r="R1767" s="101">
        <f t="shared" si="10"/>
        <v>208.2616179</v>
      </c>
      <c r="S1767" s="104"/>
      <c r="T1767" s="104"/>
      <c r="U1767" s="104"/>
      <c r="V1767" s="99">
        <f t="shared" si="1319"/>
        <v>57.8685259</v>
      </c>
      <c r="W1767" s="99">
        <f t="shared" si="1320"/>
        <v>120.5179283</v>
      </c>
      <c r="X1767" s="102">
        <f t="shared" ref="X1767:X1786" si="3579">H1724</f>
        <v>0.58</v>
      </c>
      <c r="Y1767" s="102"/>
    </row>
    <row r="1768">
      <c r="A1768" s="96">
        <v>45742.0</v>
      </c>
      <c r="B1768" s="97" t="s">
        <v>31</v>
      </c>
      <c r="C1768" s="98" t="s">
        <v>26</v>
      </c>
      <c r="D1768" s="97" t="s">
        <v>30</v>
      </c>
      <c r="E1768" s="99">
        <v>0.0</v>
      </c>
      <c r="F1768" s="80">
        <v>0.0</v>
      </c>
      <c r="G1768" s="80">
        <v>0.0</v>
      </c>
      <c r="H1768" s="103">
        <v>0.0</v>
      </c>
      <c r="I1768" s="99">
        <f t="shared" si="3"/>
        <v>0</v>
      </c>
      <c r="J1768" s="101">
        <f t="shared" si="4"/>
        <v>0</v>
      </c>
      <c r="K1768" s="99">
        <f t="shared" ref="K1768:L1768" si="3577">IFERROR(G1768,0)</f>
        <v>0</v>
      </c>
      <c r="L1768" s="99">
        <f t="shared" si="3577"/>
        <v>0</v>
      </c>
      <c r="M1768" s="99">
        <f t="shared" si="6"/>
        <v>0</v>
      </c>
      <c r="N1768" s="101">
        <f t="shared" si="7"/>
        <v>0</v>
      </c>
      <c r="O1768" s="99">
        <f t="shared" ref="O1768:P1768" si="3578">IFERROR(K1768,0)</f>
        <v>0</v>
      </c>
      <c r="P1768" s="99">
        <f t="shared" si="3578"/>
        <v>0</v>
      </c>
      <c r="Q1768" s="99">
        <f t="shared" si="9"/>
        <v>0</v>
      </c>
      <c r="R1768" s="101">
        <f t="shared" si="10"/>
        <v>0</v>
      </c>
      <c r="S1768" s="104"/>
      <c r="T1768" s="104"/>
      <c r="U1768" s="104"/>
      <c r="V1768" s="99">
        <f t="shared" si="1319"/>
        <v>0</v>
      </c>
      <c r="W1768" s="99">
        <f t="shared" si="1320"/>
        <v>0</v>
      </c>
      <c r="X1768" s="102">
        <f t="shared" si="3579"/>
        <v>0.441</v>
      </c>
      <c r="Y1768" s="102"/>
    </row>
    <row r="1769">
      <c r="A1769" s="96">
        <v>45742.0</v>
      </c>
      <c r="B1769" s="97" t="s">
        <v>25</v>
      </c>
      <c r="C1769" s="98" t="s">
        <v>26</v>
      </c>
      <c r="D1769" s="97" t="s">
        <v>27</v>
      </c>
      <c r="E1769" s="99">
        <v>1.7</v>
      </c>
      <c r="F1769" s="80">
        <v>0.005</v>
      </c>
      <c r="G1769" s="80">
        <v>0.0048</v>
      </c>
      <c r="H1769" s="105">
        <v>0.005</v>
      </c>
      <c r="I1769" s="99">
        <f t="shared" si="3"/>
        <v>0.0002</v>
      </c>
      <c r="J1769" s="101">
        <f t="shared" si="4"/>
        <v>104.1666667</v>
      </c>
      <c r="K1769" s="99">
        <f t="shared" ref="K1769:L1769" si="3580">IFERROR(G1769,0)</f>
        <v>0.0048</v>
      </c>
      <c r="L1769" s="99">
        <f t="shared" si="3580"/>
        <v>0.005</v>
      </c>
      <c r="M1769" s="99">
        <f t="shared" si="6"/>
        <v>0.0002</v>
      </c>
      <c r="N1769" s="101">
        <f t="shared" si="7"/>
        <v>104.1666667</v>
      </c>
      <c r="O1769" s="99">
        <f t="shared" ref="O1769:P1769" si="3581">IFERROR(K1769,0)</f>
        <v>0.0048</v>
      </c>
      <c r="P1769" s="99">
        <f t="shared" si="3581"/>
        <v>0.005</v>
      </c>
      <c r="Q1769" s="99">
        <f t="shared" si="9"/>
        <v>0.0002</v>
      </c>
      <c r="R1769" s="101">
        <f t="shared" si="10"/>
        <v>104.1666667</v>
      </c>
      <c r="S1769" s="99">
        <f>T1748</f>
        <v>3.8483405</v>
      </c>
      <c r="T1769" s="99">
        <f>H1769+S1769-H1770-H1771-U1769</f>
        <v>3.8532405</v>
      </c>
      <c r="U1769" s="99">
        <v>1.0E-4</v>
      </c>
      <c r="V1769" s="99">
        <f t="shared" si="1319"/>
        <v>96</v>
      </c>
      <c r="W1769" s="99">
        <f t="shared" si="1320"/>
        <v>100</v>
      </c>
      <c r="X1769" s="102">
        <f t="shared" si="3579"/>
        <v>0.335</v>
      </c>
      <c r="Y1769" s="102"/>
    </row>
    <row r="1770">
      <c r="A1770" s="96">
        <v>45742.0</v>
      </c>
      <c r="B1770" s="97" t="s">
        <v>25</v>
      </c>
      <c r="C1770" s="98" t="s">
        <v>26</v>
      </c>
      <c r="D1770" s="97" t="s">
        <v>29</v>
      </c>
      <c r="E1770" s="99">
        <v>1.5</v>
      </c>
      <c r="F1770" s="80">
        <v>0.0</v>
      </c>
      <c r="G1770" s="80">
        <v>0.003</v>
      </c>
      <c r="H1770" s="105">
        <v>0.0</v>
      </c>
      <c r="I1770" s="99">
        <f t="shared" si="3"/>
        <v>-0.003</v>
      </c>
      <c r="J1770" s="101">
        <f t="shared" si="4"/>
        <v>0</v>
      </c>
      <c r="K1770" s="99">
        <f t="shared" ref="K1770:L1770" si="3582">IFERROR(G1770,0)</f>
        <v>0.003</v>
      </c>
      <c r="L1770" s="99">
        <f t="shared" si="3582"/>
        <v>0</v>
      </c>
      <c r="M1770" s="99">
        <f t="shared" si="6"/>
        <v>-0.003</v>
      </c>
      <c r="N1770" s="101">
        <f t="shared" si="7"/>
        <v>0</v>
      </c>
      <c r="O1770" s="99">
        <f t="shared" ref="O1770:P1770" si="3583">IFERROR(K1770,0)</f>
        <v>0.003</v>
      </c>
      <c r="P1770" s="99">
        <f t="shared" si="3583"/>
        <v>0</v>
      </c>
      <c r="Q1770" s="99">
        <f t="shared" si="9"/>
        <v>-0.003</v>
      </c>
      <c r="R1770" s="101">
        <f t="shared" si="10"/>
        <v>0</v>
      </c>
      <c r="S1770" s="104"/>
      <c r="T1770" s="104"/>
      <c r="U1770" s="104"/>
      <c r="V1770" s="99">
        <f t="shared" si="1319"/>
        <v>0</v>
      </c>
      <c r="W1770" s="99">
        <f t="shared" si="1320"/>
        <v>0</v>
      </c>
      <c r="X1770" s="102">
        <f t="shared" si="3579"/>
        <v>0.005</v>
      </c>
      <c r="Y1770" s="102"/>
    </row>
    <row r="1771">
      <c r="A1771" s="96">
        <v>45742.0</v>
      </c>
      <c r="B1771" s="97" t="s">
        <v>25</v>
      </c>
      <c r="C1771" s="98" t="s">
        <v>26</v>
      </c>
      <c r="D1771" s="97" t="s">
        <v>30</v>
      </c>
      <c r="E1771" s="99">
        <v>0.0</v>
      </c>
      <c r="F1771" s="80">
        <v>0.0</v>
      </c>
      <c r="G1771" s="80">
        <v>0.0</v>
      </c>
      <c r="H1771" s="105">
        <v>0.0</v>
      </c>
      <c r="I1771" s="99">
        <f t="shared" si="3"/>
        <v>0</v>
      </c>
      <c r="J1771" s="101">
        <f t="shared" si="4"/>
        <v>0</v>
      </c>
      <c r="K1771" s="99">
        <f t="shared" ref="K1771:L1771" si="3584">IFERROR(G1771,0)</f>
        <v>0</v>
      </c>
      <c r="L1771" s="99">
        <f t="shared" si="3584"/>
        <v>0</v>
      </c>
      <c r="M1771" s="99">
        <f t="shared" si="6"/>
        <v>0</v>
      </c>
      <c r="N1771" s="101">
        <f t="shared" si="7"/>
        <v>0</v>
      </c>
      <c r="O1771" s="99">
        <f t="shared" ref="O1771:P1771" si="3585">IFERROR(K1771,0)</f>
        <v>0</v>
      </c>
      <c r="P1771" s="99">
        <f t="shared" si="3585"/>
        <v>0</v>
      </c>
      <c r="Q1771" s="99">
        <f t="shared" si="9"/>
        <v>0</v>
      </c>
      <c r="R1771" s="101">
        <f t="shared" si="10"/>
        <v>0</v>
      </c>
      <c r="S1771" s="104"/>
      <c r="T1771" s="104"/>
      <c r="U1771" s="104"/>
      <c r="V1771" s="99">
        <f t="shared" si="1319"/>
        <v>0</v>
      </c>
      <c r="W1771" s="99">
        <f t="shared" si="1320"/>
        <v>0</v>
      </c>
      <c r="X1771" s="102">
        <f t="shared" si="3579"/>
        <v>0</v>
      </c>
      <c r="Y1771" s="102"/>
    </row>
    <row r="1772">
      <c r="A1772" s="96">
        <v>45742.0</v>
      </c>
      <c r="B1772" s="97" t="s">
        <v>33</v>
      </c>
      <c r="C1772" s="98" t="s">
        <v>26</v>
      </c>
      <c r="D1772" s="97" t="s">
        <v>27</v>
      </c>
      <c r="E1772" s="99">
        <v>1.0</v>
      </c>
      <c r="F1772" s="80">
        <v>0.005</v>
      </c>
      <c r="G1772" s="80">
        <v>0.003</v>
      </c>
      <c r="H1772" s="105">
        <v>0.004</v>
      </c>
      <c r="I1772" s="99">
        <f t="shared" si="3"/>
        <v>0.001</v>
      </c>
      <c r="J1772" s="101">
        <f t="shared" si="4"/>
        <v>133.3333333</v>
      </c>
      <c r="K1772" s="99">
        <f t="shared" ref="K1772:L1772" si="3586">IFERROR(G1772,0)</f>
        <v>0.003</v>
      </c>
      <c r="L1772" s="99">
        <f t="shared" si="3586"/>
        <v>0.004</v>
      </c>
      <c r="M1772" s="99">
        <f t="shared" si="6"/>
        <v>0.001</v>
      </c>
      <c r="N1772" s="101">
        <f t="shared" si="7"/>
        <v>133.3333333</v>
      </c>
      <c r="O1772" s="99">
        <f t="shared" ref="O1772:P1772" si="3587">IFERROR(K1772,0)</f>
        <v>0.003</v>
      </c>
      <c r="P1772" s="99">
        <f t="shared" si="3587"/>
        <v>0.004</v>
      </c>
      <c r="Q1772" s="99">
        <f t="shared" si="9"/>
        <v>0.001</v>
      </c>
      <c r="R1772" s="101">
        <f t="shared" si="10"/>
        <v>133.3333333</v>
      </c>
      <c r="S1772" s="99">
        <f>T1751</f>
        <v>0.73265</v>
      </c>
      <c r="T1772" s="99">
        <f>H1772+S1772-H1773-H1774-U1772</f>
        <v>0.73665</v>
      </c>
      <c r="U1772" s="99">
        <v>0.0</v>
      </c>
      <c r="V1772" s="99">
        <f t="shared" si="1319"/>
        <v>60</v>
      </c>
      <c r="W1772" s="99">
        <f t="shared" si="1320"/>
        <v>80</v>
      </c>
      <c r="X1772" s="102">
        <f t="shared" si="3579"/>
        <v>0</v>
      </c>
      <c r="Y1772" s="102"/>
    </row>
    <row r="1773">
      <c r="A1773" s="96">
        <v>45742.0</v>
      </c>
      <c r="B1773" s="97" t="s">
        <v>33</v>
      </c>
      <c r="C1773" s="98" t="s">
        <v>26</v>
      </c>
      <c r="D1773" s="97" t="s">
        <v>29</v>
      </c>
      <c r="E1773" s="99">
        <v>1.0</v>
      </c>
      <c r="F1773" s="80">
        <v>0.0</v>
      </c>
      <c r="G1773" s="80">
        <v>0.003</v>
      </c>
      <c r="H1773" s="105">
        <v>0.0</v>
      </c>
      <c r="I1773" s="99">
        <f t="shared" si="3"/>
        <v>-0.003</v>
      </c>
      <c r="J1773" s="101">
        <f t="shared" si="4"/>
        <v>0</v>
      </c>
      <c r="K1773" s="99">
        <f t="shared" ref="K1773:L1773" si="3588">IFERROR(G1773,0)</f>
        <v>0.003</v>
      </c>
      <c r="L1773" s="99">
        <f t="shared" si="3588"/>
        <v>0</v>
      </c>
      <c r="M1773" s="99">
        <f t="shared" si="6"/>
        <v>-0.003</v>
      </c>
      <c r="N1773" s="101">
        <f t="shared" si="7"/>
        <v>0</v>
      </c>
      <c r="O1773" s="99">
        <f t="shared" ref="O1773:P1773" si="3589">IFERROR(K1773,0)</f>
        <v>0.003</v>
      </c>
      <c r="P1773" s="99">
        <f t="shared" si="3589"/>
        <v>0</v>
      </c>
      <c r="Q1773" s="99">
        <f t="shared" si="9"/>
        <v>-0.003</v>
      </c>
      <c r="R1773" s="101">
        <f t="shared" si="10"/>
        <v>0</v>
      </c>
      <c r="S1773" s="104"/>
      <c r="T1773" s="104"/>
      <c r="U1773" s="104"/>
      <c r="V1773" s="99">
        <f t="shared" si="1319"/>
        <v>0</v>
      </c>
      <c r="W1773" s="99">
        <f t="shared" si="1320"/>
        <v>0</v>
      </c>
      <c r="X1773" s="102">
        <f t="shared" si="3579"/>
        <v>0.004</v>
      </c>
      <c r="Y1773" s="102"/>
    </row>
    <row r="1774">
      <c r="A1774" s="96">
        <v>45742.0</v>
      </c>
      <c r="B1774" s="97" t="s">
        <v>33</v>
      </c>
      <c r="C1774" s="98" t="s">
        <v>26</v>
      </c>
      <c r="D1774" s="97" t="s">
        <v>30</v>
      </c>
      <c r="E1774" s="99">
        <v>0.0</v>
      </c>
      <c r="F1774" s="80">
        <v>0.0</v>
      </c>
      <c r="G1774" s="80">
        <v>0.0</v>
      </c>
      <c r="H1774" s="105">
        <v>0.0</v>
      </c>
      <c r="I1774" s="99">
        <f t="shared" si="3"/>
        <v>0</v>
      </c>
      <c r="J1774" s="101">
        <f t="shared" si="4"/>
        <v>0</v>
      </c>
      <c r="K1774" s="99">
        <f t="shared" ref="K1774:L1774" si="3590">IFERROR(G1774,0)</f>
        <v>0</v>
      </c>
      <c r="L1774" s="99">
        <f t="shared" si="3590"/>
        <v>0</v>
      </c>
      <c r="M1774" s="99">
        <f t="shared" si="6"/>
        <v>0</v>
      </c>
      <c r="N1774" s="101">
        <f t="shared" si="7"/>
        <v>0</v>
      </c>
      <c r="O1774" s="99">
        <f t="shared" ref="O1774:P1774" si="3591">IFERROR(K1774,0)</f>
        <v>0</v>
      </c>
      <c r="P1774" s="99">
        <f t="shared" si="3591"/>
        <v>0</v>
      </c>
      <c r="Q1774" s="99">
        <f t="shared" si="9"/>
        <v>0</v>
      </c>
      <c r="R1774" s="101">
        <f t="shared" si="10"/>
        <v>0</v>
      </c>
      <c r="S1774" s="106"/>
      <c r="T1774" s="106"/>
      <c r="U1774" s="106"/>
      <c r="V1774" s="99">
        <f t="shared" si="1319"/>
        <v>0</v>
      </c>
      <c r="W1774" s="99">
        <f t="shared" si="1320"/>
        <v>0</v>
      </c>
      <c r="X1774" s="102">
        <f t="shared" si="3579"/>
        <v>0</v>
      </c>
      <c r="Y1774" s="102"/>
    </row>
    <row r="1775">
      <c r="A1775" s="96">
        <v>45742.0</v>
      </c>
      <c r="B1775" s="97" t="s">
        <v>34</v>
      </c>
      <c r="C1775" s="98" t="s">
        <v>26</v>
      </c>
      <c r="D1775" s="97" t="s">
        <v>27</v>
      </c>
      <c r="E1775" s="99">
        <v>0.6</v>
      </c>
      <c r="F1775" s="80">
        <v>0.004</v>
      </c>
      <c r="G1775" s="80">
        <v>0.0032</v>
      </c>
      <c r="H1775" s="105">
        <v>0.002</v>
      </c>
      <c r="I1775" s="99">
        <f t="shared" si="3"/>
        <v>-0.0012</v>
      </c>
      <c r="J1775" s="101">
        <f t="shared" si="4"/>
        <v>62.5</v>
      </c>
      <c r="K1775" s="99">
        <f t="shared" ref="K1775:L1775" si="3592">IFERROR(G1775,0)</f>
        <v>0.0032</v>
      </c>
      <c r="L1775" s="99">
        <f t="shared" si="3592"/>
        <v>0.002</v>
      </c>
      <c r="M1775" s="99">
        <f t="shared" si="6"/>
        <v>-0.0012</v>
      </c>
      <c r="N1775" s="101">
        <f t="shared" si="7"/>
        <v>62.5</v>
      </c>
      <c r="O1775" s="99">
        <f t="shared" ref="O1775:P1775" si="3593">IFERROR(K1775,0)</f>
        <v>0.0032</v>
      </c>
      <c r="P1775" s="99">
        <f t="shared" si="3593"/>
        <v>0.002</v>
      </c>
      <c r="Q1775" s="99">
        <f t="shared" si="9"/>
        <v>-0.0012</v>
      </c>
      <c r="R1775" s="101">
        <f t="shared" si="10"/>
        <v>62.5</v>
      </c>
      <c r="S1775" s="102">
        <f>T1754</f>
        <v>0.07389</v>
      </c>
      <c r="T1775" s="99">
        <f>H1775+S1775-H1776-H1777-U1775</f>
        <v>0.07589</v>
      </c>
      <c r="U1775" s="102">
        <v>0.0</v>
      </c>
      <c r="V1775" s="99">
        <f t="shared" si="1319"/>
        <v>80</v>
      </c>
      <c r="W1775" s="99">
        <f t="shared" si="1320"/>
        <v>50</v>
      </c>
      <c r="X1775" s="102">
        <f t="shared" si="3579"/>
        <v>0</v>
      </c>
      <c r="Y1775" s="102"/>
    </row>
    <row r="1776">
      <c r="A1776" s="96">
        <v>45742.0</v>
      </c>
      <c r="B1776" s="97" t="s">
        <v>34</v>
      </c>
      <c r="C1776" s="98" t="s">
        <v>26</v>
      </c>
      <c r="D1776" s="97" t="s">
        <v>29</v>
      </c>
      <c r="E1776" s="99">
        <v>0.6</v>
      </c>
      <c r="F1776" s="80">
        <v>0.062</v>
      </c>
      <c r="G1776" s="80">
        <v>0.0032</v>
      </c>
      <c r="H1776" s="103">
        <v>0.0</v>
      </c>
      <c r="I1776" s="99">
        <f t="shared" si="3"/>
        <v>-0.0032</v>
      </c>
      <c r="J1776" s="101">
        <f t="shared" si="4"/>
        <v>0</v>
      </c>
      <c r="K1776" s="99">
        <f t="shared" ref="K1776:L1776" si="3594">IFERROR(G1776,0)</f>
        <v>0.0032</v>
      </c>
      <c r="L1776" s="99">
        <f t="shared" si="3594"/>
        <v>0</v>
      </c>
      <c r="M1776" s="99">
        <f t="shared" si="6"/>
        <v>-0.0032</v>
      </c>
      <c r="N1776" s="101">
        <f t="shared" si="7"/>
        <v>0</v>
      </c>
      <c r="O1776" s="99">
        <f t="shared" ref="O1776:P1776" si="3595">IFERROR(K1776,0)</f>
        <v>0.0032</v>
      </c>
      <c r="P1776" s="99">
        <f t="shared" si="3595"/>
        <v>0</v>
      </c>
      <c r="Q1776" s="99">
        <f t="shared" si="9"/>
        <v>-0.0032</v>
      </c>
      <c r="R1776" s="101">
        <f t="shared" si="10"/>
        <v>0</v>
      </c>
      <c r="S1776" s="106"/>
      <c r="T1776" s="106"/>
      <c r="U1776" s="106"/>
      <c r="V1776" s="99">
        <f t="shared" si="1319"/>
        <v>5.161290323</v>
      </c>
      <c r="W1776" s="99">
        <f t="shared" si="1320"/>
        <v>0</v>
      </c>
      <c r="X1776" s="102">
        <f t="shared" si="3579"/>
        <v>0.002</v>
      </c>
      <c r="Y1776" s="102"/>
    </row>
    <row r="1777">
      <c r="A1777" s="96">
        <v>45742.0</v>
      </c>
      <c r="B1777" s="97" t="s">
        <v>34</v>
      </c>
      <c r="C1777" s="98" t="s">
        <v>26</v>
      </c>
      <c r="D1777" s="97" t="s">
        <v>30</v>
      </c>
      <c r="E1777" s="99">
        <v>0.0</v>
      </c>
      <c r="F1777" s="80">
        <v>0.0</v>
      </c>
      <c r="G1777" s="80">
        <v>0.0</v>
      </c>
      <c r="H1777" s="105">
        <v>0.0</v>
      </c>
      <c r="I1777" s="99">
        <f t="shared" si="3"/>
        <v>0</v>
      </c>
      <c r="J1777" s="101">
        <f t="shared" si="4"/>
        <v>0</v>
      </c>
      <c r="K1777" s="99">
        <f t="shared" ref="K1777:L1777" si="3596">IFERROR(G1777,0)</f>
        <v>0</v>
      </c>
      <c r="L1777" s="99">
        <f t="shared" si="3596"/>
        <v>0</v>
      </c>
      <c r="M1777" s="99">
        <f t="shared" si="6"/>
        <v>0</v>
      </c>
      <c r="N1777" s="101">
        <f t="shared" si="7"/>
        <v>0</v>
      </c>
      <c r="O1777" s="99">
        <f t="shared" ref="O1777:P1777" si="3597">IFERROR(K1777,0)</f>
        <v>0</v>
      </c>
      <c r="P1777" s="99">
        <f t="shared" si="3597"/>
        <v>0</v>
      </c>
      <c r="Q1777" s="99">
        <f t="shared" si="9"/>
        <v>0</v>
      </c>
      <c r="R1777" s="101">
        <f t="shared" si="10"/>
        <v>0</v>
      </c>
      <c r="S1777" s="106"/>
      <c r="T1777" s="106"/>
      <c r="U1777" s="106"/>
      <c r="V1777" s="99">
        <f t="shared" si="1319"/>
        <v>0</v>
      </c>
      <c r="W1777" s="99">
        <f t="shared" si="1320"/>
        <v>0</v>
      </c>
      <c r="X1777" s="102">
        <f t="shared" si="3579"/>
        <v>0</v>
      </c>
      <c r="Y1777" s="102"/>
    </row>
    <row r="1778">
      <c r="A1778" s="96">
        <v>45742.0</v>
      </c>
      <c r="B1778" s="97" t="s">
        <v>36</v>
      </c>
      <c r="C1778" s="98" t="s">
        <v>37</v>
      </c>
      <c r="D1778" s="97" t="s">
        <v>27</v>
      </c>
      <c r="E1778" s="99">
        <v>229.8</v>
      </c>
      <c r="F1778" s="80">
        <v>0.631</v>
      </c>
      <c r="G1778" s="80">
        <v>0.668</v>
      </c>
      <c r="H1778" s="103">
        <v>0.596</v>
      </c>
      <c r="I1778" s="99">
        <f t="shared" si="3"/>
        <v>-0.072</v>
      </c>
      <c r="J1778" s="101">
        <f t="shared" si="4"/>
        <v>89.22155689</v>
      </c>
      <c r="K1778" s="99">
        <f t="shared" ref="K1778:L1778" si="3598">IFERROR(G1778,0)</f>
        <v>0.668</v>
      </c>
      <c r="L1778" s="99">
        <f t="shared" si="3598"/>
        <v>0.596</v>
      </c>
      <c r="M1778" s="99">
        <f t="shared" si="6"/>
        <v>-0.072</v>
      </c>
      <c r="N1778" s="101">
        <f t="shared" si="7"/>
        <v>89.22155689</v>
      </c>
      <c r="O1778" s="99">
        <f t="shared" ref="O1778:P1778" si="3599">IFERROR(K1778,0)</f>
        <v>0.668</v>
      </c>
      <c r="P1778" s="99">
        <f t="shared" si="3599"/>
        <v>0.596</v>
      </c>
      <c r="Q1778" s="99">
        <f t="shared" si="9"/>
        <v>-0.072</v>
      </c>
      <c r="R1778" s="101">
        <f t="shared" si="10"/>
        <v>89.22155689</v>
      </c>
      <c r="S1778" s="102">
        <f>T1757</f>
        <v>167.0380851</v>
      </c>
      <c r="T1778" s="99">
        <f>H1778+S1778-H1779-H1780-U1778</f>
        <v>164.8026851</v>
      </c>
      <c r="U1778" s="102">
        <v>4.0E-4</v>
      </c>
      <c r="V1778" s="99">
        <f t="shared" si="1319"/>
        <v>105.8637084</v>
      </c>
      <c r="W1778" s="99">
        <f t="shared" si="1320"/>
        <v>94.45324881</v>
      </c>
      <c r="X1778" s="102">
        <f t="shared" si="3579"/>
        <v>0</v>
      </c>
      <c r="Y1778" s="102"/>
    </row>
    <row r="1779">
      <c r="A1779" s="96">
        <v>45742.0</v>
      </c>
      <c r="B1779" s="97" t="s">
        <v>36</v>
      </c>
      <c r="C1779" s="98" t="s">
        <v>37</v>
      </c>
      <c r="D1779" s="97" t="s">
        <v>29</v>
      </c>
      <c r="E1779" s="99">
        <v>285.0</v>
      </c>
      <c r="F1779" s="80">
        <v>0.0</v>
      </c>
      <c r="G1779" s="80">
        <v>0.774</v>
      </c>
      <c r="H1779" s="103">
        <v>2.831</v>
      </c>
      <c r="I1779" s="99">
        <f t="shared" si="3"/>
        <v>2.057</v>
      </c>
      <c r="J1779" s="101">
        <f t="shared" si="4"/>
        <v>365.7622739</v>
      </c>
      <c r="K1779" s="99">
        <f t="shared" ref="K1779:L1779" si="3600">IFERROR(G1779,0)</f>
        <v>0.774</v>
      </c>
      <c r="L1779" s="99">
        <f t="shared" si="3600"/>
        <v>2.831</v>
      </c>
      <c r="M1779" s="99">
        <f t="shared" si="6"/>
        <v>2.057</v>
      </c>
      <c r="N1779" s="101">
        <f t="shared" si="7"/>
        <v>365.7622739</v>
      </c>
      <c r="O1779" s="99">
        <f t="shared" ref="O1779:P1779" si="3601">IFERROR(K1779,0)</f>
        <v>0.774</v>
      </c>
      <c r="P1779" s="99">
        <f t="shared" si="3601"/>
        <v>2.831</v>
      </c>
      <c r="Q1779" s="99">
        <f t="shared" si="9"/>
        <v>2.057</v>
      </c>
      <c r="R1779" s="101">
        <f t="shared" si="10"/>
        <v>365.7622739</v>
      </c>
      <c r="S1779" s="106"/>
      <c r="T1779" s="106"/>
      <c r="U1779" s="106"/>
      <c r="V1779" s="99">
        <f t="shared" si="1319"/>
        <v>0</v>
      </c>
      <c r="W1779" s="99">
        <f t="shared" si="1320"/>
        <v>0</v>
      </c>
      <c r="X1779" s="102">
        <f t="shared" si="3579"/>
        <v>0.595</v>
      </c>
      <c r="Y1779" s="102"/>
    </row>
    <row r="1780">
      <c r="A1780" s="96">
        <v>45742.0</v>
      </c>
      <c r="B1780" s="97" t="s">
        <v>36</v>
      </c>
      <c r="C1780" s="98" t="s">
        <v>37</v>
      </c>
      <c r="D1780" s="97" t="s">
        <v>30</v>
      </c>
      <c r="E1780" s="99">
        <v>0.0</v>
      </c>
      <c r="F1780" s="80">
        <v>0.0</v>
      </c>
      <c r="G1780" s="80">
        <v>0.0</v>
      </c>
      <c r="H1780" s="105">
        <v>0.0</v>
      </c>
      <c r="I1780" s="99">
        <f t="shared" si="3"/>
        <v>0</v>
      </c>
      <c r="J1780" s="101">
        <f t="shared" si="4"/>
        <v>0</v>
      </c>
      <c r="K1780" s="99">
        <f t="shared" ref="K1780:L1780" si="3602">IFERROR(G1780,0)</f>
        <v>0</v>
      </c>
      <c r="L1780" s="99">
        <f t="shared" si="3602"/>
        <v>0</v>
      </c>
      <c r="M1780" s="99">
        <f t="shared" si="6"/>
        <v>0</v>
      </c>
      <c r="N1780" s="101">
        <f t="shared" si="7"/>
        <v>0</v>
      </c>
      <c r="O1780" s="99">
        <f t="shared" ref="O1780:P1780" si="3603">IFERROR(K1780,0)</f>
        <v>0</v>
      </c>
      <c r="P1780" s="99">
        <f t="shared" si="3603"/>
        <v>0</v>
      </c>
      <c r="Q1780" s="99">
        <f t="shared" si="9"/>
        <v>0</v>
      </c>
      <c r="R1780" s="101">
        <f t="shared" si="10"/>
        <v>0</v>
      </c>
      <c r="S1780" s="106"/>
      <c r="T1780" s="106"/>
      <c r="U1780" s="106"/>
      <c r="V1780" s="99">
        <f t="shared" si="1319"/>
        <v>0</v>
      </c>
      <c r="W1780" s="99">
        <f t="shared" si="1320"/>
        <v>0</v>
      </c>
      <c r="X1780" s="102">
        <f t="shared" si="3579"/>
        <v>0.878</v>
      </c>
      <c r="Y1780" s="102"/>
    </row>
    <row r="1781">
      <c r="A1781" s="96">
        <v>45742.0</v>
      </c>
      <c r="B1781" s="97" t="s">
        <v>49</v>
      </c>
      <c r="C1781" s="98" t="s">
        <v>37</v>
      </c>
      <c r="D1781" s="97" t="s">
        <v>27</v>
      </c>
      <c r="E1781" s="99">
        <v>5.2</v>
      </c>
      <c r="F1781" s="80">
        <v>0.018</v>
      </c>
      <c r="G1781" s="80">
        <v>0.0161</v>
      </c>
      <c r="H1781" s="103">
        <v>0.018</v>
      </c>
      <c r="I1781" s="99">
        <f t="shared" si="3"/>
        <v>0.0019</v>
      </c>
      <c r="J1781" s="101">
        <f t="shared" si="4"/>
        <v>111.8012422</v>
      </c>
      <c r="K1781" s="99">
        <f t="shared" ref="K1781:L1781" si="3604">IFERROR(G1781,0)</f>
        <v>0.0161</v>
      </c>
      <c r="L1781" s="99">
        <f t="shared" si="3604"/>
        <v>0.018</v>
      </c>
      <c r="M1781" s="99">
        <f t="shared" si="6"/>
        <v>0.0019</v>
      </c>
      <c r="N1781" s="101">
        <f t="shared" si="7"/>
        <v>111.8012422</v>
      </c>
      <c r="O1781" s="99">
        <f t="shared" ref="O1781:P1781" si="3605">IFERROR(K1781,0)</f>
        <v>0.0161</v>
      </c>
      <c r="P1781" s="99">
        <f t="shared" si="3605"/>
        <v>0.018</v>
      </c>
      <c r="Q1781" s="99">
        <f t="shared" si="9"/>
        <v>0.0019</v>
      </c>
      <c r="R1781" s="101">
        <f t="shared" si="10"/>
        <v>111.8012422</v>
      </c>
      <c r="S1781" s="102">
        <f>T1760</f>
        <v>2.236700002</v>
      </c>
      <c r="T1781" s="99">
        <f>H1781+S1781-H1782-H1783-U1781</f>
        <v>2.254000002</v>
      </c>
      <c r="U1781" s="102">
        <v>7.0E-4</v>
      </c>
      <c r="V1781" s="99">
        <f t="shared" si="1319"/>
        <v>89.44444444</v>
      </c>
      <c r="W1781" s="99">
        <f t="shared" si="1320"/>
        <v>100</v>
      </c>
      <c r="X1781" s="102">
        <f t="shared" si="3579"/>
        <v>0</v>
      </c>
      <c r="Y1781" s="102"/>
    </row>
    <row r="1782">
      <c r="A1782" s="96">
        <v>45742.0</v>
      </c>
      <c r="B1782" s="97" t="s">
        <v>49</v>
      </c>
      <c r="C1782" s="98" t="s">
        <v>37</v>
      </c>
      <c r="D1782" s="97" t="s">
        <v>29</v>
      </c>
      <c r="E1782" s="99">
        <v>5.1</v>
      </c>
      <c r="F1782" s="80">
        <v>0.0</v>
      </c>
      <c r="G1782" s="80">
        <v>0.0129</v>
      </c>
      <c r="H1782" s="103">
        <v>0.0</v>
      </c>
      <c r="I1782" s="99">
        <f t="shared" si="3"/>
        <v>-0.0129</v>
      </c>
      <c r="J1782" s="101">
        <f t="shared" si="4"/>
        <v>0</v>
      </c>
      <c r="K1782" s="99">
        <f t="shared" ref="K1782:L1782" si="3606">IFERROR(G1782,0)</f>
        <v>0.0129</v>
      </c>
      <c r="L1782" s="99">
        <f t="shared" si="3606"/>
        <v>0</v>
      </c>
      <c r="M1782" s="99">
        <f t="shared" si="6"/>
        <v>-0.0129</v>
      </c>
      <c r="N1782" s="101">
        <f t="shared" si="7"/>
        <v>0</v>
      </c>
      <c r="O1782" s="99">
        <f t="shared" ref="O1782:P1782" si="3607">IFERROR(K1782,0)</f>
        <v>0.0129</v>
      </c>
      <c r="P1782" s="99">
        <f t="shared" si="3607"/>
        <v>0</v>
      </c>
      <c r="Q1782" s="99">
        <f t="shared" si="9"/>
        <v>-0.0129</v>
      </c>
      <c r="R1782" s="101">
        <f t="shared" si="10"/>
        <v>0</v>
      </c>
      <c r="S1782" s="106"/>
      <c r="T1782" s="106"/>
      <c r="U1782" s="106"/>
      <c r="V1782" s="99">
        <f t="shared" si="1319"/>
        <v>0</v>
      </c>
      <c r="W1782" s="99">
        <f t="shared" si="1320"/>
        <v>0</v>
      </c>
      <c r="X1782" s="102">
        <f t="shared" si="3579"/>
        <v>0.019</v>
      </c>
      <c r="Y1782" s="102"/>
    </row>
    <row r="1783">
      <c r="A1783" s="96">
        <v>45742.0</v>
      </c>
      <c r="B1783" s="97" t="s">
        <v>49</v>
      </c>
      <c r="C1783" s="98" t="s">
        <v>37</v>
      </c>
      <c r="D1783" s="97" t="s">
        <v>30</v>
      </c>
      <c r="E1783" s="99">
        <v>0.0</v>
      </c>
      <c r="F1783" s="80">
        <v>0.0</v>
      </c>
      <c r="G1783" s="80">
        <v>0.0</v>
      </c>
      <c r="H1783" s="105">
        <v>0.0</v>
      </c>
      <c r="I1783" s="99">
        <f t="shared" si="3"/>
        <v>0</v>
      </c>
      <c r="J1783" s="101">
        <f t="shared" si="4"/>
        <v>0</v>
      </c>
      <c r="K1783" s="99">
        <f t="shared" ref="K1783:L1783" si="3608">IFERROR(G1783,0)</f>
        <v>0</v>
      </c>
      <c r="L1783" s="99">
        <f t="shared" si="3608"/>
        <v>0</v>
      </c>
      <c r="M1783" s="99">
        <f t="shared" si="6"/>
        <v>0</v>
      </c>
      <c r="N1783" s="101">
        <f t="shared" si="7"/>
        <v>0</v>
      </c>
      <c r="O1783" s="99">
        <f t="shared" ref="O1783:P1783" si="3609">IFERROR(K1783,0)</f>
        <v>0</v>
      </c>
      <c r="P1783" s="99">
        <f t="shared" si="3609"/>
        <v>0</v>
      </c>
      <c r="Q1783" s="99">
        <f t="shared" si="9"/>
        <v>0</v>
      </c>
      <c r="R1783" s="101">
        <f t="shared" si="10"/>
        <v>0</v>
      </c>
      <c r="S1783" s="106"/>
      <c r="T1783" s="106"/>
      <c r="U1783" s="106"/>
      <c r="V1783" s="99">
        <f t="shared" si="1319"/>
        <v>0</v>
      </c>
      <c r="W1783" s="99">
        <f t="shared" si="1320"/>
        <v>0</v>
      </c>
      <c r="X1783" s="102">
        <f t="shared" si="3579"/>
        <v>0</v>
      </c>
      <c r="Y1783" s="102"/>
    </row>
    <row r="1784">
      <c r="A1784" s="96">
        <v>45742.0</v>
      </c>
      <c r="B1784" s="97" t="s">
        <v>40</v>
      </c>
      <c r="C1784" s="98" t="s">
        <v>37</v>
      </c>
      <c r="D1784" s="97" t="s">
        <v>27</v>
      </c>
      <c r="E1784" s="99">
        <v>0.63</v>
      </c>
      <c r="F1784" s="80">
        <v>0.0</v>
      </c>
      <c r="G1784" s="80">
        <v>0.0019</v>
      </c>
      <c r="H1784" s="105">
        <v>0.001</v>
      </c>
      <c r="I1784" s="99">
        <f t="shared" si="3"/>
        <v>-0.0009</v>
      </c>
      <c r="J1784" s="101">
        <f t="shared" si="4"/>
        <v>52.63157895</v>
      </c>
      <c r="K1784" s="99">
        <f t="shared" ref="K1784:L1784" si="3610">IFERROR(G1784,0)</f>
        <v>0.0019</v>
      </c>
      <c r="L1784" s="99">
        <f t="shared" si="3610"/>
        <v>0.001</v>
      </c>
      <c r="M1784" s="99">
        <f t="shared" si="6"/>
        <v>-0.0009</v>
      </c>
      <c r="N1784" s="101">
        <f t="shared" si="7"/>
        <v>52.63157895</v>
      </c>
      <c r="O1784" s="99">
        <f t="shared" ref="O1784:P1784" si="3611">IFERROR(K1784,0)</f>
        <v>0.0019</v>
      </c>
      <c r="P1784" s="99">
        <f t="shared" si="3611"/>
        <v>0.001</v>
      </c>
      <c r="Q1784" s="99">
        <f t="shared" si="9"/>
        <v>-0.0009</v>
      </c>
      <c r="R1784" s="101">
        <f t="shared" si="10"/>
        <v>52.63157895</v>
      </c>
      <c r="S1784" s="102">
        <f>T1763</f>
        <v>0.08164624</v>
      </c>
      <c r="T1784" s="99">
        <f>H1784+S1784-H1785-H1786-U1784</f>
        <v>0.08254624</v>
      </c>
      <c r="U1784" s="102">
        <v>1.0E-4</v>
      </c>
      <c r="V1784" s="99">
        <f t="shared" si="1319"/>
        <v>0</v>
      </c>
      <c r="W1784" s="99">
        <f t="shared" si="1320"/>
        <v>0</v>
      </c>
      <c r="X1784" s="102">
        <f t="shared" si="3579"/>
        <v>0</v>
      </c>
      <c r="Y1784" s="102"/>
    </row>
    <row r="1785">
      <c r="A1785" s="96">
        <v>45742.0</v>
      </c>
      <c r="B1785" s="97" t="s">
        <v>40</v>
      </c>
      <c r="C1785" s="98" t="s">
        <v>37</v>
      </c>
      <c r="D1785" s="97" t="s">
        <v>29</v>
      </c>
      <c r="E1785" s="99">
        <v>0.63</v>
      </c>
      <c r="F1785" s="80">
        <v>0.0</v>
      </c>
      <c r="G1785" s="80">
        <v>0.0016</v>
      </c>
      <c r="H1785" s="105">
        <v>0.0</v>
      </c>
      <c r="I1785" s="99">
        <f t="shared" si="3"/>
        <v>-0.0016</v>
      </c>
      <c r="J1785" s="101">
        <f t="shared" si="4"/>
        <v>0</v>
      </c>
      <c r="K1785" s="99">
        <f t="shared" ref="K1785:L1785" si="3612">IFERROR(G1785,0)</f>
        <v>0.0016</v>
      </c>
      <c r="L1785" s="99">
        <f t="shared" si="3612"/>
        <v>0</v>
      </c>
      <c r="M1785" s="99">
        <f t="shared" si="6"/>
        <v>-0.0016</v>
      </c>
      <c r="N1785" s="101">
        <f t="shared" si="7"/>
        <v>0</v>
      </c>
      <c r="O1785" s="99">
        <f t="shared" ref="O1785:P1785" si="3613">IFERROR(K1785,0)</f>
        <v>0.0016</v>
      </c>
      <c r="P1785" s="99">
        <f t="shared" si="3613"/>
        <v>0</v>
      </c>
      <c r="Q1785" s="99">
        <f t="shared" si="9"/>
        <v>-0.0016</v>
      </c>
      <c r="R1785" s="101">
        <f t="shared" si="10"/>
        <v>0</v>
      </c>
      <c r="S1785" s="106"/>
      <c r="T1785" s="104"/>
      <c r="U1785" s="106"/>
      <c r="V1785" s="99">
        <f t="shared" si="1319"/>
        <v>0</v>
      </c>
      <c r="W1785" s="99">
        <f t="shared" si="1320"/>
        <v>0</v>
      </c>
      <c r="X1785" s="102">
        <f t="shared" si="3579"/>
        <v>0.001</v>
      </c>
      <c r="Y1785" s="102"/>
    </row>
    <row r="1786">
      <c r="A1786" s="96">
        <v>45742.0</v>
      </c>
      <c r="B1786" s="97" t="s">
        <v>40</v>
      </c>
      <c r="C1786" s="98" t="s">
        <v>37</v>
      </c>
      <c r="D1786" s="97" t="s">
        <v>30</v>
      </c>
      <c r="E1786" s="99">
        <v>0.0</v>
      </c>
      <c r="F1786" s="80">
        <v>0.0</v>
      </c>
      <c r="G1786" s="80">
        <v>0.0</v>
      </c>
      <c r="H1786" s="105">
        <v>0.0</v>
      </c>
      <c r="I1786" s="99">
        <f t="shared" si="3"/>
        <v>0</v>
      </c>
      <c r="J1786" s="101">
        <f t="shared" si="4"/>
        <v>0</v>
      </c>
      <c r="K1786" s="99">
        <f t="shared" ref="K1786:L1786" si="3614">IFERROR(G1786,0)</f>
        <v>0</v>
      </c>
      <c r="L1786" s="99">
        <f t="shared" si="3614"/>
        <v>0</v>
      </c>
      <c r="M1786" s="99">
        <f t="shared" si="6"/>
        <v>0</v>
      </c>
      <c r="N1786" s="101">
        <f t="shared" si="7"/>
        <v>0</v>
      </c>
      <c r="O1786" s="99">
        <f t="shared" ref="O1786:P1786" si="3615">IFERROR(K1786,0)</f>
        <v>0</v>
      </c>
      <c r="P1786" s="99">
        <f t="shared" si="3615"/>
        <v>0</v>
      </c>
      <c r="Q1786" s="99">
        <f t="shared" si="9"/>
        <v>0</v>
      </c>
      <c r="R1786" s="101">
        <f t="shared" si="10"/>
        <v>0</v>
      </c>
      <c r="S1786" s="106"/>
      <c r="T1786" s="106"/>
      <c r="U1786" s="106"/>
      <c r="V1786" s="99">
        <f t="shared" si="1319"/>
        <v>0</v>
      </c>
      <c r="W1786" s="99">
        <f t="shared" si="1320"/>
        <v>0</v>
      </c>
      <c r="X1786" s="102">
        <f t="shared" si="3579"/>
        <v>0</v>
      </c>
      <c r="Y1786" s="102"/>
    </row>
    <row r="1787">
      <c r="A1787" s="96">
        <v>45743.0</v>
      </c>
      <c r="B1787" s="97" t="s">
        <v>31</v>
      </c>
      <c r="C1787" s="98" t="s">
        <v>26</v>
      </c>
      <c r="D1787" s="97" t="s">
        <v>27</v>
      </c>
      <c r="E1787" s="99">
        <v>190.9</v>
      </c>
      <c r="F1787" s="81">
        <v>0.648</v>
      </c>
      <c r="G1787" s="82">
        <v>0.545</v>
      </c>
      <c r="H1787" s="107">
        <v>0.574</v>
      </c>
      <c r="I1787" s="99">
        <f t="shared" si="3"/>
        <v>0.029</v>
      </c>
      <c r="J1787" s="101">
        <f t="shared" si="4"/>
        <v>105.3211009</v>
      </c>
      <c r="K1787" s="99">
        <f t="shared" ref="K1787:L1787" si="3616">IFERROR(G1787,0)</f>
        <v>0.545</v>
      </c>
      <c r="L1787" s="99">
        <f t="shared" si="3616"/>
        <v>0.574</v>
      </c>
      <c r="M1787" s="99">
        <f t="shared" si="6"/>
        <v>0.029</v>
      </c>
      <c r="N1787" s="101">
        <f t="shared" si="7"/>
        <v>105.3211009</v>
      </c>
      <c r="O1787" s="99">
        <f t="shared" ref="O1787:P1787" si="3617">IFERROR(K1787,0)</f>
        <v>0.545</v>
      </c>
      <c r="P1787" s="99">
        <f t="shared" si="3617"/>
        <v>0.574</v>
      </c>
      <c r="Q1787" s="99">
        <f t="shared" si="9"/>
        <v>0.029</v>
      </c>
      <c r="R1787" s="101">
        <f t="shared" si="10"/>
        <v>105.3211009</v>
      </c>
      <c r="S1787" s="99">
        <f>T1766</f>
        <v>16.41032</v>
      </c>
      <c r="T1787" s="99">
        <f>H1787+S1787-H1788-H1789-U1787</f>
        <v>15.25652</v>
      </c>
      <c r="U1787" s="99">
        <v>0.0018</v>
      </c>
      <c r="V1787" s="99">
        <f t="shared" si="1319"/>
        <v>84.10493827</v>
      </c>
      <c r="W1787" s="99">
        <f t="shared" si="1320"/>
        <v>88.58024691</v>
      </c>
      <c r="X1787" s="102">
        <f>H1745</f>
        <v>0.586</v>
      </c>
      <c r="Y1787" s="102"/>
    </row>
    <row r="1788">
      <c r="A1788" s="96">
        <v>45743.0</v>
      </c>
      <c r="B1788" s="97" t="s">
        <v>31</v>
      </c>
      <c r="C1788" s="98" t="s">
        <v>26</v>
      </c>
      <c r="D1788" s="97" t="s">
        <v>29</v>
      </c>
      <c r="E1788" s="99">
        <v>220.3</v>
      </c>
      <c r="F1788" s="80">
        <v>0.119</v>
      </c>
      <c r="G1788" s="80">
        <v>0.581</v>
      </c>
      <c r="H1788" s="103">
        <v>1.511</v>
      </c>
      <c r="I1788" s="99">
        <f t="shared" si="3"/>
        <v>0.93</v>
      </c>
      <c r="J1788" s="101">
        <f t="shared" si="4"/>
        <v>260.0688468</v>
      </c>
      <c r="K1788" s="99">
        <f t="shared" ref="K1788:L1788" si="3618">IFERROR(G1788,0)</f>
        <v>0.581</v>
      </c>
      <c r="L1788" s="99">
        <f t="shared" si="3618"/>
        <v>1.511</v>
      </c>
      <c r="M1788" s="99">
        <f t="shared" si="6"/>
        <v>0.93</v>
      </c>
      <c r="N1788" s="101">
        <f t="shared" si="7"/>
        <v>260.0688468</v>
      </c>
      <c r="O1788" s="99">
        <f t="shared" ref="O1788:P1788" si="3619">IFERROR(K1788,0)</f>
        <v>0.581</v>
      </c>
      <c r="P1788" s="99">
        <f t="shared" si="3619"/>
        <v>1.511</v>
      </c>
      <c r="Q1788" s="99">
        <f t="shared" si="9"/>
        <v>0.93</v>
      </c>
      <c r="R1788" s="101">
        <f t="shared" si="10"/>
        <v>260.0688468</v>
      </c>
      <c r="S1788" s="104"/>
      <c r="T1788" s="104"/>
      <c r="U1788" s="104"/>
      <c r="V1788" s="99">
        <f t="shared" si="1319"/>
        <v>488.2352941</v>
      </c>
      <c r="W1788" s="99">
        <f t="shared" si="1320"/>
        <v>1269.747899</v>
      </c>
      <c r="X1788" s="102">
        <f t="shared" ref="X1788:X1807" si="3622">H1745</f>
        <v>0.586</v>
      </c>
      <c r="Y1788" s="102"/>
    </row>
    <row r="1789">
      <c r="A1789" s="96">
        <v>45743.0</v>
      </c>
      <c r="B1789" s="97" t="s">
        <v>31</v>
      </c>
      <c r="C1789" s="98" t="s">
        <v>26</v>
      </c>
      <c r="D1789" s="97" t="s">
        <v>30</v>
      </c>
      <c r="E1789" s="99">
        <v>0.0</v>
      </c>
      <c r="F1789" s="80">
        <v>0.0</v>
      </c>
      <c r="G1789" s="80">
        <v>0.0</v>
      </c>
      <c r="H1789" s="103">
        <v>0.215</v>
      </c>
      <c r="I1789" s="99">
        <f t="shared" si="3"/>
        <v>0.215</v>
      </c>
      <c r="J1789" s="101">
        <f t="shared" si="4"/>
        <v>0</v>
      </c>
      <c r="K1789" s="99">
        <f t="shared" ref="K1789:L1789" si="3620">IFERROR(G1789,0)</f>
        <v>0</v>
      </c>
      <c r="L1789" s="99">
        <f t="shared" si="3620"/>
        <v>0.215</v>
      </c>
      <c r="M1789" s="99">
        <f t="shared" si="6"/>
        <v>0.215</v>
      </c>
      <c r="N1789" s="101">
        <f t="shared" si="7"/>
        <v>0</v>
      </c>
      <c r="O1789" s="99">
        <f t="shared" ref="O1789:P1789" si="3621">IFERROR(K1789,0)</f>
        <v>0</v>
      </c>
      <c r="P1789" s="99">
        <f t="shared" si="3621"/>
        <v>0.215</v>
      </c>
      <c r="Q1789" s="99">
        <f t="shared" si="9"/>
        <v>0.215</v>
      </c>
      <c r="R1789" s="101">
        <f t="shared" si="10"/>
        <v>0</v>
      </c>
      <c r="S1789" s="104"/>
      <c r="T1789" s="104"/>
      <c r="U1789" s="104"/>
      <c r="V1789" s="99">
        <f t="shared" si="1319"/>
        <v>0</v>
      </c>
      <c r="W1789" s="99">
        <f t="shared" si="1320"/>
        <v>0</v>
      </c>
      <c r="X1789" s="102">
        <f t="shared" si="3622"/>
        <v>0.578</v>
      </c>
      <c r="Y1789" s="102"/>
    </row>
    <row r="1790">
      <c r="A1790" s="96">
        <v>45743.0</v>
      </c>
      <c r="B1790" s="97" t="s">
        <v>25</v>
      </c>
      <c r="C1790" s="98" t="s">
        <v>26</v>
      </c>
      <c r="D1790" s="97" t="s">
        <v>27</v>
      </c>
      <c r="E1790" s="99">
        <v>1.7</v>
      </c>
      <c r="F1790" s="80">
        <v>0.005</v>
      </c>
      <c r="G1790" s="80">
        <v>0.0048</v>
      </c>
      <c r="H1790" s="105">
        <v>0.005</v>
      </c>
      <c r="I1790" s="99">
        <f t="shared" si="3"/>
        <v>0.0002</v>
      </c>
      <c r="J1790" s="101">
        <f t="shared" si="4"/>
        <v>104.1666667</v>
      </c>
      <c r="K1790" s="99">
        <f t="shared" ref="K1790:L1790" si="3623">IFERROR(G1790,0)</f>
        <v>0.0048</v>
      </c>
      <c r="L1790" s="99">
        <f t="shared" si="3623"/>
        <v>0.005</v>
      </c>
      <c r="M1790" s="99">
        <f t="shared" si="6"/>
        <v>0.0002</v>
      </c>
      <c r="N1790" s="101">
        <f t="shared" si="7"/>
        <v>104.1666667</v>
      </c>
      <c r="O1790" s="99">
        <f t="shared" ref="O1790:P1790" si="3624">IFERROR(K1790,0)</f>
        <v>0.0048</v>
      </c>
      <c r="P1790" s="99">
        <f t="shared" si="3624"/>
        <v>0.005</v>
      </c>
      <c r="Q1790" s="99">
        <f t="shared" si="9"/>
        <v>0.0002</v>
      </c>
      <c r="R1790" s="101">
        <f t="shared" si="10"/>
        <v>104.1666667</v>
      </c>
      <c r="S1790" s="99">
        <f>T1769</f>
        <v>3.8532405</v>
      </c>
      <c r="T1790" s="99">
        <f>H1790+S1790-H1791-H1792-U1790</f>
        <v>3.8581405</v>
      </c>
      <c r="U1790" s="99">
        <v>1.0E-4</v>
      </c>
      <c r="V1790" s="99">
        <f t="shared" si="1319"/>
        <v>96</v>
      </c>
      <c r="W1790" s="99">
        <f t="shared" si="1320"/>
        <v>100</v>
      </c>
      <c r="X1790" s="102">
        <f t="shared" si="3622"/>
        <v>0</v>
      </c>
      <c r="Y1790" s="102"/>
    </row>
    <row r="1791">
      <c r="A1791" s="96">
        <v>45743.0</v>
      </c>
      <c r="B1791" s="97" t="s">
        <v>25</v>
      </c>
      <c r="C1791" s="98" t="s">
        <v>26</v>
      </c>
      <c r="D1791" s="97" t="s">
        <v>29</v>
      </c>
      <c r="E1791" s="99">
        <v>1.5</v>
      </c>
      <c r="F1791" s="80">
        <v>0.0</v>
      </c>
      <c r="G1791" s="80">
        <v>0.003</v>
      </c>
      <c r="H1791" s="105">
        <v>0.0</v>
      </c>
      <c r="I1791" s="99">
        <f t="shared" si="3"/>
        <v>-0.003</v>
      </c>
      <c r="J1791" s="101">
        <f t="shared" si="4"/>
        <v>0</v>
      </c>
      <c r="K1791" s="99">
        <f t="shared" ref="K1791:L1791" si="3625">IFERROR(G1791,0)</f>
        <v>0.003</v>
      </c>
      <c r="L1791" s="99">
        <f t="shared" si="3625"/>
        <v>0</v>
      </c>
      <c r="M1791" s="99">
        <f t="shared" si="6"/>
        <v>-0.003</v>
      </c>
      <c r="N1791" s="101">
        <f t="shared" si="7"/>
        <v>0</v>
      </c>
      <c r="O1791" s="99">
        <f t="shared" ref="O1791:P1791" si="3626">IFERROR(K1791,0)</f>
        <v>0.003</v>
      </c>
      <c r="P1791" s="99">
        <f t="shared" si="3626"/>
        <v>0</v>
      </c>
      <c r="Q1791" s="99">
        <f t="shared" si="9"/>
        <v>-0.003</v>
      </c>
      <c r="R1791" s="101">
        <f t="shared" si="10"/>
        <v>0</v>
      </c>
      <c r="S1791" s="104"/>
      <c r="T1791" s="104"/>
      <c r="U1791" s="104"/>
      <c r="V1791" s="99">
        <f t="shared" si="1319"/>
        <v>0</v>
      </c>
      <c r="W1791" s="99">
        <f t="shared" si="1320"/>
        <v>0</v>
      </c>
      <c r="X1791" s="102">
        <f t="shared" si="3622"/>
        <v>0.005</v>
      </c>
      <c r="Y1791" s="102"/>
    </row>
    <row r="1792">
      <c r="A1792" s="96">
        <v>45743.0</v>
      </c>
      <c r="B1792" s="97" t="s">
        <v>25</v>
      </c>
      <c r="C1792" s="98" t="s">
        <v>26</v>
      </c>
      <c r="D1792" s="97" t="s">
        <v>30</v>
      </c>
      <c r="E1792" s="99">
        <v>0.0</v>
      </c>
      <c r="F1792" s="80">
        <v>0.0</v>
      </c>
      <c r="G1792" s="80">
        <v>0.0</v>
      </c>
      <c r="H1792" s="105">
        <v>0.0</v>
      </c>
      <c r="I1792" s="99">
        <f t="shared" si="3"/>
        <v>0</v>
      </c>
      <c r="J1792" s="101">
        <f t="shared" si="4"/>
        <v>0</v>
      </c>
      <c r="K1792" s="99">
        <f t="shared" ref="K1792:L1792" si="3627">IFERROR(G1792,0)</f>
        <v>0</v>
      </c>
      <c r="L1792" s="99">
        <f t="shared" si="3627"/>
        <v>0</v>
      </c>
      <c r="M1792" s="99">
        <f t="shared" si="6"/>
        <v>0</v>
      </c>
      <c r="N1792" s="101">
        <f t="shared" si="7"/>
        <v>0</v>
      </c>
      <c r="O1792" s="99">
        <f t="shared" ref="O1792:P1792" si="3628">IFERROR(K1792,0)</f>
        <v>0</v>
      </c>
      <c r="P1792" s="99">
        <f t="shared" si="3628"/>
        <v>0</v>
      </c>
      <c r="Q1792" s="99">
        <f t="shared" si="9"/>
        <v>0</v>
      </c>
      <c r="R1792" s="101">
        <f t="shared" si="10"/>
        <v>0</v>
      </c>
      <c r="S1792" s="104"/>
      <c r="T1792" s="104"/>
      <c r="U1792" s="104"/>
      <c r="V1792" s="99">
        <f t="shared" si="1319"/>
        <v>0</v>
      </c>
      <c r="W1792" s="99">
        <f t="shared" si="1320"/>
        <v>0</v>
      </c>
      <c r="X1792" s="102">
        <f t="shared" si="3622"/>
        <v>0</v>
      </c>
      <c r="Y1792" s="102"/>
    </row>
    <row r="1793">
      <c r="A1793" s="96">
        <v>45743.0</v>
      </c>
      <c r="B1793" s="97" t="s">
        <v>33</v>
      </c>
      <c r="C1793" s="98" t="s">
        <v>26</v>
      </c>
      <c r="D1793" s="97" t="s">
        <v>27</v>
      </c>
      <c r="E1793" s="99">
        <v>1.0</v>
      </c>
      <c r="F1793" s="80">
        <v>0.005</v>
      </c>
      <c r="G1793" s="80">
        <v>0.003</v>
      </c>
      <c r="H1793" s="103">
        <v>0.003</v>
      </c>
      <c r="I1793" s="99">
        <f t="shared" si="3"/>
        <v>0</v>
      </c>
      <c r="J1793" s="101">
        <f t="shared" si="4"/>
        <v>100</v>
      </c>
      <c r="K1793" s="99">
        <f t="shared" ref="K1793:L1793" si="3629">IFERROR(G1793,0)</f>
        <v>0.003</v>
      </c>
      <c r="L1793" s="99">
        <f t="shared" si="3629"/>
        <v>0.003</v>
      </c>
      <c r="M1793" s="99">
        <f t="shared" si="6"/>
        <v>0</v>
      </c>
      <c r="N1793" s="101">
        <f t="shared" si="7"/>
        <v>100</v>
      </c>
      <c r="O1793" s="99">
        <f t="shared" ref="O1793:P1793" si="3630">IFERROR(K1793,0)</f>
        <v>0.003</v>
      </c>
      <c r="P1793" s="99">
        <f t="shared" si="3630"/>
        <v>0.003</v>
      </c>
      <c r="Q1793" s="99">
        <f t="shared" si="9"/>
        <v>0</v>
      </c>
      <c r="R1793" s="101">
        <f t="shared" si="10"/>
        <v>100</v>
      </c>
      <c r="S1793" s="99">
        <f>T1772</f>
        <v>0.73665</v>
      </c>
      <c r="T1793" s="99">
        <f>H1793+S1793-H1794-H1795-U1793</f>
        <v>0.73965</v>
      </c>
      <c r="U1793" s="99">
        <v>0.0</v>
      </c>
      <c r="V1793" s="99">
        <f t="shared" si="1319"/>
        <v>60</v>
      </c>
      <c r="W1793" s="99">
        <f t="shared" si="1320"/>
        <v>60</v>
      </c>
      <c r="X1793" s="102">
        <f t="shared" si="3622"/>
        <v>0</v>
      </c>
      <c r="Y1793" s="102"/>
    </row>
    <row r="1794">
      <c r="A1794" s="96">
        <v>45743.0</v>
      </c>
      <c r="B1794" s="97" t="s">
        <v>33</v>
      </c>
      <c r="C1794" s="98" t="s">
        <v>26</v>
      </c>
      <c r="D1794" s="97" t="s">
        <v>29</v>
      </c>
      <c r="E1794" s="99">
        <v>1.0</v>
      </c>
      <c r="F1794" s="80">
        <v>0.0</v>
      </c>
      <c r="G1794" s="80">
        <v>0.003</v>
      </c>
      <c r="H1794" s="105">
        <v>0.0</v>
      </c>
      <c r="I1794" s="99">
        <f t="shared" si="3"/>
        <v>-0.003</v>
      </c>
      <c r="J1794" s="101">
        <f t="shared" si="4"/>
        <v>0</v>
      </c>
      <c r="K1794" s="99">
        <f t="shared" ref="K1794:L1794" si="3631">IFERROR(G1794,0)</f>
        <v>0.003</v>
      </c>
      <c r="L1794" s="99">
        <f t="shared" si="3631"/>
        <v>0</v>
      </c>
      <c r="M1794" s="99">
        <f t="shared" si="6"/>
        <v>-0.003</v>
      </c>
      <c r="N1794" s="101">
        <f t="shared" si="7"/>
        <v>0</v>
      </c>
      <c r="O1794" s="99">
        <f t="shared" ref="O1794:P1794" si="3632">IFERROR(K1794,0)</f>
        <v>0.003</v>
      </c>
      <c r="P1794" s="99">
        <f t="shared" si="3632"/>
        <v>0</v>
      </c>
      <c r="Q1794" s="99">
        <f t="shared" si="9"/>
        <v>-0.003</v>
      </c>
      <c r="R1794" s="101">
        <f t="shared" si="10"/>
        <v>0</v>
      </c>
      <c r="S1794" s="104"/>
      <c r="T1794" s="104"/>
      <c r="U1794" s="104"/>
      <c r="V1794" s="99">
        <f t="shared" si="1319"/>
        <v>0</v>
      </c>
      <c r="W1794" s="99">
        <f t="shared" si="1320"/>
        <v>0</v>
      </c>
      <c r="X1794" s="102">
        <f t="shared" si="3622"/>
        <v>0.004</v>
      </c>
      <c r="Y1794" s="102"/>
    </row>
    <row r="1795">
      <c r="A1795" s="96">
        <v>45743.0</v>
      </c>
      <c r="B1795" s="97" t="s">
        <v>33</v>
      </c>
      <c r="C1795" s="98" t="s">
        <v>26</v>
      </c>
      <c r="D1795" s="97" t="s">
        <v>30</v>
      </c>
      <c r="E1795" s="99">
        <v>0.0</v>
      </c>
      <c r="F1795" s="80">
        <v>0.0</v>
      </c>
      <c r="G1795" s="80">
        <v>0.0</v>
      </c>
      <c r="H1795" s="105">
        <v>0.0</v>
      </c>
      <c r="I1795" s="99">
        <f t="shared" si="3"/>
        <v>0</v>
      </c>
      <c r="J1795" s="101">
        <f t="shared" si="4"/>
        <v>0</v>
      </c>
      <c r="K1795" s="99">
        <f t="shared" ref="K1795:L1795" si="3633">IFERROR(G1795,0)</f>
        <v>0</v>
      </c>
      <c r="L1795" s="99">
        <f t="shared" si="3633"/>
        <v>0</v>
      </c>
      <c r="M1795" s="99">
        <f t="shared" si="6"/>
        <v>0</v>
      </c>
      <c r="N1795" s="101">
        <f t="shared" si="7"/>
        <v>0</v>
      </c>
      <c r="O1795" s="99">
        <f t="shared" ref="O1795:P1795" si="3634">IFERROR(K1795,0)</f>
        <v>0</v>
      </c>
      <c r="P1795" s="99">
        <f t="shared" si="3634"/>
        <v>0</v>
      </c>
      <c r="Q1795" s="99">
        <f t="shared" si="9"/>
        <v>0</v>
      </c>
      <c r="R1795" s="101">
        <f t="shared" si="10"/>
        <v>0</v>
      </c>
      <c r="S1795" s="106"/>
      <c r="T1795" s="106"/>
      <c r="U1795" s="106"/>
      <c r="V1795" s="99">
        <f t="shared" si="1319"/>
        <v>0</v>
      </c>
      <c r="W1795" s="99">
        <f t="shared" si="1320"/>
        <v>0</v>
      </c>
      <c r="X1795" s="102">
        <f t="shared" si="3622"/>
        <v>0</v>
      </c>
      <c r="Y1795" s="102"/>
    </row>
    <row r="1796">
      <c r="A1796" s="96">
        <v>45743.0</v>
      </c>
      <c r="B1796" s="97" t="s">
        <v>34</v>
      </c>
      <c r="C1796" s="98" t="s">
        <v>26</v>
      </c>
      <c r="D1796" s="97" t="s">
        <v>27</v>
      </c>
      <c r="E1796" s="99">
        <v>0.6</v>
      </c>
      <c r="F1796" s="80">
        <v>0.004</v>
      </c>
      <c r="G1796" s="80">
        <v>0.0032</v>
      </c>
      <c r="H1796" s="103">
        <v>0.003</v>
      </c>
      <c r="I1796" s="99">
        <f t="shared" si="3"/>
        <v>-0.0002</v>
      </c>
      <c r="J1796" s="101">
        <f t="shared" si="4"/>
        <v>93.75</v>
      </c>
      <c r="K1796" s="99">
        <f t="shared" ref="K1796:L1796" si="3635">IFERROR(G1796,0)</f>
        <v>0.0032</v>
      </c>
      <c r="L1796" s="99">
        <f t="shared" si="3635"/>
        <v>0.003</v>
      </c>
      <c r="M1796" s="99">
        <f t="shared" si="6"/>
        <v>-0.0002</v>
      </c>
      <c r="N1796" s="101">
        <f t="shared" si="7"/>
        <v>93.75</v>
      </c>
      <c r="O1796" s="99">
        <f t="shared" ref="O1796:P1796" si="3636">IFERROR(K1796,0)</f>
        <v>0.0032</v>
      </c>
      <c r="P1796" s="99">
        <f t="shared" si="3636"/>
        <v>0.003</v>
      </c>
      <c r="Q1796" s="99">
        <f t="shared" si="9"/>
        <v>-0.0002</v>
      </c>
      <c r="R1796" s="101">
        <f t="shared" si="10"/>
        <v>93.75</v>
      </c>
      <c r="S1796" s="102">
        <f>T1775</f>
        <v>0.07589</v>
      </c>
      <c r="T1796" s="99">
        <f>H1796+S1796-H1797-H1798-U1796</f>
        <v>0.07889</v>
      </c>
      <c r="U1796" s="102">
        <v>0.0</v>
      </c>
      <c r="V1796" s="99">
        <f t="shared" si="1319"/>
        <v>80</v>
      </c>
      <c r="W1796" s="99">
        <f t="shared" si="1320"/>
        <v>75</v>
      </c>
      <c r="X1796" s="102">
        <f t="shared" si="3622"/>
        <v>0</v>
      </c>
      <c r="Y1796" s="102"/>
    </row>
    <row r="1797">
      <c r="A1797" s="96">
        <v>45743.0</v>
      </c>
      <c r="B1797" s="97" t="s">
        <v>34</v>
      </c>
      <c r="C1797" s="98" t="s">
        <v>26</v>
      </c>
      <c r="D1797" s="97" t="s">
        <v>29</v>
      </c>
      <c r="E1797" s="99">
        <v>0.6</v>
      </c>
      <c r="F1797" s="80">
        <v>0.063</v>
      </c>
      <c r="G1797" s="80">
        <v>0.0032</v>
      </c>
      <c r="H1797" s="103">
        <v>0.0</v>
      </c>
      <c r="I1797" s="99">
        <f t="shared" si="3"/>
        <v>-0.0032</v>
      </c>
      <c r="J1797" s="101">
        <f t="shared" si="4"/>
        <v>0</v>
      </c>
      <c r="K1797" s="99">
        <f t="shared" ref="K1797:L1797" si="3637">IFERROR(G1797,0)</f>
        <v>0.0032</v>
      </c>
      <c r="L1797" s="99">
        <f t="shared" si="3637"/>
        <v>0</v>
      </c>
      <c r="M1797" s="99">
        <f t="shared" si="6"/>
        <v>-0.0032</v>
      </c>
      <c r="N1797" s="101">
        <f t="shared" si="7"/>
        <v>0</v>
      </c>
      <c r="O1797" s="99">
        <f t="shared" ref="O1797:P1797" si="3638">IFERROR(K1797,0)</f>
        <v>0.0032</v>
      </c>
      <c r="P1797" s="99">
        <f t="shared" si="3638"/>
        <v>0</v>
      </c>
      <c r="Q1797" s="99">
        <f t="shared" si="9"/>
        <v>-0.0032</v>
      </c>
      <c r="R1797" s="101">
        <f t="shared" si="10"/>
        <v>0</v>
      </c>
      <c r="S1797" s="106"/>
      <c r="T1797" s="106"/>
      <c r="U1797" s="106"/>
      <c r="V1797" s="99">
        <f t="shared" si="1319"/>
        <v>5.079365079</v>
      </c>
      <c r="W1797" s="99">
        <f t="shared" si="1320"/>
        <v>0</v>
      </c>
      <c r="X1797" s="102">
        <f t="shared" si="3622"/>
        <v>0.002</v>
      </c>
      <c r="Y1797" s="102"/>
    </row>
    <row r="1798">
      <c r="A1798" s="96">
        <v>45743.0</v>
      </c>
      <c r="B1798" s="97" t="s">
        <v>34</v>
      </c>
      <c r="C1798" s="98" t="s">
        <v>26</v>
      </c>
      <c r="D1798" s="97" t="s">
        <v>30</v>
      </c>
      <c r="E1798" s="99">
        <v>0.0</v>
      </c>
      <c r="F1798" s="80">
        <v>0.0</v>
      </c>
      <c r="G1798" s="80">
        <v>0.0</v>
      </c>
      <c r="H1798" s="105">
        <v>0.0</v>
      </c>
      <c r="I1798" s="99">
        <f t="shared" si="3"/>
        <v>0</v>
      </c>
      <c r="J1798" s="101">
        <f t="shared" si="4"/>
        <v>0</v>
      </c>
      <c r="K1798" s="99">
        <f t="shared" ref="K1798:L1798" si="3639">IFERROR(G1798,0)</f>
        <v>0</v>
      </c>
      <c r="L1798" s="99">
        <f t="shared" si="3639"/>
        <v>0</v>
      </c>
      <c r="M1798" s="99">
        <f t="shared" si="6"/>
        <v>0</v>
      </c>
      <c r="N1798" s="101">
        <f t="shared" si="7"/>
        <v>0</v>
      </c>
      <c r="O1798" s="99">
        <f t="shared" ref="O1798:P1798" si="3640">IFERROR(K1798,0)</f>
        <v>0</v>
      </c>
      <c r="P1798" s="99">
        <f t="shared" si="3640"/>
        <v>0</v>
      </c>
      <c r="Q1798" s="99">
        <f t="shared" si="9"/>
        <v>0</v>
      </c>
      <c r="R1798" s="101">
        <f t="shared" si="10"/>
        <v>0</v>
      </c>
      <c r="S1798" s="106"/>
      <c r="T1798" s="106"/>
      <c r="U1798" s="106"/>
      <c r="V1798" s="99">
        <f t="shared" si="1319"/>
        <v>0</v>
      </c>
      <c r="W1798" s="99">
        <f t="shared" si="1320"/>
        <v>0</v>
      </c>
      <c r="X1798" s="102">
        <f t="shared" si="3622"/>
        <v>0.029</v>
      </c>
      <c r="Y1798" s="102"/>
    </row>
    <row r="1799">
      <c r="A1799" s="96">
        <v>45743.0</v>
      </c>
      <c r="B1799" s="97" t="s">
        <v>36</v>
      </c>
      <c r="C1799" s="98" t="s">
        <v>37</v>
      </c>
      <c r="D1799" s="97" t="s">
        <v>27</v>
      </c>
      <c r="E1799" s="99">
        <v>229.8</v>
      </c>
      <c r="F1799" s="80">
        <v>0.631</v>
      </c>
      <c r="G1799" s="80">
        <v>0.668</v>
      </c>
      <c r="H1799" s="103">
        <v>0.597</v>
      </c>
      <c r="I1799" s="99">
        <f t="shared" si="3"/>
        <v>-0.071</v>
      </c>
      <c r="J1799" s="101">
        <f t="shared" si="4"/>
        <v>89.37125749</v>
      </c>
      <c r="K1799" s="99">
        <f t="shared" ref="K1799:L1799" si="3641">IFERROR(G1799,0)</f>
        <v>0.668</v>
      </c>
      <c r="L1799" s="99">
        <f t="shared" si="3641"/>
        <v>0.597</v>
      </c>
      <c r="M1799" s="99">
        <f t="shared" si="6"/>
        <v>-0.071</v>
      </c>
      <c r="N1799" s="101">
        <f t="shared" si="7"/>
        <v>89.37125749</v>
      </c>
      <c r="O1799" s="99">
        <f t="shared" ref="O1799:P1799" si="3642">IFERROR(K1799,0)</f>
        <v>0.668</v>
      </c>
      <c r="P1799" s="99">
        <f t="shared" si="3642"/>
        <v>0.597</v>
      </c>
      <c r="Q1799" s="99">
        <f t="shared" si="9"/>
        <v>-0.071</v>
      </c>
      <c r="R1799" s="101">
        <f t="shared" si="10"/>
        <v>89.37125749</v>
      </c>
      <c r="S1799" s="102">
        <f>T1778</f>
        <v>164.8026851</v>
      </c>
      <c r="T1799" s="99">
        <f>H1799+S1799-H1800-H1801-U1799</f>
        <v>162.8462851</v>
      </c>
      <c r="U1799" s="102">
        <v>4.0E-4</v>
      </c>
      <c r="V1799" s="99">
        <f t="shared" si="1319"/>
        <v>105.8637084</v>
      </c>
      <c r="W1799" s="99">
        <f t="shared" si="1320"/>
        <v>94.61172742</v>
      </c>
      <c r="X1799" s="102">
        <f t="shared" si="3622"/>
        <v>0</v>
      </c>
      <c r="Y1799" s="102"/>
    </row>
    <row r="1800">
      <c r="A1800" s="96">
        <v>45743.0</v>
      </c>
      <c r="B1800" s="97" t="s">
        <v>36</v>
      </c>
      <c r="C1800" s="98" t="s">
        <v>37</v>
      </c>
      <c r="D1800" s="97" t="s">
        <v>29</v>
      </c>
      <c r="E1800" s="99">
        <v>285.0</v>
      </c>
      <c r="F1800" s="80">
        <v>0.68</v>
      </c>
      <c r="G1800" s="80">
        <v>0.774</v>
      </c>
      <c r="H1800" s="103">
        <v>2.553</v>
      </c>
      <c r="I1800" s="99">
        <f t="shared" si="3"/>
        <v>1.779</v>
      </c>
      <c r="J1800" s="101">
        <f t="shared" si="4"/>
        <v>329.8449612</v>
      </c>
      <c r="K1800" s="99">
        <f t="shared" ref="K1800:L1800" si="3643">IFERROR(G1800,0)</f>
        <v>0.774</v>
      </c>
      <c r="L1800" s="99">
        <f t="shared" si="3643"/>
        <v>2.553</v>
      </c>
      <c r="M1800" s="99">
        <f t="shared" si="6"/>
        <v>1.779</v>
      </c>
      <c r="N1800" s="101">
        <f t="shared" si="7"/>
        <v>329.8449612</v>
      </c>
      <c r="O1800" s="99">
        <f t="shared" ref="O1800:P1800" si="3644">IFERROR(K1800,0)</f>
        <v>0.774</v>
      </c>
      <c r="P1800" s="99">
        <f t="shared" si="3644"/>
        <v>2.553</v>
      </c>
      <c r="Q1800" s="99">
        <f t="shared" si="9"/>
        <v>1.779</v>
      </c>
      <c r="R1800" s="101">
        <f t="shared" si="10"/>
        <v>329.8449612</v>
      </c>
      <c r="S1800" s="106"/>
      <c r="T1800" s="106"/>
      <c r="U1800" s="106"/>
      <c r="V1800" s="99">
        <f t="shared" si="1319"/>
        <v>113.8235294</v>
      </c>
      <c r="W1800" s="99">
        <f t="shared" si="1320"/>
        <v>375.4411765</v>
      </c>
      <c r="X1800" s="102">
        <f t="shared" si="3622"/>
        <v>0.584</v>
      </c>
      <c r="Y1800" s="102"/>
    </row>
    <row r="1801">
      <c r="A1801" s="96">
        <v>45743.0</v>
      </c>
      <c r="B1801" s="97" t="s">
        <v>36</v>
      </c>
      <c r="C1801" s="98" t="s">
        <v>37</v>
      </c>
      <c r="D1801" s="97" t="s">
        <v>30</v>
      </c>
      <c r="E1801" s="99">
        <v>0.0</v>
      </c>
      <c r="F1801" s="80">
        <v>0.0</v>
      </c>
      <c r="G1801" s="80">
        <v>0.0</v>
      </c>
      <c r="H1801" s="105">
        <v>0.0</v>
      </c>
      <c r="I1801" s="99">
        <f t="shared" si="3"/>
        <v>0</v>
      </c>
      <c r="J1801" s="101">
        <f t="shared" si="4"/>
        <v>0</v>
      </c>
      <c r="K1801" s="99">
        <f t="shared" ref="K1801:L1801" si="3645">IFERROR(G1801,0)</f>
        <v>0</v>
      </c>
      <c r="L1801" s="99">
        <f t="shared" si="3645"/>
        <v>0</v>
      </c>
      <c r="M1801" s="99">
        <f t="shared" si="6"/>
        <v>0</v>
      </c>
      <c r="N1801" s="101">
        <f t="shared" si="7"/>
        <v>0</v>
      </c>
      <c r="O1801" s="99">
        <f t="shared" ref="O1801:P1801" si="3646">IFERROR(K1801,0)</f>
        <v>0</v>
      </c>
      <c r="P1801" s="99">
        <f t="shared" si="3646"/>
        <v>0</v>
      </c>
      <c r="Q1801" s="99">
        <f t="shared" si="9"/>
        <v>0</v>
      </c>
      <c r="R1801" s="101">
        <f t="shared" si="10"/>
        <v>0</v>
      </c>
      <c r="S1801" s="106"/>
      <c r="T1801" s="106"/>
      <c r="U1801" s="106"/>
      <c r="V1801" s="99">
        <f t="shared" si="1319"/>
        <v>0</v>
      </c>
      <c r="W1801" s="99">
        <f t="shared" si="1320"/>
        <v>0</v>
      </c>
      <c r="X1801" s="102">
        <f t="shared" si="3622"/>
        <v>1.432</v>
      </c>
      <c r="Y1801" s="102"/>
    </row>
    <row r="1802">
      <c r="A1802" s="96">
        <v>45743.0</v>
      </c>
      <c r="B1802" s="97" t="s">
        <v>49</v>
      </c>
      <c r="C1802" s="98" t="s">
        <v>37</v>
      </c>
      <c r="D1802" s="97" t="s">
        <v>27</v>
      </c>
      <c r="E1802" s="99">
        <v>5.2</v>
      </c>
      <c r="F1802" s="80">
        <v>0.016</v>
      </c>
      <c r="G1802" s="80">
        <v>0.0161</v>
      </c>
      <c r="H1802" s="103">
        <v>0.018</v>
      </c>
      <c r="I1802" s="99">
        <f t="shared" si="3"/>
        <v>0.0019</v>
      </c>
      <c r="J1802" s="101">
        <f t="shared" si="4"/>
        <v>111.8012422</v>
      </c>
      <c r="K1802" s="99">
        <f t="shared" ref="K1802:L1802" si="3647">IFERROR(G1802,0)</f>
        <v>0.0161</v>
      </c>
      <c r="L1802" s="99">
        <f t="shared" si="3647"/>
        <v>0.018</v>
      </c>
      <c r="M1802" s="99">
        <f t="shared" si="6"/>
        <v>0.0019</v>
      </c>
      <c r="N1802" s="101">
        <f t="shared" si="7"/>
        <v>111.8012422</v>
      </c>
      <c r="O1802" s="99">
        <f t="shared" ref="O1802:P1802" si="3648">IFERROR(K1802,0)</f>
        <v>0.0161</v>
      </c>
      <c r="P1802" s="99">
        <f t="shared" si="3648"/>
        <v>0.018</v>
      </c>
      <c r="Q1802" s="99">
        <f t="shared" si="9"/>
        <v>0.0019</v>
      </c>
      <c r="R1802" s="101">
        <f t="shared" si="10"/>
        <v>111.8012422</v>
      </c>
      <c r="S1802" s="102">
        <f>T1781</f>
        <v>2.254000002</v>
      </c>
      <c r="T1802" s="99">
        <f>H1802+S1802-H1803-H1804-U1802</f>
        <v>2.271300002</v>
      </c>
      <c r="U1802" s="102">
        <v>7.0E-4</v>
      </c>
      <c r="V1802" s="99">
        <f t="shared" si="1319"/>
        <v>100.625</v>
      </c>
      <c r="W1802" s="99">
        <f t="shared" si="1320"/>
        <v>112.5</v>
      </c>
      <c r="X1802" s="102">
        <f t="shared" si="3622"/>
        <v>0</v>
      </c>
      <c r="Y1802" s="102"/>
    </row>
    <row r="1803">
      <c r="A1803" s="96">
        <v>45743.0</v>
      </c>
      <c r="B1803" s="97" t="s">
        <v>49</v>
      </c>
      <c r="C1803" s="98" t="s">
        <v>37</v>
      </c>
      <c r="D1803" s="97" t="s">
        <v>29</v>
      </c>
      <c r="E1803" s="99">
        <v>5.1</v>
      </c>
      <c r="F1803" s="80">
        <v>0.0</v>
      </c>
      <c r="G1803" s="80">
        <v>0.0129</v>
      </c>
      <c r="H1803" s="103">
        <v>0.0</v>
      </c>
      <c r="I1803" s="99">
        <f t="shared" si="3"/>
        <v>-0.0129</v>
      </c>
      <c r="J1803" s="101">
        <f t="shared" si="4"/>
        <v>0</v>
      </c>
      <c r="K1803" s="99">
        <f t="shared" ref="K1803:L1803" si="3649">IFERROR(G1803,0)</f>
        <v>0.0129</v>
      </c>
      <c r="L1803" s="99">
        <f t="shared" si="3649"/>
        <v>0</v>
      </c>
      <c r="M1803" s="99">
        <f t="shared" si="6"/>
        <v>-0.0129</v>
      </c>
      <c r="N1803" s="101">
        <f t="shared" si="7"/>
        <v>0</v>
      </c>
      <c r="O1803" s="99">
        <f t="shared" ref="O1803:P1803" si="3650">IFERROR(K1803,0)</f>
        <v>0.0129</v>
      </c>
      <c r="P1803" s="99">
        <f t="shared" si="3650"/>
        <v>0</v>
      </c>
      <c r="Q1803" s="99">
        <f t="shared" si="9"/>
        <v>-0.0129</v>
      </c>
      <c r="R1803" s="101">
        <f t="shared" si="10"/>
        <v>0</v>
      </c>
      <c r="S1803" s="106"/>
      <c r="T1803" s="106"/>
      <c r="U1803" s="106"/>
      <c r="V1803" s="99">
        <f t="shared" si="1319"/>
        <v>0</v>
      </c>
      <c r="W1803" s="99">
        <f t="shared" si="1320"/>
        <v>0</v>
      </c>
      <c r="X1803" s="102">
        <f t="shared" si="3622"/>
        <v>0.019</v>
      </c>
      <c r="Y1803" s="102"/>
    </row>
    <row r="1804">
      <c r="A1804" s="96">
        <v>45743.0</v>
      </c>
      <c r="B1804" s="97" t="s">
        <v>49</v>
      </c>
      <c r="C1804" s="98" t="s">
        <v>37</v>
      </c>
      <c r="D1804" s="97" t="s">
        <v>30</v>
      </c>
      <c r="E1804" s="99">
        <v>0.0</v>
      </c>
      <c r="F1804" s="80">
        <v>0.0</v>
      </c>
      <c r="G1804" s="80">
        <v>0.0</v>
      </c>
      <c r="H1804" s="105">
        <v>0.0</v>
      </c>
      <c r="I1804" s="99">
        <f t="shared" si="3"/>
        <v>0</v>
      </c>
      <c r="J1804" s="101">
        <f t="shared" si="4"/>
        <v>0</v>
      </c>
      <c r="K1804" s="99">
        <f t="shared" ref="K1804:L1804" si="3651">IFERROR(G1804,0)</f>
        <v>0</v>
      </c>
      <c r="L1804" s="99">
        <f t="shared" si="3651"/>
        <v>0</v>
      </c>
      <c r="M1804" s="99">
        <f t="shared" si="6"/>
        <v>0</v>
      </c>
      <c r="N1804" s="101">
        <f t="shared" si="7"/>
        <v>0</v>
      </c>
      <c r="O1804" s="99">
        <f t="shared" ref="O1804:P1804" si="3652">IFERROR(K1804,0)</f>
        <v>0</v>
      </c>
      <c r="P1804" s="99">
        <f t="shared" si="3652"/>
        <v>0</v>
      </c>
      <c r="Q1804" s="99">
        <f t="shared" si="9"/>
        <v>0</v>
      </c>
      <c r="R1804" s="101">
        <f t="shared" si="10"/>
        <v>0</v>
      </c>
      <c r="S1804" s="106"/>
      <c r="T1804" s="106"/>
      <c r="U1804" s="106"/>
      <c r="V1804" s="99">
        <f t="shared" si="1319"/>
        <v>0</v>
      </c>
      <c r="W1804" s="99">
        <f t="shared" si="1320"/>
        <v>0</v>
      </c>
      <c r="X1804" s="102">
        <f t="shared" si="3622"/>
        <v>0.84</v>
      </c>
      <c r="Y1804" s="102"/>
    </row>
    <row r="1805">
      <c r="A1805" s="96">
        <v>45743.0</v>
      </c>
      <c r="B1805" s="97" t="s">
        <v>40</v>
      </c>
      <c r="C1805" s="98" t="s">
        <v>37</v>
      </c>
      <c r="D1805" s="97" t="s">
        <v>27</v>
      </c>
      <c r="E1805" s="99">
        <v>0.63</v>
      </c>
      <c r="F1805" s="80">
        <v>0.0</v>
      </c>
      <c r="G1805" s="80">
        <v>0.0019</v>
      </c>
      <c r="H1805" s="105">
        <v>0.001</v>
      </c>
      <c r="I1805" s="99">
        <f t="shared" si="3"/>
        <v>-0.0009</v>
      </c>
      <c r="J1805" s="101">
        <f t="shared" si="4"/>
        <v>52.63157895</v>
      </c>
      <c r="K1805" s="99">
        <f t="shared" ref="K1805:L1805" si="3653">IFERROR(G1805,0)</f>
        <v>0.0019</v>
      </c>
      <c r="L1805" s="99">
        <f t="shared" si="3653"/>
        <v>0.001</v>
      </c>
      <c r="M1805" s="99">
        <f t="shared" si="6"/>
        <v>-0.0009</v>
      </c>
      <c r="N1805" s="101">
        <f t="shared" si="7"/>
        <v>52.63157895</v>
      </c>
      <c r="O1805" s="99">
        <f t="shared" ref="O1805:P1805" si="3654">IFERROR(K1805,0)</f>
        <v>0.0019</v>
      </c>
      <c r="P1805" s="99">
        <f t="shared" si="3654"/>
        <v>0.001</v>
      </c>
      <c r="Q1805" s="99">
        <f t="shared" si="9"/>
        <v>-0.0009</v>
      </c>
      <c r="R1805" s="101">
        <f t="shared" si="10"/>
        <v>52.63157895</v>
      </c>
      <c r="S1805" s="102">
        <f>T1784</f>
        <v>0.08254624</v>
      </c>
      <c r="T1805" s="99">
        <f>H1805+S1805-H1806-H1807-U1805</f>
        <v>0.08344624</v>
      </c>
      <c r="U1805" s="102">
        <v>1.0E-4</v>
      </c>
      <c r="V1805" s="99">
        <f t="shared" si="1319"/>
        <v>0</v>
      </c>
      <c r="W1805" s="99">
        <f t="shared" si="1320"/>
        <v>0</v>
      </c>
      <c r="X1805" s="102">
        <f t="shared" si="3622"/>
        <v>0</v>
      </c>
      <c r="Y1805" s="102"/>
    </row>
    <row r="1806">
      <c r="A1806" s="96">
        <v>45743.0</v>
      </c>
      <c r="B1806" s="97" t="s">
        <v>40</v>
      </c>
      <c r="C1806" s="98" t="s">
        <v>37</v>
      </c>
      <c r="D1806" s="97" t="s">
        <v>29</v>
      </c>
      <c r="E1806" s="99">
        <v>0.63</v>
      </c>
      <c r="F1806" s="80">
        <v>0.0</v>
      </c>
      <c r="G1806" s="80">
        <v>0.0016</v>
      </c>
      <c r="H1806" s="105">
        <v>0.0</v>
      </c>
      <c r="I1806" s="99">
        <f t="shared" si="3"/>
        <v>-0.0016</v>
      </c>
      <c r="J1806" s="101">
        <f t="shared" si="4"/>
        <v>0</v>
      </c>
      <c r="K1806" s="99">
        <f t="shared" ref="K1806:L1806" si="3655">IFERROR(G1806,0)</f>
        <v>0.0016</v>
      </c>
      <c r="L1806" s="99">
        <f t="shared" si="3655"/>
        <v>0</v>
      </c>
      <c r="M1806" s="99">
        <f t="shared" si="6"/>
        <v>-0.0016</v>
      </c>
      <c r="N1806" s="101">
        <f t="shared" si="7"/>
        <v>0</v>
      </c>
      <c r="O1806" s="99">
        <f t="shared" ref="O1806:P1806" si="3656">IFERROR(K1806,0)</f>
        <v>0.0016</v>
      </c>
      <c r="P1806" s="99">
        <f t="shared" si="3656"/>
        <v>0</v>
      </c>
      <c r="Q1806" s="99">
        <f t="shared" si="9"/>
        <v>-0.0016</v>
      </c>
      <c r="R1806" s="101">
        <f t="shared" si="10"/>
        <v>0</v>
      </c>
      <c r="S1806" s="106"/>
      <c r="T1806" s="104"/>
      <c r="U1806" s="106"/>
      <c r="V1806" s="99">
        <f t="shared" si="1319"/>
        <v>0</v>
      </c>
      <c r="W1806" s="99">
        <f t="shared" si="1320"/>
        <v>0</v>
      </c>
      <c r="X1806" s="102">
        <f t="shared" si="3622"/>
        <v>0.001</v>
      </c>
      <c r="Y1806" s="102"/>
    </row>
    <row r="1807">
      <c r="A1807" s="96">
        <v>45743.0</v>
      </c>
      <c r="B1807" s="97" t="s">
        <v>40</v>
      </c>
      <c r="C1807" s="98" t="s">
        <v>37</v>
      </c>
      <c r="D1807" s="97" t="s">
        <v>30</v>
      </c>
      <c r="E1807" s="99">
        <v>0.0</v>
      </c>
      <c r="F1807" s="80">
        <v>0.0</v>
      </c>
      <c r="G1807" s="80">
        <v>0.0</v>
      </c>
      <c r="H1807" s="105">
        <v>0.0</v>
      </c>
      <c r="I1807" s="99">
        <f t="shared" si="3"/>
        <v>0</v>
      </c>
      <c r="J1807" s="101">
        <f t="shared" si="4"/>
        <v>0</v>
      </c>
      <c r="K1807" s="99">
        <f t="shared" ref="K1807:L1807" si="3657">IFERROR(G1807,0)</f>
        <v>0</v>
      </c>
      <c r="L1807" s="99">
        <f t="shared" si="3657"/>
        <v>0</v>
      </c>
      <c r="M1807" s="99">
        <f t="shared" si="6"/>
        <v>0</v>
      </c>
      <c r="N1807" s="101">
        <f t="shared" si="7"/>
        <v>0</v>
      </c>
      <c r="O1807" s="99">
        <f t="shared" ref="O1807:P1807" si="3658">IFERROR(K1807,0)</f>
        <v>0</v>
      </c>
      <c r="P1807" s="99">
        <f t="shared" si="3658"/>
        <v>0</v>
      </c>
      <c r="Q1807" s="99">
        <f t="shared" si="9"/>
        <v>0</v>
      </c>
      <c r="R1807" s="101">
        <f t="shared" si="10"/>
        <v>0</v>
      </c>
      <c r="S1807" s="106"/>
      <c r="T1807" s="106"/>
      <c r="U1807" s="106"/>
      <c r="V1807" s="99">
        <f t="shared" si="1319"/>
        <v>0</v>
      </c>
      <c r="W1807" s="99">
        <f t="shared" si="1320"/>
        <v>0</v>
      </c>
      <c r="X1807" s="102">
        <f t="shared" si="3622"/>
        <v>0</v>
      </c>
      <c r="Y1807" s="102"/>
    </row>
    <row r="1808">
      <c r="A1808" s="96">
        <v>45744.0</v>
      </c>
      <c r="B1808" s="97" t="s">
        <v>31</v>
      </c>
      <c r="C1808" s="98" t="s">
        <v>26</v>
      </c>
      <c r="D1808" s="97" t="s">
        <v>27</v>
      </c>
      <c r="E1808" s="99">
        <v>190.9</v>
      </c>
      <c r="F1808" s="81">
        <v>0.651</v>
      </c>
      <c r="G1808" s="82">
        <v>0.545</v>
      </c>
      <c r="H1808" s="107">
        <v>0.576</v>
      </c>
      <c r="I1808" s="99">
        <f t="shared" si="3"/>
        <v>0.031</v>
      </c>
      <c r="J1808" s="101">
        <f t="shared" si="4"/>
        <v>105.6880734</v>
      </c>
      <c r="K1808" s="99">
        <f t="shared" ref="K1808:L1808" si="3659">IFERROR(G1808,0)</f>
        <v>0.545</v>
      </c>
      <c r="L1808" s="99">
        <f t="shared" si="3659"/>
        <v>0.576</v>
      </c>
      <c r="M1808" s="99">
        <f t="shared" si="6"/>
        <v>0.031</v>
      </c>
      <c r="N1808" s="101">
        <f t="shared" si="7"/>
        <v>105.6880734</v>
      </c>
      <c r="O1808" s="99">
        <f t="shared" ref="O1808:P1808" si="3660">IFERROR(K1808,0)</f>
        <v>0.545</v>
      </c>
      <c r="P1808" s="99">
        <f t="shared" si="3660"/>
        <v>0.576</v>
      </c>
      <c r="Q1808" s="99">
        <f t="shared" si="9"/>
        <v>0.031</v>
      </c>
      <c r="R1808" s="101">
        <f t="shared" si="10"/>
        <v>105.6880734</v>
      </c>
      <c r="S1808" s="99">
        <f>T1787</f>
        <v>15.25652</v>
      </c>
      <c r="T1808" s="99">
        <f>H1808+S1808-H1809-H1810-U1808</f>
        <v>12.88772</v>
      </c>
      <c r="U1808" s="99">
        <v>0.0018</v>
      </c>
      <c r="V1808" s="99">
        <f t="shared" si="1319"/>
        <v>83.71735791</v>
      </c>
      <c r="W1808" s="99">
        <f t="shared" si="1320"/>
        <v>88.47926267</v>
      </c>
      <c r="X1808" s="102">
        <f>H1766</f>
        <v>0.58</v>
      </c>
      <c r="Y1808" s="102"/>
    </row>
    <row r="1809">
      <c r="A1809" s="96">
        <v>45744.0</v>
      </c>
      <c r="B1809" s="97" t="s">
        <v>31</v>
      </c>
      <c r="C1809" s="98" t="s">
        <v>26</v>
      </c>
      <c r="D1809" s="97" t="s">
        <v>29</v>
      </c>
      <c r="E1809" s="99">
        <v>220.3</v>
      </c>
      <c r="F1809" s="80">
        <v>0.516</v>
      </c>
      <c r="G1809" s="80">
        <v>0.581</v>
      </c>
      <c r="H1809" s="103">
        <v>2.943</v>
      </c>
      <c r="I1809" s="99">
        <f t="shared" si="3"/>
        <v>2.362</v>
      </c>
      <c r="J1809" s="101">
        <f t="shared" si="4"/>
        <v>506.5404475</v>
      </c>
      <c r="K1809" s="99">
        <f t="shared" ref="K1809:L1809" si="3661">IFERROR(G1809,0)</f>
        <v>0.581</v>
      </c>
      <c r="L1809" s="99">
        <f t="shared" si="3661"/>
        <v>2.943</v>
      </c>
      <c r="M1809" s="99">
        <f t="shared" si="6"/>
        <v>2.362</v>
      </c>
      <c r="N1809" s="101">
        <f t="shared" si="7"/>
        <v>506.5404475</v>
      </c>
      <c r="O1809" s="99">
        <f t="shared" ref="O1809:P1809" si="3662">IFERROR(K1809,0)</f>
        <v>0.581</v>
      </c>
      <c r="P1809" s="99">
        <f t="shared" si="3662"/>
        <v>2.943</v>
      </c>
      <c r="Q1809" s="99">
        <f t="shared" si="9"/>
        <v>2.362</v>
      </c>
      <c r="R1809" s="101">
        <f t="shared" si="10"/>
        <v>506.5404475</v>
      </c>
      <c r="S1809" s="104"/>
      <c r="T1809" s="104"/>
      <c r="U1809" s="104"/>
      <c r="V1809" s="99">
        <f t="shared" si="1319"/>
        <v>112.5968992</v>
      </c>
      <c r="W1809" s="99">
        <f t="shared" si="1320"/>
        <v>570.3488372</v>
      </c>
      <c r="X1809" s="102">
        <f t="shared" ref="X1809:X1828" si="3665">H1766</f>
        <v>0.58</v>
      </c>
      <c r="Y1809" s="102"/>
    </row>
    <row r="1810">
      <c r="A1810" s="96">
        <v>45744.0</v>
      </c>
      <c r="B1810" s="97" t="s">
        <v>31</v>
      </c>
      <c r="C1810" s="98" t="s">
        <v>26</v>
      </c>
      <c r="D1810" s="97" t="s">
        <v>30</v>
      </c>
      <c r="E1810" s="99">
        <v>0.0</v>
      </c>
      <c r="F1810" s="80">
        <v>0.0</v>
      </c>
      <c r="G1810" s="80">
        <v>0.0</v>
      </c>
      <c r="H1810" s="103">
        <v>0.0</v>
      </c>
      <c r="I1810" s="99">
        <f t="shared" si="3"/>
        <v>0</v>
      </c>
      <c r="J1810" s="101">
        <f t="shared" si="4"/>
        <v>0</v>
      </c>
      <c r="K1810" s="99">
        <f t="shared" ref="K1810:L1810" si="3663">IFERROR(G1810,0)</f>
        <v>0</v>
      </c>
      <c r="L1810" s="99">
        <f t="shared" si="3663"/>
        <v>0</v>
      </c>
      <c r="M1810" s="99">
        <f t="shared" si="6"/>
        <v>0</v>
      </c>
      <c r="N1810" s="101">
        <f t="shared" si="7"/>
        <v>0</v>
      </c>
      <c r="O1810" s="99">
        <f t="shared" ref="O1810:P1810" si="3664">IFERROR(K1810,0)</f>
        <v>0</v>
      </c>
      <c r="P1810" s="99">
        <f t="shared" si="3664"/>
        <v>0</v>
      </c>
      <c r="Q1810" s="99">
        <f t="shared" si="9"/>
        <v>0</v>
      </c>
      <c r="R1810" s="101">
        <f t="shared" si="10"/>
        <v>0</v>
      </c>
      <c r="S1810" s="104"/>
      <c r="T1810" s="104"/>
      <c r="U1810" s="104"/>
      <c r="V1810" s="99">
        <f t="shared" si="1319"/>
        <v>0</v>
      </c>
      <c r="W1810" s="99">
        <f t="shared" si="1320"/>
        <v>0</v>
      </c>
      <c r="X1810" s="102">
        <f t="shared" si="3665"/>
        <v>1.21</v>
      </c>
      <c r="Y1810" s="102"/>
    </row>
    <row r="1811">
      <c r="A1811" s="96">
        <v>45744.0</v>
      </c>
      <c r="B1811" s="97" t="s">
        <v>25</v>
      </c>
      <c r="C1811" s="98" t="s">
        <v>26</v>
      </c>
      <c r="D1811" s="97" t="s">
        <v>27</v>
      </c>
      <c r="E1811" s="99">
        <v>1.7</v>
      </c>
      <c r="F1811" s="80">
        <v>0.005</v>
      </c>
      <c r="G1811" s="80">
        <v>0.0048</v>
      </c>
      <c r="H1811" s="105">
        <v>0.005</v>
      </c>
      <c r="I1811" s="99">
        <f t="shared" si="3"/>
        <v>0.0002</v>
      </c>
      <c r="J1811" s="101">
        <f t="shared" si="4"/>
        <v>104.1666667</v>
      </c>
      <c r="K1811" s="99">
        <f t="shared" ref="K1811:L1811" si="3666">IFERROR(G1811,0)</f>
        <v>0.0048</v>
      </c>
      <c r="L1811" s="99">
        <f t="shared" si="3666"/>
        <v>0.005</v>
      </c>
      <c r="M1811" s="99">
        <f t="shared" si="6"/>
        <v>0.0002</v>
      </c>
      <c r="N1811" s="101">
        <f t="shared" si="7"/>
        <v>104.1666667</v>
      </c>
      <c r="O1811" s="99">
        <f t="shared" ref="O1811:P1811" si="3667">IFERROR(K1811,0)</f>
        <v>0.0048</v>
      </c>
      <c r="P1811" s="99">
        <f t="shared" si="3667"/>
        <v>0.005</v>
      </c>
      <c r="Q1811" s="99">
        <f t="shared" si="9"/>
        <v>0.0002</v>
      </c>
      <c r="R1811" s="101">
        <f t="shared" si="10"/>
        <v>104.1666667</v>
      </c>
      <c r="S1811" s="99">
        <f>T1790</f>
        <v>3.8581405</v>
      </c>
      <c r="T1811" s="99">
        <f>H1811+S1811-H1812-H1813-U1811</f>
        <v>3.8630405</v>
      </c>
      <c r="U1811" s="99">
        <v>1.0E-4</v>
      </c>
      <c r="V1811" s="99">
        <f t="shared" si="1319"/>
        <v>96</v>
      </c>
      <c r="W1811" s="99">
        <f t="shared" si="1320"/>
        <v>100</v>
      </c>
      <c r="X1811" s="102">
        <f t="shared" si="3665"/>
        <v>0</v>
      </c>
      <c r="Y1811" s="102"/>
    </row>
    <row r="1812">
      <c r="A1812" s="96">
        <v>45744.0</v>
      </c>
      <c r="B1812" s="97" t="s">
        <v>25</v>
      </c>
      <c r="C1812" s="98" t="s">
        <v>26</v>
      </c>
      <c r="D1812" s="97" t="s">
        <v>29</v>
      </c>
      <c r="E1812" s="99">
        <v>1.5</v>
      </c>
      <c r="F1812" s="80">
        <v>0.0</v>
      </c>
      <c r="G1812" s="80">
        <v>0.003</v>
      </c>
      <c r="H1812" s="105">
        <v>0.0</v>
      </c>
      <c r="I1812" s="99">
        <f t="shared" si="3"/>
        <v>-0.003</v>
      </c>
      <c r="J1812" s="101">
        <f t="shared" si="4"/>
        <v>0</v>
      </c>
      <c r="K1812" s="99">
        <f t="shared" ref="K1812:L1812" si="3668">IFERROR(G1812,0)</f>
        <v>0.003</v>
      </c>
      <c r="L1812" s="99">
        <f t="shared" si="3668"/>
        <v>0</v>
      </c>
      <c r="M1812" s="99">
        <f t="shared" si="6"/>
        <v>-0.003</v>
      </c>
      <c r="N1812" s="101">
        <f t="shared" si="7"/>
        <v>0</v>
      </c>
      <c r="O1812" s="99">
        <f t="shared" ref="O1812:P1812" si="3669">IFERROR(K1812,0)</f>
        <v>0.003</v>
      </c>
      <c r="P1812" s="99">
        <f t="shared" si="3669"/>
        <v>0</v>
      </c>
      <c r="Q1812" s="99">
        <f t="shared" si="9"/>
        <v>-0.003</v>
      </c>
      <c r="R1812" s="101">
        <f t="shared" si="10"/>
        <v>0</v>
      </c>
      <c r="S1812" s="104"/>
      <c r="T1812" s="104"/>
      <c r="U1812" s="104"/>
      <c r="V1812" s="99">
        <f t="shared" si="1319"/>
        <v>0</v>
      </c>
      <c r="W1812" s="99">
        <f t="shared" si="1320"/>
        <v>0</v>
      </c>
      <c r="X1812" s="102">
        <f t="shared" si="3665"/>
        <v>0.005</v>
      </c>
      <c r="Y1812" s="102"/>
    </row>
    <row r="1813">
      <c r="A1813" s="96">
        <v>45744.0</v>
      </c>
      <c r="B1813" s="97" t="s">
        <v>25</v>
      </c>
      <c r="C1813" s="98" t="s">
        <v>26</v>
      </c>
      <c r="D1813" s="97" t="s">
        <v>30</v>
      </c>
      <c r="E1813" s="99">
        <v>0.0</v>
      </c>
      <c r="F1813" s="80">
        <v>0.0</v>
      </c>
      <c r="G1813" s="80">
        <v>0.0</v>
      </c>
      <c r="H1813" s="105">
        <v>0.0</v>
      </c>
      <c r="I1813" s="99">
        <f t="shared" si="3"/>
        <v>0</v>
      </c>
      <c r="J1813" s="101">
        <f t="shared" si="4"/>
        <v>0</v>
      </c>
      <c r="K1813" s="99">
        <f t="shared" ref="K1813:L1813" si="3670">IFERROR(G1813,0)</f>
        <v>0</v>
      </c>
      <c r="L1813" s="99">
        <f t="shared" si="3670"/>
        <v>0</v>
      </c>
      <c r="M1813" s="99">
        <f t="shared" si="6"/>
        <v>0</v>
      </c>
      <c r="N1813" s="101">
        <f t="shared" si="7"/>
        <v>0</v>
      </c>
      <c r="O1813" s="99">
        <f t="shared" ref="O1813:P1813" si="3671">IFERROR(K1813,0)</f>
        <v>0</v>
      </c>
      <c r="P1813" s="99">
        <f t="shared" si="3671"/>
        <v>0</v>
      </c>
      <c r="Q1813" s="99">
        <f t="shared" si="9"/>
        <v>0</v>
      </c>
      <c r="R1813" s="101">
        <f t="shared" si="10"/>
        <v>0</v>
      </c>
      <c r="S1813" s="104"/>
      <c r="T1813" s="104"/>
      <c r="U1813" s="104"/>
      <c r="V1813" s="99">
        <f t="shared" si="1319"/>
        <v>0</v>
      </c>
      <c r="W1813" s="99">
        <f t="shared" si="1320"/>
        <v>0</v>
      </c>
      <c r="X1813" s="102">
        <f t="shared" si="3665"/>
        <v>0</v>
      </c>
      <c r="Y1813" s="102"/>
    </row>
    <row r="1814">
      <c r="A1814" s="96">
        <v>45744.0</v>
      </c>
      <c r="B1814" s="97" t="s">
        <v>33</v>
      </c>
      <c r="C1814" s="98" t="s">
        <v>26</v>
      </c>
      <c r="D1814" s="97" t="s">
        <v>27</v>
      </c>
      <c r="E1814" s="99">
        <v>1.0</v>
      </c>
      <c r="F1814" s="80">
        <v>0.005</v>
      </c>
      <c r="G1814" s="80">
        <v>0.003</v>
      </c>
      <c r="H1814" s="103">
        <v>0.003</v>
      </c>
      <c r="I1814" s="99">
        <f t="shared" si="3"/>
        <v>0</v>
      </c>
      <c r="J1814" s="101">
        <f t="shared" si="4"/>
        <v>100</v>
      </c>
      <c r="K1814" s="99">
        <f t="shared" ref="K1814:L1814" si="3672">IFERROR(G1814,0)</f>
        <v>0.003</v>
      </c>
      <c r="L1814" s="99">
        <f t="shared" si="3672"/>
        <v>0.003</v>
      </c>
      <c r="M1814" s="99">
        <f t="shared" si="6"/>
        <v>0</v>
      </c>
      <c r="N1814" s="101">
        <f t="shared" si="7"/>
        <v>100</v>
      </c>
      <c r="O1814" s="99">
        <f t="shared" ref="O1814:P1814" si="3673">IFERROR(K1814,0)</f>
        <v>0.003</v>
      </c>
      <c r="P1814" s="99">
        <f t="shared" si="3673"/>
        <v>0.003</v>
      </c>
      <c r="Q1814" s="99">
        <f t="shared" si="9"/>
        <v>0</v>
      </c>
      <c r="R1814" s="101">
        <f t="shared" si="10"/>
        <v>100</v>
      </c>
      <c r="S1814" s="99">
        <f>T1793</f>
        <v>0.73965</v>
      </c>
      <c r="T1814" s="99">
        <f>H1814+S1814-H1815-H1816-U1814</f>
        <v>0.67565</v>
      </c>
      <c r="U1814" s="99">
        <v>0.0</v>
      </c>
      <c r="V1814" s="99">
        <f t="shared" si="1319"/>
        <v>60</v>
      </c>
      <c r="W1814" s="99">
        <f t="shared" si="1320"/>
        <v>60</v>
      </c>
      <c r="X1814" s="102">
        <f t="shared" si="3665"/>
        <v>0</v>
      </c>
      <c r="Y1814" s="102"/>
    </row>
    <row r="1815">
      <c r="A1815" s="96">
        <v>45744.0</v>
      </c>
      <c r="B1815" s="97" t="s">
        <v>33</v>
      </c>
      <c r="C1815" s="98" t="s">
        <v>26</v>
      </c>
      <c r="D1815" s="97" t="s">
        <v>29</v>
      </c>
      <c r="E1815" s="99">
        <v>1.0</v>
      </c>
      <c r="F1815" s="80">
        <v>0.0</v>
      </c>
      <c r="G1815" s="80">
        <v>0.003</v>
      </c>
      <c r="H1815" s="103">
        <v>0.067</v>
      </c>
      <c r="I1815" s="99">
        <f t="shared" si="3"/>
        <v>0.064</v>
      </c>
      <c r="J1815" s="101">
        <f t="shared" si="4"/>
        <v>2233.333333</v>
      </c>
      <c r="K1815" s="99">
        <f t="shared" ref="K1815:L1815" si="3674">IFERROR(G1815,0)</f>
        <v>0.003</v>
      </c>
      <c r="L1815" s="99">
        <f t="shared" si="3674"/>
        <v>0.067</v>
      </c>
      <c r="M1815" s="99">
        <f t="shared" si="6"/>
        <v>0.064</v>
      </c>
      <c r="N1815" s="101">
        <f t="shared" si="7"/>
        <v>2233.333333</v>
      </c>
      <c r="O1815" s="99">
        <f t="shared" ref="O1815:P1815" si="3675">IFERROR(K1815,0)</f>
        <v>0.003</v>
      </c>
      <c r="P1815" s="99">
        <f t="shared" si="3675"/>
        <v>0.067</v>
      </c>
      <c r="Q1815" s="99">
        <f t="shared" si="9"/>
        <v>0.064</v>
      </c>
      <c r="R1815" s="101">
        <f t="shared" si="10"/>
        <v>2233.333333</v>
      </c>
      <c r="S1815" s="104"/>
      <c r="T1815" s="104"/>
      <c r="U1815" s="104"/>
      <c r="V1815" s="99">
        <f t="shared" si="1319"/>
        <v>0</v>
      </c>
      <c r="W1815" s="99">
        <f t="shared" si="1320"/>
        <v>0</v>
      </c>
      <c r="X1815" s="102">
        <f t="shared" si="3665"/>
        <v>0.004</v>
      </c>
      <c r="Y1815" s="102"/>
    </row>
    <row r="1816">
      <c r="A1816" s="96">
        <v>45744.0</v>
      </c>
      <c r="B1816" s="97" t="s">
        <v>33</v>
      </c>
      <c r="C1816" s="98" t="s">
        <v>26</v>
      </c>
      <c r="D1816" s="97" t="s">
        <v>30</v>
      </c>
      <c r="E1816" s="99">
        <v>0.0</v>
      </c>
      <c r="F1816" s="80">
        <v>0.0</v>
      </c>
      <c r="G1816" s="80">
        <v>0.0</v>
      </c>
      <c r="H1816" s="105">
        <v>0.0</v>
      </c>
      <c r="I1816" s="99">
        <f t="shared" si="3"/>
        <v>0</v>
      </c>
      <c r="J1816" s="101">
        <f t="shared" si="4"/>
        <v>0</v>
      </c>
      <c r="K1816" s="99">
        <f t="shared" ref="K1816:L1816" si="3676">IFERROR(G1816,0)</f>
        <v>0</v>
      </c>
      <c r="L1816" s="99">
        <f t="shared" si="3676"/>
        <v>0</v>
      </c>
      <c r="M1816" s="99">
        <f t="shared" si="6"/>
        <v>0</v>
      </c>
      <c r="N1816" s="101">
        <f t="shared" si="7"/>
        <v>0</v>
      </c>
      <c r="O1816" s="99">
        <f t="shared" ref="O1816:P1816" si="3677">IFERROR(K1816,0)</f>
        <v>0</v>
      </c>
      <c r="P1816" s="99">
        <f t="shared" si="3677"/>
        <v>0</v>
      </c>
      <c r="Q1816" s="99">
        <f t="shared" si="9"/>
        <v>0</v>
      </c>
      <c r="R1816" s="101">
        <f t="shared" si="10"/>
        <v>0</v>
      </c>
      <c r="S1816" s="106"/>
      <c r="T1816" s="106"/>
      <c r="U1816" s="106"/>
      <c r="V1816" s="99">
        <f t="shared" si="1319"/>
        <v>0</v>
      </c>
      <c r="W1816" s="99">
        <f t="shared" si="1320"/>
        <v>0</v>
      </c>
      <c r="X1816" s="102">
        <f t="shared" si="3665"/>
        <v>0</v>
      </c>
      <c r="Y1816" s="102"/>
    </row>
    <row r="1817">
      <c r="A1817" s="96">
        <v>45744.0</v>
      </c>
      <c r="B1817" s="97" t="s">
        <v>34</v>
      </c>
      <c r="C1817" s="98" t="s">
        <v>26</v>
      </c>
      <c r="D1817" s="97" t="s">
        <v>27</v>
      </c>
      <c r="E1817" s="99">
        <v>0.6</v>
      </c>
      <c r="F1817" s="80">
        <v>0.004</v>
      </c>
      <c r="G1817" s="80">
        <v>0.0032</v>
      </c>
      <c r="H1817" s="103">
        <v>0.003</v>
      </c>
      <c r="I1817" s="99">
        <f t="shared" si="3"/>
        <v>-0.0002</v>
      </c>
      <c r="J1817" s="101">
        <f t="shared" si="4"/>
        <v>93.75</v>
      </c>
      <c r="K1817" s="99">
        <f t="shared" ref="K1817:L1817" si="3678">IFERROR(G1817,0)</f>
        <v>0.0032</v>
      </c>
      <c r="L1817" s="99">
        <f t="shared" si="3678"/>
        <v>0.003</v>
      </c>
      <c r="M1817" s="99">
        <f t="shared" si="6"/>
        <v>-0.0002</v>
      </c>
      <c r="N1817" s="101">
        <f t="shared" si="7"/>
        <v>93.75</v>
      </c>
      <c r="O1817" s="99">
        <f t="shared" ref="O1817:P1817" si="3679">IFERROR(K1817,0)</f>
        <v>0.0032</v>
      </c>
      <c r="P1817" s="99">
        <f t="shared" si="3679"/>
        <v>0.003</v>
      </c>
      <c r="Q1817" s="99">
        <f t="shared" si="9"/>
        <v>-0.0002</v>
      </c>
      <c r="R1817" s="101">
        <f t="shared" si="10"/>
        <v>93.75</v>
      </c>
      <c r="S1817" s="102">
        <f>T1796</f>
        <v>0.07889</v>
      </c>
      <c r="T1817" s="99">
        <f>H1817+S1817-H1818-H1819-U1817</f>
        <v>0.08189</v>
      </c>
      <c r="U1817" s="102">
        <v>0.0</v>
      </c>
      <c r="V1817" s="99">
        <f t="shared" si="1319"/>
        <v>80</v>
      </c>
      <c r="W1817" s="99">
        <f t="shared" si="1320"/>
        <v>75</v>
      </c>
      <c r="X1817" s="102">
        <f t="shared" si="3665"/>
        <v>0</v>
      </c>
      <c r="Y1817" s="102"/>
    </row>
    <row r="1818">
      <c r="A1818" s="96">
        <v>45744.0</v>
      </c>
      <c r="B1818" s="97" t="s">
        <v>34</v>
      </c>
      <c r="C1818" s="98" t="s">
        <v>26</v>
      </c>
      <c r="D1818" s="97" t="s">
        <v>29</v>
      </c>
      <c r="E1818" s="99">
        <v>0.6</v>
      </c>
      <c r="F1818" s="80">
        <v>0.061</v>
      </c>
      <c r="G1818" s="80">
        <v>0.0032</v>
      </c>
      <c r="H1818" s="103">
        <v>0.0</v>
      </c>
      <c r="I1818" s="99">
        <f t="shared" si="3"/>
        <v>-0.0032</v>
      </c>
      <c r="J1818" s="101">
        <f t="shared" si="4"/>
        <v>0</v>
      </c>
      <c r="K1818" s="99">
        <f t="shared" ref="K1818:L1818" si="3680">IFERROR(G1818,0)</f>
        <v>0.0032</v>
      </c>
      <c r="L1818" s="99">
        <f t="shared" si="3680"/>
        <v>0</v>
      </c>
      <c r="M1818" s="99">
        <f t="shared" si="6"/>
        <v>-0.0032</v>
      </c>
      <c r="N1818" s="101">
        <f t="shared" si="7"/>
        <v>0</v>
      </c>
      <c r="O1818" s="99">
        <f t="shared" ref="O1818:P1818" si="3681">IFERROR(K1818,0)</f>
        <v>0.0032</v>
      </c>
      <c r="P1818" s="99">
        <f t="shared" si="3681"/>
        <v>0</v>
      </c>
      <c r="Q1818" s="99">
        <f t="shared" si="9"/>
        <v>-0.0032</v>
      </c>
      <c r="R1818" s="101">
        <f t="shared" si="10"/>
        <v>0</v>
      </c>
      <c r="S1818" s="106"/>
      <c r="T1818" s="106"/>
      <c r="U1818" s="106"/>
      <c r="V1818" s="99">
        <f t="shared" si="1319"/>
        <v>5.245901639</v>
      </c>
      <c r="W1818" s="99">
        <f t="shared" si="1320"/>
        <v>0</v>
      </c>
      <c r="X1818" s="102">
        <f t="shared" si="3665"/>
        <v>0.002</v>
      </c>
      <c r="Y1818" s="102"/>
    </row>
    <row r="1819">
      <c r="A1819" s="96">
        <v>45744.0</v>
      </c>
      <c r="B1819" s="97" t="s">
        <v>34</v>
      </c>
      <c r="C1819" s="98" t="s">
        <v>26</v>
      </c>
      <c r="D1819" s="97" t="s">
        <v>30</v>
      </c>
      <c r="E1819" s="99">
        <v>0.0</v>
      </c>
      <c r="F1819" s="80">
        <v>0.0</v>
      </c>
      <c r="G1819" s="80">
        <v>0.0</v>
      </c>
      <c r="H1819" s="105">
        <v>0.0</v>
      </c>
      <c r="I1819" s="99">
        <f t="shared" si="3"/>
        <v>0</v>
      </c>
      <c r="J1819" s="101">
        <f t="shared" si="4"/>
        <v>0</v>
      </c>
      <c r="K1819" s="99">
        <f t="shared" ref="K1819:L1819" si="3682">IFERROR(G1819,0)</f>
        <v>0</v>
      </c>
      <c r="L1819" s="99">
        <f t="shared" si="3682"/>
        <v>0</v>
      </c>
      <c r="M1819" s="99">
        <f t="shared" si="6"/>
        <v>0</v>
      </c>
      <c r="N1819" s="101">
        <f t="shared" si="7"/>
        <v>0</v>
      </c>
      <c r="O1819" s="99">
        <f t="shared" ref="O1819:P1819" si="3683">IFERROR(K1819,0)</f>
        <v>0</v>
      </c>
      <c r="P1819" s="99">
        <f t="shared" si="3683"/>
        <v>0</v>
      </c>
      <c r="Q1819" s="99">
        <f t="shared" si="9"/>
        <v>0</v>
      </c>
      <c r="R1819" s="101">
        <f t="shared" si="10"/>
        <v>0</v>
      </c>
      <c r="S1819" s="106"/>
      <c r="T1819" s="106"/>
      <c r="U1819" s="106"/>
      <c r="V1819" s="99">
        <f t="shared" si="1319"/>
        <v>0</v>
      </c>
      <c r="W1819" s="99">
        <f t="shared" si="1320"/>
        <v>0</v>
      </c>
      <c r="X1819" s="102">
        <f t="shared" si="3665"/>
        <v>0</v>
      </c>
      <c r="Y1819" s="102"/>
    </row>
    <row r="1820">
      <c r="A1820" s="96">
        <v>45744.0</v>
      </c>
      <c r="B1820" s="97" t="s">
        <v>36</v>
      </c>
      <c r="C1820" s="98" t="s">
        <v>37</v>
      </c>
      <c r="D1820" s="97" t="s">
        <v>27</v>
      </c>
      <c r="E1820" s="99">
        <v>229.8</v>
      </c>
      <c r="F1820" s="80">
        <v>0.626</v>
      </c>
      <c r="G1820" s="80">
        <v>0.668</v>
      </c>
      <c r="H1820" s="103">
        <v>0.593</v>
      </c>
      <c r="I1820" s="99">
        <f t="shared" si="3"/>
        <v>-0.075</v>
      </c>
      <c r="J1820" s="101">
        <f t="shared" si="4"/>
        <v>88.77245509</v>
      </c>
      <c r="K1820" s="99">
        <f t="shared" ref="K1820:L1820" si="3684">IFERROR(G1820,0)</f>
        <v>0.668</v>
      </c>
      <c r="L1820" s="99">
        <f t="shared" si="3684"/>
        <v>0.593</v>
      </c>
      <c r="M1820" s="99">
        <f t="shared" si="6"/>
        <v>-0.075</v>
      </c>
      <c r="N1820" s="101">
        <f t="shared" si="7"/>
        <v>88.77245509</v>
      </c>
      <c r="O1820" s="99">
        <f t="shared" ref="O1820:P1820" si="3685">IFERROR(K1820,0)</f>
        <v>0.668</v>
      </c>
      <c r="P1820" s="99">
        <f t="shared" si="3685"/>
        <v>0.593</v>
      </c>
      <c r="Q1820" s="99">
        <f t="shared" si="9"/>
        <v>-0.075</v>
      </c>
      <c r="R1820" s="101">
        <f t="shared" si="10"/>
        <v>88.77245509</v>
      </c>
      <c r="S1820" s="102">
        <f>T1799</f>
        <v>162.8462851</v>
      </c>
      <c r="T1820" s="99">
        <f>H1820+S1820-H1821-H1822-U1820</f>
        <v>160.5678851</v>
      </c>
      <c r="U1820" s="102">
        <v>4.0E-4</v>
      </c>
      <c r="V1820" s="99">
        <f t="shared" si="1319"/>
        <v>106.7092652</v>
      </c>
      <c r="W1820" s="99">
        <f t="shared" si="1320"/>
        <v>94.7284345</v>
      </c>
      <c r="X1820" s="102">
        <f t="shared" si="3665"/>
        <v>0</v>
      </c>
      <c r="Y1820" s="102"/>
    </row>
    <row r="1821">
      <c r="A1821" s="96">
        <v>45744.0</v>
      </c>
      <c r="B1821" s="97" t="s">
        <v>36</v>
      </c>
      <c r="C1821" s="98" t="s">
        <v>37</v>
      </c>
      <c r="D1821" s="97" t="s">
        <v>29</v>
      </c>
      <c r="E1821" s="99">
        <v>285.0</v>
      </c>
      <c r="F1821" s="80">
        <v>0.0</v>
      </c>
      <c r="G1821" s="80">
        <v>0.774</v>
      </c>
      <c r="H1821" s="103">
        <v>2.871</v>
      </c>
      <c r="I1821" s="99">
        <f t="shared" si="3"/>
        <v>2.097</v>
      </c>
      <c r="J1821" s="101">
        <f t="shared" si="4"/>
        <v>370.9302326</v>
      </c>
      <c r="K1821" s="99">
        <f t="shared" ref="K1821:L1821" si="3686">IFERROR(G1821,0)</f>
        <v>0.774</v>
      </c>
      <c r="L1821" s="99">
        <f t="shared" si="3686"/>
        <v>2.871</v>
      </c>
      <c r="M1821" s="99">
        <f t="shared" si="6"/>
        <v>2.097</v>
      </c>
      <c r="N1821" s="101">
        <f t="shared" si="7"/>
        <v>370.9302326</v>
      </c>
      <c r="O1821" s="99">
        <f t="shared" ref="O1821:P1821" si="3687">IFERROR(K1821,0)</f>
        <v>0.774</v>
      </c>
      <c r="P1821" s="99">
        <f t="shared" si="3687"/>
        <v>2.871</v>
      </c>
      <c r="Q1821" s="99">
        <f t="shared" si="9"/>
        <v>2.097</v>
      </c>
      <c r="R1821" s="101">
        <f t="shared" si="10"/>
        <v>370.9302326</v>
      </c>
      <c r="S1821" s="106"/>
      <c r="T1821" s="106"/>
      <c r="U1821" s="106"/>
      <c r="V1821" s="99">
        <f t="shared" si="1319"/>
        <v>0</v>
      </c>
      <c r="W1821" s="99">
        <f t="shared" si="1320"/>
        <v>0</v>
      </c>
      <c r="X1821" s="102">
        <f t="shared" si="3665"/>
        <v>0.596</v>
      </c>
      <c r="Y1821" s="102"/>
    </row>
    <row r="1822">
      <c r="A1822" s="96">
        <v>45744.0</v>
      </c>
      <c r="B1822" s="97" t="s">
        <v>36</v>
      </c>
      <c r="C1822" s="98" t="s">
        <v>37</v>
      </c>
      <c r="D1822" s="97" t="s">
        <v>30</v>
      </c>
      <c r="E1822" s="99">
        <v>0.0</v>
      </c>
      <c r="F1822" s="80">
        <v>0.0</v>
      </c>
      <c r="G1822" s="80">
        <v>0.0</v>
      </c>
      <c r="H1822" s="105">
        <v>0.0</v>
      </c>
      <c r="I1822" s="99">
        <f t="shared" si="3"/>
        <v>0</v>
      </c>
      <c r="J1822" s="101">
        <f t="shared" si="4"/>
        <v>0</v>
      </c>
      <c r="K1822" s="99">
        <f t="shared" ref="K1822:L1822" si="3688">IFERROR(G1822,0)</f>
        <v>0</v>
      </c>
      <c r="L1822" s="99">
        <f t="shared" si="3688"/>
        <v>0</v>
      </c>
      <c r="M1822" s="99">
        <f t="shared" si="6"/>
        <v>0</v>
      </c>
      <c r="N1822" s="101">
        <f t="shared" si="7"/>
        <v>0</v>
      </c>
      <c r="O1822" s="99">
        <f t="shared" ref="O1822:P1822" si="3689">IFERROR(K1822,0)</f>
        <v>0</v>
      </c>
      <c r="P1822" s="99">
        <f t="shared" si="3689"/>
        <v>0</v>
      </c>
      <c r="Q1822" s="99">
        <f t="shared" si="9"/>
        <v>0</v>
      </c>
      <c r="R1822" s="101">
        <f t="shared" si="10"/>
        <v>0</v>
      </c>
      <c r="S1822" s="106"/>
      <c r="T1822" s="106"/>
      <c r="U1822" s="106"/>
      <c r="V1822" s="99">
        <f t="shared" si="1319"/>
        <v>0</v>
      </c>
      <c r="W1822" s="99">
        <f t="shared" si="1320"/>
        <v>0</v>
      </c>
      <c r="X1822" s="102">
        <f t="shared" si="3665"/>
        <v>2.831</v>
      </c>
      <c r="Y1822" s="102"/>
    </row>
    <row r="1823">
      <c r="A1823" s="96">
        <v>45744.0</v>
      </c>
      <c r="B1823" s="97" t="s">
        <v>49</v>
      </c>
      <c r="C1823" s="98" t="s">
        <v>37</v>
      </c>
      <c r="D1823" s="97" t="s">
        <v>27</v>
      </c>
      <c r="E1823" s="99">
        <v>5.2</v>
      </c>
      <c r="F1823" s="80">
        <v>0.017</v>
      </c>
      <c r="G1823" s="80">
        <v>0.0161</v>
      </c>
      <c r="H1823" s="103">
        <v>0.017</v>
      </c>
      <c r="I1823" s="99">
        <f t="shared" si="3"/>
        <v>0.0009</v>
      </c>
      <c r="J1823" s="101">
        <f t="shared" si="4"/>
        <v>105.5900621</v>
      </c>
      <c r="K1823" s="99">
        <f t="shared" ref="K1823:L1823" si="3690">IFERROR(G1823,0)</f>
        <v>0.0161</v>
      </c>
      <c r="L1823" s="99">
        <f t="shared" si="3690"/>
        <v>0.017</v>
      </c>
      <c r="M1823" s="99">
        <f t="shared" si="6"/>
        <v>0.0009</v>
      </c>
      <c r="N1823" s="101">
        <f t="shared" si="7"/>
        <v>105.5900621</v>
      </c>
      <c r="O1823" s="99">
        <f t="shared" ref="O1823:P1823" si="3691">IFERROR(K1823,0)</f>
        <v>0.0161</v>
      </c>
      <c r="P1823" s="99">
        <f t="shared" si="3691"/>
        <v>0.017</v>
      </c>
      <c r="Q1823" s="99">
        <f t="shared" si="9"/>
        <v>0.0009</v>
      </c>
      <c r="R1823" s="101">
        <f t="shared" si="10"/>
        <v>105.5900621</v>
      </c>
      <c r="S1823" s="102">
        <f>T1802</f>
        <v>2.271300002</v>
      </c>
      <c r="T1823" s="99">
        <f>H1823+S1823-H1824-H1825-U1823</f>
        <v>2.287600002</v>
      </c>
      <c r="U1823" s="102">
        <v>7.0E-4</v>
      </c>
      <c r="V1823" s="99">
        <f t="shared" si="1319"/>
        <v>94.70588235</v>
      </c>
      <c r="W1823" s="99">
        <f t="shared" si="1320"/>
        <v>100</v>
      </c>
      <c r="X1823" s="102">
        <f t="shared" si="3665"/>
        <v>0</v>
      </c>
      <c r="Y1823" s="102"/>
    </row>
    <row r="1824">
      <c r="A1824" s="96">
        <v>45744.0</v>
      </c>
      <c r="B1824" s="97" t="s">
        <v>49</v>
      </c>
      <c r="C1824" s="98" t="s">
        <v>37</v>
      </c>
      <c r="D1824" s="97" t="s">
        <v>29</v>
      </c>
      <c r="E1824" s="99">
        <v>5.1</v>
      </c>
      <c r="F1824" s="80">
        <v>0.0</v>
      </c>
      <c r="G1824" s="80">
        <v>0.0129</v>
      </c>
      <c r="H1824" s="103">
        <v>0.0</v>
      </c>
      <c r="I1824" s="99">
        <f t="shared" si="3"/>
        <v>-0.0129</v>
      </c>
      <c r="J1824" s="101">
        <f t="shared" si="4"/>
        <v>0</v>
      </c>
      <c r="K1824" s="99">
        <f t="shared" ref="K1824:L1824" si="3692">IFERROR(G1824,0)</f>
        <v>0.0129</v>
      </c>
      <c r="L1824" s="99">
        <f t="shared" si="3692"/>
        <v>0</v>
      </c>
      <c r="M1824" s="99">
        <f t="shared" si="6"/>
        <v>-0.0129</v>
      </c>
      <c r="N1824" s="101">
        <f t="shared" si="7"/>
        <v>0</v>
      </c>
      <c r="O1824" s="99">
        <f t="shared" ref="O1824:P1824" si="3693">IFERROR(K1824,0)</f>
        <v>0.0129</v>
      </c>
      <c r="P1824" s="99">
        <f t="shared" si="3693"/>
        <v>0</v>
      </c>
      <c r="Q1824" s="99">
        <f t="shared" si="9"/>
        <v>-0.0129</v>
      </c>
      <c r="R1824" s="101">
        <f t="shared" si="10"/>
        <v>0</v>
      </c>
      <c r="S1824" s="106"/>
      <c r="T1824" s="106"/>
      <c r="U1824" s="106"/>
      <c r="V1824" s="99">
        <f t="shared" si="1319"/>
        <v>0</v>
      </c>
      <c r="W1824" s="99">
        <f t="shared" si="1320"/>
        <v>0</v>
      </c>
      <c r="X1824" s="102">
        <f t="shared" si="3665"/>
        <v>0.018</v>
      </c>
      <c r="Y1824" s="102"/>
    </row>
    <row r="1825">
      <c r="A1825" s="96">
        <v>45744.0</v>
      </c>
      <c r="B1825" s="97" t="s">
        <v>49</v>
      </c>
      <c r="C1825" s="98" t="s">
        <v>37</v>
      </c>
      <c r="D1825" s="97" t="s">
        <v>30</v>
      </c>
      <c r="E1825" s="99">
        <v>0.0</v>
      </c>
      <c r="F1825" s="80">
        <v>0.0</v>
      </c>
      <c r="G1825" s="80">
        <v>0.0</v>
      </c>
      <c r="H1825" s="105">
        <v>0.0</v>
      </c>
      <c r="I1825" s="99">
        <f t="shared" si="3"/>
        <v>0</v>
      </c>
      <c r="J1825" s="101">
        <f t="shared" si="4"/>
        <v>0</v>
      </c>
      <c r="K1825" s="99">
        <f t="shared" ref="K1825:L1825" si="3694">IFERROR(G1825,0)</f>
        <v>0</v>
      </c>
      <c r="L1825" s="99">
        <f t="shared" si="3694"/>
        <v>0</v>
      </c>
      <c r="M1825" s="99">
        <f t="shared" si="6"/>
        <v>0</v>
      </c>
      <c r="N1825" s="101">
        <f t="shared" si="7"/>
        <v>0</v>
      </c>
      <c r="O1825" s="99">
        <f t="shared" ref="O1825:P1825" si="3695">IFERROR(K1825,0)</f>
        <v>0</v>
      </c>
      <c r="P1825" s="99">
        <f t="shared" si="3695"/>
        <v>0</v>
      </c>
      <c r="Q1825" s="99">
        <f t="shared" si="9"/>
        <v>0</v>
      </c>
      <c r="R1825" s="101">
        <f t="shared" si="10"/>
        <v>0</v>
      </c>
      <c r="S1825" s="106"/>
      <c r="T1825" s="106"/>
      <c r="U1825" s="106"/>
      <c r="V1825" s="99">
        <f t="shared" si="1319"/>
        <v>0</v>
      </c>
      <c r="W1825" s="99">
        <f t="shared" si="1320"/>
        <v>0</v>
      </c>
      <c r="X1825" s="102">
        <f t="shared" si="3665"/>
        <v>0</v>
      </c>
      <c r="Y1825" s="102"/>
    </row>
    <row r="1826">
      <c r="A1826" s="96">
        <v>45744.0</v>
      </c>
      <c r="B1826" s="97" t="s">
        <v>40</v>
      </c>
      <c r="C1826" s="98" t="s">
        <v>37</v>
      </c>
      <c r="D1826" s="97" t="s">
        <v>27</v>
      </c>
      <c r="E1826" s="99">
        <v>0.63</v>
      </c>
      <c r="F1826" s="80">
        <v>0.0</v>
      </c>
      <c r="G1826" s="80">
        <v>0.0019</v>
      </c>
      <c r="H1826" s="105">
        <v>0.001</v>
      </c>
      <c r="I1826" s="99">
        <f t="shared" si="3"/>
        <v>-0.0009</v>
      </c>
      <c r="J1826" s="101">
        <f t="shared" si="4"/>
        <v>52.63157895</v>
      </c>
      <c r="K1826" s="99">
        <f t="shared" ref="K1826:L1826" si="3696">IFERROR(G1826,0)</f>
        <v>0.0019</v>
      </c>
      <c r="L1826" s="99">
        <f t="shared" si="3696"/>
        <v>0.001</v>
      </c>
      <c r="M1826" s="99">
        <f t="shared" si="6"/>
        <v>-0.0009</v>
      </c>
      <c r="N1826" s="101">
        <f t="shared" si="7"/>
        <v>52.63157895</v>
      </c>
      <c r="O1826" s="99">
        <f t="shared" ref="O1826:P1826" si="3697">IFERROR(K1826,0)</f>
        <v>0.0019</v>
      </c>
      <c r="P1826" s="99">
        <f t="shared" si="3697"/>
        <v>0.001</v>
      </c>
      <c r="Q1826" s="99">
        <f t="shared" si="9"/>
        <v>-0.0009</v>
      </c>
      <c r="R1826" s="101">
        <f t="shared" si="10"/>
        <v>52.63157895</v>
      </c>
      <c r="S1826" s="102">
        <f>T1805</f>
        <v>0.08344624</v>
      </c>
      <c r="T1826" s="99">
        <f>H1826+S1826-H1827-H1828-U1826</f>
        <v>0.08434624</v>
      </c>
      <c r="U1826" s="102">
        <v>1.0E-4</v>
      </c>
      <c r="V1826" s="99">
        <f t="shared" si="1319"/>
        <v>0</v>
      </c>
      <c r="W1826" s="99">
        <f t="shared" si="1320"/>
        <v>0</v>
      </c>
      <c r="X1826" s="102">
        <f t="shared" si="3665"/>
        <v>0</v>
      </c>
      <c r="Y1826" s="102"/>
    </row>
    <row r="1827">
      <c r="A1827" s="96">
        <v>45744.0</v>
      </c>
      <c r="B1827" s="97" t="s">
        <v>40</v>
      </c>
      <c r="C1827" s="98" t="s">
        <v>37</v>
      </c>
      <c r="D1827" s="97" t="s">
        <v>29</v>
      </c>
      <c r="E1827" s="99">
        <v>0.63</v>
      </c>
      <c r="F1827" s="80">
        <v>0.0</v>
      </c>
      <c r="G1827" s="80">
        <v>0.0016</v>
      </c>
      <c r="H1827" s="105">
        <v>0.0</v>
      </c>
      <c r="I1827" s="99">
        <f t="shared" si="3"/>
        <v>-0.0016</v>
      </c>
      <c r="J1827" s="101">
        <f t="shared" si="4"/>
        <v>0</v>
      </c>
      <c r="K1827" s="99">
        <f t="shared" ref="K1827:L1827" si="3698">IFERROR(G1827,0)</f>
        <v>0.0016</v>
      </c>
      <c r="L1827" s="99">
        <f t="shared" si="3698"/>
        <v>0</v>
      </c>
      <c r="M1827" s="99">
        <f t="shared" si="6"/>
        <v>-0.0016</v>
      </c>
      <c r="N1827" s="101">
        <f t="shared" si="7"/>
        <v>0</v>
      </c>
      <c r="O1827" s="99">
        <f t="shared" ref="O1827:P1827" si="3699">IFERROR(K1827,0)</f>
        <v>0.0016</v>
      </c>
      <c r="P1827" s="99">
        <f t="shared" si="3699"/>
        <v>0</v>
      </c>
      <c r="Q1827" s="99">
        <f t="shared" si="9"/>
        <v>-0.0016</v>
      </c>
      <c r="R1827" s="101">
        <f t="shared" si="10"/>
        <v>0</v>
      </c>
      <c r="S1827" s="106"/>
      <c r="T1827" s="104"/>
      <c r="U1827" s="106"/>
      <c r="V1827" s="99">
        <f t="shared" si="1319"/>
        <v>0</v>
      </c>
      <c r="W1827" s="99">
        <f t="shared" si="1320"/>
        <v>0</v>
      </c>
      <c r="X1827" s="102">
        <f t="shared" si="3665"/>
        <v>0.001</v>
      </c>
      <c r="Y1827" s="102"/>
    </row>
    <row r="1828">
      <c r="A1828" s="96">
        <v>45744.0</v>
      </c>
      <c r="B1828" s="97" t="s">
        <v>40</v>
      </c>
      <c r="C1828" s="98" t="s">
        <v>37</v>
      </c>
      <c r="D1828" s="97" t="s">
        <v>30</v>
      </c>
      <c r="E1828" s="99">
        <v>0.0</v>
      </c>
      <c r="F1828" s="80">
        <v>0.0</v>
      </c>
      <c r="G1828" s="80">
        <v>0.0</v>
      </c>
      <c r="H1828" s="105">
        <v>0.0</v>
      </c>
      <c r="I1828" s="99">
        <f t="shared" si="3"/>
        <v>0</v>
      </c>
      <c r="J1828" s="101">
        <f t="shared" si="4"/>
        <v>0</v>
      </c>
      <c r="K1828" s="99">
        <f t="shared" ref="K1828:L1828" si="3700">IFERROR(G1828,0)</f>
        <v>0</v>
      </c>
      <c r="L1828" s="99">
        <f t="shared" si="3700"/>
        <v>0</v>
      </c>
      <c r="M1828" s="99">
        <f t="shared" si="6"/>
        <v>0</v>
      </c>
      <c r="N1828" s="101">
        <f t="shared" si="7"/>
        <v>0</v>
      </c>
      <c r="O1828" s="99">
        <f t="shared" ref="O1828:P1828" si="3701">IFERROR(K1828,0)</f>
        <v>0</v>
      </c>
      <c r="P1828" s="99">
        <f t="shared" si="3701"/>
        <v>0</v>
      </c>
      <c r="Q1828" s="99">
        <f t="shared" si="9"/>
        <v>0</v>
      </c>
      <c r="R1828" s="101">
        <f t="shared" si="10"/>
        <v>0</v>
      </c>
      <c r="S1828" s="106"/>
      <c r="T1828" s="106"/>
      <c r="U1828" s="106"/>
      <c r="V1828" s="99">
        <f t="shared" si="1319"/>
        <v>0</v>
      </c>
      <c r="W1828" s="99">
        <f t="shared" si="1320"/>
        <v>0</v>
      </c>
      <c r="X1828" s="102">
        <f t="shared" si="3665"/>
        <v>0</v>
      </c>
      <c r="Y1828" s="102"/>
    </row>
    <row r="1829">
      <c r="A1829" s="96">
        <v>45745.0</v>
      </c>
      <c r="B1829" s="97" t="s">
        <v>31</v>
      </c>
      <c r="C1829" s="98" t="s">
        <v>26</v>
      </c>
      <c r="D1829" s="97" t="s">
        <v>27</v>
      </c>
      <c r="E1829" s="99">
        <v>190.9</v>
      </c>
      <c r="F1829" s="81">
        <v>0.653</v>
      </c>
      <c r="G1829" s="82">
        <v>0.545</v>
      </c>
      <c r="H1829" s="107">
        <v>0.575</v>
      </c>
      <c r="I1829" s="99">
        <f t="shared" si="3"/>
        <v>0.03</v>
      </c>
      <c r="J1829" s="101">
        <f t="shared" si="4"/>
        <v>105.5045872</v>
      </c>
      <c r="K1829" s="99">
        <f t="shared" ref="K1829:L1829" si="3702">IFERROR(G1829,0)</f>
        <v>0.545</v>
      </c>
      <c r="L1829" s="99">
        <f t="shared" si="3702"/>
        <v>0.575</v>
      </c>
      <c r="M1829" s="99">
        <f t="shared" si="6"/>
        <v>0.03</v>
      </c>
      <c r="N1829" s="101">
        <f t="shared" si="7"/>
        <v>105.5045872</v>
      </c>
      <c r="O1829" s="99">
        <f t="shared" ref="O1829:P1829" si="3703">IFERROR(K1829,0)</f>
        <v>0.545</v>
      </c>
      <c r="P1829" s="99">
        <f t="shared" si="3703"/>
        <v>0.575</v>
      </c>
      <c r="Q1829" s="99">
        <f t="shared" si="9"/>
        <v>0.03</v>
      </c>
      <c r="R1829" s="101">
        <f t="shared" si="10"/>
        <v>105.5045872</v>
      </c>
      <c r="S1829" s="99">
        <f>T1808</f>
        <v>12.88772</v>
      </c>
      <c r="T1829" s="99">
        <f>H1829+S1829-H1830-H1831-U1829</f>
        <v>12.08592</v>
      </c>
      <c r="U1829" s="99">
        <v>0.0018</v>
      </c>
      <c r="V1829" s="99">
        <f t="shared" si="1319"/>
        <v>83.46094946</v>
      </c>
      <c r="W1829" s="99">
        <f t="shared" si="1320"/>
        <v>88.05513017</v>
      </c>
      <c r="X1829" s="102">
        <f>H1787</f>
        <v>0.574</v>
      </c>
      <c r="Y1829" s="102"/>
    </row>
    <row r="1830">
      <c r="A1830" s="96">
        <v>45745.0</v>
      </c>
      <c r="B1830" s="97" t="s">
        <v>31</v>
      </c>
      <c r="C1830" s="98" t="s">
        <v>26</v>
      </c>
      <c r="D1830" s="97" t="s">
        <v>29</v>
      </c>
      <c r="E1830" s="99">
        <v>220.3</v>
      </c>
      <c r="F1830" s="80">
        <v>0.301</v>
      </c>
      <c r="G1830" s="80">
        <v>0.581</v>
      </c>
      <c r="H1830" s="103">
        <v>1.375</v>
      </c>
      <c r="I1830" s="99">
        <f t="shared" si="3"/>
        <v>0.794</v>
      </c>
      <c r="J1830" s="101">
        <f t="shared" si="4"/>
        <v>236.6609294</v>
      </c>
      <c r="K1830" s="99">
        <f t="shared" ref="K1830:L1830" si="3704">IFERROR(G1830,0)</f>
        <v>0.581</v>
      </c>
      <c r="L1830" s="99">
        <f t="shared" si="3704"/>
        <v>1.375</v>
      </c>
      <c r="M1830" s="99">
        <f t="shared" si="6"/>
        <v>0.794</v>
      </c>
      <c r="N1830" s="101">
        <f t="shared" si="7"/>
        <v>236.6609294</v>
      </c>
      <c r="O1830" s="99">
        <f t="shared" ref="O1830:P1830" si="3705">IFERROR(K1830,0)</f>
        <v>0.581</v>
      </c>
      <c r="P1830" s="99">
        <f t="shared" si="3705"/>
        <v>1.375</v>
      </c>
      <c r="Q1830" s="99">
        <f t="shared" si="9"/>
        <v>0.794</v>
      </c>
      <c r="R1830" s="101">
        <f t="shared" si="10"/>
        <v>236.6609294</v>
      </c>
      <c r="S1830" s="104"/>
      <c r="T1830" s="104"/>
      <c r="U1830" s="104"/>
      <c r="V1830" s="99">
        <f t="shared" si="1319"/>
        <v>193.0232558</v>
      </c>
      <c r="W1830" s="99">
        <f t="shared" si="1320"/>
        <v>456.8106312</v>
      </c>
      <c r="X1830" s="102">
        <f t="shared" ref="X1830:X1849" si="3708">H1787</f>
        <v>0.574</v>
      </c>
      <c r="Y1830" s="102"/>
    </row>
    <row r="1831">
      <c r="A1831" s="96">
        <v>45745.0</v>
      </c>
      <c r="B1831" s="97" t="s">
        <v>31</v>
      </c>
      <c r="C1831" s="98" t="s">
        <v>26</v>
      </c>
      <c r="D1831" s="97" t="s">
        <v>30</v>
      </c>
      <c r="E1831" s="99">
        <v>0.0</v>
      </c>
      <c r="F1831" s="80">
        <v>0.0</v>
      </c>
      <c r="G1831" s="80">
        <v>0.0</v>
      </c>
      <c r="H1831" s="103">
        <v>0.0</v>
      </c>
      <c r="I1831" s="99">
        <f t="shared" si="3"/>
        <v>0</v>
      </c>
      <c r="J1831" s="101">
        <f t="shared" si="4"/>
        <v>0</v>
      </c>
      <c r="K1831" s="99">
        <f t="shared" ref="K1831:L1831" si="3706">IFERROR(G1831,0)</f>
        <v>0</v>
      </c>
      <c r="L1831" s="99">
        <f t="shared" si="3706"/>
        <v>0</v>
      </c>
      <c r="M1831" s="99">
        <f t="shared" si="6"/>
        <v>0</v>
      </c>
      <c r="N1831" s="101">
        <f t="shared" si="7"/>
        <v>0</v>
      </c>
      <c r="O1831" s="99">
        <f t="shared" ref="O1831:P1831" si="3707">IFERROR(K1831,0)</f>
        <v>0</v>
      </c>
      <c r="P1831" s="99">
        <f t="shared" si="3707"/>
        <v>0</v>
      </c>
      <c r="Q1831" s="99">
        <f t="shared" si="9"/>
        <v>0</v>
      </c>
      <c r="R1831" s="101">
        <f t="shared" si="10"/>
        <v>0</v>
      </c>
      <c r="S1831" s="104"/>
      <c r="T1831" s="104"/>
      <c r="U1831" s="104"/>
      <c r="V1831" s="99">
        <f t="shared" si="1319"/>
        <v>0</v>
      </c>
      <c r="W1831" s="99">
        <f t="shared" si="1320"/>
        <v>0</v>
      </c>
      <c r="X1831" s="102">
        <f t="shared" si="3708"/>
        <v>1.511</v>
      </c>
      <c r="Y1831" s="102"/>
    </row>
    <row r="1832">
      <c r="A1832" s="96">
        <v>45745.0</v>
      </c>
      <c r="B1832" s="97" t="s">
        <v>25</v>
      </c>
      <c r="C1832" s="98" t="s">
        <v>26</v>
      </c>
      <c r="D1832" s="97" t="s">
        <v>27</v>
      </c>
      <c r="E1832" s="99">
        <v>1.7</v>
      </c>
      <c r="F1832" s="80">
        <v>0.005</v>
      </c>
      <c r="G1832" s="80">
        <v>0.0048</v>
      </c>
      <c r="H1832" s="105">
        <v>0.005</v>
      </c>
      <c r="I1832" s="99">
        <f t="shared" si="3"/>
        <v>0.0002</v>
      </c>
      <c r="J1832" s="101">
        <f t="shared" si="4"/>
        <v>104.1666667</v>
      </c>
      <c r="K1832" s="99">
        <f t="shared" ref="K1832:L1832" si="3709">IFERROR(G1832,0)</f>
        <v>0.0048</v>
      </c>
      <c r="L1832" s="99">
        <f t="shared" si="3709"/>
        <v>0.005</v>
      </c>
      <c r="M1832" s="99">
        <f t="shared" si="6"/>
        <v>0.0002</v>
      </c>
      <c r="N1832" s="101">
        <f t="shared" si="7"/>
        <v>104.1666667</v>
      </c>
      <c r="O1832" s="99">
        <f t="shared" ref="O1832:P1832" si="3710">IFERROR(K1832,0)</f>
        <v>0.0048</v>
      </c>
      <c r="P1832" s="99">
        <f t="shared" si="3710"/>
        <v>0.005</v>
      </c>
      <c r="Q1832" s="99">
        <f t="shared" si="9"/>
        <v>0.0002</v>
      </c>
      <c r="R1832" s="101">
        <f t="shared" si="10"/>
        <v>104.1666667</v>
      </c>
      <c r="S1832" s="99">
        <f>T1811</f>
        <v>3.8630405</v>
      </c>
      <c r="T1832" s="99">
        <f>H1832+S1832-H1833-H1834-U1832</f>
        <v>3.8679405</v>
      </c>
      <c r="U1832" s="99">
        <v>1.0E-4</v>
      </c>
      <c r="V1832" s="99">
        <f t="shared" si="1319"/>
        <v>96</v>
      </c>
      <c r="W1832" s="99">
        <f t="shared" si="1320"/>
        <v>100</v>
      </c>
      <c r="X1832" s="102">
        <f t="shared" si="3708"/>
        <v>0.215</v>
      </c>
      <c r="Y1832" s="102"/>
    </row>
    <row r="1833">
      <c r="A1833" s="96">
        <v>45745.0</v>
      </c>
      <c r="B1833" s="97" t="s">
        <v>25</v>
      </c>
      <c r="C1833" s="98" t="s">
        <v>26</v>
      </c>
      <c r="D1833" s="97" t="s">
        <v>29</v>
      </c>
      <c r="E1833" s="99">
        <v>1.5</v>
      </c>
      <c r="F1833" s="80">
        <v>0.0</v>
      </c>
      <c r="G1833" s="80">
        <v>0.003</v>
      </c>
      <c r="H1833" s="105">
        <v>0.0</v>
      </c>
      <c r="I1833" s="99">
        <f t="shared" si="3"/>
        <v>-0.003</v>
      </c>
      <c r="J1833" s="101">
        <f t="shared" si="4"/>
        <v>0</v>
      </c>
      <c r="K1833" s="99">
        <f t="shared" ref="K1833:L1833" si="3711">IFERROR(G1833,0)</f>
        <v>0.003</v>
      </c>
      <c r="L1833" s="99">
        <f t="shared" si="3711"/>
        <v>0</v>
      </c>
      <c r="M1833" s="99">
        <f t="shared" si="6"/>
        <v>-0.003</v>
      </c>
      <c r="N1833" s="101">
        <f t="shared" si="7"/>
        <v>0</v>
      </c>
      <c r="O1833" s="99">
        <f t="shared" ref="O1833:P1833" si="3712">IFERROR(K1833,0)</f>
        <v>0.003</v>
      </c>
      <c r="P1833" s="99">
        <f t="shared" si="3712"/>
        <v>0</v>
      </c>
      <c r="Q1833" s="99">
        <f t="shared" si="9"/>
        <v>-0.003</v>
      </c>
      <c r="R1833" s="101">
        <f t="shared" si="10"/>
        <v>0</v>
      </c>
      <c r="S1833" s="104"/>
      <c r="T1833" s="104"/>
      <c r="U1833" s="104"/>
      <c r="V1833" s="99">
        <f t="shared" si="1319"/>
        <v>0</v>
      </c>
      <c r="W1833" s="99">
        <f t="shared" si="1320"/>
        <v>0</v>
      </c>
      <c r="X1833" s="102">
        <f t="shared" si="3708"/>
        <v>0.005</v>
      </c>
      <c r="Y1833" s="102"/>
    </row>
    <row r="1834">
      <c r="A1834" s="96">
        <v>45745.0</v>
      </c>
      <c r="B1834" s="97" t="s">
        <v>25</v>
      </c>
      <c r="C1834" s="98" t="s">
        <v>26</v>
      </c>
      <c r="D1834" s="97" t="s">
        <v>30</v>
      </c>
      <c r="E1834" s="99">
        <v>0.0</v>
      </c>
      <c r="F1834" s="80">
        <v>0.0</v>
      </c>
      <c r="G1834" s="80">
        <v>0.0</v>
      </c>
      <c r="H1834" s="105">
        <v>0.0</v>
      </c>
      <c r="I1834" s="99">
        <f t="shared" si="3"/>
        <v>0</v>
      </c>
      <c r="J1834" s="101">
        <f t="shared" si="4"/>
        <v>0</v>
      </c>
      <c r="K1834" s="99">
        <f t="shared" ref="K1834:L1834" si="3713">IFERROR(G1834,0)</f>
        <v>0</v>
      </c>
      <c r="L1834" s="99">
        <f t="shared" si="3713"/>
        <v>0</v>
      </c>
      <c r="M1834" s="99">
        <f t="shared" si="6"/>
        <v>0</v>
      </c>
      <c r="N1834" s="101">
        <f t="shared" si="7"/>
        <v>0</v>
      </c>
      <c r="O1834" s="99">
        <f t="shared" ref="O1834:P1834" si="3714">IFERROR(K1834,0)</f>
        <v>0</v>
      </c>
      <c r="P1834" s="99">
        <f t="shared" si="3714"/>
        <v>0</v>
      </c>
      <c r="Q1834" s="99">
        <f t="shared" si="9"/>
        <v>0</v>
      </c>
      <c r="R1834" s="101">
        <f t="shared" si="10"/>
        <v>0</v>
      </c>
      <c r="S1834" s="104"/>
      <c r="T1834" s="104"/>
      <c r="U1834" s="104"/>
      <c r="V1834" s="99">
        <f t="shared" si="1319"/>
        <v>0</v>
      </c>
      <c r="W1834" s="99">
        <f t="shared" si="1320"/>
        <v>0</v>
      </c>
      <c r="X1834" s="102">
        <f t="shared" si="3708"/>
        <v>0</v>
      </c>
      <c r="Y1834" s="102"/>
    </row>
    <row r="1835">
      <c r="A1835" s="96">
        <v>45745.0</v>
      </c>
      <c r="B1835" s="97" t="s">
        <v>33</v>
      </c>
      <c r="C1835" s="98" t="s">
        <v>26</v>
      </c>
      <c r="D1835" s="97" t="s">
        <v>27</v>
      </c>
      <c r="E1835" s="99">
        <v>1.0</v>
      </c>
      <c r="F1835" s="80">
        <v>0.005</v>
      </c>
      <c r="G1835" s="80">
        <v>0.003</v>
      </c>
      <c r="H1835" s="103">
        <v>0.004</v>
      </c>
      <c r="I1835" s="99">
        <f t="shared" si="3"/>
        <v>0.001</v>
      </c>
      <c r="J1835" s="101">
        <f t="shared" si="4"/>
        <v>133.3333333</v>
      </c>
      <c r="K1835" s="99">
        <f t="shared" ref="K1835:L1835" si="3715">IFERROR(G1835,0)</f>
        <v>0.003</v>
      </c>
      <c r="L1835" s="99">
        <f t="shared" si="3715"/>
        <v>0.004</v>
      </c>
      <c r="M1835" s="99">
        <f t="shared" si="6"/>
        <v>0.001</v>
      </c>
      <c r="N1835" s="101">
        <f t="shared" si="7"/>
        <v>133.3333333</v>
      </c>
      <c r="O1835" s="99">
        <f t="shared" ref="O1835:P1835" si="3716">IFERROR(K1835,0)</f>
        <v>0.003</v>
      </c>
      <c r="P1835" s="99">
        <f t="shared" si="3716"/>
        <v>0.004</v>
      </c>
      <c r="Q1835" s="99">
        <f t="shared" si="9"/>
        <v>0.001</v>
      </c>
      <c r="R1835" s="101">
        <f t="shared" si="10"/>
        <v>133.3333333</v>
      </c>
      <c r="S1835" s="99">
        <f>T1814</f>
        <v>0.67565</v>
      </c>
      <c r="T1835" s="99">
        <f>H1835+S1835-H1836-H1837-U1835</f>
        <v>0.67965</v>
      </c>
      <c r="U1835" s="99">
        <v>0.0</v>
      </c>
      <c r="V1835" s="99">
        <f t="shared" si="1319"/>
        <v>60</v>
      </c>
      <c r="W1835" s="99">
        <f t="shared" si="1320"/>
        <v>80</v>
      </c>
      <c r="X1835" s="102">
        <f t="shared" si="3708"/>
        <v>0</v>
      </c>
      <c r="Y1835" s="102"/>
    </row>
    <row r="1836">
      <c r="A1836" s="96">
        <v>45745.0</v>
      </c>
      <c r="B1836" s="97" t="s">
        <v>33</v>
      </c>
      <c r="C1836" s="98" t="s">
        <v>26</v>
      </c>
      <c r="D1836" s="97" t="s">
        <v>29</v>
      </c>
      <c r="E1836" s="99">
        <v>1.0</v>
      </c>
      <c r="F1836" s="80">
        <v>0.0</v>
      </c>
      <c r="G1836" s="80">
        <v>0.003</v>
      </c>
      <c r="H1836" s="103">
        <v>0.0</v>
      </c>
      <c r="I1836" s="99">
        <f t="shared" si="3"/>
        <v>-0.003</v>
      </c>
      <c r="J1836" s="101">
        <f t="shared" si="4"/>
        <v>0</v>
      </c>
      <c r="K1836" s="99">
        <f t="shared" ref="K1836:L1836" si="3717">IFERROR(G1836,0)</f>
        <v>0.003</v>
      </c>
      <c r="L1836" s="99">
        <f t="shared" si="3717"/>
        <v>0</v>
      </c>
      <c r="M1836" s="99">
        <f t="shared" si="6"/>
        <v>-0.003</v>
      </c>
      <c r="N1836" s="101">
        <f t="shared" si="7"/>
        <v>0</v>
      </c>
      <c r="O1836" s="99">
        <f t="shared" ref="O1836:P1836" si="3718">IFERROR(K1836,0)</f>
        <v>0.003</v>
      </c>
      <c r="P1836" s="99">
        <f t="shared" si="3718"/>
        <v>0</v>
      </c>
      <c r="Q1836" s="99">
        <f t="shared" si="9"/>
        <v>-0.003</v>
      </c>
      <c r="R1836" s="101">
        <f t="shared" si="10"/>
        <v>0</v>
      </c>
      <c r="S1836" s="104"/>
      <c r="T1836" s="104"/>
      <c r="U1836" s="104"/>
      <c r="V1836" s="99">
        <f t="shared" si="1319"/>
        <v>0</v>
      </c>
      <c r="W1836" s="99">
        <f t="shared" si="1320"/>
        <v>0</v>
      </c>
      <c r="X1836" s="102">
        <f t="shared" si="3708"/>
        <v>0.003</v>
      </c>
      <c r="Y1836" s="102"/>
    </row>
    <row r="1837">
      <c r="A1837" s="96">
        <v>45745.0</v>
      </c>
      <c r="B1837" s="97" t="s">
        <v>33</v>
      </c>
      <c r="C1837" s="98" t="s">
        <v>26</v>
      </c>
      <c r="D1837" s="97" t="s">
        <v>30</v>
      </c>
      <c r="E1837" s="99">
        <v>0.0</v>
      </c>
      <c r="F1837" s="80">
        <v>0.0</v>
      </c>
      <c r="G1837" s="80">
        <v>0.0</v>
      </c>
      <c r="H1837" s="105">
        <v>0.0</v>
      </c>
      <c r="I1837" s="99">
        <f t="shared" si="3"/>
        <v>0</v>
      </c>
      <c r="J1837" s="101">
        <f t="shared" si="4"/>
        <v>0</v>
      </c>
      <c r="K1837" s="99">
        <f t="shared" ref="K1837:L1837" si="3719">IFERROR(G1837,0)</f>
        <v>0</v>
      </c>
      <c r="L1837" s="99">
        <f t="shared" si="3719"/>
        <v>0</v>
      </c>
      <c r="M1837" s="99">
        <f t="shared" si="6"/>
        <v>0</v>
      </c>
      <c r="N1837" s="101">
        <f t="shared" si="7"/>
        <v>0</v>
      </c>
      <c r="O1837" s="99">
        <f t="shared" ref="O1837:P1837" si="3720">IFERROR(K1837,0)</f>
        <v>0</v>
      </c>
      <c r="P1837" s="99">
        <f t="shared" si="3720"/>
        <v>0</v>
      </c>
      <c r="Q1837" s="99">
        <f t="shared" si="9"/>
        <v>0</v>
      </c>
      <c r="R1837" s="101">
        <f t="shared" si="10"/>
        <v>0</v>
      </c>
      <c r="S1837" s="106"/>
      <c r="T1837" s="106"/>
      <c r="U1837" s="106"/>
      <c r="V1837" s="99">
        <f t="shared" si="1319"/>
        <v>0</v>
      </c>
      <c r="W1837" s="99">
        <f t="shared" si="1320"/>
        <v>0</v>
      </c>
      <c r="X1837" s="102">
        <f t="shared" si="3708"/>
        <v>0</v>
      </c>
      <c r="Y1837" s="102"/>
    </row>
    <row r="1838">
      <c r="A1838" s="96">
        <v>45745.0</v>
      </c>
      <c r="B1838" s="97" t="s">
        <v>34</v>
      </c>
      <c r="C1838" s="98" t="s">
        <v>26</v>
      </c>
      <c r="D1838" s="97" t="s">
        <v>27</v>
      </c>
      <c r="E1838" s="99">
        <v>0.6</v>
      </c>
      <c r="F1838" s="80">
        <v>0.004</v>
      </c>
      <c r="G1838" s="80">
        <v>0.0032</v>
      </c>
      <c r="H1838" s="103">
        <v>0.003</v>
      </c>
      <c r="I1838" s="99">
        <f t="shared" si="3"/>
        <v>-0.0002</v>
      </c>
      <c r="J1838" s="101">
        <f t="shared" si="4"/>
        <v>93.75</v>
      </c>
      <c r="K1838" s="99">
        <f t="shared" ref="K1838:L1838" si="3721">IFERROR(G1838,0)</f>
        <v>0.0032</v>
      </c>
      <c r="L1838" s="99">
        <f t="shared" si="3721"/>
        <v>0.003</v>
      </c>
      <c r="M1838" s="99">
        <f t="shared" si="6"/>
        <v>-0.0002</v>
      </c>
      <c r="N1838" s="101">
        <f t="shared" si="7"/>
        <v>93.75</v>
      </c>
      <c r="O1838" s="99">
        <f t="shared" ref="O1838:P1838" si="3722">IFERROR(K1838,0)</f>
        <v>0.0032</v>
      </c>
      <c r="P1838" s="99">
        <f t="shared" si="3722"/>
        <v>0.003</v>
      </c>
      <c r="Q1838" s="99">
        <f t="shared" si="9"/>
        <v>-0.0002</v>
      </c>
      <c r="R1838" s="101">
        <f t="shared" si="10"/>
        <v>93.75</v>
      </c>
      <c r="S1838" s="102">
        <f>T1817</f>
        <v>0.08189</v>
      </c>
      <c r="T1838" s="99">
        <f>H1838+S1838-H1839-H1840-U1838</f>
        <v>0.08489</v>
      </c>
      <c r="U1838" s="102">
        <v>0.0</v>
      </c>
      <c r="V1838" s="99">
        <f t="shared" si="1319"/>
        <v>80</v>
      </c>
      <c r="W1838" s="99">
        <f t="shared" si="1320"/>
        <v>75</v>
      </c>
      <c r="X1838" s="102">
        <f t="shared" si="3708"/>
        <v>0</v>
      </c>
      <c r="Y1838" s="102"/>
    </row>
    <row r="1839">
      <c r="A1839" s="96">
        <v>45745.0</v>
      </c>
      <c r="B1839" s="97" t="s">
        <v>34</v>
      </c>
      <c r="C1839" s="98" t="s">
        <v>26</v>
      </c>
      <c r="D1839" s="97" t="s">
        <v>29</v>
      </c>
      <c r="E1839" s="99">
        <v>0.6</v>
      </c>
      <c r="F1839" s="80">
        <v>0.084</v>
      </c>
      <c r="G1839" s="80">
        <v>0.0032</v>
      </c>
      <c r="H1839" s="103">
        <v>0.0</v>
      </c>
      <c r="I1839" s="99">
        <f t="shared" si="3"/>
        <v>-0.0032</v>
      </c>
      <c r="J1839" s="101">
        <f t="shared" si="4"/>
        <v>0</v>
      </c>
      <c r="K1839" s="99">
        <f t="shared" ref="K1839:L1839" si="3723">IFERROR(G1839,0)</f>
        <v>0.0032</v>
      </c>
      <c r="L1839" s="99">
        <f t="shared" si="3723"/>
        <v>0</v>
      </c>
      <c r="M1839" s="99">
        <f t="shared" si="6"/>
        <v>-0.0032</v>
      </c>
      <c r="N1839" s="101">
        <f t="shared" si="7"/>
        <v>0</v>
      </c>
      <c r="O1839" s="99">
        <f t="shared" ref="O1839:P1839" si="3724">IFERROR(K1839,0)</f>
        <v>0.0032</v>
      </c>
      <c r="P1839" s="99">
        <f t="shared" si="3724"/>
        <v>0</v>
      </c>
      <c r="Q1839" s="99">
        <f t="shared" si="9"/>
        <v>-0.0032</v>
      </c>
      <c r="R1839" s="101">
        <f t="shared" si="10"/>
        <v>0</v>
      </c>
      <c r="S1839" s="106"/>
      <c r="T1839" s="106"/>
      <c r="U1839" s="106"/>
      <c r="V1839" s="99">
        <f t="shared" si="1319"/>
        <v>3.80952381</v>
      </c>
      <c r="W1839" s="99">
        <f t="shared" si="1320"/>
        <v>0</v>
      </c>
      <c r="X1839" s="102">
        <f t="shared" si="3708"/>
        <v>0.003</v>
      </c>
      <c r="Y1839" s="102"/>
    </row>
    <row r="1840">
      <c r="A1840" s="96">
        <v>45745.0</v>
      </c>
      <c r="B1840" s="97" t="s">
        <v>34</v>
      </c>
      <c r="C1840" s="98" t="s">
        <v>26</v>
      </c>
      <c r="D1840" s="97" t="s">
        <v>30</v>
      </c>
      <c r="E1840" s="99">
        <v>0.0</v>
      </c>
      <c r="F1840" s="80">
        <v>0.0</v>
      </c>
      <c r="G1840" s="80">
        <v>0.0</v>
      </c>
      <c r="H1840" s="105">
        <v>0.0</v>
      </c>
      <c r="I1840" s="99">
        <f t="shared" si="3"/>
        <v>0</v>
      </c>
      <c r="J1840" s="101">
        <f t="shared" si="4"/>
        <v>0</v>
      </c>
      <c r="K1840" s="99">
        <f t="shared" ref="K1840:L1840" si="3725">IFERROR(G1840,0)</f>
        <v>0</v>
      </c>
      <c r="L1840" s="99">
        <f t="shared" si="3725"/>
        <v>0</v>
      </c>
      <c r="M1840" s="99">
        <f t="shared" si="6"/>
        <v>0</v>
      </c>
      <c r="N1840" s="101">
        <f t="shared" si="7"/>
        <v>0</v>
      </c>
      <c r="O1840" s="99">
        <f t="shared" ref="O1840:P1840" si="3726">IFERROR(K1840,0)</f>
        <v>0</v>
      </c>
      <c r="P1840" s="99">
        <f t="shared" si="3726"/>
        <v>0</v>
      </c>
      <c r="Q1840" s="99">
        <f t="shared" si="9"/>
        <v>0</v>
      </c>
      <c r="R1840" s="101">
        <f t="shared" si="10"/>
        <v>0</v>
      </c>
      <c r="S1840" s="106"/>
      <c r="T1840" s="106"/>
      <c r="U1840" s="106"/>
      <c r="V1840" s="99">
        <f t="shared" si="1319"/>
        <v>0</v>
      </c>
      <c r="W1840" s="99">
        <f t="shared" si="1320"/>
        <v>0</v>
      </c>
      <c r="X1840" s="102">
        <f t="shared" si="3708"/>
        <v>0</v>
      </c>
      <c r="Y1840" s="102"/>
    </row>
    <row r="1841">
      <c r="A1841" s="96">
        <v>45745.0</v>
      </c>
      <c r="B1841" s="97" t="s">
        <v>36</v>
      </c>
      <c r="C1841" s="98" t="s">
        <v>37</v>
      </c>
      <c r="D1841" s="97" t="s">
        <v>27</v>
      </c>
      <c r="E1841" s="99">
        <v>229.8</v>
      </c>
      <c r="F1841" s="80">
        <v>0.632</v>
      </c>
      <c r="G1841" s="80">
        <v>0.668</v>
      </c>
      <c r="H1841" s="103">
        <v>0.599</v>
      </c>
      <c r="I1841" s="99">
        <f t="shared" si="3"/>
        <v>-0.069</v>
      </c>
      <c r="J1841" s="101">
        <f t="shared" si="4"/>
        <v>89.67065868</v>
      </c>
      <c r="K1841" s="99">
        <f t="shared" ref="K1841:L1841" si="3727">IFERROR(G1841,0)</f>
        <v>0.668</v>
      </c>
      <c r="L1841" s="99">
        <f t="shared" si="3727"/>
        <v>0.599</v>
      </c>
      <c r="M1841" s="99">
        <f t="shared" si="6"/>
        <v>-0.069</v>
      </c>
      <c r="N1841" s="101">
        <f t="shared" si="7"/>
        <v>89.67065868</v>
      </c>
      <c r="O1841" s="99">
        <f t="shared" ref="O1841:P1841" si="3728">IFERROR(K1841,0)</f>
        <v>0.668</v>
      </c>
      <c r="P1841" s="99">
        <f t="shared" si="3728"/>
        <v>0.599</v>
      </c>
      <c r="Q1841" s="99">
        <f t="shared" si="9"/>
        <v>-0.069</v>
      </c>
      <c r="R1841" s="101">
        <f t="shared" si="10"/>
        <v>89.67065868</v>
      </c>
      <c r="S1841" s="102">
        <f>T1820</f>
        <v>160.5678851</v>
      </c>
      <c r="T1841" s="99">
        <f>H1841+S1841-H1842-H1843-U1841</f>
        <v>158.2844851</v>
      </c>
      <c r="U1841" s="102">
        <v>4.0E-4</v>
      </c>
      <c r="V1841" s="99">
        <f t="shared" si="1319"/>
        <v>105.6962025</v>
      </c>
      <c r="W1841" s="99">
        <f t="shared" si="1320"/>
        <v>94.77848101</v>
      </c>
      <c r="X1841" s="102">
        <f t="shared" si="3708"/>
        <v>0</v>
      </c>
      <c r="Y1841" s="102"/>
    </row>
    <row r="1842">
      <c r="A1842" s="96">
        <v>45745.0</v>
      </c>
      <c r="B1842" s="97" t="s">
        <v>36</v>
      </c>
      <c r="C1842" s="98" t="s">
        <v>37</v>
      </c>
      <c r="D1842" s="97" t="s">
        <v>29</v>
      </c>
      <c r="E1842" s="99">
        <v>285.0</v>
      </c>
      <c r="F1842" s="80">
        <v>0.696</v>
      </c>
      <c r="G1842" s="80">
        <v>0.774</v>
      </c>
      <c r="H1842" s="103">
        <v>2.882</v>
      </c>
      <c r="I1842" s="99">
        <f t="shared" si="3"/>
        <v>2.108</v>
      </c>
      <c r="J1842" s="101">
        <f t="shared" si="4"/>
        <v>372.3514212</v>
      </c>
      <c r="K1842" s="99">
        <f t="shared" ref="K1842:L1842" si="3729">IFERROR(G1842,0)</f>
        <v>0.774</v>
      </c>
      <c r="L1842" s="99">
        <f t="shared" si="3729"/>
        <v>2.882</v>
      </c>
      <c r="M1842" s="99">
        <f t="shared" si="6"/>
        <v>2.108</v>
      </c>
      <c r="N1842" s="101">
        <f t="shared" si="7"/>
        <v>372.3514212</v>
      </c>
      <c r="O1842" s="99">
        <f t="shared" ref="O1842:P1842" si="3730">IFERROR(K1842,0)</f>
        <v>0.774</v>
      </c>
      <c r="P1842" s="99">
        <f t="shared" si="3730"/>
        <v>2.882</v>
      </c>
      <c r="Q1842" s="99">
        <f t="shared" si="9"/>
        <v>2.108</v>
      </c>
      <c r="R1842" s="101">
        <f t="shared" si="10"/>
        <v>372.3514212</v>
      </c>
      <c r="S1842" s="106"/>
      <c r="T1842" s="106"/>
      <c r="U1842" s="106"/>
      <c r="V1842" s="99">
        <f t="shared" si="1319"/>
        <v>111.2068966</v>
      </c>
      <c r="W1842" s="99">
        <f t="shared" si="1320"/>
        <v>414.0804598</v>
      </c>
      <c r="X1842" s="102">
        <f t="shared" si="3708"/>
        <v>0.597</v>
      </c>
      <c r="Y1842" s="102"/>
    </row>
    <row r="1843">
      <c r="A1843" s="96">
        <v>45745.0</v>
      </c>
      <c r="B1843" s="97" t="s">
        <v>36</v>
      </c>
      <c r="C1843" s="98" t="s">
        <v>37</v>
      </c>
      <c r="D1843" s="97" t="s">
        <v>30</v>
      </c>
      <c r="E1843" s="99">
        <v>0.0</v>
      </c>
      <c r="F1843" s="80">
        <v>0.0</v>
      </c>
      <c r="G1843" s="80">
        <v>0.0</v>
      </c>
      <c r="H1843" s="105">
        <v>0.0</v>
      </c>
      <c r="I1843" s="99">
        <f t="shared" si="3"/>
        <v>0</v>
      </c>
      <c r="J1843" s="101">
        <f t="shared" si="4"/>
        <v>0</v>
      </c>
      <c r="K1843" s="99">
        <f t="shared" ref="K1843:L1843" si="3731">IFERROR(G1843,0)</f>
        <v>0</v>
      </c>
      <c r="L1843" s="99">
        <f t="shared" si="3731"/>
        <v>0</v>
      </c>
      <c r="M1843" s="99">
        <f t="shared" si="6"/>
        <v>0</v>
      </c>
      <c r="N1843" s="101">
        <f t="shared" si="7"/>
        <v>0</v>
      </c>
      <c r="O1843" s="99">
        <f t="shared" ref="O1843:P1843" si="3732">IFERROR(K1843,0)</f>
        <v>0</v>
      </c>
      <c r="P1843" s="99">
        <f t="shared" si="3732"/>
        <v>0</v>
      </c>
      <c r="Q1843" s="99">
        <f t="shared" si="9"/>
        <v>0</v>
      </c>
      <c r="R1843" s="101">
        <f t="shared" si="10"/>
        <v>0</v>
      </c>
      <c r="S1843" s="106"/>
      <c r="T1843" s="106"/>
      <c r="U1843" s="106"/>
      <c r="V1843" s="99">
        <f t="shared" si="1319"/>
        <v>0</v>
      </c>
      <c r="W1843" s="99">
        <f t="shared" si="1320"/>
        <v>0</v>
      </c>
      <c r="X1843" s="102">
        <f t="shared" si="3708"/>
        <v>2.553</v>
      </c>
      <c r="Y1843" s="102"/>
    </row>
    <row r="1844">
      <c r="A1844" s="96">
        <v>45745.0</v>
      </c>
      <c r="B1844" s="97" t="s">
        <v>49</v>
      </c>
      <c r="C1844" s="98" t="s">
        <v>37</v>
      </c>
      <c r="D1844" s="97" t="s">
        <v>27</v>
      </c>
      <c r="E1844" s="99">
        <v>5.2</v>
      </c>
      <c r="F1844" s="80">
        <v>0.017</v>
      </c>
      <c r="G1844" s="80">
        <v>0.0161</v>
      </c>
      <c r="H1844" s="103">
        <v>0.018</v>
      </c>
      <c r="I1844" s="99">
        <f t="shared" si="3"/>
        <v>0.0019</v>
      </c>
      <c r="J1844" s="101">
        <f t="shared" si="4"/>
        <v>111.8012422</v>
      </c>
      <c r="K1844" s="99">
        <f t="shared" ref="K1844:L1844" si="3733">IFERROR(G1844,0)</f>
        <v>0.0161</v>
      </c>
      <c r="L1844" s="99">
        <f t="shared" si="3733"/>
        <v>0.018</v>
      </c>
      <c r="M1844" s="99">
        <f t="shared" si="6"/>
        <v>0.0019</v>
      </c>
      <c r="N1844" s="101">
        <f t="shared" si="7"/>
        <v>111.8012422</v>
      </c>
      <c r="O1844" s="99">
        <f t="shared" ref="O1844:P1844" si="3734">IFERROR(K1844,0)</f>
        <v>0.0161</v>
      </c>
      <c r="P1844" s="99">
        <f t="shared" si="3734"/>
        <v>0.018</v>
      </c>
      <c r="Q1844" s="99">
        <f t="shared" si="9"/>
        <v>0.0019</v>
      </c>
      <c r="R1844" s="101">
        <f t="shared" si="10"/>
        <v>111.8012422</v>
      </c>
      <c r="S1844" s="102">
        <f>T1823</f>
        <v>2.287600002</v>
      </c>
      <c r="T1844" s="99">
        <f>H1844+S1844-H1845-H1846-U1844</f>
        <v>2.304900002</v>
      </c>
      <c r="U1844" s="102">
        <v>7.0E-4</v>
      </c>
      <c r="V1844" s="99">
        <f t="shared" si="1319"/>
        <v>94.70588235</v>
      </c>
      <c r="W1844" s="99">
        <f t="shared" si="1320"/>
        <v>105.8823529</v>
      </c>
      <c r="X1844" s="102">
        <f t="shared" si="3708"/>
        <v>0</v>
      </c>
      <c r="Y1844" s="102"/>
    </row>
    <row r="1845">
      <c r="A1845" s="96">
        <v>45745.0</v>
      </c>
      <c r="B1845" s="97" t="s">
        <v>49</v>
      </c>
      <c r="C1845" s="98" t="s">
        <v>37</v>
      </c>
      <c r="D1845" s="97" t="s">
        <v>29</v>
      </c>
      <c r="E1845" s="99">
        <v>5.1</v>
      </c>
      <c r="F1845" s="80">
        <v>0.0</v>
      </c>
      <c r="G1845" s="80">
        <v>0.0129</v>
      </c>
      <c r="H1845" s="103">
        <v>0.0</v>
      </c>
      <c r="I1845" s="99">
        <f t="shared" si="3"/>
        <v>-0.0129</v>
      </c>
      <c r="J1845" s="101">
        <f t="shared" si="4"/>
        <v>0</v>
      </c>
      <c r="K1845" s="99">
        <f t="shared" ref="K1845:L1845" si="3735">IFERROR(G1845,0)</f>
        <v>0.0129</v>
      </c>
      <c r="L1845" s="99">
        <f t="shared" si="3735"/>
        <v>0</v>
      </c>
      <c r="M1845" s="99">
        <f t="shared" si="6"/>
        <v>-0.0129</v>
      </c>
      <c r="N1845" s="101">
        <f t="shared" si="7"/>
        <v>0</v>
      </c>
      <c r="O1845" s="99">
        <f t="shared" ref="O1845:P1845" si="3736">IFERROR(K1845,0)</f>
        <v>0.0129</v>
      </c>
      <c r="P1845" s="99">
        <f t="shared" si="3736"/>
        <v>0</v>
      </c>
      <c r="Q1845" s="99">
        <f t="shared" si="9"/>
        <v>-0.0129</v>
      </c>
      <c r="R1845" s="101">
        <f t="shared" si="10"/>
        <v>0</v>
      </c>
      <c r="S1845" s="106"/>
      <c r="T1845" s="106"/>
      <c r="U1845" s="106"/>
      <c r="V1845" s="99">
        <f t="shared" si="1319"/>
        <v>0</v>
      </c>
      <c r="W1845" s="99">
        <f t="shared" si="1320"/>
        <v>0</v>
      </c>
      <c r="X1845" s="102">
        <f t="shared" si="3708"/>
        <v>0.018</v>
      </c>
      <c r="Y1845" s="102"/>
    </row>
    <row r="1846">
      <c r="A1846" s="96">
        <v>45745.0</v>
      </c>
      <c r="B1846" s="97" t="s">
        <v>49</v>
      </c>
      <c r="C1846" s="98" t="s">
        <v>37</v>
      </c>
      <c r="D1846" s="97" t="s">
        <v>30</v>
      </c>
      <c r="E1846" s="99">
        <v>0.0</v>
      </c>
      <c r="F1846" s="80">
        <v>0.0</v>
      </c>
      <c r="G1846" s="80">
        <v>0.0</v>
      </c>
      <c r="H1846" s="105">
        <v>0.0</v>
      </c>
      <c r="I1846" s="99">
        <f t="shared" si="3"/>
        <v>0</v>
      </c>
      <c r="J1846" s="101">
        <f t="shared" si="4"/>
        <v>0</v>
      </c>
      <c r="K1846" s="99">
        <f t="shared" ref="K1846:L1846" si="3737">IFERROR(G1846,0)</f>
        <v>0</v>
      </c>
      <c r="L1846" s="99">
        <f t="shared" si="3737"/>
        <v>0</v>
      </c>
      <c r="M1846" s="99">
        <f t="shared" si="6"/>
        <v>0</v>
      </c>
      <c r="N1846" s="101">
        <f t="shared" si="7"/>
        <v>0</v>
      </c>
      <c r="O1846" s="99">
        <f t="shared" ref="O1846:P1846" si="3738">IFERROR(K1846,0)</f>
        <v>0</v>
      </c>
      <c r="P1846" s="99">
        <f t="shared" si="3738"/>
        <v>0</v>
      </c>
      <c r="Q1846" s="99">
        <f t="shared" si="9"/>
        <v>0</v>
      </c>
      <c r="R1846" s="101">
        <f t="shared" si="10"/>
        <v>0</v>
      </c>
      <c r="S1846" s="106"/>
      <c r="T1846" s="106"/>
      <c r="U1846" s="106"/>
      <c r="V1846" s="99">
        <f t="shared" si="1319"/>
        <v>0</v>
      </c>
      <c r="W1846" s="99">
        <f t="shared" si="1320"/>
        <v>0</v>
      </c>
      <c r="X1846" s="102">
        <f t="shared" si="3708"/>
        <v>0</v>
      </c>
      <c r="Y1846" s="102"/>
    </row>
    <row r="1847">
      <c r="A1847" s="96">
        <v>45745.0</v>
      </c>
      <c r="B1847" s="97" t="s">
        <v>40</v>
      </c>
      <c r="C1847" s="98" t="s">
        <v>37</v>
      </c>
      <c r="D1847" s="97" t="s">
        <v>27</v>
      </c>
      <c r="E1847" s="99">
        <v>0.63</v>
      </c>
      <c r="F1847" s="80">
        <v>0.0</v>
      </c>
      <c r="G1847" s="80">
        <v>0.0019</v>
      </c>
      <c r="H1847" s="105">
        <v>0.001</v>
      </c>
      <c r="I1847" s="99">
        <f t="shared" si="3"/>
        <v>-0.0009</v>
      </c>
      <c r="J1847" s="101">
        <f t="shared" si="4"/>
        <v>52.63157895</v>
      </c>
      <c r="K1847" s="99">
        <f t="shared" ref="K1847:L1847" si="3739">IFERROR(G1847,0)</f>
        <v>0.0019</v>
      </c>
      <c r="L1847" s="99">
        <f t="shared" si="3739"/>
        <v>0.001</v>
      </c>
      <c r="M1847" s="99">
        <f t="shared" si="6"/>
        <v>-0.0009</v>
      </c>
      <c r="N1847" s="101">
        <f t="shared" si="7"/>
        <v>52.63157895</v>
      </c>
      <c r="O1847" s="99">
        <f t="shared" ref="O1847:P1847" si="3740">IFERROR(K1847,0)</f>
        <v>0.0019</v>
      </c>
      <c r="P1847" s="99">
        <f t="shared" si="3740"/>
        <v>0.001</v>
      </c>
      <c r="Q1847" s="99">
        <f t="shared" si="9"/>
        <v>-0.0009</v>
      </c>
      <c r="R1847" s="101">
        <f t="shared" si="10"/>
        <v>52.63157895</v>
      </c>
      <c r="S1847" s="102">
        <f>T1826</f>
        <v>0.08434624</v>
      </c>
      <c r="T1847" s="99">
        <f>H1847+S1847-H1848-H1849-U1847</f>
        <v>0.08524624</v>
      </c>
      <c r="U1847" s="102">
        <v>1.0E-4</v>
      </c>
      <c r="V1847" s="99">
        <f t="shared" si="1319"/>
        <v>0</v>
      </c>
      <c r="W1847" s="99">
        <f t="shared" si="1320"/>
        <v>0</v>
      </c>
      <c r="X1847" s="102">
        <f t="shared" si="3708"/>
        <v>0</v>
      </c>
      <c r="Y1847" s="102"/>
    </row>
    <row r="1848">
      <c r="A1848" s="96">
        <v>45745.0</v>
      </c>
      <c r="B1848" s="97" t="s">
        <v>40</v>
      </c>
      <c r="C1848" s="98" t="s">
        <v>37</v>
      </c>
      <c r="D1848" s="97" t="s">
        <v>29</v>
      </c>
      <c r="E1848" s="99">
        <v>0.63</v>
      </c>
      <c r="F1848" s="80">
        <v>0.0</v>
      </c>
      <c r="G1848" s="80">
        <v>0.0016</v>
      </c>
      <c r="H1848" s="105">
        <v>0.0</v>
      </c>
      <c r="I1848" s="99">
        <f t="shared" si="3"/>
        <v>-0.0016</v>
      </c>
      <c r="J1848" s="101">
        <f t="shared" si="4"/>
        <v>0</v>
      </c>
      <c r="K1848" s="99">
        <f t="shared" ref="K1848:L1848" si="3741">IFERROR(G1848,0)</f>
        <v>0.0016</v>
      </c>
      <c r="L1848" s="99">
        <f t="shared" si="3741"/>
        <v>0</v>
      </c>
      <c r="M1848" s="99">
        <f t="shared" si="6"/>
        <v>-0.0016</v>
      </c>
      <c r="N1848" s="101">
        <f t="shared" si="7"/>
        <v>0</v>
      </c>
      <c r="O1848" s="99">
        <f t="shared" ref="O1848:P1848" si="3742">IFERROR(K1848,0)</f>
        <v>0.0016</v>
      </c>
      <c r="P1848" s="99">
        <f t="shared" si="3742"/>
        <v>0</v>
      </c>
      <c r="Q1848" s="99">
        <f t="shared" si="9"/>
        <v>-0.0016</v>
      </c>
      <c r="R1848" s="101">
        <f t="shared" si="10"/>
        <v>0</v>
      </c>
      <c r="S1848" s="106"/>
      <c r="T1848" s="104"/>
      <c r="U1848" s="106"/>
      <c r="V1848" s="99">
        <f t="shared" si="1319"/>
        <v>0</v>
      </c>
      <c r="W1848" s="99">
        <f t="shared" si="1320"/>
        <v>0</v>
      </c>
      <c r="X1848" s="102">
        <f t="shared" si="3708"/>
        <v>0.001</v>
      </c>
      <c r="Y1848" s="102"/>
    </row>
    <row r="1849">
      <c r="A1849" s="96">
        <v>45745.0</v>
      </c>
      <c r="B1849" s="97" t="s">
        <v>40</v>
      </c>
      <c r="C1849" s="98" t="s">
        <v>37</v>
      </c>
      <c r="D1849" s="97" t="s">
        <v>30</v>
      </c>
      <c r="E1849" s="99">
        <v>0.0</v>
      </c>
      <c r="F1849" s="80">
        <v>0.0</v>
      </c>
      <c r="G1849" s="80">
        <v>0.0</v>
      </c>
      <c r="H1849" s="105">
        <v>0.0</v>
      </c>
      <c r="I1849" s="99">
        <f t="shared" si="3"/>
        <v>0</v>
      </c>
      <c r="J1849" s="101">
        <f t="shared" si="4"/>
        <v>0</v>
      </c>
      <c r="K1849" s="99">
        <f t="shared" ref="K1849:L1849" si="3743">IFERROR(G1849,0)</f>
        <v>0</v>
      </c>
      <c r="L1849" s="99">
        <f t="shared" si="3743"/>
        <v>0</v>
      </c>
      <c r="M1849" s="99">
        <f t="shared" si="6"/>
        <v>0</v>
      </c>
      <c r="N1849" s="101">
        <f t="shared" si="7"/>
        <v>0</v>
      </c>
      <c r="O1849" s="99">
        <f t="shared" ref="O1849:P1849" si="3744">IFERROR(K1849,0)</f>
        <v>0</v>
      </c>
      <c r="P1849" s="99">
        <f t="shared" si="3744"/>
        <v>0</v>
      </c>
      <c r="Q1849" s="99">
        <f t="shared" si="9"/>
        <v>0</v>
      </c>
      <c r="R1849" s="101">
        <f t="shared" si="10"/>
        <v>0</v>
      </c>
      <c r="S1849" s="106"/>
      <c r="T1849" s="106"/>
      <c r="U1849" s="106"/>
      <c r="V1849" s="99">
        <f t="shared" si="1319"/>
        <v>0</v>
      </c>
      <c r="W1849" s="99">
        <f t="shared" si="1320"/>
        <v>0</v>
      </c>
      <c r="X1849" s="102">
        <f t="shared" si="3708"/>
        <v>0</v>
      </c>
      <c r="Y1849" s="102"/>
    </row>
    <row r="1850">
      <c r="A1850" s="96">
        <v>45746.0</v>
      </c>
      <c r="B1850" s="97" t="s">
        <v>31</v>
      </c>
      <c r="C1850" s="98" t="s">
        <v>26</v>
      </c>
      <c r="D1850" s="97" t="s">
        <v>27</v>
      </c>
      <c r="E1850" s="99">
        <v>190.9</v>
      </c>
      <c r="F1850" s="81">
        <v>0.653</v>
      </c>
      <c r="G1850" s="82">
        <v>0.545</v>
      </c>
      <c r="H1850" s="107">
        <v>0.576</v>
      </c>
      <c r="I1850" s="99">
        <f t="shared" si="3"/>
        <v>0.031</v>
      </c>
      <c r="J1850" s="101">
        <f t="shared" si="4"/>
        <v>105.6880734</v>
      </c>
      <c r="K1850" s="99">
        <f t="shared" ref="K1850:L1850" si="3745">IFERROR(G1850,0)</f>
        <v>0.545</v>
      </c>
      <c r="L1850" s="99">
        <f t="shared" si="3745"/>
        <v>0.576</v>
      </c>
      <c r="M1850" s="99">
        <f t="shared" si="6"/>
        <v>0.031</v>
      </c>
      <c r="N1850" s="101">
        <f t="shared" si="7"/>
        <v>105.6880734</v>
      </c>
      <c r="O1850" s="99">
        <f t="shared" ref="O1850:P1850" si="3746">IFERROR(K1850,0)</f>
        <v>0.545</v>
      </c>
      <c r="P1850" s="99">
        <f t="shared" si="3746"/>
        <v>0.576</v>
      </c>
      <c r="Q1850" s="99">
        <f t="shared" si="9"/>
        <v>0.031</v>
      </c>
      <c r="R1850" s="101">
        <f t="shared" si="10"/>
        <v>105.6880734</v>
      </c>
      <c r="S1850" s="99">
        <f>T1829</f>
        <v>12.08592</v>
      </c>
      <c r="T1850" s="99">
        <f>H1850+S1850-H1851-H1852-U1850</f>
        <v>11.86612</v>
      </c>
      <c r="U1850" s="99">
        <v>0.0018</v>
      </c>
      <c r="V1850" s="99">
        <f t="shared" si="1319"/>
        <v>83.46094946</v>
      </c>
      <c r="W1850" s="99">
        <f t="shared" si="1320"/>
        <v>88.20826953</v>
      </c>
      <c r="X1850" s="102">
        <f>H1808</f>
        <v>0.576</v>
      </c>
      <c r="Y1850" s="102"/>
    </row>
    <row r="1851">
      <c r="A1851" s="96">
        <v>45746.0</v>
      </c>
      <c r="B1851" s="97" t="s">
        <v>31</v>
      </c>
      <c r="C1851" s="98" t="s">
        <v>26</v>
      </c>
      <c r="D1851" s="97" t="s">
        <v>29</v>
      </c>
      <c r="E1851" s="99">
        <v>220.3</v>
      </c>
      <c r="F1851" s="80">
        <v>0.428</v>
      </c>
      <c r="G1851" s="80">
        <v>0.581</v>
      </c>
      <c r="H1851" s="103">
        <v>0.794</v>
      </c>
      <c r="I1851" s="99">
        <f t="shared" si="3"/>
        <v>0.213</v>
      </c>
      <c r="J1851" s="101">
        <f t="shared" si="4"/>
        <v>136.6609294</v>
      </c>
      <c r="K1851" s="99">
        <f t="shared" ref="K1851:L1851" si="3747">IFERROR(G1851,0)</f>
        <v>0.581</v>
      </c>
      <c r="L1851" s="99">
        <f t="shared" si="3747"/>
        <v>0.794</v>
      </c>
      <c r="M1851" s="99">
        <f t="shared" si="6"/>
        <v>0.213</v>
      </c>
      <c r="N1851" s="101">
        <f t="shared" si="7"/>
        <v>136.6609294</v>
      </c>
      <c r="O1851" s="99">
        <f t="shared" ref="O1851:P1851" si="3748">IFERROR(K1851,0)</f>
        <v>0.581</v>
      </c>
      <c r="P1851" s="99">
        <f t="shared" si="3748"/>
        <v>0.794</v>
      </c>
      <c r="Q1851" s="99">
        <f t="shared" si="9"/>
        <v>0.213</v>
      </c>
      <c r="R1851" s="101">
        <f t="shared" si="10"/>
        <v>136.6609294</v>
      </c>
      <c r="S1851" s="104"/>
      <c r="T1851" s="104"/>
      <c r="U1851" s="104"/>
      <c r="V1851" s="99">
        <f t="shared" si="1319"/>
        <v>135.7476636</v>
      </c>
      <c r="W1851" s="99">
        <f t="shared" si="1320"/>
        <v>185.5140187</v>
      </c>
      <c r="X1851" s="102">
        <f t="shared" ref="X1851:X1870" si="3751">H1808</f>
        <v>0.576</v>
      </c>
      <c r="Y1851" s="102"/>
    </row>
    <row r="1852">
      <c r="A1852" s="96">
        <v>45746.0</v>
      </c>
      <c r="B1852" s="97" t="s">
        <v>31</v>
      </c>
      <c r="C1852" s="98" t="s">
        <v>26</v>
      </c>
      <c r="D1852" s="97" t="s">
        <v>30</v>
      </c>
      <c r="E1852" s="99">
        <v>0.0</v>
      </c>
      <c r="F1852" s="80">
        <v>0.0</v>
      </c>
      <c r="G1852" s="80">
        <v>0.0</v>
      </c>
      <c r="H1852" s="103">
        <v>0.0</v>
      </c>
      <c r="I1852" s="99">
        <f t="shared" si="3"/>
        <v>0</v>
      </c>
      <c r="J1852" s="101">
        <f t="shared" si="4"/>
        <v>0</v>
      </c>
      <c r="K1852" s="99">
        <f t="shared" ref="K1852:L1852" si="3749">IFERROR(G1852,0)</f>
        <v>0</v>
      </c>
      <c r="L1852" s="99">
        <f t="shared" si="3749"/>
        <v>0</v>
      </c>
      <c r="M1852" s="99">
        <f t="shared" si="6"/>
        <v>0</v>
      </c>
      <c r="N1852" s="101">
        <f t="shared" si="7"/>
        <v>0</v>
      </c>
      <c r="O1852" s="99">
        <f t="shared" ref="O1852:P1852" si="3750">IFERROR(K1852,0)</f>
        <v>0</v>
      </c>
      <c r="P1852" s="99">
        <f t="shared" si="3750"/>
        <v>0</v>
      </c>
      <c r="Q1852" s="99">
        <f t="shared" si="9"/>
        <v>0</v>
      </c>
      <c r="R1852" s="101">
        <f t="shared" si="10"/>
        <v>0</v>
      </c>
      <c r="S1852" s="104"/>
      <c r="T1852" s="104"/>
      <c r="U1852" s="104"/>
      <c r="V1852" s="99">
        <f t="shared" si="1319"/>
        <v>0</v>
      </c>
      <c r="W1852" s="99">
        <f t="shared" si="1320"/>
        <v>0</v>
      </c>
      <c r="X1852" s="102">
        <f t="shared" si="3751"/>
        <v>2.943</v>
      </c>
      <c r="Y1852" s="102"/>
    </row>
    <row r="1853">
      <c r="A1853" s="96">
        <v>45746.0</v>
      </c>
      <c r="B1853" s="97" t="s">
        <v>25</v>
      </c>
      <c r="C1853" s="98" t="s">
        <v>26</v>
      </c>
      <c r="D1853" s="97" t="s">
        <v>27</v>
      </c>
      <c r="E1853" s="99">
        <v>1.7</v>
      </c>
      <c r="F1853" s="80">
        <v>0.005</v>
      </c>
      <c r="G1853" s="80">
        <v>0.0048</v>
      </c>
      <c r="H1853" s="105">
        <v>0.005</v>
      </c>
      <c r="I1853" s="99">
        <f t="shared" si="3"/>
        <v>0.0002</v>
      </c>
      <c r="J1853" s="101">
        <f t="shared" si="4"/>
        <v>104.1666667</v>
      </c>
      <c r="K1853" s="99">
        <f t="shared" ref="K1853:L1853" si="3752">IFERROR(G1853,0)</f>
        <v>0.0048</v>
      </c>
      <c r="L1853" s="99">
        <f t="shared" si="3752"/>
        <v>0.005</v>
      </c>
      <c r="M1853" s="99">
        <f t="shared" si="6"/>
        <v>0.0002</v>
      </c>
      <c r="N1853" s="101">
        <f t="shared" si="7"/>
        <v>104.1666667</v>
      </c>
      <c r="O1853" s="99">
        <f t="shared" ref="O1853:P1853" si="3753">IFERROR(K1853,0)</f>
        <v>0.0048</v>
      </c>
      <c r="P1853" s="99">
        <f t="shared" si="3753"/>
        <v>0.005</v>
      </c>
      <c r="Q1853" s="99">
        <f t="shared" si="9"/>
        <v>0.0002</v>
      </c>
      <c r="R1853" s="101">
        <f t="shared" si="10"/>
        <v>104.1666667</v>
      </c>
      <c r="S1853" s="99">
        <f>T1832</f>
        <v>3.8679405</v>
      </c>
      <c r="T1853" s="99">
        <f>H1853+S1853-H1854-H1855-U1853</f>
        <v>3.8728405</v>
      </c>
      <c r="U1853" s="99">
        <v>1.0E-4</v>
      </c>
      <c r="V1853" s="99">
        <f t="shared" si="1319"/>
        <v>96</v>
      </c>
      <c r="W1853" s="99">
        <f t="shared" si="1320"/>
        <v>100</v>
      </c>
      <c r="X1853" s="102">
        <f t="shared" si="3751"/>
        <v>0</v>
      </c>
      <c r="Y1853" s="102"/>
    </row>
    <row r="1854">
      <c r="A1854" s="96">
        <v>45746.0</v>
      </c>
      <c r="B1854" s="97" t="s">
        <v>25</v>
      </c>
      <c r="C1854" s="98" t="s">
        <v>26</v>
      </c>
      <c r="D1854" s="97" t="s">
        <v>29</v>
      </c>
      <c r="E1854" s="99">
        <v>1.5</v>
      </c>
      <c r="F1854" s="80">
        <v>0.0</v>
      </c>
      <c r="G1854" s="80">
        <v>0.003</v>
      </c>
      <c r="H1854" s="105">
        <v>0.0</v>
      </c>
      <c r="I1854" s="99">
        <f t="shared" si="3"/>
        <v>-0.003</v>
      </c>
      <c r="J1854" s="101">
        <f t="shared" si="4"/>
        <v>0</v>
      </c>
      <c r="K1854" s="99">
        <f t="shared" ref="K1854:L1854" si="3754">IFERROR(G1854,0)</f>
        <v>0.003</v>
      </c>
      <c r="L1854" s="99">
        <f t="shared" si="3754"/>
        <v>0</v>
      </c>
      <c r="M1854" s="99">
        <f t="shared" si="6"/>
        <v>-0.003</v>
      </c>
      <c r="N1854" s="101">
        <f t="shared" si="7"/>
        <v>0</v>
      </c>
      <c r="O1854" s="99">
        <f t="shared" ref="O1854:P1854" si="3755">IFERROR(K1854,0)</f>
        <v>0.003</v>
      </c>
      <c r="P1854" s="99">
        <f t="shared" si="3755"/>
        <v>0</v>
      </c>
      <c r="Q1854" s="99">
        <f t="shared" si="9"/>
        <v>-0.003</v>
      </c>
      <c r="R1854" s="101">
        <f t="shared" si="10"/>
        <v>0</v>
      </c>
      <c r="S1854" s="104"/>
      <c r="T1854" s="104"/>
      <c r="U1854" s="104"/>
      <c r="V1854" s="99">
        <f t="shared" si="1319"/>
        <v>0</v>
      </c>
      <c r="W1854" s="99">
        <f t="shared" si="1320"/>
        <v>0</v>
      </c>
      <c r="X1854" s="102">
        <f t="shared" si="3751"/>
        <v>0.005</v>
      </c>
      <c r="Y1854" s="102"/>
    </row>
    <row r="1855">
      <c r="A1855" s="96">
        <v>45746.0</v>
      </c>
      <c r="B1855" s="97" t="s">
        <v>25</v>
      </c>
      <c r="C1855" s="98" t="s">
        <v>26</v>
      </c>
      <c r="D1855" s="97" t="s">
        <v>30</v>
      </c>
      <c r="E1855" s="99">
        <v>0.0</v>
      </c>
      <c r="F1855" s="80">
        <v>0.0</v>
      </c>
      <c r="G1855" s="80">
        <v>0.0</v>
      </c>
      <c r="H1855" s="105">
        <v>0.0</v>
      </c>
      <c r="I1855" s="99">
        <f t="shared" si="3"/>
        <v>0</v>
      </c>
      <c r="J1855" s="101">
        <f t="shared" si="4"/>
        <v>0</v>
      </c>
      <c r="K1855" s="99">
        <f t="shared" ref="K1855:L1855" si="3756">IFERROR(G1855,0)</f>
        <v>0</v>
      </c>
      <c r="L1855" s="99">
        <f t="shared" si="3756"/>
        <v>0</v>
      </c>
      <c r="M1855" s="99">
        <f t="shared" si="6"/>
        <v>0</v>
      </c>
      <c r="N1855" s="101">
        <f t="shared" si="7"/>
        <v>0</v>
      </c>
      <c r="O1855" s="99">
        <f t="shared" ref="O1855:P1855" si="3757">IFERROR(K1855,0)</f>
        <v>0</v>
      </c>
      <c r="P1855" s="99">
        <f t="shared" si="3757"/>
        <v>0</v>
      </c>
      <c r="Q1855" s="99">
        <f t="shared" si="9"/>
        <v>0</v>
      </c>
      <c r="R1855" s="101">
        <f t="shared" si="10"/>
        <v>0</v>
      </c>
      <c r="S1855" s="104"/>
      <c r="T1855" s="104"/>
      <c r="U1855" s="104"/>
      <c r="V1855" s="99">
        <f t="shared" si="1319"/>
        <v>0</v>
      </c>
      <c r="W1855" s="99">
        <f t="shared" si="1320"/>
        <v>0</v>
      </c>
      <c r="X1855" s="102">
        <f t="shared" si="3751"/>
        <v>0</v>
      </c>
      <c r="Y1855" s="102"/>
    </row>
    <row r="1856">
      <c r="A1856" s="96">
        <v>45746.0</v>
      </c>
      <c r="B1856" s="97" t="s">
        <v>33</v>
      </c>
      <c r="C1856" s="98" t="s">
        <v>26</v>
      </c>
      <c r="D1856" s="97" t="s">
        <v>27</v>
      </c>
      <c r="E1856" s="99">
        <v>1.0</v>
      </c>
      <c r="F1856" s="80">
        <v>0.005</v>
      </c>
      <c r="G1856" s="80">
        <v>0.003</v>
      </c>
      <c r="H1856" s="103">
        <v>0.004</v>
      </c>
      <c r="I1856" s="99">
        <f t="shared" si="3"/>
        <v>0.001</v>
      </c>
      <c r="J1856" s="101">
        <f t="shared" si="4"/>
        <v>133.3333333</v>
      </c>
      <c r="K1856" s="99">
        <f t="shared" ref="K1856:L1856" si="3758">IFERROR(G1856,0)</f>
        <v>0.003</v>
      </c>
      <c r="L1856" s="99">
        <f t="shared" si="3758"/>
        <v>0.004</v>
      </c>
      <c r="M1856" s="99">
        <f t="shared" si="6"/>
        <v>0.001</v>
      </c>
      <c r="N1856" s="101">
        <f t="shared" si="7"/>
        <v>133.3333333</v>
      </c>
      <c r="O1856" s="99">
        <f t="shared" ref="O1856:P1856" si="3759">IFERROR(K1856,0)</f>
        <v>0.003</v>
      </c>
      <c r="P1856" s="99">
        <f t="shared" si="3759"/>
        <v>0.004</v>
      </c>
      <c r="Q1856" s="99">
        <f t="shared" si="9"/>
        <v>0.001</v>
      </c>
      <c r="R1856" s="101">
        <f t="shared" si="10"/>
        <v>133.3333333</v>
      </c>
      <c r="S1856" s="99">
        <f>T1835</f>
        <v>0.67965</v>
      </c>
      <c r="T1856" s="99">
        <f>H1856+S1856-H1857-H1858-U1856</f>
        <v>0.68365</v>
      </c>
      <c r="U1856" s="99">
        <v>0.0</v>
      </c>
      <c r="V1856" s="99">
        <f t="shared" si="1319"/>
        <v>60</v>
      </c>
      <c r="W1856" s="99">
        <f t="shared" si="1320"/>
        <v>80</v>
      </c>
      <c r="X1856" s="102">
        <f t="shared" si="3751"/>
        <v>0</v>
      </c>
      <c r="Y1856" s="102"/>
    </row>
    <row r="1857">
      <c r="A1857" s="96">
        <v>45746.0</v>
      </c>
      <c r="B1857" s="97" t="s">
        <v>33</v>
      </c>
      <c r="C1857" s="98" t="s">
        <v>26</v>
      </c>
      <c r="D1857" s="97" t="s">
        <v>29</v>
      </c>
      <c r="E1857" s="99">
        <v>1.0</v>
      </c>
      <c r="F1857" s="80">
        <v>0.0</v>
      </c>
      <c r="G1857" s="80">
        <v>0.003</v>
      </c>
      <c r="H1857" s="103">
        <v>0.0</v>
      </c>
      <c r="I1857" s="99">
        <f t="shared" si="3"/>
        <v>-0.003</v>
      </c>
      <c r="J1857" s="101">
        <f t="shared" si="4"/>
        <v>0</v>
      </c>
      <c r="K1857" s="99">
        <f t="shared" ref="K1857:L1857" si="3760">IFERROR(G1857,0)</f>
        <v>0.003</v>
      </c>
      <c r="L1857" s="99">
        <f t="shared" si="3760"/>
        <v>0</v>
      </c>
      <c r="M1857" s="99">
        <f t="shared" si="6"/>
        <v>-0.003</v>
      </c>
      <c r="N1857" s="101">
        <f t="shared" si="7"/>
        <v>0</v>
      </c>
      <c r="O1857" s="99">
        <f t="shared" ref="O1857:P1857" si="3761">IFERROR(K1857,0)</f>
        <v>0.003</v>
      </c>
      <c r="P1857" s="99">
        <f t="shared" si="3761"/>
        <v>0</v>
      </c>
      <c r="Q1857" s="99">
        <f t="shared" si="9"/>
        <v>-0.003</v>
      </c>
      <c r="R1857" s="101">
        <f t="shared" si="10"/>
        <v>0</v>
      </c>
      <c r="S1857" s="104"/>
      <c r="T1857" s="104"/>
      <c r="U1857" s="104"/>
      <c r="V1857" s="99">
        <f t="shared" si="1319"/>
        <v>0</v>
      </c>
      <c r="W1857" s="99">
        <f t="shared" si="1320"/>
        <v>0</v>
      </c>
      <c r="X1857" s="102">
        <f t="shared" si="3751"/>
        <v>0.003</v>
      </c>
      <c r="Y1857" s="102"/>
    </row>
    <row r="1858">
      <c r="A1858" s="96">
        <v>45746.0</v>
      </c>
      <c r="B1858" s="97" t="s">
        <v>33</v>
      </c>
      <c r="C1858" s="98" t="s">
        <v>26</v>
      </c>
      <c r="D1858" s="97" t="s">
        <v>30</v>
      </c>
      <c r="E1858" s="99">
        <v>0.0</v>
      </c>
      <c r="F1858" s="80">
        <v>0.0</v>
      </c>
      <c r="G1858" s="80">
        <v>0.0</v>
      </c>
      <c r="H1858" s="105">
        <v>0.0</v>
      </c>
      <c r="I1858" s="99">
        <f t="shared" si="3"/>
        <v>0</v>
      </c>
      <c r="J1858" s="101">
        <f t="shared" si="4"/>
        <v>0</v>
      </c>
      <c r="K1858" s="99">
        <f t="shared" ref="K1858:L1858" si="3762">IFERROR(G1858,0)</f>
        <v>0</v>
      </c>
      <c r="L1858" s="99">
        <f t="shared" si="3762"/>
        <v>0</v>
      </c>
      <c r="M1858" s="99">
        <f t="shared" si="6"/>
        <v>0</v>
      </c>
      <c r="N1858" s="101">
        <f t="shared" si="7"/>
        <v>0</v>
      </c>
      <c r="O1858" s="99">
        <f t="shared" ref="O1858:P1858" si="3763">IFERROR(K1858,0)</f>
        <v>0</v>
      </c>
      <c r="P1858" s="99">
        <f t="shared" si="3763"/>
        <v>0</v>
      </c>
      <c r="Q1858" s="99">
        <f t="shared" si="9"/>
        <v>0</v>
      </c>
      <c r="R1858" s="101">
        <f t="shared" si="10"/>
        <v>0</v>
      </c>
      <c r="S1858" s="106"/>
      <c r="T1858" s="106"/>
      <c r="U1858" s="106"/>
      <c r="V1858" s="99">
        <f t="shared" si="1319"/>
        <v>0</v>
      </c>
      <c r="W1858" s="99">
        <f t="shared" si="1320"/>
        <v>0</v>
      </c>
      <c r="X1858" s="102">
        <f t="shared" si="3751"/>
        <v>0.067</v>
      </c>
      <c r="Y1858" s="102"/>
    </row>
    <row r="1859">
      <c r="A1859" s="96">
        <v>45746.0</v>
      </c>
      <c r="B1859" s="97" t="s">
        <v>34</v>
      </c>
      <c r="C1859" s="98" t="s">
        <v>26</v>
      </c>
      <c r="D1859" s="97" t="s">
        <v>27</v>
      </c>
      <c r="E1859" s="99">
        <v>0.6</v>
      </c>
      <c r="F1859" s="80">
        <v>0.004</v>
      </c>
      <c r="G1859" s="80">
        <v>0.0032</v>
      </c>
      <c r="H1859" s="103">
        <v>0.002</v>
      </c>
      <c r="I1859" s="99">
        <f t="shared" si="3"/>
        <v>-0.0012</v>
      </c>
      <c r="J1859" s="101">
        <f t="shared" si="4"/>
        <v>62.5</v>
      </c>
      <c r="K1859" s="99">
        <f t="shared" ref="K1859:L1859" si="3764">IFERROR(G1859,0)</f>
        <v>0.0032</v>
      </c>
      <c r="L1859" s="99">
        <f t="shared" si="3764"/>
        <v>0.002</v>
      </c>
      <c r="M1859" s="99">
        <f t="shared" si="6"/>
        <v>-0.0012</v>
      </c>
      <c r="N1859" s="101">
        <f t="shared" si="7"/>
        <v>62.5</v>
      </c>
      <c r="O1859" s="99">
        <f t="shared" ref="O1859:P1859" si="3765">IFERROR(K1859,0)</f>
        <v>0.0032</v>
      </c>
      <c r="P1859" s="99">
        <f t="shared" si="3765"/>
        <v>0.002</v>
      </c>
      <c r="Q1859" s="99">
        <f t="shared" si="9"/>
        <v>-0.0012</v>
      </c>
      <c r="R1859" s="101">
        <f t="shared" si="10"/>
        <v>62.5</v>
      </c>
      <c r="S1859" s="102">
        <f>T1838</f>
        <v>0.08489</v>
      </c>
      <c r="T1859" s="99">
        <f>H1859+S1859-H1860-H1861-U1859</f>
        <v>0.08689</v>
      </c>
      <c r="U1859" s="102">
        <v>0.0</v>
      </c>
      <c r="V1859" s="99">
        <f t="shared" si="1319"/>
        <v>80</v>
      </c>
      <c r="W1859" s="99">
        <f t="shared" si="1320"/>
        <v>50</v>
      </c>
      <c r="X1859" s="102">
        <f t="shared" si="3751"/>
        <v>0</v>
      </c>
      <c r="Y1859" s="102"/>
    </row>
    <row r="1860">
      <c r="A1860" s="96">
        <v>45746.0</v>
      </c>
      <c r="B1860" s="97" t="s">
        <v>34</v>
      </c>
      <c r="C1860" s="98" t="s">
        <v>26</v>
      </c>
      <c r="D1860" s="97" t="s">
        <v>29</v>
      </c>
      <c r="E1860" s="99">
        <v>0.6</v>
      </c>
      <c r="F1860" s="80">
        <v>0.0</v>
      </c>
      <c r="G1860" s="80">
        <v>0.0032</v>
      </c>
      <c r="H1860" s="103">
        <v>0.0</v>
      </c>
      <c r="I1860" s="99">
        <f t="shared" si="3"/>
        <v>-0.0032</v>
      </c>
      <c r="J1860" s="101">
        <f t="shared" si="4"/>
        <v>0</v>
      </c>
      <c r="K1860" s="99">
        <f t="shared" ref="K1860:L1860" si="3766">IFERROR(G1860,0)</f>
        <v>0.0032</v>
      </c>
      <c r="L1860" s="99">
        <f t="shared" si="3766"/>
        <v>0</v>
      </c>
      <c r="M1860" s="99">
        <f t="shared" si="6"/>
        <v>-0.0032</v>
      </c>
      <c r="N1860" s="101">
        <f t="shared" si="7"/>
        <v>0</v>
      </c>
      <c r="O1860" s="99">
        <f t="shared" ref="O1860:P1860" si="3767">IFERROR(K1860,0)</f>
        <v>0.0032</v>
      </c>
      <c r="P1860" s="99">
        <f t="shared" si="3767"/>
        <v>0</v>
      </c>
      <c r="Q1860" s="99">
        <f t="shared" si="9"/>
        <v>-0.0032</v>
      </c>
      <c r="R1860" s="101">
        <f t="shared" si="10"/>
        <v>0</v>
      </c>
      <c r="S1860" s="106"/>
      <c r="T1860" s="106"/>
      <c r="U1860" s="106"/>
      <c r="V1860" s="99">
        <f t="shared" si="1319"/>
        <v>0</v>
      </c>
      <c r="W1860" s="99">
        <f t="shared" si="1320"/>
        <v>0</v>
      </c>
      <c r="X1860" s="102">
        <f t="shared" si="3751"/>
        <v>0.003</v>
      </c>
      <c r="Y1860" s="102"/>
    </row>
    <row r="1861">
      <c r="A1861" s="96">
        <v>45746.0</v>
      </c>
      <c r="B1861" s="97" t="s">
        <v>34</v>
      </c>
      <c r="C1861" s="98" t="s">
        <v>26</v>
      </c>
      <c r="D1861" s="97" t="s">
        <v>30</v>
      </c>
      <c r="E1861" s="99">
        <v>0.0</v>
      </c>
      <c r="F1861" s="80">
        <v>0.0</v>
      </c>
      <c r="G1861" s="80">
        <v>0.0</v>
      </c>
      <c r="H1861" s="105">
        <v>0.0</v>
      </c>
      <c r="I1861" s="99">
        <f t="shared" si="3"/>
        <v>0</v>
      </c>
      <c r="J1861" s="101">
        <f t="shared" si="4"/>
        <v>0</v>
      </c>
      <c r="K1861" s="99">
        <f t="shared" ref="K1861:L1861" si="3768">IFERROR(G1861,0)</f>
        <v>0</v>
      </c>
      <c r="L1861" s="99">
        <f t="shared" si="3768"/>
        <v>0</v>
      </c>
      <c r="M1861" s="99">
        <f t="shared" si="6"/>
        <v>0</v>
      </c>
      <c r="N1861" s="101">
        <f t="shared" si="7"/>
        <v>0</v>
      </c>
      <c r="O1861" s="99">
        <f t="shared" ref="O1861:P1861" si="3769">IFERROR(K1861,0)</f>
        <v>0</v>
      </c>
      <c r="P1861" s="99">
        <f t="shared" si="3769"/>
        <v>0</v>
      </c>
      <c r="Q1861" s="99">
        <f t="shared" si="9"/>
        <v>0</v>
      </c>
      <c r="R1861" s="101">
        <f t="shared" si="10"/>
        <v>0</v>
      </c>
      <c r="S1861" s="106"/>
      <c r="T1861" s="106"/>
      <c r="U1861" s="106"/>
      <c r="V1861" s="99">
        <f t="shared" si="1319"/>
        <v>0</v>
      </c>
      <c r="W1861" s="99">
        <f t="shared" si="1320"/>
        <v>0</v>
      </c>
      <c r="X1861" s="102">
        <f t="shared" si="3751"/>
        <v>0</v>
      </c>
      <c r="Y1861" s="102"/>
    </row>
    <row r="1862">
      <c r="A1862" s="96">
        <v>45746.0</v>
      </c>
      <c r="B1862" s="97" t="s">
        <v>36</v>
      </c>
      <c r="C1862" s="98" t="s">
        <v>37</v>
      </c>
      <c r="D1862" s="97" t="s">
        <v>27</v>
      </c>
      <c r="E1862" s="99">
        <v>229.8</v>
      </c>
      <c r="F1862" s="80">
        <v>0.619</v>
      </c>
      <c r="G1862" s="80">
        <v>0.668</v>
      </c>
      <c r="H1862" s="103">
        <v>0.594</v>
      </c>
      <c r="I1862" s="99">
        <f t="shared" si="3"/>
        <v>-0.074</v>
      </c>
      <c r="J1862" s="101">
        <f t="shared" si="4"/>
        <v>88.92215569</v>
      </c>
      <c r="K1862" s="99">
        <f t="shared" ref="K1862:L1862" si="3770">IFERROR(G1862,0)</f>
        <v>0.668</v>
      </c>
      <c r="L1862" s="99">
        <f t="shared" si="3770"/>
        <v>0.594</v>
      </c>
      <c r="M1862" s="99">
        <f t="shared" si="6"/>
        <v>-0.074</v>
      </c>
      <c r="N1862" s="101">
        <f t="shared" si="7"/>
        <v>88.92215569</v>
      </c>
      <c r="O1862" s="99">
        <f t="shared" ref="O1862:P1862" si="3771">IFERROR(K1862,0)</f>
        <v>0.668</v>
      </c>
      <c r="P1862" s="99">
        <f t="shared" si="3771"/>
        <v>0.594</v>
      </c>
      <c r="Q1862" s="99">
        <f t="shared" si="9"/>
        <v>-0.074</v>
      </c>
      <c r="R1862" s="101">
        <f t="shared" si="10"/>
        <v>88.92215569</v>
      </c>
      <c r="S1862" s="102">
        <f>T1841</f>
        <v>158.2844851</v>
      </c>
      <c r="T1862" s="99">
        <f>H1862+S1862-H1863-H1864-U1862</f>
        <v>156.2220851</v>
      </c>
      <c r="U1862" s="102">
        <v>4.0E-4</v>
      </c>
      <c r="V1862" s="99">
        <f t="shared" si="1319"/>
        <v>107.9159935</v>
      </c>
      <c r="W1862" s="99">
        <f t="shared" si="1320"/>
        <v>95.96122779</v>
      </c>
      <c r="X1862" s="102">
        <f t="shared" si="3751"/>
        <v>0</v>
      </c>
      <c r="Y1862" s="102"/>
    </row>
    <row r="1863">
      <c r="A1863" s="96">
        <v>45746.0</v>
      </c>
      <c r="B1863" s="97" t="s">
        <v>36</v>
      </c>
      <c r="C1863" s="98" t="s">
        <v>37</v>
      </c>
      <c r="D1863" s="97" t="s">
        <v>29</v>
      </c>
      <c r="E1863" s="99">
        <v>285.0</v>
      </c>
      <c r="F1863" s="80">
        <v>1.367</v>
      </c>
      <c r="G1863" s="80">
        <v>0.774</v>
      </c>
      <c r="H1863" s="103">
        <v>2.656</v>
      </c>
      <c r="I1863" s="99">
        <f t="shared" si="3"/>
        <v>1.882</v>
      </c>
      <c r="J1863" s="101">
        <f t="shared" si="4"/>
        <v>343.1524548</v>
      </c>
      <c r="K1863" s="99">
        <f t="shared" ref="K1863:L1863" si="3772">IFERROR(G1863,0)</f>
        <v>0.774</v>
      </c>
      <c r="L1863" s="99">
        <f t="shared" si="3772"/>
        <v>2.656</v>
      </c>
      <c r="M1863" s="99">
        <f t="shared" si="6"/>
        <v>1.882</v>
      </c>
      <c r="N1863" s="101">
        <f t="shared" si="7"/>
        <v>343.1524548</v>
      </c>
      <c r="O1863" s="99">
        <f t="shared" ref="O1863:P1863" si="3773">IFERROR(K1863,0)</f>
        <v>0.774</v>
      </c>
      <c r="P1863" s="99">
        <f t="shared" si="3773"/>
        <v>2.656</v>
      </c>
      <c r="Q1863" s="99">
        <f t="shared" si="9"/>
        <v>1.882</v>
      </c>
      <c r="R1863" s="101">
        <f t="shared" si="10"/>
        <v>343.1524548</v>
      </c>
      <c r="S1863" s="106"/>
      <c r="T1863" s="106"/>
      <c r="U1863" s="106"/>
      <c r="V1863" s="99">
        <f t="shared" si="1319"/>
        <v>56.6203365</v>
      </c>
      <c r="W1863" s="99">
        <f t="shared" si="1320"/>
        <v>194.2940746</v>
      </c>
      <c r="X1863" s="102">
        <f t="shared" si="3751"/>
        <v>0.593</v>
      </c>
      <c r="Y1863" s="102"/>
    </row>
    <row r="1864">
      <c r="A1864" s="96">
        <v>45746.0</v>
      </c>
      <c r="B1864" s="97" t="s">
        <v>36</v>
      </c>
      <c r="C1864" s="98" t="s">
        <v>37</v>
      </c>
      <c r="D1864" s="97" t="s">
        <v>30</v>
      </c>
      <c r="E1864" s="99">
        <v>0.0</v>
      </c>
      <c r="F1864" s="80">
        <v>0.0</v>
      </c>
      <c r="G1864" s="80">
        <v>0.0</v>
      </c>
      <c r="H1864" s="105">
        <v>0.0</v>
      </c>
      <c r="I1864" s="99">
        <f t="shared" si="3"/>
        <v>0</v>
      </c>
      <c r="J1864" s="101">
        <f t="shared" si="4"/>
        <v>0</v>
      </c>
      <c r="K1864" s="99">
        <f t="shared" ref="K1864:L1864" si="3774">IFERROR(G1864,0)</f>
        <v>0</v>
      </c>
      <c r="L1864" s="99">
        <f t="shared" si="3774"/>
        <v>0</v>
      </c>
      <c r="M1864" s="99">
        <f t="shared" si="6"/>
        <v>0</v>
      </c>
      <c r="N1864" s="101">
        <f t="shared" si="7"/>
        <v>0</v>
      </c>
      <c r="O1864" s="99">
        <f t="shared" ref="O1864:P1864" si="3775">IFERROR(K1864,0)</f>
        <v>0</v>
      </c>
      <c r="P1864" s="99">
        <f t="shared" si="3775"/>
        <v>0</v>
      </c>
      <c r="Q1864" s="99">
        <f t="shared" si="9"/>
        <v>0</v>
      </c>
      <c r="R1864" s="101">
        <f t="shared" si="10"/>
        <v>0</v>
      </c>
      <c r="S1864" s="106"/>
      <c r="T1864" s="106"/>
      <c r="U1864" s="106"/>
      <c r="V1864" s="99">
        <f t="shared" si="1319"/>
        <v>0</v>
      </c>
      <c r="W1864" s="99">
        <f t="shared" si="1320"/>
        <v>0</v>
      </c>
      <c r="X1864" s="102">
        <f t="shared" si="3751"/>
        <v>2.871</v>
      </c>
      <c r="Y1864" s="102"/>
    </row>
    <row r="1865">
      <c r="A1865" s="96">
        <v>45746.0</v>
      </c>
      <c r="B1865" s="97" t="s">
        <v>49</v>
      </c>
      <c r="C1865" s="98" t="s">
        <v>37</v>
      </c>
      <c r="D1865" s="97" t="s">
        <v>27</v>
      </c>
      <c r="E1865" s="99">
        <v>5.2</v>
      </c>
      <c r="F1865" s="80">
        <v>0.017</v>
      </c>
      <c r="G1865" s="80">
        <v>0.0161</v>
      </c>
      <c r="H1865" s="103">
        <v>0.018</v>
      </c>
      <c r="I1865" s="99">
        <f t="shared" si="3"/>
        <v>0.0019</v>
      </c>
      <c r="J1865" s="101">
        <f t="shared" si="4"/>
        <v>111.8012422</v>
      </c>
      <c r="K1865" s="99">
        <f t="shared" ref="K1865:L1865" si="3776">IFERROR(G1865,0)</f>
        <v>0.0161</v>
      </c>
      <c r="L1865" s="99">
        <f t="shared" si="3776"/>
        <v>0.018</v>
      </c>
      <c r="M1865" s="99">
        <f t="shared" si="6"/>
        <v>0.0019</v>
      </c>
      <c r="N1865" s="101">
        <f t="shared" si="7"/>
        <v>111.8012422</v>
      </c>
      <c r="O1865" s="99">
        <f t="shared" ref="O1865:P1865" si="3777">IFERROR(K1865,0)</f>
        <v>0.0161</v>
      </c>
      <c r="P1865" s="99">
        <f t="shared" si="3777"/>
        <v>0.018</v>
      </c>
      <c r="Q1865" s="99">
        <f t="shared" si="9"/>
        <v>0.0019</v>
      </c>
      <c r="R1865" s="101">
        <f t="shared" si="10"/>
        <v>111.8012422</v>
      </c>
      <c r="S1865" s="102">
        <f>T1844</f>
        <v>2.304900002</v>
      </c>
      <c r="T1865" s="99">
        <f>H1865+S1865-H1866-H1867-U1865</f>
        <v>2.322200002</v>
      </c>
      <c r="U1865" s="102">
        <v>7.0E-4</v>
      </c>
      <c r="V1865" s="99">
        <f t="shared" si="1319"/>
        <v>94.70588235</v>
      </c>
      <c r="W1865" s="99">
        <f t="shared" si="1320"/>
        <v>105.8823529</v>
      </c>
      <c r="X1865" s="102">
        <f t="shared" si="3751"/>
        <v>0</v>
      </c>
      <c r="Y1865" s="102"/>
    </row>
    <row r="1866">
      <c r="A1866" s="96">
        <v>45746.0</v>
      </c>
      <c r="B1866" s="97" t="s">
        <v>49</v>
      </c>
      <c r="C1866" s="98" t="s">
        <v>37</v>
      </c>
      <c r="D1866" s="97" t="s">
        <v>29</v>
      </c>
      <c r="E1866" s="99">
        <v>5.1</v>
      </c>
      <c r="F1866" s="80">
        <v>0.0</v>
      </c>
      <c r="G1866" s="80">
        <v>0.0129</v>
      </c>
      <c r="H1866" s="103">
        <v>0.0</v>
      </c>
      <c r="I1866" s="99">
        <f t="shared" si="3"/>
        <v>-0.0129</v>
      </c>
      <c r="J1866" s="101">
        <f t="shared" si="4"/>
        <v>0</v>
      </c>
      <c r="K1866" s="99">
        <f t="shared" ref="K1866:L1866" si="3778">IFERROR(G1866,0)</f>
        <v>0.0129</v>
      </c>
      <c r="L1866" s="99">
        <f t="shared" si="3778"/>
        <v>0</v>
      </c>
      <c r="M1866" s="99">
        <f t="shared" si="6"/>
        <v>-0.0129</v>
      </c>
      <c r="N1866" s="101">
        <f t="shared" si="7"/>
        <v>0</v>
      </c>
      <c r="O1866" s="99">
        <f t="shared" ref="O1866:P1866" si="3779">IFERROR(K1866,0)</f>
        <v>0.0129</v>
      </c>
      <c r="P1866" s="99">
        <f t="shared" si="3779"/>
        <v>0</v>
      </c>
      <c r="Q1866" s="99">
        <f t="shared" si="9"/>
        <v>-0.0129</v>
      </c>
      <c r="R1866" s="101">
        <f t="shared" si="10"/>
        <v>0</v>
      </c>
      <c r="S1866" s="106"/>
      <c r="T1866" s="106"/>
      <c r="U1866" s="106"/>
      <c r="V1866" s="99">
        <f t="shared" si="1319"/>
        <v>0</v>
      </c>
      <c r="W1866" s="99">
        <f t="shared" si="1320"/>
        <v>0</v>
      </c>
      <c r="X1866" s="102">
        <f t="shared" si="3751"/>
        <v>0.017</v>
      </c>
      <c r="Y1866" s="102"/>
    </row>
    <row r="1867">
      <c r="A1867" s="96">
        <v>45746.0</v>
      </c>
      <c r="B1867" s="97" t="s">
        <v>49</v>
      </c>
      <c r="C1867" s="98" t="s">
        <v>37</v>
      </c>
      <c r="D1867" s="97" t="s">
        <v>30</v>
      </c>
      <c r="E1867" s="99">
        <v>0.0</v>
      </c>
      <c r="F1867" s="80">
        <v>0.0</v>
      </c>
      <c r="G1867" s="80">
        <v>0.0</v>
      </c>
      <c r="H1867" s="105">
        <v>0.0</v>
      </c>
      <c r="I1867" s="99">
        <f t="shared" si="3"/>
        <v>0</v>
      </c>
      <c r="J1867" s="101">
        <f t="shared" si="4"/>
        <v>0</v>
      </c>
      <c r="K1867" s="99">
        <f t="shared" ref="K1867:L1867" si="3780">IFERROR(G1867,0)</f>
        <v>0</v>
      </c>
      <c r="L1867" s="99">
        <f t="shared" si="3780"/>
        <v>0</v>
      </c>
      <c r="M1867" s="99">
        <f t="shared" si="6"/>
        <v>0</v>
      </c>
      <c r="N1867" s="101">
        <f t="shared" si="7"/>
        <v>0</v>
      </c>
      <c r="O1867" s="99">
        <f t="shared" ref="O1867:P1867" si="3781">IFERROR(K1867,0)</f>
        <v>0</v>
      </c>
      <c r="P1867" s="99">
        <f t="shared" si="3781"/>
        <v>0</v>
      </c>
      <c r="Q1867" s="99">
        <f t="shared" si="9"/>
        <v>0</v>
      </c>
      <c r="R1867" s="101">
        <f t="shared" si="10"/>
        <v>0</v>
      </c>
      <c r="S1867" s="106"/>
      <c r="T1867" s="106"/>
      <c r="U1867" s="106"/>
      <c r="V1867" s="99">
        <f t="shared" si="1319"/>
        <v>0</v>
      </c>
      <c r="W1867" s="99">
        <f t="shared" si="1320"/>
        <v>0</v>
      </c>
      <c r="X1867" s="102">
        <f t="shared" si="3751"/>
        <v>0</v>
      </c>
      <c r="Y1867" s="102"/>
    </row>
    <row r="1868">
      <c r="A1868" s="96">
        <v>45746.0</v>
      </c>
      <c r="B1868" s="97" t="s">
        <v>40</v>
      </c>
      <c r="C1868" s="98" t="s">
        <v>37</v>
      </c>
      <c r="D1868" s="97" t="s">
        <v>27</v>
      </c>
      <c r="E1868" s="99">
        <v>0.63</v>
      </c>
      <c r="F1868" s="80">
        <v>0.0</v>
      </c>
      <c r="G1868" s="80">
        <v>0.0019</v>
      </c>
      <c r="H1868" s="105">
        <v>0.001</v>
      </c>
      <c r="I1868" s="99">
        <f t="shared" si="3"/>
        <v>-0.0009</v>
      </c>
      <c r="J1868" s="101">
        <f t="shared" si="4"/>
        <v>52.63157895</v>
      </c>
      <c r="K1868" s="99">
        <f t="shared" ref="K1868:L1868" si="3782">IFERROR(G1868,0)</f>
        <v>0.0019</v>
      </c>
      <c r="L1868" s="99">
        <f t="shared" si="3782"/>
        <v>0.001</v>
      </c>
      <c r="M1868" s="99">
        <f t="shared" si="6"/>
        <v>-0.0009</v>
      </c>
      <c r="N1868" s="101">
        <f t="shared" si="7"/>
        <v>52.63157895</v>
      </c>
      <c r="O1868" s="99">
        <f t="shared" ref="O1868:P1868" si="3783">IFERROR(K1868,0)</f>
        <v>0.0019</v>
      </c>
      <c r="P1868" s="99">
        <f t="shared" si="3783"/>
        <v>0.001</v>
      </c>
      <c r="Q1868" s="99">
        <f t="shared" si="9"/>
        <v>-0.0009</v>
      </c>
      <c r="R1868" s="101">
        <f t="shared" si="10"/>
        <v>52.63157895</v>
      </c>
      <c r="S1868" s="102">
        <f>T1847</f>
        <v>0.08524624</v>
      </c>
      <c r="T1868" s="99">
        <f>H1868+S1868-H1869-H1870-U1868</f>
        <v>0.08614624</v>
      </c>
      <c r="U1868" s="102">
        <v>1.0E-4</v>
      </c>
      <c r="V1868" s="99">
        <f t="shared" si="1319"/>
        <v>0</v>
      </c>
      <c r="W1868" s="99">
        <f t="shared" si="1320"/>
        <v>0</v>
      </c>
      <c r="X1868" s="102">
        <f t="shared" si="3751"/>
        <v>0</v>
      </c>
      <c r="Y1868" s="102"/>
    </row>
    <row r="1869">
      <c r="A1869" s="96">
        <v>45746.0</v>
      </c>
      <c r="B1869" s="97" t="s">
        <v>40</v>
      </c>
      <c r="C1869" s="98" t="s">
        <v>37</v>
      </c>
      <c r="D1869" s="97" t="s">
        <v>29</v>
      </c>
      <c r="E1869" s="99">
        <v>0.63</v>
      </c>
      <c r="F1869" s="80">
        <v>0.0</v>
      </c>
      <c r="G1869" s="80">
        <v>0.0016</v>
      </c>
      <c r="H1869" s="105">
        <v>0.0</v>
      </c>
      <c r="I1869" s="99">
        <f t="shared" si="3"/>
        <v>-0.0016</v>
      </c>
      <c r="J1869" s="101">
        <f t="shared" si="4"/>
        <v>0</v>
      </c>
      <c r="K1869" s="99">
        <f t="shared" ref="K1869:L1869" si="3784">IFERROR(G1869,0)</f>
        <v>0.0016</v>
      </c>
      <c r="L1869" s="99">
        <f t="shared" si="3784"/>
        <v>0</v>
      </c>
      <c r="M1869" s="99">
        <f t="shared" si="6"/>
        <v>-0.0016</v>
      </c>
      <c r="N1869" s="101">
        <f t="shared" si="7"/>
        <v>0</v>
      </c>
      <c r="O1869" s="99">
        <f t="shared" ref="O1869:P1869" si="3785">IFERROR(K1869,0)</f>
        <v>0.0016</v>
      </c>
      <c r="P1869" s="99">
        <f t="shared" si="3785"/>
        <v>0</v>
      </c>
      <c r="Q1869" s="99">
        <f t="shared" si="9"/>
        <v>-0.0016</v>
      </c>
      <c r="R1869" s="101">
        <f t="shared" si="10"/>
        <v>0</v>
      </c>
      <c r="S1869" s="106"/>
      <c r="T1869" s="104"/>
      <c r="U1869" s="106"/>
      <c r="V1869" s="99">
        <f t="shared" si="1319"/>
        <v>0</v>
      </c>
      <c r="W1869" s="99">
        <f t="shared" si="1320"/>
        <v>0</v>
      </c>
      <c r="X1869" s="102">
        <f t="shared" si="3751"/>
        <v>0.001</v>
      </c>
      <c r="Y1869" s="102"/>
    </row>
    <row r="1870">
      <c r="A1870" s="96">
        <v>45746.0</v>
      </c>
      <c r="B1870" s="97" t="s">
        <v>40</v>
      </c>
      <c r="C1870" s="98" t="s">
        <v>37</v>
      </c>
      <c r="D1870" s="97" t="s">
        <v>30</v>
      </c>
      <c r="E1870" s="99">
        <v>0.0</v>
      </c>
      <c r="F1870" s="80">
        <v>0.0</v>
      </c>
      <c r="G1870" s="80">
        <v>0.0</v>
      </c>
      <c r="H1870" s="105">
        <v>0.0</v>
      </c>
      <c r="I1870" s="99">
        <f t="shared" si="3"/>
        <v>0</v>
      </c>
      <c r="J1870" s="101">
        <f t="shared" si="4"/>
        <v>0</v>
      </c>
      <c r="K1870" s="99">
        <f t="shared" ref="K1870:L1870" si="3786">IFERROR(G1870,0)</f>
        <v>0</v>
      </c>
      <c r="L1870" s="99">
        <f t="shared" si="3786"/>
        <v>0</v>
      </c>
      <c r="M1870" s="99">
        <f t="shared" si="6"/>
        <v>0</v>
      </c>
      <c r="N1870" s="101">
        <f t="shared" si="7"/>
        <v>0</v>
      </c>
      <c r="O1870" s="99">
        <f t="shared" ref="O1870:P1870" si="3787">IFERROR(K1870,0)</f>
        <v>0</v>
      </c>
      <c r="P1870" s="99">
        <f t="shared" si="3787"/>
        <v>0</v>
      </c>
      <c r="Q1870" s="99">
        <f t="shared" si="9"/>
        <v>0</v>
      </c>
      <c r="R1870" s="101">
        <f t="shared" si="10"/>
        <v>0</v>
      </c>
      <c r="S1870" s="106"/>
      <c r="T1870" s="106"/>
      <c r="U1870" s="106"/>
      <c r="V1870" s="99">
        <f t="shared" si="1319"/>
        <v>0</v>
      </c>
      <c r="W1870" s="99">
        <f t="shared" si="1320"/>
        <v>0</v>
      </c>
      <c r="X1870" s="102">
        <f t="shared" si="3751"/>
        <v>0</v>
      </c>
      <c r="Y1870" s="102"/>
    </row>
    <row r="1871">
      <c r="A1871" s="96">
        <v>45747.0</v>
      </c>
      <c r="B1871" s="97" t="s">
        <v>31</v>
      </c>
      <c r="C1871" s="98" t="s">
        <v>26</v>
      </c>
      <c r="D1871" s="97" t="s">
        <v>27</v>
      </c>
      <c r="E1871" s="99">
        <v>190.9</v>
      </c>
      <c r="F1871" s="81">
        <v>0.655</v>
      </c>
      <c r="G1871" s="82">
        <v>0.545</v>
      </c>
      <c r="H1871" s="107">
        <v>0.744</v>
      </c>
      <c r="I1871" s="99">
        <f t="shared" si="3"/>
        <v>0.199</v>
      </c>
      <c r="J1871" s="101">
        <f t="shared" si="4"/>
        <v>136.5137615</v>
      </c>
      <c r="K1871" s="99">
        <f t="shared" ref="K1871:L1871" si="3788">IFERROR(G1871,0)</f>
        <v>0.545</v>
      </c>
      <c r="L1871" s="99">
        <f t="shared" si="3788"/>
        <v>0.744</v>
      </c>
      <c r="M1871" s="99">
        <f t="shared" si="6"/>
        <v>0.199</v>
      </c>
      <c r="N1871" s="101">
        <f t="shared" si="7"/>
        <v>136.5137615</v>
      </c>
      <c r="O1871" s="99">
        <f t="shared" ref="O1871:P1871" si="3789">IFERROR(K1871,0)</f>
        <v>0.545</v>
      </c>
      <c r="P1871" s="99">
        <f t="shared" si="3789"/>
        <v>0.744</v>
      </c>
      <c r="Q1871" s="99">
        <f t="shared" si="9"/>
        <v>0.199</v>
      </c>
      <c r="R1871" s="101">
        <f t="shared" si="10"/>
        <v>136.5137615</v>
      </c>
      <c r="S1871" s="99">
        <f>T1850</f>
        <v>11.86612</v>
      </c>
      <c r="T1871" s="99">
        <f>H1871+S1871-H1872-H1873-U1871</f>
        <v>12.38332</v>
      </c>
      <c r="U1871" s="99">
        <v>0.0018</v>
      </c>
      <c r="V1871" s="99">
        <f t="shared" si="1319"/>
        <v>83.20610687</v>
      </c>
      <c r="W1871" s="99">
        <f t="shared" si="1320"/>
        <v>113.5877863</v>
      </c>
      <c r="X1871" s="102">
        <f>H1829</f>
        <v>0.575</v>
      </c>
      <c r="Y1871" s="102"/>
    </row>
    <row r="1872">
      <c r="A1872" s="96">
        <v>45747.0</v>
      </c>
      <c r="B1872" s="97" t="s">
        <v>31</v>
      </c>
      <c r="C1872" s="98" t="s">
        <v>26</v>
      </c>
      <c r="D1872" s="97" t="s">
        <v>29</v>
      </c>
      <c r="E1872" s="99">
        <v>220.3</v>
      </c>
      <c r="F1872" s="80">
        <v>0.122</v>
      </c>
      <c r="G1872" s="80">
        <v>0.581</v>
      </c>
      <c r="H1872" s="103">
        <v>0.225</v>
      </c>
      <c r="I1872" s="99">
        <f t="shared" si="3"/>
        <v>-0.356</v>
      </c>
      <c r="J1872" s="101">
        <f t="shared" si="4"/>
        <v>38.72633391</v>
      </c>
      <c r="K1872" s="99">
        <f t="shared" ref="K1872:L1872" si="3790">IFERROR(G1872,0)</f>
        <v>0.581</v>
      </c>
      <c r="L1872" s="99">
        <f t="shared" si="3790"/>
        <v>0.225</v>
      </c>
      <c r="M1872" s="99">
        <f t="shared" si="6"/>
        <v>-0.356</v>
      </c>
      <c r="N1872" s="101">
        <f t="shared" si="7"/>
        <v>38.72633391</v>
      </c>
      <c r="O1872" s="99">
        <f t="shared" ref="O1872:P1872" si="3791">IFERROR(K1872,0)</f>
        <v>0.581</v>
      </c>
      <c r="P1872" s="99">
        <f t="shared" si="3791"/>
        <v>0.225</v>
      </c>
      <c r="Q1872" s="99">
        <f t="shared" si="9"/>
        <v>-0.356</v>
      </c>
      <c r="R1872" s="101">
        <f t="shared" si="10"/>
        <v>38.72633391</v>
      </c>
      <c r="S1872" s="104"/>
      <c r="T1872" s="104"/>
      <c r="U1872" s="104"/>
      <c r="V1872" s="99">
        <f t="shared" si="1319"/>
        <v>476.2295082</v>
      </c>
      <c r="W1872" s="99">
        <f t="shared" si="1320"/>
        <v>184.4262295</v>
      </c>
      <c r="X1872" s="102">
        <f t="shared" ref="X1872:X1891" si="3794">H1829</f>
        <v>0.575</v>
      </c>
      <c r="Y1872" s="102"/>
    </row>
    <row r="1873">
      <c r="A1873" s="96">
        <v>45747.0</v>
      </c>
      <c r="B1873" s="97" t="s">
        <v>31</v>
      </c>
      <c r="C1873" s="98" t="s">
        <v>26</v>
      </c>
      <c r="D1873" s="97" t="s">
        <v>30</v>
      </c>
      <c r="E1873" s="99">
        <v>0.0</v>
      </c>
      <c r="F1873" s="80">
        <v>0.0</v>
      </c>
      <c r="G1873" s="80">
        <v>0.0</v>
      </c>
      <c r="H1873" s="103">
        <v>0.0</v>
      </c>
      <c r="I1873" s="99">
        <f t="shared" si="3"/>
        <v>0</v>
      </c>
      <c r="J1873" s="101">
        <f t="shared" si="4"/>
        <v>0</v>
      </c>
      <c r="K1873" s="99">
        <f t="shared" ref="K1873:L1873" si="3792">IFERROR(G1873,0)</f>
        <v>0</v>
      </c>
      <c r="L1873" s="99">
        <f t="shared" si="3792"/>
        <v>0</v>
      </c>
      <c r="M1873" s="99">
        <f t="shared" si="6"/>
        <v>0</v>
      </c>
      <c r="N1873" s="101">
        <f t="shared" si="7"/>
        <v>0</v>
      </c>
      <c r="O1873" s="99">
        <f t="shared" ref="O1873:P1873" si="3793">IFERROR(K1873,0)</f>
        <v>0</v>
      </c>
      <c r="P1873" s="99">
        <f t="shared" si="3793"/>
        <v>0</v>
      </c>
      <c r="Q1873" s="99">
        <f t="shared" si="9"/>
        <v>0</v>
      </c>
      <c r="R1873" s="101">
        <f t="shared" si="10"/>
        <v>0</v>
      </c>
      <c r="S1873" s="104"/>
      <c r="T1873" s="104"/>
      <c r="U1873" s="104"/>
      <c r="V1873" s="99">
        <f t="shared" si="1319"/>
        <v>0</v>
      </c>
      <c r="W1873" s="99">
        <f t="shared" si="1320"/>
        <v>0</v>
      </c>
      <c r="X1873" s="102">
        <f t="shared" si="3794"/>
        <v>1.375</v>
      </c>
      <c r="Y1873" s="102"/>
    </row>
    <row r="1874">
      <c r="A1874" s="96">
        <v>45747.0</v>
      </c>
      <c r="B1874" s="97" t="s">
        <v>25</v>
      </c>
      <c r="C1874" s="98" t="s">
        <v>26</v>
      </c>
      <c r="D1874" s="97" t="s">
        <v>27</v>
      </c>
      <c r="E1874" s="99">
        <v>1.7</v>
      </c>
      <c r="F1874" s="80">
        <v>0.005</v>
      </c>
      <c r="G1874" s="80">
        <v>0.0048</v>
      </c>
      <c r="H1874" s="105">
        <v>0.005</v>
      </c>
      <c r="I1874" s="99">
        <f t="shared" si="3"/>
        <v>0.0002</v>
      </c>
      <c r="J1874" s="101">
        <f t="shared" si="4"/>
        <v>104.1666667</v>
      </c>
      <c r="K1874" s="99">
        <f t="shared" ref="K1874:L1874" si="3795">IFERROR(G1874,0)</f>
        <v>0.0048</v>
      </c>
      <c r="L1874" s="99">
        <f t="shared" si="3795"/>
        <v>0.005</v>
      </c>
      <c r="M1874" s="99">
        <f t="shared" si="6"/>
        <v>0.0002</v>
      </c>
      <c r="N1874" s="101">
        <f t="shared" si="7"/>
        <v>104.1666667</v>
      </c>
      <c r="O1874" s="99">
        <f t="shared" ref="O1874:P1874" si="3796">IFERROR(K1874,0)</f>
        <v>0.0048</v>
      </c>
      <c r="P1874" s="99">
        <f t="shared" si="3796"/>
        <v>0.005</v>
      </c>
      <c r="Q1874" s="99">
        <f t="shared" si="9"/>
        <v>0.0002</v>
      </c>
      <c r="R1874" s="101">
        <f t="shared" si="10"/>
        <v>104.1666667</v>
      </c>
      <c r="S1874" s="99">
        <f>T1853</f>
        <v>3.8728405</v>
      </c>
      <c r="T1874" s="99">
        <f>H1874+S1874-H1875-H1876-U1874</f>
        <v>3.8777405</v>
      </c>
      <c r="U1874" s="99">
        <v>1.0E-4</v>
      </c>
      <c r="V1874" s="99">
        <f t="shared" si="1319"/>
        <v>96</v>
      </c>
      <c r="W1874" s="99">
        <f t="shared" si="1320"/>
        <v>100</v>
      </c>
      <c r="X1874" s="102">
        <f t="shared" si="3794"/>
        <v>0</v>
      </c>
      <c r="Y1874" s="102"/>
    </row>
    <row r="1875">
      <c r="A1875" s="96">
        <v>45747.0</v>
      </c>
      <c r="B1875" s="97" t="s">
        <v>25</v>
      </c>
      <c r="C1875" s="98" t="s">
        <v>26</v>
      </c>
      <c r="D1875" s="97" t="s">
        <v>29</v>
      </c>
      <c r="E1875" s="99">
        <v>1.5</v>
      </c>
      <c r="F1875" s="80">
        <v>0.0</v>
      </c>
      <c r="G1875" s="80">
        <v>0.003</v>
      </c>
      <c r="H1875" s="105">
        <v>0.0</v>
      </c>
      <c r="I1875" s="99">
        <f t="shared" si="3"/>
        <v>-0.003</v>
      </c>
      <c r="J1875" s="101">
        <f t="shared" si="4"/>
        <v>0</v>
      </c>
      <c r="K1875" s="99">
        <f t="shared" ref="K1875:L1875" si="3797">IFERROR(G1875,0)</f>
        <v>0.003</v>
      </c>
      <c r="L1875" s="99">
        <f t="shared" si="3797"/>
        <v>0</v>
      </c>
      <c r="M1875" s="99">
        <f t="shared" si="6"/>
        <v>-0.003</v>
      </c>
      <c r="N1875" s="101">
        <f t="shared" si="7"/>
        <v>0</v>
      </c>
      <c r="O1875" s="99">
        <f t="shared" ref="O1875:P1875" si="3798">IFERROR(K1875,0)</f>
        <v>0.003</v>
      </c>
      <c r="P1875" s="99">
        <f t="shared" si="3798"/>
        <v>0</v>
      </c>
      <c r="Q1875" s="99">
        <f t="shared" si="9"/>
        <v>-0.003</v>
      </c>
      <c r="R1875" s="101">
        <f t="shared" si="10"/>
        <v>0</v>
      </c>
      <c r="S1875" s="104"/>
      <c r="T1875" s="104"/>
      <c r="U1875" s="104"/>
      <c r="V1875" s="99">
        <f t="shared" si="1319"/>
        <v>0</v>
      </c>
      <c r="W1875" s="99">
        <f t="shared" si="1320"/>
        <v>0</v>
      </c>
      <c r="X1875" s="102">
        <f t="shared" si="3794"/>
        <v>0.005</v>
      </c>
      <c r="Y1875" s="102"/>
    </row>
    <row r="1876">
      <c r="A1876" s="96">
        <v>45747.0</v>
      </c>
      <c r="B1876" s="97" t="s">
        <v>25</v>
      </c>
      <c r="C1876" s="98" t="s">
        <v>26</v>
      </c>
      <c r="D1876" s="97" t="s">
        <v>30</v>
      </c>
      <c r="E1876" s="99">
        <v>0.0</v>
      </c>
      <c r="F1876" s="80">
        <v>0.0</v>
      </c>
      <c r="G1876" s="80">
        <v>0.0</v>
      </c>
      <c r="H1876" s="105">
        <v>0.0</v>
      </c>
      <c r="I1876" s="99">
        <f t="shared" si="3"/>
        <v>0</v>
      </c>
      <c r="J1876" s="101">
        <f t="shared" si="4"/>
        <v>0</v>
      </c>
      <c r="K1876" s="99">
        <f t="shared" ref="K1876:L1876" si="3799">IFERROR(G1876,0)</f>
        <v>0</v>
      </c>
      <c r="L1876" s="99">
        <f t="shared" si="3799"/>
        <v>0</v>
      </c>
      <c r="M1876" s="99">
        <f t="shared" si="6"/>
        <v>0</v>
      </c>
      <c r="N1876" s="101">
        <f t="shared" si="7"/>
        <v>0</v>
      </c>
      <c r="O1876" s="99">
        <f t="shared" ref="O1876:P1876" si="3800">IFERROR(K1876,0)</f>
        <v>0</v>
      </c>
      <c r="P1876" s="99">
        <f t="shared" si="3800"/>
        <v>0</v>
      </c>
      <c r="Q1876" s="99">
        <f t="shared" si="9"/>
        <v>0</v>
      </c>
      <c r="R1876" s="101">
        <f t="shared" si="10"/>
        <v>0</v>
      </c>
      <c r="S1876" s="104"/>
      <c r="T1876" s="104"/>
      <c r="U1876" s="104"/>
      <c r="V1876" s="99">
        <f t="shared" si="1319"/>
        <v>0</v>
      </c>
      <c r="W1876" s="99">
        <f t="shared" si="1320"/>
        <v>0</v>
      </c>
      <c r="X1876" s="102">
        <f t="shared" si="3794"/>
        <v>0</v>
      </c>
      <c r="Y1876" s="102"/>
    </row>
    <row r="1877">
      <c r="A1877" s="96">
        <v>45747.0</v>
      </c>
      <c r="B1877" s="97" t="s">
        <v>33</v>
      </c>
      <c r="C1877" s="98" t="s">
        <v>26</v>
      </c>
      <c r="D1877" s="97" t="s">
        <v>27</v>
      </c>
      <c r="E1877" s="99">
        <v>1.0</v>
      </c>
      <c r="F1877" s="80">
        <v>0.005</v>
      </c>
      <c r="G1877" s="80">
        <v>0.003</v>
      </c>
      <c r="H1877" s="103">
        <v>0.004</v>
      </c>
      <c r="I1877" s="99">
        <f t="shared" si="3"/>
        <v>0.001</v>
      </c>
      <c r="J1877" s="101">
        <f t="shared" si="4"/>
        <v>133.3333333</v>
      </c>
      <c r="K1877" s="99">
        <f t="shared" ref="K1877:L1877" si="3801">IFERROR(G1877,0)</f>
        <v>0.003</v>
      </c>
      <c r="L1877" s="99">
        <f t="shared" si="3801"/>
        <v>0.004</v>
      </c>
      <c r="M1877" s="99">
        <f t="shared" si="6"/>
        <v>0.001</v>
      </c>
      <c r="N1877" s="101">
        <f t="shared" si="7"/>
        <v>133.3333333</v>
      </c>
      <c r="O1877" s="99">
        <f t="shared" ref="O1877:P1877" si="3802">IFERROR(K1877,0)</f>
        <v>0.003</v>
      </c>
      <c r="P1877" s="99">
        <f t="shared" si="3802"/>
        <v>0.004</v>
      </c>
      <c r="Q1877" s="99">
        <f t="shared" si="9"/>
        <v>0.001</v>
      </c>
      <c r="R1877" s="101">
        <f t="shared" si="10"/>
        <v>133.3333333</v>
      </c>
      <c r="S1877" s="99">
        <f>T1856</f>
        <v>0.68365</v>
      </c>
      <c r="T1877" s="99">
        <f>H1877+S1877-H1878-H1879-U1877</f>
        <v>0.68765</v>
      </c>
      <c r="U1877" s="99">
        <v>0.0</v>
      </c>
      <c r="V1877" s="99">
        <f t="shared" si="1319"/>
        <v>60</v>
      </c>
      <c r="W1877" s="99">
        <f t="shared" si="1320"/>
        <v>80</v>
      </c>
      <c r="X1877" s="102">
        <f t="shared" si="3794"/>
        <v>0</v>
      </c>
      <c r="Y1877" s="102"/>
    </row>
    <row r="1878">
      <c r="A1878" s="96">
        <v>45747.0</v>
      </c>
      <c r="B1878" s="97" t="s">
        <v>33</v>
      </c>
      <c r="C1878" s="98" t="s">
        <v>26</v>
      </c>
      <c r="D1878" s="97" t="s">
        <v>29</v>
      </c>
      <c r="E1878" s="99">
        <v>1.0</v>
      </c>
      <c r="F1878" s="80">
        <v>0.0</v>
      </c>
      <c r="G1878" s="80">
        <v>0.003</v>
      </c>
      <c r="H1878" s="103">
        <v>0.0</v>
      </c>
      <c r="I1878" s="99">
        <f t="shared" si="3"/>
        <v>-0.003</v>
      </c>
      <c r="J1878" s="101">
        <f t="shared" si="4"/>
        <v>0</v>
      </c>
      <c r="K1878" s="99">
        <f t="shared" ref="K1878:L1878" si="3803">IFERROR(G1878,0)</f>
        <v>0.003</v>
      </c>
      <c r="L1878" s="99">
        <f t="shared" si="3803"/>
        <v>0</v>
      </c>
      <c r="M1878" s="99">
        <f t="shared" si="6"/>
        <v>-0.003</v>
      </c>
      <c r="N1878" s="101">
        <f t="shared" si="7"/>
        <v>0</v>
      </c>
      <c r="O1878" s="99">
        <f t="shared" ref="O1878:P1878" si="3804">IFERROR(K1878,0)</f>
        <v>0.003</v>
      </c>
      <c r="P1878" s="99">
        <f t="shared" si="3804"/>
        <v>0</v>
      </c>
      <c r="Q1878" s="99">
        <f t="shared" si="9"/>
        <v>-0.003</v>
      </c>
      <c r="R1878" s="101">
        <f t="shared" si="10"/>
        <v>0</v>
      </c>
      <c r="S1878" s="104"/>
      <c r="T1878" s="104"/>
      <c r="U1878" s="104"/>
      <c r="V1878" s="99">
        <f t="shared" si="1319"/>
        <v>0</v>
      </c>
      <c r="W1878" s="99">
        <f t="shared" si="1320"/>
        <v>0</v>
      </c>
      <c r="X1878" s="102">
        <f t="shared" si="3794"/>
        <v>0.004</v>
      </c>
      <c r="Y1878" s="102"/>
    </row>
    <row r="1879">
      <c r="A1879" s="96">
        <v>45747.0</v>
      </c>
      <c r="B1879" s="97" t="s">
        <v>33</v>
      </c>
      <c r="C1879" s="98" t="s">
        <v>26</v>
      </c>
      <c r="D1879" s="97" t="s">
        <v>30</v>
      </c>
      <c r="E1879" s="99">
        <v>0.0</v>
      </c>
      <c r="F1879" s="80">
        <v>0.0</v>
      </c>
      <c r="G1879" s="80">
        <v>0.0</v>
      </c>
      <c r="H1879" s="105">
        <v>0.0</v>
      </c>
      <c r="I1879" s="99">
        <f t="shared" si="3"/>
        <v>0</v>
      </c>
      <c r="J1879" s="101">
        <f t="shared" si="4"/>
        <v>0</v>
      </c>
      <c r="K1879" s="99">
        <f t="shared" ref="K1879:L1879" si="3805">IFERROR(G1879,0)</f>
        <v>0</v>
      </c>
      <c r="L1879" s="99">
        <f t="shared" si="3805"/>
        <v>0</v>
      </c>
      <c r="M1879" s="99">
        <f t="shared" si="6"/>
        <v>0</v>
      </c>
      <c r="N1879" s="101">
        <f t="shared" si="7"/>
        <v>0</v>
      </c>
      <c r="O1879" s="99">
        <f t="shared" ref="O1879:P1879" si="3806">IFERROR(K1879,0)</f>
        <v>0</v>
      </c>
      <c r="P1879" s="99">
        <f t="shared" si="3806"/>
        <v>0</v>
      </c>
      <c r="Q1879" s="99">
        <f t="shared" si="9"/>
        <v>0</v>
      </c>
      <c r="R1879" s="101">
        <f t="shared" si="10"/>
        <v>0</v>
      </c>
      <c r="S1879" s="106"/>
      <c r="T1879" s="106"/>
      <c r="U1879" s="106"/>
      <c r="V1879" s="99">
        <f t="shared" si="1319"/>
        <v>0</v>
      </c>
      <c r="W1879" s="99">
        <f t="shared" si="1320"/>
        <v>0</v>
      </c>
      <c r="X1879" s="102">
        <f t="shared" si="3794"/>
        <v>0</v>
      </c>
      <c r="Y1879" s="102"/>
    </row>
    <row r="1880">
      <c r="A1880" s="96">
        <v>45747.0</v>
      </c>
      <c r="B1880" s="97" t="s">
        <v>34</v>
      </c>
      <c r="C1880" s="98" t="s">
        <v>26</v>
      </c>
      <c r="D1880" s="97" t="s">
        <v>27</v>
      </c>
      <c r="E1880" s="99">
        <v>0.6</v>
      </c>
      <c r="F1880" s="80">
        <v>0.004</v>
      </c>
      <c r="G1880" s="80">
        <v>0.0032</v>
      </c>
      <c r="H1880" s="103">
        <v>0.002</v>
      </c>
      <c r="I1880" s="99">
        <f t="shared" si="3"/>
        <v>-0.0012</v>
      </c>
      <c r="J1880" s="101">
        <f t="shared" si="4"/>
        <v>62.5</v>
      </c>
      <c r="K1880" s="99">
        <f t="shared" ref="K1880:L1880" si="3807">IFERROR(G1880,0)</f>
        <v>0.0032</v>
      </c>
      <c r="L1880" s="99">
        <f t="shared" si="3807"/>
        <v>0.002</v>
      </c>
      <c r="M1880" s="99">
        <f t="shared" si="6"/>
        <v>-0.0012</v>
      </c>
      <c r="N1880" s="101">
        <f t="shared" si="7"/>
        <v>62.5</v>
      </c>
      <c r="O1880" s="99">
        <f t="shared" ref="O1880:P1880" si="3808">IFERROR(K1880,0)</f>
        <v>0.0032</v>
      </c>
      <c r="P1880" s="99">
        <f t="shared" si="3808"/>
        <v>0.002</v>
      </c>
      <c r="Q1880" s="99">
        <f t="shared" si="9"/>
        <v>-0.0012</v>
      </c>
      <c r="R1880" s="101">
        <f t="shared" si="10"/>
        <v>62.5</v>
      </c>
      <c r="S1880" s="102">
        <f>T1859</f>
        <v>0.08689</v>
      </c>
      <c r="T1880" s="99">
        <f>H1880+S1880-H1881-H1882-U1880</f>
        <v>0.08889</v>
      </c>
      <c r="U1880" s="102">
        <v>0.0</v>
      </c>
      <c r="V1880" s="99">
        <f t="shared" si="1319"/>
        <v>80</v>
      </c>
      <c r="W1880" s="99">
        <f t="shared" si="1320"/>
        <v>50</v>
      </c>
      <c r="X1880" s="102">
        <f t="shared" si="3794"/>
        <v>0</v>
      </c>
      <c r="Y1880" s="102"/>
    </row>
    <row r="1881">
      <c r="A1881" s="96">
        <v>45747.0</v>
      </c>
      <c r="B1881" s="97" t="s">
        <v>34</v>
      </c>
      <c r="C1881" s="98" t="s">
        <v>26</v>
      </c>
      <c r="D1881" s="97" t="s">
        <v>29</v>
      </c>
      <c r="E1881" s="99">
        <v>0.6</v>
      </c>
      <c r="F1881" s="80">
        <v>0.0</v>
      </c>
      <c r="G1881" s="80">
        <v>0.0032</v>
      </c>
      <c r="H1881" s="103">
        <v>0.0</v>
      </c>
      <c r="I1881" s="99">
        <f t="shared" si="3"/>
        <v>-0.0032</v>
      </c>
      <c r="J1881" s="101">
        <f t="shared" si="4"/>
        <v>0</v>
      </c>
      <c r="K1881" s="99">
        <f t="shared" ref="K1881:L1881" si="3809">IFERROR(G1881,0)</f>
        <v>0.0032</v>
      </c>
      <c r="L1881" s="99">
        <f t="shared" si="3809"/>
        <v>0</v>
      </c>
      <c r="M1881" s="99">
        <f t="shared" si="6"/>
        <v>-0.0032</v>
      </c>
      <c r="N1881" s="101">
        <f t="shared" si="7"/>
        <v>0</v>
      </c>
      <c r="O1881" s="99">
        <f t="shared" ref="O1881:P1881" si="3810">IFERROR(K1881,0)</f>
        <v>0.0032</v>
      </c>
      <c r="P1881" s="99">
        <f t="shared" si="3810"/>
        <v>0</v>
      </c>
      <c r="Q1881" s="99">
        <f t="shared" si="9"/>
        <v>-0.0032</v>
      </c>
      <c r="R1881" s="101">
        <f t="shared" si="10"/>
        <v>0</v>
      </c>
      <c r="S1881" s="106"/>
      <c r="T1881" s="106"/>
      <c r="U1881" s="106"/>
      <c r="V1881" s="99">
        <f t="shared" si="1319"/>
        <v>0</v>
      </c>
      <c r="W1881" s="99">
        <f t="shared" si="1320"/>
        <v>0</v>
      </c>
      <c r="X1881" s="102">
        <f t="shared" si="3794"/>
        <v>0.003</v>
      </c>
      <c r="Y1881" s="102"/>
    </row>
    <row r="1882">
      <c r="A1882" s="96">
        <v>45747.0</v>
      </c>
      <c r="B1882" s="97" t="s">
        <v>34</v>
      </c>
      <c r="C1882" s="98" t="s">
        <v>26</v>
      </c>
      <c r="D1882" s="97" t="s">
        <v>30</v>
      </c>
      <c r="E1882" s="99">
        <v>0.0</v>
      </c>
      <c r="F1882" s="80">
        <v>0.0</v>
      </c>
      <c r="G1882" s="80">
        <v>0.0</v>
      </c>
      <c r="H1882" s="105">
        <v>0.0</v>
      </c>
      <c r="I1882" s="99">
        <f t="shared" si="3"/>
        <v>0</v>
      </c>
      <c r="J1882" s="101">
        <f t="shared" si="4"/>
        <v>0</v>
      </c>
      <c r="K1882" s="99">
        <f t="shared" ref="K1882:L1882" si="3811">IFERROR(G1882,0)</f>
        <v>0</v>
      </c>
      <c r="L1882" s="99">
        <f t="shared" si="3811"/>
        <v>0</v>
      </c>
      <c r="M1882" s="99">
        <f t="shared" si="6"/>
        <v>0</v>
      </c>
      <c r="N1882" s="101">
        <f t="shared" si="7"/>
        <v>0</v>
      </c>
      <c r="O1882" s="99">
        <f t="shared" ref="O1882:P1882" si="3812">IFERROR(K1882,0)</f>
        <v>0</v>
      </c>
      <c r="P1882" s="99">
        <f t="shared" si="3812"/>
        <v>0</v>
      </c>
      <c r="Q1882" s="99">
        <f t="shared" si="9"/>
        <v>0</v>
      </c>
      <c r="R1882" s="101">
        <f t="shared" si="10"/>
        <v>0</v>
      </c>
      <c r="S1882" s="106"/>
      <c r="T1882" s="106"/>
      <c r="U1882" s="106"/>
      <c r="V1882" s="99">
        <f t="shared" si="1319"/>
        <v>0</v>
      </c>
      <c r="W1882" s="99">
        <f t="shared" si="1320"/>
        <v>0</v>
      </c>
      <c r="X1882" s="102">
        <f t="shared" si="3794"/>
        <v>0</v>
      </c>
      <c r="Y1882" s="102"/>
    </row>
    <row r="1883">
      <c r="A1883" s="96">
        <v>45747.0</v>
      </c>
      <c r="B1883" s="97" t="s">
        <v>36</v>
      </c>
      <c r="C1883" s="98" t="s">
        <v>37</v>
      </c>
      <c r="D1883" s="97" t="s">
        <v>27</v>
      </c>
      <c r="E1883" s="99">
        <v>229.8</v>
      </c>
      <c r="F1883" s="80">
        <v>0.628</v>
      </c>
      <c r="G1883" s="80">
        <v>0.668</v>
      </c>
      <c r="H1883" s="103">
        <v>0.594</v>
      </c>
      <c r="I1883" s="99">
        <f t="shared" si="3"/>
        <v>-0.074</v>
      </c>
      <c r="J1883" s="101">
        <f t="shared" si="4"/>
        <v>88.92215569</v>
      </c>
      <c r="K1883" s="99">
        <f t="shared" ref="K1883:L1883" si="3813">IFERROR(G1883,0)</f>
        <v>0.668</v>
      </c>
      <c r="L1883" s="99">
        <f t="shared" si="3813"/>
        <v>0.594</v>
      </c>
      <c r="M1883" s="99">
        <f t="shared" si="6"/>
        <v>-0.074</v>
      </c>
      <c r="N1883" s="101">
        <f t="shared" si="7"/>
        <v>88.92215569</v>
      </c>
      <c r="O1883" s="99">
        <f t="shared" ref="O1883:P1883" si="3814">IFERROR(K1883,0)</f>
        <v>0.668</v>
      </c>
      <c r="P1883" s="99">
        <f t="shared" si="3814"/>
        <v>0.594</v>
      </c>
      <c r="Q1883" s="99">
        <f t="shared" si="9"/>
        <v>-0.074</v>
      </c>
      <c r="R1883" s="101">
        <f t="shared" si="10"/>
        <v>88.92215569</v>
      </c>
      <c r="S1883" s="102">
        <f>T1862</f>
        <v>156.2220851</v>
      </c>
      <c r="T1883" s="99">
        <f>H1883+S1883-H1884-H1885-U1883</f>
        <v>155.4706851</v>
      </c>
      <c r="U1883" s="102">
        <v>4.0E-4</v>
      </c>
      <c r="V1883" s="99">
        <f t="shared" si="1319"/>
        <v>106.3694268</v>
      </c>
      <c r="W1883" s="99">
        <f t="shared" si="1320"/>
        <v>94.58598726</v>
      </c>
      <c r="X1883" s="102">
        <f t="shared" si="3794"/>
        <v>0</v>
      </c>
      <c r="Y1883" s="102"/>
    </row>
    <row r="1884">
      <c r="A1884" s="96">
        <v>45747.0</v>
      </c>
      <c r="B1884" s="97" t="s">
        <v>36</v>
      </c>
      <c r="C1884" s="98" t="s">
        <v>37</v>
      </c>
      <c r="D1884" s="97" t="s">
        <v>29</v>
      </c>
      <c r="E1884" s="99">
        <v>285.0</v>
      </c>
      <c r="F1884" s="80">
        <v>0.682</v>
      </c>
      <c r="G1884" s="80">
        <v>0.774</v>
      </c>
      <c r="H1884" s="103">
        <v>1.345</v>
      </c>
      <c r="I1884" s="99">
        <f t="shared" si="3"/>
        <v>0.571</v>
      </c>
      <c r="J1884" s="101">
        <f t="shared" si="4"/>
        <v>173.7726098</v>
      </c>
      <c r="K1884" s="99">
        <f t="shared" ref="K1884:L1884" si="3815">IFERROR(G1884,0)</f>
        <v>0.774</v>
      </c>
      <c r="L1884" s="99">
        <f t="shared" si="3815"/>
        <v>1.345</v>
      </c>
      <c r="M1884" s="99">
        <f t="shared" si="6"/>
        <v>0.571</v>
      </c>
      <c r="N1884" s="101">
        <f t="shared" si="7"/>
        <v>173.7726098</v>
      </c>
      <c r="O1884" s="99">
        <f t="shared" ref="O1884:P1884" si="3816">IFERROR(K1884,0)</f>
        <v>0.774</v>
      </c>
      <c r="P1884" s="99">
        <f t="shared" si="3816"/>
        <v>1.345</v>
      </c>
      <c r="Q1884" s="99">
        <f t="shared" si="9"/>
        <v>0.571</v>
      </c>
      <c r="R1884" s="101">
        <f t="shared" si="10"/>
        <v>173.7726098</v>
      </c>
      <c r="S1884" s="106"/>
      <c r="T1884" s="106"/>
      <c r="U1884" s="106"/>
      <c r="V1884" s="99">
        <f t="shared" si="1319"/>
        <v>113.4897361</v>
      </c>
      <c r="W1884" s="99">
        <f t="shared" si="1320"/>
        <v>197.2140762</v>
      </c>
      <c r="X1884" s="102">
        <f t="shared" si="3794"/>
        <v>0.599</v>
      </c>
      <c r="Y1884" s="102"/>
    </row>
    <row r="1885">
      <c r="A1885" s="96">
        <v>45747.0</v>
      </c>
      <c r="B1885" s="97" t="s">
        <v>36</v>
      </c>
      <c r="C1885" s="98" t="s">
        <v>37</v>
      </c>
      <c r="D1885" s="97" t="s">
        <v>30</v>
      </c>
      <c r="E1885" s="99">
        <v>0.0</v>
      </c>
      <c r="F1885" s="80">
        <v>0.0</v>
      </c>
      <c r="G1885" s="80">
        <v>0.0</v>
      </c>
      <c r="H1885" s="105">
        <v>0.0</v>
      </c>
      <c r="I1885" s="99">
        <f t="shared" si="3"/>
        <v>0</v>
      </c>
      <c r="J1885" s="101">
        <f t="shared" si="4"/>
        <v>0</v>
      </c>
      <c r="K1885" s="99">
        <f t="shared" ref="K1885:L1885" si="3817">IFERROR(G1885,0)</f>
        <v>0</v>
      </c>
      <c r="L1885" s="99">
        <f t="shared" si="3817"/>
        <v>0</v>
      </c>
      <c r="M1885" s="99">
        <f t="shared" si="6"/>
        <v>0</v>
      </c>
      <c r="N1885" s="101">
        <f t="shared" si="7"/>
        <v>0</v>
      </c>
      <c r="O1885" s="99">
        <f t="shared" ref="O1885:P1885" si="3818">IFERROR(K1885,0)</f>
        <v>0</v>
      </c>
      <c r="P1885" s="99">
        <f t="shared" si="3818"/>
        <v>0</v>
      </c>
      <c r="Q1885" s="99">
        <f t="shared" si="9"/>
        <v>0</v>
      </c>
      <c r="R1885" s="101">
        <f t="shared" si="10"/>
        <v>0</v>
      </c>
      <c r="S1885" s="106"/>
      <c r="T1885" s="106"/>
      <c r="U1885" s="106"/>
      <c r="V1885" s="99">
        <f t="shared" si="1319"/>
        <v>0</v>
      </c>
      <c r="W1885" s="99">
        <f t="shared" si="1320"/>
        <v>0</v>
      </c>
      <c r="X1885" s="102">
        <f t="shared" si="3794"/>
        <v>2.882</v>
      </c>
      <c r="Y1885" s="102"/>
    </row>
    <row r="1886">
      <c r="A1886" s="96">
        <v>45747.0</v>
      </c>
      <c r="B1886" s="97" t="s">
        <v>49</v>
      </c>
      <c r="C1886" s="98" t="s">
        <v>37</v>
      </c>
      <c r="D1886" s="97" t="s">
        <v>27</v>
      </c>
      <c r="E1886" s="99">
        <v>5.2</v>
      </c>
      <c r="F1886" s="80">
        <v>0.016</v>
      </c>
      <c r="G1886" s="80">
        <v>0.0161</v>
      </c>
      <c r="H1886" s="103">
        <v>0.017</v>
      </c>
      <c r="I1886" s="99">
        <f t="shared" si="3"/>
        <v>0.0009</v>
      </c>
      <c r="J1886" s="101">
        <f t="shared" si="4"/>
        <v>105.5900621</v>
      </c>
      <c r="K1886" s="99">
        <f t="shared" ref="K1886:L1886" si="3819">IFERROR(G1886,0)</f>
        <v>0.0161</v>
      </c>
      <c r="L1886" s="99">
        <f t="shared" si="3819"/>
        <v>0.017</v>
      </c>
      <c r="M1886" s="99">
        <f t="shared" si="6"/>
        <v>0.0009</v>
      </c>
      <c r="N1886" s="101">
        <f t="shared" si="7"/>
        <v>105.5900621</v>
      </c>
      <c r="O1886" s="99">
        <f t="shared" ref="O1886:P1886" si="3820">IFERROR(K1886,0)</f>
        <v>0.0161</v>
      </c>
      <c r="P1886" s="99">
        <f t="shared" si="3820"/>
        <v>0.017</v>
      </c>
      <c r="Q1886" s="99">
        <f t="shared" si="9"/>
        <v>0.0009</v>
      </c>
      <c r="R1886" s="101">
        <f t="shared" si="10"/>
        <v>105.5900621</v>
      </c>
      <c r="S1886" s="102">
        <f>T1865</f>
        <v>2.322200002</v>
      </c>
      <c r="T1886" s="99">
        <f>H1886+S1886-H1887-H1888-U1886</f>
        <v>2.338500002</v>
      </c>
      <c r="U1886" s="102">
        <v>7.0E-4</v>
      </c>
      <c r="V1886" s="99">
        <f t="shared" si="1319"/>
        <v>100.625</v>
      </c>
      <c r="W1886" s="99">
        <f t="shared" si="1320"/>
        <v>106.25</v>
      </c>
      <c r="X1886" s="102">
        <f t="shared" si="3794"/>
        <v>0</v>
      </c>
      <c r="Y1886" s="102"/>
    </row>
    <row r="1887">
      <c r="A1887" s="96">
        <v>45747.0</v>
      </c>
      <c r="B1887" s="97" t="s">
        <v>49</v>
      </c>
      <c r="C1887" s="98" t="s">
        <v>37</v>
      </c>
      <c r="D1887" s="97" t="s">
        <v>29</v>
      </c>
      <c r="E1887" s="99">
        <v>5.1</v>
      </c>
      <c r="F1887" s="80">
        <v>0.0</v>
      </c>
      <c r="G1887" s="80">
        <v>0.0129</v>
      </c>
      <c r="H1887" s="103">
        <v>0.0</v>
      </c>
      <c r="I1887" s="99">
        <f t="shared" si="3"/>
        <v>-0.0129</v>
      </c>
      <c r="J1887" s="101">
        <f t="shared" si="4"/>
        <v>0</v>
      </c>
      <c r="K1887" s="99">
        <f t="shared" ref="K1887:L1887" si="3821">IFERROR(G1887,0)</f>
        <v>0.0129</v>
      </c>
      <c r="L1887" s="99">
        <f t="shared" si="3821"/>
        <v>0</v>
      </c>
      <c r="M1887" s="99">
        <f t="shared" si="6"/>
        <v>-0.0129</v>
      </c>
      <c r="N1887" s="101">
        <f t="shared" si="7"/>
        <v>0</v>
      </c>
      <c r="O1887" s="99">
        <f t="shared" ref="O1887:P1887" si="3822">IFERROR(K1887,0)</f>
        <v>0.0129</v>
      </c>
      <c r="P1887" s="99">
        <f t="shared" si="3822"/>
        <v>0</v>
      </c>
      <c r="Q1887" s="99">
        <f t="shared" si="9"/>
        <v>-0.0129</v>
      </c>
      <c r="R1887" s="101">
        <f t="shared" si="10"/>
        <v>0</v>
      </c>
      <c r="S1887" s="106"/>
      <c r="T1887" s="106"/>
      <c r="U1887" s="106"/>
      <c r="V1887" s="99">
        <f t="shared" si="1319"/>
        <v>0</v>
      </c>
      <c r="W1887" s="99">
        <f t="shared" si="1320"/>
        <v>0</v>
      </c>
      <c r="X1887" s="102">
        <f t="shared" si="3794"/>
        <v>0.018</v>
      </c>
      <c r="Y1887" s="102"/>
    </row>
    <row r="1888">
      <c r="A1888" s="96">
        <v>45747.0</v>
      </c>
      <c r="B1888" s="97" t="s">
        <v>49</v>
      </c>
      <c r="C1888" s="98" t="s">
        <v>37</v>
      </c>
      <c r="D1888" s="97" t="s">
        <v>30</v>
      </c>
      <c r="E1888" s="99">
        <v>0.0</v>
      </c>
      <c r="F1888" s="80">
        <v>0.0</v>
      </c>
      <c r="G1888" s="80">
        <v>0.0</v>
      </c>
      <c r="H1888" s="105">
        <v>0.0</v>
      </c>
      <c r="I1888" s="99">
        <f t="shared" si="3"/>
        <v>0</v>
      </c>
      <c r="J1888" s="101">
        <f t="shared" si="4"/>
        <v>0</v>
      </c>
      <c r="K1888" s="99">
        <f t="shared" ref="K1888:L1888" si="3823">IFERROR(G1888,0)</f>
        <v>0</v>
      </c>
      <c r="L1888" s="99">
        <f t="shared" si="3823"/>
        <v>0</v>
      </c>
      <c r="M1888" s="99">
        <f t="shared" si="6"/>
        <v>0</v>
      </c>
      <c r="N1888" s="101">
        <f t="shared" si="7"/>
        <v>0</v>
      </c>
      <c r="O1888" s="99">
        <f t="shared" ref="O1888:P1888" si="3824">IFERROR(K1888,0)</f>
        <v>0</v>
      </c>
      <c r="P1888" s="99">
        <f t="shared" si="3824"/>
        <v>0</v>
      </c>
      <c r="Q1888" s="99">
        <f t="shared" si="9"/>
        <v>0</v>
      </c>
      <c r="R1888" s="101">
        <f t="shared" si="10"/>
        <v>0</v>
      </c>
      <c r="S1888" s="106"/>
      <c r="T1888" s="106"/>
      <c r="U1888" s="106"/>
      <c r="V1888" s="99">
        <f t="shared" si="1319"/>
        <v>0</v>
      </c>
      <c r="W1888" s="99">
        <f t="shared" si="1320"/>
        <v>0</v>
      </c>
      <c r="X1888" s="102">
        <f t="shared" si="3794"/>
        <v>0</v>
      </c>
      <c r="Y1888" s="102"/>
    </row>
    <row r="1889">
      <c r="A1889" s="96">
        <v>45747.0</v>
      </c>
      <c r="B1889" s="97" t="s">
        <v>40</v>
      </c>
      <c r="C1889" s="98" t="s">
        <v>37</v>
      </c>
      <c r="D1889" s="97" t="s">
        <v>27</v>
      </c>
      <c r="E1889" s="99">
        <v>0.63</v>
      </c>
      <c r="F1889" s="80">
        <v>0.0</v>
      </c>
      <c r="G1889" s="80">
        <v>0.0019</v>
      </c>
      <c r="H1889" s="105">
        <v>0.001</v>
      </c>
      <c r="I1889" s="99">
        <f t="shared" si="3"/>
        <v>-0.0009</v>
      </c>
      <c r="J1889" s="101">
        <f t="shared" si="4"/>
        <v>52.63157895</v>
      </c>
      <c r="K1889" s="99">
        <f t="shared" ref="K1889:L1889" si="3825">IFERROR(G1889,0)</f>
        <v>0.0019</v>
      </c>
      <c r="L1889" s="99">
        <f t="shared" si="3825"/>
        <v>0.001</v>
      </c>
      <c r="M1889" s="99">
        <f t="shared" si="6"/>
        <v>-0.0009</v>
      </c>
      <c r="N1889" s="101">
        <f t="shared" si="7"/>
        <v>52.63157895</v>
      </c>
      <c r="O1889" s="99">
        <f t="shared" ref="O1889:P1889" si="3826">IFERROR(K1889,0)</f>
        <v>0.0019</v>
      </c>
      <c r="P1889" s="99">
        <f t="shared" si="3826"/>
        <v>0.001</v>
      </c>
      <c r="Q1889" s="99">
        <f t="shared" si="9"/>
        <v>-0.0009</v>
      </c>
      <c r="R1889" s="101">
        <f t="shared" si="10"/>
        <v>52.63157895</v>
      </c>
      <c r="S1889" s="102">
        <f>T1868</f>
        <v>0.08614624</v>
      </c>
      <c r="T1889" s="99">
        <f>H1889+S1889-H1890-H1891-U1889</f>
        <v>0.08704624</v>
      </c>
      <c r="U1889" s="102">
        <v>1.0E-4</v>
      </c>
      <c r="V1889" s="99">
        <f t="shared" si="1319"/>
        <v>0</v>
      </c>
      <c r="W1889" s="99">
        <f t="shared" si="1320"/>
        <v>0</v>
      </c>
      <c r="X1889" s="102">
        <f t="shared" si="3794"/>
        <v>0</v>
      </c>
      <c r="Y1889" s="102"/>
    </row>
    <row r="1890">
      <c r="A1890" s="96">
        <v>45747.0</v>
      </c>
      <c r="B1890" s="97" t="s">
        <v>40</v>
      </c>
      <c r="C1890" s="98" t="s">
        <v>37</v>
      </c>
      <c r="D1890" s="97" t="s">
        <v>29</v>
      </c>
      <c r="E1890" s="99">
        <v>0.63</v>
      </c>
      <c r="F1890" s="80">
        <v>0.0</v>
      </c>
      <c r="G1890" s="80">
        <v>0.0016</v>
      </c>
      <c r="H1890" s="105">
        <v>0.0</v>
      </c>
      <c r="I1890" s="99">
        <f t="shared" si="3"/>
        <v>-0.0016</v>
      </c>
      <c r="J1890" s="101">
        <f t="shared" si="4"/>
        <v>0</v>
      </c>
      <c r="K1890" s="99">
        <f t="shared" ref="K1890:L1890" si="3827">IFERROR(G1890,0)</f>
        <v>0.0016</v>
      </c>
      <c r="L1890" s="99">
        <f t="shared" si="3827"/>
        <v>0</v>
      </c>
      <c r="M1890" s="99">
        <f t="shared" si="6"/>
        <v>-0.0016</v>
      </c>
      <c r="N1890" s="101">
        <f t="shared" si="7"/>
        <v>0</v>
      </c>
      <c r="O1890" s="99">
        <f t="shared" ref="O1890:P1890" si="3828">IFERROR(K1890,0)</f>
        <v>0.0016</v>
      </c>
      <c r="P1890" s="99">
        <f t="shared" si="3828"/>
        <v>0</v>
      </c>
      <c r="Q1890" s="99">
        <f t="shared" si="9"/>
        <v>-0.0016</v>
      </c>
      <c r="R1890" s="101">
        <f t="shared" si="10"/>
        <v>0</v>
      </c>
      <c r="S1890" s="106"/>
      <c r="T1890" s="104"/>
      <c r="U1890" s="106"/>
      <c r="V1890" s="99">
        <f t="shared" si="1319"/>
        <v>0</v>
      </c>
      <c r="W1890" s="99">
        <f t="shared" si="1320"/>
        <v>0</v>
      </c>
      <c r="X1890" s="102">
        <f t="shared" si="3794"/>
        <v>0.001</v>
      </c>
      <c r="Y1890" s="102"/>
    </row>
    <row r="1891">
      <c r="A1891" s="96">
        <v>45747.0</v>
      </c>
      <c r="B1891" s="97" t="s">
        <v>40</v>
      </c>
      <c r="C1891" s="98" t="s">
        <v>37</v>
      </c>
      <c r="D1891" s="97" t="s">
        <v>30</v>
      </c>
      <c r="E1891" s="99">
        <v>0.0</v>
      </c>
      <c r="F1891" s="80">
        <v>0.0</v>
      </c>
      <c r="G1891" s="80">
        <v>0.0</v>
      </c>
      <c r="H1891" s="105">
        <v>0.0</v>
      </c>
      <c r="I1891" s="99">
        <f t="shared" si="3"/>
        <v>0</v>
      </c>
      <c r="J1891" s="101">
        <f t="shared" si="4"/>
        <v>0</v>
      </c>
      <c r="K1891" s="99">
        <f t="shared" ref="K1891:L1891" si="3829">IFERROR(G1891,0)</f>
        <v>0</v>
      </c>
      <c r="L1891" s="99">
        <f t="shared" si="3829"/>
        <v>0</v>
      </c>
      <c r="M1891" s="99">
        <f t="shared" si="6"/>
        <v>0</v>
      </c>
      <c r="N1891" s="101">
        <f t="shared" si="7"/>
        <v>0</v>
      </c>
      <c r="O1891" s="99">
        <f t="shared" ref="O1891:P1891" si="3830">IFERROR(K1891,0)</f>
        <v>0</v>
      </c>
      <c r="P1891" s="99">
        <f t="shared" si="3830"/>
        <v>0</v>
      </c>
      <c r="Q1891" s="99">
        <f t="shared" si="9"/>
        <v>0</v>
      </c>
      <c r="R1891" s="101">
        <f t="shared" si="10"/>
        <v>0</v>
      </c>
      <c r="S1891" s="106"/>
      <c r="T1891" s="106"/>
      <c r="U1891" s="106"/>
      <c r="V1891" s="99">
        <f t="shared" si="1319"/>
        <v>0</v>
      </c>
      <c r="W1891" s="99">
        <f t="shared" si="1320"/>
        <v>0</v>
      </c>
      <c r="X1891" s="102">
        <f t="shared" si="3794"/>
        <v>0</v>
      </c>
      <c r="Y1891" s="102"/>
    </row>
    <row r="1892">
      <c r="A1892" s="108">
        <v>45748.0</v>
      </c>
      <c r="B1892" s="109" t="s">
        <v>31</v>
      </c>
      <c r="C1892" s="110" t="s">
        <v>26</v>
      </c>
      <c r="D1892" s="109" t="s">
        <v>27</v>
      </c>
      <c r="E1892" s="111">
        <v>190.9</v>
      </c>
      <c r="F1892" s="81">
        <v>0.645</v>
      </c>
      <c r="G1892" s="112">
        <v>0.53666</v>
      </c>
      <c r="H1892" s="107">
        <v>0.574</v>
      </c>
      <c r="I1892" s="111">
        <f t="shared" si="3"/>
        <v>0.03734</v>
      </c>
      <c r="J1892" s="113">
        <f t="shared" si="4"/>
        <v>106.9578504</v>
      </c>
      <c r="K1892" s="111">
        <f t="shared" ref="K1892:L1892" si="3831">IFERROR(G1892,0)</f>
        <v>0.53666</v>
      </c>
      <c r="L1892" s="111">
        <f t="shared" si="3831"/>
        <v>0.574</v>
      </c>
      <c r="M1892" s="111">
        <f t="shared" si="6"/>
        <v>0.03734</v>
      </c>
      <c r="N1892" s="113">
        <f t="shared" si="7"/>
        <v>106.9578504</v>
      </c>
      <c r="O1892" s="111">
        <f t="shared" ref="O1892:P1892" si="3832">IFERROR(K1892,0)</f>
        <v>0.53666</v>
      </c>
      <c r="P1892" s="111">
        <f t="shared" si="3832"/>
        <v>0.574</v>
      </c>
      <c r="Q1892" s="111">
        <f t="shared" si="9"/>
        <v>0.03734</v>
      </c>
      <c r="R1892" s="113">
        <f t="shared" si="10"/>
        <v>106.9578504</v>
      </c>
      <c r="S1892" s="111">
        <f>T1871</f>
        <v>12.38332</v>
      </c>
      <c r="T1892" s="111">
        <f>H1892+S1892-H1893-H1894-U1892</f>
        <v>12.58252</v>
      </c>
      <c r="U1892" s="111">
        <v>0.0018</v>
      </c>
      <c r="V1892" s="111">
        <f t="shared" si="1319"/>
        <v>83.20310078</v>
      </c>
      <c r="W1892" s="111">
        <f t="shared" si="1320"/>
        <v>88.99224806</v>
      </c>
      <c r="X1892" s="114">
        <f>H1850</f>
        <v>0.576</v>
      </c>
      <c r="Y1892" s="114"/>
    </row>
    <row r="1893">
      <c r="A1893" s="96">
        <v>45748.0</v>
      </c>
      <c r="B1893" s="97" t="s">
        <v>31</v>
      </c>
      <c r="C1893" s="98" t="s">
        <v>26</v>
      </c>
      <c r="D1893" s="97" t="s">
        <v>29</v>
      </c>
      <c r="E1893" s="99">
        <v>220.3</v>
      </c>
      <c r="F1893" s="80">
        <v>0.242</v>
      </c>
      <c r="G1893" s="115">
        <v>0.66</v>
      </c>
      <c r="H1893" s="103">
        <v>0.373</v>
      </c>
      <c r="I1893" s="99">
        <f t="shared" si="3"/>
        <v>-0.287</v>
      </c>
      <c r="J1893" s="101">
        <f t="shared" si="4"/>
        <v>56.51515152</v>
      </c>
      <c r="K1893" s="99">
        <f t="shared" ref="K1893:L1893" si="3833">IFERROR(G1893,0)</f>
        <v>0.66</v>
      </c>
      <c r="L1893" s="99">
        <f t="shared" si="3833"/>
        <v>0.373</v>
      </c>
      <c r="M1893" s="99">
        <f t="shared" si="6"/>
        <v>-0.287</v>
      </c>
      <c r="N1893" s="101">
        <f t="shared" si="7"/>
        <v>56.51515152</v>
      </c>
      <c r="O1893" s="99">
        <f t="shared" ref="O1893:P1893" si="3834">IFERROR(K1893,0)</f>
        <v>0.66</v>
      </c>
      <c r="P1893" s="99">
        <f t="shared" si="3834"/>
        <v>0.373</v>
      </c>
      <c r="Q1893" s="99">
        <f t="shared" si="9"/>
        <v>-0.287</v>
      </c>
      <c r="R1893" s="101">
        <f t="shared" si="10"/>
        <v>56.51515152</v>
      </c>
      <c r="S1893" s="104"/>
      <c r="T1893" s="104"/>
      <c r="U1893" s="104"/>
      <c r="V1893" s="99">
        <f t="shared" si="1319"/>
        <v>272.7272727</v>
      </c>
      <c r="W1893" s="99">
        <f t="shared" si="1320"/>
        <v>154.1322314</v>
      </c>
      <c r="X1893" s="102">
        <f t="shared" ref="X1893:X1912" si="3837">H1850</f>
        <v>0.576</v>
      </c>
      <c r="Y1893" s="102"/>
    </row>
    <row r="1894">
      <c r="A1894" s="96">
        <v>45748.0</v>
      </c>
      <c r="B1894" s="97" t="s">
        <v>31</v>
      </c>
      <c r="C1894" s="98" t="s">
        <v>26</v>
      </c>
      <c r="D1894" s="97" t="s">
        <v>30</v>
      </c>
      <c r="E1894" s="99">
        <v>0.0</v>
      </c>
      <c r="F1894" s="80">
        <v>0.0</v>
      </c>
      <c r="G1894" s="99">
        <v>0.0</v>
      </c>
      <c r="H1894" s="103">
        <v>0.0</v>
      </c>
      <c r="I1894" s="99">
        <f t="shared" si="3"/>
        <v>0</v>
      </c>
      <c r="J1894" s="101">
        <f t="shared" si="4"/>
        <v>0</v>
      </c>
      <c r="K1894" s="99">
        <f t="shared" ref="K1894:L1894" si="3835">IFERROR(G1894,0)</f>
        <v>0</v>
      </c>
      <c r="L1894" s="99">
        <f t="shared" si="3835"/>
        <v>0</v>
      </c>
      <c r="M1894" s="99">
        <f t="shared" si="6"/>
        <v>0</v>
      </c>
      <c r="N1894" s="101">
        <f t="shared" si="7"/>
        <v>0</v>
      </c>
      <c r="O1894" s="99">
        <f t="shared" ref="O1894:P1894" si="3836">IFERROR(K1894,0)</f>
        <v>0</v>
      </c>
      <c r="P1894" s="99">
        <f t="shared" si="3836"/>
        <v>0</v>
      </c>
      <c r="Q1894" s="99">
        <f t="shared" si="9"/>
        <v>0</v>
      </c>
      <c r="R1894" s="101">
        <f t="shared" si="10"/>
        <v>0</v>
      </c>
      <c r="S1894" s="104"/>
      <c r="T1894" s="104"/>
      <c r="U1894" s="104"/>
      <c r="V1894" s="99">
        <f t="shared" si="1319"/>
        <v>0</v>
      </c>
      <c r="W1894" s="99">
        <f t="shared" si="1320"/>
        <v>0</v>
      </c>
      <c r="X1894" s="102">
        <f t="shared" si="3837"/>
        <v>0.794</v>
      </c>
      <c r="Y1894" s="102"/>
    </row>
    <row r="1895">
      <c r="A1895" s="96">
        <v>45748.0</v>
      </c>
      <c r="B1895" s="97" t="s">
        <v>25</v>
      </c>
      <c r="C1895" s="98" t="s">
        <v>26</v>
      </c>
      <c r="D1895" s="97" t="s">
        <v>27</v>
      </c>
      <c r="E1895" s="99">
        <v>1.7</v>
      </c>
      <c r="F1895" s="80">
        <v>0.005</v>
      </c>
      <c r="G1895" s="115">
        <v>0.00466</v>
      </c>
      <c r="H1895" s="105">
        <v>0.005</v>
      </c>
      <c r="I1895" s="99">
        <f t="shared" si="3"/>
        <v>0.00034</v>
      </c>
      <c r="J1895" s="101">
        <f t="shared" si="4"/>
        <v>107.2961373</v>
      </c>
      <c r="K1895" s="99">
        <f t="shared" ref="K1895:L1895" si="3838">IFERROR(G1895,0)</f>
        <v>0.00466</v>
      </c>
      <c r="L1895" s="99">
        <f t="shared" si="3838"/>
        <v>0.005</v>
      </c>
      <c r="M1895" s="99">
        <f t="shared" si="6"/>
        <v>0.00034</v>
      </c>
      <c r="N1895" s="101">
        <f t="shared" si="7"/>
        <v>107.2961373</v>
      </c>
      <c r="O1895" s="99">
        <f t="shared" ref="O1895:P1895" si="3839">IFERROR(K1895,0)</f>
        <v>0.00466</v>
      </c>
      <c r="P1895" s="99">
        <f t="shared" si="3839"/>
        <v>0.005</v>
      </c>
      <c r="Q1895" s="99">
        <f t="shared" si="9"/>
        <v>0.00034</v>
      </c>
      <c r="R1895" s="101">
        <f t="shared" si="10"/>
        <v>107.2961373</v>
      </c>
      <c r="S1895" s="99">
        <f>T1874</f>
        <v>3.8777405</v>
      </c>
      <c r="T1895" s="99">
        <f>H1895+S1895-H1896-H1897-U1895</f>
        <v>3.8826405</v>
      </c>
      <c r="U1895" s="99">
        <v>1.0E-4</v>
      </c>
      <c r="V1895" s="99">
        <f t="shared" si="1319"/>
        <v>93.2</v>
      </c>
      <c r="W1895" s="99">
        <f t="shared" si="1320"/>
        <v>100</v>
      </c>
      <c r="X1895" s="102">
        <f t="shared" si="3837"/>
        <v>0</v>
      </c>
      <c r="Y1895" s="102"/>
    </row>
    <row r="1896">
      <c r="A1896" s="96">
        <v>45748.0</v>
      </c>
      <c r="B1896" s="97" t="s">
        <v>25</v>
      </c>
      <c r="C1896" s="98" t="s">
        <v>26</v>
      </c>
      <c r="D1896" s="97" t="s">
        <v>29</v>
      </c>
      <c r="E1896" s="99">
        <v>1.5</v>
      </c>
      <c r="F1896" s="80">
        <v>0.0</v>
      </c>
      <c r="G1896" s="115">
        <v>0.00333</v>
      </c>
      <c r="H1896" s="105">
        <v>0.0</v>
      </c>
      <c r="I1896" s="99">
        <f t="shared" si="3"/>
        <v>-0.00333</v>
      </c>
      <c r="J1896" s="101">
        <f t="shared" si="4"/>
        <v>0</v>
      </c>
      <c r="K1896" s="99">
        <f t="shared" ref="K1896:L1896" si="3840">IFERROR(G1896,0)</f>
        <v>0.00333</v>
      </c>
      <c r="L1896" s="99">
        <f t="shared" si="3840"/>
        <v>0</v>
      </c>
      <c r="M1896" s="99">
        <f t="shared" si="6"/>
        <v>-0.00333</v>
      </c>
      <c r="N1896" s="101">
        <f t="shared" si="7"/>
        <v>0</v>
      </c>
      <c r="O1896" s="99">
        <f t="shared" ref="O1896:P1896" si="3841">IFERROR(K1896,0)</f>
        <v>0.00333</v>
      </c>
      <c r="P1896" s="99">
        <f t="shared" si="3841"/>
        <v>0</v>
      </c>
      <c r="Q1896" s="99">
        <f t="shared" si="9"/>
        <v>-0.00333</v>
      </c>
      <c r="R1896" s="101">
        <f t="shared" si="10"/>
        <v>0</v>
      </c>
      <c r="S1896" s="104"/>
      <c r="T1896" s="104"/>
      <c r="U1896" s="104"/>
      <c r="V1896" s="99">
        <f t="shared" si="1319"/>
        <v>0</v>
      </c>
      <c r="W1896" s="99">
        <f t="shared" si="1320"/>
        <v>0</v>
      </c>
      <c r="X1896" s="102">
        <f t="shared" si="3837"/>
        <v>0.005</v>
      </c>
      <c r="Y1896" s="102"/>
    </row>
    <row r="1897">
      <c r="A1897" s="96">
        <v>45748.0</v>
      </c>
      <c r="B1897" s="97" t="s">
        <v>25</v>
      </c>
      <c r="C1897" s="98" t="s">
        <v>26</v>
      </c>
      <c r="D1897" s="97" t="s">
        <v>30</v>
      </c>
      <c r="E1897" s="99">
        <v>0.0</v>
      </c>
      <c r="F1897" s="80">
        <v>0.0</v>
      </c>
      <c r="G1897" s="99">
        <v>0.0</v>
      </c>
      <c r="H1897" s="105">
        <v>0.0</v>
      </c>
      <c r="I1897" s="99">
        <f t="shared" si="3"/>
        <v>0</v>
      </c>
      <c r="J1897" s="101">
        <f t="shared" si="4"/>
        <v>0</v>
      </c>
      <c r="K1897" s="99">
        <f t="shared" ref="K1897:L1897" si="3842">IFERROR(G1897,0)</f>
        <v>0</v>
      </c>
      <c r="L1897" s="99">
        <f t="shared" si="3842"/>
        <v>0</v>
      </c>
      <c r="M1897" s="99">
        <f t="shared" si="6"/>
        <v>0</v>
      </c>
      <c r="N1897" s="101">
        <f t="shared" si="7"/>
        <v>0</v>
      </c>
      <c r="O1897" s="99">
        <f t="shared" ref="O1897:P1897" si="3843">IFERROR(K1897,0)</f>
        <v>0</v>
      </c>
      <c r="P1897" s="99">
        <f t="shared" si="3843"/>
        <v>0</v>
      </c>
      <c r="Q1897" s="99">
        <f t="shared" si="9"/>
        <v>0</v>
      </c>
      <c r="R1897" s="101">
        <f t="shared" si="10"/>
        <v>0</v>
      </c>
      <c r="S1897" s="104"/>
      <c r="T1897" s="104"/>
      <c r="U1897" s="104"/>
      <c r="V1897" s="99">
        <f t="shared" si="1319"/>
        <v>0</v>
      </c>
      <c r="W1897" s="99">
        <f t="shared" si="1320"/>
        <v>0</v>
      </c>
      <c r="X1897" s="102">
        <f t="shared" si="3837"/>
        <v>0</v>
      </c>
      <c r="Y1897" s="102"/>
    </row>
    <row r="1898">
      <c r="A1898" s="96">
        <v>45748.0</v>
      </c>
      <c r="B1898" s="97" t="s">
        <v>33</v>
      </c>
      <c r="C1898" s="98" t="s">
        <v>26</v>
      </c>
      <c r="D1898" s="97" t="s">
        <v>27</v>
      </c>
      <c r="E1898" s="99">
        <v>1.0</v>
      </c>
      <c r="F1898" s="80">
        <v>0.008</v>
      </c>
      <c r="G1898" s="99">
        <v>0.003</v>
      </c>
      <c r="H1898" s="103">
        <v>0.004</v>
      </c>
      <c r="I1898" s="99">
        <f t="shared" si="3"/>
        <v>0.001</v>
      </c>
      <c r="J1898" s="101">
        <f t="shared" si="4"/>
        <v>133.3333333</v>
      </c>
      <c r="K1898" s="99">
        <f t="shared" ref="K1898:L1898" si="3844">IFERROR(G1898,0)</f>
        <v>0.003</v>
      </c>
      <c r="L1898" s="99">
        <f t="shared" si="3844"/>
        <v>0.004</v>
      </c>
      <c r="M1898" s="99">
        <f t="shared" si="6"/>
        <v>0.001</v>
      </c>
      <c r="N1898" s="101">
        <f t="shared" si="7"/>
        <v>133.3333333</v>
      </c>
      <c r="O1898" s="99">
        <f t="shared" ref="O1898:P1898" si="3845">IFERROR(K1898,0)</f>
        <v>0.003</v>
      </c>
      <c r="P1898" s="99">
        <f t="shared" si="3845"/>
        <v>0.004</v>
      </c>
      <c r="Q1898" s="99">
        <f t="shared" si="9"/>
        <v>0.001</v>
      </c>
      <c r="R1898" s="101">
        <f t="shared" si="10"/>
        <v>133.3333333</v>
      </c>
      <c r="S1898" s="99">
        <f>T1877</f>
        <v>0.68765</v>
      </c>
      <c r="T1898" s="99">
        <f>H1898+S1898-H1899-H1900-U1898</f>
        <v>0.69165</v>
      </c>
      <c r="U1898" s="99">
        <v>0.0</v>
      </c>
      <c r="V1898" s="99">
        <f t="shared" si="1319"/>
        <v>37.5</v>
      </c>
      <c r="W1898" s="99">
        <f t="shared" si="1320"/>
        <v>50</v>
      </c>
      <c r="X1898" s="102">
        <f t="shared" si="3837"/>
        <v>0</v>
      </c>
      <c r="Y1898" s="102"/>
    </row>
    <row r="1899">
      <c r="A1899" s="96">
        <v>45748.0</v>
      </c>
      <c r="B1899" s="97" t="s">
        <v>33</v>
      </c>
      <c r="C1899" s="98" t="s">
        <v>26</v>
      </c>
      <c r="D1899" s="97" t="s">
        <v>29</v>
      </c>
      <c r="E1899" s="99">
        <v>1.0</v>
      </c>
      <c r="F1899" s="80">
        <v>0.0</v>
      </c>
      <c r="G1899" s="99">
        <v>0.003</v>
      </c>
      <c r="H1899" s="103">
        <v>0.0</v>
      </c>
      <c r="I1899" s="99">
        <f t="shared" si="3"/>
        <v>-0.003</v>
      </c>
      <c r="J1899" s="101">
        <f t="shared" si="4"/>
        <v>0</v>
      </c>
      <c r="K1899" s="99">
        <f t="shared" ref="K1899:L1899" si="3846">IFERROR(G1899,0)</f>
        <v>0.003</v>
      </c>
      <c r="L1899" s="99">
        <f t="shared" si="3846"/>
        <v>0</v>
      </c>
      <c r="M1899" s="99">
        <f t="shared" si="6"/>
        <v>-0.003</v>
      </c>
      <c r="N1899" s="101">
        <f t="shared" si="7"/>
        <v>0</v>
      </c>
      <c r="O1899" s="99">
        <f t="shared" ref="O1899:P1899" si="3847">IFERROR(K1899,0)</f>
        <v>0.003</v>
      </c>
      <c r="P1899" s="99">
        <f t="shared" si="3847"/>
        <v>0</v>
      </c>
      <c r="Q1899" s="99">
        <f t="shared" si="9"/>
        <v>-0.003</v>
      </c>
      <c r="R1899" s="101">
        <f t="shared" si="10"/>
        <v>0</v>
      </c>
      <c r="S1899" s="104"/>
      <c r="T1899" s="104"/>
      <c r="U1899" s="104"/>
      <c r="V1899" s="99">
        <f t="shared" si="1319"/>
        <v>0</v>
      </c>
      <c r="W1899" s="99">
        <f t="shared" si="1320"/>
        <v>0</v>
      </c>
      <c r="X1899" s="102">
        <f t="shared" si="3837"/>
        <v>0.004</v>
      </c>
      <c r="Y1899" s="102"/>
    </row>
    <row r="1900">
      <c r="A1900" s="96">
        <v>45748.0</v>
      </c>
      <c r="B1900" s="97" t="s">
        <v>33</v>
      </c>
      <c r="C1900" s="98" t="s">
        <v>26</v>
      </c>
      <c r="D1900" s="97" t="s">
        <v>30</v>
      </c>
      <c r="E1900" s="99">
        <v>0.0</v>
      </c>
      <c r="F1900" s="80">
        <v>0.0</v>
      </c>
      <c r="G1900" s="99">
        <v>0.0</v>
      </c>
      <c r="H1900" s="105">
        <v>0.0</v>
      </c>
      <c r="I1900" s="99">
        <f t="shared" si="3"/>
        <v>0</v>
      </c>
      <c r="J1900" s="101">
        <f t="shared" si="4"/>
        <v>0</v>
      </c>
      <c r="K1900" s="99">
        <f t="shared" ref="K1900:L1900" si="3848">IFERROR(G1900,0)</f>
        <v>0</v>
      </c>
      <c r="L1900" s="99">
        <f t="shared" si="3848"/>
        <v>0</v>
      </c>
      <c r="M1900" s="99">
        <f t="shared" si="6"/>
        <v>0</v>
      </c>
      <c r="N1900" s="101">
        <f t="shared" si="7"/>
        <v>0</v>
      </c>
      <c r="O1900" s="99">
        <f t="shared" ref="O1900:P1900" si="3849">IFERROR(K1900,0)</f>
        <v>0</v>
      </c>
      <c r="P1900" s="99">
        <f t="shared" si="3849"/>
        <v>0</v>
      </c>
      <c r="Q1900" s="99">
        <f t="shared" si="9"/>
        <v>0</v>
      </c>
      <c r="R1900" s="101">
        <f t="shared" si="10"/>
        <v>0</v>
      </c>
      <c r="S1900" s="106"/>
      <c r="T1900" s="106"/>
      <c r="U1900" s="106"/>
      <c r="V1900" s="99">
        <f t="shared" si="1319"/>
        <v>0</v>
      </c>
      <c r="W1900" s="99">
        <f t="shared" si="1320"/>
        <v>0</v>
      </c>
      <c r="X1900" s="102">
        <f t="shared" si="3837"/>
        <v>0</v>
      </c>
      <c r="Y1900" s="102"/>
    </row>
    <row r="1901">
      <c r="A1901" s="96">
        <v>45748.0</v>
      </c>
      <c r="B1901" s="97" t="s">
        <v>34</v>
      </c>
      <c r="C1901" s="98" t="s">
        <v>26</v>
      </c>
      <c r="D1901" s="97" t="s">
        <v>27</v>
      </c>
      <c r="E1901" s="99">
        <v>0.6</v>
      </c>
      <c r="F1901" s="80">
        <v>0.003</v>
      </c>
      <c r="G1901" s="115">
        <v>0.00333</v>
      </c>
      <c r="H1901" s="103">
        <v>0.002</v>
      </c>
      <c r="I1901" s="99">
        <f t="shared" si="3"/>
        <v>-0.00133</v>
      </c>
      <c r="J1901" s="101">
        <f t="shared" si="4"/>
        <v>60.06006006</v>
      </c>
      <c r="K1901" s="99">
        <f t="shared" ref="K1901:L1901" si="3850">IFERROR(G1901,0)</f>
        <v>0.00333</v>
      </c>
      <c r="L1901" s="99">
        <f t="shared" si="3850"/>
        <v>0.002</v>
      </c>
      <c r="M1901" s="99">
        <f t="shared" si="6"/>
        <v>-0.00133</v>
      </c>
      <c r="N1901" s="101">
        <f t="shared" si="7"/>
        <v>60.06006006</v>
      </c>
      <c r="O1901" s="99">
        <f t="shared" ref="O1901:P1901" si="3851">IFERROR(K1901,0)</f>
        <v>0.00333</v>
      </c>
      <c r="P1901" s="99">
        <f t="shared" si="3851"/>
        <v>0.002</v>
      </c>
      <c r="Q1901" s="99">
        <f t="shared" si="9"/>
        <v>-0.00133</v>
      </c>
      <c r="R1901" s="101">
        <f t="shared" si="10"/>
        <v>60.06006006</v>
      </c>
      <c r="S1901" s="102">
        <f>T1880</f>
        <v>0.08889</v>
      </c>
      <c r="T1901" s="99">
        <f>H1901+S1901-H1902-H1903-U1901</f>
        <v>0.09089</v>
      </c>
      <c r="U1901" s="102">
        <v>0.0</v>
      </c>
      <c r="V1901" s="99">
        <f t="shared" si="1319"/>
        <v>111</v>
      </c>
      <c r="W1901" s="99">
        <f t="shared" si="1320"/>
        <v>66.66666667</v>
      </c>
      <c r="X1901" s="102">
        <f t="shared" si="3837"/>
        <v>0</v>
      </c>
      <c r="Y1901" s="102"/>
    </row>
    <row r="1902">
      <c r="A1902" s="96">
        <v>45748.0</v>
      </c>
      <c r="B1902" s="97" t="s">
        <v>34</v>
      </c>
      <c r="C1902" s="98" t="s">
        <v>26</v>
      </c>
      <c r="D1902" s="97" t="s">
        <v>29</v>
      </c>
      <c r="E1902" s="99">
        <v>0.6</v>
      </c>
      <c r="F1902" s="80">
        <v>0.0</v>
      </c>
      <c r="G1902" s="115">
        <v>0.00333</v>
      </c>
      <c r="H1902" s="103">
        <v>0.0</v>
      </c>
      <c r="I1902" s="99">
        <f t="shared" si="3"/>
        <v>-0.00333</v>
      </c>
      <c r="J1902" s="101">
        <f t="shared" si="4"/>
        <v>0</v>
      </c>
      <c r="K1902" s="99">
        <f t="shared" ref="K1902:L1902" si="3852">IFERROR(G1902,0)</f>
        <v>0.00333</v>
      </c>
      <c r="L1902" s="99">
        <f t="shared" si="3852"/>
        <v>0</v>
      </c>
      <c r="M1902" s="99">
        <f t="shared" si="6"/>
        <v>-0.00333</v>
      </c>
      <c r="N1902" s="101">
        <f t="shared" si="7"/>
        <v>0</v>
      </c>
      <c r="O1902" s="99">
        <f t="shared" ref="O1902:P1902" si="3853">IFERROR(K1902,0)</f>
        <v>0.00333</v>
      </c>
      <c r="P1902" s="99">
        <f t="shared" si="3853"/>
        <v>0</v>
      </c>
      <c r="Q1902" s="99">
        <f t="shared" si="9"/>
        <v>-0.00333</v>
      </c>
      <c r="R1902" s="101">
        <f t="shared" si="10"/>
        <v>0</v>
      </c>
      <c r="S1902" s="106"/>
      <c r="T1902" s="106"/>
      <c r="U1902" s="106"/>
      <c r="V1902" s="99">
        <f t="shared" si="1319"/>
        <v>0</v>
      </c>
      <c r="W1902" s="99">
        <f t="shared" si="1320"/>
        <v>0</v>
      </c>
      <c r="X1902" s="102">
        <f t="shared" si="3837"/>
        <v>0.002</v>
      </c>
      <c r="Y1902" s="102"/>
    </row>
    <row r="1903">
      <c r="A1903" s="96">
        <v>45748.0</v>
      </c>
      <c r="B1903" s="97" t="s">
        <v>34</v>
      </c>
      <c r="C1903" s="98" t="s">
        <v>26</v>
      </c>
      <c r="D1903" s="97" t="s">
        <v>30</v>
      </c>
      <c r="E1903" s="99">
        <v>0.0</v>
      </c>
      <c r="F1903" s="80">
        <v>0.0</v>
      </c>
      <c r="G1903" s="99">
        <v>0.0</v>
      </c>
      <c r="H1903" s="105">
        <v>0.0</v>
      </c>
      <c r="I1903" s="99">
        <f t="shared" si="3"/>
        <v>0</v>
      </c>
      <c r="J1903" s="101">
        <f t="shared" si="4"/>
        <v>0</v>
      </c>
      <c r="K1903" s="99">
        <f t="shared" ref="K1903:L1903" si="3854">IFERROR(G1903,0)</f>
        <v>0</v>
      </c>
      <c r="L1903" s="99">
        <f t="shared" si="3854"/>
        <v>0</v>
      </c>
      <c r="M1903" s="99">
        <f t="shared" si="6"/>
        <v>0</v>
      </c>
      <c r="N1903" s="101">
        <f t="shared" si="7"/>
        <v>0</v>
      </c>
      <c r="O1903" s="99">
        <f t="shared" ref="O1903:P1903" si="3855">IFERROR(K1903,0)</f>
        <v>0</v>
      </c>
      <c r="P1903" s="99">
        <f t="shared" si="3855"/>
        <v>0</v>
      </c>
      <c r="Q1903" s="99">
        <f t="shared" si="9"/>
        <v>0</v>
      </c>
      <c r="R1903" s="101">
        <f t="shared" si="10"/>
        <v>0</v>
      </c>
      <c r="S1903" s="106"/>
      <c r="T1903" s="106"/>
      <c r="U1903" s="106"/>
      <c r="V1903" s="99">
        <f t="shared" si="1319"/>
        <v>0</v>
      </c>
      <c r="W1903" s="99">
        <f t="shared" si="1320"/>
        <v>0</v>
      </c>
      <c r="X1903" s="102">
        <f t="shared" si="3837"/>
        <v>0</v>
      </c>
      <c r="Y1903" s="102"/>
    </row>
    <row r="1904">
      <c r="A1904" s="96">
        <v>45748.0</v>
      </c>
      <c r="B1904" s="97" t="s">
        <v>36</v>
      </c>
      <c r="C1904" s="98" t="s">
        <v>37</v>
      </c>
      <c r="D1904" s="97" t="s">
        <v>27</v>
      </c>
      <c r="E1904" s="99">
        <v>229.8</v>
      </c>
      <c r="F1904" s="80">
        <v>0.63</v>
      </c>
      <c r="G1904" s="115">
        <v>0.65333</v>
      </c>
      <c r="H1904" s="103">
        <v>0.652</v>
      </c>
      <c r="I1904" s="99">
        <f t="shared" si="3"/>
        <v>-0.00133</v>
      </c>
      <c r="J1904" s="101">
        <f t="shared" si="4"/>
        <v>99.79642753</v>
      </c>
      <c r="K1904" s="99">
        <f t="shared" ref="K1904:L1904" si="3856">IFERROR(G1904,0)</f>
        <v>0.65333</v>
      </c>
      <c r="L1904" s="99">
        <f t="shared" si="3856"/>
        <v>0.652</v>
      </c>
      <c r="M1904" s="99">
        <f t="shared" si="6"/>
        <v>-0.00133</v>
      </c>
      <c r="N1904" s="101">
        <f t="shared" si="7"/>
        <v>99.79642753</v>
      </c>
      <c r="O1904" s="99">
        <f t="shared" ref="O1904:P1904" si="3857">IFERROR(K1904,0)</f>
        <v>0.65333</v>
      </c>
      <c r="P1904" s="99">
        <f t="shared" si="3857"/>
        <v>0.652</v>
      </c>
      <c r="Q1904" s="99">
        <f t="shared" si="9"/>
        <v>-0.00133</v>
      </c>
      <c r="R1904" s="101">
        <f t="shared" si="10"/>
        <v>99.79642753</v>
      </c>
      <c r="S1904" s="102">
        <f>T1883</f>
        <v>155.4706851</v>
      </c>
      <c r="T1904" s="99">
        <f>H1904+S1904-H1905-H1906-U1904</f>
        <v>154.5442851</v>
      </c>
      <c r="U1904" s="102">
        <v>4.0E-4</v>
      </c>
      <c r="V1904" s="99">
        <f t="shared" si="1319"/>
        <v>103.7031746</v>
      </c>
      <c r="W1904" s="99">
        <f t="shared" si="1320"/>
        <v>103.4920635</v>
      </c>
      <c r="X1904" s="102">
        <f t="shared" si="3837"/>
        <v>0</v>
      </c>
      <c r="Y1904" s="102"/>
    </row>
    <row r="1905">
      <c r="A1905" s="96">
        <v>45748.0</v>
      </c>
      <c r="B1905" s="97" t="s">
        <v>36</v>
      </c>
      <c r="C1905" s="98" t="s">
        <v>37</v>
      </c>
      <c r="D1905" s="97" t="s">
        <v>29</v>
      </c>
      <c r="E1905" s="99">
        <v>285.0</v>
      </c>
      <c r="F1905" s="80">
        <v>0.342</v>
      </c>
      <c r="G1905" s="115">
        <v>0.78333</v>
      </c>
      <c r="H1905" s="103">
        <v>1.578</v>
      </c>
      <c r="I1905" s="99">
        <f t="shared" si="3"/>
        <v>0.79467</v>
      </c>
      <c r="J1905" s="101">
        <f t="shared" si="4"/>
        <v>201.4476657</v>
      </c>
      <c r="K1905" s="99">
        <f t="shared" ref="K1905:L1905" si="3858">IFERROR(G1905,0)</f>
        <v>0.78333</v>
      </c>
      <c r="L1905" s="99">
        <f t="shared" si="3858"/>
        <v>1.578</v>
      </c>
      <c r="M1905" s="99">
        <f t="shared" si="6"/>
        <v>0.79467</v>
      </c>
      <c r="N1905" s="101">
        <f t="shared" si="7"/>
        <v>201.4476657</v>
      </c>
      <c r="O1905" s="99">
        <f t="shared" ref="O1905:P1905" si="3859">IFERROR(K1905,0)</f>
        <v>0.78333</v>
      </c>
      <c r="P1905" s="99">
        <f t="shared" si="3859"/>
        <v>1.578</v>
      </c>
      <c r="Q1905" s="99">
        <f t="shared" si="9"/>
        <v>0.79467</v>
      </c>
      <c r="R1905" s="101">
        <f t="shared" si="10"/>
        <v>201.4476657</v>
      </c>
      <c r="S1905" s="106"/>
      <c r="T1905" s="106"/>
      <c r="U1905" s="106"/>
      <c r="V1905" s="99">
        <f t="shared" si="1319"/>
        <v>229.0438596</v>
      </c>
      <c r="W1905" s="99">
        <f t="shared" si="1320"/>
        <v>461.4035088</v>
      </c>
      <c r="X1905" s="102">
        <f t="shared" si="3837"/>
        <v>0.594</v>
      </c>
      <c r="Y1905" s="102"/>
    </row>
    <row r="1906">
      <c r="A1906" s="96">
        <v>45748.0</v>
      </c>
      <c r="B1906" s="97" t="s">
        <v>36</v>
      </c>
      <c r="C1906" s="98" t="s">
        <v>37</v>
      </c>
      <c r="D1906" s="97" t="s">
        <v>30</v>
      </c>
      <c r="E1906" s="99">
        <v>0.0</v>
      </c>
      <c r="F1906" s="80">
        <v>0.0</v>
      </c>
      <c r="G1906" s="99">
        <v>0.0</v>
      </c>
      <c r="H1906" s="105">
        <v>0.0</v>
      </c>
      <c r="I1906" s="99">
        <f t="shared" si="3"/>
        <v>0</v>
      </c>
      <c r="J1906" s="101">
        <f t="shared" si="4"/>
        <v>0</v>
      </c>
      <c r="K1906" s="99">
        <f t="shared" ref="K1906:L1906" si="3860">IFERROR(G1906,0)</f>
        <v>0</v>
      </c>
      <c r="L1906" s="99">
        <f t="shared" si="3860"/>
        <v>0</v>
      </c>
      <c r="M1906" s="99">
        <f t="shared" si="6"/>
        <v>0</v>
      </c>
      <c r="N1906" s="101">
        <f t="shared" si="7"/>
        <v>0</v>
      </c>
      <c r="O1906" s="99">
        <f t="shared" ref="O1906:P1906" si="3861">IFERROR(K1906,0)</f>
        <v>0</v>
      </c>
      <c r="P1906" s="99">
        <f t="shared" si="3861"/>
        <v>0</v>
      </c>
      <c r="Q1906" s="99">
        <f t="shared" si="9"/>
        <v>0</v>
      </c>
      <c r="R1906" s="101">
        <f t="shared" si="10"/>
        <v>0</v>
      </c>
      <c r="S1906" s="106"/>
      <c r="T1906" s="106"/>
      <c r="U1906" s="106"/>
      <c r="V1906" s="99">
        <f t="shared" si="1319"/>
        <v>0</v>
      </c>
      <c r="W1906" s="99">
        <f t="shared" si="1320"/>
        <v>0</v>
      </c>
      <c r="X1906" s="102">
        <f t="shared" si="3837"/>
        <v>2.656</v>
      </c>
      <c r="Y1906" s="102"/>
    </row>
    <row r="1907">
      <c r="A1907" s="96">
        <v>45748.0</v>
      </c>
      <c r="B1907" s="97" t="s">
        <v>49</v>
      </c>
      <c r="C1907" s="98" t="s">
        <v>37</v>
      </c>
      <c r="D1907" s="97" t="s">
        <v>27</v>
      </c>
      <c r="E1907" s="99">
        <v>5.2</v>
      </c>
      <c r="F1907" s="80">
        <v>0.016</v>
      </c>
      <c r="G1907" s="115">
        <v>0.01333</v>
      </c>
      <c r="H1907" s="103">
        <v>0.017</v>
      </c>
      <c r="I1907" s="99">
        <f t="shared" si="3"/>
        <v>0.00367</v>
      </c>
      <c r="J1907" s="101">
        <f t="shared" si="4"/>
        <v>127.531883</v>
      </c>
      <c r="K1907" s="99">
        <f t="shared" ref="K1907:L1907" si="3862">IFERROR(G1907,0)</f>
        <v>0.01333</v>
      </c>
      <c r="L1907" s="99">
        <f t="shared" si="3862"/>
        <v>0.017</v>
      </c>
      <c r="M1907" s="99">
        <f t="shared" si="6"/>
        <v>0.00367</v>
      </c>
      <c r="N1907" s="101">
        <f t="shared" si="7"/>
        <v>127.531883</v>
      </c>
      <c r="O1907" s="99">
        <f t="shared" ref="O1907:P1907" si="3863">IFERROR(K1907,0)</f>
        <v>0.01333</v>
      </c>
      <c r="P1907" s="99">
        <f t="shared" si="3863"/>
        <v>0.017</v>
      </c>
      <c r="Q1907" s="99">
        <f t="shared" si="9"/>
        <v>0.00367</v>
      </c>
      <c r="R1907" s="101">
        <f t="shared" si="10"/>
        <v>127.531883</v>
      </c>
      <c r="S1907" s="102">
        <f>T1886</f>
        <v>2.338500002</v>
      </c>
      <c r="T1907" s="99">
        <f>H1907+S1907-H1908-H1909-U1907</f>
        <v>2.354800002</v>
      </c>
      <c r="U1907" s="102">
        <v>7.0E-4</v>
      </c>
      <c r="V1907" s="99">
        <f t="shared" si="1319"/>
        <v>83.3125</v>
      </c>
      <c r="W1907" s="99">
        <f t="shared" si="1320"/>
        <v>106.25</v>
      </c>
      <c r="X1907" s="102">
        <f t="shared" si="3837"/>
        <v>0</v>
      </c>
      <c r="Y1907" s="102"/>
    </row>
    <row r="1908">
      <c r="A1908" s="96">
        <v>45748.0</v>
      </c>
      <c r="B1908" s="97" t="s">
        <v>49</v>
      </c>
      <c r="C1908" s="98" t="s">
        <v>37</v>
      </c>
      <c r="D1908" s="97" t="s">
        <v>29</v>
      </c>
      <c r="E1908" s="99">
        <v>5.1</v>
      </c>
      <c r="F1908" s="80">
        <v>0.0</v>
      </c>
      <c r="G1908" s="115">
        <v>0.01333</v>
      </c>
      <c r="H1908" s="103">
        <v>0.0</v>
      </c>
      <c r="I1908" s="99">
        <f t="shared" si="3"/>
        <v>-0.01333</v>
      </c>
      <c r="J1908" s="101">
        <f t="shared" si="4"/>
        <v>0</v>
      </c>
      <c r="K1908" s="99">
        <f t="shared" ref="K1908:L1908" si="3864">IFERROR(G1908,0)</f>
        <v>0.01333</v>
      </c>
      <c r="L1908" s="99">
        <f t="shared" si="3864"/>
        <v>0</v>
      </c>
      <c r="M1908" s="99">
        <f t="shared" si="6"/>
        <v>-0.01333</v>
      </c>
      <c r="N1908" s="101">
        <f t="shared" si="7"/>
        <v>0</v>
      </c>
      <c r="O1908" s="99">
        <f t="shared" ref="O1908:P1908" si="3865">IFERROR(K1908,0)</f>
        <v>0.01333</v>
      </c>
      <c r="P1908" s="99">
        <f t="shared" si="3865"/>
        <v>0</v>
      </c>
      <c r="Q1908" s="99">
        <f t="shared" si="9"/>
        <v>-0.01333</v>
      </c>
      <c r="R1908" s="101">
        <f t="shared" si="10"/>
        <v>0</v>
      </c>
      <c r="S1908" s="106"/>
      <c r="T1908" s="106"/>
      <c r="U1908" s="106"/>
      <c r="V1908" s="99">
        <f t="shared" si="1319"/>
        <v>0</v>
      </c>
      <c r="W1908" s="99">
        <f t="shared" si="1320"/>
        <v>0</v>
      </c>
      <c r="X1908" s="102">
        <f t="shared" si="3837"/>
        <v>0.018</v>
      </c>
      <c r="Y1908" s="102"/>
    </row>
    <row r="1909">
      <c r="A1909" s="96">
        <v>45748.0</v>
      </c>
      <c r="B1909" s="97" t="s">
        <v>49</v>
      </c>
      <c r="C1909" s="98" t="s">
        <v>37</v>
      </c>
      <c r="D1909" s="97" t="s">
        <v>30</v>
      </c>
      <c r="E1909" s="99">
        <v>0.0</v>
      </c>
      <c r="F1909" s="80">
        <v>0.0</v>
      </c>
      <c r="G1909" s="99">
        <v>0.0</v>
      </c>
      <c r="H1909" s="105">
        <v>0.0</v>
      </c>
      <c r="I1909" s="99">
        <f t="shared" si="3"/>
        <v>0</v>
      </c>
      <c r="J1909" s="101">
        <f t="shared" si="4"/>
        <v>0</v>
      </c>
      <c r="K1909" s="99">
        <f t="shared" ref="K1909:L1909" si="3866">IFERROR(G1909,0)</f>
        <v>0</v>
      </c>
      <c r="L1909" s="99">
        <f t="shared" si="3866"/>
        <v>0</v>
      </c>
      <c r="M1909" s="99">
        <f t="shared" si="6"/>
        <v>0</v>
      </c>
      <c r="N1909" s="101">
        <f t="shared" si="7"/>
        <v>0</v>
      </c>
      <c r="O1909" s="99">
        <f t="shared" ref="O1909:P1909" si="3867">IFERROR(K1909,0)</f>
        <v>0</v>
      </c>
      <c r="P1909" s="99">
        <f t="shared" si="3867"/>
        <v>0</v>
      </c>
      <c r="Q1909" s="99">
        <f t="shared" si="9"/>
        <v>0</v>
      </c>
      <c r="R1909" s="101">
        <f t="shared" si="10"/>
        <v>0</v>
      </c>
      <c r="S1909" s="106"/>
      <c r="T1909" s="106"/>
      <c r="U1909" s="106"/>
      <c r="V1909" s="99">
        <f t="shared" si="1319"/>
        <v>0</v>
      </c>
      <c r="W1909" s="99">
        <f t="shared" si="1320"/>
        <v>0</v>
      </c>
      <c r="X1909" s="102">
        <f t="shared" si="3837"/>
        <v>0</v>
      </c>
      <c r="Y1909" s="102"/>
    </row>
    <row r="1910">
      <c r="A1910" s="96">
        <v>45748.0</v>
      </c>
      <c r="B1910" s="97" t="s">
        <v>40</v>
      </c>
      <c r="C1910" s="98" t="s">
        <v>37</v>
      </c>
      <c r="D1910" s="97" t="s">
        <v>27</v>
      </c>
      <c r="E1910" s="99">
        <v>0.63</v>
      </c>
      <c r="F1910" s="80">
        <v>0.0</v>
      </c>
      <c r="G1910" s="115">
        <v>0.001666</v>
      </c>
      <c r="H1910" s="105">
        <v>0.001</v>
      </c>
      <c r="I1910" s="99">
        <f t="shared" si="3"/>
        <v>-0.000666</v>
      </c>
      <c r="J1910" s="101">
        <f t="shared" si="4"/>
        <v>60.0240096</v>
      </c>
      <c r="K1910" s="99">
        <f t="shared" ref="K1910:L1910" si="3868">IFERROR(G1910,0)</f>
        <v>0.001666</v>
      </c>
      <c r="L1910" s="99">
        <f t="shared" si="3868"/>
        <v>0.001</v>
      </c>
      <c r="M1910" s="99">
        <f t="shared" si="6"/>
        <v>-0.000666</v>
      </c>
      <c r="N1910" s="101">
        <f t="shared" si="7"/>
        <v>60.0240096</v>
      </c>
      <c r="O1910" s="99">
        <f t="shared" ref="O1910:P1910" si="3869">IFERROR(K1910,0)</f>
        <v>0.001666</v>
      </c>
      <c r="P1910" s="99">
        <f t="shared" si="3869"/>
        <v>0.001</v>
      </c>
      <c r="Q1910" s="99">
        <f t="shared" si="9"/>
        <v>-0.000666</v>
      </c>
      <c r="R1910" s="101">
        <f t="shared" si="10"/>
        <v>60.0240096</v>
      </c>
      <c r="S1910" s="102">
        <f>T1889</f>
        <v>0.08704624</v>
      </c>
      <c r="T1910" s="99">
        <f>H1910+S1910-H1911-H1912-U1910</f>
        <v>0.08794624</v>
      </c>
      <c r="U1910" s="102">
        <v>1.0E-4</v>
      </c>
      <c r="V1910" s="99">
        <f t="shared" si="1319"/>
        <v>0</v>
      </c>
      <c r="W1910" s="99">
        <f t="shared" si="1320"/>
        <v>0</v>
      </c>
      <c r="X1910" s="102">
        <f t="shared" si="3837"/>
        <v>0</v>
      </c>
      <c r="Y1910" s="102"/>
    </row>
    <row r="1911">
      <c r="A1911" s="96">
        <v>45748.0</v>
      </c>
      <c r="B1911" s="97" t="s">
        <v>40</v>
      </c>
      <c r="C1911" s="98" t="s">
        <v>37</v>
      </c>
      <c r="D1911" s="97" t="s">
        <v>29</v>
      </c>
      <c r="E1911" s="99">
        <v>0.63</v>
      </c>
      <c r="F1911" s="80">
        <v>0.0</v>
      </c>
      <c r="G1911" s="115">
        <v>0.001666</v>
      </c>
      <c r="H1911" s="105">
        <v>0.0</v>
      </c>
      <c r="I1911" s="99">
        <f t="shared" si="3"/>
        <v>-0.001666</v>
      </c>
      <c r="J1911" s="101">
        <f t="shared" si="4"/>
        <v>0</v>
      </c>
      <c r="K1911" s="99">
        <f t="shared" ref="K1911:L1911" si="3870">IFERROR(G1911,0)</f>
        <v>0.001666</v>
      </c>
      <c r="L1911" s="99">
        <f t="shared" si="3870"/>
        <v>0</v>
      </c>
      <c r="M1911" s="99">
        <f t="shared" si="6"/>
        <v>-0.001666</v>
      </c>
      <c r="N1911" s="101">
        <f t="shared" si="7"/>
        <v>0</v>
      </c>
      <c r="O1911" s="99">
        <f t="shared" ref="O1911:P1911" si="3871">IFERROR(K1911,0)</f>
        <v>0.001666</v>
      </c>
      <c r="P1911" s="99">
        <f t="shared" si="3871"/>
        <v>0</v>
      </c>
      <c r="Q1911" s="99">
        <f t="shared" si="9"/>
        <v>-0.001666</v>
      </c>
      <c r="R1911" s="101">
        <f t="shared" si="10"/>
        <v>0</v>
      </c>
      <c r="S1911" s="106"/>
      <c r="T1911" s="104"/>
      <c r="U1911" s="106"/>
      <c r="V1911" s="99">
        <f t="shared" si="1319"/>
        <v>0</v>
      </c>
      <c r="W1911" s="99">
        <f t="shared" si="1320"/>
        <v>0</v>
      </c>
      <c r="X1911" s="102">
        <f t="shared" si="3837"/>
        <v>0.001</v>
      </c>
      <c r="Y1911" s="102"/>
    </row>
    <row r="1912">
      <c r="A1912" s="96">
        <v>45748.0</v>
      </c>
      <c r="B1912" s="97" t="s">
        <v>40</v>
      </c>
      <c r="C1912" s="98" t="s">
        <v>37</v>
      </c>
      <c r="D1912" s="97" t="s">
        <v>30</v>
      </c>
      <c r="E1912" s="99">
        <v>0.0</v>
      </c>
      <c r="F1912" s="80">
        <v>0.0</v>
      </c>
      <c r="G1912" s="99">
        <v>0.0</v>
      </c>
      <c r="H1912" s="105">
        <v>0.0</v>
      </c>
      <c r="I1912" s="99">
        <f t="shared" si="3"/>
        <v>0</v>
      </c>
      <c r="J1912" s="101">
        <f t="shared" si="4"/>
        <v>0</v>
      </c>
      <c r="K1912" s="99">
        <f t="shared" ref="K1912:L1912" si="3872">IFERROR(G1912,0)</f>
        <v>0</v>
      </c>
      <c r="L1912" s="99">
        <f t="shared" si="3872"/>
        <v>0</v>
      </c>
      <c r="M1912" s="99">
        <f t="shared" si="6"/>
        <v>0</v>
      </c>
      <c r="N1912" s="101">
        <f t="shared" si="7"/>
        <v>0</v>
      </c>
      <c r="O1912" s="99">
        <f t="shared" ref="O1912:P1912" si="3873">IFERROR(K1912,0)</f>
        <v>0</v>
      </c>
      <c r="P1912" s="99">
        <f t="shared" si="3873"/>
        <v>0</v>
      </c>
      <c r="Q1912" s="99">
        <f t="shared" si="9"/>
        <v>0</v>
      </c>
      <c r="R1912" s="101">
        <f t="shared" si="10"/>
        <v>0</v>
      </c>
      <c r="S1912" s="106"/>
      <c r="T1912" s="106"/>
      <c r="U1912" s="106"/>
      <c r="V1912" s="99">
        <f t="shared" si="1319"/>
        <v>0</v>
      </c>
      <c r="W1912" s="99">
        <f t="shared" si="1320"/>
        <v>0</v>
      </c>
      <c r="X1912" s="102">
        <f t="shared" si="3837"/>
        <v>0</v>
      </c>
      <c r="Y1912" s="102"/>
    </row>
    <row r="1913">
      <c r="A1913" s="108">
        <v>45749.0</v>
      </c>
      <c r="B1913" s="109" t="s">
        <v>31</v>
      </c>
      <c r="C1913" s="110" t="s">
        <v>26</v>
      </c>
      <c r="D1913" s="109" t="s">
        <v>27</v>
      </c>
      <c r="E1913" s="111">
        <v>190.9</v>
      </c>
      <c r="F1913" s="81">
        <v>0.647</v>
      </c>
      <c r="G1913" s="112">
        <v>0.53666</v>
      </c>
      <c r="H1913" s="107">
        <v>0.577</v>
      </c>
      <c r="I1913" s="111">
        <f t="shared" si="3"/>
        <v>0.04034</v>
      </c>
      <c r="J1913" s="113">
        <f t="shared" si="4"/>
        <v>107.5168636</v>
      </c>
      <c r="K1913" s="111">
        <f t="shared" ref="K1913:L1913" si="3874">IFERROR(G1913,0)</f>
        <v>0.53666</v>
      </c>
      <c r="L1913" s="111">
        <f t="shared" si="3874"/>
        <v>0.577</v>
      </c>
      <c r="M1913" s="111">
        <f t="shared" si="6"/>
        <v>0.04034</v>
      </c>
      <c r="N1913" s="113">
        <f t="shared" si="7"/>
        <v>107.5168636</v>
      </c>
      <c r="O1913" s="111">
        <f t="shared" ref="O1913:P1913" si="3875">IFERROR(K1913,0)</f>
        <v>0.53666</v>
      </c>
      <c r="P1913" s="111">
        <f t="shared" si="3875"/>
        <v>0.577</v>
      </c>
      <c r="Q1913" s="111">
        <f t="shared" si="9"/>
        <v>0.04034</v>
      </c>
      <c r="R1913" s="113">
        <f t="shared" si="10"/>
        <v>107.5168636</v>
      </c>
      <c r="S1913" s="111">
        <f>T1892</f>
        <v>12.58252</v>
      </c>
      <c r="T1913" s="111">
        <f>H1913+S1913-H1914-H1915-U1913</f>
        <v>12.66972</v>
      </c>
      <c r="U1913" s="111">
        <v>0.0018</v>
      </c>
      <c r="V1913" s="111">
        <f t="shared" si="1319"/>
        <v>82.94590417</v>
      </c>
      <c r="W1913" s="111">
        <f t="shared" si="1320"/>
        <v>89.18083462</v>
      </c>
      <c r="X1913" s="114">
        <f>H1871</f>
        <v>0.744</v>
      </c>
      <c r="Y1913" s="114"/>
    </row>
    <row r="1914">
      <c r="A1914" s="96">
        <v>45749.0</v>
      </c>
      <c r="B1914" s="97" t="s">
        <v>31</v>
      </c>
      <c r="C1914" s="98" t="s">
        <v>26</v>
      </c>
      <c r="D1914" s="97" t="s">
        <v>29</v>
      </c>
      <c r="E1914" s="99">
        <v>220.3</v>
      </c>
      <c r="F1914" s="80">
        <v>1.254</v>
      </c>
      <c r="G1914" s="115">
        <v>0.66</v>
      </c>
      <c r="H1914" s="103">
        <v>0.488</v>
      </c>
      <c r="I1914" s="99">
        <f t="shared" si="3"/>
        <v>-0.172</v>
      </c>
      <c r="J1914" s="101">
        <f t="shared" si="4"/>
        <v>73.93939394</v>
      </c>
      <c r="K1914" s="99">
        <f t="shared" ref="K1914:L1914" si="3876">IFERROR(G1914,0)</f>
        <v>0.66</v>
      </c>
      <c r="L1914" s="99">
        <f t="shared" si="3876"/>
        <v>0.488</v>
      </c>
      <c r="M1914" s="99">
        <f t="shared" si="6"/>
        <v>-0.172</v>
      </c>
      <c r="N1914" s="101">
        <f t="shared" si="7"/>
        <v>73.93939394</v>
      </c>
      <c r="O1914" s="99">
        <f t="shared" ref="O1914:P1914" si="3877">IFERROR(K1914,0)</f>
        <v>0.66</v>
      </c>
      <c r="P1914" s="99">
        <f t="shared" si="3877"/>
        <v>0.488</v>
      </c>
      <c r="Q1914" s="99">
        <f t="shared" si="9"/>
        <v>-0.172</v>
      </c>
      <c r="R1914" s="101">
        <f t="shared" si="10"/>
        <v>73.93939394</v>
      </c>
      <c r="S1914" s="104"/>
      <c r="T1914" s="104"/>
      <c r="U1914" s="104"/>
      <c r="V1914" s="99">
        <f t="shared" si="1319"/>
        <v>52.63157895</v>
      </c>
      <c r="W1914" s="99">
        <f t="shared" si="1320"/>
        <v>38.91547049</v>
      </c>
      <c r="X1914" s="102">
        <f t="shared" ref="X1914:X1933" si="3880">H1871</f>
        <v>0.744</v>
      </c>
      <c r="Y1914" s="102"/>
    </row>
    <row r="1915">
      <c r="A1915" s="108">
        <v>45749.0</v>
      </c>
      <c r="B1915" s="97" t="s">
        <v>31</v>
      </c>
      <c r="C1915" s="98" t="s">
        <v>26</v>
      </c>
      <c r="D1915" s="97" t="s">
        <v>30</v>
      </c>
      <c r="E1915" s="99">
        <v>0.0</v>
      </c>
      <c r="F1915" s="80">
        <v>0.0</v>
      </c>
      <c r="G1915" s="99">
        <v>0.0</v>
      </c>
      <c r="H1915" s="103">
        <v>0.0</v>
      </c>
      <c r="I1915" s="99">
        <f t="shared" si="3"/>
        <v>0</v>
      </c>
      <c r="J1915" s="101">
        <f t="shared" si="4"/>
        <v>0</v>
      </c>
      <c r="K1915" s="99">
        <f t="shared" ref="K1915:L1915" si="3878">IFERROR(G1915,0)</f>
        <v>0</v>
      </c>
      <c r="L1915" s="99">
        <f t="shared" si="3878"/>
        <v>0</v>
      </c>
      <c r="M1915" s="99">
        <f t="shared" si="6"/>
        <v>0</v>
      </c>
      <c r="N1915" s="101">
        <f t="shared" si="7"/>
        <v>0</v>
      </c>
      <c r="O1915" s="99">
        <f t="shared" ref="O1915:P1915" si="3879">IFERROR(K1915,0)</f>
        <v>0</v>
      </c>
      <c r="P1915" s="99">
        <f t="shared" si="3879"/>
        <v>0</v>
      </c>
      <c r="Q1915" s="99">
        <f t="shared" si="9"/>
        <v>0</v>
      </c>
      <c r="R1915" s="101">
        <f t="shared" si="10"/>
        <v>0</v>
      </c>
      <c r="S1915" s="104"/>
      <c r="T1915" s="104"/>
      <c r="U1915" s="104"/>
      <c r="V1915" s="99">
        <f t="shared" si="1319"/>
        <v>0</v>
      </c>
      <c r="W1915" s="99">
        <f t="shared" si="1320"/>
        <v>0</v>
      </c>
      <c r="X1915" s="102">
        <f t="shared" si="3880"/>
        <v>0.225</v>
      </c>
      <c r="Y1915" s="102"/>
    </row>
    <row r="1916">
      <c r="A1916" s="96">
        <v>45749.0</v>
      </c>
      <c r="B1916" s="97" t="s">
        <v>25</v>
      </c>
      <c r="C1916" s="98" t="s">
        <v>26</v>
      </c>
      <c r="D1916" s="97" t="s">
        <v>27</v>
      </c>
      <c r="E1916" s="99">
        <v>1.7</v>
      </c>
      <c r="F1916" s="80">
        <v>0.005</v>
      </c>
      <c r="G1916" s="115">
        <v>0.00466</v>
      </c>
      <c r="H1916" s="105">
        <v>0.005</v>
      </c>
      <c r="I1916" s="99">
        <f t="shared" si="3"/>
        <v>0.00034</v>
      </c>
      <c r="J1916" s="101">
        <f t="shared" si="4"/>
        <v>107.2961373</v>
      </c>
      <c r="K1916" s="99">
        <f t="shared" ref="K1916:L1916" si="3881">IFERROR(G1916,0)</f>
        <v>0.00466</v>
      </c>
      <c r="L1916" s="99">
        <f t="shared" si="3881"/>
        <v>0.005</v>
      </c>
      <c r="M1916" s="99">
        <f t="shared" si="6"/>
        <v>0.00034</v>
      </c>
      <c r="N1916" s="101">
        <f t="shared" si="7"/>
        <v>107.2961373</v>
      </c>
      <c r="O1916" s="99">
        <f t="shared" ref="O1916:P1916" si="3882">IFERROR(K1916,0)</f>
        <v>0.00466</v>
      </c>
      <c r="P1916" s="99">
        <f t="shared" si="3882"/>
        <v>0.005</v>
      </c>
      <c r="Q1916" s="99">
        <f t="shared" si="9"/>
        <v>0.00034</v>
      </c>
      <c r="R1916" s="101">
        <f t="shared" si="10"/>
        <v>107.2961373</v>
      </c>
      <c r="S1916" s="99">
        <f>T1895</f>
        <v>3.8826405</v>
      </c>
      <c r="T1916" s="99">
        <f>H1916+S1916-H1917-H1918-U1916</f>
        <v>3.7835405</v>
      </c>
      <c r="U1916" s="99">
        <v>1.0E-4</v>
      </c>
      <c r="V1916" s="99">
        <f t="shared" si="1319"/>
        <v>93.2</v>
      </c>
      <c r="W1916" s="99">
        <f t="shared" si="1320"/>
        <v>100</v>
      </c>
      <c r="X1916" s="102">
        <f t="shared" si="3880"/>
        <v>0</v>
      </c>
      <c r="Y1916" s="102"/>
    </row>
    <row r="1917">
      <c r="A1917" s="108">
        <v>45749.0</v>
      </c>
      <c r="B1917" s="97" t="s">
        <v>25</v>
      </c>
      <c r="C1917" s="98" t="s">
        <v>26</v>
      </c>
      <c r="D1917" s="97" t="s">
        <v>29</v>
      </c>
      <c r="E1917" s="99">
        <v>1.5</v>
      </c>
      <c r="F1917" s="80">
        <v>0.0</v>
      </c>
      <c r="G1917" s="115">
        <v>0.00333</v>
      </c>
      <c r="H1917" s="103">
        <v>0.104</v>
      </c>
      <c r="I1917" s="99">
        <f t="shared" si="3"/>
        <v>0.10067</v>
      </c>
      <c r="J1917" s="101">
        <f t="shared" si="4"/>
        <v>3123.123123</v>
      </c>
      <c r="K1917" s="99">
        <f t="shared" ref="K1917:L1917" si="3883">IFERROR(G1917,0)</f>
        <v>0.00333</v>
      </c>
      <c r="L1917" s="99">
        <f t="shared" si="3883"/>
        <v>0.104</v>
      </c>
      <c r="M1917" s="99">
        <f t="shared" si="6"/>
        <v>0.10067</v>
      </c>
      <c r="N1917" s="101">
        <f t="shared" si="7"/>
        <v>3123.123123</v>
      </c>
      <c r="O1917" s="99">
        <f t="shared" ref="O1917:P1917" si="3884">IFERROR(K1917,0)</f>
        <v>0.00333</v>
      </c>
      <c r="P1917" s="99">
        <f t="shared" si="3884"/>
        <v>0.104</v>
      </c>
      <c r="Q1917" s="99">
        <f t="shared" si="9"/>
        <v>0.10067</v>
      </c>
      <c r="R1917" s="101">
        <f t="shared" si="10"/>
        <v>3123.123123</v>
      </c>
      <c r="S1917" s="104"/>
      <c r="T1917" s="104"/>
      <c r="U1917" s="104"/>
      <c r="V1917" s="99">
        <f t="shared" si="1319"/>
        <v>0</v>
      </c>
      <c r="W1917" s="99">
        <f t="shared" si="1320"/>
        <v>0</v>
      </c>
      <c r="X1917" s="102">
        <f t="shared" si="3880"/>
        <v>0.005</v>
      </c>
      <c r="Y1917" s="102"/>
    </row>
    <row r="1918">
      <c r="A1918" s="96">
        <v>45749.0</v>
      </c>
      <c r="B1918" s="97" t="s">
        <v>25</v>
      </c>
      <c r="C1918" s="98" t="s">
        <v>26</v>
      </c>
      <c r="D1918" s="97" t="s">
        <v>30</v>
      </c>
      <c r="E1918" s="99">
        <v>0.0</v>
      </c>
      <c r="F1918" s="80">
        <v>0.0</v>
      </c>
      <c r="G1918" s="99">
        <v>0.0</v>
      </c>
      <c r="H1918" s="105">
        <v>0.0</v>
      </c>
      <c r="I1918" s="99">
        <f t="shared" si="3"/>
        <v>0</v>
      </c>
      <c r="J1918" s="101">
        <f t="shared" si="4"/>
        <v>0</v>
      </c>
      <c r="K1918" s="99">
        <f t="shared" ref="K1918:L1918" si="3885">IFERROR(G1918,0)</f>
        <v>0</v>
      </c>
      <c r="L1918" s="99">
        <f t="shared" si="3885"/>
        <v>0</v>
      </c>
      <c r="M1918" s="99">
        <f t="shared" si="6"/>
        <v>0</v>
      </c>
      <c r="N1918" s="101">
        <f t="shared" si="7"/>
        <v>0</v>
      </c>
      <c r="O1918" s="99">
        <f t="shared" ref="O1918:P1918" si="3886">IFERROR(K1918,0)</f>
        <v>0</v>
      </c>
      <c r="P1918" s="99">
        <f t="shared" si="3886"/>
        <v>0</v>
      </c>
      <c r="Q1918" s="99">
        <f t="shared" si="9"/>
        <v>0</v>
      </c>
      <c r="R1918" s="101">
        <f t="shared" si="10"/>
        <v>0</v>
      </c>
      <c r="S1918" s="104"/>
      <c r="T1918" s="104"/>
      <c r="U1918" s="104"/>
      <c r="V1918" s="99">
        <f t="shared" si="1319"/>
        <v>0</v>
      </c>
      <c r="W1918" s="99">
        <f t="shared" si="1320"/>
        <v>0</v>
      </c>
      <c r="X1918" s="102">
        <f t="shared" si="3880"/>
        <v>0</v>
      </c>
      <c r="Y1918" s="102"/>
    </row>
    <row r="1919">
      <c r="A1919" s="108">
        <v>45749.0</v>
      </c>
      <c r="B1919" s="97" t="s">
        <v>33</v>
      </c>
      <c r="C1919" s="98" t="s">
        <v>26</v>
      </c>
      <c r="D1919" s="97" t="s">
        <v>27</v>
      </c>
      <c r="E1919" s="99">
        <v>1.0</v>
      </c>
      <c r="F1919" s="80">
        <v>0.005</v>
      </c>
      <c r="G1919" s="99">
        <v>0.003</v>
      </c>
      <c r="H1919" s="103">
        <v>0.004</v>
      </c>
      <c r="I1919" s="99">
        <f t="shared" si="3"/>
        <v>0.001</v>
      </c>
      <c r="J1919" s="101">
        <f t="shared" si="4"/>
        <v>133.3333333</v>
      </c>
      <c r="K1919" s="99">
        <f t="shared" ref="K1919:L1919" si="3887">IFERROR(G1919,0)</f>
        <v>0.003</v>
      </c>
      <c r="L1919" s="99">
        <f t="shared" si="3887"/>
        <v>0.004</v>
      </c>
      <c r="M1919" s="99">
        <f t="shared" si="6"/>
        <v>0.001</v>
      </c>
      <c r="N1919" s="101">
        <f t="shared" si="7"/>
        <v>133.3333333</v>
      </c>
      <c r="O1919" s="99">
        <f t="shared" ref="O1919:P1919" si="3888">IFERROR(K1919,0)</f>
        <v>0.003</v>
      </c>
      <c r="P1919" s="99">
        <f t="shared" si="3888"/>
        <v>0.004</v>
      </c>
      <c r="Q1919" s="99">
        <f t="shared" si="9"/>
        <v>0.001</v>
      </c>
      <c r="R1919" s="101">
        <f t="shared" si="10"/>
        <v>133.3333333</v>
      </c>
      <c r="S1919" s="99">
        <f>T1898</f>
        <v>0.69165</v>
      </c>
      <c r="T1919" s="99">
        <f>H1919+S1919-H1920-H1921-U1919</f>
        <v>0.64565</v>
      </c>
      <c r="U1919" s="99">
        <v>0.0</v>
      </c>
      <c r="V1919" s="99">
        <f t="shared" si="1319"/>
        <v>60</v>
      </c>
      <c r="W1919" s="99">
        <f t="shared" si="1320"/>
        <v>80</v>
      </c>
      <c r="X1919" s="102">
        <f t="shared" si="3880"/>
        <v>0</v>
      </c>
      <c r="Y1919" s="102"/>
    </row>
    <row r="1920">
      <c r="A1920" s="96">
        <v>45749.0</v>
      </c>
      <c r="B1920" s="97" t="s">
        <v>33</v>
      </c>
      <c r="C1920" s="98" t="s">
        <v>26</v>
      </c>
      <c r="D1920" s="97" t="s">
        <v>29</v>
      </c>
      <c r="E1920" s="99">
        <v>1.0</v>
      </c>
      <c r="F1920" s="80">
        <v>0.0</v>
      </c>
      <c r="G1920" s="99">
        <v>0.003</v>
      </c>
      <c r="H1920" s="116">
        <v>0.05</v>
      </c>
      <c r="I1920" s="99">
        <f t="shared" si="3"/>
        <v>0.047</v>
      </c>
      <c r="J1920" s="101">
        <f t="shared" si="4"/>
        <v>1666.666667</v>
      </c>
      <c r="K1920" s="99">
        <f t="shared" ref="K1920:L1920" si="3889">IFERROR(G1920,0)</f>
        <v>0.003</v>
      </c>
      <c r="L1920" s="99">
        <f t="shared" si="3889"/>
        <v>0.05</v>
      </c>
      <c r="M1920" s="99">
        <f t="shared" si="6"/>
        <v>0.047</v>
      </c>
      <c r="N1920" s="101">
        <f t="shared" si="7"/>
        <v>1666.666667</v>
      </c>
      <c r="O1920" s="99">
        <f t="shared" ref="O1920:P1920" si="3890">IFERROR(K1920,0)</f>
        <v>0.003</v>
      </c>
      <c r="P1920" s="99">
        <f t="shared" si="3890"/>
        <v>0.05</v>
      </c>
      <c r="Q1920" s="99">
        <f t="shared" si="9"/>
        <v>0.047</v>
      </c>
      <c r="R1920" s="101">
        <f t="shared" si="10"/>
        <v>1666.666667</v>
      </c>
      <c r="S1920" s="104"/>
      <c r="T1920" s="104"/>
      <c r="U1920" s="104"/>
      <c r="V1920" s="99">
        <f t="shared" si="1319"/>
        <v>0</v>
      </c>
      <c r="W1920" s="99">
        <f t="shared" si="1320"/>
        <v>0</v>
      </c>
      <c r="X1920" s="102">
        <f t="shared" si="3880"/>
        <v>0.004</v>
      </c>
      <c r="Y1920" s="102"/>
    </row>
    <row r="1921">
      <c r="A1921" s="108">
        <v>45749.0</v>
      </c>
      <c r="B1921" s="97" t="s">
        <v>33</v>
      </c>
      <c r="C1921" s="98" t="s">
        <v>26</v>
      </c>
      <c r="D1921" s="97" t="s">
        <v>30</v>
      </c>
      <c r="E1921" s="99">
        <v>0.0</v>
      </c>
      <c r="F1921" s="80">
        <v>0.0</v>
      </c>
      <c r="G1921" s="99">
        <v>0.0</v>
      </c>
      <c r="H1921" s="105">
        <v>0.0</v>
      </c>
      <c r="I1921" s="99">
        <f t="shared" si="3"/>
        <v>0</v>
      </c>
      <c r="J1921" s="101">
        <f t="shared" si="4"/>
        <v>0</v>
      </c>
      <c r="K1921" s="99">
        <f t="shared" ref="K1921:L1921" si="3891">IFERROR(G1921,0)</f>
        <v>0</v>
      </c>
      <c r="L1921" s="99">
        <f t="shared" si="3891"/>
        <v>0</v>
      </c>
      <c r="M1921" s="99">
        <f t="shared" si="6"/>
        <v>0</v>
      </c>
      <c r="N1921" s="101">
        <f t="shared" si="7"/>
        <v>0</v>
      </c>
      <c r="O1921" s="99">
        <f t="shared" ref="O1921:P1921" si="3892">IFERROR(K1921,0)</f>
        <v>0</v>
      </c>
      <c r="P1921" s="99">
        <f t="shared" si="3892"/>
        <v>0</v>
      </c>
      <c r="Q1921" s="99">
        <f t="shared" si="9"/>
        <v>0</v>
      </c>
      <c r="R1921" s="101">
        <f t="shared" si="10"/>
        <v>0</v>
      </c>
      <c r="S1921" s="106"/>
      <c r="T1921" s="106"/>
      <c r="U1921" s="106"/>
      <c r="V1921" s="99">
        <f t="shared" si="1319"/>
        <v>0</v>
      </c>
      <c r="W1921" s="99">
        <f t="shared" si="1320"/>
        <v>0</v>
      </c>
      <c r="X1921" s="102">
        <f t="shared" si="3880"/>
        <v>0</v>
      </c>
      <c r="Y1921" s="102"/>
    </row>
    <row r="1922">
      <c r="A1922" s="96">
        <v>45749.0</v>
      </c>
      <c r="B1922" s="97" t="s">
        <v>34</v>
      </c>
      <c r="C1922" s="98" t="s">
        <v>26</v>
      </c>
      <c r="D1922" s="97" t="s">
        <v>27</v>
      </c>
      <c r="E1922" s="99">
        <v>0.6</v>
      </c>
      <c r="F1922" s="80">
        <v>0.003</v>
      </c>
      <c r="G1922" s="115">
        <v>0.00333</v>
      </c>
      <c r="H1922" s="103">
        <v>0.002</v>
      </c>
      <c r="I1922" s="99">
        <f t="shared" si="3"/>
        <v>-0.00133</v>
      </c>
      <c r="J1922" s="101">
        <f t="shared" si="4"/>
        <v>60.06006006</v>
      </c>
      <c r="K1922" s="99">
        <f t="shared" ref="K1922:L1922" si="3893">IFERROR(G1922,0)</f>
        <v>0.00333</v>
      </c>
      <c r="L1922" s="99">
        <f t="shared" si="3893"/>
        <v>0.002</v>
      </c>
      <c r="M1922" s="99">
        <f t="shared" si="6"/>
        <v>-0.00133</v>
      </c>
      <c r="N1922" s="101">
        <f t="shared" si="7"/>
        <v>60.06006006</v>
      </c>
      <c r="O1922" s="99">
        <f t="shared" ref="O1922:P1922" si="3894">IFERROR(K1922,0)</f>
        <v>0.00333</v>
      </c>
      <c r="P1922" s="99">
        <f t="shared" si="3894"/>
        <v>0.002</v>
      </c>
      <c r="Q1922" s="99">
        <f t="shared" si="9"/>
        <v>-0.00133</v>
      </c>
      <c r="R1922" s="101">
        <f t="shared" si="10"/>
        <v>60.06006006</v>
      </c>
      <c r="S1922" s="102">
        <f>T1901</f>
        <v>0.09089</v>
      </c>
      <c r="T1922" s="99">
        <f>H1922+S1922-H1923-H1924-U1922</f>
        <v>0.09289</v>
      </c>
      <c r="U1922" s="102">
        <v>0.0</v>
      </c>
      <c r="V1922" s="99">
        <f t="shared" si="1319"/>
        <v>111</v>
      </c>
      <c r="W1922" s="99">
        <f t="shared" si="1320"/>
        <v>66.66666667</v>
      </c>
      <c r="X1922" s="102">
        <f t="shared" si="3880"/>
        <v>0</v>
      </c>
      <c r="Y1922" s="102"/>
    </row>
    <row r="1923">
      <c r="A1923" s="108">
        <v>45749.0</v>
      </c>
      <c r="B1923" s="97" t="s">
        <v>34</v>
      </c>
      <c r="C1923" s="98" t="s">
        <v>26</v>
      </c>
      <c r="D1923" s="97" t="s">
        <v>29</v>
      </c>
      <c r="E1923" s="99">
        <v>0.6</v>
      </c>
      <c r="F1923" s="80">
        <v>0.0</v>
      </c>
      <c r="G1923" s="115">
        <v>0.00333</v>
      </c>
      <c r="H1923" s="103">
        <v>0.0</v>
      </c>
      <c r="I1923" s="99">
        <f t="shared" si="3"/>
        <v>-0.00333</v>
      </c>
      <c r="J1923" s="101">
        <f t="shared" si="4"/>
        <v>0</v>
      </c>
      <c r="K1923" s="99">
        <f t="shared" ref="K1923:L1923" si="3895">IFERROR(G1923,0)</f>
        <v>0.00333</v>
      </c>
      <c r="L1923" s="99">
        <f t="shared" si="3895"/>
        <v>0</v>
      </c>
      <c r="M1923" s="99">
        <f t="shared" si="6"/>
        <v>-0.00333</v>
      </c>
      <c r="N1923" s="101">
        <f t="shared" si="7"/>
        <v>0</v>
      </c>
      <c r="O1923" s="99">
        <f t="shared" ref="O1923:P1923" si="3896">IFERROR(K1923,0)</f>
        <v>0.00333</v>
      </c>
      <c r="P1923" s="99">
        <f t="shared" si="3896"/>
        <v>0</v>
      </c>
      <c r="Q1923" s="99">
        <f t="shared" si="9"/>
        <v>-0.00333</v>
      </c>
      <c r="R1923" s="101">
        <f t="shared" si="10"/>
        <v>0</v>
      </c>
      <c r="S1923" s="106"/>
      <c r="T1923" s="106"/>
      <c r="U1923" s="106"/>
      <c r="V1923" s="99">
        <f t="shared" si="1319"/>
        <v>0</v>
      </c>
      <c r="W1923" s="99">
        <f t="shared" si="1320"/>
        <v>0</v>
      </c>
      <c r="X1923" s="102">
        <f t="shared" si="3880"/>
        <v>0.002</v>
      </c>
      <c r="Y1923" s="102"/>
    </row>
    <row r="1924">
      <c r="A1924" s="96">
        <v>45749.0</v>
      </c>
      <c r="B1924" s="97" t="s">
        <v>34</v>
      </c>
      <c r="C1924" s="98" t="s">
        <v>26</v>
      </c>
      <c r="D1924" s="97" t="s">
        <v>30</v>
      </c>
      <c r="E1924" s="99">
        <v>0.0</v>
      </c>
      <c r="F1924" s="80">
        <v>0.0</v>
      </c>
      <c r="G1924" s="99">
        <v>0.0</v>
      </c>
      <c r="H1924" s="105">
        <v>0.0</v>
      </c>
      <c r="I1924" s="99">
        <f t="shared" si="3"/>
        <v>0</v>
      </c>
      <c r="J1924" s="101">
        <f t="shared" si="4"/>
        <v>0</v>
      </c>
      <c r="K1924" s="99">
        <f t="shared" ref="K1924:L1924" si="3897">IFERROR(G1924,0)</f>
        <v>0</v>
      </c>
      <c r="L1924" s="99">
        <f t="shared" si="3897"/>
        <v>0</v>
      </c>
      <c r="M1924" s="99">
        <f t="shared" si="6"/>
        <v>0</v>
      </c>
      <c r="N1924" s="101">
        <f t="shared" si="7"/>
        <v>0</v>
      </c>
      <c r="O1924" s="99">
        <f t="shared" ref="O1924:P1924" si="3898">IFERROR(K1924,0)</f>
        <v>0</v>
      </c>
      <c r="P1924" s="99">
        <f t="shared" si="3898"/>
        <v>0</v>
      </c>
      <c r="Q1924" s="99">
        <f t="shared" si="9"/>
        <v>0</v>
      </c>
      <c r="R1924" s="101">
        <f t="shared" si="10"/>
        <v>0</v>
      </c>
      <c r="S1924" s="106"/>
      <c r="T1924" s="106"/>
      <c r="U1924" s="106"/>
      <c r="V1924" s="99">
        <f t="shared" si="1319"/>
        <v>0</v>
      </c>
      <c r="W1924" s="99">
        <f t="shared" si="1320"/>
        <v>0</v>
      </c>
      <c r="X1924" s="102">
        <f t="shared" si="3880"/>
        <v>0</v>
      </c>
      <c r="Y1924" s="102"/>
    </row>
    <row r="1925">
      <c r="A1925" s="108">
        <v>45749.0</v>
      </c>
      <c r="B1925" s="97" t="s">
        <v>36</v>
      </c>
      <c r="C1925" s="98" t="s">
        <v>37</v>
      </c>
      <c r="D1925" s="97" t="s">
        <v>27</v>
      </c>
      <c r="E1925" s="99">
        <v>229.8</v>
      </c>
      <c r="F1925" s="80">
        <v>0.635</v>
      </c>
      <c r="G1925" s="115">
        <v>0.65333</v>
      </c>
      <c r="H1925" s="103">
        <v>0.651</v>
      </c>
      <c r="I1925" s="99">
        <f t="shared" si="3"/>
        <v>-0.00233</v>
      </c>
      <c r="J1925" s="101">
        <f t="shared" si="4"/>
        <v>99.64336553</v>
      </c>
      <c r="K1925" s="99">
        <f t="shared" ref="K1925:L1925" si="3899">IFERROR(G1925,0)</f>
        <v>0.65333</v>
      </c>
      <c r="L1925" s="99">
        <f t="shared" si="3899"/>
        <v>0.651</v>
      </c>
      <c r="M1925" s="99">
        <f t="shared" si="6"/>
        <v>-0.00233</v>
      </c>
      <c r="N1925" s="101">
        <f t="shared" si="7"/>
        <v>99.64336553</v>
      </c>
      <c r="O1925" s="99">
        <f t="shared" ref="O1925:P1925" si="3900">IFERROR(K1925,0)</f>
        <v>0.65333</v>
      </c>
      <c r="P1925" s="99">
        <f t="shared" si="3900"/>
        <v>0.651</v>
      </c>
      <c r="Q1925" s="99">
        <f t="shared" si="9"/>
        <v>-0.00233</v>
      </c>
      <c r="R1925" s="101">
        <f t="shared" si="10"/>
        <v>99.64336553</v>
      </c>
      <c r="S1925" s="102">
        <f>T1904</f>
        <v>154.5442851</v>
      </c>
      <c r="T1925" s="99">
        <f>H1925+S1925-H1926-H1927-U1925</f>
        <v>154.9908851</v>
      </c>
      <c r="U1925" s="102">
        <v>4.0E-4</v>
      </c>
      <c r="V1925" s="99">
        <f t="shared" si="1319"/>
        <v>102.8866142</v>
      </c>
      <c r="W1925" s="99">
        <f t="shared" si="1320"/>
        <v>102.519685</v>
      </c>
      <c r="X1925" s="102">
        <f t="shared" si="3880"/>
        <v>0</v>
      </c>
      <c r="Y1925" s="102"/>
    </row>
    <row r="1926">
      <c r="A1926" s="96">
        <v>45749.0</v>
      </c>
      <c r="B1926" s="97" t="s">
        <v>36</v>
      </c>
      <c r="C1926" s="98" t="s">
        <v>37</v>
      </c>
      <c r="D1926" s="97" t="s">
        <v>29</v>
      </c>
      <c r="E1926" s="99">
        <v>285.0</v>
      </c>
      <c r="F1926" s="80">
        <v>0.337</v>
      </c>
      <c r="G1926" s="115">
        <v>0.78333</v>
      </c>
      <c r="H1926" s="103">
        <v>0.204</v>
      </c>
      <c r="I1926" s="99">
        <f t="shared" si="3"/>
        <v>-0.57933</v>
      </c>
      <c r="J1926" s="101">
        <f t="shared" si="4"/>
        <v>26.04266401</v>
      </c>
      <c r="K1926" s="99">
        <f t="shared" ref="K1926:L1926" si="3901">IFERROR(G1926,0)</f>
        <v>0.78333</v>
      </c>
      <c r="L1926" s="99">
        <f t="shared" si="3901"/>
        <v>0.204</v>
      </c>
      <c r="M1926" s="99">
        <f t="shared" si="6"/>
        <v>-0.57933</v>
      </c>
      <c r="N1926" s="101">
        <f t="shared" si="7"/>
        <v>26.04266401</v>
      </c>
      <c r="O1926" s="99">
        <f t="shared" ref="O1926:P1926" si="3902">IFERROR(K1926,0)</f>
        <v>0.78333</v>
      </c>
      <c r="P1926" s="99">
        <f t="shared" si="3902"/>
        <v>0.204</v>
      </c>
      <c r="Q1926" s="99">
        <f t="shared" si="9"/>
        <v>-0.57933</v>
      </c>
      <c r="R1926" s="101">
        <f t="shared" si="10"/>
        <v>26.04266401</v>
      </c>
      <c r="S1926" s="106"/>
      <c r="T1926" s="106"/>
      <c r="U1926" s="106"/>
      <c r="V1926" s="99">
        <f t="shared" si="1319"/>
        <v>232.4421365</v>
      </c>
      <c r="W1926" s="99">
        <f t="shared" si="1320"/>
        <v>60.53412463</v>
      </c>
      <c r="X1926" s="102">
        <f t="shared" si="3880"/>
        <v>0.594</v>
      </c>
      <c r="Y1926" s="102"/>
    </row>
    <row r="1927">
      <c r="A1927" s="108">
        <v>45749.0</v>
      </c>
      <c r="B1927" s="97" t="s">
        <v>36</v>
      </c>
      <c r="C1927" s="98" t="s">
        <v>37</v>
      </c>
      <c r="D1927" s="97" t="s">
        <v>30</v>
      </c>
      <c r="E1927" s="99">
        <v>0.0</v>
      </c>
      <c r="F1927" s="80">
        <v>0.0</v>
      </c>
      <c r="G1927" s="99">
        <v>0.0</v>
      </c>
      <c r="H1927" s="105">
        <v>0.0</v>
      </c>
      <c r="I1927" s="99">
        <f t="shared" si="3"/>
        <v>0</v>
      </c>
      <c r="J1927" s="101">
        <f t="shared" si="4"/>
        <v>0</v>
      </c>
      <c r="K1927" s="99">
        <f t="shared" ref="K1927:L1927" si="3903">IFERROR(G1927,0)</f>
        <v>0</v>
      </c>
      <c r="L1927" s="99">
        <f t="shared" si="3903"/>
        <v>0</v>
      </c>
      <c r="M1927" s="99">
        <f t="shared" si="6"/>
        <v>0</v>
      </c>
      <c r="N1927" s="101">
        <f t="shared" si="7"/>
        <v>0</v>
      </c>
      <c r="O1927" s="99">
        <f t="shared" ref="O1927:P1927" si="3904">IFERROR(K1927,0)</f>
        <v>0</v>
      </c>
      <c r="P1927" s="99">
        <f t="shared" si="3904"/>
        <v>0</v>
      </c>
      <c r="Q1927" s="99">
        <f t="shared" si="9"/>
        <v>0</v>
      </c>
      <c r="R1927" s="101">
        <f t="shared" si="10"/>
        <v>0</v>
      </c>
      <c r="S1927" s="106"/>
      <c r="T1927" s="106"/>
      <c r="U1927" s="106"/>
      <c r="V1927" s="99">
        <f t="shared" si="1319"/>
        <v>0</v>
      </c>
      <c r="W1927" s="99">
        <f t="shared" si="1320"/>
        <v>0</v>
      </c>
      <c r="X1927" s="102">
        <f t="shared" si="3880"/>
        <v>1.345</v>
      </c>
      <c r="Y1927" s="102"/>
    </row>
    <row r="1928">
      <c r="A1928" s="96">
        <v>45749.0</v>
      </c>
      <c r="B1928" s="97" t="s">
        <v>49</v>
      </c>
      <c r="C1928" s="98" t="s">
        <v>37</v>
      </c>
      <c r="D1928" s="97" t="s">
        <v>27</v>
      </c>
      <c r="E1928" s="99">
        <v>5.2</v>
      </c>
      <c r="F1928" s="80">
        <v>0.016</v>
      </c>
      <c r="G1928" s="115">
        <v>0.01333</v>
      </c>
      <c r="H1928" s="103">
        <v>0.017</v>
      </c>
      <c r="I1928" s="99">
        <f t="shared" si="3"/>
        <v>0.00367</v>
      </c>
      <c r="J1928" s="101">
        <f t="shared" si="4"/>
        <v>127.531883</v>
      </c>
      <c r="K1928" s="99">
        <f t="shared" ref="K1928:L1928" si="3905">IFERROR(G1928,0)</f>
        <v>0.01333</v>
      </c>
      <c r="L1928" s="99">
        <f t="shared" si="3905"/>
        <v>0.017</v>
      </c>
      <c r="M1928" s="99">
        <f t="shared" si="6"/>
        <v>0.00367</v>
      </c>
      <c r="N1928" s="101">
        <f t="shared" si="7"/>
        <v>127.531883</v>
      </c>
      <c r="O1928" s="99">
        <f t="shared" ref="O1928:P1928" si="3906">IFERROR(K1928,0)</f>
        <v>0.01333</v>
      </c>
      <c r="P1928" s="99">
        <f t="shared" si="3906"/>
        <v>0.017</v>
      </c>
      <c r="Q1928" s="99">
        <f t="shared" si="9"/>
        <v>0.00367</v>
      </c>
      <c r="R1928" s="101">
        <f t="shared" si="10"/>
        <v>127.531883</v>
      </c>
      <c r="S1928" s="102">
        <f>T1907</f>
        <v>2.354800002</v>
      </c>
      <c r="T1928" s="99">
        <f>H1928+S1928-H1929-H1930-U1928</f>
        <v>2.371100002</v>
      </c>
      <c r="U1928" s="102">
        <v>7.0E-4</v>
      </c>
      <c r="V1928" s="99">
        <f t="shared" si="1319"/>
        <v>83.3125</v>
      </c>
      <c r="W1928" s="99">
        <f t="shared" si="1320"/>
        <v>106.25</v>
      </c>
      <c r="X1928" s="102">
        <f t="shared" si="3880"/>
        <v>0</v>
      </c>
      <c r="Y1928" s="102"/>
    </row>
    <row r="1929">
      <c r="A1929" s="108">
        <v>45749.0</v>
      </c>
      <c r="B1929" s="97" t="s">
        <v>49</v>
      </c>
      <c r="C1929" s="98" t="s">
        <v>37</v>
      </c>
      <c r="D1929" s="97" t="s">
        <v>29</v>
      </c>
      <c r="E1929" s="99">
        <v>5.1</v>
      </c>
      <c r="F1929" s="80">
        <v>0.0</v>
      </c>
      <c r="G1929" s="115">
        <v>0.01333</v>
      </c>
      <c r="H1929" s="103">
        <v>0.0</v>
      </c>
      <c r="I1929" s="99">
        <f t="shared" si="3"/>
        <v>-0.01333</v>
      </c>
      <c r="J1929" s="101">
        <f t="shared" si="4"/>
        <v>0</v>
      </c>
      <c r="K1929" s="99">
        <f t="shared" ref="K1929:L1929" si="3907">IFERROR(G1929,0)</f>
        <v>0.01333</v>
      </c>
      <c r="L1929" s="99">
        <f t="shared" si="3907"/>
        <v>0</v>
      </c>
      <c r="M1929" s="99">
        <f t="shared" si="6"/>
        <v>-0.01333</v>
      </c>
      <c r="N1929" s="101">
        <f t="shared" si="7"/>
        <v>0</v>
      </c>
      <c r="O1929" s="99">
        <f t="shared" ref="O1929:P1929" si="3908">IFERROR(K1929,0)</f>
        <v>0.01333</v>
      </c>
      <c r="P1929" s="99">
        <f t="shared" si="3908"/>
        <v>0</v>
      </c>
      <c r="Q1929" s="99">
        <f t="shared" si="9"/>
        <v>-0.01333</v>
      </c>
      <c r="R1929" s="101">
        <f t="shared" si="10"/>
        <v>0</v>
      </c>
      <c r="S1929" s="106"/>
      <c r="T1929" s="106"/>
      <c r="U1929" s="106"/>
      <c r="V1929" s="99">
        <f t="shared" si="1319"/>
        <v>0</v>
      </c>
      <c r="W1929" s="99">
        <f t="shared" si="1320"/>
        <v>0</v>
      </c>
      <c r="X1929" s="102">
        <f t="shared" si="3880"/>
        <v>0.017</v>
      </c>
      <c r="Y1929" s="102"/>
    </row>
    <row r="1930">
      <c r="A1930" s="96">
        <v>45749.0</v>
      </c>
      <c r="B1930" s="97" t="s">
        <v>49</v>
      </c>
      <c r="C1930" s="98" t="s">
        <v>37</v>
      </c>
      <c r="D1930" s="97" t="s">
        <v>30</v>
      </c>
      <c r="E1930" s="99">
        <v>0.0</v>
      </c>
      <c r="F1930" s="80">
        <v>0.0</v>
      </c>
      <c r="G1930" s="99">
        <v>0.0</v>
      </c>
      <c r="H1930" s="105">
        <v>0.0</v>
      </c>
      <c r="I1930" s="99">
        <f t="shared" si="3"/>
        <v>0</v>
      </c>
      <c r="J1930" s="101">
        <f t="shared" si="4"/>
        <v>0</v>
      </c>
      <c r="K1930" s="99">
        <f t="shared" ref="K1930:L1930" si="3909">IFERROR(G1930,0)</f>
        <v>0</v>
      </c>
      <c r="L1930" s="99">
        <f t="shared" si="3909"/>
        <v>0</v>
      </c>
      <c r="M1930" s="99">
        <f t="shared" si="6"/>
        <v>0</v>
      </c>
      <c r="N1930" s="101">
        <f t="shared" si="7"/>
        <v>0</v>
      </c>
      <c r="O1930" s="99">
        <f t="shared" ref="O1930:P1930" si="3910">IFERROR(K1930,0)</f>
        <v>0</v>
      </c>
      <c r="P1930" s="99">
        <f t="shared" si="3910"/>
        <v>0</v>
      </c>
      <c r="Q1930" s="99">
        <f t="shared" si="9"/>
        <v>0</v>
      </c>
      <c r="R1930" s="101">
        <f t="shared" si="10"/>
        <v>0</v>
      </c>
      <c r="S1930" s="106"/>
      <c r="T1930" s="106"/>
      <c r="U1930" s="106"/>
      <c r="V1930" s="99">
        <f t="shared" si="1319"/>
        <v>0</v>
      </c>
      <c r="W1930" s="99">
        <f t="shared" si="1320"/>
        <v>0</v>
      </c>
      <c r="X1930" s="102">
        <f t="shared" si="3880"/>
        <v>0</v>
      </c>
      <c r="Y1930" s="102"/>
    </row>
    <row r="1931">
      <c r="A1931" s="108">
        <v>45749.0</v>
      </c>
      <c r="B1931" s="97" t="s">
        <v>40</v>
      </c>
      <c r="C1931" s="98" t="s">
        <v>37</v>
      </c>
      <c r="D1931" s="97" t="s">
        <v>27</v>
      </c>
      <c r="E1931" s="99">
        <v>0.63</v>
      </c>
      <c r="F1931" s="80">
        <v>0.0</v>
      </c>
      <c r="G1931" s="115">
        <v>0.001666</v>
      </c>
      <c r="H1931" s="105">
        <v>0.001</v>
      </c>
      <c r="I1931" s="99">
        <f t="shared" si="3"/>
        <v>-0.000666</v>
      </c>
      <c r="J1931" s="101">
        <f t="shared" si="4"/>
        <v>60.0240096</v>
      </c>
      <c r="K1931" s="99">
        <f t="shared" ref="K1931:L1931" si="3911">IFERROR(G1931,0)</f>
        <v>0.001666</v>
      </c>
      <c r="L1931" s="99">
        <f t="shared" si="3911"/>
        <v>0.001</v>
      </c>
      <c r="M1931" s="99">
        <f t="shared" si="6"/>
        <v>-0.000666</v>
      </c>
      <c r="N1931" s="101">
        <f t="shared" si="7"/>
        <v>60.0240096</v>
      </c>
      <c r="O1931" s="99">
        <f t="shared" ref="O1931:P1931" si="3912">IFERROR(K1931,0)</f>
        <v>0.001666</v>
      </c>
      <c r="P1931" s="99">
        <f t="shared" si="3912"/>
        <v>0.001</v>
      </c>
      <c r="Q1931" s="99">
        <f t="shared" si="9"/>
        <v>-0.000666</v>
      </c>
      <c r="R1931" s="101">
        <f t="shared" si="10"/>
        <v>60.0240096</v>
      </c>
      <c r="S1931" s="102">
        <f>T1910</f>
        <v>0.08794624</v>
      </c>
      <c r="T1931" s="99">
        <f>H1931+S1931-H1932-H1933-U1931</f>
        <v>0.08884624</v>
      </c>
      <c r="U1931" s="102">
        <v>1.0E-4</v>
      </c>
      <c r="V1931" s="99">
        <f t="shared" si="1319"/>
        <v>0</v>
      </c>
      <c r="W1931" s="99">
        <f t="shared" si="1320"/>
        <v>0</v>
      </c>
      <c r="X1931" s="102">
        <f t="shared" si="3880"/>
        <v>0</v>
      </c>
      <c r="Y1931" s="102"/>
    </row>
    <row r="1932">
      <c r="A1932" s="96">
        <v>45749.0</v>
      </c>
      <c r="B1932" s="97" t="s">
        <v>40</v>
      </c>
      <c r="C1932" s="98" t="s">
        <v>37</v>
      </c>
      <c r="D1932" s="97" t="s">
        <v>29</v>
      </c>
      <c r="E1932" s="99">
        <v>0.63</v>
      </c>
      <c r="F1932" s="80">
        <v>0.0</v>
      </c>
      <c r="G1932" s="115">
        <v>0.001666</v>
      </c>
      <c r="H1932" s="105">
        <v>0.0</v>
      </c>
      <c r="I1932" s="99">
        <f t="shared" si="3"/>
        <v>-0.001666</v>
      </c>
      <c r="J1932" s="101">
        <f t="shared" si="4"/>
        <v>0</v>
      </c>
      <c r="K1932" s="99">
        <f t="shared" ref="K1932:L1932" si="3913">IFERROR(G1932,0)</f>
        <v>0.001666</v>
      </c>
      <c r="L1932" s="99">
        <f t="shared" si="3913"/>
        <v>0</v>
      </c>
      <c r="M1932" s="99">
        <f t="shared" si="6"/>
        <v>-0.001666</v>
      </c>
      <c r="N1932" s="101">
        <f t="shared" si="7"/>
        <v>0</v>
      </c>
      <c r="O1932" s="99">
        <f t="shared" ref="O1932:P1932" si="3914">IFERROR(K1932,0)</f>
        <v>0.001666</v>
      </c>
      <c r="P1932" s="99">
        <f t="shared" si="3914"/>
        <v>0</v>
      </c>
      <c r="Q1932" s="99">
        <f t="shared" si="9"/>
        <v>-0.001666</v>
      </c>
      <c r="R1932" s="101">
        <f t="shared" si="10"/>
        <v>0</v>
      </c>
      <c r="S1932" s="106"/>
      <c r="T1932" s="104"/>
      <c r="U1932" s="106"/>
      <c r="V1932" s="99">
        <f t="shared" si="1319"/>
        <v>0</v>
      </c>
      <c r="W1932" s="99">
        <f t="shared" si="1320"/>
        <v>0</v>
      </c>
      <c r="X1932" s="102">
        <f t="shared" si="3880"/>
        <v>0.001</v>
      </c>
      <c r="Y1932" s="102"/>
    </row>
    <row r="1933">
      <c r="A1933" s="108">
        <v>45749.0</v>
      </c>
      <c r="B1933" s="97" t="s">
        <v>40</v>
      </c>
      <c r="C1933" s="98" t="s">
        <v>37</v>
      </c>
      <c r="D1933" s="97" t="s">
        <v>30</v>
      </c>
      <c r="E1933" s="99">
        <v>0.0</v>
      </c>
      <c r="F1933" s="80">
        <v>0.0</v>
      </c>
      <c r="G1933" s="99">
        <v>0.0</v>
      </c>
      <c r="H1933" s="105">
        <v>0.0</v>
      </c>
      <c r="I1933" s="99">
        <f t="shared" si="3"/>
        <v>0</v>
      </c>
      <c r="J1933" s="101">
        <f t="shared" si="4"/>
        <v>0</v>
      </c>
      <c r="K1933" s="99">
        <f t="shared" ref="K1933:L1933" si="3915">IFERROR(G1933,0)</f>
        <v>0</v>
      </c>
      <c r="L1933" s="99">
        <f t="shared" si="3915"/>
        <v>0</v>
      </c>
      <c r="M1933" s="99">
        <f t="shared" si="6"/>
        <v>0</v>
      </c>
      <c r="N1933" s="101">
        <f t="shared" si="7"/>
        <v>0</v>
      </c>
      <c r="O1933" s="99">
        <f t="shared" ref="O1933:P1933" si="3916">IFERROR(K1933,0)</f>
        <v>0</v>
      </c>
      <c r="P1933" s="99">
        <f t="shared" si="3916"/>
        <v>0</v>
      </c>
      <c r="Q1933" s="99">
        <f t="shared" si="9"/>
        <v>0</v>
      </c>
      <c r="R1933" s="101">
        <f t="shared" si="10"/>
        <v>0</v>
      </c>
      <c r="S1933" s="106"/>
      <c r="T1933" s="106"/>
      <c r="U1933" s="106"/>
      <c r="V1933" s="99">
        <f t="shared" si="1319"/>
        <v>0</v>
      </c>
      <c r="W1933" s="99">
        <f t="shared" si="1320"/>
        <v>0</v>
      </c>
      <c r="X1933" s="102">
        <f t="shared" si="3880"/>
        <v>0</v>
      </c>
      <c r="Y1933" s="102"/>
    </row>
    <row r="1934">
      <c r="A1934" s="108">
        <v>45750.0</v>
      </c>
      <c r="B1934" s="109" t="s">
        <v>31</v>
      </c>
      <c r="C1934" s="110" t="s">
        <v>26</v>
      </c>
      <c r="D1934" s="109" t="s">
        <v>27</v>
      </c>
      <c r="E1934" s="111">
        <v>190.9</v>
      </c>
      <c r="F1934" s="81">
        <v>0.651</v>
      </c>
      <c r="G1934" s="112">
        <v>0.53666</v>
      </c>
      <c r="H1934" s="107">
        <v>0.574</v>
      </c>
      <c r="I1934" s="111">
        <f t="shared" si="3"/>
        <v>0.03734</v>
      </c>
      <c r="J1934" s="113">
        <f t="shared" si="4"/>
        <v>106.9578504</v>
      </c>
      <c r="K1934" s="111">
        <f t="shared" ref="K1934:L1934" si="3917">IFERROR(G1934,0)</f>
        <v>0.53666</v>
      </c>
      <c r="L1934" s="111">
        <f t="shared" si="3917"/>
        <v>0.574</v>
      </c>
      <c r="M1934" s="111">
        <f t="shared" si="6"/>
        <v>0.03734</v>
      </c>
      <c r="N1934" s="113">
        <f t="shared" si="7"/>
        <v>106.9578504</v>
      </c>
      <c r="O1934" s="111">
        <f t="shared" ref="O1934:P1934" si="3918">IFERROR(K1934,0)</f>
        <v>0.53666</v>
      </c>
      <c r="P1934" s="111">
        <f t="shared" si="3918"/>
        <v>0.574</v>
      </c>
      <c r="Q1934" s="111">
        <f t="shared" si="9"/>
        <v>0.03734</v>
      </c>
      <c r="R1934" s="113">
        <f t="shared" si="10"/>
        <v>106.9578504</v>
      </c>
      <c r="S1934" s="111">
        <f>T1913</f>
        <v>12.66972</v>
      </c>
      <c r="T1934" s="111">
        <f>H1934+S1934-H1935-H1936-U1934</f>
        <v>10.31292</v>
      </c>
      <c r="U1934" s="111">
        <v>0.0018</v>
      </c>
      <c r="V1934" s="111">
        <f t="shared" si="1319"/>
        <v>82.43625192</v>
      </c>
      <c r="W1934" s="111">
        <f t="shared" si="1320"/>
        <v>88.17204301</v>
      </c>
      <c r="X1934" s="114">
        <f>H1892</f>
        <v>0.574</v>
      </c>
      <c r="Y1934" s="114"/>
    </row>
    <row r="1935">
      <c r="A1935" s="96">
        <v>45750.0</v>
      </c>
      <c r="B1935" s="97" t="s">
        <v>31</v>
      </c>
      <c r="C1935" s="98" t="s">
        <v>26</v>
      </c>
      <c r="D1935" s="97" t="s">
        <v>29</v>
      </c>
      <c r="E1935" s="99">
        <v>220.3</v>
      </c>
      <c r="F1935" s="80">
        <v>1.209</v>
      </c>
      <c r="G1935" s="115">
        <v>0.66</v>
      </c>
      <c r="H1935" s="103">
        <v>2.929</v>
      </c>
      <c r="I1935" s="99">
        <f t="shared" si="3"/>
        <v>2.269</v>
      </c>
      <c r="J1935" s="101">
        <f t="shared" si="4"/>
        <v>443.7878788</v>
      </c>
      <c r="K1935" s="99">
        <f t="shared" ref="K1935:L1935" si="3919">IFERROR(G1935,0)</f>
        <v>0.66</v>
      </c>
      <c r="L1935" s="99">
        <f t="shared" si="3919"/>
        <v>2.929</v>
      </c>
      <c r="M1935" s="99">
        <f t="shared" si="6"/>
        <v>2.269</v>
      </c>
      <c r="N1935" s="101">
        <f t="shared" si="7"/>
        <v>443.7878788</v>
      </c>
      <c r="O1935" s="99">
        <f t="shared" ref="O1935:P1935" si="3920">IFERROR(K1935,0)</f>
        <v>0.66</v>
      </c>
      <c r="P1935" s="99">
        <f t="shared" si="3920"/>
        <v>2.929</v>
      </c>
      <c r="Q1935" s="99">
        <f t="shared" si="9"/>
        <v>2.269</v>
      </c>
      <c r="R1935" s="101">
        <f t="shared" si="10"/>
        <v>443.7878788</v>
      </c>
      <c r="S1935" s="104"/>
      <c r="T1935" s="104"/>
      <c r="U1935" s="104"/>
      <c r="V1935" s="99">
        <f t="shared" si="1319"/>
        <v>54.59057072</v>
      </c>
      <c r="W1935" s="99">
        <f t="shared" si="1320"/>
        <v>242.2663358</v>
      </c>
      <c r="X1935" s="102">
        <f t="shared" ref="X1935:X1954" si="3923">H1892</f>
        <v>0.574</v>
      </c>
      <c r="Y1935" s="102"/>
    </row>
    <row r="1936">
      <c r="A1936" s="108">
        <v>45750.0</v>
      </c>
      <c r="B1936" s="97" t="s">
        <v>31</v>
      </c>
      <c r="C1936" s="98" t="s">
        <v>26</v>
      </c>
      <c r="D1936" s="97" t="s">
        <v>30</v>
      </c>
      <c r="E1936" s="99">
        <v>0.0</v>
      </c>
      <c r="F1936" s="80">
        <v>0.0</v>
      </c>
      <c r="G1936" s="99">
        <v>0.0</v>
      </c>
      <c r="H1936" s="103">
        <v>0.0</v>
      </c>
      <c r="I1936" s="99">
        <f t="shared" si="3"/>
        <v>0</v>
      </c>
      <c r="J1936" s="101">
        <f t="shared" si="4"/>
        <v>0</v>
      </c>
      <c r="K1936" s="99">
        <f t="shared" ref="K1936:L1936" si="3921">IFERROR(G1936,0)</f>
        <v>0</v>
      </c>
      <c r="L1936" s="99">
        <f t="shared" si="3921"/>
        <v>0</v>
      </c>
      <c r="M1936" s="99">
        <f t="shared" si="6"/>
        <v>0</v>
      </c>
      <c r="N1936" s="101">
        <f t="shared" si="7"/>
        <v>0</v>
      </c>
      <c r="O1936" s="99">
        <f t="shared" ref="O1936:P1936" si="3922">IFERROR(K1936,0)</f>
        <v>0</v>
      </c>
      <c r="P1936" s="99">
        <f t="shared" si="3922"/>
        <v>0</v>
      </c>
      <c r="Q1936" s="99">
        <f t="shared" si="9"/>
        <v>0</v>
      </c>
      <c r="R1936" s="101">
        <f t="shared" si="10"/>
        <v>0</v>
      </c>
      <c r="S1936" s="104"/>
      <c r="T1936" s="104"/>
      <c r="U1936" s="104"/>
      <c r="V1936" s="99">
        <f t="shared" si="1319"/>
        <v>0</v>
      </c>
      <c r="W1936" s="99">
        <f t="shared" si="1320"/>
        <v>0</v>
      </c>
      <c r="X1936" s="102">
        <f t="shared" si="3923"/>
        <v>0.373</v>
      </c>
      <c r="Y1936" s="102"/>
    </row>
    <row r="1937">
      <c r="A1937" s="96">
        <v>45750.0</v>
      </c>
      <c r="B1937" s="97" t="s">
        <v>25</v>
      </c>
      <c r="C1937" s="98" t="s">
        <v>26</v>
      </c>
      <c r="D1937" s="97" t="s">
        <v>27</v>
      </c>
      <c r="E1937" s="99">
        <v>1.7</v>
      </c>
      <c r="F1937" s="80">
        <v>0.005</v>
      </c>
      <c r="G1937" s="115">
        <v>0.00466</v>
      </c>
      <c r="H1937" s="105">
        <v>0.005</v>
      </c>
      <c r="I1937" s="99">
        <f t="shared" si="3"/>
        <v>0.00034</v>
      </c>
      <c r="J1937" s="101">
        <f t="shared" si="4"/>
        <v>107.2961373</v>
      </c>
      <c r="K1937" s="99">
        <f t="shared" ref="K1937:L1937" si="3924">IFERROR(G1937,0)</f>
        <v>0.00466</v>
      </c>
      <c r="L1937" s="99">
        <f t="shared" si="3924"/>
        <v>0.005</v>
      </c>
      <c r="M1937" s="99">
        <f t="shared" si="6"/>
        <v>0.00034</v>
      </c>
      <c r="N1937" s="101">
        <f t="shared" si="7"/>
        <v>107.2961373</v>
      </c>
      <c r="O1937" s="99">
        <f t="shared" ref="O1937:P1937" si="3925">IFERROR(K1937,0)</f>
        <v>0.00466</v>
      </c>
      <c r="P1937" s="99">
        <f t="shared" si="3925"/>
        <v>0.005</v>
      </c>
      <c r="Q1937" s="99">
        <f t="shared" si="9"/>
        <v>0.00034</v>
      </c>
      <c r="R1937" s="101">
        <f t="shared" si="10"/>
        <v>107.2961373</v>
      </c>
      <c r="S1937" s="99">
        <f>T1916</f>
        <v>3.7835405</v>
      </c>
      <c r="T1937" s="99">
        <f>H1937+S1937-H1938-H1939-U1937</f>
        <v>3.7404405</v>
      </c>
      <c r="U1937" s="99">
        <v>1.0E-4</v>
      </c>
      <c r="V1937" s="99">
        <f t="shared" si="1319"/>
        <v>93.2</v>
      </c>
      <c r="W1937" s="99">
        <f t="shared" si="1320"/>
        <v>100</v>
      </c>
      <c r="X1937" s="102">
        <f t="shared" si="3923"/>
        <v>0</v>
      </c>
      <c r="Y1937" s="102"/>
    </row>
    <row r="1938">
      <c r="A1938" s="108">
        <v>45750.0</v>
      </c>
      <c r="B1938" s="97" t="s">
        <v>25</v>
      </c>
      <c r="C1938" s="98" t="s">
        <v>26</v>
      </c>
      <c r="D1938" s="97" t="s">
        <v>29</v>
      </c>
      <c r="E1938" s="99">
        <v>1.5</v>
      </c>
      <c r="F1938" s="80">
        <v>0.0</v>
      </c>
      <c r="G1938" s="115">
        <v>0.00333</v>
      </c>
      <c r="H1938" s="103">
        <v>0.048</v>
      </c>
      <c r="I1938" s="99">
        <f t="shared" si="3"/>
        <v>0.04467</v>
      </c>
      <c r="J1938" s="101">
        <f t="shared" si="4"/>
        <v>1441.441441</v>
      </c>
      <c r="K1938" s="99">
        <f t="shared" ref="K1938:L1938" si="3926">IFERROR(G1938,0)</f>
        <v>0.00333</v>
      </c>
      <c r="L1938" s="99">
        <f t="shared" si="3926"/>
        <v>0.048</v>
      </c>
      <c r="M1938" s="99">
        <f t="shared" si="6"/>
        <v>0.04467</v>
      </c>
      <c r="N1938" s="101">
        <f t="shared" si="7"/>
        <v>1441.441441</v>
      </c>
      <c r="O1938" s="99">
        <f t="shared" ref="O1938:P1938" si="3927">IFERROR(K1938,0)</f>
        <v>0.00333</v>
      </c>
      <c r="P1938" s="99">
        <f t="shared" si="3927"/>
        <v>0.048</v>
      </c>
      <c r="Q1938" s="99">
        <f t="shared" si="9"/>
        <v>0.04467</v>
      </c>
      <c r="R1938" s="101">
        <f t="shared" si="10"/>
        <v>1441.441441</v>
      </c>
      <c r="S1938" s="104"/>
      <c r="T1938" s="104"/>
      <c r="U1938" s="104"/>
      <c r="V1938" s="99">
        <f t="shared" si="1319"/>
        <v>0</v>
      </c>
      <c r="W1938" s="99">
        <f t="shared" si="1320"/>
        <v>0</v>
      </c>
      <c r="X1938" s="102">
        <f t="shared" si="3923"/>
        <v>0.005</v>
      </c>
      <c r="Y1938" s="102"/>
    </row>
    <row r="1939">
      <c r="A1939" s="96">
        <v>45750.0</v>
      </c>
      <c r="B1939" s="97" t="s">
        <v>25</v>
      </c>
      <c r="C1939" s="98" t="s">
        <v>26</v>
      </c>
      <c r="D1939" s="97" t="s">
        <v>30</v>
      </c>
      <c r="E1939" s="99">
        <v>0.0</v>
      </c>
      <c r="F1939" s="80">
        <v>0.0</v>
      </c>
      <c r="G1939" s="99">
        <v>0.0</v>
      </c>
      <c r="H1939" s="105">
        <v>0.0</v>
      </c>
      <c r="I1939" s="99">
        <f t="shared" si="3"/>
        <v>0</v>
      </c>
      <c r="J1939" s="101">
        <f t="shared" si="4"/>
        <v>0</v>
      </c>
      <c r="K1939" s="99">
        <f t="shared" ref="K1939:L1939" si="3928">IFERROR(G1939,0)</f>
        <v>0</v>
      </c>
      <c r="L1939" s="99">
        <f t="shared" si="3928"/>
        <v>0</v>
      </c>
      <c r="M1939" s="99">
        <f t="shared" si="6"/>
        <v>0</v>
      </c>
      <c r="N1939" s="101">
        <f t="shared" si="7"/>
        <v>0</v>
      </c>
      <c r="O1939" s="99">
        <f t="shared" ref="O1939:P1939" si="3929">IFERROR(K1939,0)</f>
        <v>0</v>
      </c>
      <c r="P1939" s="99">
        <f t="shared" si="3929"/>
        <v>0</v>
      </c>
      <c r="Q1939" s="99">
        <f t="shared" si="9"/>
        <v>0</v>
      </c>
      <c r="R1939" s="101">
        <f t="shared" si="10"/>
        <v>0</v>
      </c>
      <c r="S1939" s="104"/>
      <c r="T1939" s="104"/>
      <c r="U1939" s="104"/>
      <c r="V1939" s="99">
        <f t="shared" si="1319"/>
        <v>0</v>
      </c>
      <c r="W1939" s="99">
        <f t="shared" si="1320"/>
        <v>0</v>
      </c>
      <c r="X1939" s="102">
        <f t="shared" si="3923"/>
        <v>0</v>
      </c>
      <c r="Y1939" s="102"/>
    </row>
    <row r="1940">
      <c r="A1940" s="108">
        <v>45750.0</v>
      </c>
      <c r="B1940" s="97" t="s">
        <v>33</v>
      </c>
      <c r="C1940" s="98" t="s">
        <v>26</v>
      </c>
      <c r="D1940" s="97" t="s">
        <v>27</v>
      </c>
      <c r="E1940" s="99">
        <v>1.0</v>
      </c>
      <c r="F1940" s="80">
        <v>0.005</v>
      </c>
      <c r="G1940" s="99">
        <v>0.003</v>
      </c>
      <c r="H1940" s="103">
        <v>0.004</v>
      </c>
      <c r="I1940" s="99">
        <f t="shared" si="3"/>
        <v>0.001</v>
      </c>
      <c r="J1940" s="101">
        <f t="shared" si="4"/>
        <v>133.3333333</v>
      </c>
      <c r="K1940" s="99">
        <f t="shared" ref="K1940:L1940" si="3930">IFERROR(G1940,0)</f>
        <v>0.003</v>
      </c>
      <c r="L1940" s="99">
        <f t="shared" si="3930"/>
        <v>0.004</v>
      </c>
      <c r="M1940" s="99">
        <f t="shared" si="6"/>
        <v>0.001</v>
      </c>
      <c r="N1940" s="101">
        <f t="shared" si="7"/>
        <v>133.3333333</v>
      </c>
      <c r="O1940" s="99">
        <f t="shared" ref="O1940:P1940" si="3931">IFERROR(K1940,0)</f>
        <v>0.003</v>
      </c>
      <c r="P1940" s="99">
        <f t="shared" si="3931"/>
        <v>0.004</v>
      </c>
      <c r="Q1940" s="99">
        <f t="shared" si="9"/>
        <v>0.001</v>
      </c>
      <c r="R1940" s="101">
        <f t="shared" si="10"/>
        <v>133.3333333</v>
      </c>
      <c r="S1940" s="99">
        <f>T1919</f>
        <v>0.64565</v>
      </c>
      <c r="T1940" s="99">
        <f>H1940+S1940-H1941-H1942-U1940</f>
        <v>0.64965</v>
      </c>
      <c r="U1940" s="99">
        <v>0.0</v>
      </c>
      <c r="V1940" s="99">
        <f t="shared" si="1319"/>
        <v>60</v>
      </c>
      <c r="W1940" s="99">
        <f t="shared" si="1320"/>
        <v>80</v>
      </c>
      <c r="X1940" s="102">
        <f t="shared" si="3923"/>
        <v>0</v>
      </c>
      <c r="Y1940" s="102"/>
    </row>
    <row r="1941">
      <c r="A1941" s="96">
        <v>45750.0</v>
      </c>
      <c r="B1941" s="97" t="s">
        <v>33</v>
      </c>
      <c r="C1941" s="98" t="s">
        <v>26</v>
      </c>
      <c r="D1941" s="97" t="s">
        <v>29</v>
      </c>
      <c r="E1941" s="99">
        <v>1.0</v>
      </c>
      <c r="F1941" s="80">
        <v>0.0</v>
      </c>
      <c r="G1941" s="99">
        <v>0.003</v>
      </c>
      <c r="H1941" s="116">
        <v>0.0</v>
      </c>
      <c r="I1941" s="99">
        <f t="shared" si="3"/>
        <v>-0.003</v>
      </c>
      <c r="J1941" s="101">
        <f t="shared" si="4"/>
        <v>0</v>
      </c>
      <c r="K1941" s="99">
        <f t="shared" ref="K1941:L1941" si="3932">IFERROR(G1941,0)</f>
        <v>0.003</v>
      </c>
      <c r="L1941" s="99">
        <f t="shared" si="3932"/>
        <v>0</v>
      </c>
      <c r="M1941" s="99">
        <f t="shared" si="6"/>
        <v>-0.003</v>
      </c>
      <c r="N1941" s="101">
        <f t="shared" si="7"/>
        <v>0</v>
      </c>
      <c r="O1941" s="99">
        <f t="shared" ref="O1941:P1941" si="3933">IFERROR(K1941,0)</f>
        <v>0.003</v>
      </c>
      <c r="P1941" s="99">
        <f t="shared" si="3933"/>
        <v>0</v>
      </c>
      <c r="Q1941" s="99">
        <f t="shared" si="9"/>
        <v>-0.003</v>
      </c>
      <c r="R1941" s="101">
        <f t="shared" si="10"/>
        <v>0</v>
      </c>
      <c r="S1941" s="104"/>
      <c r="T1941" s="104"/>
      <c r="U1941" s="104"/>
      <c r="V1941" s="99">
        <f t="shared" si="1319"/>
        <v>0</v>
      </c>
      <c r="W1941" s="99">
        <f t="shared" si="1320"/>
        <v>0</v>
      </c>
      <c r="X1941" s="102">
        <f t="shared" si="3923"/>
        <v>0.004</v>
      </c>
      <c r="Y1941" s="102"/>
    </row>
    <row r="1942">
      <c r="A1942" s="108">
        <v>45750.0</v>
      </c>
      <c r="B1942" s="97" t="s">
        <v>33</v>
      </c>
      <c r="C1942" s="98" t="s">
        <v>26</v>
      </c>
      <c r="D1942" s="97" t="s">
        <v>30</v>
      </c>
      <c r="E1942" s="99">
        <v>0.0</v>
      </c>
      <c r="F1942" s="80">
        <v>0.0</v>
      </c>
      <c r="G1942" s="99">
        <v>0.0</v>
      </c>
      <c r="H1942" s="105">
        <v>0.0</v>
      </c>
      <c r="I1942" s="99">
        <f t="shared" si="3"/>
        <v>0</v>
      </c>
      <c r="J1942" s="101">
        <f t="shared" si="4"/>
        <v>0</v>
      </c>
      <c r="K1942" s="99">
        <f t="shared" ref="K1942:L1942" si="3934">IFERROR(G1942,0)</f>
        <v>0</v>
      </c>
      <c r="L1942" s="99">
        <f t="shared" si="3934"/>
        <v>0</v>
      </c>
      <c r="M1942" s="99">
        <f t="shared" si="6"/>
        <v>0</v>
      </c>
      <c r="N1942" s="101">
        <f t="shared" si="7"/>
        <v>0</v>
      </c>
      <c r="O1942" s="99">
        <f t="shared" ref="O1942:P1942" si="3935">IFERROR(K1942,0)</f>
        <v>0</v>
      </c>
      <c r="P1942" s="99">
        <f t="shared" si="3935"/>
        <v>0</v>
      </c>
      <c r="Q1942" s="99">
        <f t="shared" si="9"/>
        <v>0</v>
      </c>
      <c r="R1942" s="101">
        <f t="shared" si="10"/>
        <v>0</v>
      </c>
      <c r="S1942" s="106"/>
      <c r="T1942" s="106"/>
      <c r="U1942" s="106"/>
      <c r="V1942" s="99">
        <f t="shared" si="1319"/>
        <v>0</v>
      </c>
      <c r="W1942" s="99">
        <f t="shared" si="1320"/>
        <v>0</v>
      </c>
      <c r="X1942" s="102">
        <f t="shared" si="3923"/>
        <v>0</v>
      </c>
      <c r="Y1942" s="102"/>
    </row>
    <row r="1943">
      <c r="A1943" s="96">
        <v>45750.0</v>
      </c>
      <c r="B1943" s="97" t="s">
        <v>34</v>
      </c>
      <c r="C1943" s="98" t="s">
        <v>26</v>
      </c>
      <c r="D1943" s="97" t="s">
        <v>27</v>
      </c>
      <c r="E1943" s="99">
        <v>0.6</v>
      </c>
      <c r="F1943" s="80">
        <v>0.003</v>
      </c>
      <c r="G1943" s="115">
        <v>0.00333</v>
      </c>
      <c r="H1943" s="103">
        <v>0.002</v>
      </c>
      <c r="I1943" s="99">
        <f t="shared" si="3"/>
        <v>-0.00133</v>
      </c>
      <c r="J1943" s="101">
        <f t="shared" si="4"/>
        <v>60.06006006</v>
      </c>
      <c r="K1943" s="99">
        <f t="shared" ref="K1943:L1943" si="3936">IFERROR(G1943,0)</f>
        <v>0.00333</v>
      </c>
      <c r="L1943" s="99">
        <f t="shared" si="3936"/>
        <v>0.002</v>
      </c>
      <c r="M1943" s="99">
        <f t="shared" si="6"/>
        <v>-0.00133</v>
      </c>
      <c r="N1943" s="101">
        <f t="shared" si="7"/>
        <v>60.06006006</v>
      </c>
      <c r="O1943" s="99">
        <f t="shared" ref="O1943:P1943" si="3937">IFERROR(K1943,0)</f>
        <v>0.00333</v>
      </c>
      <c r="P1943" s="99">
        <f t="shared" si="3937"/>
        <v>0.002</v>
      </c>
      <c r="Q1943" s="99">
        <f t="shared" si="9"/>
        <v>-0.00133</v>
      </c>
      <c r="R1943" s="101">
        <f t="shared" si="10"/>
        <v>60.06006006</v>
      </c>
      <c r="S1943" s="102">
        <f>T1922</f>
        <v>0.09289</v>
      </c>
      <c r="T1943" s="99">
        <f>H1943+S1943-H1944-H1945-U1943</f>
        <v>0.09489</v>
      </c>
      <c r="U1943" s="102">
        <v>0.0</v>
      </c>
      <c r="V1943" s="99">
        <f t="shared" si="1319"/>
        <v>111</v>
      </c>
      <c r="W1943" s="99">
        <f t="shared" si="1320"/>
        <v>66.66666667</v>
      </c>
      <c r="X1943" s="102">
        <f t="shared" si="3923"/>
        <v>0</v>
      </c>
      <c r="Y1943" s="102"/>
    </row>
    <row r="1944">
      <c r="A1944" s="108">
        <v>45750.0</v>
      </c>
      <c r="B1944" s="97" t="s">
        <v>34</v>
      </c>
      <c r="C1944" s="98" t="s">
        <v>26</v>
      </c>
      <c r="D1944" s="97" t="s">
        <v>29</v>
      </c>
      <c r="E1944" s="99">
        <v>0.6</v>
      </c>
      <c r="F1944" s="80">
        <v>0.0</v>
      </c>
      <c r="G1944" s="115">
        <v>0.00333</v>
      </c>
      <c r="H1944" s="103">
        <v>0.0</v>
      </c>
      <c r="I1944" s="99">
        <f t="shared" si="3"/>
        <v>-0.00333</v>
      </c>
      <c r="J1944" s="101">
        <f t="shared" si="4"/>
        <v>0</v>
      </c>
      <c r="K1944" s="99">
        <f t="shared" ref="K1944:L1944" si="3938">IFERROR(G1944,0)</f>
        <v>0.00333</v>
      </c>
      <c r="L1944" s="99">
        <f t="shared" si="3938"/>
        <v>0</v>
      </c>
      <c r="M1944" s="99">
        <f t="shared" si="6"/>
        <v>-0.00333</v>
      </c>
      <c r="N1944" s="101">
        <f t="shared" si="7"/>
        <v>0</v>
      </c>
      <c r="O1944" s="99">
        <f t="shared" ref="O1944:P1944" si="3939">IFERROR(K1944,0)</f>
        <v>0.00333</v>
      </c>
      <c r="P1944" s="99">
        <f t="shared" si="3939"/>
        <v>0</v>
      </c>
      <c r="Q1944" s="99">
        <f t="shared" si="9"/>
        <v>-0.00333</v>
      </c>
      <c r="R1944" s="101">
        <f t="shared" si="10"/>
        <v>0</v>
      </c>
      <c r="S1944" s="106"/>
      <c r="T1944" s="106"/>
      <c r="U1944" s="106"/>
      <c r="V1944" s="99">
        <f t="shared" si="1319"/>
        <v>0</v>
      </c>
      <c r="W1944" s="99">
        <f t="shared" si="1320"/>
        <v>0</v>
      </c>
      <c r="X1944" s="102">
        <f t="shared" si="3923"/>
        <v>0.002</v>
      </c>
      <c r="Y1944" s="102"/>
    </row>
    <row r="1945">
      <c r="A1945" s="96">
        <v>45750.0</v>
      </c>
      <c r="B1945" s="97" t="s">
        <v>34</v>
      </c>
      <c r="C1945" s="98" t="s">
        <v>26</v>
      </c>
      <c r="D1945" s="97" t="s">
        <v>30</v>
      </c>
      <c r="E1945" s="99">
        <v>0.0</v>
      </c>
      <c r="F1945" s="80">
        <v>0.0</v>
      </c>
      <c r="G1945" s="99">
        <v>0.0</v>
      </c>
      <c r="H1945" s="105">
        <v>0.0</v>
      </c>
      <c r="I1945" s="99">
        <f t="shared" si="3"/>
        <v>0</v>
      </c>
      <c r="J1945" s="101">
        <f t="shared" si="4"/>
        <v>0</v>
      </c>
      <c r="K1945" s="99">
        <f t="shared" ref="K1945:L1945" si="3940">IFERROR(G1945,0)</f>
        <v>0</v>
      </c>
      <c r="L1945" s="99">
        <f t="shared" si="3940"/>
        <v>0</v>
      </c>
      <c r="M1945" s="99">
        <f t="shared" si="6"/>
        <v>0</v>
      </c>
      <c r="N1945" s="101">
        <f t="shared" si="7"/>
        <v>0</v>
      </c>
      <c r="O1945" s="99">
        <f t="shared" ref="O1945:P1945" si="3941">IFERROR(K1945,0)</f>
        <v>0</v>
      </c>
      <c r="P1945" s="99">
        <f t="shared" si="3941"/>
        <v>0</v>
      </c>
      <c r="Q1945" s="99">
        <f t="shared" si="9"/>
        <v>0</v>
      </c>
      <c r="R1945" s="101">
        <f t="shared" si="10"/>
        <v>0</v>
      </c>
      <c r="S1945" s="106"/>
      <c r="T1945" s="106"/>
      <c r="U1945" s="106"/>
      <c r="V1945" s="99">
        <f t="shared" si="1319"/>
        <v>0</v>
      </c>
      <c r="W1945" s="99">
        <f t="shared" si="1320"/>
        <v>0</v>
      </c>
      <c r="X1945" s="102">
        <f t="shared" si="3923"/>
        <v>0</v>
      </c>
      <c r="Y1945" s="102"/>
    </row>
    <row r="1946">
      <c r="A1946" s="108">
        <v>45750.0</v>
      </c>
      <c r="B1946" s="97" t="s">
        <v>36</v>
      </c>
      <c r="C1946" s="98" t="s">
        <v>37</v>
      </c>
      <c r="D1946" s="97" t="s">
        <v>27</v>
      </c>
      <c r="E1946" s="99">
        <v>229.8</v>
      </c>
      <c r="F1946" s="80">
        <v>0.631</v>
      </c>
      <c r="G1946" s="115">
        <v>0.65333</v>
      </c>
      <c r="H1946" s="103">
        <v>0.649</v>
      </c>
      <c r="I1946" s="99">
        <f t="shared" si="3"/>
        <v>-0.00433</v>
      </c>
      <c r="J1946" s="101">
        <f t="shared" si="4"/>
        <v>99.33724152</v>
      </c>
      <c r="K1946" s="99">
        <f t="shared" ref="K1946:L1946" si="3942">IFERROR(G1946,0)</f>
        <v>0.65333</v>
      </c>
      <c r="L1946" s="99">
        <f t="shared" si="3942"/>
        <v>0.649</v>
      </c>
      <c r="M1946" s="99">
        <f t="shared" si="6"/>
        <v>-0.00433</v>
      </c>
      <c r="N1946" s="101">
        <f t="shared" si="7"/>
        <v>99.33724152</v>
      </c>
      <c r="O1946" s="99">
        <f t="shared" ref="O1946:P1946" si="3943">IFERROR(K1946,0)</f>
        <v>0.65333</v>
      </c>
      <c r="P1946" s="99">
        <f t="shared" si="3943"/>
        <v>0.649</v>
      </c>
      <c r="Q1946" s="99">
        <f t="shared" si="9"/>
        <v>-0.00433</v>
      </c>
      <c r="R1946" s="101">
        <f t="shared" si="10"/>
        <v>99.33724152</v>
      </c>
      <c r="S1946" s="102">
        <f>T1925</f>
        <v>154.9908851</v>
      </c>
      <c r="T1946" s="99">
        <f>H1946+S1946-H1947-H1948-U1946</f>
        <v>155.3244851</v>
      </c>
      <c r="U1946" s="102">
        <v>4.0E-4</v>
      </c>
      <c r="V1946" s="99">
        <f t="shared" si="1319"/>
        <v>103.5388273</v>
      </c>
      <c r="W1946" s="99">
        <f t="shared" si="1320"/>
        <v>102.8526149</v>
      </c>
      <c r="X1946" s="102">
        <f t="shared" si="3923"/>
        <v>0</v>
      </c>
      <c r="Y1946" s="102"/>
    </row>
    <row r="1947">
      <c r="A1947" s="96">
        <v>45750.0</v>
      </c>
      <c r="B1947" s="97" t="s">
        <v>36</v>
      </c>
      <c r="C1947" s="98" t="s">
        <v>37</v>
      </c>
      <c r="D1947" s="97" t="s">
        <v>29</v>
      </c>
      <c r="E1947" s="99">
        <v>285.0</v>
      </c>
      <c r="F1947" s="80">
        <v>0.343</v>
      </c>
      <c r="G1947" s="115">
        <v>0.78333</v>
      </c>
      <c r="H1947" s="103">
        <v>0.315</v>
      </c>
      <c r="I1947" s="99">
        <f t="shared" si="3"/>
        <v>-0.46833</v>
      </c>
      <c r="J1947" s="101">
        <f t="shared" si="4"/>
        <v>40.21293708</v>
      </c>
      <c r="K1947" s="99">
        <f t="shared" ref="K1947:L1947" si="3944">IFERROR(G1947,0)</f>
        <v>0.78333</v>
      </c>
      <c r="L1947" s="99">
        <f t="shared" si="3944"/>
        <v>0.315</v>
      </c>
      <c r="M1947" s="99">
        <f t="shared" si="6"/>
        <v>-0.46833</v>
      </c>
      <c r="N1947" s="101">
        <f t="shared" si="7"/>
        <v>40.21293708</v>
      </c>
      <c r="O1947" s="99">
        <f t="shared" ref="O1947:P1947" si="3945">IFERROR(K1947,0)</f>
        <v>0.78333</v>
      </c>
      <c r="P1947" s="99">
        <f t="shared" si="3945"/>
        <v>0.315</v>
      </c>
      <c r="Q1947" s="99">
        <f t="shared" si="9"/>
        <v>-0.46833</v>
      </c>
      <c r="R1947" s="101">
        <f t="shared" si="10"/>
        <v>40.21293708</v>
      </c>
      <c r="S1947" s="106"/>
      <c r="T1947" s="106"/>
      <c r="U1947" s="106"/>
      <c r="V1947" s="99">
        <f t="shared" si="1319"/>
        <v>228.3760933</v>
      </c>
      <c r="W1947" s="99">
        <f t="shared" si="1320"/>
        <v>91.83673469</v>
      </c>
      <c r="X1947" s="102">
        <f t="shared" si="3923"/>
        <v>0.652</v>
      </c>
      <c r="Y1947" s="102"/>
    </row>
    <row r="1948">
      <c r="A1948" s="108">
        <v>45750.0</v>
      </c>
      <c r="B1948" s="97" t="s">
        <v>36</v>
      </c>
      <c r="C1948" s="98" t="s">
        <v>37</v>
      </c>
      <c r="D1948" s="97" t="s">
        <v>30</v>
      </c>
      <c r="E1948" s="99">
        <v>0.0</v>
      </c>
      <c r="F1948" s="80">
        <v>0.0</v>
      </c>
      <c r="G1948" s="99">
        <v>0.0</v>
      </c>
      <c r="H1948" s="105">
        <v>0.0</v>
      </c>
      <c r="I1948" s="99">
        <f t="shared" si="3"/>
        <v>0</v>
      </c>
      <c r="J1948" s="101">
        <f t="shared" si="4"/>
        <v>0</v>
      </c>
      <c r="K1948" s="99">
        <f t="shared" ref="K1948:L1948" si="3946">IFERROR(G1948,0)</f>
        <v>0</v>
      </c>
      <c r="L1948" s="99">
        <f t="shared" si="3946"/>
        <v>0</v>
      </c>
      <c r="M1948" s="99">
        <f t="shared" si="6"/>
        <v>0</v>
      </c>
      <c r="N1948" s="101">
        <f t="shared" si="7"/>
        <v>0</v>
      </c>
      <c r="O1948" s="99">
        <f t="shared" ref="O1948:P1948" si="3947">IFERROR(K1948,0)</f>
        <v>0</v>
      </c>
      <c r="P1948" s="99">
        <f t="shared" si="3947"/>
        <v>0</v>
      </c>
      <c r="Q1948" s="99">
        <f t="shared" si="9"/>
        <v>0</v>
      </c>
      <c r="R1948" s="101">
        <f t="shared" si="10"/>
        <v>0</v>
      </c>
      <c r="S1948" s="106"/>
      <c r="T1948" s="106"/>
      <c r="U1948" s="106"/>
      <c r="V1948" s="99">
        <f t="shared" si="1319"/>
        <v>0</v>
      </c>
      <c r="W1948" s="99">
        <f t="shared" si="1320"/>
        <v>0</v>
      </c>
      <c r="X1948" s="102">
        <f t="shared" si="3923"/>
        <v>1.578</v>
      </c>
      <c r="Y1948" s="102"/>
    </row>
    <row r="1949">
      <c r="A1949" s="96">
        <v>45750.0</v>
      </c>
      <c r="B1949" s="97" t="s">
        <v>49</v>
      </c>
      <c r="C1949" s="98" t="s">
        <v>37</v>
      </c>
      <c r="D1949" s="97" t="s">
        <v>27</v>
      </c>
      <c r="E1949" s="99">
        <v>5.2</v>
      </c>
      <c r="F1949" s="80">
        <v>0.013</v>
      </c>
      <c r="G1949" s="115">
        <v>0.01333</v>
      </c>
      <c r="H1949" s="103">
        <v>0.017</v>
      </c>
      <c r="I1949" s="99">
        <f t="shared" si="3"/>
        <v>0.00367</v>
      </c>
      <c r="J1949" s="101">
        <f t="shared" si="4"/>
        <v>127.531883</v>
      </c>
      <c r="K1949" s="99">
        <f t="shared" ref="K1949:L1949" si="3948">IFERROR(G1949,0)</f>
        <v>0.01333</v>
      </c>
      <c r="L1949" s="99">
        <f t="shared" si="3948"/>
        <v>0.017</v>
      </c>
      <c r="M1949" s="99">
        <f t="shared" si="6"/>
        <v>0.00367</v>
      </c>
      <c r="N1949" s="101">
        <f t="shared" si="7"/>
        <v>127.531883</v>
      </c>
      <c r="O1949" s="99">
        <f t="shared" ref="O1949:P1949" si="3949">IFERROR(K1949,0)</f>
        <v>0.01333</v>
      </c>
      <c r="P1949" s="99">
        <f t="shared" si="3949"/>
        <v>0.017</v>
      </c>
      <c r="Q1949" s="99">
        <f t="shared" si="9"/>
        <v>0.00367</v>
      </c>
      <c r="R1949" s="101">
        <f t="shared" si="10"/>
        <v>127.531883</v>
      </c>
      <c r="S1949" s="102">
        <f>T1928</f>
        <v>2.371100002</v>
      </c>
      <c r="T1949" s="99">
        <f>H1949+S1949-H1950-H1951-U1949</f>
        <v>2.387400002</v>
      </c>
      <c r="U1949" s="102">
        <v>7.0E-4</v>
      </c>
      <c r="V1949" s="99">
        <f t="shared" si="1319"/>
        <v>102.5384615</v>
      </c>
      <c r="W1949" s="99">
        <f t="shared" si="1320"/>
        <v>130.7692308</v>
      </c>
      <c r="X1949" s="102">
        <f t="shared" si="3923"/>
        <v>0</v>
      </c>
      <c r="Y1949" s="102"/>
    </row>
    <row r="1950">
      <c r="A1950" s="108">
        <v>45750.0</v>
      </c>
      <c r="B1950" s="97" t="s">
        <v>49</v>
      </c>
      <c r="C1950" s="98" t="s">
        <v>37</v>
      </c>
      <c r="D1950" s="97" t="s">
        <v>29</v>
      </c>
      <c r="E1950" s="99">
        <v>5.1</v>
      </c>
      <c r="F1950" s="80">
        <v>0.0</v>
      </c>
      <c r="G1950" s="115">
        <v>0.01333</v>
      </c>
      <c r="H1950" s="103">
        <v>0.0</v>
      </c>
      <c r="I1950" s="99">
        <f t="shared" si="3"/>
        <v>-0.01333</v>
      </c>
      <c r="J1950" s="101">
        <f t="shared" si="4"/>
        <v>0</v>
      </c>
      <c r="K1950" s="99">
        <f t="shared" ref="K1950:L1950" si="3950">IFERROR(G1950,0)</f>
        <v>0.01333</v>
      </c>
      <c r="L1950" s="99">
        <f t="shared" si="3950"/>
        <v>0</v>
      </c>
      <c r="M1950" s="99">
        <f t="shared" si="6"/>
        <v>-0.01333</v>
      </c>
      <c r="N1950" s="101">
        <f t="shared" si="7"/>
        <v>0</v>
      </c>
      <c r="O1950" s="99">
        <f t="shared" ref="O1950:P1950" si="3951">IFERROR(K1950,0)</f>
        <v>0.01333</v>
      </c>
      <c r="P1950" s="99">
        <f t="shared" si="3951"/>
        <v>0</v>
      </c>
      <c r="Q1950" s="99">
        <f t="shared" si="9"/>
        <v>-0.01333</v>
      </c>
      <c r="R1950" s="101">
        <f t="shared" si="10"/>
        <v>0</v>
      </c>
      <c r="S1950" s="106"/>
      <c r="T1950" s="106"/>
      <c r="U1950" s="106"/>
      <c r="V1950" s="99">
        <f t="shared" si="1319"/>
        <v>0</v>
      </c>
      <c r="W1950" s="99">
        <f t="shared" si="1320"/>
        <v>0</v>
      </c>
      <c r="X1950" s="102">
        <f t="shared" si="3923"/>
        <v>0.017</v>
      </c>
      <c r="Y1950" s="102"/>
    </row>
    <row r="1951">
      <c r="A1951" s="96">
        <v>45750.0</v>
      </c>
      <c r="B1951" s="97" t="s">
        <v>49</v>
      </c>
      <c r="C1951" s="98" t="s">
        <v>37</v>
      </c>
      <c r="D1951" s="97" t="s">
        <v>30</v>
      </c>
      <c r="E1951" s="99">
        <v>0.0</v>
      </c>
      <c r="F1951" s="80">
        <v>0.0</v>
      </c>
      <c r="G1951" s="99">
        <v>0.0</v>
      </c>
      <c r="H1951" s="105">
        <v>0.0</v>
      </c>
      <c r="I1951" s="99">
        <f t="shared" si="3"/>
        <v>0</v>
      </c>
      <c r="J1951" s="101">
        <f t="shared" si="4"/>
        <v>0</v>
      </c>
      <c r="K1951" s="99">
        <f t="shared" ref="K1951:L1951" si="3952">IFERROR(G1951,0)</f>
        <v>0</v>
      </c>
      <c r="L1951" s="99">
        <f t="shared" si="3952"/>
        <v>0</v>
      </c>
      <c r="M1951" s="99">
        <f t="shared" si="6"/>
        <v>0</v>
      </c>
      <c r="N1951" s="101">
        <f t="shared" si="7"/>
        <v>0</v>
      </c>
      <c r="O1951" s="99">
        <f t="shared" ref="O1951:P1951" si="3953">IFERROR(K1951,0)</f>
        <v>0</v>
      </c>
      <c r="P1951" s="99">
        <f t="shared" si="3953"/>
        <v>0</v>
      </c>
      <c r="Q1951" s="99">
        <f t="shared" si="9"/>
        <v>0</v>
      </c>
      <c r="R1951" s="101">
        <f t="shared" si="10"/>
        <v>0</v>
      </c>
      <c r="S1951" s="106"/>
      <c r="T1951" s="106"/>
      <c r="U1951" s="106"/>
      <c r="V1951" s="99">
        <f t="shared" si="1319"/>
        <v>0</v>
      </c>
      <c r="W1951" s="99">
        <f t="shared" si="1320"/>
        <v>0</v>
      </c>
      <c r="X1951" s="102">
        <f t="shared" si="3923"/>
        <v>0</v>
      </c>
      <c r="Y1951" s="102"/>
    </row>
    <row r="1952">
      <c r="A1952" s="108">
        <v>45750.0</v>
      </c>
      <c r="B1952" s="97" t="s">
        <v>40</v>
      </c>
      <c r="C1952" s="98" t="s">
        <v>37</v>
      </c>
      <c r="D1952" s="97" t="s">
        <v>27</v>
      </c>
      <c r="E1952" s="99">
        <v>0.63</v>
      </c>
      <c r="F1952" s="80">
        <v>0.0</v>
      </c>
      <c r="G1952" s="115">
        <v>0.001666</v>
      </c>
      <c r="H1952" s="105">
        <v>0.001</v>
      </c>
      <c r="I1952" s="99">
        <f t="shared" si="3"/>
        <v>-0.000666</v>
      </c>
      <c r="J1952" s="101">
        <f t="shared" si="4"/>
        <v>60.0240096</v>
      </c>
      <c r="K1952" s="99">
        <f t="shared" ref="K1952:L1952" si="3954">IFERROR(G1952,0)</f>
        <v>0.001666</v>
      </c>
      <c r="L1952" s="99">
        <f t="shared" si="3954"/>
        <v>0.001</v>
      </c>
      <c r="M1952" s="99">
        <f t="shared" si="6"/>
        <v>-0.000666</v>
      </c>
      <c r="N1952" s="101">
        <f t="shared" si="7"/>
        <v>60.0240096</v>
      </c>
      <c r="O1952" s="99">
        <f t="shared" ref="O1952:P1952" si="3955">IFERROR(K1952,0)</f>
        <v>0.001666</v>
      </c>
      <c r="P1952" s="99">
        <f t="shared" si="3955"/>
        <v>0.001</v>
      </c>
      <c r="Q1952" s="99">
        <f t="shared" si="9"/>
        <v>-0.000666</v>
      </c>
      <c r="R1952" s="101">
        <f t="shared" si="10"/>
        <v>60.0240096</v>
      </c>
      <c r="S1952" s="102">
        <f>T1931</f>
        <v>0.08884624</v>
      </c>
      <c r="T1952" s="99">
        <f>H1952+S1952-H1953-H1954-U1952</f>
        <v>0.08974624</v>
      </c>
      <c r="U1952" s="102">
        <v>1.0E-4</v>
      </c>
      <c r="V1952" s="99">
        <f t="shared" si="1319"/>
        <v>0</v>
      </c>
      <c r="W1952" s="99">
        <f t="shared" si="1320"/>
        <v>0</v>
      </c>
      <c r="X1952" s="102">
        <f t="shared" si="3923"/>
        <v>0</v>
      </c>
      <c r="Y1952" s="102"/>
    </row>
    <row r="1953">
      <c r="A1953" s="96">
        <v>45750.0</v>
      </c>
      <c r="B1953" s="97" t="s">
        <v>40</v>
      </c>
      <c r="C1953" s="98" t="s">
        <v>37</v>
      </c>
      <c r="D1953" s="97" t="s">
        <v>29</v>
      </c>
      <c r="E1953" s="99">
        <v>0.63</v>
      </c>
      <c r="F1953" s="80">
        <v>0.0</v>
      </c>
      <c r="G1953" s="115">
        <v>0.001666</v>
      </c>
      <c r="H1953" s="105">
        <v>0.0</v>
      </c>
      <c r="I1953" s="99">
        <f t="shared" si="3"/>
        <v>-0.001666</v>
      </c>
      <c r="J1953" s="101">
        <f t="shared" si="4"/>
        <v>0</v>
      </c>
      <c r="K1953" s="99">
        <f t="shared" ref="K1953:L1953" si="3956">IFERROR(G1953,0)</f>
        <v>0.001666</v>
      </c>
      <c r="L1953" s="99">
        <f t="shared" si="3956"/>
        <v>0</v>
      </c>
      <c r="M1953" s="99">
        <f t="shared" si="6"/>
        <v>-0.001666</v>
      </c>
      <c r="N1953" s="101">
        <f t="shared" si="7"/>
        <v>0</v>
      </c>
      <c r="O1953" s="99">
        <f t="shared" ref="O1953:P1953" si="3957">IFERROR(K1953,0)</f>
        <v>0.001666</v>
      </c>
      <c r="P1953" s="99">
        <f t="shared" si="3957"/>
        <v>0</v>
      </c>
      <c r="Q1953" s="99">
        <f t="shared" si="9"/>
        <v>-0.001666</v>
      </c>
      <c r="R1953" s="101">
        <f t="shared" si="10"/>
        <v>0</v>
      </c>
      <c r="S1953" s="106"/>
      <c r="T1953" s="104"/>
      <c r="U1953" s="106"/>
      <c r="V1953" s="99">
        <f t="shared" si="1319"/>
        <v>0</v>
      </c>
      <c r="W1953" s="99">
        <f t="shared" si="1320"/>
        <v>0</v>
      </c>
      <c r="X1953" s="102">
        <f t="shared" si="3923"/>
        <v>0.001</v>
      </c>
      <c r="Y1953" s="102"/>
    </row>
    <row r="1954">
      <c r="A1954" s="108">
        <v>45750.0</v>
      </c>
      <c r="B1954" s="97" t="s">
        <v>40</v>
      </c>
      <c r="C1954" s="98" t="s">
        <v>37</v>
      </c>
      <c r="D1954" s="97" t="s">
        <v>30</v>
      </c>
      <c r="E1954" s="99">
        <v>0.0</v>
      </c>
      <c r="F1954" s="80">
        <v>0.0</v>
      </c>
      <c r="G1954" s="99">
        <v>0.0</v>
      </c>
      <c r="H1954" s="105">
        <v>0.0</v>
      </c>
      <c r="I1954" s="99">
        <f t="shared" si="3"/>
        <v>0</v>
      </c>
      <c r="J1954" s="101">
        <f t="shared" si="4"/>
        <v>0</v>
      </c>
      <c r="K1954" s="99">
        <f t="shared" ref="K1954:L1954" si="3958">IFERROR(G1954,0)</f>
        <v>0</v>
      </c>
      <c r="L1954" s="99">
        <f t="shared" si="3958"/>
        <v>0</v>
      </c>
      <c r="M1954" s="99">
        <f t="shared" si="6"/>
        <v>0</v>
      </c>
      <c r="N1954" s="101">
        <f t="shared" si="7"/>
        <v>0</v>
      </c>
      <c r="O1954" s="99">
        <f t="shared" ref="O1954:P1954" si="3959">IFERROR(K1954,0)</f>
        <v>0</v>
      </c>
      <c r="P1954" s="99">
        <f t="shared" si="3959"/>
        <v>0</v>
      </c>
      <c r="Q1954" s="99">
        <f t="shared" si="9"/>
        <v>0</v>
      </c>
      <c r="R1954" s="101">
        <f t="shared" si="10"/>
        <v>0</v>
      </c>
      <c r="S1954" s="106"/>
      <c r="T1954" s="106"/>
      <c r="U1954" s="106"/>
      <c r="V1954" s="99">
        <f t="shared" si="1319"/>
        <v>0</v>
      </c>
      <c r="W1954" s="99">
        <f t="shared" si="1320"/>
        <v>0</v>
      </c>
      <c r="X1954" s="102">
        <f t="shared" si="3923"/>
        <v>0</v>
      </c>
      <c r="Y1954" s="102"/>
    </row>
    <row r="1955">
      <c r="A1955" s="108">
        <v>45751.0</v>
      </c>
      <c r="B1955" s="109" t="s">
        <v>31</v>
      </c>
      <c r="C1955" s="110" t="s">
        <v>26</v>
      </c>
      <c r="D1955" s="109" t="s">
        <v>27</v>
      </c>
      <c r="E1955" s="111">
        <v>190.9</v>
      </c>
      <c r="F1955" s="81">
        <v>0.649</v>
      </c>
      <c r="G1955" s="112">
        <v>0.53666</v>
      </c>
      <c r="H1955" s="107">
        <v>0.572</v>
      </c>
      <c r="I1955" s="111">
        <f t="shared" si="3"/>
        <v>0.03534</v>
      </c>
      <c r="J1955" s="113">
        <f t="shared" si="4"/>
        <v>106.585175</v>
      </c>
      <c r="K1955" s="111">
        <f t="shared" ref="K1955:L1955" si="3960">IFERROR(G1955,0)</f>
        <v>0.53666</v>
      </c>
      <c r="L1955" s="111">
        <f t="shared" si="3960"/>
        <v>0.572</v>
      </c>
      <c r="M1955" s="111">
        <f t="shared" si="6"/>
        <v>0.03534</v>
      </c>
      <c r="N1955" s="113">
        <f t="shared" si="7"/>
        <v>106.585175</v>
      </c>
      <c r="O1955" s="111">
        <f t="shared" ref="O1955:P1955" si="3961">IFERROR(K1955,0)</f>
        <v>0.53666</v>
      </c>
      <c r="P1955" s="111">
        <f t="shared" si="3961"/>
        <v>0.572</v>
      </c>
      <c r="Q1955" s="111">
        <f t="shared" si="9"/>
        <v>0.03534</v>
      </c>
      <c r="R1955" s="113">
        <f t="shared" si="10"/>
        <v>106.585175</v>
      </c>
      <c r="S1955" s="111">
        <f>T1934</f>
        <v>10.31292</v>
      </c>
      <c r="T1955" s="111">
        <f>H1955+S1955-H1956-H1957-U1955</f>
        <v>10.43412</v>
      </c>
      <c r="U1955" s="111">
        <v>0.0018</v>
      </c>
      <c r="V1955" s="111">
        <f t="shared" si="1319"/>
        <v>82.69029276</v>
      </c>
      <c r="W1955" s="111">
        <f t="shared" si="1320"/>
        <v>88.13559322</v>
      </c>
      <c r="X1955" s="114">
        <f>H1913</f>
        <v>0.577</v>
      </c>
      <c r="Y1955" s="114"/>
    </row>
    <row r="1956">
      <c r="A1956" s="96">
        <v>45751.0</v>
      </c>
      <c r="B1956" s="97" t="s">
        <v>31</v>
      </c>
      <c r="C1956" s="98" t="s">
        <v>26</v>
      </c>
      <c r="D1956" s="97" t="s">
        <v>29</v>
      </c>
      <c r="E1956" s="99">
        <v>220.3</v>
      </c>
      <c r="F1956" s="80">
        <v>2.069</v>
      </c>
      <c r="G1956" s="115">
        <v>0.66</v>
      </c>
      <c r="H1956" s="103">
        <v>0.449</v>
      </c>
      <c r="I1956" s="99">
        <f t="shared" si="3"/>
        <v>-0.211</v>
      </c>
      <c r="J1956" s="101">
        <f t="shared" si="4"/>
        <v>68.03030303</v>
      </c>
      <c r="K1956" s="99">
        <f t="shared" ref="K1956:L1956" si="3962">IFERROR(G1956,0)</f>
        <v>0.66</v>
      </c>
      <c r="L1956" s="99">
        <f t="shared" si="3962"/>
        <v>0.449</v>
      </c>
      <c r="M1956" s="99">
        <f t="shared" si="6"/>
        <v>-0.211</v>
      </c>
      <c r="N1956" s="101">
        <f t="shared" si="7"/>
        <v>68.03030303</v>
      </c>
      <c r="O1956" s="99">
        <f t="shared" ref="O1956:P1956" si="3963">IFERROR(K1956,0)</f>
        <v>0.66</v>
      </c>
      <c r="P1956" s="99">
        <f t="shared" si="3963"/>
        <v>0.449</v>
      </c>
      <c r="Q1956" s="99">
        <f t="shared" si="9"/>
        <v>-0.211</v>
      </c>
      <c r="R1956" s="101">
        <f t="shared" si="10"/>
        <v>68.03030303</v>
      </c>
      <c r="S1956" s="104"/>
      <c r="T1956" s="104"/>
      <c r="U1956" s="104"/>
      <c r="V1956" s="99">
        <f t="shared" si="1319"/>
        <v>31.89946834</v>
      </c>
      <c r="W1956" s="99">
        <f t="shared" si="1320"/>
        <v>21.70130498</v>
      </c>
      <c r="X1956" s="102">
        <f t="shared" ref="X1956:X1975" si="3966">H1913</f>
        <v>0.577</v>
      </c>
      <c r="Y1956" s="102"/>
    </row>
    <row r="1957">
      <c r="A1957" s="108">
        <v>45751.0</v>
      </c>
      <c r="B1957" s="97" t="s">
        <v>31</v>
      </c>
      <c r="C1957" s="98" t="s">
        <v>26</v>
      </c>
      <c r="D1957" s="97" t="s">
        <v>30</v>
      </c>
      <c r="E1957" s="99">
        <v>0.0</v>
      </c>
      <c r="F1957" s="80">
        <v>0.0</v>
      </c>
      <c r="G1957" s="99">
        <v>0.0</v>
      </c>
      <c r="H1957" s="103">
        <v>0.0</v>
      </c>
      <c r="I1957" s="99">
        <f t="shared" si="3"/>
        <v>0</v>
      </c>
      <c r="J1957" s="101">
        <f t="shared" si="4"/>
        <v>0</v>
      </c>
      <c r="K1957" s="99">
        <f t="shared" ref="K1957:L1957" si="3964">IFERROR(G1957,0)</f>
        <v>0</v>
      </c>
      <c r="L1957" s="99">
        <f t="shared" si="3964"/>
        <v>0</v>
      </c>
      <c r="M1957" s="99">
        <f t="shared" si="6"/>
        <v>0</v>
      </c>
      <c r="N1957" s="101">
        <f t="shared" si="7"/>
        <v>0</v>
      </c>
      <c r="O1957" s="99">
        <f t="shared" ref="O1957:P1957" si="3965">IFERROR(K1957,0)</f>
        <v>0</v>
      </c>
      <c r="P1957" s="99">
        <f t="shared" si="3965"/>
        <v>0</v>
      </c>
      <c r="Q1957" s="99">
        <f t="shared" si="9"/>
        <v>0</v>
      </c>
      <c r="R1957" s="101">
        <f t="shared" si="10"/>
        <v>0</v>
      </c>
      <c r="S1957" s="104"/>
      <c r="T1957" s="104"/>
      <c r="U1957" s="104"/>
      <c r="V1957" s="99">
        <f t="shared" si="1319"/>
        <v>0</v>
      </c>
      <c r="W1957" s="99">
        <f t="shared" si="1320"/>
        <v>0</v>
      </c>
      <c r="X1957" s="102">
        <f t="shared" si="3966"/>
        <v>0.488</v>
      </c>
      <c r="Y1957" s="102"/>
    </row>
    <row r="1958">
      <c r="A1958" s="96">
        <v>45751.0</v>
      </c>
      <c r="B1958" s="97" t="s">
        <v>25</v>
      </c>
      <c r="C1958" s="98" t="s">
        <v>26</v>
      </c>
      <c r="D1958" s="97" t="s">
        <v>27</v>
      </c>
      <c r="E1958" s="99">
        <v>1.7</v>
      </c>
      <c r="F1958" s="80">
        <v>0.005</v>
      </c>
      <c r="G1958" s="115">
        <v>0.00466</v>
      </c>
      <c r="H1958" s="105">
        <v>0.005</v>
      </c>
      <c r="I1958" s="99">
        <f t="shared" si="3"/>
        <v>0.00034</v>
      </c>
      <c r="J1958" s="101">
        <f t="shared" si="4"/>
        <v>107.2961373</v>
      </c>
      <c r="K1958" s="99">
        <f t="shared" ref="K1958:L1958" si="3967">IFERROR(G1958,0)</f>
        <v>0.00466</v>
      </c>
      <c r="L1958" s="99">
        <f t="shared" si="3967"/>
        <v>0.005</v>
      </c>
      <c r="M1958" s="99">
        <f t="shared" si="6"/>
        <v>0.00034</v>
      </c>
      <c r="N1958" s="101">
        <f t="shared" si="7"/>
        <v>107.2961373</v>
      </c>
      <c r="O1958" s="99">
        <f t="shared" ref="O1958:P1958" si="3968">IFERROR(K1958,0)</f>
        <v>0.00466</v>
      </c>
      <c r="P1958" s="99">
        <f t="shared" si="3968"/>
        <v>0.005</v>
      </c>
      <c r="Q1958" s="99">
        <f t="shared" si="9"/>
        <v>0.00034</v>
      </c>
      <c r="R1958" s="101">
        <f t="shared" si="10"/>
        <v>107.2961373</v>
      </c>
      <c r="S1958" s="99">
        <f>T1937</f>
        <v>3.7404405</v>
      </c>
      <c r="T1958" s="99">
        <f>H1958+S1958-H1959-H1960-U1958</f>
        <v>3.6973405</v>
      </c>
      <c r="U1958" s="99">
        <v>1.0E-4</v>
      </c>
      <c r="V1958" s="99">
        <f t="shared" si="1319"/>
        <v>93.2</v>
      </c>
      <c r="W1958" s="99">
        <f t="shared" si="1320"/>
        <v>100</v>
      </c>
      <c r="X1958" s="102">
        <f t="shared" si="3966"/>
        <v>0</v>
      </c>
      <c r="Y1958" s="102"/>
    </row>
    <row r="1959">
      <c r="A1959" s="108">
        <v>45751.0</v>
      </c>
      <c r="B1959" s="97" t="s">
        <v>25</v>
      </c>
      <c r="C1959" s="98" t="s">
        <v>26</v>
      </c>
      <c r="D1959" s="97" t="s">
        <v>29</v>
      </c>
      <c r="E1959" s="99">
        <v>1.5</v>
      </c>
      <c r="F1959" s="80">
        <v>0.0</v>
      </c>
      <c r="G1959" s="115">
        <v>0.00333</v>
      </c>
      <c r="H1959" s="103">
        <v>0.048</v>
      </c>
      <c r="I1959" s="99">
        <f t="shared" si="3"/>
        <v>0.04467</v>
      </c>
      <c r="J1959" s="101">
        <f t="shared" si="4"/>
        <v>1441.441441</v>
      </c>
      <c r="K1959" s="99">
        <f t="shared" ref="K1959:L1959" si="3969">IFERROR(G1959,0)</f>
        <v>0.00333</v>
      </c>
      <c r="L1959" s="99">
        <f t="shared" si="3969"/>
        <v>0.048</v>
      </c>
      <c r="M1959" s="99">
        <f t="shared" si="6"/>
        <v>0.04467</v>
      </c>
      <c r="N1959" s="101">
        <f t="shared" si="7"/>
        <v>1441.441441</v>
      </c>
      <c r="O1959" s="99">
        <f t="shared" ref="O1959:P1959" si="3970">IFERROR(K1959,0)</f>
        <v>0.00333</v>
      </c>
      <c r="P1959" s="99">
        <f t="shared" si="3970"/>
        <v>0.048</v>
      </c>
      <c r="Q1959" s="99">
        <f t="shared" si="9"/>
        <v>0.04467</v>
      </c>
      <c r="R1959" s="101">
        <f t="shared" si="10"/>
        <v>1441.441441</v>
      </c>
      <c r="S1959" s="104"/>
      <c r="T1959" s="104"/>
      <c r="U1959" s="104"/>
      <c r="V1959" s="99">
        <f t="shared" si="1319"/>
        <v>0</v>
      </c>
      <c r="W1959" s="99">
        <f t="shared" si="1320"/>
        <v>0</v>
      </c>
      <c r="X1959" s="102">
        <f t="shared" si="3966"/>
        <v>0.005</v>
      </c>
      <c r="Y1959" s="102"/>
    </row>
    <row r="1960">
      <c r="A1960" s="96">
        <v>45751.0</v>
      </c>
      <c r="B1960" s="97" t="s">
        <v>25</v>
      </c>
      <c r="C1960" s="98" t="s">
        <v>26</v>
      </c>
      <c r="D1960" s="97" t="s">
        <v>30</v>
      </c>
      <c r="E1960" s="99">
        <v>0.0</v>
      </c>
      <c r="F1960" s="80">
        <v>0.0</v>
      </c>
      <c r="G1960" s="99">
        <v>0.0</v>
      </c>
      <c r="H1960" s="105">
        <v>0.0</v>
      </c>
      <c r="I1960" s="99">
        <f t="shared" si="3"/>
        <v>0</v>
      </c>
      <c r="J1960" s="101">
        <f t="shared" si="4"/>
        <v>0</v>
      </c>
      <c r="K1960" s="99">
        <f t="shared" ref="K1960:L1960" si="3971">IFERROR(G1960,0)</f>
        <v>0</v>
      </c>
      <c r="L1960" s="99">
        <f t="shared" si="3971"/>
        <v>0</v>
      </c>
      <c r="M1960" s="99">
        <f t="shared" si="6"/>
        <v>0</v>
      </c>
      <c r="N1960" s="101">
        <f t="shared" si="7"/>
        <v>0</v>
      </c>
      <c r="O1960" s="99">
        <f t="shared" ref="O1960:P1960" si="3972">IFERROR(K1960,0)</f>
        <v>0</v>
      </c>
      <c r="P1960" s="99">
        <f t="shared" si="3972"/>
        <v>0</v>
      </c>
      <c r="Q1960" s="99">
        <f t="shared" si="9"/>
        <v>0</v>
      </c>
      <c r="R1960" s="101">
        <f t="shared" si="10"/>
        <v>0</v>
      </c>
      <c r="S1960" s="104"/>
      <c r="T1960" s="104"/>
      <c r="U1960" s="104"/>
      <c r="V1960" s="99">
        <f t="shared" si="1319"/>
        <v>0</v>
      </c>
      <c r="W1960" s="99">
        <f t="shared" si="1320"/>
        <v>0</v>
      </c>
      <c r="X1960" s="102">
        <f t="shared" si="3966"/>
        <v>0.104</v>
      </c>
      <c r="Y1960" s="102"/>
    </row>
    <row r="1961">
      <c r="A1961" s="108">
        <v>45751.0</v>
      </c>
      <c r="B1961" s="97" t="s">
        <v>33</v>
      </c>
      <c r="C1961" s="98" t="s">
        <v>26</v>
      </c>
      <c r="D1961" s="97" t="s">
        <v>27</v>
      </c>
      <c r="E1961" s="99">
        <v>1.0</v>
      </c>
      <c r="F1961" s="80">
        <v>0.005</v>
      </c>
      <c r="G1961" s="99">
        <v>0.003</v>
      </c>
      <c r="H1961" s="103">
        <v>0.004</v>
      </c>
      <c r="I1961" s="99">
        <f t="shared" si="3"/>
        <v>0.001</v>
      </c>
      <c r="J1961" s="101">
        <f t="shared" si="4"/>
        <v>133.3333333</v>
      </c>
      <c r="K1961" s="99">
        <f t="shared" ref="K1961:L1961" si="3973">IFERROR(G1961,0)</f>
        <v>0.003</v>
      </c>
      <c r="L1961" s="99">
        <f t="shared" si="3973"/>
        <v>0.004</v>
      </c>
      <c r="M1961" s="99">
        <f t="shared" si="6"/>
        <v>0.001</v>
      </c>
      <c r="N1961" s="101">
        <f t="shared" si="7"/>
        <v>133.3333333</v>
      </c>
      <c r="O1961" s="99">
        <f t="shared" ref="O1961:P1961" si="3974">IFERROR(K1961,0)</f>
        <v>0.003</v>
      </c>
      <c r="P1961" s="99">
        <f t="shared" si="3974"/>
        <v>0.004</v>
      </c>
      <c r="Q1961" s="99">
        <f t="shared" si="9"/>
        <v>0.001</v>
      </c>
      <c r="R1961" s="101">
        <f t="shared" si="10"/>
        <v>133.3333333</v>
      </c>
      <c r="S1961" s="99">
        <f>T1940</f>
        <v>0.64965</v>
      </c>
      <c r="T1961" s="99">
        <f>H1961+S1961-H1962-H1963-U1961</f>
        <v>0.65365</v>
      </c>
      <c r="U1961" s="99">
        <v>0.0</v>
      </c>
      <c r="V1961" s="99">
        <f t="shared" si="1319"/>
        <v>60</v>
      </c>
      <c r="W1961" s="99">
        <f t="shared" si="1320"/>
        <v>80</v>
      </c>
      <c r="X1961" s="102">
        <f t="shared" si="3966"/>
        <v>0</v>
      </c>
      <c r="Y1961" s="102"/>
    </row>
    <row r="1962">
      <c r="A1962" s="96">
        <v>45751.0</v>
      </c>
      <c r="B1962" s="97" t="s">
        <v>33</v>
      </c>
      <c r="C1962" s="98" t="s">
        <v>26</v>
      </c>
      <c r="D1962" s="97" t="s">
        <v>29</v>
      </c>
      <c r="E1962" s="99">
        <v>1.0</v>
      </c>
      <c r="F1962" s="80">
        <v>0.0</v>
      </c>
      <c r="G1962" s="99">
        <v>0.003</v>
      </c>
      <c r="H1962" s="116">
        <v>0.0</v>
      </c>
      <c r="I1962" s="99">
        <f t="shared" si="3"/>
        <v>-0.003</v>
      </c>
      <c r="J1962" s="101">
        <f t="shared" si="4"/>
        <v>0</v>
      </c>
      <c r="K1962" s="99">
        <f t="shared" ref="K1962:L1962" si="3975">IFERROR(G1962,0)</f>
        <v>0.003</v>
      </c>
      <c r="L1962" s="99">
        <f t="shared" si="3975"/>
        <v>0</v>
      </c>
      <c r="M1962" s="99">
        <f t="shared" si="6"/>
        <v>-0.003</v>
      </c>
      <c r="N1962" s="101">
        <f t="shared" si="7"/>
        <v>0</v>
      </c>
      <c r="O1962" s="99">
        <f t="shared" ref="O1962:P1962" si="3976">IFERROR(K1962,0)</f>
        <v>0.003</v>
      </c>
      <c r="P1962" s="99">
        <f t="shared" si="3976"/>
        <v>0</v>
      </c>
      <c r="Q1962" s="99">
        <f t="shared" si="9"/>
        <v>-0.003</v>
      </c>
      <c r="R1962" s="101">
        <f t="shared" si="10"/>
        <v>0</v>
      </c>
      <c r="S1962" s="104"/>
      <c r="T1962" s="104"/>
      <c r="U1962" s="104"/>
      <c r="V1962" s="99">
        <f t="shared" si="1319"/>
        <v>0</v>
      </c>
      <c r="W1962" s="99">
        <f t="shared" si="1320"/>
        <v>0</v>
      </c>
      <c r="X1962" s="102">
        <f t="shared" si="3966"/>
        <v>0.004</v>
      </c>
      <c r="Y1962" s="102"/>
    </row>
    <row r="1963">
      <c r="A1963" s="108">
        <v>45751.0</v>
      </c>
      <c r="B1963" s="97" t="s">
        <v>33</v>
      </c>
      <c r="C1963" s="98" t="s">
        <v>26</v>
      </c>
      <c r="D1963" s="97" t="s">
        <v>30</v>
      </c>
      <c r="E1963" s="99">
        <v>0.0</v>
      </c>
      <c r="F1963" s="80">
        <v>0.0</v>
      </c>
      <c r="G1963" s="99">
        <v>0.0</v>
      </c>
      <c r="H1963" s="105">
        <v>0.0</v>
      </c>
      <c r="I1963" s="99">
        <f t="shared" si="3"/>
        <v>0</v>
      </c>
      <c r="J1963" s="101">
        <f t="shared" si="4"/>
        <v>0</v>
      </c>
      <c r="K1963" s="99">
        <f t="shared" ref="K1963:L1963" si="3977">IFERROR(G1963,0)</f>
        <v>0</v>
      </c>
      <c r="L1963" s="99">
        <f t="shared" si="3977"/>
        <v>0</v>
      </c>
      <c r="M1963" s="99">
        <f t="shared" si="6"/>
        <v>0</v>
      </c>
      <c r="N1963" s="101">
        <f t="shared" si="7"/>
        <v>0</v>
      </c>
      <c r="O1963" s="99">
        <f t="shared" ref="O1963:P1963" si="3978">IFERROR(K1963,0)</f>
        <v>0</v>
      </c>
      <c r="P1963" s="99">
        <f t="shared" si="3978"/>
        <v>0</v>
      </c>
      <c r="Q1963" s="99">
        <f t="shared" si="9"/>
        <v>0</v>
      </c>
      <c r="R1963" s="101">
        <f t="shared" si="10"/>
        <v>0</v>
      </c>
      <c r="S1963" s="106"/>
      <c r="T1963" s="106"/>
      <c r="U1963" s="106"/>
      <c r="V1963" s="99">
        <f t="shared" si="1319"/>
        <v>0</v>
      </c>
      <c r="W1963" s="99">
        <f t="shared" si="1320"/>
        <v>0</v>
      </c>
      <c r="X1963" s="102">
        <f t="shared" si="3966"/>
        <v>0.05</v>
      </c>
      <c r="Y1963" s="102"/>
    </row>
    <row r="1964">
      <c r="A1964" s="96">
        <v>45751.0</v>
      </c>
      <c r="B1964" s="97" t="s">
        <v>34</v>
      </c>
      <c r="C1964" s="98" t="s">
        <v>26</v>
      </c>
      <c r="D1964" s="97" t="s">
        <v>27</v>
      </c>
      <c r="E1964" s="99">
        <v>0.6</v>
      </c>
      <c r="F1964" s="80">
        <v>0.003</v>
      </c>
      <c r="G1964" s="115">
        <v>0.00333</v>
      </c>
      <c r="H1964" s="103">
        <v>0.002</v>
      </c>
      <c r="I1964" s="99">
        <f t="shared" si="3"/>
        <v>-0.00133</v>
      </c>
      <c r="J1964" s="101">
        <f t="shared" si="4"/>
        <v>60.06006006</v>
      </c>
      <c r="K1964" s="99">
        <f t="shared" ref="K1964:L1964" si="3979">IFERROR(G1964,0)</f>
        <v>0.00333</v>
      </c>
      <c r="L1964" s="99">
        <f t="shared" si="3979"/>
        <v>0.002</v>
      </c>
      <c r="M1964" s="99">
        <f t="shared" si="6"/>
        <v>-0.00133</v>
      </c>
      <c r="N1964" s="101">
        <f t="shared" si="7"/>
        <v>60.06006006</v>
      </c>
      <c r="O1964" s="99">
        <f t="shared" ref="O1964:P1964" si="3980">IFERROR(K1964,0)</f>
        <v>0.00333</v>
      </c>
      <c r="P1964" s="99">
        <f t="shared" si="3980"/>
        <v>0.002</v>
      </c>
      <c r="Q1964" s="99">
        <f t="shared" si="9"/>
        <v>-0.00133</v>
      </c>
      <c r="R1964" s="101">
        <f t="shared" si="10"/>
        <v>60.06006006</v>
      </c>
      <c r="S1964" s="102">
        <f>T1943</f>
        <v>0.09489</v>
      </c>
      <c r="T1964" s="99">
        <f>H1964+S1964-H1965-H1966-U1964</f>
        <v>0.09689</v>
      </c>
      <c r="U1964" s="102">
        <v>0.0</v>
      </c>
      <c r="V1964" s="99">
        <f t="shared" si="1319"/>
        <v>111</v>
      </c>
      <c r="W1964" s="99">
        <f t="shared" si="1320"/>
        <v>66.66666667</v>
      </c>
      <c r="X1964" s="102">
        <f t="shared" si="3966"/>
        <v>0</v>
      </c>
      <c r="Y1964" s="102"/>
    </row>
    <row r="1965">
      <c r="A1965" s="108">
        <v>45751.0</v>
      </c>
      <c r="B1965" s="97" t="s">
        <v>34</v>
      </c>
      <c r="C1965" s="98" t="s">
        <v>26</v>
      </c>
      <c r="D1965" s="97" t="s">
        <v>29</v>
      </c>
      <c r="E1965" s="99">
        <v>0.6</v>
      </c>
      <c r="F1965" s="80">
        <v>0.0</v>
      </c>
      <c r="G1965" s="115">
        <v>0.00333</v>
      </c>
      <c r="H1965" s="103">
        <v>0.0</v>
      </c>
      <c r="I1965" s="99">
        <f t="shared" si="3"/>
        <v>-0.00333</v>
      </c>
      <c r="J1965" s="101">
        <f t="shared" si="4"/>
        <v>0</v>
      </c>
      <c r="K1965" s="99">
        <f t="shared" ref="K1965:L1965" si="3981">IFERROR(G1965,0)</f>
        <v>0.00333</v>
      </c>
      <c r="L1965" s="99">
        <f t="shared" si="3981"/>
        <v>0</v>
      </c>
      <c r="M1965" s="99">
        <f t="shared" si="6"/>
        <v>-0.00333</v>
      </c>
      <c r="N1965" s="101">
        <f t="shared" si="7"/>
        <v>0</v>
      </c>
      <c r="O1965" s="99">
        <f t="shared" ref="O1965:P1965" si="3982">IFERROR(K1965,0)</f>
        <v>0.00333</v>
      </c>
      <c r="P1965" s="99">
        <f t="shared" si="3982"/>
        <v>0</v>
      </c>
      <c r="Q1965" s="99">
        <f t="shared" si="9"/>
        <v>-0.00333</v>
      </c>
      <c r="R1965" s="101">
        <f t="shared" si="10"/>
        <v>0</v>
      </c>
      <c r="S1965" s="106"/>
      <c r="T1965" s="106"/>
      <c r="U1965" s="106"/>
      <c r="V1965" s="99">
        <f t="shared" si="1319"/>
        <v>0</v>
      </c>
      <c r="W1965" s="99">
        <f t="shared" si="1320"/>
        <v>0</v>
      </c>
      <c r="X1965" s="102">
        <f t="shared" si="3966"/>
        <v>0.002</v>
      </c>
      <c r="Y1965" s="102"/>
    </row>
    <row r="1966">
      <c r="A1966" s="96">
        <v>45751.0</v>
      </c>
      <c r="B1966" s="97" t="s">
        <v>34</v>
      </c>
      <c r="C1966" s="98" t="s">
        <v>26</v>
      </c>
      <c r="D1966" s="97" t="s">
        <v>30</v>
      </c>
      <c r="E1966" s="99">
        <v>0.0</v>
      </c>
      <c r="F1966" s="80">
        <v>0.0</v>
      </c>
      <c r="G1966" s="99">
        <v>0.0</v>
      </c>
      <c r="H1966" s="105">
        <v>0.0</v>
      </c>
      <c r="I1966" s="99">
        <f t="shared" si="3"/>
        <v>0</v>
      </c>
      <c r="J1966" s="101">
        <f t="shared" si="4"/>
        <v>0</v>
      </c>
      <c r="K1966" s="99">
        <f t="shared" ref="K1966:L1966" si="3983">IFERROR(G1966,0)</f>
        <v>0</v>
      </c>
      <c r="L1966" s="99">
        <f t="shared" si="3983"/>
        <v>0</v>
      </c>
      <c r="M1966" s="99">
        <f t="shared" si="6"/>
        <v>0</v>
      </c>
      <c r="N1966" s="101">
        <f t="shared" si="7"/>
        <v>0</v>
      </c>
      <c r="O1966" s="99">
        <f t="shared" ref="O1966:P1966" si="3984">IFERROR(K1966,0)</f>
        <v>0</v>
      </c>
      <c r="P1966" s="99">
        <f t="shared" si="3984"/>
        <v>0</v>
      </c>
      <c r="Q1966" s="99">
        <f t="shared" si="9"/>
        <v>0</v>
      </c>
      <c r="R1966" s="101">
        <f t="shared" si="10"/>
        <v>0</v>
      </c>
      <c r="S1966" s="106"/>
      <c r="T1966" s="106"/>
      <c r="U1966" s="106"/>
      <c r="V1966" s="99">
        <f t="shared" si="1319"/>
        <v>0</v>
      </c>
      <c r="W1966" s="99">
        <f t="shared" si="1320"/>
        <v>0</v>
      </c>
      <c r="X1966" s="102">
        <f t="shared" si="3966"/>
        <v>0</v>
      </c>
      <c r="Y1966" s="102"/>
    </row>
    <row r="1967">
      <c r="A1967" s="108">
        <v>45751.0</v>
      </c>
      <c r="B1967" s="97" t="s">
        <v>36</v>
      </c>
      <c r="C1967" s="98" t="s">
        <v>37</v>
      </c>
      <c r="D1967" s="97" t="s">
        <v>27</v>
      </c>
      <c r="E1967" s="99">
        <v>229.8</v>
      </c>
      <c r="F1967" s="80">
        <v>0.633</v>
      </c>
      <c r="G1967" s="115">
        <v>0.65333</v>
      </c>
      <c r="H1967" s="103">
        <v>0.642</v>
      </c>
      <c r="I1967" s="99">
        <f t="shared" si="3"/>
        <v>-0.01133</v>
      </c>
      <c r="J1967" s="101">
        <f t="shared" si="4"/>
        <v>98.26580748</v>
      </c>
      <c r="K1967" s="99">
        <f t="shared" ref="K1967:L1967" si="3985">IFERROR(G1967,0)</f>
        <v>0.65333</v>
      </c>
      <c r="L1967" s="99">
        <f t="shared" si="3985"/>
        <v>0.642</v>
      </c>
      <c r="M1967" s="99">
        <f t="shared" si="6"/>
        <v>-0.01133</v>
      </c>
      <c r="N1967" s="101">
        <f t="shared" si="7"/>
        <v>98.26580748</v>
      </c>
      <c r="O1967" s="99">
        <f t="shared" ref="O1967:P1967" si="3986">IFERROR(K1967,0)</f>
        <v>0.65333</v>
      </c>
      <c r="P1967" s="99">
        <f t="shared" si="3986"/>
        <v>0.642</v>
      </c>
      <c r="Q1967" s="99">
        <f t="shared" si="9"/>
        <v>-0.01133</v>
      </c>
      <c r="R1967" s="101">
        <f t="shared" si="10"/>
        <v>98.26580748</v>
      </c>
      <c r="S1967" s="102">
        <f>T1946</f>
        <v>155.3244851</v>
      </c>
      <c r="T1967" s="99">
        <f>H1967+S1967-H1968-H1969-U1967</f>
        <v>154.5870851</v>
      </c>
      <c r="U1967" s="102">
        <v>4.0E-4</v>
      </c>
      <c r="V1967" s="99">
        <f t="shared" si="1319"/>
        <v>103.2116904</v>
      </c>
      <c r="W1967" s="99">
        <f t="shared" si="1320"/>
        <v>101.4218009</v>
      </c>
      <c r="X1967" s="102">
        <f t="shared" si="3966"/>
        <v>0</v>
      </c>
      <c r="Y1967" s="102"/>
    </row>
    <row r="1968">
      <c r="A1968" s="96">
        <v>45751.0</v>
      </c>
      <c r="B1968" s="97" t="s">
        <v>36</v>
      </c>
      <c r="C1968" s="98" t="s">
        <v>37</v>
      </c>
      <c r="D1968" s="97" t="s">
        <v>29</v>
      </c>
      <c r="E1968" s="99">
        <v>285.0</v>
      </c>
      <c r="F1968" s="80">
        <v>0.472</v>
      </c>
      <c r="G1968" s="115">
        <v>0.78333</v>
      </c>
      <c r="H1968" s="103">
        <v>1.379</v>
      </c>
      <c r="I1968" s="99">
        <f t="shared" si="3"/>
        <v>0.59567</v>
      </c>
      <c r="J1968" s="101">
        <f t="shared" si="4"/>
        <v>176.0433023</v>
      </c>
      <c r="K1968" s="99">
        <f t="shared" ref="K1968:L1968" si="3987">IFERROR(G1968,0)</f>
        <v>0.78333</v>
      </c>
      <c r="L1968" s="99">
        <f t="shared" si="3987"/>
        <v>1.379</v>
      </c>
      <c r="M1968" s="99">
        <f t="shared" si="6"/>
        <v>0.59567</v>
      </c>
      <c r="N1968" s="101">
        <f t="shared" si="7"/>
        <v>176.0433023</v>
      </c>
      <c r="O1968" s="99">
        <f t="shared" ref="O1968:P1968" si="3988">IFERROR(K1968,0)</f>
        <v>0.78333</v>
      </c>
      <c r="P1968" s="99">
        <f t="shared" si="3988"/>
        <v>1.379</v>
      </c>
      <c r="Q1968" s="99">
        <f t="shared" si="9"/>
        <v>0.59567</v>
      </c>
      <c r="R1968" s="101">
        <f t="shared" si="10"/>
        <v>176.0433023</v>
      </c>
      <c r="S1968" s="106"/>
      <c r="T1968" s="106"/>
      <c r="U1968" s="106"/>
      <c r="V1968" s="99">
        <f t="shared" si="1319"/>
        <v>165.9597458</v>
      </c>
      <c r="W1968" s="99">
        <f t="shared" si="1320"/>
        <v>292.1610169</v>
      </c>
      <c r="X1968" s="102">
        <f t="shared" si="3966"/>
        <v>0.651</v>
      </c>
      <c r="Y1968" s="102"/>
    </row>
    <row r="1969">
      <c r="A1969" s="108">
        <v>45751.0</v>
      </c>
      <c r="B1969" s="97" t="s">
        <v>36</v>
      </c>
      <c r="C1969" s="98" t="s">
        <v>37</v>
      </c>
      <c r="D1969" s="97" t="s">
        <v>30</v>
      </c>
      <c r="E1969" s="99">
        <v>0.0</v>
      </c>
      <c r="F1969" s="80">
        <v>0.0</v>
      </c>
      <c r="G1969" s="99">
        <v>0.0</v>
      </c>
      <c r="H1969" s="105">
        <v>0.0</v>
      </c>
      <c r="I1969" s="99">
        <f t="shared" si="3"/>
        <v>0</v>
      </c>
      <c r="J1969" s="101">
        <f t="shared" si="4"/>
        <v>0</v>
      </c>
      <c r="K1969" s="99">
        <f t="shared" ref="K1969:L1969" si="3989">IFERROR(G1969,0)</f>
        <v>0</v>
      </c>
      <c r="L1969" s="99">
        <f t="shared" si="3989"/>
        <v>0</v>
      </c>
      <c r="M1969" s="99">
        <f t="shared" si="6"/>
        <v>0</v>
      </c>
      <c r="N1969" s="101">
        <f t="shared" si="7"/>
        <v>0</v>
      </c>
      <c r="O1969" s="99">
        <f t="shared" ref="O1969:P1969" si="3990">IFERROR(K1969,0)</f>
        <v>0</v>
      </c>
      <c r="P1969" s="99">
        <f t="shared" si="3990"/>
        <v>0</v>
      </c>
      <c r="Q1969" s="99">
        <f t="shared" si="9"/>
        <v>0</v>
      </c>
      <c r="R1969" s="101">
        <f t="shared" si="10"/>
        <v>0</v>
      </c>
      <c r="S1969" s="106"/>
      <c r="T1969" s="106"/>
      <c r="U1969" s="106"/>
      <c r="V1969" s="99">
        <f t="shared" si="1319"/>
        <v>0</v>
      </c>
      <c r="W1969" s="99">
        <f t="shared" si="1320"/>
        <v>0</v>
      </c>
      <c r="X1969" s="102">
        <f t="shared" si="3966"/>
        <v>0.204</v>
      </c>
      <c r="Y1969" s="102"/>
    </row>
    <row r="1970">
      <c r="A1970" s="96">
        <v>45751.0</v>
      </c>
      <c r="B1970" s="97" t="s">
        <v>49</v>
      </c>
      <c r="C1970" s="98" t="s">
        <v>37</v>
      </c>
      <c r="D1970" s="97" t="s">
        <v>27</v>
      </c>
      <c r="E1970" s="99">
        <v>5.2</v>
      </c>
      <c r="F1970" s="80">
        <v>0.017</v>
      </c>
      <c r="G1970" s="115">
        <v>0.01333</v>
      </c>
      <c r="H1970" s="103">
        <v>0.017</v>
      </c>
      <c r="I1970" s="99">
        <f t="shared" si="3"/>
        <v>0.00367</v>
      </c>
      <c r="J1970" s="101">
        <f t="shared" si="4"/>
        <v>127.531883</v>
      </c>
      <c r="K1970" s="99">
        <f t="shared" ref="K1970:L1970" si="3991">IFERROR(G1970,0)</f>
        <v>0.01333</v>
      </c>
      <c r="L1970" s="99">
        <f t="shared" si="3991"/>
        <v>0.017</v>
      </c>
      <c r="M1970" s="99">
        <f t="shared" si="6"/>
        <v>0.00367</v>
      </c>
      <c r="N1970" s="101">
        <f t="shared" si="7"/>
        <v>127.531883</v>
      </c>
      <c r="O1970" s="99">
        <f t="shared" ref="O1970:P1970" si="3992">IFERROR(K1970,0)</f>
        <v>0.01333</v>
      </c>
      <c r="P1970" s="99">
        <f t="shared" si="3992"/>
        <v>0.017</v>
      </c>
      <c r="Q1970" s="99">
        <f t="shared" si="9"/>
        <v>0.00367</v>
      </c>
      <c r="R1970" s="101">
        <f t="shared" si="10"/>
        <v>127.531883</v>
      </c>
      <c r="S1970" s="102">
        <f>T1949</f>
        <v>2.387400002</v>
      </c>
      <c r="T1970" s="99">
        <f>H1970+S1970-H1971-H1972-U1970</f>
        <v>2.403700002</v>
      </c>
      <c r="U1970" s="102">
        <v>7.0E-4</v>
      </c>
      <c r="V1970" s="99">
        <f t="shared" si="1319"/>
        <v>78.41176471</v>
      </c>
      <c r="W1970" s="99">
        <f t="shared" si="1320"/>
        <v>100</v>
      </c>
      <c r="X1970" s="102">
        <f t="shared" si="3966"/>
        <v>0</v>
      </c>
      <c r="Y1970" s="102"/>
    </row>
    <row r="1971">
      <c r="A1971" s="108">
        <v>45751.0</v>
      </c>
      <c r="B1971" s="97" t="s">
        <v>49</v>
      </c>
      <c r="C1971" s="98" t="s">
        <v>37</v>
      </c>
      <c r="D1971" s="97" t="s">
        <v>29</v>
      </c>
      <c r="E1971" s="99">
        <v>5.1</v>
      </c>
      <c r="F1971" s="80">
        <v>0.185</v>
      </c>
      <c r="G1971" s="115">
        <v>0.01333</v>
      </c>
      <c r="H1971" s="103">
        <v>0.0</v>
      </c>
      <c r="I1971" s="99">
        <f t="shared" si="3"/>
        <v>-0.01333</v>
      </c>
      <c r="J1971" s="101">
        <f t="shared" si="4"/>
        <v>0</v>
      </c>
      <c r="K1971" s="99">
        <f t="shared" ref="K1971:L1971" si="3993">IFERROR(G1971,0)</f>
        <v>0.01333</v>
      </c>
      <c r="L1971" s="99">
        <f t="shared" si="3993"/>
        <v>0</v>
      </c>
      <c r="M1971" s="99">
        <f t="shared" si="6"/>
        <v>-0.01333</v>
      </c>
      <c r="N1971" s="101">
        <f t="shared" si="7"/>
        <v>0</v>
      </c>
      <c r="O1971" s="99">
        <f t="shared" ref="O1971:P1971" si="3994">IFERROR(K1971,0)</f>
        <v>0.01333</v>
      </c>
      <c r="P1971" s="99">
        <f t="shared" si="3994"/>
        <v>0</v>
      </c>
      <c r="Q1971" s="99">
        <f t="shared" si="9"/>
        <v>-0.01333</v>
      </c>
      <c r="R1971" s="101">
        <f t="shared" si="10"/>
        <v>0</v>
      </c>
      <c r="S1971" s="106"/>
      <c r="T1971" s="106"/>
      <c r="U1971" s="106"/>
      <c r="V1971" s="99">
        <f t="shared" si="1319"/>
        <v>7.205405405</v>
      </c>
      <c r="W1971" s="99">
        <f t="shared" si="1320"/>
        <v>0</v>
      </c>
      <c r="X1971" s="102">
        <f t="shared" si="3966"/>
        <v>0.017</v>
      </c>
      <c r="Y1971" s="102"/>
    </row>
    <row r="1972">
      <c r="A1972" s="96">
        <v>45751.0</v>
      </c>
      <c r="B1972" s="97" t="s">
        <v>49</v>
      </c>
      <c r="C1972" s="98" t="s">
        <v>37</v>
      </c>
      <c r="D1972" s="97" t="s">
        <v>30</v>
      </c>
      <c r="E1972" s="99">
        <v>0.0</v>
      </c>
      <c r="F1972" s="80">
        <v>0.0</v>
      </c>
      <c r="G1972" s="99">
        <v>0.0</v>
      </c>
      <c r="H1972" s="105">
        <v>0.0</v>
      </c>
      <c r="I1972" s="99">
        <f t="shared" si="3"/>
        <v>0</v>
      </c>
      <c r="J1972" s="101">
        <f t="shared" si="4"/>
        <v>0</v>
      </c>
      <c r="K1972" s="99">
        <f t="shared" ref="K1972:L1972" si="3995">IFERROR(G1972,0)</f>
        <v>0</v>
      </c>
      <c r="L1972" s="99">
        <f t="shared" si="3995"/>
        <v>0</v>
      </c>
      <c r="M1972" s="99">
        <f t="shared" si="6"/>
        <v>0</v>
      </c>
      <c r="N1972" s="101">
        <f t="shared" si="7"/>
        <v>0</v>
      </c>
      <c r="O1972" s="99">
        <f t="shared" ref="O1972:P1972" si="3996">IFERROR(K1972,0)</f>
        <v>0</v>
      </c>
      <c r="P1972" s="99">
        <f t="shared" si="3996"/>
        <v>0</v>
      </c>
      <c r="Q1972" s="99">
        <f t="shared" si="9"/>
        <v>0</v>
      </c>
      <c r="R1972" s="101">
        <f t="shared" si="10"/>
        <v>0</v>
      </c>
      <c r="S1972" s="106"/>
      <c r="T1972" s="106"/>
      <c r="U1972" s="106"/>
      <c r="V1972" s="99">
        <f t="shared" si="1319"/>
        <v>0</v>
      </c>
      <c r="W1972" s="99">
        <f t="shared" si="1320"/>
        <v>0</v>
      </c>
      <c r="X1972" s="102">
        <f t="shared" si="3966"/>
        <v>0</v>
      </c>
      <c r="Y1972" s="102"/>
    </row>
    <row r="1973">
      <c r="A1973" s="108">
        <v>45751.0</v>
      </c>
      <c r="B1973" s="97" t="s">
        <v>40</v>
      </c>
      <c r="C1973" s="98" t="s">
        <v>37</v>
      </c>
      <c r="D1973" s="97" t="s">
        <v>27</v>
      </c>
      <c r="E1973" s="99">
        <v>0.63</v>
      </c>
      <c r="F1973" s="80">
        <v>0.0</v>
      </c>
      <c r="G1973" s="115">
        <v>0.001666</v>
      </c>
      <c r="H1973" s="105">
        <v>0.001</v>
      </c>
      <c r="I1973" s="99">
        <f t="shared" si="3"/>
        <v>-0.000666</v>
      </c>
      <c r="J1973" s="101">
        <f t="shared" si="4"/>
        <v>60.0240096</v>
      </c>
      <c r="K1973" s="99">
        <f t="shared" ref="K1973:L1973" si="3997">IFERROR(G1973,0)</f>
        <v>0.001666</v>
      </c>
      <c r="L1973" s="99">
        <f t="shared" si="3997"/>
        <v>0.001</v>
      </c>
      <c r="M1973" s="99">
        <f t="shared" si="6"/>
        <v>-0.000666</v>
      </c>
      <c r="N1973" s="101">
        <f t="shared" si="7"/>
        <v>60.0240096</v>
      </c>
      <c r="O1973" s="99">
        <f t="shared" ref="O1973:P1973" si="3998">IFERROR(K1973,0)</f>
        <v>0.001666</v>
      </c>
      <c r="P1973" s="99">
        <f t="shared" si="3998"/>
        <v>0.001</v>
      </c>
      <c r="Q1973" s="99">
        <f t="shared" si="9"/>
        <v>-0.000666</v>
      </c>
      <c r="R1973" s="101">
        <f t="shared" si="10"/>
        <v>60.0240096</v>
      </c>
      <c r="S1973" s="102">
        <f>T1952</f>
        <v>0.08974624</v>
      </c>
      <c r="T1973" s="99">
        <f>H1973+S1973-H1974-H1975-U1973</f>
        <v>0.09064624</v>
      </c>
      <c r="U1973" s="102">
        <v>1.0E-4</v>
      </c>
      <c r="V1973" s="99">
        <f t="shared" si="1319"/>
        <v>0</v>
      </c>
      <c r="W1973" s="99">
        <f t="shared" si="1320"/>
        <v>0</v>
      </c>
      <c r="X1973" s="102">
        <f t="shared" si="3966"/>
        <v>0</v>
      </c>
      <c r="Y1973" s="102"/>
    </row>
    <row r="1974">
      <c r="A1974" s="96">
        <v>45751.0</v>
      </c>
      <c r="B1974" s="97" t="s">
        <v>40</v>
      </c>
      <c r="C1974" s="98" t="s">
        <v>37</v>
      </c>
      <c r="D1974" s="97" t="s">
        <v>29</v>
      </c>
      <c r="E1974" s="99">
        <v>0.63</v>
      </c>
      <c r="F1974" s="80">
        <v>0.0</v>
      </c>
      <c r="G1974" s="115">
        <v>0.001666</v>
      </c>
      <c r="H1974" s="105">
        <v>0.0</v>
      </c>
      <c r="I1974" s="99">
        <f t="shared" si="3"/>
        <v>-0.001666</v>
      </c>
      <c r="J1974" s="101">
        <f t="shared" si="4"/>
        <v>0</v>
      </c>
      <c r="K1974" s="99">
        <f t="shared" ref="K1974:L1974" si="3999">IFERROR(G1974,0)</f>
        <v>0.001666</v>
      </c>
      <c r="L1974" s="99">
        <f t="shared" si="3999"/>
        <v>0</v>
      </c>
      <c r="M1974" s="99">
        <f t="shared" si="6"/>
        <v>-0.001666</v>
      </c>
      <c r="N1974" s="101">
        <f t="shared" si="7"/>
        <v>0</v>
      </c>
      <c r="O1974" s="99">
        <f t="shared" ref="O1974:P1974" si="4000">IFERROR(K1974,0)</f>
        <v>0.001666</v>
      </c>
      <c r="P1974" s="99">
        <f t="shared" si="4000"/>
        <v>0</v>
      </c>
      <c r="Q1974" s="99">
        <f t="shared" si="9"/>
        <v>-0.001666</v>
      </c>
      <c r="R1974" s="101">
        <f t="shared" si="10"/>
        <v>0</v>
      </c>
      <c r="S1974" s="106"/>
      <c r="T1974" s="104"/>
      <c r="U1974" s="106"/>
      <c r="V1974" s="99">
        <f t="shared" si="1319"/>
        <v>0</v>
      </c>
      <c r="W1974" s="99">
        <f t="shared" si="1320"/>
        <v>0</v>
      </c>
      <c r="X1974" s="102">
        <f t="shared" si="3966"/>
        <v>0.001</v>
      </c>
      <c r="Y1974" s="102"/>
    </row>
    <row r="1975">
      <c r="A1975" s="108">
        <v>45751.0</v>
      </c>
      <c r="B1975" s="97" t="s">
        <v>40</v>
      </c>
      <c r="C1975" s="98" t="s">
        <v>37</v>
      </c>
      <c r="D1975" s="97" t="s">
        <v>30</v>
      </c>
      <c r="E1975" s="99">
        <v>0.0</v>
      </c>
      <c r="F1975" s="80">
        <v>0.0</v>
      </c>
      <c r="G1975" s="99">
        <v>0.0</v>
      </c>
      <c r="H1975" s="105">
        <v>0.0</v>
      </c>
      <c r="I1975" s="99">
        <f t="shared" si="3"/>
        <v>0</v>
      </c>
      <c r="J1975" s="101">
        <f t="shared" si="4"/>
        <v>0</v>
      </c>
      <c r="K1975" s="99">
        <f t="shared" ref="K1975:L1975" si="4001">IFERROR(G1975,0)</f>
        <v>0</v>
      </c>
      <c r="L1975" s="99">
        <f t="shared" si="4001"/>
        <v>0</v>
      </c>
      <c r="M1975" s="99">
        <f t="shared" si="6"/>
        <v>0</v>
      </c>
      <c r="N1975" s="101">
        <f t="shared" si="7"/>
        <v>0</v>
      </c>
      <c r="O1975" s="99">
        <f t="shared" ref="O1975:P1975" si="4002">IFERROR(K1975,0)</f>
        <v>0</v>
      </c>
      <c r="P1975" s="99">
        <f t="shared" si="4002"/>
        <v>0</v>
      </c>
      <c r="Q1975" s="99">
        <f t="shared" si="9"/>
        <v>0</v>
      </c>
      <c r="R1975" s="101">
        <f t="shared" si="10"/>
        <v>0</v>
      </c>
      <c r="S1975" s="106"/>
      <c r="T1975" s="106"/>
      <c r="U1975" s="106"/>
      <c r="V1975" s="99">
        <f t="shared" si="1319"/>
        <v>0</v>
      </c>
      <c r="W1975" s="99">
        <f t="shared" si="1320"/>
        <v>0</v>
      </c>
      <c r="X1975" s="102">
        <f t="shared" si="3966"/>
        <v>0</v>
      </c>
      <c r="Y1975" s="102"/>
    </row>
    <row r="1976">
      <c r="A1976" s="108">
        <v>45752.0</v>
      </c>
      <c r="B1976" s="109" t="s">
        <v>31</v>
      </c>
      <c r="C1976" s="110" t="s">
        <v>26</v>
      </c>
      <c r="D1976" s="109" t="s">
        <v>27</v>
      </c>
      <c r="E1976" s="111">
        <v>190.9</v>
      </c>
      <c r="F1976" s="81">
        <v>0.652</v>
      </c>
      <c r="G1976" s="112">
        <v>0.53666</v>
      </c>
      <c r="H1976" s="107">
        <v>0.586</v>
      </c>
      <c r="I1976" s="111">
        <f t="shared" si="3"/>
        <v>0.04934</v>
      </c>
      <c r="J1976" s="113">
        <f t="shared" si="4"/>
        <v>109.193903</v>
      </c>
      <c r="K1976" s="111">
        <f t="shared" ref="K1976:L1976" si="4003">IFERROR(G1976,0)</f>
        <v>0.53666</v>
      </c>
      <c r="L1976" s="111">
        <f t="shared" si="4003"/>
        <v>0.586</v>
      </c>
      <c r="M1976" s="111">
        <f t="shared" si="6"/>
        <v>0.04934</v>
      </c>
      <c r="N1976" s="113">
        <f t="shared" si="7"/>
        <v>109.193903</v>
      </c>
      <c r="O1976" s="111">
        <f t="shared" ref="O1976:P1976" si="4004">IFERROR(K1976,0)</f>
        <v>0.53666</v>
      </c>
      <c r="P1976" s="111">
        <f t="shared" si="4004"/>
        <v>0.586</v>
      </c>
      <c r="Q1976" s="111">
        <f t="shared" si="9"/>
        <v>0.04934</v>
      </c>
      <c r="R1976" s="113">
        <f t="shared" si="10"/>
        <v>109.193903</v>
      </c>
      <c r="S1976" s="111">
        <f>T1955</f>
        <v>10.43412</v>
      </c>
      <c r="T1976" s="111">
        <f>H1976+S1976-H1977-H1978-U1976</f>
        <v>8.44632</v>
      </c>
      <c r="U1976" s="111">
        <v>0.0018</v>
      </c>
      <c r="V1976" s="111">
        <f t="shared" si="1319"/>
        <v>82.30981595</v>
      </c>
      <c r="W1976" s="111">
        <f t="shared" si="1320"/>
        <v>89.87730061</v>
      </c>
      <c r="X1976" s="114">
        <f>H1934</f>
        <v>0.574</v>
      </c>
      <c r="Y1976" s="114"/>
    </row>
    <row r="1977">
      <c r="A1977" s="96">
        <v>45752.0</v>
      </c>
      <c r="B1977" s="97" t="s">
        <v>31</v>
      </c>
      <c r="C1977" s="98" t="s">
        <v>26</v>
      </c>
      <c r="D1977" s="97" t="s">
        <v>29</v>
      </c>
      <c r="E1977" s="99">
        <v>220.3</v>
      </c>
      <c r="F1977" s="80">
        <v>0.924</v>
      </c>
      <c r="G1977" s="115">
        <v>0.66</v>
      </c>
      <c r="H1977" s="103">
        <v>2.572</v>
      </c>
      <c r="I1977" s="99">
        <f t="shared" si="3"/>
        <v>1.912</v>
      </c>
      <c r="J1977" s="101">
        <f t="shared" si="4"/>
        <v>389.6969697</v>
      </c>
      <c r="K1977" s="99">
        <f t="shared" ref="K1977:L1977" si="4005">IFERROR(G1977,0)</f>
        <v>0.66</v>
      </c>
      <c r="L1977" s="99">
        <f t="shared" si="4005"/>
        <v>2.572</v>
      </c>
      <c r="M1977" s="99">
        <f t="shared" si="6"/>
        <v>1.912</v>
      </c>
      <c r="N1977" s="101">
        <f t="shared" si="7"/>
        <v>389.6969697</v>
      </c>
      <c r="O1977" s="99">
        <f t="shared" ref="O1977:P1977" si="4006">IFERROR(K1977,0)</f>
        <v>0.66</v>
      </c>
      <c r="P1977" s="99">
        <f t="shared" si="4006"/>
        <v>2.572</v>
      </c>
      <c r="Q1977" s="99">
        <f t="shared" si="9"/>
        <v>1.912</v>
      </c>
      <c r="R1977" s="101">
        <f t="shared" si="10"/>
        <v>389.6969697</v>
      </c>
      <c r="S1977" s="104"/>
      <c r="T1977" s="104"/>
      <c r="U1977" s="104"/>
      <c r="V1977" s="99">
        <f t="shared" si="1319"/>
        <v>71.42857143</v>
      </c>
      <c r="W1977" s="99">
        <f t="shared" si="1320"/>
        <v>278.3549784</v>
      </c>
      <c r="X1977" s="102">
        <f t="shared" ref="X1977:X1996" si="4009">H1934</f>
        <v>0.574</v>
      </c>
      <c r="Y1977" s="102"/>
    </row>
    <row r="1978">
      <c r="A1978" s="108">
        <v>45752.0</v>
      </c>
      <c r="B1978" s="97" t="s">
        <v>31</v>
      </c>
      <c r="C1978" s="98" t="s">
        <v>26</v>
      </c>
      <c r="D1978" s="97" t="s">
        <v>30</v>
      </c>
      <c r="E1978" s="99">
        <v>0.0</v>
      </c>
      <c r="F1978" s="80">
        <v>0.0</v>
      </c>
      <c r="G1978" s="99">
        <v>0.0</v>
      </c>
      <c r="H1978" s="103">
        <v>0.0</v>
      </c>
      <c r="I1978" s="99">
        <f t="shared" si="3"/>
        <v>0</v>
      </c>
      <c r="J1978" s="101">
        <f t="shared" si="4"/>
        <v>0</v>
      </c>
      <c r="K1978" s="99">
        <f t="shared" ref="K1978:L1978" si="4007">IFERROR(G1978,0)</f>
        <v>0</v>
      </c>
      <c r="L1978" s="99">
        <f t="shared" si="4007"/>
        <v>0</v>
      </c>
      <c r="M1978" s="99">
        <f t="shared" si="6"/>
        <v>0</v>
      </c>
      <c r="N1978" s="101">
        <f t="shared" si="7"/>
        <v>0</v>
      </c>
      <c r="O1978" s="99">
        <f t="shared" ref="O1978:P1978" si="4008">IFERROR(K1978,0)</f>
        <v>0</v>
      </c>
      <c r="P1978" s="99">
        <f t="shared" si="4008"/>
        <v>0</v>
      </c>
      <c r="Q1978" s="99">
        <f t="shared" si="9"/>
        <v>0</v>
      </c>
      <c r="R1978" s="101">
        <f t="shared" si="10"/>
        <v>0</v>
      </c>
      <c r="S1978" s="104"/>
      <c r="T1978" s="104"/>
      <c r="U1978" s="104"/>
      <c r="V1978" s="99">
        <f t="shared" si="1319"/>
        <v>0</v>
      </c>
      <c r="W1978" s="99">
        <f t="shared" si="1320"/>
        <v>0</v>
      </c>
      <c r="X1978" s="102">
        <f t="shared" si="4009"/>
        <v>2.929</v>
      </c>
      <c r="Y1978" s="102"/>
    </row>
    <row r="1979">
      <c r="A1979" s="96">
        <v>45752.0</v>
      </c>
      <c r="B1979" s="97" t="s">
        <v>25</v>
      </c>
      <c r="C1979" s="98" t="s">
        <v>26</v>
      </c>
      <c r="D1979" s="97" t="s">
        <v>27</v>
      </c>
      <c r="E1979" s="99">
        <v>1.7</v>
      </c>
      <c r="F1979" s="80">
        <v>0.005</v>
      </c>
      <c r="G1979" s="115">
        <v>0.00466</v>
      </c>
      <c r="H1979" s="105">
        <v>0.005</v>
      </c>
      <c r="I1979" s="99">
        <f t="shared" si="3"/>
        <v>0.00034</v>
      </c>
      <c r="J1979" s="101">
        <f t="shared" si="4"/>
        <v>107.2961373</v>
      </c>
      <c r="K1979" s="99">
        <f t="shared" ref="K1979:L1979" si="4010">IFERROR(G1979,0)</f>
        <v>0.00466</v>
      </c>
      <c r="L1979" s="99">
        <f t="shared" si="4010"/>
        <v>0.005</v>
      </c>
      <c r="M1979" s="99">
        <f t="shared" si="6"/>
        <v>0.00034</v>
      </c>
      <c r="N1979" s="101">
        <f t="shared" si="7"/>
        <v>107.2961373</v>
      </c>
      <c r="O1979" s="99">
        <f t="shared" ref="O1979:P1979" si="4011">IFERROR(K1979,0)</f>
        <v>0.00466</v>
      </c>
      <c r="P1979" s="99">
        <f t="shared" si="4011"/>
        <v>0.005</v>
      </c>
      <c r="Q1979" s="99">
        <f t="shared" si="9"/>
        <v>0.00034</v>
      </c>
      <c r="R1979" s="101">
        <f t="shared" si="10"/>
        <v>107.2961373</v>
      </c>
      <c r="S1979" s="99">
        <f>T1958</f>
        <v>3.6973405</v>
      </c>
      <c r="T1979" s="99">
        <f>H1979+S1979-H1980-H1981-U1979</f>
        <v>3.7022405</v>
      </c>
      <c r="U1979" s="99">
        <v>1.0E-4</v>
      </c>
      <c r="V1979" s="99">
        <f t="shared" si="1319"/>
        <v>93.2</v>
      </c>
      <c r="W1979" s="99">
        <f t="shared" si="1320"/>
        <v>100</v>
      </c>
      <c r="X1979" s="102">
        <f t="shared" si="4009"/>
        <v>0</v>
      </c>
      <c r="Y1979" s="102"/>
    </row>
    <row r="1980">
      <c r="A1980" s="108">
        <v>45752.0</v>
      </c>
      <c r="B1980" s="97" t="s">
        <v>25</v>
      </c>
      <c r="C1980" s="98" t="s">
        <v>26</v>
      </c>
      <c r="D1980" s="97" t="s">
        <v>29</v>
      </c>
      <c r="E1980" s="99">
        <v>1.5</v>
      </c>
      <c r="F1980" s="80">
        <v>0.0</v>
      </c>
      <c r="G1980" s="115">
        <v>0.00333</v>
      </c>
      <c r="H1980" s="103">
        <v>0.0</v>
      </c>
      <c r="I1980" s="99">
        <f t="shared" si="3"/>
        <v>-0.00333</v>
      </c>
      <c r="J1980" s="101">
        <f t="shared" si="4"/>
        <v>0</v>
      </c>
      <c r="K1980" s="99">
        <f t="shared" ref="K1980:L1980" si="4012">IFERROR(G1980,0)</f>
        <v>0.00333</v>
      </c>
      <c r="L1980" s="99">
        <f t="shared" si="4012"/>
        <v>0</v>
      </c>
      <c r="M1980" s="99">
        <f t="shared" si="6"/>
        <v>-0.00333</v>
      </c>
      <c r="N1980" s="101">
        <f t="shared" si="7"/>
        <v>0</v>
      </c>
      <c r="O1980" s="99">
        <f t="shared" ref="O1980:P1980" si="4013">IFERROR(K1980,0)</f>
        <v>0.00333</v>
      </c>
      <c r="P1980" s="99">
        <f t="shared" si="4013"/>
        <v>0</v>
      </c>
      <c r="Q1980" s="99">
        <f t="shared" si="9"/>
        <v>-0.00333</v>
      </c>
      <c r="R1980" s="101">
        <f t="shared" si="10"/>
        <v>0</v>
      </c>
      <c r="S1980" s="104"/>
      <c r="T1980" s="104"/>
      <c r="U1980" s="104"/>
      <c r="V1980" s="99">
        <f t="shared" si="1319"/>
        <v>0</v>
      </c>
      <c r="W1980" s="99">
        <f t="shared" si="1320"/>
        <v>0</v>
      </c>
      <c r="X1980" s="102">
        <f t="shared" si="4009"/>
        <v>0.005</v>
      </c>
      <c r="Y1980" s="102"/>
    </row>
    <row r="1981">
      <c r="A1981" s="96">
        <v>45752.0</v>
      </c>
      <c r="B1981" s="97" t="s">
        <v>25</v>
      </c>
      <c r="C1981" s="98" t="s">
        <v>26</v>
      </c>
      <c r="D1981" s="97" t="s">
        <v>30</v>
      </c>
      <c r="E1981" s="99">
        <v>0.0</v>
      </c>
      <c r="F1981" s="80">
        <v>0.0</v>
      </c>
      <c r="G1981" s="99">
        <v>0.0</v>
      </c>
      <c r="H1981" s="105">
        <v>0.0</v>
      </c>
      <c r="I1981" s="99">
        <f t="shared" si="3"/>
        <v>0</v>
      </c>
      <c r="J1981" s="101">
        <f t="shared" si="4"/>
        <v>0</v>
      </c>
      <c r="K1981" s="99">
        <f t="shared" ref="K1981:L1981" si="4014">IFERROR(G1981,0)</f>
        <v>0</v>
      </c>
      <c r="L1981" s="99">
        <f t="shared" si="4014"/>
        <v>0</v>
      </c>
      <c r="M1981" s="99">
        <f t="shared" si="6"/>
        <v>0</v>
      </c>
      <c r="N1981" s="101">
        <f t="shared" si="7"/>
        <v>0</v>
      </c>
      <c r="O1981" s="99">
        <f t="shared" ref="O1981:P1981" si="4015">IFERROR(K1981,0)</f>
        <v>0</v>
      </c>
      <c r="P1981" s="99">
        <f t="shared" si="4015"/>
        <v>0</v>
      </c>
      <c r="Q1981" s="99">
        <f t="shared" si="9"/>
        <v>0</v>
      </c>
      <c r="R1981" s="101">
        <f t="shared" si="10"/>
        <v>0</v>
      </c>
      <c r="S1981" s="104"/>
      <c r="T1981" s="104"/>
      <c r="U1981" s="104"/>
      <c r="V1981" s="99">
        <f t="shared" si="1319"/>
        <v>0</v>
      </c>
      <c r="W1981" s="99">
        <f t="shared" si="1320"/>
        <v>0</v>
      </c>
      <c r="X1981" s="102">
        <f t="shared" si="4009"/>
        <v>0.048</v>
      </c>
      <c r="Y1981" s="102"/>
    </row>
    <row r="1982">
      <c r="A1982" s="108">
        <v>45752.0</v>
      </c>
      <c r="B1982" s="97" t="s">
        <v>33</v>
      </c>
      <c r="C1982" s="98" t="s">
        <v>26</v>
      </c>
      <c r="D1982" s="97" t="s">
        <v>27</v>
      </c>
      <c r="E1982" s="99">
        <v>1.0</v>
      </c>
      <c r="F1982" s="80">
        <v>0.005</v>
      </c>
      <c r="G1982" s="99">
        <v>0.003</v>
      </c>
      <c r="H1982" s="103">
        <v>0.004</v>
      </c>
      <c r="I1982" s="99">
        <f t="shared" si="3"/>
        <v>0.001</v>
      </c>
      <c r="J1982" s="101">
        <f t="shared" si="4"/>
        <v>133.3333333</v>
      </c>
      <c r="K1982" s="99">
        <f t="shared" ref="K1982:L1982" si="4016">IFERROR(G1982,0)</f>
        <v>0.003</v>
      </c>
      <c r="L1982" s="99">
        <f t="shared" si="4016"/>
        <v>0.004</v>
      </c>
      <c r="M1982" s="99">
        <f t="shared" si="6"/>
        <v>0.001</v>
      </c>
      <c r="N1982" s="101">
        <f t="shared" si="7"/>
        <v>133.3333333</v>
      </c>
      <c r="O1982" s="99">
        <f t="shared" ref="O1982:P1982" si="4017">IFERROR(K1982,0)</f>
        <v>0.003</v>
      </c>
      <c r="P1982" s="99">
        <f t="shared" si="4017"/>
        <v>0.004</v>
      </c>
      <c r="Q1982" s="99">
        <f t="shared" si="9"/>
        <v>0.001</v>
      </c>
      <c r="R1982" s="101">
        <f t="shared" si="10"/>
        <v>133.3333333</v>
      </c>
      <c r="S1982" s="99">
        <f>T1961</f>
        <v>0.65365</v>
      </c>
      <c r="T1982" s="99">
        <f>H1982+S1982-H1983-H1984-U1982</f>
        <v>0.65765</v>
      </c>
      <c r="U1982" s="99">
        <v>0.0</v>
      </c>
      <c r="V1982" s="99">
        <f t="shared" si="1319"/>
        <v>60</v>
      </c>
      <c r="W1982" s="99">
        <f t="shared" si="1320"/>
        <v>80</v>
      </c>
      <c r="X1982" s="102">
        <f t="shared" si="4009"/>
        <v>0</v>
      </c>
      <c r="Y1982" s="102"/>
    </row>
    <row r="1983">
      <c r="A1983" s="96">
        <v>45752.0</v>
      </c>
      <c r="B1983" s="97" t="s">
        <v>33</v>
      </c>
      <c r="C1983" s="98" t="s">
        <v>26</v>
      </c>
      <c r="D1983" s="97" t="s">
        <v>29</v>
      </c>
      <c r="E1983" s="99">
        <v>1.0</v>
      </c>
      <c r="F1983" s="80">
        <v>0.0</v>
      </c>
      <c r="G1983" s="99">
        <v>0.003</v>
      </c>
      <c r="H1983" s="116">
        <v>0.0</v>
      </c>
      <c r="I1983" s="99">
        <f t="shared" si="3"/>
        <v>-0.003</v>
      </c>
      <c r="J1983" s="101">
        <f t="shared" si="4"/>
        <v>0</v>
      </c>
      <c r="K1983" s="99">
        <f t="shared" ref="K1983:L1983" si="4018">IFERROR(G1983,0)</f>
        <v>0.003</v>
      </c>
      <c r="L1983" s="99">
        <f t="shared" si="4018"/>
        <v>0</v>
      </c>
      <c r="M1983" s="99">
        <f t="shared" si="6"/>
        <v>-0.003</v>
      </c>
      <c r="N1983" s="101">
        <f t="shared" si="7"/>
        <v>0</v>
      </c>
      <c r="O1983" s="99">
        <f t="shared" ref="O1983:P1983" si="4019">IFERROR(K1983,0)</f>
        <v>0.003</v>
      </c>
      <c r="P1983" s="99">
        <f t="shared" si="4019"/>
        <v>0</v>
      </c>
      <c r="Q1983" s="99">
        <f t="shared" si="9"/>
        <v>-0.003</v>
      </c>
      <c r="R1983" s="101">
        <f t="shared" si="10"/>
        <v>0</v>
      </c>
      <c r="S1983" s="104"/>
      <c r="T1983" s="104"/>
      <c r="U1983" s="104"/>
      <c r="V1983" s="99">
        <f t="shared" si="1319"/>
        <v>0</v>
      </c>
      <c r="W1983" s="99">
        <f t="shared" si="1320"/>
        <v>0</v>
      </c>
      <c r="X1983" s="102">
        <f t="shared" si="4009"/>
        <v>0.004</v>
      </c>
      <c r="Y1983" s="102"/>
    </row>
    <row r="1984">
      <c r="A1984" s="108">
        <v>45752.0</v>
      </c>
      <c r="B1984" s="97" t="s">
        <v>33</v>
      </c>
      <c r="C1984" s="98" t="s">
        <v>26</v>
      </c>
      <c r="D1984" s="97" t="s">
        <v>30</v>
      </c>
      <c r="E1984" s="99">
        <v>0.0</v>
      </c>
      <c r="F1984" s="80">
        <v>0.0</v>
      </c>
      <c r="G1984" s="99">
        <v>0.0</v>
      </c>
      <c r="H1984" s="105">
        <v>0.0</v>
      </c>
      <c r="I1984" s="99">
        <f t="shared" si="3"/>
        <v>0</v>
      </c>
      <c r="J1984" s="101">
        <f t="shared" si="4"/>
        <v>0</v>
      </c>
      <c r="K1984" s="99">
        <f t="shared" ref="K1984:L1984" si="4020">IFERROR(G1984,0)</f>
        <v>0</v>
      </c>
      <c r="L1984" s="99">
        <f t="shared" si="4020"/>
        <v>0</v>
      </c>
      <c r="M1984" s="99">
        <f t="shared" si="6"/>
        <v>0</v>
      </c>
      <c r="N1984" s="101">
        <f t="shared" si="7"/>
        <v>0</v>
      </c>
      <c r="O1984" s="99">
        <f t="shared" ref="O1984:P1984" si="4021">IFERROR(K1984,0)</f>
        <v>0</v>
      </c>
      <c r="P1984" s="99">
        <f t="shared" si="4021"/>
        <v>0</v>
      </c>
      <c r="Q1984" s="99">
        <f t="shared" si="9"/>
        <v>0</v>
      </c>
      <c r="R1984" s="101">
        <f t="shared" si="10"/>
        <v>0</v>
      </c>
      <c r="S1984" s="106"/>
      <c r="T1984" s="106"/>
      <c r="U1984" s="106"/>
      <c r="V1984" s="99">
        <f t="shared" si="1319"/>
        <v>0</v>
      </c>
      <c r="W1984" s="99">
        <f t="shared" si="1320"/>
        <v>0</v>
      </c>
      <c r="X1984" s="102">
        <f t="shared" si="4009"/>
        <v>0</v>
      </c>
      <c r="Y1984" s="102"/>
    </row>
    <row r="1985">
      <c r="A1985" s="96">
        <v>45752.0</v>
      </c>
      <c r="B1985" s="97" t="s">
        <v>34</v>
      </c>
      <c r="C1985" s="98" t="s">
        <v>26</v>
      </c>
      <c r="D1985" s="97" t="s">
        <v>27</v>
      </c>
      <c r="E1985" s="99">
        <v>0.6</v>
      </c>
      <c r="F1985" s="80">
        <v>0.003</v>
      </c>
      <c r="G1985" s="115">
        <v>0.00333</v>
      </c>
      <c r="H1985" s="103">
        <v>0.002</v>
      </c>
      <c r="I1985" s="99">
        <f t="shared" si="3"/>
        <v>-0.00133</v>
      </c>
      <c r="J1985" s="101">
        <f t="shared" si="4"/>
        <v>60.06006006</v>
      </c>
      <c r="K1985" s="99">
        <f t="shared" ref="K1985:L1985" si="4022">IFERROR(G1985,0)</f>
        <v>0.00333</v>
      </c>
      <c r="L1985" s="99">
        <f t="shared" si="4022"/>
        <v>0.002</v>
      </c>
      <c r="M1985" s="99">
        <f t="shared" si="6"/>
        <v>-0.00133</v>
      </c>
      <c r="N1985" s="101">
        <f t="shared" si="7"/>
        <v>60.06006006</v>
      </c>
      <c r="O1985" s="99">
        <f t="shared" ref="O1985:P1985" si="4023">IFERROR(K1985,0)</f>
        <v>0.00333</v>
      </c>
      <c r="P1985" s="99">
        <f t="shared" si="4023"/>
        <v>0.002</v>
      </c>
      <c r="Q1985" s="99">
        <f t="shared" si="9"/>
        <v>-0.00133</v>
      </c>
      <c r="R1985" s="101">
        <f t="shared" si="10"/>
        <v>60.06006006</v>
      </c>
      <c r="S1985" s="102">
        <f>T1964</f>
        <v>0.09689</v>
      </c>
      <c r="T1985" s="99">
        <f>H1985+S1985-H1986-H1987-U1985</f>
        <v>0.09889</v>
      </c>
      <c r="U1985" s="102">
        <v>0.0</v>
      </c>
      <c r="V1985" s="99">
        <f t="shared" si="1319"/>
        <v>111</v>
      </c>
      <c r="W1985" s="99">
        <f t="shared" si="1320"/>
        <v>66.66666667</v>
      </c>
      <c r="X1985" s="102">
        <f t="shared" si="4009"/>
        <v>0</v>
      </c>
      <c r="Y1985" s="102"/>
    </row>
    <row r="1986">
      <c r="A1986" s="108">
        <v>45752.0</v>
      </c>
      <c r="B1986" s="97" t="s">
        <v>34</v>
      </c>
      <c r="C1986" s="98" t="s">
        <v>26</v>
      </c>
      <c r="D1986" s="97" t="s">
        <v>29</v>
      </c>
      <c r="E1986" s="99">
        <v>0.6</v>
      </c>
      <c r="F1986" s="80">
        <v>0.0</v>
      </c>
      <c r="G1986" s="115">
        <v>0.00333</v>
      </c>
      <c r="H1986" s="103">
        <v>0.0</v>
      </c>
      <c r="I1986" s="99">
        <f t="shared" si="3"/>
        <v>-0.00333</v>
      </c>
      <c r="J1986" s="101">
        <f t="shared" si="4"/>
        <v>0</v>
      </c>
      <c r="K1986" s="99">
        <f t="shared" ref="K1986:L1986" si="4024">IFERROR(G1986,0)</f>
        <v>0.00333</v>
      </c>
      <c r="L1986" s="99">
        <f t="shared" si="4024"/>
        <v>0</v>
      </c>
      <c r="M1986" s="99">
        <f t="shared" si="6"/>
        <v>-0.00333</v>
      </c>
      <c r="N1986" s="101">
        <f t="shared" si="7"/>
        <v>0</v>
      </c>
      <c r="O1986" s="99">
        <f t="shared" ref="O1986:P1986" si="4025">IFERROR(K1986,0)</f>
        <v>0.00333</v>
      </c>
      <c r="P1986" s="99">
        <f t="shared" si="4025"/>
        <v>0</v>
      </c>
      <c r="Q1986" s="99">
        <f t="shared" si="9"/>
        <v>-0.00333</v>
      </c>
      <c r="R1986" s="101">
        <f t="shared" si="10"/>
        <v>0</v>
      </c>
      <c r="S1986" s="106"/>
      <c r="T1986" s="106"/>
      <c r="U1986" s="106"/>
      <c r="V1986" s="99">
        <f t="shared" si="1319"/>
        <v>0</v>
      </c>
      <c r="W1986" s="99">
        <f t="shared" si="1320"/>
        <v>0</v>
      </c>
      <c r="X1986" s="102">
        <f t="shared" si="4009"/>
        <v>0.002</v>
      </c>
      <c r="Y1986" s="102"/>
    </row>
    <row r="1987">
      <c r="A1987" s="96">
        <v>45752.0</v>
      </c>
      <c r="B1987" s="97" t="s">
        <v>34</v>
      </c>
      <c r="C1987" s="98" t="s">
        <v>26</v>
      </c>
      <c r="D1987" s="97" t="s">
        <v>30</v>
      </c>
      <c r="E1987" s="99">
        <v>0.0</v>
      </c>
      <c r="F1987" s="80">
        <v>0.0</v>
      </c>
      <c r="G1987" s="99">
        <v>0.0</v>
      </c>
      <c r="H1987" s="105">
        <v>0.0</v>
      </c>
      <c r="I1987" s="99">
        <f t="shared" si="3"/>
        <v>0</v>
      </c>
      <c r="J1987" s="101">
        <f t="shared" si="4"/>
        <v>0</v>
      </c>
      <c r="K1987" s="99">
        <f t="shared" ref="K1987:L1987" si="4026">IFERROR(G1987,0)</f>
        <v>0</v>
      </c>
      <c r="L1987" s="99">
        <f t="shared" si="4026"/>
        <v>0</v>
      </c>
      <c r="M1987" s="99">
        <f t="shared" si="6"/>
        <v>0</v>
      </c>
      <c r="N1987" s="101">
        <f t="shared" si="7"/>
        <v>0</v>
      </c>
      <c r="O1987" s="99">
        <f t="shared" ref="O1987:P1987" si="4027">IFERROR(K1987,0)</f>
        <v>0</v>
      </c>
      <c r="P1987" s="99">
        <f t="shared" si="4027"/>
        <v>0</v>
      </c>
      <c r="Q1987" s="99">
        <f t="shared" si="9"/>
        <v>0</v>
      </c>
      <c r="R1987" s="101">
        <f t="shared" si="10"/>
        <v>0</v>
      </c>
      <c r="S1987" s="106"/>
      <c r="T1987" s="106"/>
      <c r="U1987" s="106"/>
      <c r="V1987" s="99">
        <f t="shared" si="1319"/>
        <v>0</v>
      </c>
      <c r="W1987" s="99">
        <f t="shared" si="1320"/>
        <v>0</v>
      </c>
      <c r="X1987" s="102">
        <f t="shared" si="4009"/>
        <v>0</v>
      </c>
      <c r="Y1987" s="102"/>
    </row>
    <row r="1988">
      <c r="A1988" s="108">
        <v>45752.0</v>
      </c>
      <c r="B1988" s="97" t="s">
        <v>36</v>
      </c>
      <c r="C1988" s="98" t="s">
        <v>37</v>
      </c>
      <c r="D1988" s="97" t="s">
        <v>27</v>
      </c>
      <c r="E1988" s="99">
        <v>229.8</v>
      </c>
      <c r="F1988" s="80">
        <v>0.64</v>
      </c>
      <c r="G1988" s="115">
        <v>0.65333</v>
      </c>
      <c r="H1988" s="103">
        <v>0.644</v>
      </c>
      <c r="I1988" s="99">
        <f t="shared" si="3"/>
        <v>-0.00933</v>
      </c>
      <c r="J1988" s="101">
        <f t="shared" si="4"/>
        <v>98.57193149</v>
      </c>
      <c r="K1988" s="99">
        <f t="shared" ref="K1988:L1988" si="4028">IFERROR(G1988,0)</f>
        <v>0.65333</v>
      </c>
      <c r="L1988" s="99">
        <f t="shared" si="4028"/>
        <v>0.644</v>
      </c>
      <c r="M1988" s="99">
        <f t="shared" si="6"/>
        <v>-0.00933</v>
      </c>
      <c r="N1988" s="101">
        <f t="shared" si="7"/>
        <v>98.57193149</v>
      </c>
      <c r="O1988" s="99">
        <f t="shared" ref="O1988:P1988" si="4029">IFERROR(K1988,0)</f>
        <v>0.65333</v>
      </c>
      <c r="P1988" s="99">
        <f t="shared" si="4029"/>
        <v>0.644</v>
      </c>
      <c r="Q1988" s="99">
        <f t="shared" si="9"/>
        <v>-0.00933</v>
      </c>
      <c r="R1988" s="101">
        <f t="shared" si="10"/>
        <v>98.57193149</v>
      </c>
      <c r="S1988" s="102">
        <f>T1967</f>
        <v>154.5870851</v>
      </c>
      <c r="T1988" s="99">
        <f>H1988+S1988-H1989-H1990-U1988</f>
        <v>153.8196851</v>
      </c>
      <c r="U1988" s="102">
        <v>4.0E-4</v>
      </c>
      <c r="V1988" s="99">
        <f t="shared" si="1319"/>
        <v>102.0828125</v>
      </c>
      <c r="W1988" s="99">
        <f t="shared" si="1320"/>
        <v>100.625</v>
      </c>
      <c r="X1988" s="102">
        <f t="shared" si="4009"/>
        <v>0</v>
      </c>
      <c r="Y1988" s="102"/>
    </row>
    <row r="1989">
      <c r="A1989" s="96">
        <v>45752.0</v>
      </c>
      <c r="B1989" s="97" t="s">
        <v>36</v>
      </c>
      <c r="C1989" s="98" t="s">
        <v>37</v>
      </c>
      <c r="D1989" s="97" t="s">
        <v>29</v>
      </c>
      <c r="E1989" s="99">
        <v>285.0</v>
      </c>
      <c r="F1989" s="80">
        <v>0.341</v>
      </c>
      <c r="G1989" s="115">
        <v>0.78333</v>
      </c>
      <c r="H1989" s="103">
        <v>1.411</v>
      </c>
      <c r="I1989" s="99">
        <f t="shared" si="3"/>
        <v>0.62767</v>
      </c>
      <c r="J1989" s="101">
        <f t="shared" si="4"/>
        <v>180.1284261</v>
      </c>
      <c r="K1989" s="99">
        <f t="shared" ref="K1989:L1989" si="4030">IFERROR(G1989,0)</f>
        <v>0.78333</v>
      </c>
      <c r="L1989" s="99">
        <f t="shared" si="4030"/>
        <v>1.411</v>
      </c>
      <c r="M1989" s="99">
        <f t="shared" si="6"/>
        <v>0.62767</v>
      </c>
      <c r="N1989" s="101">
        <f t="shared" si="7"/>
        <v>180.1284261</v>
      </c>
      <c r="O1989" s="99">
        <f t="shared" ref="O1989:P1989" si="4031">IFERROR(K1989,0)</f>
        <v>0.78333</v>
      </c>
      <c r="P1989" s="99">
        <f t="shared" si="4031"/>
        <v>1.411</v>
      </c>
      <c r="Q1989" s="99">
        <f t="shared" si="9"/>
        <v>0.62767</v>
      </c>
      <c r="R1989" s="101">
        <f t="shared" si="10"/>
        <v>180.1284261</v>
      </c>
      <c r="S1989" s="106"/>
      <c r="T1989" s="106"/>
      <c r="U1989" s="106"/>
      <c r="V1989" s="99">
        <f t="shared" si="1319"/>
        <v>229.7155425</v>
      </c>
      <c r="W1989" s="99">
        <f t="shared" si="1320"/>
        <v>413.7829912</v>
      </c>
      <c r="X1989" s="102">
        <f t="shared" si="4009"/>
        <v>0.649</v>
      </c>
      <c r="Y1989" s="102"/>
    </row>
    <row r="1990">
      <c r="A1990" s="108">
        <v>45752.0</v>
      </c>
      <c r="B1990" s="97" t="s">
        <v>36</v>
      </c>
      <c r="C1990" s="98" t="s">
        <v>37</v>
      </c>
      <c r="D1990" s="97" t="s">
        <v>30</v>
      </c>
      <c r="E1990" s="99">
        <v>0.0</v>
      </c>
      <c r="F1990" s="80">
        <v>0.0</v>
      </c>
      <c r="G1990" s="99">
        <v>0.0</v>
      </c>
      <c r="H1990" s="105">
        <v>0.0</v>
      </c>
      <c r="I1990" s="99">
        <f t="shared" si="3"/>
        <v>0</v>
      </c>
      <c r="J1990" s="101">
        <f t="shared" si="4"/>
        <v>0</v>
      </c>
      <c r="K1990" s="99">
        <f t="shared" ref="K1990:L1990" si="4032">IFERROR(G1990,0)</f>
        <v>0</v>
      </c>
      <c r="L1990" s="99">
        <f t="shared" si="4032"/>
        <v>0</v>
      </c>
      <c r="M1990" s="99">
        <f t="shared" si="6"/>
        <v>0</v>
      </c>
      <c r="N1990" s="101">
        <f t="shared" si="7"/>
        <v>0</v>
      </c>
      <c r="O1990" s="99">
        <f t="shared" ref="O1990:P1990" si="4033">IFERROR(K1990,0)</f>
        <v>0</v>
      </c>
      <c r="P1990" s="99">
        <f t="shared" si="4033"/>
        <v>0</v>
      </c>
      <c r="Q1990" s="99">
        <f t="shared" si="9"/>
        <v>0</v>
      </c>
      <c r="R1990" s="101">
        <f t="shared" si="10"/>
        <v>0</v>
      </c>
      <c r="S1990" s="106"/>
      <c r="T1990" s="106"/>
      <c r="U1990" s="106"/>
      <c r="V1990" s="99">
        <f t="shared" si="1319"/>
        <v>0</v>
      </c>
      <c r="W1990" s="99">
        <f t="shared" si="1320"/>
        <v>0</v>
      </c>
      <c r="X1990" s="102">
        <f t="shared" si="4009"/>
        <v>0.315</v>
      </c>
      <c r="Y1990" s="102"/>
    </row>
    <row r="1991">
      <c r="A1991" s="96">
        <v>45752.0</v>
      </c>
      <c r="B1991" s="97" t="s">
        <v>49</v>
      </c>
      <c r="C1991" s="98" t="s">
        <v>37</v>
      </c>
      <c r="D1991" s="97" t="s">
        <v>27</v>
      </c>
      <c r="E1991" s="99">
        <v>5.2</v>
      </c>
      <c r="F1991" s="80">
        <v>0.016</v>
      </c>
      <c r="G1991" s="115">
        <v>0.01333</v>
      </c>
      <c r="H1991" s="103">
        <v>0.008</v>
      </c>
      <c r="I1991" s="99">
        <f t="shared" si="3"/>
        <v>-0.00533</v>
      </c>
      <c r="J1991" s="101">
        <f t="shared" si="4"/>
        <v>60.01500375</v>
      </c>
      <c r="K1991" s="99">
        <f t="shared" ref="K1991:L1991" si="4034">IFERROR(G1991,0)</f>
        <v>0.01333</v>
      </c>
      <c r="L1991" s="99">
        <f t="shared" si="4034"/>
        <v>0.008</v>
      </c>
      <c r="M1991" s="99">
        <f t="shared" si="6"/>
        <v>-0.00533</v>
      </c>
      <c r="N1991" s="101">
        <f t="shared" si="7"/>
        <v>60.01500375</v>
      </c>
      <c r="O1991" s="99">
        <f t="shared" ref="O1991:P1991" si="4035">IFERROR(K1991,0)</f>
        <v>0.01333</v>
      </c>
      <c r="P1991" s="99">
        <f t="shared" si="4035"/>
        <v>0.008</v>
      </c>
      <c r="Q1991" s="99">
        <f t="shared" si="9"/>
        <v>-0.00533</v>
      </c>
      <c r="R1991" s="101">
        <f t="shared" si="10"/>
        <v>60.01500375</v>
      </c>
      <c r="S1991" s="102">
        <f>T1970</f>
        <v>2.403700002</v>
      </c>
      <c r="T1991" s="99">
        <f>H1991+S1991-H1992-H1993-U1991</f>
        <v>2.411000002</v>
      </c>
      <c r="U1991" s="102">
        <v>7.0E-4</v>
      </c>
      <c r="V1991" s="99">
        <f t="shared" si="1319"/>
        <v>83.3125</v>
      </c>
      <c r="W1991" s="99">
        <f t="shared" si="1320"/>
        <v>50</v>
      </c>
      <c r="X1991" s="102">
        <f t="shared" si="4009"/>
        <v>0</v>
      </c>
      <c r="Y1991" s="102"/>
    </row>
    <row r="1992">
      <c r="A1992" s="108">
        <v>45752.0</v>
      </c>
      <c r="B1992" s="97" t="s">
        <v>49</v>
      </c>
      <c r="C1992" s="98" t="s">
        <v>37</v>
      </c>
      <c r="D1992" s="97" t="s">
        <v>29</v>
      </c>
      <c r="E1992" s="99">
        <v>5.1</v>
      </c>
      <c r="F1992" s="80">
        <v>0.031</v>
      </c>
      <c r="G1992" s="115">
        <v>0.01333</v>
      </c>
      <c r="H1992" s="103">
        <v>0.0</v>
      </c>
      <c r="I1992" s="99">
        <f t="shared" si="3"/>
        <v>-0.01333</v>
      </c>
      <c r="J1992" s="101">
        <f t="shared" si="4"/>
        <v>0</v>
      </c>
      <c r="K1992" s="99">
        <f t="shared" ref="K1992:L1992" si="4036">IFERROR(G1992,0)</f>
        <v>0.01333</v>
      </c>
      <c r="L1992" s="99">
        <f t="shared" si="4036"/>
        <v>0</v>
      </c>
      <c r="M1992" s="99">
        <f t="shared" si="6"/>
        <v>-0.01333</v>
      </c>
      <c r="N1992" s="101">
        <f t="shared" si="7"/>
        <v>0</v>
      </c>
      <c r="O1992" s="99">
        <f t="shared" ref="O1992:P1992" si="4037">IFERROR(K1992,0)</f>
        <v>0.01333</v>
      </c>
      <c r="P1992" s="99">
        <f t="shared" si="4037"/>
        <v>0</v>
      </c>
      <c r="Q1992" s="99">
        <f t="shared" si="9"/>
        <v>-0.01333</v>
      </c>
      <c r="R1992" s="101">
        <f t="shared" si="10"/>
        <v>0</v>
      </c>
      <c r="S1992" s="106"/>
      <c r="T1992" s="106"/>
      <c r="U1992" s="106"/>
      <c r="V1992" s="99">
        <f t="shared" si="1319"/>
        <v>43</v>
      </c>
      <c r="W1992" s="99">
        <f t="shared" si="1320"/>
        <v>0</v>
      </c>
      <c r="X1992" s="102">
        <f t="shared" si="4009"/>
        <v>0.017</v>
      </c>
      <c r="Y1992" s="102"/>
    </row>
    <row r="1993">
      <c r="A1993" s="96">
        <v>45752.0</v>
      </c>
      <c r="B1993" s="97" t="s">
        <v>49</v>
      </c>
      <c r="C1993" s="98" t="s">
        <v>37</v>
      </c>
      <c r="D1993" s="97" t="s">
        <v>30</v>
      </c>
      <c r="E1993" s="99">
        <v>0.0</v>
      </c>
      <c r="F1993" s="80">
        <v>0.0</v>
      </c>
      <c r="G1993" s="99">
        <v>0.0</v>
      </c>
      <c r="H1993" s="105">
        <v>0.0</v>
      </c>
      <c r="I1993" s="99">
        <f t="shared" si="3"/>
        <v>0</v>
      </c>
      <c r="J1993" s="101">
        <f t="shared" si="4"/>
        <v>0</v>
      </c>
      <c r="K1993" s="99">
        <f t="shared" ref="K1993:L1993" si="4038">IFERROR(G1993,0)</f>
        <v>0</v>
      </c>
      <c r="L1993" s="99">
        <f t="shared" si="4038"/>
        <v>0</v>
      </c>
      <c r="M1993" s="99">
        <f t="shared" si="6"/>
        <v>0</v>
      </c>
      <c r="N1993" s="101">
        <f t="shared" si="7"/>
        <v>0</v>
      </c>
      <c r="O1993" s="99">
        <f t="shared" ref="O1993:P1993" si="4039">IFERROR(K1993,0)</f>
        <v>0</v>
      </c>
      <c r="P1993" s="99">
        <f t="shared" si="4039"/>
        <v>0</v>
      </c>
      <c r="Q1993" s="99">
        <f t="shared" si="9"/>
        <v>0</v>
      </c>
      <c r="R1993" s="101">
        <f t="shared" si="10"/>
        <v>0</v>
      </c>
      <c r="S1993" s="106"/>
      <c r="T1993" s="106"/>
      <c r="U1993" s="106"/>
      <c r="V1993" s="99">
        <f t="shared" si="1319"/>
        <v>0</v>
      </c>
      <c r="W1993" s="99">
        <f t="shared" si="1320"/>
        <v>0</v>
      </c>
      <c r="X1993" s="102">
        <f t="shared" si="4009"/>
        <v>0</v>
      </c>
      <c r="Y1993" s="102"/>
    </row>
    <row r="1994">
      <c r="A1994" s="108">
        <v>45752.0</v>
      </c>
      <c r="B1994" s="97" t="s">
        <v>40</v>
      </c>
      <c r="C1994" s="98" t="s">
        <v>37</v>
      </c>
      <c r="D1994" s="97" t="s">
        <v>27</v>
      </c>
      <c r="E1994" s="99">
        <v>0.63</v>
      </c>
      <c r="F1994" s="80">
        <v>0.0</v>
      </c>
      <c r="G1994" s="115">
        <v>0.001666</v>
      </c>
      <c r="H1994" s="105">
        <v>0.001</v>
      </c>
      <c r="I1994" s="99">
        <f t="shared" si="3"/>
        <v>-0.000666</v>
      </c>
      <c r="J1994" s="101">
        <f t="shared" si="4"/>
        <v>60.0240096</v>
      </c>
      <c r="K1994" s="99">
        <f t="shared" ref="K1994:L1994" si="4040">IFERROR(G1994,0)</f>
        <v>0.001666</v>
      </c>
      <c r="L1994" s="99">
        <f t="shared" si="4040"/>
        <v>0.001</v>
      </c>
      <c r="M1994" s="99">
        <f t="shared" si="6"/>
        <v>-0.000666</v>
      </c>
      <c r="N1994" s="101">
        <f t="shared" si="7"/>
        <v>60.0240096</v>
      </c>
      <c r="O1994" s="99">
        <f t="shared" ref="O1994:P1994" si="4041">IFERROR(K1994,0)</f>
        <v>0.001666</v>
      </c>
      <c r="P1994" s="99">
        <f t="shared" si="4041"/>
        <v>0.001</v>
      </c>
      <c r="Q1994" s="99">
        <f t="shared" si="9"/>
        <v>-0.000666</v>
      </c>
      <c r="R1994" s="101">
        <f t="shared" si="10"/>
        <v>60.0240096</v>
      </c>
      <c r="S1994" s="102">
        <f>T1973</f>
        <v>0.09064624</v>
      </c>
      <c r="T1994" s="99">
        <f>H1994+S1994-H1995-H1996-U1994</f>
        <v>0.09154624</v>
      </c>
      <c r="U1994" s="102">
        <v>1.0E-4</v>
      </c>
      <c r="V1994" s="99">
        <f t="shared" si="1319"/>
        <v>0</v>
      </c>
      <c r="W1994" s="99">
        <f t="shared" si="1320"/>
        <v>0</v>
      </c>
      <c r="X1994" s="102">
        <f t="shared" si="4009"/>
        <v>0</v>
      </c>
      <c r="Y1994" s="102"/>
    </row>
    <row r="1995">
      <c r="A1995" s="96">
        <v>45752.0</v>
      </c>
      <c r="B1995" s="97" t="s">
        <v>40</v>
      </c>
      <c r="C1995" s="98" t="s">
        <v>37</v>
      </c>
      <c r="D1995" s="97" t="s">
        <v>29</v>
      </c>
      <c r="E1995" s="99">
        <v>0.63</v>
      </c>
      <c r="F1995" s="80">
        <v>0.0</v>
      </c>
      <c r="G1995" s="115">
        <v>0.001666</v>
      </c>
      <c r="H1995" s="105">
        <v>0.0</v>
      </c>
      <c r="I1995" s="99">
        <f t="shared" si="3"/>
        <v>-0.001666</v>
      </c>
      <c r="J1995" s="101">
        <f t="shared" si="4"/>
        <v>0</v>
      </c>
      <c r="K1995" s="99">
        <f t="shared" ref="K1995:L1995" si="4042">IFERROR(G1995,0)</f>
        <v>0.001666</v>
      </c>
      <c r="L1995" s="99">
        <f t="shared" si="4042"/>
        <v>0</v>
      </c>
      <c r="M1995" s="99">
        <f t="shared" si="6"/>
        <v>-0.001666</v>
      </c>
      <c r="N1995" s="101">
        <f t="shared" si="7"/>
        <v>0</v>
      </c>
      <c r="O1995" s="99">
        <f t="shared" ref="O1995:P1995" si="4043">IFERROR(K1995,0)</f>
        <v>0.001666</v>
      </c>
      <c r="P1995" s="99">
        <f t="shared" si="4043"/>
        <v>0</v>
      </c>
      <c r="Q1995" s="99">
        <f t="shared" si="9"/>
        <v>-0.001666</v>
      </c>
      <c r="R1995" s="101">
        <f t="shared" si="10"/>
        <v>0</v>
      </c>
      <c r="S1995" s="106"/>
      <c r="T1995" s="104"/>
      <c r="U1995" s="106"/>
      <c r="V1995" s="99">
        <f t="shared" si="1319"/>
        <v>0</v>
      </c>
      <c r="W1995" s="99">
        <f t="shared" si="1320"/>
        <v>0</v>
      </c>
      <c r="X1995" s="102">
        <f t="shared" si="4009"/>
        <v>0.001</v>
      </c>
      <c r="Y1995" s="102"/>
    </row>
    <row r="1996">
      <c r="A1996" s="108">
        <v>45752.0</v>
      </c>
      <c r="B1996" s="97" t="s">
        <v>40</v>
      </c>
      <c r="C1996" s="98" t="s">
        <v>37</v>
      </c>
      <c r="D1996" s="97" t="s">
        <v>30</v>
      </c>
      <c r="E1996" s="99">
        <v>0.0</v>
      </c>
      <c r="F1996" s="80">
        <v>0.0</v>
      </c>
      <c r="G1996" s="99">
        <v>0.0</v>
      </c>
      <c r="H1996" s="105">
        <v>0.0</v>
      </c>
      <c r="I1996" s="99">
        <f t="shared" si="3"/>
        <v>0</v>
      </c>
      <c r="J1996" s="101">
        <f t="shared" si="4"/>
        <v>0</v>
      </c>
      <c r="K1996" s="99">
        <f t="shared" ref="K1996:L1996" si="4044">IFERROR(G1996,0)</f>
        <v>0</v>
      </c>
      <c r="L1996" s="99">
        <f t="shared" si="4044"/>
        <v>0</v>
      </c>
      <c r="M1996" s="99">
        <f t="shared" si="6"/>
        <v>0</v>
      </c>
      <c r="N1996" s="101">
        <f t="shared" si="7"/>
        <v>0</v>
      </c>
      <c r="O1996" s="99">
        <f t="shared" ref="O1996:P1996" si="4045">IFERROR(K1996,0)</f>
        <v>0</v>
      </c>
      <c r="P1996" s="99">
        <f t="shared" si="4045"/>
        <v>0</v>
      </c>
      <c r="Q1996" s="99">
        <f t="shared" si="9"/>
        <v>0</v>
      </c>
      <c r="R1996" s="101">
        <f t="shared" si="10"/>
        <v>0</v>
      </c>
      <c r="S1996" s="106"/>
      <c r="T1996" s="106"/>
      <c r="U1996" s="106"/>
      <c r="V1996" s="99">
        <f t="shared" si="1319"/>
        <v>0</v>
      </c>
      <c r="W1996" s="99">
        <f t="shared" si="1320"/>
        <v>0</v>
      </c>
      <c r="X1996" s="102">
        <f t="shared" si="4009"/>
        <v>0</v>
      </c>
      <c r="Y1996" s="102"/>
    </row>
    <row r="1997">
      <c r="A1997" s="108">
        <v>45753.0</v>
      </c>
      <c r="B1997" s="109" t="s">
        <v>31</v>
      </c>
      <c r="C1997" s="110" t="s">
        <v>26</v>
      </c>
      <c r="D1997" s="109" t="s">
        <v>27</v>
      </c>
      <c r="E1997" s="111">
        <v>190.9</v>
      </c>
      <c r="F1997" s="81">
        <v>0.651</v>
      </c>
      <c r="G1997" s="112">
        <v>0.53666</v>
      </c>
      <c r="H1997" s="107">
        <v>0.577</v>
      </c>
      <c r="I1997" s="111">
        <f t="shared" si="3"/>
        <v>0.04034</v>
      </c>
      <c r="J1997" s="113">
        <f t="shared" si="4"/>
        <v>107.5168636</v>
      </c>
      <c r="K1997" s="111">
        <f t="shared" ref="K1997:L1997" si="4046">IFERROR(G1997,0)</f>
        <v>0.53666</v>
      </c>
      <c r="L1997" s="111">
        <f t="shared" si="4046"/>
        <v>0.577</v>
      </c>
      <c r="M1997" s="111">
        <f t="shared" si="6"/>
        <v>0.04034</v>
      </c>
      <c r="N1997" s="113">
        <f t="shared" si="7"/>
        <v>107.5168636</v>
      </c>
      <c r="O1997" s="111">
        <f t="shared" ref="O1997:P1997" si="4047">IFERROR(K1997,0)</f>
        <v>0.53666</v>
      </c>
      <c r="P1997" s="111">
        <f t="shared" si="4047"/>
        <v>0.577</v>
      </c>
      <c r="Q1997" s="111">
        <f t="shared" si="9"/>
        <v>0.04034</v>
      </c>
      <c r="R1997" s="113">
        <f t="shared" si="10"/>
        <v>107.5168636</v>
      </c>
      <c r="S1997" s="111">
        <f>T1976</f>
        <v>8.44632</v>
      </c>
      <c r="T1997" s="111">
        <f>H1997+S1997-H1998-H1999-U1997</f>
        <v>9.02152</v>
      </c>
      <c r="U1997" s="111">
        <v>0.0018</v>
      </c>
      <c r="V1997" s="111">
        <f t="shared" si="1319"/>
        <v>82.43625192</v>
      </c>
      <c r="W1997" s="111">
        <f t="shared" si="1320"/>
        <v>88.6328725</v>
      </c>
      <c r="X1997" s="114">
        <f>H1955</f>
        <v>0.572</v>
      </c>
      <c r="Y1997" s="114"/>
    </row>
    <row r="1998">
      <c r="A1998" s="96">
        <v>45753.0</v>
      </c>
      <c r="B1998" s="97" t="s">
        <v>31</v>
      </c>
      <c r="C1998" s="98" t="s">
        <v>26</v>
      </c>
      <c r="D1998" s="97" t="s">
        <v>29</v>
      </c>
      <c r="E1998" s="99">
        <v>220.3</v>
      </c>
      <c r="F1998" s="80">
        <v>1.385</v>
      </c>
      <c r="G1998" s="115">
        <v>0.66</v>
      </c>
      <c r="H1998" s="103">
        <v>0.0</v>
      </c>
      <c r="I1998" s="99">
        <f t="shared" si="3"/>
        <v>-0.66</v>
      </c>
      <c r="J1998" s="101">
        <f t="shared" si="4"/>
        <v>0</v>
      </c>
      <c r="K1998" s="99">
        <f t="shared" ref="K1998:L1998" si="4048">IFERROR(G1998,0)</f>
        <v>0.66</v>
      </c>
      <c r="L1998" s="99">
        <f t="shared" si="4048"/>
        <v>0</v>
      </c>
      <c r="M1998" s="99">
        <f t="shared" si="6"/>
        <v>-0.66</v>
      </c>
      <c r="N1998" s="101">
        <f t="shared" si="7"/>
        <v>0</v>
      </c>
      <c r="O1998" s="99">
        <f t="shared" ref="O1998:P1998" si="4049">IFERROR(K1998,0)</f>
        <v>0.66</v>
      </c>
      <c r="P1998" s="99">
        <f t="shared" si="4049"/>
        <v>0</v>
      </c>
      <c r="Q1998" s="99">
        <f t="shared" si="9"/>
        <v>-0.66</v>
      </c>
      <c r="R1998" s="101">
        <f t="shared" si="10"/>
        <v>0</v>
      </c>
      <c r="S1998" s="104"/>
      <c r="T1998" s="104"/>
      <c r="U1998" s="104"/>
      <c r="V1998" s="99">
        <f t="shared" si="1319"/>
        <v>47.6534296</v>
      </c>
      <c r="W1998" s="99">
        <f t="shared" si="1320"/>
        <v>0</v>
      </c>
      <c r="X1998" s="102">
        <f t="shared" ref="X1998:X2017" si="4052">H1955</f>
        <v>0.572</v>
      </c>
      <c r="Y1998" s="102"/>
    </row>
    <row r="1999">
      <c r="A1999" s="108">
        <v>45753.0</v>
      </c>
      <c r="B1999" s="97" t="s">
        <v>31</v>
      </c>
      <c r="C1999" s="98" t="s">
        <v>26</v>
      </c>
      <c r="D1999" s="97" t="s">
        <v>30</v>
      </c>
      <c r="E1999" s="99">
        <v>0.0</v>
      </c>
      <c r="F1999" s="80">
        <v>0.0</v>
      </c>
      <c r="G1999" s="99">
        <v>0.0</v>
      </c>
      <c r="H1999" s="103">
        <v>0.0</v>
      </c>
      <c r="I1999" s="99">
        <f t="shared" si="3"/>
        <v>0</v>
      </c>
      <c r="J1999" s="101">
        <f t="shared" si="4"/>
        <v>0</v>
      </c>
      <c r="K1999" s="99">
        <f t="shared" ref="K1999:L1999" si="4050">IFERROR(G1999,0)</f>
        <v>0</v>
      </c>
      <c r="L1999" s="99">
        <f t="shared" si="4050"/>
        <v>0</v>
      </c>
      <c r="M1999" s="99">
        <f t="shared" si="6"/>
        <v>0</v>
      </c>
      <c r="N1999" s="101">
        <f t="shared" si="7"/>
        <v>0</v>
      </c>
      <c r="O1999" s="99">
        <f t="shared" ref="O1999:P1999" si="4051">IFERROR(K1999,0)</f>
        <v>0</v>
      </c>
      <c r="P1999" s="99">
        <f t="shared" si="4051"/>
        <v>0</v>
      </c>
      <c r="Q1999" s="99">
        <f t="shared" si="9"/>
        <v>0</v>
      </c>
      <c r="R1999" s="101">
        <f t="shared" si="10"/>
        <v>0</v>
      </c>
      <c r="S1999" s="104"/>
      <c r="T1999" s="104"/>
      <c r="U1999" s="104"/>
      <c r="V1999" s="99">
        <f t="shared" si="1319"/>
        <v>0</v>
      </c>
      <c r="W1999" s="99">
        <f t="shared" si="1320"/>
        <v>0</v>
      </c>
      <c r="X1999" s="102">
        <f t="shared" si="4052"/>
        <v>0.449</v>
      </c>
      <c r="Y1999" s="102"/>
    </row>
    <row r="2000">
      <c r="A2000" s="96">
        <v>45753.0</v>
      </c>
      <c r="B2000" s="97" t="s">
        <v>25</v>
      </c>
      <c r="C2000" s="98" t="s">
        <v>26</v>
      </c>
      <c r="D2000" s="97" t="s">
        <v>27</v>
      </c>
      <c r="E2000" s="99">
        <v>1.7</v>
      </c>
      <c r="F2000" s="80">
        <v>0.005</v>
      </c>
      <c r="G2000" s="115">
        <v>0.00466</v>
      </c>
      <c r="H2000" s="105">
        <v>0.005</v>
      </c>
      <c r="I2000" s="99">
        <f t="shared" si="3"/>
        <v>0.00034</v>
      </c>
      <c r="J2000" s="101">
        <f t="shared" si="4"/>
        <v>107.2961373</v>
      </c>
      <c r="K2000" s="99">
        <f t="shared" ref="K2000:L2000" si="4053">IFERROR(G2000,0)</f>
        <v>0.00466</v>
      </c>
      <c r="L2000" s="99">
        <f t="shared" si="4053"/>
        <v>0.005</v>
      </c>
      <c r="M2000" s="99">
        <f t="shared" si="6"/>
        <v>0.00034</v>
      </c>
      <c r="N2000" s="101">
        <f t="shared" si="7"/>
        <v>107.2961373</v>
      </c>
      <c r="O2000" s="99">
        <f t="shared" ref="O2000:P2000" si="4054">IFERROR(K2000,0)</f>
        <v>0.00466</v>
      </c>
      <c r="P2000" s="99">
        <f t="shared" si="4054"/>
        <v>0.005</v>
      </c>
      <c r="Q2000" s="99">
        <f t="shared" si="9"/>
        <v>0.00034</v>
      </c>
      <c r="R2000" s="101">
        <f t="shared" si="10"/>
        <v>107.2961373</v>
      </c>
      <c r="S2000" s="99">
        <f>T1979</f>
        <v>3.7022405</v>
      </c>
      <c r="T2000" s="99">
        <f>H2000+S2000-H2001-H2002-U2000</f>
        <v>3.7071405</v>
      </c>
      <c r="U2000" s="99">
        <v>1.0E-4</v>
      </c>
      <c r="V2000" s="99">
        <f t="shared" si="1319"/>
        <v>93.2</v>
      </c>
      <c r="W2000" s="99">
        <f t="shared" si="1320"/>
        <v>100</v>
      </c>
      <c r="X2000" s="102">
        <f t="shared" si="4052"/>
        <v>0</v>
      </c>
      <c r="Y2000" s="102"/>
    </row>
    <row r="2001">
      <c r="A2001" s="108">
        <v>45753.0</v>
      </c>
      <c r="B2001" s="97" t="s">
        <v>25</v>
      </c>
      <c r="C2001" s="98" t="s">
        <v>26</v>
      </c>
      <c r="D2001" s="97" t="s">
        <v>29</v>
      </c>
      <c r="E2001" s="99">
        <v>1.5</v>
      </c>
      <c r="F2001" s="80">
        <v>0.0</v>
      </c>
      <c r="G2001" s="115">
        <v>0.00333</v>
      </c>
      <c r="H2001" s="103">
        <v>0.0</v>
      </c>
      <c r="I2001" s="99">
        <f t="shared" si="3"/>
        <v>-0.00333</v>
      </c>
      <c r="J2001" s="101">
        <f t="shared" si="4"/>
        <v>0</v>
      </c>
      <c r="K2001" s="99">
        <f t="shared" ref="K2001:L2001" si="4055">IFERROR(G2001,0)</f>
        <v>0.00333</v>
      </c>
      <c r="L2001" s="99">
        <f t="shared" si="4055"/>
        <v>0</v>
      </c>
      <c r="M2001" s="99">
        <f t="shared" si="6"/>
        <v>-0.00333</v>
      </c>
      <c r="N2001" s="101">
        <f t="shared" si="7"/>
        <v>0</v>
      </c>
      <c r="O2001" s="99">
        <f t="shared" ref="O2001:P2001" si="4056">IFERROR(K2001,0)</f>
        <v>0.00333</v>
      </c>
      <c r="P2001" s="99">
        <f t="shared" si="4056"/>
        <v>0</v>
      </c>
      <c r="Q2001" s="99">
        <f t="shared" si="9"/>
        <v>-0.00333</v>
      </c>
      <c r="R2001" s="101">
        <f t="shared" si="10"/>
        <v>0</v>
      </c>
      <c r="S2001" s="104"/>
      <c r="T2001" s="104"/>
      <c r="U2001" s="104"/>
      <c r="V2001" s="99">
        <f t="shared" si="1319"/>
        <v>0</v>
      </c>
      <c r="W2001" s="99">
        <f t="shared" si="1320"/>
        <v>0</v>
      </c>
      <c r="X2001" s="102">
        <f t="shared" si="4052"/>
        <v>0.005</v>
      </c>
      <c r="Y2001" s="102"/>
    </row>
    <row r="2002">
      <c r="A2002" s="96">
        <v>45753.0</v>
      </c>
      <c r="B2002" s="97" t="s">
        <v>25</v>
      </c>
      <c r="C2002" s="98" t="s">
        <v>26</v>
      </c>
      <c r="D2002" s="97" t="s">
        <v>30</v>
      </c>
      <c r="E2002" s="99">
        <v>0.0</v>
      </c>
      <c r="F2002" s="80">
        <v>0.0</v>
      </c>
      <c r="G2002" s="99">
        <v>0.0</v>
      </c>
      <c r="H2002" s="105">
        <v>0.0</v>
      </c>
      <c r="I2002" s="99">
        <f t="shared" si="3"/>
        <v>0</v>
      </c>
      <c r="J2002" s="101">
        <f t="shared" si="4"/>
        <v>0</v>
      </c>
      <c r="K2002" s="99">
        <f t="shared" ref="K2002:L2002" si="4057">IFERROR(G2002,0)</f>
        <v>0</v>
      </c>
      <c r="L2002" s="99">
        <f t="shared" si="4057"/>
        <v>0</v>
      </c>
      <c r="M2002" s="99">
        <f t="shared" si="6"/>
        <v>0</v>
      </c>
      <c r="N2002" s="101">
        <f t="shared" si="7"/>
        <v>0</v>
      </c>
      <c r="O2002" s="99">
        <f t="shared" ref="O2002:P2002" si="4058">IFERROR(K2002,0)</f>
        <v>0</v>
      </c>
      <c r="P2002" s="99">
        <f t="shared" si="4058"/>
        <v>0</v>
      </c>
      <c r="Q2002" s="99">
        <f t="shared" si="9"/>
        <v>0</v>
      </c>
      <c r="R2002" s="101">
        <f t="shared" si="10"/>
        <v>0</v>
      </c>
      <c r="S2002" s="104"/>
      <c r="T2002" s="104"/>
      <c r="U2002" s="104"/>
      <c r="V2002" s="99">
        <f t="shared" si="1319"/>
        <v>0</v>
      </c>
      <c r="W2002" s="99">
        <f t="shared" si="1320"/>
        <v>0</v>
      </c>
      <c r="X2002" s="102">
        <f t="shared" si="4052"/>
        <v>0.048</v>
      </c>
      <c r="Y2002" s="102"/>
    </row>
    <row r="2003">
      <c r="A2003" s="108">
        <v>45753.0</v>
      </c>
      <c r="B2003" s="97" t="s">
        <v>33</v>
      </c>
      <c r="C2003" s="98" t="s">
        <v>26</v>
      </c>
      <c r="D2003" s="97" t="s">
        <v>27</v>
      </c>
      <c r="E2003" s="99">
        <v>1.0</v>
      </c>
      <c r="F2003" s="80">
        <v>0.005</v>
      </c>
      <c r="G2003" s="99">
        <v>0.003</v>
      </c>
      <c r="H2003" s="103">
        <v>0.004</v>
      </c>
      <c r="I2003" s="99">
        <f t="shared" si="3"/>
        <v>0.001</v>
      </c>
      <c r="J2003" s="101">
        <f t="shared" si="4"/>
        <v>133.3333333</v>
      </c>
      <c r="K2003" s="99">
        <f t="shared" ref="K2003:L2003" si="4059">IFERROR(G2003,0)</f>
        <v>0.003</v>
      </c>
      <c r="L2003" s="99">
        <f t="shared" si="4059"/>
        <v>0.004</v>
      </c>
      <c r="M2003" s="99">
        <f t="shared" si="6"/>
        <v>0.001</v>
      </c>
      <c r="N2003" s="101">
        <f t="shared" si="7"/>
        <v>133.3333333</v>
      </c>
      <c r="O2003" s="99">
        <f t="shared" ref="O2003:P2003" si="4060">IFERROR(K2003,0)</f>
        <v>0.003</v>
      </c>
      <c r="P2003" s="99">
        <f t="shared" si="4060"/>
        <v>0.004</v>
      </c>
      <c r="Q2003" s="99">
        <f t="shared" si="9"/>
        <v>0.001</v>
      </c>
      <c r="R2003" s="101">
        <f t="shared" si="10"/>
        <v>133.3333333</v>
      </c>
      <c r="S2003" s="99">
        <f>T1982</f>
        <v>0.65765</v>
      </c>
      <c r="T2003" s="99">
        <f>H2003+S2003-H2004-H2005-U2003</f>
        <v>0.66165</v>
      </c>
      <c r="U2003" s="99">
        <v>0.0</v>
      </c>
      <c r="V2003" s="99">
        <f t="shared" si="1319"/>
        <v>60</v>
      </c>
      <c r="W2003" s="99">
        <f t="shared" si="1320"/>
        <v>80</v>
      </c>
      <c r="X2003" s="102">
        <f t="shared" si="4052"/>
        <v>0</v>
      </c>
      <c r="Y2003" s="102"/>
    </row>
    <row r="2004">
      <c r="A2004" s="96">
        <v>45753.0</v>
      </c>
      <c r="B2004" s="97" t="s">
        <v>33</v>
      </c>
      <c r="C2004" s="98" t="s">
        <v>26</v>
      </c>
      <c r="D2004" s="97" t="s">
        <v>29</v>
      </c>
      <c r="E2004" s="99">
        <v>1.0</v>
      </c>
      <c r="F2004" s="80">
        <v>0.0</v>
      </c>
      <c r="G2004" s="99">
        <v>0.003</v>
      </c>
      <c r="H2004" s="103">
        <v>0.0</v>
      </c>
      <c r="I2004" s="99">
        <f t="shared" si="3"/>
        <v>-0.003</v>
      </c>
      <c r="J2004" s="101">
        <f t="shared" si="4"/>
        <v>0</v>
      </c>
      <c r="K2004" s="99">
        <f t="shared" ref="K2004:L2004" si="4061">IFERROR(G2004,0)</f>
        <v>0.003</v>
      </c>
      <c r="L2004" s="99">
        <f t="shared" si="4061"/>
        <v>0</v>
      </c>
      <c r="M2004" s="99">
        <f t="shared" si="6"/>
        <v>-0.003</v>
      </c>
      <c r="N2004" s="101">
        <f t="shared" si="7"/>
        <v>0</v>
      </c>
      <c r="O2004" s="99">
        <f t="shared" ref="O2004:P2004" si="4062">IFERROR(K2004,0)</f>
        <v>0.003</v>
      </c>
      <c r="P2004" s="99">
        <f t="shared" si="4062"/>
        <v>0</v>
      </c>
      <c r="Q2004" s="99">
        <f t="shared" si="9"/>
        <v>-0.003</v>
      </c>
      <c r="R2004" s="101">
        <f t="shared" si="10"/>
        <v>0</v>
      </c>
      <c r="S2004" s="104"/>
      <c r="T2004" s="104"/>
      <c r="U2004" s="104"/>
      <c r="V2004" s="99">
        <f t="shared" si="1319"/>
        <v>0</v>
      </c>
      <c r="W2004" s="99">
        <f t="shared" si="1320"/>
        <v>0</v>
      </c>
      <c r="X2004" s="102">
        <f t="shared" si="4052"/>
        <v>0.004</v>
      </c>
      <c r="Y2004" s="102"/>
    </row>
    <row r="2005">
      <c r="A2005" s="108">
        <v>45753.0</v>
      </c>
      <c r="B2005" s="97" t="s">
        <v>33</v>
      </c>
      <c r="C2005" s="98" t="s">
        <v>26</v>
      </c>
      <c r="D2005" s="97" t="s">
        <v>30</v>
      </c>
      <c r="E2005" s="99">
        <v>0.0</v>
      </c>
      <c r="F2005" s="80">
        <v>0.0</v>
      </c>
      <c r="G2005" s="99">
        <v>0.0</v>
      </c>
      <c r="H2005" s="105">
        <v>0.0</v>
      </c>
      <c r="I2005" s="99">
        <f t="shared" si="3"/>
        <v>0</v>
      </c>
      <c r="J2005" s="101">
        <f t="shared" si="4"/>
        <v>0</v>
      </c>
      <c r="K2005" s="99">
        <f t="shared" ref="K2005:L2005" si="4063">IFERROR(G2005,0)</f>
        <v>0</v>
      </c>
      <c r="L2005" s="99">
        <f t="shared" si="4063"/>
        <v>0</v>
      </c>
      <c r="M2005" s="99">
        <f t="shared" si="6"/>
        <v>0</v>
      </c>
      <c r="N2005" s="101">
        <f t="shared" si="7"/>
        <v>0</v>
      </c>
      <c r="O2005" s="99">
        <f t="shared" ref="O2005:P2005" si="4064">IFERROR(K2005,0)</f>
        <v>0</v>
      </c>
      <c r="P2005" s="99">
        <f t="shared" si="4064"/>
        <v>0</v>
      </c>
      <c r="Q2005" s="99">
        <f t="shared" si="9"/>
        <v>0</v>
      </c>
      <c r="R2005" s="101">
        <f t="shared" si="10"/>
        <v>0</v>
      </c>
      <c r="S2005" s="106"/>
      <c r="T2005" s="106"/>
      <c r="U2005" s="106"/>
      <c r="V2005" s="99">
        <f t="shared" si="1319"/>
        <v>0</v>
      </c>
      <c r="W2005" s="99">
        <f t="shared" si="1320"/>
        <v>0</v>
      </c>
      <c r="X2005" s="102">
        <f t="shared" si="4052"/>
        <v>0</v>
      </c>
      <c r="Y2005" s="102"/>
    </row>
    <row r="2006">
      <c r="A2006" s="96">
        <v>45753.0</v>
      </c>
      <c r="B2006" s="97" t="s">
        <v>34</v>
      </c>
      <c r="C2006" s="98" t="s">
        <v>26</v>
      </c>
      <c r="D2006" s="97" t="s">
        <v>27</v>
      </c>
      <c r="E2006" s="99">
        <v>0.6</v>
      </c>
      <c r="F2006" s="80">
        <v>0.003</v>
      </c>
      <c r="G2006" s="115">
        <v>0.00333</v>
      </c>
      <c r="H2006" s="103">
        <v>0.0</v>
      </c>
      <c r="I2006" s="99">
        <f t="shared" si="3"/>
        <v>-0.00333</v>
      </c>
      <c r="J2006" s="101">
        <f t="shared" si="4"/>
        <v>0</v>
      </c>
      <c r="K2006" s="99">
        <f t="shared" ref="K2006:L2006" si="4065">IFERROR(G2006,0)</f>
        <v>0.00333</v>
      </c>
      <c r="L2006" s="99">
        <f t="shared" si="4065"/>
        <v>0</v>
      </c>
      <c r="M2006" s="99">
        <f t="shared" si="6"/>
        <v>-0.00333</v>
      </c>
      <c r="N2006" s="101">
        <f t="shared" si="7"/>
        <v>0</v>
      </c>
      <c r="O2006" s="99">
        <f t="shared" ref="O2006:P2006" si="4066">IFERROR(K2006,0)</f>
        <v>0.00333</v>
      </c>
      <c r="P2006" s="99">
        <f t="shared" si="4066"/>
        <v>0</v>
      </c>
      <c r="Q2006" s="99">
        <f t="shared" si="9"/>
        <v>-0.00333</v>
      </c>
      <c r="R2006" s="101">
        <f t="shared" si="10"/>
        <v>0</v>
      </c>
      <c r="S2006" s="102">
        <f>T1985</f>
        <v>0.09889</v>
      </c>
      <c r="T2006" s="99">
        <f>H2006+S2006-H2007-H2008-U2006</f>
        <v>0.09889</v>
      </c>
      <c r="U2006" s="102">
        <v>0.0</v>
      </c>
      <c r="V2006" s="99">
        <f t="shared" si="1319"/>
        <v>111</v>
      </c>
      <c r="W2006" s="99">
        <f t="shared" si="1320"/>
        <v>0</v>
      </c>
      <c r="X2006" s="102">
        <f t="shared" si="4052"/>
        <v>0</v>
      </c>
      <c r="Y2006" s="102"/>
    </row>
    <row r="2007">
      <c r="A2007" s="108">
        <v>45753.0</v>
      </c>
      <c r="B2007" s="97" t="s">
        <v>34</v>
      </c>
      <c r="C2007" s="98" t="s">
        <v>26</v>
      </c>
      <c r="D2007" s="97" t="s">
        <v>29</v>
      </c>
      <c r="E2007" s="99">
        <v>0.6</v>
      </c>
      <c r="F2007" s="80">
        <v>0.0</v>
      </c>
      <c r="G2007" s="115">
        <v>0.00333</v>
      </c>
      <c r="H2007" s="103">
        <v>0.0</v>
      </c>
      <c r="I2007" s="99">
        <f t="shared" si="3"/>
        <v>-0.00333</v>
      </c>
      <c r="J2007" s="101">
        <f t="shared" si="4"/>
        <v>0</v>
      </c>
      <c r="K2007" s="99">
        <f t="shared" ref="K2007:L2007" si="4067">IFERROR(G2007,0)</f>
        <v>0.00333</v>
      </c>
      <c r="L2007" s="99">
        <f t="shared" si="4067"/>
        <v>0</v>
      </c>
      <c r="M2007" s="99">
        <f t="shared" si="6"/>
        <v>-0.00333</v>
      </c>
      <c r="N2007" s="101">
        <f t="shared" si="7"/>
        <v>0</v>
      </c>
      <c r="O2007" s="99">
        <f t="shared" ref="O2007:P2007" si="4068">IFERROR(K2007,0)</f>
        <v>0.00333</v>
      </c>
      <c r="P2007" s="99">
        <f t="shared" si="4068"/>
        <v>0</v>
      </c>
      <c r="Q2007" s="99">
        <f t="shared" si="9"/>
        <v>-0.00333</v>
      </c>
      <c r="R2007" s="101">
        <f t="shared" si="10"/>
        <v>0</v>
      </c>
      <c r="S2007" s="106"/>
      <c r="T2007" s="106"/>
      <c r="U2007" s="106"/>
      <c r="V2007" s="99">
        <f t="shared" si="1319"/>
        <v>0</v>
      </c>
      <c r="W2007" s="99">
        <f t="shared" si="1320"/>
        <v>0</v>
      </c>
      <c r="X2007" s="102">
        <f t="shared" si="4052"/>
        <v>0.002</v>
      </c>
      <c r="Y2007" s="102"/>
    </row>
    <row r="2008">
      <c r="A2008" s="96">
        <v>45753.0</v>
      </c>
      <c r="B2008" s="97" t="s">
        <v>34</v>
      </c>
      <c r="C2008" s="98" t="s">
        <v>26</v>
      </c>
      <c r="D2008" s="97" t="s">
        <v>30</v>
      </c>
      <c r="E2008" s="99">
        <v>0.0</v>
      </c>
      <c r="F2008" s="80">
        <v>0.0</v>
      </c>
      <c r="G2008" s="99">
        <v>0.0</v>
      </c>
      <c r="H2008" s="105">
        <v>0.0</v>
      </c>
      <c r="I2008" s="99">
        <f t="shared" si="3"/>
        <v>0</v>
      </c>
      <c r="J2008" s="101">
        <f t="shared" si="4"/>
        <v>0</v>
      </c>
      <c r="K2008" s="99">
        <f t="shared" ref="K2008:L2008" si="4069">IFERROR(G2008,0)</f>
        <v>0</v>
      </c>
      <c r="L2008" s="99">
        <f t="shared" si="4069"/>
        <v>0</v>
      </c>
      <c r="M2008" s="99">
        <f t="shared" si="6"/>
        <v>0</v>
      </c>
      <c r="N2008" s="101">
        <f t="shared" si="7"/>
        <v>0</v>
      </c>
      <c r="O2008" s="99">
        <f t="shared" ref="O2008:P2008" si="4070">IFERROR(K2008,0)</f>
        <v>0</v>
      </c>
      <c r="P2008" s="99">
        <f t="shared" si="4070"/>
        <v>0</v>
      </c>
      <c r="Q2008" s="99">
        <f t="shared" si="9"/>
        <v>0</v>
      </c>
      <c r="R2008" s="101">
        <f t="shared" si="10"/>
        <v>0</v>
      </c>
      <c r="S2008" s="106"/>
      <c r="T2008" s="106"/>
      <c r="U2008" s="106"/>
      <c r="V2008" s="99">
        <f t="shared" si="1319"/>
        <v>0</v>
      </c>
      <c r="W2008" s="99">
        <f t="shared" si="1320"/>
        <v>0</v>
      </c>
      <c r="X2008" s="102">
        <f t="shared" si="4052"/>
        <v>0</v>
      </c>
      <c r="Y2008" s="102"/>
    </row>
    <row r="2009">
      <c r="A2009" s="108">
        <v>45753.0</v>
      </c>
      <c r="B2009" s="97" t="s">
        <v>36</v>
      </c>
      <c r="C2009" s="98" t="s">
        <v>37</v>
      </c>
      <c r="D2009" s="97" t="s">
        <v>27</v>
      </c>
      <c r="E2009" s="99">
        <v>229.8</v>
      </c>
      <c r="F2009" s="80">
        <v>0.633</v>
      </c>
      <c r="G2009" s="115">
        <v>0.65333</v>
      </c>
      <c r="H2009" s="103">
        <v>0.629</v>
      </c>
      <c r="I2009" s="99">
        <f t="shared" si="3"/>
        <v>-0.02433</v>
      </c>
      <c r="J2009" s="101">
        <f t="shared" si="4"/>
        <v>96.27600141</v>
      </c>
      <c r="K2009" s="99">
        <f t="shared" ref="K2009:L2009" si="4071">IFERROR(G2009,0)</f>
        <v>0.65333</v>
      </c>
      <c r="L2009" s="99">
        <f t="shared" si="4071"/>
        <v>0.629</v>
      </c>
      <c r="M2009" s="99">
        <f t="shared" si="6"/>
        <v>-0.02433</v>
      </c>
      <c r="N2009" s="101">
        <f t="shared" si="7"/>
        <v>96.27600141</v>
      </c>
      <c r="O2009" s="99">
        <f t="shared" ref="O2009:P2009" si="4072">IFERROR(K2009,0)</f>
        <v>0.65333</v>
      </c>
      <c r="P2009" s="99">
        <f t="shared" si="4072"/>
        <v>0.629</v>
      </c>
      <c r="Q2009" s="99">
        <f t="shared" si="9"/>
        <v>-0.02433</v>
      </c>
      <c r="R2009" s="101">
        <f t="shared" si="10"/>
        <v>96.27600141</v>
      </c>
      <c r="S2009" s="102">
        <f>T1988</f>
        <v>153.8196851</v>
      </c>
      <c r="T2009" s="99">
        <f>H2009+S2009-H2010-H2011-U2009</f>
        <v>151.0572851</v>
      </c>
      <c r="U2009" s="102">
        <v>4.0E-4</v>
      </c>
      <c r="V2009" s="99">
        <f t="shared" si="1319"/>
        <v>103.2116904</v>
      </c>
      <c r="W2009" s="99">
        <f t="shared" si="1320"/>
        <v>99.36808847</v>
      </c>
      <c r="X2009" s="102">
        <f t="shared" si="4052"/>
        <v>0</v>
      </c>
      <c r="Y2009" s="102"/>
    </row>
    <row r="2010">
      <c r="A2010" s="96">
        <v>45753.0</v>
      </c>
      <c r="B2010" s="97" t="s">
        <v>36</v>
      </c>
      <c r="C2010" s="98" t="s">
        <v>37</v>
      </c>
      <c r="D2010" s="97" t="s">
        <v>29</v>
      </c>
      <c r="E2010" s="99">
        <v>285.0</v>
      </c>
      <c r="F2010" s="80">
        <v>0.0</v>
      </c>
      <c r="G2010" s="115">
        <v>0.78333</v>
      </c>
      <c r="H2010" s="103">
        <v>3.391</v>
      </c>
      <c r="I2010" s="99">
        <f t="shared" si="3"/>
        <v>2.60767</v>
      </c>
      <c r="J2010" s="101">
        <f t="shared" si="4"/>
        <v>432.8954591</v>
      </c>
      <c r="K2010" s="99">
        <f t="shared" ref="K2010:L2010" si="4073">IFERROR(G2010,0)</f>
        <v>0.78333</v>
      </c>
      <c r="L2010" s="99">
        <f t="shared" si="4073"/>
        <v>3.391</v>
      </c>
      <c r="M2010" s="99">
        <f t="shared" si="6"/>
        <v>2.60767</v>
      </c>
      <c r="N2010" s="101">
        <f t="shared" si="7"/>
        <v>432.8954591</v>
      </c>
      <c r="O2010" s="99">
        <f t="shared" ref="O2010:P2010" si="4074">IFERROR(K2010,0)</f>
        <v>0.78333</v>
      </c>
      <c r="P2010" s="99">
        <f t="shared" si="4074"/>
        <v>3.391</v>
      </c>
      <c r="Q2010" s="99">
        <f t="shared" si="9"/>
        <v>2.60767</v>
      </c>
      <c r="R2010" s="101">
        <f t="shared" si="10"/>
        <v>432.8954591</v>
      </c>
      <c r="S2010" s="106"/>
      <c r="T2010" s="106"/>
      <c r="U2010" s="106"/>
      <c r="V2010" s="99">
        <f t="shared" si="1319"/>
        <v>0</v>
      </c>
      <c r="W2010" s="99">
        <f t="shared" si="1320"/>
        <v>0</v>
      </c>
      <c r="X2010" s="102">
        <f t="shared" si="4052"/>
        <v>0.642</v>
      </c>
      <c r="Y2010" s="102"/>
    </row>
    <row r="2011">
      <c r="A2011" s="108">
        <v>45753.0</v>
      </c>
      <c r="B2011" s="97" t="s">
        <v>36</v>
      </c>
      <c r="C2011" s="98" t="s">
        <v>37</v>
      </c>
      <c r="D2011" s="97" t="s">
        <v>30</v>
      </c>
      <c r="E2011" s="99">
        <v>0.0</v>
      </c>
      <c r="F2011" s="80">
        <v>0.0</v>
      </c>
      <c r="G2011" s="99">
        <v>0.0</v>
      </c>
      <c r="H2011" s="105">
        <v>0.0</v>
      </c>
      <c r="I2011" s="99">
        <f t="shared" si="3"/>
        <v>0</v>
      </c>
      <c r="J2011" s="101">
        <f t="shared" si="4"/>
        <v>0</v>
      </c>
      <c r="K2011" s="99">
        <f t="shared" ref="K2011:L2011" si="4075">IFERROR(G2011,0)</f>
        <v>0</v>
      </c>
      <c r="L2011" s="99">
        <f t="shared" si="4075"/>
        <v>0</v>
      </c>
      <c r="M2011" s="99">
        <f t="shared" si="6"/>
        <v>0</v>
      </c>
      <c r="N2011" s="101">
        <f t="shared" si="7"/>
        <v>0</v>
      </c>
      <c r="O2011" s="99">
        <f t="shared" ref="O2011:P2011" si="4076">IFERROR(K2011,0)</f>
        <v>0</v>
      </c>
      <c r="P2011" s="99">
        <f t="shared" si="4076"/>
        <v>0</v>
      </c>
      <c r="Q2011" s="99">
        <f t="shared" si="9"/>
        <v>0</v>
      </c>
      <c r="R2011" s="101">
        <f t="shared" si="10"/>
        <v>0</v>
      </c>
      <c r="S2011" s="106"/>
      <c r="T2011" s="106"/>
      <c r="U2011" s="106"/>
      <c r="V2011" s="99">
        <f t="shared" si="1319"/>
        <v>0</v>
      </c>
      <c r="W2011" s="99">
        <f t="shared" si="1320"/>
        <v>0</v>
      </c>
      <c r="X2011" s="102">
        <f t="shared" si="4052"/>
        <v>1.379</v>
      </c>
      <c r="Y2011" s="102"/>
    </row>
    <row r="2012">
      <c r="A2012" s="96">
        <v>45753.0</v>
      </c>
      <c r="B2012" s="97" t="s">
        <v>49</v>
      </c>
      <c r="C2012" s="98" t="s">
        <v>37</v>
      </c>
      <c r="D2012" s="97" t="s">
        <v>27</v>
      </c>
      <c r="E2012" s="99">
        <v>5.2</v>
      </c>
      <c r="F2012" s="80">
        <v>0.015</v>
      </c>
      <c r="G2012" s="115">
        <v>0.01333</v>
      </c>
      <c r="H2012" s="103">
        <v>0.018</v>
      </c>
      <c r="I2012" s="99">
        <f t="shared" si="3"/>
        <v>0.00467</v>
      </c>
      <c r="J2012" s="101">
        <f t="shared" si="4"/>
        <v>135.0337584</v>
      </c>
      <c r="K2012" s="99">
        <f t="shared" ref="K2012:L2012" si="4077">IFERROR(G2012,0)</f>
        <v>0.01333</v>
      </c>
      <c r="L2012" s="99">
        <f t="shared" si="4077"/>
        <v>0.018</v>
      </c>
      <c r="M2012" s="99">
        <f t="shared" si="6"/>
        <v>0.00467</v>
      </c>
      <c r="N2012" s="101">
        <f t="shared" si="7"/>
        <v>135.0337584</v>
      </c>
      <c r="O2012" s="99">
        <f t="shared" ref="O2012:P2012" si="4078">IFERROR(K2012,0)</f>
        <v>0.01333</v>
      </c>
      <c r="P2012" s="99">
        <f t="shared" si="4078"/>
        <v>0.018</v>
      </c>
      <c r="Q2012" s="99">
        <f t="shared" si="9"/>
        <v>0.00467</v>
      </c>
      <c r="R2012" s="101">
        <f t="shared" si="10"/>
        <v>135.0337584</v>
      </c>
      <c r="S2012" s="102">
        <f>T1991</f>
        <v>2.411000002</v>
      </c>
      <c r="T2012" s="99">
        <f>H2012+S2012-H2013-H2014-U2012</f>
        <v>2.428300002</v>
      </c>
      <c r="U2012" s="102">
        <v>7.0E-4</v>
      </c>
      <c r="V2012" s="99">
        <f t="shared" si="1319"/>
        <v>88.86666667</v>
      </c>
      <c r="W2012" s="99">
        <f t="shared" si="1320"/>
        <v>120</v>
      </c>
      <c r="X2012" s="102">
        <f t="shared" si="4052"/>
        <v>0</v>
      </c>
      <c r="Y2012" s="102"/>
    </row>
    <row r="2013">
      <c r="A2013" s="108">
        <v>45753.0</v>
      </c>
      <c r="B2013" s="97" t="s">
        <v>49</v>
      </c>
      <c r="C2013" s="98" t="s">
        <v>37</v>
      </c>
      <c r="D2013" s="97" t="s">
        <v>29</v>
      </c>
      <c r="E2013" s="99">
        <v>5.1</v>
      </c>
      <c r="F2013" s="80">
        <v>0.116</v>
      </c>
      <c r="G2013" s="115">
        <v>0.01333</v>
      </c>
      <c r="H2013" s="103">
        <v>0.0</v>
      </c>
      <c r="I2013" s="99">
        <f t="shared" si="3"/>
        <v>-0.01333</v>
      </c>
      <c r="J2013" s="101">
        <f t="shared" si="4"/>
        <v>0</v>
      </c>
      <c r="K2013" s="99">
        <f t="shared" ref="K2013:L2013" si="4079">IFERROR(G2013,0)</f>
        <v>0.01333</v>
      </c>
      <c r="L2013" s="99">
        <f t="shared" si="4079"/>
        <v>0</v>
      </c>
      <c r="M2013" s="99">
        <f t="shared" si="6"/>
        <v>-0.01333</v>
      </c>
      <c r="N2013" s="101">
        <f t="shared" si="7"/>
        <v>0</v>
      </c>
      <c r="O2013" s="99">
        <f t="shared" ref="O2013:P2013" si="4080">IFERROR(K2013,0)</f>
        <v>0.01333</v>
      </c>
      <c r="P2013" s="99">
        <f t="shared" si="4080"/>
        <v>0</v>
      </c>
      <c r="Q2013" s="99">
        <f t="shared" si="9"/>
        <v>-0.01333</v>
      </c>
      <c r="R2013" s="101">
        <f t="shared" si="10"/>
        <v>0</v>
      </c>
      <c r="S2013" s="106"/>
      <c r="T2013" s="106"/>
      <c r="U2013" s="106"/>
      <c r="V2013" s="99">
        <f t="shared" si="1319"/>
        <v>11.49137931</v>
      </c>
      <c r="W2013" s="99">
        <f t="shared" si="1320"/>
        <v>0</v>
      </c>
      <c r="X2013" s="102">
        <f t="shared" si="4052"/>
        <v>0.017</v>
      </c>
      <c r="Y2013" s="102"/>
    </row>
    <row r="2014">
      <c r="A2014" s="96">
        <v>45753.0</v>
      </c>
      <c r="B2014" s="97" t="s">
        <v>49</v>
      </c>
      <c r="C2014" s="98" t="s">
        <v>37</v>
      </c>
      <c r="D2014" s="97" t="s">
        <v>30</v>
      </c>
      <c r="E2014" s="99">
        <v>0.0</v>
      </c>
      <c r="F2014" s="80">
        <v>0.0</v>
      </c>
      <c r="G2014" s="99">
        <v>0.0</v>
      </c>
      <c r="H2014" s="105">
        <v>0.0</v>
      </c>
      <c r="I2014" s="99">
        <f t="shared" si="3"/>
        <v>0</v>
      </c>
      <c r="J2014" s="101">
        <f t="shared" si="4"/>
        <v>0</v>
      </c>
      <c r="K2014" s="99">
        <f t="shared" ref="K2014:L2014" si="4081">IFERROR(G2014,0)</f>
        <v>0</v>
      </c>
      <c r="L2014" s="99">
        <f t="shared" si="4081"/>
        <v>0</v>
      </c>
      <c r="M2014" s="99">
        <f t="shared" si="6"/>
        <v>0</v>
      </c>
      <c r="N2014" s="101">
        <f t="shared" si="7"/>
        <v>0</v>
      </c>
      <c r="O2014" s="99">
        <f t="shared" ref="O2014:P2014" si="4082">IFERROR(K2014,0)</f>
        <v>0</v>
      </c>
      <c r="P2014" s="99">
        <f t="shared" si="4082"/>
        <v>0</v>
      </c>
      <c r="Q2014" s="99">
        <f t="shared" si="9"/>
        <v>0</v>
      </c>
      <c r="R2014" s="101">
        <f t="shared" si="10"/>
        <v>0</v>
      </c>
      <c r="S2014" s="106"/>
      <c r="T2014" s="106"/>
      <c r="U2014" s="106"/>
      <c r="V2014" s="99">
        <f t="shared" si="1319"/>
        <v>0</v>
      </c>
      <c r="W2014" s="99">
        <f t="shared" si="1320"/>
        <v>0</v>
      </c>
      <c r="X2014" s="102">
        <f t="shared" si="4052"/>
        <v>0</v>
      </c>
      <c r="Y2014" s="102"/>
    </row>
    <row r="2015">
      <c r="A2015" s="108">
        <v>45753.0</v>
      </c>
      <c r="B2015" s="97" t="s">
        <v>40</v>
      </c>
      <c r="C2015" s="98" t="s">
        <v>37</v>
      </c>
      <c r="D2015" s="97" t="s">
        <v>27</v>
      </c>
      <c r="E2015" s="99">
        <v>0.63</v>
      </c>
      <c r="F2015" s="80">
        <v>0.0</v>
      </c>
      <c r="G2015" s="115">
        <v>0.001666</v>
      </c>
      <c r="H2015" s="105">
        <v>0.001</v>
      </c>
      <c r="I2015" s="99">
        <f t="shared" si="3"/>
        <v>-0.000666</v>
      </c>
      <c r="J2015" s="101">
        <f t="shared" si="4"/>
        <v>60.0240096</v>
      </c>
      <c r="K2015" s="99">
        <f t="shared" ref="K2015:L2015" si="4083">IFERROR(G2015,0)</f>
        <v>0.001666</v>
      </c>
      <c r="L2015" s="99">
        <f t="shared" si="4083"/>
        <v>0.001</v>
      </c>
      <c r="M2015" s="99">
        <f t="shared" si="6"/>
        <v>-0.000666</v>
      </c>
      <c r="N2015" s="101">
        <f t="shared" si="7"/>
        <v>60.0240096</v>
      </c>
      <c r="O2015" s="99">
        <f t="shared" ref="O2015:P2015" si="4084">IFERROR(K2015,0)</f>
        <v>0.001666</v>
      </c>
      <c r="P2015" s="99">
        <f t="shared" si="4084"/>
        <v>0.001</v>
      </c>
      <c r="Q2015" s="99">
        <f t="shared" si="9"/>
        <v>-0.000666</v>
      </c>
      <c r="R2015" s="101">
        <f t="shared" si="10"/>
        <v>60.0240096</v>
      </c>
      <c r="S2015" s="102">
        <f>T1994</f>
        <v>0.09154624</v>
      </c>
      <c r="T2015" s="99">
        <f>H2015+S2015-H2016-H2017-U2015</f>
        <v>0.09244624</v>
      </c>
      <c r="U2015" s="102">
        <v>1.0E-4</v>
      </c>
      <c r="V2015" s="99">
        <f t="shared" si="1319"/>
        <v>0</v>
      </c>
      <c r="W2015" s="99">
        <f t="shared" si="1320"/>
        <v>0</v>
      </c>
      <c r="X2015" s="102">
        <f t="shared" si="4052"/>
        <v>0</v>
      </c>
      <c r="Y2015" s="102"/>
    </row>
    <row r="2016">
      <c r="A2016" s="96">
        <v>45753.0</v>
      </c>
      <c r="B2016" s="97" t="s">
        <v>40</v>
      </c>
      <c r="C2016" s="98" t="s">
        <v>37</v>
      </c>
      <c r="D2016" s="97" t="s">
        <v>29</v>
      </c>
      <c r="E2016" s="99">
        <v>0.63</v>
      </c>
      <c r="F2016" s="80">
        <v>0.0</v>
      </c>
      <c r="G2016" s="115">
        <v>0.001666</v>
      </c>
      <c r="H2016" s="105">
        <v>0.0</v>
      </c>
      <c r="I2016" s="99">
        <f t="shared" si="3"/>
        <v>-0.001666</v>
      </c>
      <c r="J2016" s="101">
        <f t="shared" si="4"/>
        <v>0</v>
      </c>
      <c r="K2016" s="99">
        <f t="shared" ref="K2016:L2016" si="4085">IFERROR(G2016,0)</f>
        <v>0.001666</v>
      </c>
      <c r="L2016" s="99">
        <f t="shared" si="4085"/>
        <v>0</v>
      </c>
      <c r="M2016" s="99">
        <f t="shared" si="6"/>
        <v>-0.001666</v>
      </c>
      <c r="N2016" s="101">
        <f t="shared" si="7"/>
        <v>0</v>
      </c>
      <c r="O2016" s="99">
        <f t="shared" ref="O2016:P2016" si="4086">IFERROR(K2016,0)</f>
        <v>0.001666</v>
      </c>
      <c r="P2016" s="99">
        <f t="shared" si="4086"/>
        <v>0</v>
      </c>
      <c r="Q2016" s="99">
        <f t="shared" si="9"/>
        <v>-0.001666</v>
      </c>
      <c r="R2016" s="101">
        <f t="shared" si="10"/>
        <v>0</v>
      </c>
      <c r="S2016" s="106"/>
      <c r="T2016" s="104"/>
      <c r="U2016" s="106"/>
      <c r="V2016" s="99">
        <f t="shared" si="1319"/>
        <v>0</v>
      </c>
      <c r="W2016" s="99">
        <f t="shared" si="1320"/>
        <v>0</v>
      </c>
      <c r="X2016" s="102">
        <f t="shared" si="4052"/>
        <v>0.001</v>
      </c>
      <c r="Y2016" s="102"/>
    </row>
    <row r="2017">
      <c r="A2017" s="108">
        <v>45753.0</v>
      </c>
      <c r="B2017" s="97" t="s">
        <v>40</v>
      </c>
      <c r="C2017" s="98" t="s">
        <v>37</v>
      </c>
      <c r="D2017" s="97" t="s">
        <v>30</v>
      </c>
      <c r="E2017" s="99">
        <v>0.0</v>
      </c>
      <c r="F2017" s="80">
        <v>0.0</v>
      </c>
      <c r="G2017" s="99">
        <v>0.0</v>
      </c>
      <c r="H2017" s="105">
        <v>0.0</v>
      </c>
      <c r="I2017" s="99">
        <f t="shared" si="3"/>
        <v>0</v>
      </c>
      <c r="J2017" s="101">
        <f t="shared" si="4"/>
        <v>0</v>
      </c>
      <c r="K2017" s="99">
        <f t="shared" ref="K2017:L2017" si="4087">IFERROR(G2017,0)</f>
        <v>0</v>
      </c>
      <c r="L2017" s="99">
        <f t="shared" si="4087"/>
        <v>0</v>
      </c>
      <c r="M2017" s="99">
        <f t="shared" si="6"/>
        <v>0</v>
      </c>
      <c r="N2017" s="101">
        <f t="shared" si="7"/>
        <v>0</v>
      </c>
      <c r="O2017" s="99">
        <f t="shared" ref="O2017:P2017" si="4088">IFERROR(K2017,0)</f>
        <v>0</v>
      </c>
      <c r="P2017" s="99">
        <f t="shared" si="4088"/>
        <v>0</v>
      </c>
      <c r="Q2017" s="99">
        <f t="shared" si="9"/>
        <v>0</v>
      </c>
      <c r="R2017" s="101">
        <f t="shared" si="10"/>
        <v>0</v>
      </c>
      <c r="S2017" s="106"/>
      <c r="T2017" s="106"/>
      <c r="U2017" s="106"/>
      <c r="V2017" s="99">
        <f t="shared" si="1319"/>
        <v>0</v>
      </c>
      <c r="W2017" s="99">
        <f t="shared" si="1320"/>
        <v>0</v>
      </c>
      <c r="X2017" s="102">
        <f t="shared" si="4052"/>
        <v>0</v>
      </c>
      <c r="Y2017" s="102"/>
    </row>
    <row r="2018">
      <c r="A2018" s="108">
        <v>45754.0</v>
      </c>
      <c r="B2018" s="109" t="s">
        <v>31</v>
      </c>
      <c r="C2018" s="110" t="s">
        <v>26</v>
      </c>
      <c r="D2018" s="109" t="s">
        <v>27</v>
      </c>
      <c r="E2018" s="111">
        <v>190.9</v>
      </c>
      <c r="F2018" s="81">
        <v>0.647</v>
      </c>
      <c r="G2018" s="112">
        <v>0.53666</v>
      </c>
      <c r="H2018" s="107">
        <v>0.577</v>
      </c>
      <c r="I2018" s="111">
        <f t="shared" si="3"/>
        <v>0.04034</v>
      </c>
      <c r="J2018" s="113">
        <f t="shared" si="4"/>
        <v>107.5168636</v>
      </c>
      <c r="K2018" s="111">
        <f t="shared" ref="K2018:L2018" si="4089">IFERROR(G2018,0)</f>
        <v>0.53666</v>
      </c>
      <c r="L2018" s="111">
        <f t="shared" si="4089"/>
        <v>0.577</v>
      </c>
      <c r="M2018" s="111">
        <f t="shared" si="6"/>
        <v>0.04034</v>
      </c>
      <c r="N2018" s="113">
        <f t="shared" si="7"/>
        <v>107.5168636</v>
      </c>
      <c r="O2018" s="111">
        <f t="shared" ref="O2018:P2018" si="4090">IFERROR(K2018,0)</f>
        <v>0.53666</v>
      </c>
      <c r="P2018" s="111">
        <f t="shared" si="4090"/>
        <v>0.577</v>
      </c>
      <c r="Q2018" s="111">
        <f t="shared" si="9"/>
        <v>0.04034</v>
      </c>
      <c r="R2018" s="113">
        <f t="shared" si="10"/>
        <v>107.5168636</v>
      </c>
      <c r="S2018" s="111">
        <f>T1997</f>
        <v>9.02152</v>
      </c>
      <c r="T2018" s="111">
        <f>H2018+S2018-H2019-H2020-U2018</f>
        <v>8.60472</v>
      </c>
      <c r="U2018" s="111">
        <v>0.0018</v>
      </c>
      <c r="V2018" s="111">
        <f t="shared" si="1319"/>
        <v>82.94590417</v>
      </c>
      <c r="W2018" s="111">
        <f t="shared" si="1320"/>
        <v>89.18083462</v>
      </c>
      <c r="X2018" s="114">
        <f>H1976</f>
        <v>0.586</v>
      </c>
      <c r="Y2018" s="114"/>
    </row>
    <row r="2019">
      <c r="A2019" s="96">
        <v>45754.0</v>
      </c>
      <c r="B2019" s="97" t="s">
        <v>31</v>
      </c>
      <c r="C2019" s="98" t="s">
        <v>26</v>
      </c>
      <c r="D2019" s="97" t="s">
        <v>29</v>
      </c>
      <c r="E2019" s="99">
        <v>220.3</v>
      </c>
      <c r="F2019" s="80">
        <v>0.864</v>
      </c>
      <c r="G2019" s="115">
        <v>0.66</v>
      </c>
      <c r="H2019" s="103">
        <v>0.992</v>
      </c>
      <c r="I2019" s="99">
        <f t="shared" si="3"/>
        <v>0.332</v>
      </c>
      <c r="J2019" s="101">
        <f t="shared" si="4"/>
        <v>150.3030303</v>
      </c>
      <c r="K2019" s="99">
        <f t="shared" ref="K2019:L2019" si="4091">IFERROR(G2019,0)</f>
        <v>0.66</v>
      </c>
      <c r="L2019" s="99">
        <f t="shared" si="4091"/>
        <v>0.992</v>
      </c>
      <c r="M2019" s="99">
        <f t="shared" si="6"/>
        <v>0.332</v>
      </c>
      <c r="N2019" s="101">
        <f t="shared" si="7"/>
        <v>150.3030303</v>
      </c>
      <c r="O2019" s="99">
        <f t="shared" ref="O2019:P2019" si="4092">IFERROR(K2019,0)</f>
        <v>0.66</v>
      </c>
      <c r="P2019" s="99">
        <f t="shared" si="4092"/>
        <v>0.992</v>
      </c>
      <c r="Q2019" s="99">
        <f t="shared" si="9"/>
        <v>0.332</v>
      </c>
      <c r="R2019" s="101">
        <f t="shared" si="10"/>
        <v>150.3030303</v>
      </c>
      <c r="S2019" s="104"/>
      <c r="T2019" s="104"/>
      <c r="U2019" s="104"/>
      <c r="V2019" s="99">
        <f t="shared" si="1319"/>
        <v>76.38888889</v>
      </c>
      <c r="W2019" s="99">
        <f t="shared" si="1320"/>
        <v>114.8148148</v>
      </c>
      <c r="X2019" s="102">
        <f t="shared" ref="X2019:X2038" si="4095">H1976</f>
        <v>0.586</v>
      </c>
      <c r="Y2019" s="102"/>
    </row>
    <row r="2020">
      <c r="A2020" s="108">
        <v>45754.0</v>
      </c>
      <c r="B2020" s="97" t="s">
        <v>31</v>
      </c>
      <c r="C2020" s="98" t="s">
        <v>26</v>
      </c>
      <c r="D2020" s="97" t="s">
        <v>30</v>
      </c>
      <c r="E2020" s="99">
        <v>0.0</v>
      </c>
      <c r="F2020" s="80">
        <v>0.0</v>
      </c>
      <c r="G2020" s="99">
        <v>0.0</v>
      </c>
      <c r="H2020" s="103">
        <v>0.0</v>
      </c>
      <c r="I2020" s="99">
        <f t="shared" si="3"/>
        <v>0</v>
      </c>
      <c r="J2020" s="101">
        <f t="shared" si="4"/>
        <v>0</v>
      </c>
      <c r="K2020" s="99">
        <f t="shared" ref="K2020:L2020" si="4093">IFERROR(G2020,0)</f>
        <v>0</v>
      </c>
      <c r="L2020" s="99">
        <f t="shared" si="4093"/>
        <v>0</v>
      </c>
      <c r="M2020" s="99">
        <f t="shared" si="6"/>
        <v>0</v>
      </c>
      <c r="N2020" s="101">
        <f t="shared" si="7"/>
        <v>0</v>
      </c>
      <c r="O2020" s="99">
        <f t="shared" ref="O2020:P2020" si="4094">IFERROR(K2020,0)</f>
        <v>0</v>
      </c>
      <c r="P2020" s="99">
        <f t="shared" si="4094"/>
        <v>0</v>
      </c>
      <c r="Q2020" s="99">
        <f t="shared" si="9"/>
        <v>0</v>
      </c>
      <c r="R2020" s="101">
        <f t="shared" si="10"/>
        <v>0</v>
      </c>
      <c r="S2020" s="104"/>
      <c r="T2020" s="104"/>
      <c r="U2020" s="104"/>
      <c r="V2020" s="99">
        <f t="shared" si="1319"/>
        <v>0</v>
      </c>
      <c r="W2020" s="99">
        <f t="shared" si="1320"/>
        <v>0</v>
      </c>
      <c r="X2020" s="102">
        <f t="shared" si="4095"/>
        <v>2.572</v>
      </c>
      <c r="Y2020" s="102"/>
    </row>
    <row r="2021">
      <c r="A2021" s="96">
        <v>45754.0</v>
      </c>
      <c r="B2021" s="97" t="s">
        <v>25</v>
      </c>
      <c r="C2021" s="98" t="s">
        <v>26</v>
      </c>
      <c r="D2021" s="97" t="s">
        <v>27</v>
      </c>
      <c r="E2021" s="99">
        <v>1.7</v>
      </c>
      <c r="F2021" s="80">
        <v>0.005</v>
      </c>
      <c r="G2021" s="115">
        <v>0.00466</v>
      </c>
      <c r="H2021" s="103">
        <v>0.005</v>
      </c>
      <c r="I2021" s="99">
        <f t="shared" si="3"/>
        <v>0.00034</v>
      </c>
      <c r="J2021" s="101">
        <f t="shared" si="4"/>
        <v>107.2961373</v>
      </c>
      <c r="K2021" s="99">
        <f t="shared" ref="K2021:L2021" si="4096">IFERROR(G2021,0)</f>
        <v>0.00466</v>
      </c>
      <c r="L2021" s="99">
        <f t="shared" si="4096"/>
        <v>0.005</v>
      </c>
      <c r="M2021" s="99">
        <f t="shared" si="6"/>
        <v>0.00034</v>
      </c>
      <c r="N2021" s="101">
        <f t="shared" si="7"/>
        <v>107.2961373</v>
      </c>
      <c r="O2021" s="99">
        <f t="shared" ref="O2021:P2021" si="4097">IFERROR(K2021,0)</f>
        <v>0.00466</v>
      </c>
      <c r="P2021" s="99">
        <f t="shared" si="4097"/>
        <v>0.005</v>
      </c>
      <c r="Q2021" s="99">
        <f t="shared" si="9"/>
        <v>0.00034</v>
      </c>
      <c r="R2021" s="101">
        <f t="shared" si="10"/>
        <v>107.2961373</v>
      </c>
      <c r="S2021" s="99">
        <f>T2000</f>
        <v>3.7071405</v>
      </c>
      <c r="T2021" s="99">
        <f>H2021+S2021-H2022-H2023-U2021</f>
        <v>3.5340405</v>
      </c>
      <c r="U2021" s="99">
        <v>1.0E-4</v>
      </c>
      <c r="V2021" s="99">
        <f t="shared" si="1319"/>
        <v>93.2</v>
      </c>
      <c r="W2021" s="99">
        <f t="shared" si="1320"/>
        <v>100</v>
      </c>
      <c r="X2021" s="102">
        <f t="shared" si="4095"/>
        <v>0</v>
      </c>
      <c r="Y2021" s="102"/>
    </row>
    <row r="2022">
      <c r="A2022" s="108">
        <v>45754.0</v>
      </c>
      <c r="B2022" s="97" t="s">
        <v>25</v>
      </c>
      <c r="C2022" s="98" t="s">
        <v>26</v>
      </c>
      <c r="D2022" s="97" t="s">
        <v>29</v>
      </c>
      <c r="E2022" s="99">
        <v>1.5</v>
      </c>
      <c r="F2022" s="80">
        <v>0.0</v>
      </c>
      <c r="G2022" s="115">
        <v>0.00333</v>
      </c>
      <c r="H2022" s="103">
        <v>0.178</v>
      </c>
      <c r="I2022" s="99">
        <f t="shared" si="3"/>
        <v>0.17467</v>
      </c>
      <c r="J2022" s="101">
        <f t="shared" si="4"/>
        <v>5345.345345</v>
      </c>
      <c r="K2022" s="99">
        <f t="shared" ref="K2022:L2022" si="4098">IFERROR(G2022,0)</f>
        <v>0.00333</v>
      </c>
      <c r="L2022" s="99">
        <f t="shared" si="4098"/>
        <v>0.178</v>
      </c>
      <c r="M2022" s="99">
        <f t="shared" si="6"/>
        <v>0.17467</v>
      </c>
      <c r="N2022" s="101">
        <f t="shared" si="7"/>
        <v>5345.345345</v>
      </c>
      <c r="O2022" s="99">
        <f t="shared" ref="O2022:P2022" si="4099">IFERROR(K2022,0)</f>
        <v>0.00333</v>
      </c>
      <c r="P2022" s="99">
        <f t="shared" si="4099"/>
        <v>0.178</v>
      </c>
      <c r="Q2022" s="99">
        <f t="shared" si="9"/>
        <v>0.17467</v>
      </c>
      <c r="R2022" s="101">
        <f t="shared" si="10"/>
        <v>5345.345345</v>
      </c>
      <c r="S2022" s="104"/>
      <c r="T2022" s="104"/>
      <c r="U2022" s="104"/>
      <c r="V2022" s="99">
        <f t="shared" si="1319"/>
        <v>0</v>
      </c>
      <c r="W2022" s="99">
        <f t="shared" si="1320"/>
        <v>0</v>
      </c>
      <c r="X2022" s="102">
        <f t="shared" si="4095"/>
        <v>0.005</v>
      </c>
      <c r="Y2022" s="102"/>
    </row>
    <row r="2023">
      <c r="A2023" s="96">
        <v>45754.0</v>
      </c>
      <c r="B2023" s="97" t="s">
        <v>25</v>
      </c>
      <c r="C2023" s="98" t="s">
        <v>26</v>
      </c>
      <c r="D2023" s="97" t="s">
        <v>30</v>
      </c>
      <c r="E2023" s="99">
        <v>0.0</v>
      </c>
      <c r="F2023" s="80">
        <v>0.0</v>
      </c>
      <c r="G2023" s="99">
        <v>0.0</v>
      </c>
      <c r="H2023" s="105">
        <v>0.0</v>
      </c>
      <c r="I2023" s="99">
        <f t="shared" si="3"/>
        <v>0</v>
      </c>
      <c r="J2023" s="101">
        <f t="shared" si="4"/>
        <v>0</v>
      </c>
      <c r="K2023" s="99">
        <f t="shared" ref="K2023:L2023" si="4100">IFERROR(G2023,0)</f>
        <v>0</v>
      </c>
      <c r="L2023" s="99">
        <f t="shared" si="4100"/>
        <v>0</v>
      </c>
      <c r="M2023" s="99">
        <f t="shared" si="6"/>
        <v>0</v>
      </c>
      <c r="N2023" s="101">
        <f t="shared" si="7"/>
        <v>0</v>
      </c>
      <c r="O2023" s="99">
        <f t="shared" ref="O2023:P2023" si="4101">IFERROR(K2023,0)</f>
        <v>0</v>
      </c>
      <c r="P2023" s="99">
        <f t="shared" si="4101"/>
        <v>0</v>
      </c>
      <c r="Q2023" s="99">
        <f t="shared" si="9"/>
        <v>0</v>
      </c>
      <c r="R2023" s="101">
        <f t="shared" si="10"/>
        <v>0</v>
      </c>
      <c r="S2023" s="104"/>
      <c r="T2023" s="104"/>
      <c r="U2023" s="104"/>
      <c r="V2023" s="99">
        <f t="shared" si="1319"/>
        <v>0</v>
      </c>
      <c r="W2023" s="99">
        <f t="shared" si="1320"/>
        <v>0</v>
      </c>
      <c r="X2023" s="102">
        <f t="shared" si="4095"/>
        <v>0</v>
      </c>
      <c r="Y2023" s="102"/>
    </row>
    <row r="2024">
      <c r="A2024" s="108">
        <v>45754.0</v>
      </c>
      <c r="B2024" s="97" t="s">
        <v>33</v>
      </c>
      <c r="C2024" s="98" t="s">
        <v>26</v>
      </c>
      <c r="D2024" s="97" t="s">
        <v>27</v>
      </c>
      <c r="E2024" s="99">
        <v>1.0</v>
      </c>
      <c r="F2024" s="80">
        <v>0.005</v>
      </c>
      <c r="G2024" s="99">
        <v>0.003</v>
      </c>
      <c r="H2024" s="103">
        <v>0.004</v>
      </c>
      <c r="I2024" s="99">
        <f t="shared" si="3"/>
        <v>0.001</v>
      </c>
      <c r="J2024" s="101">
        <f t="shared" si="4"/>
        <v>133.3333333</v>
      </c>
      <c r="K2024" s="99">
        <f t="shared" ref="K2024:L2024" si="4102">IFERROR(G2024,0)</f>
        <v>0.003</v>
      </c>
      <c r="L2024" s="99">
        <f t="shared" si="4102"/>
        <v>0.004</v>
      </c>
      <c r="M2024" s="99">
        <f t="shared" si="6"/>
        <v>0.001</v>
      </c>
      <c r="N2024" s="101">
        <f t="shared" si="7"/>
        <v>133.3333333</v>
      </c>
      <c r="O2024" s="99">
        <f t="shared" ref="O2024:P2024" si="4103">IFERROR(K2024,0)</f>
        <v>0.003</v>
      </c>
      <c r="P2024" s="99">
        <f t="shared" si="4103"/>
        <v>0.004</v>
      </c>
      <c r="Q2024" s="99">
        <f t="shared" si="9"/>
        <v>0.001</v>
      </c>
      <c r="R2024" s="101">
        <f t="shared" si="10"/>
        <v>133.3333333</v>
      </c>
      <c r="S2024" s="99">
        <f>T2003</f>
        <v>0.66165</v>
      </c>
      <c r="T2024" s="99">
        <f>H2024+S2024-H2025-H2026-U2024</f>
        <v>0.66565</v>
      </c>
      <c r="U2024" s="99">
        <v>0.0</v>
      </c>
      <c r="V2024" s="99">
        <f t="shared" si="1319"/>
        <v>60</v>
      </c>
      <c r="W2024" s="99">
        <f t="shared" si="1320"/>
        <v>80</v>
      </c>
      <c r="X2024" s="102">
        <f t="shared" si="4095"/>
        <v>0</v>
      </c>
      <c r="Y2024" s="102"/>
    </row>
    <row r="2025">
      <c r="A2025" s="96">
        <v>45754.0</v>
      </c>
      <c r="B2025" s="97" t="s">
        <v>33</v>
      </c>
      <c r="C2025" s="98" t="s">
        <v>26</v>
      </c>
      <c r="D2025" s="97" t="s">
        <v>29</v>
      </c>
      <c r="E2025" s="99">
        <v>1.0</v>
      </c>
      <c r="F2025" s="80">
        <v>0.0</v>
      </c>
      <c r="G2025" s="99">
        <v>0.003</v>
      </c>
      <c r="H2025" s="103">
        <v>0.0</v>
      </c>
      <c r="I2025" s="99">
        <f t="shared" si="3"/>
        <v>-0.003</v>
      </c>
      <c r="J2025" s="101">
        <f t="shared" si="4"/>
        <v>0</v>
      </c>
      <c r="K2025" s="99">
        <f t="shared" ref="K2025:L2025" si="4104">IFERROR(G2025,0)</f>
        <v>0.003</v>
      </c>
      <c r="L2025" s="99">
        <f t="shared" si="4104"/>
        <v>0</v>
      </c>
      <c r="M2025" s="99">
        <f t="shared" si="6"/>
        <v>-0.003</v>
      </c>
      <c r="N2025" s="101">
        <f t="shared" si="7"/>
        <v>0</v>
      </c>
      <c r="O2025" s="99">
        <f t="shared" ref="O2025:P2025" si="4105">IFERROR(K2025,0)</f>
        <v>0.003</v>
      </c>
      <c r="P2025" s="99">
        <f t="shared" si="4105"/>
        <v>0</v>
      </c>
      <c r="Q2025" s="99">
        <f t="shared" si="9"/>
        <v>-0.003</v>
      </c>
      <c r="R2025" s="101">
        <f t="shared" si="10"/>
        <v>0</v>
      </c>
      <c r="S2025" s="104"/>
      <c r="T2025" s="104"/>
      <c r="U2025" s="104"/>
      <c r="V2025" s="99">
        <f t="shared" si="1319"/>
        <v>0</v>
      </c>
      <c r="W2025" s="99">
        <f t="shared" si="1320"/>
        <v>0</v>
      </c>
      <c r="X2025" s="102">
        <f t="shared" si="4095"/>
        <v>0.004</v>
      </c>
      <c r="Y2025" s="102"/>
    </row>
    <row r="2026">
      <c r="A2026" s="108">
        <v>45754.0</v>
      </c>
      <c r="B2026" s="97" t="s">
        <v>33</v>
      </c>
      <c r="C2026" s="98" t="s">
        <v>26</v>
      </c>
      <c r="D2026" s="97" t="s">
        <v>30</v>
      </c>
      <c r="E2026" s="99">
        <v>0.0</v>
      </c>
      <c r="F2026" s="80">
        <v>0.0</v>
      </c>
      <c r="G2026" s="99">
        <v>0.0</v>
      </c>
      <c r="H2026" s="105">
        <v>0.0</v>
      </c>
      <c r="I2026" s="99">
        <f t="shared" si="3"/>
        <v>0</v>
      </c>
      <c r="J2026" s="101">
        <f t="shared" si="4"/>
        <v>0</v>
      </c>
      <c r="K2026" s="99">
        <f t="shared" ref="K2026:L2026" si="4106">IFERROR(G2026,0)</f>
        <v>0</v>
      </c>
      <c r="L2026" s="99">
        <f t="shared" si="4106"/>
        <v>0</v>
      </c>
      <c r="M2026" s="99">
        <f t="shared" si="6"/>
        <v>0</v>
      </c>
      <c r="N2026" s="101">
        <f t="shared" si="7"/>
        <v>0</v>
      </c>
      <c r="O2026" s="99">
        <f t="shared" ref="O2026:P2026" si="4107">IFERROR(K2026,0)</f>
        <v>0</v>
      </c>
      <c r="P2026" s="99">
        <f t="shared" si="4107"/>
        <v>0</v>
      </c>
      <c r="Q2026" s="99">
        <f t="shared" si="9"/>
        <v>0</v>
      </c>
      <c r="R2026" s="101">
        <f t="shared" si="10"/>
        <v>0</v>
      </c>
      <c r="S2026" s="106"/>
      <c r="T2026" s="106"/>
      <c r="U2026" s="106"/>
      <c r="V2026" s="99">
        <f t="shared" si="1319"/>
        <v>0</v>
      </c>
      <c r="W2026" s="99">
        <f t="shared" si="1320"/>
        <v>0</v>
      </c>
      <c r="X2026" s="102">
        <f t="shared" si="4095"/>
        <v>0</v>
      </c>
      <c r="Y2026" s="102"/>
    </row>
    <row r="2027">
      <c r="A2027" s="96">
        <v>45754.0</v>
      </c>
      <c r="B2027" s="97" t="s">
        <v>34</v>
      </c>
      <c r="C2027" s="98" t="s">
        <v>26</v>
      </c>
      <c r="D2027" s="97" t="s">
        <v>27</v>
      </c>
      <c r="E2027" s="99">
        <v>0.6</v>
      </c>
      <c r="F2027" s="80">
        <v>0.002</v>
      </c>
      <c r="G2027" s="115">
        <v>0.00333</v>
      </c>
      <c r="H2027" s="103">
        <v>0.0</v>
      </c>
      <c r="I2027" s="99">
        <f t="shared" si="3"/>
        <v>-0.00333</v>
      </c>
      <c r="J2027" s="101">
        <f t="shared" si="4"/>
        <v>0</v>
      </c>
      <c r="K2027" s="99">
        <f t="shared" ref="K2027:L2027" si="4108">IFERROR(G2027,0)</f>
        <v>0.00333</v>
      </c>
      <c r="L2027" s="99">
        <f t="shared" si="4108"/>
        <v>0</v>
      </c>
      <c r="M2027" s="99">
        <f t="shared" si="6"/>
        <v>-0.00333</v>
      </c>
      <c r="N2027" s="101">
        <f t="shared" si="7"/>
        <v>0</v>
      </c>
      <c r="O2027" s="99">
        <f t="shared" ref="O2027:P2027" si="4109">IFERROR(K2027,0)</f>
        <v>0.00333</v>
      </c>
      <c r="P2027" s="99">
        <f t="shared" si="4109"/>
        <v>0</v>
      </c>
      <c r="Q2027" s="99">
        <f t="shared" si="9"/>
        <v>-0.00333</v>
      </c>
      <c r="R2027" s="101">
        <f t="shared" si="10"/>
        <v>0</v>
      </c>
      <c r="S2027" s="102">
        <f>T2006</f>
        <v>0.09889</v>
      </c>
      <c r="T2027" s="99">
        <f>H2027+S2027-H2028-H2029-U2027</f>
        <v>0.05889</v>
      </c>
      <c r="U2027" s="102">
        <v>0.0</v>
      </c>
      <c r="V2027" s="99">
        <f t="shared" si="1319"/>
        <v>166.5</v>
      </c>
      <c r="W2027" s="99">
        <f t="shared" si="1320"/>
        <v>0</v>
      </c>
      <c r="X2027" s="102">
        <f t="shared" si="4095"/>
        <v>0</v>
      </c>
      <c r="Y2027" s="102"/>
    </row>
    <row r="2028">
      <c r="A2028" s="108">
        <v>45754.0</v>
      </c>
      <c r="B2028" s="97" t="s">
        <v>34</v>
      </c>
      <c r="C2028" s="98" t="s">
        <v>26</v>
      </c>
      <c r="D2028" s="97" t="s">
        <v>29</v>
      </c>
      <c r="E2028" s="99">
        <v>0.6</v>
      </c>
      <c r="F2028" s="80">
        <v>0.0</v>
      </c>
      <c r="G2028" s="115">
        <v>0.00333</v>
      </c>
      <c r="H2028" s="103">
        <v>0.04</v>
      </c>
      <c r="I2028" s="99">
        <f t="shared" si="3"/>
        <v>0.03667</v>
      </c>
      <c r="J2028" s="101">
        <f t="shared" si="4"/>
        <v>1201.201201</v>
      </c>
      <c r="K2028" s="99">
        <f t="shared" ref="K2028:L2028" si="4110">IFERROR(G2028,0)</f>
        <v>0.00333</v>
      </c>
      <c r="L2028" s="99">
        <f t="shared" si="4110"/>
        <v>0.04</v>
      </c>
      <c r="M2028" s="99">
        <f t="shared" si="6"/>
        <v>0.03667</v>
      </c>
      <c r="N2028" s="101">
        <f t="shared" si="7"/>
        <v>1201.201201</v>
      </c>
      <c r="O2028" s="99">
        <f t="shared" ref="O2028:P2028" si="4111">IFERROR(K2028,0)</f>
        <v>0.00333</v>
      </c>
      <c r="P2028" s="99">
        <f t="shared" si="4111"/>
        <v>0.04</v>
      </c>
      <c r="Q2028" s="99">
        <f t="shared" si="9"/>
        <v>0.03667</v>
      </c>
      <c r="R2028" s="101">
        <f t="shared" si="10"/>
        <v>1201.201201</v>
      </c>
      <c r="S2028" s="106"/>
      <c r="T2028" s="106"/>
      <c r="U2028" s="106"/>
      <c r="V2028" s="99">
        <f t="shared" si="1319"/>
        <v>0</v>
      </c>
      <c r="W2028" s="99">
        <f t="shared" si="1320"/>
        <v>0</v>
      </c>
      <c r="X2028" s="102">
        <f t="shared" si="4095"/>
        <v>0.002</v>
      </c>
      <c r="Y2028" s="102"/>
    </row>
    <row r="2029">
      <c r="A2029" s="96">
        <v>45754.0</v>
      </c>
      <c r="B2029" s="97" t="s">
        <v>34</v>
      </c>
      <c r="C2029" s="98" t="s">
        <v>26</v>
      </c>
      <c r="D2029" s="97" t="s">
        <v>30</v>
      </c>
      <c r="E2029" s="99">
        <v>0.0</v>
      </c>
      <c r="F2029" s="80">
        <v>0.0</v>
      </c>
      <c r="G2029" s="99">
        <v>0.0</v>
      </c>
      <c r="H2029" s="105">
        <v>0.0</v>
      </c>
      <c r="I2029" s="99">
        <f t="shared" si="3"/>
        <v>0</v>
      </c>
      <c r="J2029" s="101">
        <f t="shared" si="4"/>
        <v>0</v>
      </c>
      <c r="K2029" s="99">
        <f t="shared" ref="K2029:L2029" si="4112">IFERROR(G2029,0)</f>
        <v>0</v>
      </c>
      <c r="L2029" s="99">
        <f t="shared" si="4112"/>
        <v>0</v>
      </c>
      <c r="M2029" s="99">
        <f t="shared" si="6"/>
        <v>0</v>
      </c>
      <c r="N2029" s="101">
        <f t="shared" si="7"/>
        <v>0</v>
      </c>
      <c r="O2029" s="99">
        <f t="shared" ref="O2029:P2029" si="4113">IFERROR(K2029,0)</f>
        <v>0</v>
      </c>
      <c r="P2029" s="99">
        <f t="shared" si="4113"/>
        <v>0</v>
      </c>
      <c r="Q2029" s="99">
        <f t="shared" si="9"/>
        <v>0</v>
      </c>
      <c r="R2029" s="101">
        <f t="shared" si="10"/>
        <v>0</v>
      </c>
      <c r="S2029" s="106"/>
      <c r="T2029" s="106"/>
      <c r="U2029" s="106"/>
      <c r="V2029" s="99">
        <f t="shared" si="1319"/>
        <v>0</v>
      </c>
      <c r="W2029" s="99">
        <f t="shared" si="1320"/>
        <v>0</v>
      </c>
      <c r="X2029" s="102">
        <f t="shared" si="4095"/>
        <v>0</v>
      </c>
      <c r="Y2029" s="102"/>
    </row>
    <row r="2030">
      <c r="A2030" s="108">
        <v>45754.0</v>
      </c>
      <c r="B2030" s="97" t="s">
        <v>36</v>
      </c>
      <c r="C2030" s="98" t="s">
        <v>37</v>
      </c>
      <c r="D2030" s="97" t="s">
        <v>27</v>
      </c>
      <c r="E2030" s="99">
        <v>229.8</v>
      </c>
      <c r="F2030" s="80">
        <v>0.626</v>
      </c>
      <c r="G2030" s="115">
        <v>0.65333</v>
      </c>
      <c r="H2030" s="103">
        <v>0.637</v>
      </c>
      <c r="I2030" s="99">
        <f t="shared" si="3"/>
        <v>-0.01633</v>
      </c>
      <c r="J2030" s="101">
        <f t="shared" si="4"/>
        <v>97.50049745</v>
      </c>
      <c r="K2030" s="99">
        <f t="shared" ref="K2030:L2030" si="4114">IFERROR(G2030,0)</f>
        <v>0.65333</v>
      </c>
      <c r="L2030" s="99">
        <f t="shared" si="4114"/>
        <v>0.637</v>
      </c>
      <c r="M2030" s="99">
        <f t="shared" si="6"/>
        <v>-0.01633</v>
      </c>
      <c r="N2030" s="101">
        <f t="shared" si="7"/>
        <v>97.50049745</v>
      </c>
      <c r="O2030" s="99">
        <f t="shared" ref="O2030:P2030" si="4115">IFERROR(K2030,0)</f>
        <v>0.65333</v>
      </c>
      <c r="P2030" s="99">
        <f t="shared" si="4115"/>
        <v>0.637</v>
      </c>
      <c r="Q2030" s="99">
        <f t="shared" si="9"/>
        <v>-0.01633</v>
      </c>
      <c r="R2030" s="101">
        <f t="shared" si="10"/>
        <v>97.50049745</v>
      </c>
      <c r="S2030" s="102">
        <f>T2009</f>
        <v>151.0572851</v>
      </c>
      <c r="T2030" s="99">
        <f>H2030+S2030-H2031-H2032-U2030</f>
        <v>150.8998851</v>
      </c>
      <c r="U2030" s="102">
        <v>4.0E-4</v>
      </c>
      <c r="V2030" s="99">
        <f t="shared" si="1319"/>
        <v>104.3658147</v>
      </c>
      <c r="W2030" s="99">
        <f t="shared" si="1320"/>
        <v>101.7571885</v>
      </c>
      <c r="X2030" s="102">
        <f t="shared" si="4095"/>
        <v>0</v>
      </c>
      <c r="Y2030" s="102"/>
    </row>
    <row r="2031">
      <c r="A2031" s="96">
        <v>45754.0</v>
      </c>
      <c r="B2031" s="97" t="s">
        <v>36</v>
      </c>
      <c r="C2031" s="98" t="s">
        <v>37</v>
      </c>
      <c r="D2031" s="97" t="s">
        <v>29</v>
      </c>
      <c r="E2031" s="99">
        <v>285.0</v>
      </c>
      <c r="F2031" s="80">
        <v>0.0</v>
      </c>
      <c r="G2031" s="115">
        <v>0.78333</v>
      </c>
      <c r="H2031" s="103">
        <v>0.794</v>
      </c>
      <c r="I2031" s="99">
        <f t="shared" si="3"/>
        <v>0.01067</v>
      </c>
      <c r="J2031" s="101">
        <f t="shared" si="4"/>
        <v>101.3621335</v>
      </c>
      <c r="K2031" s="99">
        <f t="shared" ref="K2031:L2031" si="4116">IFERROR(G2031,0)</f>
        <v>0.78333</v>
      </c>
      <c r="L2031" s="99">
        <f t="shared" si="4116"/>
        <v>0.794</v>
      </c>
      <c r="M2031" s="99">
        <f t="shared" si="6"/>
        <v>0.01067</v>
      </c>
      <c r="N2031" s="101">
        <f t="shared" si="7"/>
        <v>101.3621335</v>
      </c>
      <c r="O2031" s="99">
        <f t="shared" ref="O2031:P2031" si="4117">IFERROR(K2031,0)</f>
        <v>0.78333</v>
      </c>
      <c r="P2031" s="99">
        <f t="shared" si="4117"/>
        <v>0.794</v>
      </c>
      <c r="Q2031" s="99">
        <f t="shared" si="9"/>
        <v>0.01067</v>
      </c>
      <c r="R2031" s="101">
        <f t="shared" si="10"/>
        <v>101.3621335</v>
      </c>
      <c r="S2031" s="106"/>
      <c r="T2031" s="106"/>
      <c r="U2031" s="106"/>
      <c r="V2031" s="99">
        <f t="shared" si="1319"/>
        <v>0</v>
      </c>
      <c r="W2031" s="99">
        <f t="shared" si="1320"/>
        <v>0</v>
      </c>
      <c r="X2031" s="102">
        <f t="shared" si="4095"/>
        <v>0.644</v>
      </c>
      <c r="Y2031" s="102"/>
    </row>
    <row r="2032">
      <c r="A2032" s="108">
        <v>45754.0</v>
      </c>
      <c r="B2032" s="97" t="s">
        <v>36</v>
      </c>
      <c r="C2032" s="98" t="s">
        <v>37</v>
      </c>
      <c r="D2032" s="97" t="s">
        <v>30</v>
      </c>
      <c r="E2032" s="99">
        <v>0.0</v>
      </c>
      <c r="F2032" s="80">
        <v>0.0</v>
      </c>
      <c r="G2032" s="99">
        <v>0.0</v>
      </c>
      <c r="H2032" s="105">
        <v>0.0</v>
      </c>
      <c r="I2032" s="99">
        <f t="shared" si="3"/>
        <v>0</v>
      </c>
      <c r="J2032" s="101">
        <f t="shared" si="4"/>
        <v>0</v>
      </c>
      <c r="K2032" s="99">
        <f t="shared" ref="K2032:L2032" si="4118">IFERROR(G2032,0)</f>
        <v>0</v>
      </c>
      <c r="L2032" s="99">
        <f t="shared" si="4118"/>
        <v>0</v>
      </c>
      <c r="M2032" s="99">
        <f t="shared" si="6"/>
        <v>0</v>
      </c>
      <c r="N2032" s="101">
        <f t="shared" si="7"/>
        <v>0</v>
      </c>
      <c r="O2032" s="99">
        <f t="shared" ref="O2032:P2032" si="4119">IFERROR(K2032,0)</f>
        <v>0</v>
      </c>
      <c r="P2032" s="99">
        <f t="shared" si="4119"/>
        <v>0</v>
      </c>
      <c r="Q2032" s="99">
        <f t="shared" si="9"/>
        <v>0</v>
      </c>
      <c r="R2032" s="101">
        <f t="shared" si="10"/>
        <v>0</v>
      </c>
      <c r="S2032" s="106"/>
      <c r="T2032" s="106"/>
      <c r="U2032" s="106"/>
      <c r="V2032" s="99">
        <f t="shared" si="1319"/>
        <v>0</v>
      </c>
      <c r="W2032" s="99">
        <f t="shared" si="1320"/>
        <v>0</v>
      </c>
      <c r="X2032" s="102">
        <f t="shared" si="4095"/>
        <v>1.411</v>
      </c>
      <c r="Y2032" s="102"/>
    </row>
    <row r="2033">
      <c r="A2033" s="96">
        <v>45754.0</v>
      </c>
      <c r="B2033" s="97" t="s">
        <v>49</v>
      </c>
      <c r="C2033" s="98" t="s">
        <v>37</v>
      </c>
      <c r="D2033" s="97" t="s">
        <v>27</v>
      </c>
      <c r="E2033" s="99">
        <v>5.2</v>
      </c>
      <c r="F2033" s="80">
        <v>0.015</v>
      </c>
      <c r="G2033" s="115">
        <v>0.01333</v>
      </c>
      <c r="H2033" s="103">
        <v>0.016</v>
      </c>
      <c r="I2033" s="99">
        <f t="shared" si="3"/>
        <v>0.00267</v>
      </c>
      <c r="J2033" s="101">
        <f t="shared" si="4"/>
        <v>120.0300075</v>
      </c>
      <c r="K2033" s="99">
        <f t="shared" ref="K2033:L2033" si="4120">IFERROR(G2033,0)</f>
        <v>0.01333</v>
      </c>
      <c r="L2033" s="99">
        <f t="shared" si="4120"/>
        <v>0.016</v>
      </c>
      <c r="M2033" s="99">
        <f t="shared" si="6"/>
        <v>0.00267</v>
      </c>
      <c r="N2033" s="101">
        <f t="shared" si="7"/>
        <v>120.0300075</v>
      </c>
      <c r="O2033" s="99">
        <f t="shared" ref="O2033:P2033" si="4121">IFERROR(K2033,0)</f>
        <v>0.01333</v>
      </c>
      <c r="P2033" s="99">
        <f t="shared" si="4121"/>
        <v>0.016</v>
      </c>
      <c r="Q2033" s="99">
        <f t="shared" si="9"/>
        <v>0.00267</v>
      </c>
      <c r="R2033" s="101">
        <f t="shared" si="10"/>
        <v>120.0300075</v>
      </c>
      <c r="S2033" s="102">
        <f>T2012</f>
        <v>2.428300002</v>
      </c>
      <c r="T2033" s="99">
        <f>H2033+S2033-H2034-H2035-U2033</f>
        <v>2.443600002</v>
      </c>
      <c r="U2033" s="102">
        <v>7.0E-4</v>
      </c>
      <c r="V2033" s="99">
        <f t="shared" si="1319"/>
        <v>88.86666667</v>
      </c>
      <c r="W2033" s="99">
        <f t="shared" si="1320"/>
        <v>106.6666667</v>
      </c>
      <c r="X2033" s="102">
        <f t="shared" si="4095"/>
        <v>0</v>
      </c>
      <c r="Y2033" s="102"/>
    </row>
    <row r="2034">
      <c r="A2034" s="108">
        <v>45754.0</v>
      </c>
      <c r="B2034" s="97" t="s">
        <v>49</v>
      </c>
      <c r="C2034" s="98" t="s">
        <v>37</v>
      </c>
      <c r="D2034" s="97" t="s">
        <v>29</v>
      </c>
      <c r="E2034" s="99">
        <v>5.1</v>
      </c>
      <c r="F2034" s="80">
        <v>0.0</v>
      </c>
      <c r="G2034" s="115">
        <v>0.01333</v>
      </c>
      <c r="H2034" s="103">
        <v>0.0</v>
      </c>
      <c r="I2034" s="99">
        <f t="shared" si="3"/>
        <v>-0.01333</v>
      </c>
      <c r="J2034" s="101">
        <f t="shared" si="4"/>
        <v>0</v>
      </c>
      <c r="K2034" s="99">
        <f t="shared" ref="K2034:L2034" si="4122">IFERROR(G2034,0)</f>
        <v>0.01333</v>
      </c>
      <c r="L2034" s="99">
        <f t="shared" si="4122"/>
        <v>0</v>
      </c>
      <c r="M2034" s="99">
        <f t="shared" si="6"/>
        <v>-0.01333</v>
      </c>
      <c r="N2034" s="101">
        <f t="shared" si="7"/>
        <v>0</v>
      </c>
      <c r="O2034" s="99">
        <f t="shared" ref="O2034:P2034" si="4123">IFERROR(K2034,0)</f>
        <v>0.01333</v>
      </c>
      <c r="P2034" s="99">
        <f t="shared" si="4123"/>
        <v>0</v>
      </c>
      <c r="Q2034" s="99">
        <f t="shared" si="9"/>
        <v>-0.01333</v>
      </c>
      <c r="R2034" s="101">
        <f t="shared" si="10"/>
        <v>0</v>
      </c>
      <c r="S2034" s="106"/>
      <c r="T2034" s="106"/>
      <c r="U2034" s="106"/>
      <c r="V2034" s="99">
        <f t="shared" si="1319"/>
        <v>0</v>
      </c>
      <c r="W2034" s="99">
        <f t="shared" si="1320"/>
        <v>0</v>
      </c>
      <c r="X2034" s="102">
        <f t="shared" si="4095"/>
        <v>0.008</v>
      </c>
      <c r="Y2034" s="102"/>
    </row>
    <row r="2035">
      <c r="A2035" s="96">
        <v>45754.0</v>
      </c>
      <c r="B2035" s="97" t="s">
        <v>49</v>
      </c>
      <c r="C2035" s="98" t="s">
        <v>37</v>
      </c>
      <c r="D2035" s="97" t="s">
        <v>30</v>
      </c>
      <c r="E2035" s="99">
        <v>0.0</v>
      </c>
      <c r="F2035" s="80">
        <v>0.0</v>
      </c>
      <c r="G2035" s="99">
        <v>0.0</v>
      </c>
      <c r="H2035" s="105">
        <v>0.0</v>
      </c>
      <c r="I2035" s="99">
        <f t="shared" si="3"/>
        <v>0</v>
      </c>
      <c r="J2035" s="101">
        <f t="shared" si="4"/>
        <v>0</v>
      </c>
      <c r="K2035" s="99">
        <f t="shared" ref="K2035:L2035" si="4124">IFERROR(G2035,0)</f>
        <v>0</v>
      </c>
      <c r="L2035" s="99">
        <f t="shared" si="4124"/>
        <v>0</v>
      </c>
      <c r="M2035" s="99">
        <f t="shared" si="6"/>
        <v>0</v>
      </c>
      <c r="N2035" s="101">
        <f t="shared" si="7"/>
        <v>0</v>
      </c>
      <c r="O2035" s="99">
        <f t="shared" ref="O2035:P2035" si="4125">IFERROR(K2035,0)</f>
        <v>0</v>
      </c>
      <c r="P2035" s="99">
        <f t="shared" si="4125"/>
        <v>0</v>
      </c>
      <c r="Q2035" s="99">
        <f t="shared" si="9"/>
        <v>0</v>
      </c>
      <c r="R2035" s="101">
        <f t="shared" si="10"/>
        <v>0</v>
      </c>
      <c r="S2035" s="106"/>
      <c r="T2035" s="106"/>
      <c r="U2035" s="106"/>
      <c r="V2035" s="99">
        <f t="shared" si="1319"/>
        <v>0</v>
      </c>
      <c r="W2035" s="99">
        <f t="shared" si="1320"/>
        <v>0</v>
      </c>
      <c r="X2035" s="102">
        <f t="shared" si="4095"/>
        <v>0</v>
      </c>
      <c r="Y2035" s="102"/>
    </row>
    <row r="2036">
      <c r="A2036" s="108">
        <v>45754.0</v>
      </c>
      <c r="B2036" s="97" t="s">
        <v>40</v>
      </c>
      <c r="C2036" s="98" t="s">
        <v>37</v>
      </c>
      <c r="D2036" s="97" t="s">
        <v>27</v>
      </c>
      <c r="E2036" s="99">
        <v>0.63</v>
      </c>
      <c r="F2036" s="80">
        <v>0.0</v>
      </c>
      <c r="G2036" s="115">
        <v>0.001666</v>
      </c>
      <c r="H2036" s="105">
        <v>0.001</v>
      </c>
      <c r="I2036" s="99">
        <f t="shared" si="3"/>
        <v>-0.000666</v>
      </c>
      <c r="J2036" s="101">
        <f t="shared" si="4"/>
        <v>60.0240096</v>
      </c>
      <c r="K2036" s="99">
        <f t="shared" ref="K2036:L2036" si="4126">IFERROR(G2036,0)</f>
        <v>0.001666</v>
      </c>
      <c r="L2036" s="99">
        <f t="shared" si="4126"/>
        <v>0.001</v>
      </c>
      <c r="M2036" s="99">
        <f t="shared" si="6"/>
        <v>-0.000666</v>
      </c>
      <c r="N2036" s="101">
        <f t="shared" si="7"/>
        <v>60.0240096</v>
      </c>
      <c r="O2036" s="99">
        <f t="shared" ref="O2036:P2036" si="4127">IFERROR(K2036,0)</f>
        <v>0.001666</v>
      </c>
      <c r="P2036" s="99">
        <f t="shared" si="4127"/>
        <v>0.001</v>
      </c>
      <c r="Q2036" s="99">
        <f t="shared" si="9"/>
        <v>-0.000666</v>
      </c>
      <c r="R2036" s="101">
        <f t="shared" si="10"/>
        <v>60.0240096</v>
      </c>
      <c r="S2036" s="102">
        <f>T2015</f>
        <v>0.09244624</v>
      </c>
      <c r="T2036" s="99">
        <f>H2036+S2036-H2037-H2038-U2036</f>
        <v>0.09334624</v>
      </c>
      <c r="U2036" s="102">
        <v>1.0E-4</v>
      </c>
      <c r="V2036" s="99">
        <f t="shared" si="1319"/>
        <v>0</v>
      </c>
      <c r="W2036" s="99">
        <f t="shared" si="1320"/>
        <v>0</v>
      </c>
      <c r="X2036" s="102">
        <f t="shared" si="4095"/>
        <v>0</v>
      </c>
      <c r="Y2036" s="102"/>
    </row>
    <row r="2037">
      <c r="A2037" s="96">
        <v>45754.0</v>
      </c>
      <c r="B2037" s="97" t="s">
        <v>40</v>
      </c>
      <c r="C2037" s="98" t="s">
        <v>37</v>
      </c>
      <c r="D2037" s="97" t="s">
        <v>29</v>
      </c>
      <c r="E2037" s="99">
        <v>0.63</v>
      </c>
      <c r="F2037" s="80">
        <v>0.0</v>
      </c>
      <c r="G2037" s="115">
        <v>0.001666</v>
      </c>
      <c r="H2037" s="105">
        <v>0.0</v>
      </c>
      <c r="I2037" s="99">
        <f t="shared" si="3"/>
        <v>-0.001666</v>
      </c>
      <c r="J2037" s="101">
        <f t="shared" si="4"/>
        <v>0</v>
      </c>
      <c r="K2037" s="99">
        <f t="shared" ref="K2037:L2037" si="4128">IFERROR(G2037,0)</f>
        <v>0.001666</v>
      </c>
      <c r="L2037" s="99">
        <f t="shared" si="4128"/>
        <v>0</v>
      </c>
      <c r="M2037" s="99">
        <f t="shared" si="6"/>
        <v>-0.001666</v>
      </c>
      <c r="N2037" s="101">
        <f t="shared" si="7"/>
        <v>0</v>
      </c>
      <c r="O2037" s="99">
        <f t="shared" ref="O2037:P2037" si="4129">IFERROR(K2037,0)</f>
        <v>0.001666</v>
      </c>
      <c r="P2037" s="99">
        <f t="shared" si="4129"/>
        <v>0</v>
      </c>
      <c r="Q2037" s="99">
        <f t="shared" si="9"/>
        <v>-0.001666</v>
      </c>
      <c r="R2037" s="101">
        <f t="shared" si="10"/>
        <v>0</v>
      </c>
      <c r="S2037" s="106"/>
      <c r="T2037" s="104"/>
      <c r="U2037" s="106"/>
      <c r="V2037" s="99">
        <f t="shared" si="1319"/>
        <v>0</v>
      </c>
      <c r="W2037" s="99">
        <f t="shared" si="1320"/>
        <v>0</v>
      </c>
      <c r="X2037" s="102">
        <f t="shared" si="4095"/>
        <v>0.001</v>
      </c>
      <c r="Y2037" s="102"/>
    </row>
    <row r="2038">
      <c r="A2038" s="108">
        <v>45754.0</v>
      </c>
      <c r="B2038" s="97" t="s">
        <v>40</v>
      </c>
      <c r="C2038" s="98" t="s">
        <v>37</v>
      </c>
      <c r="D2038" s="97" t="s">
        <v>30</v>
      </c>
      <c r="E2038" s="99">
        <v>0.0</v>
      </c>
      <c r="F2038" s="80">
        <v>0.0</v>
      </c>
      <c r="G2038" s="99">
        <v>0.0</v>
      </c>
      <c r="H2038" s="105">
        <v>0.0</v>
      </c>
      <c r="I2038" s="99">
        <f t="shared" si="3"/>
        <v>0</v>
      </c>
      <c r="J2038" s="101">
        <f t="shared" si="4"/>
        <v>0</v>
      </c>
      <c r="K2038" s="99">
        <f t="shared" ref="K2038:L2038" si="4130">IFERROR(G2038,0)</f>
        <v>0</v>
      </c>
      <c r="L2038" s="99">
        <f t="shared" si="4130"/>
        <v>0</v>
      </c>
      <c r="M2038" s="99">
        <f t="shared" si="6"/>
        <v>0</v>
      </c>
      <c r="N2038" s="101">
        <f t="shared" si="7"/>
        <v>0</v>
      </c>
      <c r="O2038" s="99">
        <f t="shared" ref="O2038:P2038" si="4131">IFERROR(K2038,0)</f>
        <v>0</v>
      </c>
      <c r="P2038" s="99">
        <f t="shared" si="4131"/>
        <v>0</v>
      </c>
      <c r="Q2038" s="99">
        <f t="shared" si="9"/>
        <v>0</v>
      </c>
      <c r="R2038" s="101">
        <f t="shared" si="10"/>
        <v>0</v>
      </c>
      <c r="S2038" s="106"/>
      <c r="T2038" s="106"/>
      <c r="U2038" s="106"/>
      <c r="V2038" s="99">
        <f t="shared" si="1319"/>
        <v>0</v>
      </c>
      <c r="W2038" s="99">
        <f t="shared" si="1320"/>
        <v>0</v>
      </c>
      <c r="X2038" s="102">
        <f t="shared" si="4095"/>
        <v>0</v>
      </c>
      <c r="Y2038" s="102"/>
    </row>
    <row r="2039">
      <c r="A2039" s="108">
        <v>45755.0</v>
      </c>
      <c r="B2039" s="109" t="s">
        <v>31</v>
      </c>
      <c r="C2039" s="110" t="s">
        <v>26</v>
      </c>
      <c r="D2039" s="109" t="s">
        <v>27</v>
      </c>
      <c r="E2039" s="111">
        <v>190.9</v>
      </c>
      <c r="F2039" s="81">
        <v>0.649</v>
      </c>
      <c r="G2039" s="112">
        <v>0.53666</v>
      </c>
      <c r="H2039" s="107">
        <v>0.577</v>
      </c>
      <c r="I2039" s="111">
        <f t="shared" si="3"/>
        <v>0.04034</v>
      </c>
      <c r="J2039" s="113">
        <f t="shared" si="4"/>
        <v>107.5168636</v>
      </c>
      <c r="K2039" s="111">
        <f t="shared" ref="K2039:L2039" si="4132">IFERROR(G2039,0)</f>
        <v>0.53666</v>
      </c>
      <c r="L2039" s="111">
        <f t="shared" si="4132"/>
        <v>0.577</v>
      </c>
      <c r="M2039" s="111">
        <f t="shared" si="6"/>
        <v>0.04034</v>
      </c>
      <c r="N2039" s="113">
        <f t="shared" si="7"/>
        <v>107.5168636</v>
      </c>
      <c r="O2039" s="111">
        <f t="shared" ref="O2039:P2039" si="4133">IFERROR(K2039,0)</f>
        <v>0.53666</v>
      </c>
      <c r="P2039" s="111">
        <f t="shared" si="4133"/>
        <v>0.577</v>
      </c>
      <c r="Q2039" s="111">
        <f t="shared" si="9"/>
        <v>0.04034</v>
      </c>
      <c r="R2039" s="113">
        <f t="shared" si="10"/>
        <v>107.5168636</v>
      </c>
      <c r="S2039" s="111">
        <f>T2018</f>
        <v>8.60472</v>
      </c>
      <c r="T2039" s="111">
        <f>H2039+S2039-H2040-H2041-U2039</f>
        <v>9.16492</v>
      </c>
      <c r="U2039" s="111">
        <v>0.0018</v>
      </c>
      <c r="V2039" s="111">
        <f t="shared" si="1319"/>
        <v>82.69029276</v>
      </c>
      <c r="W2039" s="111">
        <f t="shared" si="1320"/>
        <v>88.90600924</v>
      </c>
      <c r="X2039" s="114">
        <f>H1997</f>
        <v>0.577</v>
      </c>
      <c r="Y2039" s="114"/>
    </row>
    <row r="2040">
      <c r="A2040" s="96">
        <v>45755.0</v>
      </c>
      <c r="B2040" s="97" t="s">
        <v>31</v>
      </c>
      <c r="C2040" s="98" t="s">
        <v>26</v>
      </c>
      <c r="D2040" s="97" t="s">
        <v>29</v>
      </c>
      <c r="E2040" s="99">
        <v>220.3</v>
      </c>
      <c r="F2040" s="80">
        <v>0.325</v>
      </c>
      <c r="G2040" s="115">
        <v>0.66</v>
      </c>
      <c r="H2040" s="103">
        <v>0.015</v>
      </c>
      <c r="I2040" s="99">
        <f t="shared" si="3"/>
        <v>-0.645</v>
      </c>
      <c r="J2040" s="101">
        <f t="shared" si="4"/>
        <v>2.272727273</v>
      </c>
      <c r="K2040" s="99">
        <f t="shared" ref="K2040:L2040" si="4134">IFERROR(G2040,0)</f>
        <v>0.66</v>
      </c>
      <c r="L2040" s="99">
        <f t="shared" si="4134"/>
        <v>0.015</v>
      </c>
      <c r="M2040" s="99">
        <f t="shared" si="6"/>
        <v>-0.645</v>
      </c>
      <c r="N2040" s="101">
        <f t="shared" si="7"/>
        <v>2.272727273</v>
      </c>
      <c r="O2040" s="99">
        <f t="shared" ref="O2040:P2040" si="4135">IFERROR(K2040,0)</f>
        <v>0.66</v>
      </c>
      <c r="P2040" s="99">
        <f t="shared" si="4135"/>
        <v>0.015</v>
      </c>
      <c r="Q2040" s="99">
        <f t="shared" si="9"/>
        <v>-0.645</v>
      </c>
      <c r="R2040" s="101">
        <f t="shared" si="10"/>
        <v>2.272727273</v>
      </c>
      <c r="S2040" s="104"/>
      <c r="T2040" s="104"/>
      <c r="U2040" s="104"/>
      <c r="V2040" s="99">
        <f t="shared" si="1319"/>
        <v>203.0769231</v>
      </c>
      <c r="W2040" s="99">
        <f t="shared" si="1320"/>
        <v>4.615384615</v>
      </c>
      <c r="X2040" s="102">
        <f t="shared" ref="X2040:X2059" si="4138">H1997</f>
        <v>0.577</v>
      </c>
      <c r="Y2040" s="102"/>
    </row>
    <row r="2041">
      <c r="A2041" s="108">
        <v>45755.0</v>
      </c>
      <c r="B2041" s="97" t="s">
        <v>31</v>
      </c>
      <c r="C2041" s="98" t="s">
        <v>26</v>
      </c>
      <c r="D2041" s="97" t="s">
        <v>30</v>
      </c>
      <c r="E2041" s="99">
        <v>0.0</v>
      </c>
      <c r="F2041" s="80">
        <v>0.0</v>
      </c>
      <c r="G2041" s="99">
        <v>0.0</v>
      </c>
      <c r="H2041" s="103">
        <v>0.0</v>
      </c>
      <c r="I2041" s="99">
        <f t="shared" si="3"/>
        <v>0</v>
      </c>
      <c r="J2041" s="101">
        <f t="shared" si="4"/>
        <v>0</v>
      </c>
      <c r="K2041" s="99">
        <f t="shared" ref="K2041:L2041" si="4136">IFERROR(G2041,0)</f>
        <v>0</v>
      </c>
      <c r="L2041" s="99">
        <f t="shared" si="4136"/>
        <v>0</v>
      </c>
      <c r="M2041" s="99">
        <f t="shared" si="6"/>
        <v>0</v>
      </c>
      <c r="N2041" s="101">
        <f t="shared" si="7"/>
        <v>0</v>
      </c>
      <c r="O2041" s="99">
        <f t="shared" ref="O2041:P2041" si="4137">IFERROR(K2041,0)</f>
        <v>0</v>
      </c>
      <c r="P2041" s="99">
        <f t="shared" si="4137"/>
        <v>0</v>
      </c>
      <c r="Q2041" s="99">
        <f t="shared" si="9"/>
        <v>0</v>
      </c>
      <c r="R2041" s="101">
        <f t="shared" si="10"/>
        <v>0</v>
      </c>
      <c r="S2041" s="104"/>
      <c r="T2041" s="104"/>
      <c r="U2041" s="104"/>
      <c r="V2041" s="99">
        <f t="shared" si="1319"/>
        <v>0</v>
      </c>
      <c r="W2041" s="99">
        <f t="shared" si="1320"/>
        <v>0</v>
      </c>
      <c r="X2041" s="102">
        <f t="shared" si="4138"/>
        <v>0</v>
      </c>
      <c r="Y2041" s="102"/>
    </row>
    <row r="2042">
      <c r="A2042" s="96">
        <v>45755.0</v>
      </c>
      <c r="B2042" s="97" t="s">
        <v>25</v>
      </c>
      <c r="C2042" s="98" t="s">
        <v>26</v>
      </c>
      <c r="D2042" s="97" t="s">
        <v>27</v>
      </c>
      <c r="E2042" s="99">
        <v>1.7</v>
      </c>
      <c r="F2042" s="80">
        <v>0.005</v>
      </c>
      <c r="G2042" s="115">
        <v>0.00466</v>
      </c>
      <c r="H2042" s="103">
        <v>0.005</v>
      </c>
      <c r="I2042" s="99">
        <f t="shared" si="3"/>
        <v>0.00034</v>
      </c>
      <c r="J2042" s="101">
        <f t="shared" si="4"/>
        <v>107.2961373</v>
      </c>
      <c r="K2042" s="99">
        <f t="shared" ref="K2042:L2042" si="4139">IFERROR(G2042,0)</f>
        <v>0.00466</v>
      </c>
      <c r="L2042" s="99">
        <f t="shared" si="4139"/>
        <v>0.005</v>
      </c>
      <c r="M2042" s="99">
        <f t="shared" si="6"/>
        <v>0.00034</v>
      </c>
      <c r="N2042" s="101">
        <f t="shared" si="7"/>
        <v>107.2961373</v>
      </c>
      <c r="O2042" s="99">
        <f t="shared" ref="O2042:P2042" si="4140">IFERROR(K2042,0)</f>
        <v>0.00466</v>
      </c>
      <c r="P2042" s="99">
        <f t="shared" si="4140"/>
        <v>0.005</v>
      </c>
      <c r="Q2042" s="99">
        <f t="shared" si="9"/>
        <v>0.00034</v>
      </c>
      <c r="R2042" s="101">
        <f t="shared" si="10"/>
        <v>107.2961373</v>
      </c>
      <c r="S2042" s="99">
        <f>T2021</f>
        <v>3.5340405</v>
      </c>
      <c r="T2042" s="99">
        <f>H2042+S2042-H2043-H2044-U2042</f>
        <v>3.5389405</v>
      </c>
      <c r="U2042" s="99">
        <v>1.0E-4</v>
      </c>
      <c r="V2042" s="99">
        <f t="shared" si="1319"/>
        <v>93.2</v>
      </c>
      <c r="W2042" s="99">
        <f t="shared" si="1320"/>
        <v>100</v>
      </c>
      <c r="X2042" s="102">
        <f t="shared" si="4138"/>
        <v>0</v>
      </c>
      <c r="Y2042" s="102"/>
    </row>
    <row r="2043">
      <c r="A2043" s="108">
        <v>45755.0</v>
      </c>
      <c r="B2043" s="97" t="s">
        <v>25</v>
      </c>
      <c r="C2043" s="98" t="s">
        <v>26</v>
      </c>
      <c r="D2043" s="97" t="s">
        <v>29</v>
      </c>
      <c r="E2043" s="99">
        <v>1.5</v>
      </c>
      <c r="F2043" s="80">
        <v>0.0</v>
      </c>
      <c r="G2043" s="115">
        <v>0.00333</v>
      </c>
      <c r="H2043" s="103">
        <v>0.0</v>
      </c>
      <c r="I2043" s="99">
        <f t="shared" si="3"/>
        <v>-0.00333</v>
      </c>
      <c r="J2043" s="101">
        <f t="shared" si="4"/>
        <v>0</v>
      </c>
      <c r="K2043" s="99">
        <f t="shared" ref="K2043:L2043" si="4141">IFERROR(G2043,0)</f>
        <v>0.00333</v>
      </c>
      <c r="L2043" s="99">
        <f t="shared" si="4141"/>
        <v>0</v>
      </c>
      <c r="M2043" s="99">
        <f t="shared" si="6"/>
        <v>-0.00333</v>
      </c>
      <c r="N2043" s="101">
        <f t="shared" si="7"/>
        <v>0</v>
      </c>
      <c r="O2043" s="99">
        <f t="shared" ref="O2043:P2043" si="4142">IFERROR(K2043,0)</f>
        <v>0.00333</v>
      </c>
      <c r="P2043" s="99">
        <f t="shared" si="4142"/>
        <v>0</v>
      </c>
      <c r="Q2043" s="99">
        <f t="shared" si="9"/>
        <v>-0.00333</v>
      </c>
      <c r="R2043" s="101">
        <f t="shared" si="10"/>
        <v>0</v>
      </c>
      <c r="S2043" s="104"/>
      <c r="T2043" s="104"/>
      <c r="U2043" s="104"/>
      <c r="V2043" s="99">
        <f t="shared" si="1319"/>
        <v>0</v>
      </c>
      <c r="W2043" s="99">
        <f t="shared" si="1320"/>
        <v>0</v>
      </c>
      <c r="X2043" s="102">
        <f t="shared" si="4138"/>
        <v>0.005</v>
      </c>
      <c r="Y2043" s="102"/>
    </row>
    <row r="2044">
      <c r="A2044" s="96">
        <v>45755.0</v>
      </c>
      <c r="B2044" s="97" t="s">
        <v>25</v>
      </c>
      <c r="C2044" s="98" t="s">
        <v>26</v>
      </c>
      <c r="D2044" s="97" t="s">
        <v>30</v>
      </c>
      <c r="E2044" s="99">
        <v>0.0</v>
      </c>
      <c r="F2044" s="80">
        <v>0.0</v>
      </c>
      <c r="G2044" s="99">
        <v>0.0</v>
      </c>
      <c r="H2044" s="105">
        <v>0.0</v>
      </c>
      <c r="I2044" s="99">
        <f t="shared" si="3"/>
        <v>0</v>
      </c>
      <c r="J2044" s="101">
        <f t="shared" si="4"/>
        <v>0</v>
      </c>
      <c r="K2044" s="99">
        <f t="shared" ref="K2044:L2044" si="4143">IFERROR(G2044,0)</f>
        <v>0</v>
      </c>
      <c r="L2044" s="99">
        <f t="shared" si="4143"/>
        <v>0</v>
      </c>
      <c r="M2044" s="99">
        <f t="shared" si="6"/>
        <v>0</v>
      </c>
      <c r="N2044" s="101">
        <f t="shared" si="7"/>
        <v>0</v>
      </c>
      <c r="O2044" s="99">
        <f t="shared" ref="O2044:P2044" si="4144">IFERROR(K2044,0)</f>
        <v>0</v>
      </c>
      <c r="P2044" s="99">
        <f t="shared" si="4144"/>
        <v>0</v>
      </c>
      <c r="Q2044" s="99">
        <f t="shared" si="9"/>
        <v>0</v>
      </c>
      <c r="R2044" s="101">
        <f t="shared" si="10"/>
        <v>0</v>
      </c>
      <c r="S2044" s="104"/>
      <c r="T2044" s="104"/>
      <c r="U2044" s="104"/>
      <c r="V2044" s="99">
        <f t="shared" si="1319"/>
        <v>0</v>
      </c>
      <c r="W2044" s="99">
        <f t="shared" si="1320"/>
        <v>0</v>
      </c>
      <c r="X2044" s="102">
        <f t="shared" si="4138"/>
        <v>0</v>
      </c>
      <c r="Y2044" s="102"/>
    </row>
    <row r="2045">
      <c r="A2045" s="108">
        <v>45755.0</v>
      </c>
      <c r="B2045" s="97" t="s">
        <v>33</v>
      </c>
      <c r="C2045" s="98" t="s">
        <v>26</v>
      </c>
      <c r="D2045" s="97" t="s">
        <v>27</v>
      </c>
      <c r="E2045" s="99">
        <v>1.0</v>
      </c>
      <c r="F2045" s="80">
        <v>0.005</v>
      </c>
      <c r="G2045" s="99">
        <v>0.003</v>
      </c>
      <c r="H2045" s="103">
        <v>0.004</v>
      </c>
      <c r="I2045" s="99">
        <f t="shared" si="3"/>
        <v>0.001</v>
      </c>
      <c r="J2045" s="101">
        <f t="shared" si="4"/>
        <v>133.3333333</v>
      </c>
      <c r="K2045" s="99">
        <f t="shared" ref="K2045:L2045" si="4145">IFERROR(G2045,0)</f>
        <v>0.003</v>
      </c>
      <c r="L2045" s="99">
        <f t="shared" si="4145"/>
        <v>0.004</v>
      </c>
      <c r="M2045" s="99">
        <f t="shared" si="6"/>
        <v>0.001</v>
      </c>
      <c r="N2045" s="101">
        <f t="shared" si="7"/>
        <v>133.3333333</v>
      </c>
      <c r="O2045" s="99">
        <f t="shared" ref="O2045:P2045" si="4146">IFERROR(K2045,0)</f>
        <v>0.003</v>
      </c>
      <c r="P2045" s="99">
        <f t="shared" si="4146"/>
        <v>0.004</v>
      </c>
      <c r="Q2045" s="99">
        <f t="shared" si="9"/>
        <v>0.001</v>
      </c>
      <c r="R2045" s="101">
        <f t="shared" si="10"/>
        <v>133.3333333</v>
      </c>
      <c r="S2045" s="99">
        <f>T2024</f>
        <v>0.66565</v>
      </c>
      <c r="T2045" s="99">
        <f>H2045+S2045-H2046-H2047-U2045</f>
        <v>0.52565</v>
      </c>
      <c r="U2045" s="99">
        <v>0.0</v>
      </c>
      <c r="V2045" s="99">
        <f t="shared" si="1319"/>
        <v>60</v>
      </c>
      <c r="W2045" s="99">
        <f t="shared" si="1320"/>
        <v>80</v>
      </c>
      <c r="X2045" s="102">
        <f t="shared" si="4138"/>
        <v>0</v>
      </c>
      <c r="Y2045" s="102"/>
    </row>
    <row r="2046">
      <c r="A2046" s="96">
        <v>45755.0</v>
      </c>
      <c r="B2046" s="97" t="s">
        <v>33</v>
      </c>
      <c r="C2046" s="98" t="s">
        <v>26</v>
      </c>
      <c r="D2046" s="97" t="s">
        <v>29</v>
      </c>
      <c r="E2046" s="99">
        <v>1.0</v>
      </c>
      <c r="F2046" s="80">
        <v>0.0</v>
      </c>
      <c r="G2046" s="99">
        <v>0.003</v>
      </c>
      <c r="H2046" s="116">
        <v>0.144</v>
      </c>
      <c r="I2046" s="99">
        <f t="shared" si="3"/>
        <v>0.141</v>
      </c>
      <c r="J2046" s="101">
        <f t="shared" si="4"/>
        <v>4800</v>
      </c>
      <c r="K2046" s="99">
        <f t="shared" ref="K2046:L2046" si="4147">IFERROR(G2046,0)</f>
        <v>0.003</v>
      </c>
      <c r="L2046" s="99">
        <f t="shared" si="4147"/>
        <v>0.144</v>
      </c>
      <c r="M2046" s="99">
        <f t="shared" si="6"/>
        <v>0.141</v>
      </c>
      <c r="N2046" s="101">
        <f t="shared" si="7"/>
        <v>4800</v>
      </c>
      <c r="O2046" s="99">
        <f t="shared" ref="O2046:P2046" si="4148">IFERROR(K2046,0)</f>
        <v>0.003</v>
      </c>
      <c r="P2046" s="99">
        <f t="shared" si="4148"/>
        <v>0.144</v>
      </c>
      <c r="Q2046" s="99">
        <f t="shared" si="9"/>
        <v>0.141</v>
      </c>
      <c r="R2046" s="101">
        <f t="shared" si="10"/>
        <v>4800</v>
      </c>
      <c r="S2046" s="104"/>
      <c r="T2046" s="104"/>
      <c r="U2046" s="104"/>
      <c r="V2046" s="99">
        <f t="shared" si="1319"/>
        <v>0</v>
      </c>
      <c r="W2046" s="99">
        <f t="shared" si="1320"/>
        <v>0</v>
      </c>
      <c r="X2046" s="102">
        <f t="shared" si="4138"/>
        <v>0.004</v>
      </c>
      <c r="Y2046" s="102"/>
    </row>
    <row r="2047">
      <c r="A2047" s="108">
        <v>45755.0</v>
      </c>
      <c r="B2047" s="97" t="s">
        <v>33</v>
      </c>
      <c r="C2047" s="98" t="s">
        <v>26</v>
      </c>
      <c r="D2047" s="97" t="s">
        <v>30</v>
      </c>
      <c r="E2047" s="99">
        <v>0.0</v>
      </c>
      <c r="F2047" s="80">
        <v>0.0</v>
      </c>
      <c r="G2047" s="99">
        <v>0.0</v>
      </c>
      <c r="H2047" s="105">
        <v>0.0</v>
      </c>
      <c r="I2047" s="99">
        <f t="shared" si="3"/>
        <v>0</v>
      </c>
      <c r="J2047" s="101">
        <f t="shared" si="4"/>
        <v>0</v>
      </c>
      <c r="K2047" s="99">
        <f t="shared" ref="K2047:L2047" si="4149">IFERROR(G2047,0)</f>
        <v>0</v>
      </c>
      <c r="L2047" s="99">
        <f t="shared" si="4149"/>
        <v>0</v>
      </c>
      <c r="M2047" s="99">
        <f t="shared" si="6"/>
        <v>0</v>
      </c>
      <c r="N2047" s="101">
        <f t="shared" si="7"/>
        <v>0</v>
      </c>
      <c r="O2047" s="99">
        <f t="shared" ref="O2047:P2047" si="4150">IFERROR(K2047,0)</f>
        <v>0</v>
      </c>
      <c r="P2047" s="99">
        <f t="shared" si="4150"/>
        <v>0</v>
      </c>
      <c r="Q2047" s="99">
        <f t="shared" si="9"/>
        <v>0</v>
      </c>
      <c r="R2047" s="101">
        <f t="shared" si="10"/>
        <v>0</v>
      </c>
      <c r="S2047" s="106"/>
      <c r="T2047" s="106"/>
      <c r="U2047" s="106"/>
      <c r="V2047" s="99">
        <f t="shared" si="1319"/>
        <v>0</v>
      </c>
      <c r="W2047" s="99">
        <f t="shared" si="1320"/>
        <v>0</v>
      </c>
      <c r="X2047" s="102">
        <f t="shared" si="4138"/>
        <v>0</v>
      </c>
      <c r="Y2047" s="102"/>
    </row>
    <row r="2048">
      <c r="A2048" s="96">
        <v>45755.0</v>
      </c>
      <c r="B2048" s="97" t="s">
        <v>34</v>
      </c>
      <c r="C2048" s="98" t="s">
        <v>26</v>
      </c>
      <c r="D2048" s="97" t="s">
        <v>27</v>
      </c>
      <c r="E2048" s="99">
        <v>0.6</v>
      </c>
      <c r="F2048" s="80">
        <v>0.003</v>
      </c>
      <c r="G2048" s="115">
        <v>0.00333</v>
      </c>
      <c r="H2048" s="103">
        <v>0.002</v>
      </c>
      <c r="I2048" s="99">
        <f t="shared" si="3"/>
        <v>-0.00133</v>
      </c>
      <c r="J2048" s="101">
        <f t="shared" si="4"/>
        <v>60.06006006</v>
      </c>
      <c r="K2048" s="99">
        <f t="shared" ref="K2048:L2048" si="4151">IFERROR(G2048,0)</f>
        <v>0.00333</v>
      </c>
      <c r="L2048" s="99">
        <f t="shared" si="4151"/>
        <v>0.002</v>
      </c>
      <c r="M2048" s="99">
        <f t="shared" si="6"/>
        <v>-0.00133</v>
      </c>
      <c r="N2048" s="101">
        <f t="shared" si="7"/>
        <v>60.06006006</v>
      </c>
      <c r="O2048" s="99">
        <f t="shared" ref="O2048:P2048" si="4152">IFERROR(K2048,0)</f>
        <v>0.00333</v>
      </c>
      <c r="P2048" s="99">
        <f t="shared" si="4152"/>
        <v>0.002</v>
      </c>
      <c r="Q2048" s="99">
        <f t="shared" si="9"/>
        <v>-0.00133</v>
      </c>
      <c r="R2048" s="101">
        <f t="shared" si="10"/>
        <v>60.06006006</v>
      </c>
      <c r="S2048" s="102">
        <f>T2027</f>
        <v>0.05889</v>
      </c>
      <c r="T2048" s="99">
        <f>H2048+S2048-H2049-H2050-U2048</f>
        <v>0.06089</v>
      </c>
      <c r="U2048" s="102">
        <v>0.0</v>
      </c>
      <c r="V2048" s="99">
        <f t="shared" si="1319"/>
        <v>111</v>
      </c>
      <c r="W2048" s="99">
        <f t="shared" si="1320"/>
        <v>66.66666667</v>
      </c>
      <c r="X2048" s="102">
        <f t="shared" si="4138"/>
        <v>0</v>
      </c>
      <c r="Y2048" s="102"/>
    </row>
    <row r="2049">
      <c r="A2049" s="108">
        <v>45755.0</v>
      </c>
      <c r="B2049" s="97" t="s">
        <v>34</v>
      </c>
      <c r="C2049" s="98" t="s">
        <v>26</v>
      </c>
      <c r="D2049" s="97" t="s">
        <v>29</v>
      </c>
      <c r="E2049" s="99">
        <v>0.6</v>
      </c>
      <c r="F2049" s="80">
        <v>0.029</v>
      </c>
      <c r="G2049" s="115">
        <v>0.00333</v>
      </c>
      <c r="H2049" s="103">
        <v>0.0</v>
      </c>
      <c r="I2049" s="99">
        <f t="shared" si="3"/>
        <v>-0.00333</v>
      </c>
      <c r="J2049" s="101">
        <f t="shared" si="4"/>
        <v>0</v>
      </c>
      <c r="K2049" s="99">
        <f t="shared" ref="K2049:L2049" si="4153">IFERROR(G2049,0)</f>
        <v>0.00333</v>
      </c>
      <c r="L2049" s="99">
        <f t="shared" si="4153"/>
        <v>0</v>
      </c>
      <c r="M2049" s="99">
        <f t="shared" si="6"/>
        <v>-0.00333</v>
      </c>
      <c r="N2049" s="101">
        <f t="shared" si="7"/>
        <v>0</v>
      </c>
      <c r="O2049" s="99">
        <f t="shared" ref="O2049:P2049" si="4154">IFERROR(K2049,0)</f>
        <v>0.00333</v>
      </c>
      <c r="P2049" s="99">
        <f t="shared" si="4154"/>
        <v>0</v>
      </c>
      <c r="Q2049" s="99">
        <f t="shared" si="9"/>
        <v>-0.00333</v>
      </c>
      <c r="R2049" s="101">
        <f t="shared" si="10"/>
        <v>0</v>
      </c>
      <c r="S2049" s="106"/>
      <c r="T2049" s="106"/>
      <c r="U2049" s="106"/>
      <c r="V2049" s="99">
        <f t="shared" si="1319"/>
        <v>11.48275862</v>
      </c>
      <c r="W2049" s="99">
        <f t="shared" si="1320"/>
        <v>0</v>
      </c>
      <c r="X2049" s="102">
        <f t="shared" si="4138"/>
        <v>0</v>
      </c>
      <c r="Y2049" s="102"/>
    </row>
    <row r="2050">
      <c r="A2050" s="96">
        <v>45755.0</v>
      </c>
      <c r="B2050" s="97" t="s">
        <v>34</v>
      </c>
      <c r="C2050" s="98" t="s">
        <v>26</v>
      </c>
      <c r="D2050" s="97" t="s">
        <v>30</v>
      </c>
      <c r="E2050" s="99">
        <v>0.0</v>
      </c>
      <c r="F2050" s="80">
        <v>0.0</v>
      </c>
      <c r="G2050" s="99">
        <v>0.0</v>
      </c>
      <c r="H2050" s="105">
        <v>0.0</v>
      </c>
      <c r="I2050" s="99">
        <f t="shared" si="3"/>
        <v>0</v>
      </c>
      <c r="J2050" s="101">
        <f t="shared" si="4"/>
        <v>0</v>
      </c>
      <c r="K2050" s="99">
        <f t="shared" ref="K2050:L2050" si="4155">IFERROR(G2050,0)</f>
        <v>0</v>
      </c>
      <c r="L2050" s="99">
        <f t="shared" si="4155"/>
        <v>0</v>
      </c>
      <c r="M2050" s="99">
        <f t="shared" si="6"/>
        <v>0</v>
      </c>
      <c r="N2050" s="101">
        <f t="shared" si="7"/>
        <v>0</v>
      </c>
      <c r="O2050" s="99">
        <f t="shared" ref="O2050:P2050" si="4156">IFERROR(K2050,0)</f>
        <v>0</v>
      </c>
      <c r="P2050" s="99">
        <f t="shared" si="4156"/>
        <v>0</v>
      </c>
      <c r="Q2050" s="99">
        <f t="shared" si="9"/>
        <v>0</v>
      </c>
      <c r="R2050" s="101">
        <f t="shared" si="10"/>
        <v>0</v>
      </c>
      <c r="S2050" s="106"/>
      <c r="T2050" s="106"/>
      <c r="U2050" s="106"/>
      <c r="V2050" s="99">
        <f t="shared" si="1319"/>
        <v>0</v>
      </c>
      <c r="W2050" s="99">
        <f t="shared" si="1320"/>
        <v>0</v>
      </c>
      <c r="X2050" s="102">
        <f t="shared" si="4138"/>
        <v>0</v>
      </c>
      <c r="Y2050" s="102"/>
    </row>
    <row r="2051">
      <c r="A2051" s="108">
        <v>45755.0</v>
      </c>
      <c r="B2051" s="97" t="s">
        <v>36</v>
      </c>
      <c r="C2051" s="98" t="s">
        <v>37</v>
      </c>
      <c r="D2051" s="97" t="s">
        <v>27</v>
      </c>
      <c r="E2051" s="99">
        <v>229.8</v>
      </c>
      <c r="F2051" s="80">
        <v>0.632</v>
      </c>
      <c r="G2051" s="115">
        <v>0.65333</v>
      </c>
      <c r="H2051" s="103">
        <v>0.641</v>
      </c>
      <c r="I2051" s="99">
        <f t="shared" si="3"/>
        <v>-0.01233</v>
      </c>
      <c r="J2051" s="101">
        <f t="shared" si="4"/>
        <v>98.11274547</v>
      </c>
      <c r="K2051" s="99">
        <f t="shared" ref="K2051:L2051" si="4157">IFERROR(G2051,0)</f>
        <v>0.65333</v>
      </c>
      <c r="L2051" s="99">
        <f t="shared" si="4157"/>
        <v>0.641</v>
      </c>
      <c r="M2051" s="99">
        <f t="shared" si="6"/>
        <v>-0.01233</v>
      </c>
      <c r="N2051" s="101">
        <f t="shared" si="7"/>
        <v>98.11274547</v>
      </c>
      <c r="O2051" s="99">
        <f t="shared" ref="O2051:P2051" si="4158">IFERROR(K2051,0)</f>
        <v>0.65333</v>
      </c>
      <c r="P2051" s="99">
        <f t="shared" si="4158"/>
        <v>0.641</v>
      </c>
      <c r="Q2051" s="99">
        <f t="shared" si="9"/>
        <v>-0.01233</v>
      </c>
      <c r="R2051" s="101">
        <f t="shared" si="10"/>
        <v>98.11274547</v>
      </c>
      <c r="S2051" s="102">
        <f>T2030</f>
        <v>150.8998851</v>
      </c>
      <c r="T2051" s="99">
        <f>H2051+S2051-H2052-H2053-U2051</f>
        <v>147.8994851</v>
      </c>
      <c r="U2051" s="102">
        <v>4.0E-4</v>
      </c>
      <c r="V2051" s="99">
        <f t="shared" si="1319"/>
        <v>103.375</v>
      </c>
      <c r="W2051" s="99">
        <f t="shared" si="1320"/>
        <v>101.4240506</v>
      </c>
      <c r="X2051" s="102">
        <f t="shared" si="4138"/>
        <v>0</v>
      </c>
      <c r="Y2051" s="102"/>
    </row>
    <row r="2052">
      <c r="A2052" s="96">
        <v>45755.0</v>
      </c>
      <c r="B2052" s="97" t="s">
        <v>36</v>
      </c>
      <c r="C2052" s="98" t="s">
        <v>37</v>
      </c>
      <c r="D2052" s="97" t="s">
        <v>29</v>
      </c>
      <c r="E2052" s="99">
        <v>285.0</v>
      </c>
      <c r="F2052" s="80">
        <v>0.679</v>
      </c>
      <c r="G2052" s="115">
        <v>0.78333</v>
      </c>
      <c r="H2052" s="103">
        <v>3.641</v>
      </c>
      <c r="I2052" s="99">
        <f t="shared" si="3"/>
        <v>2.85767</v>
      </c>
      <c r="J2052" s="101">
        <f t="shared" si="4"/>
        <v>464.8104886</v>
      </c>
      <c r="K2052" s="99">
        <f t="shared" ref="K2052:L2052" si="4159">IFERROR(G2052,0)</f>
        <v>0.78333</v>
      </c>
      <c r="L2052" s="99">
        <f t="shared" si="4159"/>
        <v>3.641</v>
      </c>
      <c r="M2052" s="99">
        <f t="shared" si="6"/>
        <v>2.85767</v>
      </c>
      <c r="N2052" s="101">
        <f t="shared" si="7"/>
        <v>464.8104886</v>
      </c>
      <c r="O2052" s="99">
        <f t="shared" ref="O2052:P2052" si="4160">IFERROR(K2052,0)</f>
        <v>0.78333</v>
      </c>
      <c r="P2052" s="99">
        <f t="shared" si="4160"/>
        <v>3.641</v>
      </c>
      <c r="Q2052" s="99">
        <f t="shared" si="9"/>
        <v>2.85767</v>
      </c>
      <c r="R2052" s="101">
        <f t="shared" si="10"/>
        <v>464.8104886</v>
      </c>
      <c r="S2052" s="106"/>
      <c r="T2052" s="106"/>
      <c r="U2052" s="106"/>
      <c r="V2052" s="99">
        <f t="shared" si="1319"/>
        <v>115.365243</v>
      </c>
      <c r="W2052" s="99">
        <f t="shared" si="1320"/>
        <v>536.2297496</v>
      </c>
      <c r="X2052" s="102">
        <f t="shared" si="4138"/>
        <v>0.629</v>
      </c>
      <c r="Y2052" s="102"/>
    </row>
    <row r="2053">
      <c r="A2053" s="108">
        <v>45755.0</v>
      </c>
      <c r="B2053" s="97" t="s">
        <v>36</v>
      </c>
      <c r="C2053" s="98" t="s">
        <v>37</v>
      </c>
      <c r="D2053" s="97" t="s">
        <v>30</v>
      </c>
      <c r="E2053" s="99">
        <v>0.0</v>
      </c>
      <c r="F2053" s="80">
        <v>0.0</v>
      </c>
      <c r="G2053" s="99">
        <v>0.0</v>
      </c>
      <c r="H2053" s="105">
        <v>0.0</v>
      </c>
      <c r="I2053" s="99">
        <f t="shared" si="3"/>
        <v>0</v>
      </c>
      <c r="J2053" s="101">
        <f t="shared" si="4"/>
        <v>0</v>
      </c>
      <c r="K2053" s="99">
        <f t="shared" ref="K2053:L2053" si="4161">IFERROR(G2053,0)</f>
        <v>0</v>
      </c>
      <c r="L2053" s="99">
        <f t="shared" si="4161"/>
        <v>0</v>
      </c>
      <c r="M2053" s="99">
        <f t="shared" si="6"/>
        <v>0</v>
      </c>
      <c r="N2053" s="101">
        <f t="shared" si="7"/>
        <v>0</v>
      </c>
      <c r="O2053" s="99">
        <f t="shared" ref="O2053:P2053" si="4162">IFERROR(K2053,0)</f>
        <v>0</v>
      </c>
      <c r="P2053" s="99">
        <f t="shared" si="4162"/>
        <v>0</v>
      </c>
      <c r="Q2053" s="99">
        <f t="shared" si="9"/>
        <v>0</v>
      </c>
      <c r="R2053" s="101">
        <f t="shared" si="10"/>
        <v>0</v>
      </c>
      <c r="S2053" s="106"/>
      <c r="T2053" s="106"/>
      <c r="U2053" s="106"/>
      <c r="V2053" s="99">
        <f t="shared" si="1319"/>
        <v>0</v>
      </c>
      <c r="W2053" s="99">
        <f t="shared" si="1320"/>
        <v>0</v>
      </c>
      <c r="X2053" s="102">
        <f t="shared" si="4138"/>
        <v>3.391</v>
      </c>
      <c r="Y2053" s="102"/>
    </row>
    <row r="2054">
      <c r="A2054" s="96">
        <v>45755.0</v>
      </c>
      <c r="B2054" s="97" t="s">
        <v>49</v>
      </c>
      <c r="C2054" s="98" t="s">
        <v>37</v>
      </c>
      <c r="D2054" s="97" t="s">
        <v>27</v>
      </c>
      <c r="E2054" s="99">
        <v>5.2</v>
      </c>
      <c r="F2054" s="80">
        <v>0.02</v>
      </c>
      <c r="G2054" s="115">
        <v>0.01333</v>
      </c>
      <c r="H2054" s="103">
        <v>0.016</v>
      </c>
      <c r="I2054" s="99">
        <f t="shared" si="3"/>
        <v>0.00267</v>
      </c>
      <c r="J2054" s="101">
        <f t="shared" si="4"/>
        <v>120.0300075</v>
      </c>
      <c r="K2054" s="99">
        <f t="shared" ref="K2054:L2054" si="4163">IFERROR(G2054,0)</f>
        <v>0.01333</v>
      </c>
      <c r="L2054" s="99">
        <f t="shared" si="4163"/>
        <v>0.016</v>
      </c>
      <c r="M2054" s="99">
        <f t="shared" si="6"/>
        <v>0.00267</v>
      </c>
      <c r="N2054" s="101">
        <f t="shared" si="7"/>
        <v>120.0300075</v>
      </c>
      <c r="O2054" s="99">
        <f t="shared" ref="O2054:P2054" si="4164">IFERROR(K2054,0)</f>
        <v>0.01333</v>
      </c>
      <c r="P2054" s="99">
        <f t="shared" si="4164"/>
        <v>0.016</v>
      </c>
      <c r="Q2054" s="99">
        <f t="shared" si="9"/>
        <v>0.00267</v>
      </c>
      <c r="R2054" s="101">
        <f t="shared" si="10"/>
        <v>120.0300075</v>
      </c>
      <c r="S2054" s="102">
        <f>T2033</f>
        <v>2.443600002</v>
      </c>
      <c r="T2054" s="99">
        <f>H2054+S2054-H2055-H2056-U2054</f>
        <v>2.458900002</v>
      </c>
      <c r="U2054" s="102">
        <v>7.0E-4</v>
      </c>
      <c r="V2054" s="99">
        <f t="shared" si="1319"/>
        <v>66.65</v>
      </c>
      <c r="W2054" s="99">
        <f t="shared" si="1320"/>
        <v>80</v>
      </c>
      <c r="X2054" s="102">
        <f t="shared" si="4138"/>
        <v>0</v>
      </c>
      <c r="Y2054" s="102"/>
    </row>
    <row r="2055">
      <c r="A2055" s="108">
        <v>45755.0</v>
      </c>
      <c r="B2055" s="97" t="s">
        <v>49</v>
      </c>
      <c r="C2055" s="98" t="s">
        <v>37</v>
      </c>
      <c r="D2055" s="97" t="s">
        <v>29</v>
      </c>
      <c r="E2055" s="99">
        <v>5.1</v>
      </c>
      <c r="F2055" s="80">
        <v>0.0</v>
      </c>
      <c r="G2055" s="115">
        <v>0.01333</v>
      </c>
      <c r="H2055" s="103">
        <v>0.0</v>
      </c>
      <c r="I2055" s="99">
        <f t="shared" si="3"/>
        <v>-0.01333</v>
      </c>
      <c r="J2055" s="101">
        <f t="shared" si="4"/>
        <v>0</v>
      </c>
      <c r="K2055" s="99">
        <f t="shared" ref="K2055:L2055" si="4165">IFERROR(G2055,0)</f>
        <v>0.01333</v>
      </c>
      <c r="L2055" s="99">
        <f t="shared" si="4165"/>
        <v>0</v>
      </c>
      <c r="M2055" s="99">
        <f t="shared" si="6"/>
        <v>-0.01333</v>
      </c>
      <c r="N2055" s="101">
        <f t="shared" si="7"/>
        <v>0</v>
      </c>
      <c r="O2055" s="99">
        <f t="shared" ref="O2055:P2055" si="4166">IFERROR(K2055,0)</f>
        <v>0.01333</v>
      </c>
      <c r="P2055" s="99">
        <f t="shared" si="4166"/>
        <v>0</v>
      </c>
      <c r="Q2055" s="99">
        <f t="shared" si="9"/>
        <v>-0.01333</v>
      </c>
      <c r="R2055" s="101">
        <f t="shared" si="10"/>
        <v>0</v>
      </c>
      <c r="S2055" s="106"/>
      <c r="T2055" s="106"/>
      <c r="U2055" s="106"/>
      <c r="V2055" s="99">
        <f t="shared" si="1319"/>
        <v>0</v>
      </c>
      <c r="W2055" s="99">
        <f t="shared" si="1320"/>
        <v>0</v>
      </c>
      <c r="X2055" s="102">
        <f t="shared" si="4138"/>
        <v>0.018</v>
      </c>
      <c r="Y2055" s="102"/>
    </row>
    <row r="2056">
      <c r="A2056" s="96">
        <v>45755.0</v>
      </c>
      <c r="B2056" s="97" t="s">
        <v>49</v>
      </c>
      <c r="C2056" s="98" t="s">
        <v>37</v>
      </c>
      <c r="D2056" s="97" t="s">
        <v>30</v>
      </c>
      <c r="E2056" s="99">
        <v>0.0</v>
      </c>
      <c r="F2056" s="80">
        <v>0.0</v>
      </c>
      <c r="G2056" s="99">
        <v>0.0</v>
      </c>
      <c r="H2056" s="105">
        <v>0.0</v>
      </c>
      <c r="I2056" s="99">
        <f t="shared" si="3"/>
        <v>0</v>
      </c>
      <c r="J2056" s="101">
        <f t="shared" si="4"/>
        <v>0</v>
      </c>
      <c r="K2056" s="99">
        <f t="shared" ref="K2056:L2056" si="4167">IFERROR(G2056,0)</f>
        <v>0</v>
      </c>
      <c r="L2056" s="99">
        <f t="shared" si="4167"/>
        <v>0</v>
      </c>
      <c r="M2056" s="99">
        <f t="shared" si="6"/>
        <v>0</v>
      </c>
      <c r="N2056" s="101">
        <f t="shared" si="7"/>
        <v>0</v>
      </c>
      <c r="O2056" s="99">
        <f t="shared" ref="O2056:P2056" si="4168">IFERROR(K2056,0)</f>
        <v>0</v>
      </c>
      <c r="P2056" s="99">
        <f t="shared" si="4168"/>
        <v>0</v>
      </c>
      <c r="Q2056" s="99">
        <f t="shared" si="9"/>
        <v>0</v>
      </c>
      <c r="R2056" s="101">
        <f t="shared" si="10"/>
        <v>0</v>
      </c>
      <c r="S2056" s="106"/>
      <c r="T2056" s="106"/>
      <c r="U2056" s="106"/>
      <c r="V2056" s="99">
        <f t="shared" si="1319"/>
        <v>0</v>
      </c>
      <c r="W2056" s="99">
        <f t="shared" si="1320"/>
        <v>0</v>
      </c>
      <c r="X2056" s="102">
        <f t="shared" si="4138"/>
        <v>0</v>
      </c>
      <c r="Y2056" s="102"/>
    </row>
    <row r="2057">
      <c r="A2057" s="108">
        <v>45755.0</v>
      </c>
      <c r="B2057" s="97" t="s">
        <v>40</v>
      </c>
      <c r="C2057" s="98" t="s">
        <v>37</v>
      </c>
      <c r="D2057" s="97" t="s">
        <v>27</v>
      </c>
      <c r="E2057" s="99">
        <v>0.63</v>
      </c>
      <c r="F2057" s="80">
        <v>0.0</v>
      </c>
      <c r="G2057" s="115">
        <v>0.001666</v>
      </c>
      <c r="H2057" s="105">
        <v>0.001</v>
      </c>
      <c r="I2057" s="99">
        <f t="shared" si="3"/>
        <v>-0.000666</v>
      </c>
      <c r="J2057" s="101">
        <f t="shared" si="4"/>
        <v>60.0240096</v>
      </c>
      <c r="K2057" s="99">
        <f t="shared" ref="K2057:L2057" si="4169">IFERROR(G2057,0)</f>
        <v>0.001666</v>
      </c>
      <c r="L2057" s="99">
        <f t="shared" si="4169"/>
        <v>0.001</v>
      </c>
      <c r="M2057" s="99">
        <f t="shared" si="6"/>
        <v>-0.000666</v>
      </c>
      <c r="N2057" s="101">
        <f t="shared" si="7"/>
        <v>60.0240096</v>
      </c>
      <c r="O2057" s="99">
        <f t="shared" ref="O2057:P2057" si="4170">IFERROR(K2057,0)</f>
        <v>0.001666</v>
      </c>
      <c r="P2057" s="99">
        <f t="shared" si="4170"/>
        <v>0.001</v>
      </c>
      <c r="Q2057" s="99">
        <f t="shared" si="9"/>
        <v>-0.000666</v>
      </c>
      <c r="R2057" s="101">
        <f t="shared" si="10"/>
        <v>60.0240096</v>
      </c>
      <c r="S2057" s="102">
        <f>T2036</f>
        <v>0.09334624</v>
      </c>
      <c r="T2057" s="99">
        <f>H2057+S2057-H2058-H2059-U2057</f>
        <v>0.09424624</v>
      </c>
      <c r="U2057" s="102">
        <v>1.0E-4</v>
      </c>
      <c r="V2057" s="99">
        <f t="shared" si="1319"/>
        <v>0</v>
      </c>
      <c r="W2057" s="99">
        <f t="shared" si="1320"/>
        <v>0</v>
      </c>
      <c r="X2057" s="102">
        <f t="shared" si="4138"/>
        <v>0</v>
      </c>
      <c r="Y2057" s="102"/>
    </row>
    <row r="2058">
      <c r="A2058" s="96">
        <v>45755.0</v>
      </c>
      <c r="B2058" s="97" t="s">
        <v>40</v>
      </c>
      <c r="C2058" s="98" t="s">
        <v>37</v>
      </c>
      <c r="D2058" s="97" t="s">
        <v>29</v>
      </c>
      <c r="E2058" s="99">
        <v>0.63</v>
      </c>
      <c r="F2058" s="80">
        <v>0.0</v>
      </c>
      <c r="G2058" s="115">
        <v>0.001666</v>
      </c>
      <c r="H2058" s="105">
        <v>0.0</v>
      </c>
      <c r="I2058" s="99">
        <f t="shared" si="3"/>
        <v>-0.001666</v>
      </c>
      <c r="J2058" s="101">
        <f t="shared" si="4"/>
        <v>0</v>
      </c>
      <c r="K2058" s="99">
        <f t="shared" ref="K2058:L2058" si="4171">IFERROR(G2058,0)</f>
        <v>0.001666</v>
      </c>
      <c r="L2058" s="99">
        <f t="shared" si="4171"/>
        <v>0</v>
      </c>
      <c r="M2058" s="99">
        <f t="shared" si="6"/>
        <v>-0.001666</v>
      </c>
      <c r="N2058" s="101">
        <f t="shared" si="7"/>
        <v>0</v>
      </c>
      <c r="O2058" s="99">
        <f t="shared" ref="O2058:P2058" si="4172">IFERROR(K2058,0)</f>
        <v>0.001666</v>
      </c>
      <c r="P2058" s="99">
        <f t="shared" si="4172"/>
        <v>0</v>
      </c>
      <c r="Q2058" s="99">
        <f t="shared" si="9"/>
        <v>-0.001666</v>
      </c>
      <c r="R2058" s="101">
        <f t="shared" si="10"/>
        <v>0</v>
      </c>
      <c r="S2058" s="106"/>
      <c r="T2058" s="104"/>
      <c r="U2058" s="106"/>
      <c r="V2058" s="99">
        <f t="shared" si="1319"/>
        <v>0</v>
      </c>
      <c r="W2058" s="99">
        <f t="shared" si="1320"/>
        <v>0</v>
      </c>
      <c r="X2058" s="102">
        <f t="shared" si="4138"/>
        <v>0.001</v>
      </c>
      <c r="Y2058" s="102"/>
    </row>
    <row r="2059">
      <c r="A2059" s="108">
        <v>45755.0</v>
      </c>
      <c r="B2059" s="97" t="s">
        <v>40</v>
      </c>
      <c r="C2059" s="98" t="s">
        <v>37</v>
      </c>
      <c r="D2059" s="97" t="s">
        <v>30</v>
      </c>
      <c r="E2059" s="99">
        <v>0.0</v>
      </c>
      <c r="F2059" s="80">
        <v>0.0</v>
      </c>
      <c r="G2059" s="99">
        <v>0.0</v>
      </c>
      <c r="H2059" s="105">
        <v>0.0</v>
      </c>
      <c r="I2059" s="99">
        <f t="shared" si="3"/>
        <v>0</v>
      </c>
      <c r="J2059" s="101">
        <f t="shared" si="4"/>
        <v>0</v>
      </c>
      <c r="K2059" s="99">
        <f t="shared" ref="K2059:L2059" si="4173">IFERROR(G2059,0)</f>
        <v>0</v>
      </c>
      <c r="L2059" s="99">
        <f t="shared" si="4173"/>
        <v>0</v>
      </c>
      <c r="M2059" s="99">
        <f t="shared" si="6"/>
        <v>0</v>
      </c>
      <c r="N2059" s="101">
        <f t="shared" si="7"/>
        <v>0</v>
      </c>
      <c r="O2059" s="99">
        <f t="shared" ref="O2059:P2059" si="4174">IFERROR(K2059,0)</f>
        <v>0</v>
      </c>
      <c r="P2059" s="99">
        <f t="shared" si="4174"/>
        <v>0</v>
      </c>
      <c r="Q2059" s="99">
        <f t="shared" si="9"/>
        <v>0</v>
      </c>
      <c r="R2059" s="101">
        <f t="shared" si="10"/>
        <v>0</v>
      </c>
      <c r="S2059" s="106"/>
      <c r="T2059" s="106"/>
      <c r="U2059" s="106"/>
      <c r="V2059" s="99">
        <f t="shared" si="1319"/>
        <v>0</v>
      </c>
      <c r="W2059" s="99">
        <f t="shared" si="1320"/>
        <v>0</v>
      </c>
      <c r="X2059" s="102">
        <f t="shared" si="4138"/>
        <v>0</v>
      </c>
      <c r="Y2059" s="102"/>
    </row>
    <row r="2060">
      <c r="A2060" s="108">
        <v>45756.0</v>
      </c>
      <c r="B2060" s="109" t="s">
        <v>31</v>
      </c>
      <c r="C2060" s="110" t="s">
        <v>26</v>
      </c>
      <c r="D2060" s="109" t="s">
        <v>27</v>
      </c>
      <c r="E2060" s="111">
        <v>190.9</v>
      </c>
      <c r="F2060" s="81">
        <v>0.648</v>
      </c>
      <c r="G2060" s="112">
        <v>0.53666</v>
      </c>
      <c r="H2060" s="107">
        <v>0.57</v>
      </c>
      <c r="I2060" s="111">
        <f t="shared" si="3"/>
        <v>0.03334</v>
      </c>
      <c r="J2060" s="113">
        <f t="shared" si="4"/>
        <v>106.2124995</v>
      </c>
      <c r="K2060" s="111">
        <f t="shared" ref="K2060:L2060" si="4175">IFERROR(G2060,0)</f>
        <v>0.53666</v>
      </c>
      <c r="L2060" s="111">
        <f t="shared" si="4175"/>
        <v>0.57</v>
      </c>
      <c r="M2060" s="111">
        <f t="shared" si="6"/>
        <v>0.03334</v>
      </c>
      <c r="N2060" s="113">
        <f t="shared" si="7"/>
        <v>106.2124995</v>
      </c>
      <c r="O2060" s="111">
        <f t="shared" ref="O2060:P2060" si="4176">IFERROR(K2060,0)</f>
        <v>0.53666</v>
      </c>
      <c r="P2060" s="111">
        <f t="shared" si="4176"/>
        <v>0.57</v>
      </c>
      <c r="Q2060" s="111">
        <f t="shared" si="9"/>
        <v>0.03334</v>
      </c>
      <c r="R2060" s="113">
        <f t="shared" si="10"/>
        <v>106.2124995</v>
      </c>
      <c r="S2060" s="111">
        <f>T2039</f>
        <v>9.16492</v>
      </c>
      <c r="T2060" s="111">
        <f>H2060+S2060-H2061-H2062-U2060</f>
        <v>9.56012</v>
      </c>
      <c r="U2060" s="111">
        <v>0.0018</v>
      </c>
      <c r="V2060" s="111">
        <f t="shared" si="1319"/>
        <v>82.81790123</v>
      </c>
      <c r="W2060" s="111">
        <f t="shared" si="1320"/>
        <v>87.96296296</v>
      </c>
      <c r="X2060" s="114">
        <f>H2018</f>
        <v>0.577</v>
      </c>
      <c r="Y2060" s="114"/>
    </row>
    <row r="2061">
      <c r="A2061" s="96">
        <v>45756.0</v>
      </c>
      <c r="B2061" s="97" t="s">
        <v>31</v>
      </c>
      <c r="C2061" s="98" t="s">
        <v>26</v>
      </c>
      <c r="D2061" s="97" t="s">
        <v>29</v>
      </c>
      <c r="E2061" s="99">
        <v>220.3</v>
      </c>
      <c r="F2061" s="80">
        <v>1.255</v>
      </c>
      <c r="G2061" s="115">
        <v>0.66</v>
      </c>
      <c r="H2061" s="103">
        <v>0.173</v>
      </c>
      <c r="I2061" s="99">
        <f t="shared" si="3"/>
        <v>-0.487</v>
      </c>
      <c r="J2061" s="101">
        <f t="shared" si="4"/>
        <v>26.21212121</v>
      </c>
      <c r="K2061" s="99">
        <f t="shared" ref="K2061:L2061" si="4177">IFERROR(G2061,0)</f>
        <v>0.66</v>
      </c>
      <c r="L2061" s="99">
        <f t="shared" si="4177"/>
        <v>0.173</v>
      </c>
      <c r="M2061" s="99">
        <f t="shared" si="6"/>
        <v>-0.487</v>
      </c>
      <c r="N2061" s="101">
        <f t="shared" si="7"/>
        <v>26.21212121</v>
      </c>
      <c r="O2061" s="99">
        <f t="shared" ref="O2061:P2061" si="4178">IFERROR(K2061,0)</f>
        <v>0.66</v>
      </c>
      <c r="P2061" s="99">
        <f t="shared" si="4178"/>
        <v>0.173</v>
      </c>
      <c r="Q2061" s="99">
        <f t="shared" si="9"/>
        <v>-0.487</v>
      </c>
      <c r="R2061" s="101">
        <f t="shared" si="10"/>
        <v>26.21212121</v>
      </c>
      <c r="S2061" s="104"/>
      <c r="T2061" s="104"/>
      <c r="U2061" s="104"/>
      <c r="V2061" s="99">
        <f t="shared" si="1319"/>
        <v>52.58964143</v>
      </c>
      <c r="W2061" s="99">
        <f t="shared" si="1320"/>
        <v>13.78486056</v>
      </c>
      <c r="X2061" s="102">
        <f t="shared" ref="X2061:X2080" si="4181">H2018</f>
        <v>0.577</v>
      </c>
      <c r="Y2061" s="102"/>
    </row>
    <row r="2062">
      <c r="A2062" s="108">
        <v>45756.0</v>
      </c>
      <c r="B2062" s="97" t="s">
        <v>31</v>
      </c>
      <c r="C2062" s="98" t="s">
        <v>26</v>
      </c>
      <c r="D2062" s="97" t="s">
        <v>30</v>
      </c>
      <c r="E2062" s="99">
        <v>0.0</v>
      </c>
      <c r="F2062" s="80">
        <v>0.0</v>
      </c>
      <c r="G2062" s="99">
        <v>0.0</v>
      </c>
      <c r="H2062" s="103">
        <v>0.0</v>
      </c>
      <c r="I2062" s="99">
        <f t="shared" si="3"/>
        <v>0</v>
      </c>
      <c r="J2062" s="101">
        <f t="shared" si="4"/>
        <v>0</v>
      </c>
      <c r="K2062" s="99">
        <f t="shared" ref="K2062:L2062" si="4179">IFERROR(G2062,0)</f>
        <v>0</v>
      </c>
      <c r="L2062" s="99">
        <f t="shared" si="4179"/>
        <v>0</v>
      </c>
      <c r="M2062" s="99">
        <f t="shared" si="6"/>
        <v>0</v>
      </c>
      <c r="N2062" s="101">
        <f t="shared" si="7"/>
        <v>0</v>
      </c>
      <c r="O2062" s="99">
        <f t="shared" ref="O2062:P2062" si="4180">IFERROR(K2062,0)</f>
        <v>0</v>
      </c>
      <c r="P2062" s="99">
        <f t="shared" si="4180"/>
        <v>0</v>
      </c>
      <c r="Q2062" s="99">
        <f t="shared" si="9"/>
        <v>0</v>
      </c>
      <c r="R2062" s="101">
        <f t="shared" si="10"/>
        <v>0</v>
      </c>
      <c r="S2062" s="104"/>
      <c r="T2062" s="104"/>
      <c r="U2062" s="104"/>
      <c r="V2062" s="99">
        <f t="shared" si="1319"/>
        <v>0</v>
      </c>
      <c r="W2062" s="99">
        <f t="shared" si="1320"/>
        <v>0</v>
      </c>
      <c r="X2062" s="102">
        <f t="shared" si="4181"/>
        <v>0.992</v>
      </c>
      <c r="Y2062" s="102"/>
    </row>
    <row r="2063">
      <c r="A2063" s="96">
        <v>45756.0</v>
      </c>
      <c r="B2063" s="97" t="s">
        <v>25</v>
      </c>
      <c r="C2063" s="98" t="s">
        <v>26</v>
      </c>
      <c r="D2063" s="97" t="s">
        <v>27</v>
      </c>
      <c r="E2063" s="99">
        <v>1.7</v>
      </c>
      <c r="F2063" s="80">
        <v>0.005</v>
      </c>
      <c r="G2063" s="115">
        <v>0.00466</v>
      </c>
      <c r="H2063" s="103">
        <v>0.005</v>
      </c>
      <c r="I2063" s="99">
        <f t="shared" si="3"/>
        <v>0.00034</v>
      </c>
      <c r="J2063" s="101">
        <f t="shared" si="4"/>
        <v>107.2961373</v>
      </c>
      <c r="K2063" s="99">
        <f t="shared" ref="K2063:L2063" si="4182">IFERROR(G2063,0)</f>
        <v>0.00466</v>
      </c>
      <c r="L2063" s="99">
        <f t="shared" si="4182"/>
        <v>0.005</v>
      </c>
      <c r="M2063" s="99">
        <f t="shared" si="6"/>
        <v>0.00034</v>
      </c>
      <c r="N2063" s="101">
        <f t="shared" si="7"/>
        <v>107.2961373</v>
      </c>
      <c r="O2063" s="99">
        <f t="shared" ref="O2063:P2063" si="4183">IFERROR(K2063,0)</f>
        <v>0.00466</v>
      </c>
      <c r="P2063" s="99">
        <f t="shared" si="4183"/>
        <v>0.005</v>
      </c>
      <c r="Q2063" s="99">
        <f t="shared" si="9"/>
        <v>0.00034</v>
      </c>
      <c r="R2063" s="101">
        <f t="shared" si="10"/>
        <v>107.2961373</v>
      </c>
      <c r="S2063" s="99">
        <f>T2042</f>
        <v>3.5389405</v>
      </c>
      <c r="T2063" s="99">
        <f>H2063+S2063-H2064-H2065-U2063</f>
        <v>3.4348405</v>
      </c>
      <c r="U2063" s="99">
        <v>1.0E-4</v>
      </c>
      <c r="V2063" s="99">
        <f t="shared" si="1319"/>
        <v>93.2</v>
      </c>
      <c r="W2063" s="99">
        <f t="shared" si="1320"/>
        <v>100</v>
      </c>
      <c r="X2063" s="102">
        <f t="shared" si="4181"/>
        <v>0</v>
      </c>
      <c r="Y2063" s="102"/>
    </row>
    <row r="2064">
      <c r="A2064" s="108">
        <v>45756.0</v>
      </c>
      <c r="B2064" s="97" t="s">
        <v>25</v>
      </c>
      <c r="C2064" s="98" t="s">
        <v>26</v>
      </c>
      <c r="D2064" s="97" t="s">
        <v>29</v>
      </c>
      <c r="E2064" s="99">
        <v>1.5</v>
      </c>
      <c r="F2064" s="80">
        <v>0.0</v>
      </c>
      <c r="G2064" s="115">
        <v>0.00333</v>
      </c>
      <c r="H2064" s="103">
        <v>0.109</v>
      </c>
      <c r="I2064" s="99">
        <f t="shared" si="3"/>
        <v>0.10567</v>
      </c>
      <c r="J2064" s="101">
        <f t="shared" si="4"/>
        <v>3273.273273</v>
      </c>
      <c r="K2064" s="99">
        <f t="shared" ref="K2064:L2064" si="4184">IFERROR(G2064,0)</f>
        <v>0.00333</v>
      </c>
      <c r="L2064" s="99">
        <f t="shared" si="4184"/>
        <v>0.109</v>
      </c>
      <c r="M2064" s="99">
        <f t="shared" si="6"/>
        <v>0.10567</v>
      </c>
      <c r="N2064" s="101">
        <f t="shared" si="7"/>
        <v>3273.273273</v>
      </c>
      <c r="O2064" s="99">
        <f t="shared" ref="O2064:P2064" si="4185">IFERROR(K2064,0)</f>
        <v>0.00333</v>
      </c>
      <c r="P2064" s="99">
        <f t="shared" si="4185"/>
        <v>0.109</v>
      </c>
      <c r="Q2064" s="99">
        <f t="shared" si="9"/>
        <v>0.10567</v>
      </c>
      <c r="R2064" s="101">
        <f t="shared" si="10"/>
        <v>3273.273273</v>
      </c>
      <c r="S2064" s="104"/>
      <c r="T2064" s="104"/>
      <c r="U2064" s="104"/>
      <c r="V2064" s="99">
        <f t="shared" si="1319"/>
        <v>0</v>
      </c>
      <c r="W2064" s="99">
        <f t="shared" si="1320"/>
        <v>0</v>
      </c>
      <c r="X2064" s="102">
        <f t="shared" si="4181"/>
        <v>0.005</v>
      </c>
      <c r="Y2064" s="102"/>
    </row>
    <row r="2065">
      <c r="A2065" s="96">
        <v>45756.0</v>
      </c>
      <c r="B2065" s="97" t="s">
        <v>25</v>
      </c>
      <c r="C2065" s="98" t="s">
        <v>26</v>
      </c>
      <c r="D2065" s="97" t="s">
        <v>30</v>
      </c>
      <c r="E2065" s="99">
        <v>0.0</v>
      </c>
      <c r="F2065" s="80">
        <v>0.0</v>
      </c>
      <c r="G2065" s="99">
        <v>0.0</v>
      </c>
      <c r="H2065" s="105">
        <v>0.0</v>
      </c>
      <c r="I2065" s="99">
        <f t="shared" si="3"/>
        <v>0</v>
      </c>
      <c r="J2065" s="101">
        <f t="shared" si="4"/>
        <v>0</v>
      </c>
      <c r="K2065" s="99">
        <f t="shared" ref="K2065:L2065" si="4186">IFERROR(G2065,0)</f>
        <v>0</v>
      </c>
      <c r="L2065" s="99">
        <f t="shared" si="4186"/>
        <v>0</v>
      </c>
      <c r="M2065" s="99">
        <f t="shared" si="6"/>
        <v>0</v>
      </c>
      <c r="N2065" s="101">
        <f t="shared" si="7"/>
        <v>0</v>
      </c>
      <c r="O2065" s="99">
        <f t="shared" ref="O2065:P2065" si="4187">IFERROR(K2065,0)</f>
        <v>0</v>
      </c>
      <c r="P2065" s="99">
        <f t="shared" si="4187"/>
        <v>0</v>
      </c>
      <c r="Q2065" s="99">
        <f t="shared" si="9"/>
        <v>0</v>
      </c>
      <c r="R2065" s="101">
        <f t="shared" si="10"/>
        <v>0</v>
      </c>
      <c r="S2065" s="104"/>
      <c r="T2065" s="104"/>
      <c r="U2065" s="104"/>
      <c r="V2065" s="99">
        <f t="shared" si="1319"/>
        <v>0</v>
      </c>
      <c r="W2065" s="99">
        <f t="shared" si="1320"/>
        <v>0</v>
      </c>
      <c r="X2065" s="102">
        <f t="shared" si="4181"/>
        <v>0.178</v>
      </c>
      <c r="Y2065" s="102"/>
    </row>
    <row r="2066">
      <c r="A2066" s="108">
        <v>45756.0</v>
      </c>
      <c r="B2066" s="97" t="s">
        <v>33</v>
      </c>
      <c r="C2066" s="98" t="s">
        <v>26</v>
      </c>
      <c r="D2066" s="97" t="s">
        <v>27</v>
      </c>
      <c r="E2066" s="99">
        <v>1.0</v>
      </c>
      <c r="F2066" s="80">
        <v>0.005</v>
      </c>
      <c r="G2066" s="99">
        <v>0.003</v>
      </c>
      <c r="H2066" s="103">
        <v>0.004</v>
      </c>
      <c r="I2066" s="99">
        <f t="shared" si="3"/>
        <v>0.001</v>
      </c>
      <c r="J2066" s="101">
        <f t="shared" si="4"/>
        <v>133.3333333</v>
      </c>
      <c r="K2066" s="99">
        <f t="shared" ref="K2066:L2066" si="4188">IFERROR(G2066,0)</f>
        <v>0.003</v>
      </c>
      <c r="L2066" s="99">
        <f t="shared" si="4188"/>
        <v>0.004</v>
      </c>
      <c r="M2066" s="99">
        <f t="shared" si="6"/>
        <v>0.001</v>
      </c>
      <c r="N2066" s="101">
        <f t="shared" si="7"/>
        <v>133.3333333</v>
      </c>
      <c r="O2066" s="99">
        <f t="shared" ref="O2066:P2066" si="4189">IFERROR(K2066,0)</f>
        <v>0.003</v>
      </c>
      <c r="P2066" s="99">
        <f t="shared" si="4189"/>
        <v>0.004</v>
      </c>
      <c r="Q2066" s="99">
        <f t="shared" si="9"/>
        <v>0.001</v>
      </c>
      <c r="R2066" s="101">
        <f t="shared" si="10"/>
        <v>133.3333333</v>
      </c>
      <c r="S2066" s="99">
        <f>T2045</f>
        <v>0.52565</v>
      </c>
      <c r="T2066" s="99">
        <f>H2066+S2066-H2067-H2068-U2066</f>
        <v>0.52965</v>
      </c>
      <c r="U2066" s="99">
        <v>0.0</v>
      </c>
      <c r="V2066" s="99">
        <f t="shared" si="1319"/>
        <v>60</v>
      </c>
      <c r="W2066" s="99">
        <f t="shared" si="1320"/>
        <v>80</v>
      </c>
      <c r="X2066" s="102">
        <f t="shared" si="4181"/>
        <v>0</v>
      </c>
      <c r="Y2066" s="102"/>
    </row>
    <row r="2067">
      <c r="A2067" s="96">
        <v>45756.0</v>
      </c>
      <c r="B2067" s="97" t="s">
        <v>33</v>
      </c>
      <c r="C2067" s="98" t="s">
        <v>26</v>
      </c>
      <c r="D2067" s="97" t="s">
        <v>29</v>
      </c>
      <c r="E2067" s="99">
        <v>1.0</v>
      </c>
      <c r="F2067" s="80">
        <v>0.0</v>
      </c>
      <c r="G2067" s="99">
        <v>0.003</v>
      </c>
      <c r="H2067" s="116">
        <v>0.0</v>
      </c>
      <c r="I2067" s="99">
        <f t="shared" si="3"/>
        <v>-0.003</v>
      </c>
      <c r="J2067" s="101">
        <f t="shared" si="4"/>
        <v>0</v>
      </c>
      <c r="K2067" s="99">
        <f t="shared" ref="K2067:L2067" si="4190">IFERROR(G2067,0)</f>
        <v>0.003</v>
      </c>
      <c r="L2067" s="99">
        <f t="shared" si="4190"/>
        <v>0</v>
      </c>
      <c r="M2067" s="99">
        <f t="shared" si="6"/>
        <v>-0.003</v>
      </c>
      <c r="N2067" s="101">
        <f t="shared" si="7"/>
        <v>0</v>
      </c>
      <c r="O2067" s="99">
        <f t="shared" ref="O2067:P2067" si="4191">IFERROR(K2067,0)</f>
        <v>0.003</v>
      </c>
      <c r="P2067" s="99">
        <f t="shared" si="4191"/>
        <v>0</v>
      </c>
      <c r="Q2067" s="99">
        <f t="shared" si="9"/>
        <v>-0.003</v>
      </c>
      <c r="R2067" s="101">
        <f t="shared" si="10"/>
        <v>0</v>
      </c>
      <c r="S2067" s="104"/>
      <c r="T2067" s="104"/>
      <c r="U2067" s="104"/>
      <c r="V2067" s="99">
        <f t="shared" si="1319"/>
        <v>0</v>
      </c>
      <c r="W2067" s="99">
        <f t="shared" si="1320"/>
        <v>0</v>
      </c>
      <c r="X2067" s="102">
        <f t="shared" si="4181"/>
        <v>0.004</v>
      </c>
      <c r="Y2067" s="102"/>
    </row>
    <row r="2068">
      <c r="A2068" s="108">
        <v>45756.0</v>
      </c>
      <c r="B2068" s="97" t="s">
        <v>33</v>
      </c>
      <c r="C2068" s="98" t="s">
        <v>26</v>
      </c>
      <c r="D2068" s="97" t="s">
        <v>30</v>
      </c>
      <c r="E2068" s="99">
        <v>0.0</v>
      </c>
      <c r="F2068" s="80">
        <v>0.0</v>
      </c>
      <c r="G2068" s="99">
        <v>0.0</v>
      </c>
      <c r="H2068" s="105">
        <v>0.0</v>
      </c>
      <c r="I2068" s="99">
        <f t="shared" si="3"/>
        <v>0</v>
      </c>
      <c r="J2068" s="101">
        <f t="shared" si="4"/>
        <v>0</v>
      </c>
      <c r="K2068" s="99">
        <f t="shared" ref="K2068:L2068" si="4192">IFERROR(G2068,0)</f>
        <v>0</v>
      </c>
      <c r="L2068" s="99">
        <f t="shared" si="4192"/>
        <v>0</v>
      </c>
      <c r="M2068" s="99">
        <f t="shared" si="6"/>
        <v>0</v>
      </c>
      <c r="N2068" s="101">
        <f t="shared" si="7"/>
        <v>0</v>
      </c>
      <c r="O2068" s="99">
        <f t="shared" ref="O2068:P2068" si="4193">IFERROR(K2068,0)</f>
        <v>0</v>
      </c>
      <c r="P2068" s="99">
        <f t="shared" si="4193"/>
        <v>0</v>
      </c>
      <c r="Q2068" s="99">
        <f t="shared" si="9"/>
        <v>0</v>
      </c>
      <c r="R2068" s="101">
        <f t="shared" si="10"/>
        <v>0</v>
      </c>
      <c r="S2068" s="106"/>
      <c r="T2068" s="106"/>
      <c r="U2068" s="106"/>
      <c r="V2068" s="99">
        <f t="shared" si="1319"/>
        <v>0</v>
      </c>
      <c r="W2068" s="99">
        <f t="shared" si="1320"/>
        <v>0</v>
      </c>
      <c r="X2068" s="102">
        <f t="shared" si="4181"/>
        <v>0</v>
      </c>
      <c r="Y2068" s="102"/>
    </row>
    <row r="2069">
      <c r="A2069" s="96">
        <v>45756.0</v>
      </c>
      <c r="B2069" s="97" t="s">
        <v>34</v>
      </c>
      <c r="C2069" s="98" t="s">
        <v>26</v>
      </c>
      <c r="D2069" s="97" t="s">
        <v>27</v>
      </c>
      <c r="E2069" s="99">
        <v>0.6</v>
      </c>
      <c r="F2069" s="80">
        <v>0.003</v>
      </c>
      <c r="G2069" s="115">
        <v>0.00333</v>
      </c>
      <c r="H2069" s="103">
        <v>0.004</v>
      </c>
      <c r="I2069" s="99">
        <f t="shared" si="3"/>
        <v>0.00067</v>
      </c>
      <c r="J2069" s="101">
        <f t="shared" si="4"/>
        <v>120.1201201</v>
      </c>
      <c r="K2069" s="99">
        <f t="shared" ref="K2069:L2069" si="4194">IFERROR(G2069,0)</f>
        <v>0.00333</v>
      </c>
      <c r="L2069" s="99">
        <f t="shared" si="4194"/>
        <v>0.004</v>
      </c>
      <c r="M2069" s="99">
        <f t="shared" si="6"/>
        <v>0.00067</v>
      </c>
      <c r="N2069" s="101">
        <f t="shared" si="7"/>
        <v>120.1201201</v>
      </c>
      <c r="O2069" s="99">
        <f t="shared" ref="O2069:P2069" si="4195">IFERROR(K2069,0)</f>
        <v>0.00333</v>
      </c>
      <c r="P2069" s="99">
        <f t="shared" si="4195"/>
        <v>0.004</v>
      </c>
      <c r="Q2069" s="99">
        <f t="shared" si="9"/>
        <v>0.00067</v>
      </c>
      <c r="R2069" s="101">
        <f t="shared" si="10"/>
        <v>120.1201201</v>
      </c>
      <c r="S2069" s="102">
        <f>T2048</f>
        <v>0.06089</v>
      </c>
      <c r="T2069" s="99">
        <f>H2069+S2069-H2070-H2071-U2069</f>
        <v>0.06489</v>
      </c>
      <c r="U2069" s="102">
        <v>0.0</v>
      </c>
      <c r="V2069" s="99">
        <f t="shared" si="1319"/>
        <v>111</v>
      </c>
      <c r="W2069" s="99">
        <f t="shared" si="1320"/>
        <v>133.3333333</v>
      </c>
      <c r="X2069" s="102">
        <f t="shared" si="4181"/>
        <v>0</v>
      </c>
      <c r="Y2069" s="102"/>
    </row>
    <row r="2070">
      <c r="A2070" s="108">
        <v>45756.0</v>
      </c>
      <c r="B2070" s="97" t="s">
        <v>34</v>
      </c>
      <c r="C2070" s="98" t="s">
        <v>26</v>
      </c>
      <c r="D2070" s="97" t="s">
        <v>29</v>
      </c>
      <c r="E2070" s="99">
        <v>0.6</v>
      </c>
      <c r="F2070" s="80">
        <v>0.029</v>
      </c>
      <c r="G2070" s="115">
        <v>0.00333</v>
      </c>
      <c r="H2070" s="103">
        <v>0.0</v>
      </c>
      <c r="I2070" s="99">
        <f t="shared" si="3"/>
        <v>-0.00333</v>
      </c>
      <c r="J2070" s="101">
        <f t="shared" si="4"/>
        <v>0</v>
      </c>
      <c r="K2070" s="99">
        <f t="shared" ref="K2070:L2070" si="4196">IFERROR(G2070,0)</f>
        <v>0.00333</v>
      </c>
      <c r="L2070" s="99">
        <f t="shared" si="4196"/>
        <v>0</v>
      </c>
      <c r="M2070" s="99">
        <f t="shared" si="6"/>
        <v>-0.00333</v>
      </c>
      <c r="N2070" s="101">
        <f t="shared" si="7"/>
        <v>0</v>
      </c>
      <c r="O2070" s="99">
        <f t="shared" ref="O2070:P2070" si="4197">IFERROR(K2070,0)</f>
        <v>0.00333</v>
      </c>
      <c r="P2070" s="99">
        <f t="shared" si="4197"/>
        <v>0</v>
      </c>
      <c r="Q2070" s="99">
        <f t="shared" si="9"/>
        <v>-0.00333</v>
      </c>
      <c r="R2070" s="101">
        <f t="shared" si="10"/>
        <v>0</v>
      </c>
      <c r="S2070" s="106"/>
      <c r="T2070" s="106"/>
      <c r="U2070" s="106"/>
      <c r="V2070" s="99">
        <f t="shared" si="1319"/>
        <v>11.48275862</v>
      </c>
      <c r="W2070" s="99">
        <f t="shared" si="1320"/>
        <v>0</v>
      </c>
      <c r="X2070" s="102">
        <f t="shared" si="4181"/>
        <v>0</v>
      </c>
      <c r="Y2070" s="102"/>
    </row>
    <row r="2071">
      <c r="A2071" s="96">
        <v>45756.0</v>
      </c>
      <c r="B2071" s="97" t="s">
        <v>34</v>
      </c>
      <c r="C2071" s="98" t="s">
        <v>26</v>
      </c>
      <c r="D2071" s="97" t="s">
        <v>30</v>
      </c>
      <c r="E2071" s="99">
        <v>0.0</v>
      </c>
      <c r="F2071" s="80">
        <v>0.0</v>
      </c>
      <c r="G2071" s="99">
        <v>0.0</v>
      </c>
      <c r="H2071" s="105">
        <v>0.0</v>
      </c>
      <c r="I2071" s="99">
        <f t="shared" si="3"/>
        <v>0</v>
      </c>
      <c r="J2071" s="101">
        <f t="shared" si="4"/>
        <v>0</v>
      </c>
      <c r="K2071" s="99">
        <f t="shared" ref="K2071:L2071" si="4198">IFERROR(G2071,0)</f>
        <v>0</v>
      </c>
      <c r="L2071" s="99">
        <f t="shared" si="4198"/>
        <v>0</v>
      </c>
      <c r="M2071" s="99">
        <f t="shared" si="6"/>
        <v>0</v>
      </c>
      <c r="N2071" s="101">
        <f t="shared" si="7"/>
        <v>0</v>
      </c>
      <c r="O2071" s="99">
        <f t="shared" ref="O2071:P2071" si="4199">IFERROR(K2071,0)</f>
        <v>0</v>
      </c>
      <c r="P2071" s="99">
        <f t="shared" si="4199"/>
        <v>0</v>
      </c>
      <c r="Q2071" s="99">
        <f t="shared" si="9"/>
        <v>0</v>
      </c>
      <c r="R2071" s="101">
        <f t="shared" si="10"/>
        <v>0</v>
      </c>
      <c r="S2071" s="106"/>
      <c r="T2071" s="106"/>
      <c r="U2071" s="106"/>
      <c r="V2071" s="99">
        <f t="shared" si="1319"/>
        <v>0</v>
      </c>
      <c r="W2071" s="99">
        <f t="shared" si="1320"/>
        <v>0</v>
      </c>
      <c r="X2071" s="102">
        <f t="shared" si="4181"/>
        <v>0.04</v>
      </c>
      <c r="Y2071" s="102"/>
    </row>
    <row r="2072">
      <c r="A2072" s="108">
        <v>45756.0</v>
      </c>
      <c r="B2072" s="97" t="s">
        <v>36</v>
      </c>
      <c r="C2072" s="98" t="s">
        <v>37</v>
      </c>
      <c r="D2072" s="97" t="s">
        <v>27</v>
      </c>
      <c r="E2072" s="99">
        <v>229.8</v>
      </c>
      <c r="F2072" s="80">
        <v>0.601</v>
      </c>
      <c r="G2072" s="115">
        <v>0.65333</v>
      </c>
      <c r="H2072" s="103">
        <v>0.639</v>
      </c>
      <c r="I2072" s="99">
        <f t="shared" si="3"/>
        <v>-0.01433</v>
      </c>
      <c r="J2072" s="101">
        <f t="shared" si="4"/>
        <v>97.80662146</v>
      </c>
      <c r="K2072" s="99">
        <f t="shared" ref="K2072:L2072" si="4200">IFERROR(G2072,0)</f>
        <v>0.65333</v>
      </c>
      <c r="L2072" s="99">
        <f t="shared" si="4200"/>
        <v>0.639</v>
      </c>
      <c r="M2072" s="99">
        <f t="shared" si="6"/>
        <v>-0.01433</v>
      </c>
      <c r="N2072" s="101">
        <f t="shared" si="7"/>
        <v>97.80662146</v>
      </c>
      <c r="O2072" s="99">
        <f t="shared" ref="O2072:P2072" si="4201">IFERROR(K2072,0)</f>
        <v>0.65333</v>
      </c>
      <c r="P2072" s="99">
        <f t="shared" si="4201"/>
        <v>0.639</v>
      </c>
      <c r="Q2072" s="99">
        <f t="shared" si="9"/>
        <v>-0.01433</v>
      </c>
      <c r="R2072" s="101">
        <f t="shared" si="10"/>
        <v>97.80662146</v>
      </c>
      <c r="S2072" s="102">
        <f>T2051</f>
        <v>147.8994851</v>
      </c>
      <c r="T2072" s="99">
        <f>H2072+S2072-H2073-H2074-U2072</f>
        <v>146.3650851</v>
      </c>
      <c r="U2072" s="102">
        <v>4.0E-4</v>
      </c>
      <c r="V2072" s="99">
        <f t="shared" si="1319"/>
        <v>108.7071547</v>
      </c>
      <c r="W2072" s="99">
        <f t="shared" si="1320"/>
        <v>106.3227953</v>
      </c>
      <c r="X2072" s="102">
        <f t="shared" si="4181"/>
        <v>0</v>
      </c>
      <c r="Y2072" s="102"/>
    </row>
    <row r="2073">
      <c r="A2073" s="96">
        <v>45756.0</v>
      </c>
      <c r="B2073" s="97" t="s">
        <v>36</v>
      </c>
      <c r="C2073" s="98" t="s">
        <v>37</v>
      </c>
      <c r="D2073" s="97" t="s">
        <v>29</v>
      </c>
      <c r="E2073" s="99">
        <v>285.0</v>
      </c>
      <c r="F2073" s="80">
        <v>0.0</v>
      </c>
      <c r="G2073" s="115">
        <v>0.78333</v>
      </c>
      <c r="H2073" s="103">
        <v>2.173</v>
      </c>
      <c r="I2073" s="99">
        <f t="shared" si="3"/>
        <v>1.38967</v>
      </c>
      <c r="J2073" s="101">
        <f t="shared" si="4"/>
        <v>277.4054358</v>
      </c>
      <c r="K2073" s="99">
        <f t="shared" ref="K2073:L2073" si="4202">IFERROR(G2073,0)</f>
        <v>0.78333</v>
      </c>
      <c r="L2073" s="99">
        <f t="shared" si="4202"/>
        <v>2.173</v>
      </c>
      <c r="M2073" s="99">
        <f t="shared" si="6"/>
        <v>1.38967</v>
      </c>
      <c r="N2073" s="101">
        <f t="shared" si="7"/>
        <v>277.4054358</v>
      </c>
      <c r="O2073" s="99">
        <f t="shared" ref="O2073:P2073" si="4203">IFERROR(K2073,0)</f>
        <v>0.78333</v>
      </c>
      <c r="P2073" s="99">
        <f t="shared" si="4203"/>
        <v>2.173</v>
      </c>
      <c r="Q2073" s="99">
        <f t="shared" si="9"/>
        <v>1.38967</v>
      </c>
      <c r="R2073" s="101">
        <f t="shared" si="10"/>
        <v>277.4054358</v>
      </c>
      <c r="S2073" s="106"/>
      <c r="T2073" s="106"/>
      <c r="U2073" s="106"/>
      <c r="V2073" s="99">
        <f t="shared" si="1319"/>
        <v>0</v>
      </c>
      <c r="W2073" s="99">
        <f t="shared" si="1320"/>
        <v>0</v>
      </c>
      <c r="X2073" s="102">
        <f t="shared" si="4181"/>
        <v>0.637</v>
      </c>
      <c r="Y2073" s="102"/>
    </row>
    <row r="2074">
      <c r="A2074" s="108">
        <v>45756.0</v>
      </c>
      <c r="B2074" s="97" t="s">
        <v>36</v>
      </c>
      <c r="C2074" s="98" t="s">
        <v>37</v>
      </c>
      <c r="D2074" s="97" t="s">
        <v>30</v>
      </c>
      <c r="E2074" s="99">
        <v>0.0</v>
      </c>
      <c r="F2074" s="80">
        <v>0.0</v>
      </c>
      <c r="G2074" s="99">
        <v>0.0</v>
      </c>
      <c r="H2074" s="105">
        <v>0.0</v>
      </c>
      <c r="I2074" s="99">
        <f t="shared" si="3"/>
        <v>0</v>
      </c>
      <c r="J2074" s="101">
        <f t="shared" si="4"/>
        <v>0</v>
      </c>
      <c r="K2074" s="99">
        <f t="shared" ref="K2074:L2074" si="4204">IFERROR(G2074,0)</f>
        <v>0</v>
      </c>
      <c r="L2074" s="99">
        <f t="shared" si="4204"/>
        <v>0</v>
      </c>
      <c r="M2074" s="99">
        <f t="shared" si="6"/>
        <v>0</v>
      </c>
      <c r="N2074" s="101">
        <f t="shared" si="7"/>
        <v>0</v>
      </c>
      <c r="O2074" s="99">
        <f t="shared" ref="O2074:P2074" si="4205">IFERROR(K2074,0)</f>
        <v>0</v>
      </c>
      <c r="P2074" s="99">
        <f t="shared" si="4205"/>
        <v>0</v>
      </c>
      <c r="Q2074" s="99">
        <f t="shared" si="9"/>
        <v>0</v>
      </c>
      <c r="R2074" s="101">
        <f t="shared" si="10"/>
        <v>0</v>
      </c>
      <c r="S2074" s="106"/>
      <c r="T2074" s="106"/>
      <c r="U2074" s="106"/>
      <c r="V2074" s="99">
        <f t="shared" si="1319"/>
        <v>0</v>
      </c>
      <c r="W2074" s="99">
        <f t="shared" si="1320"/>
        <v>0</v>
      </c>
      <c r="X2074" s="102">
        <f t="shared" si="4181"/>
        <v>0.794</v>
      </c>
      <c r="Y2074" s="102"/>
    </row>
    <row r="2075">
      <c r="A2075" s="96">
        <v>45756.0</v>
      </c>
      <c r="B2075" s="97" t="s">
        <v>49</v>
      </c>
      <c r="C2075" s="98" t="s">
        <v>37</v>
      </c>
      <c r="D2075" s="97" t="s">
        <v>27</v>
      </c>
      <c r="E2075" s="99">
        <v>5.2</v>
      </c>
      <c r="F2075" s="80">
        <v>0.019</v>
      </c>
      <c r="G2075" s="115">
        <v>0.01333</v>
      </c>
      <c r="H2075" s="103">
        <v>0.016</v>
      </c>
      <c r="I2075" s="99">
        <f t="shared" si="3"/>
        <v>0.00267</v>
      </c>
      <c r="J2075" s="101">
        <f t="shared" si="4"/>
        <v>120.0300075</v>
      </c>
      <c r="K2075" s="99">
        <f t="shared" ref="K2075:L2075" si="4206">IFERROR(G2075,0)</f>
        <v>0.01333</v>
      </c>
      <c r="L2075" s="99">
        <f t="shared" si="4206"/>
        <v>0.016</v>
      </c>
      <c r="M2075" s="99">
        <f t="shared" si="6"/>
        <v>0.00267</v>
      </c>
      <c r="N2075" s="101">
        <f t="shared" si="7"/>
        <v>120.0300075</v>
      </c>
      <c r="O2075" s="99">
        <f t="shared" ref="O2075:P2075" si="4207">IFERROR(K2075,0)</f>
        <v>0.01333</v>
      </c>
      <c r="P2075" s="99">
        <f t="shared" si="4207"/>
        <v>0.016</v>
      </c>
      <c r="Q2075" s="99">
        <f t="shared" si="9"/>
        <v>0.00267</v>
      </c>
      <c r="R2075" s="101">
        <f t="shared" si="10"/>
        <v>120.0300075</v>
      </c>
      <c r="S2075" s="102">
        <f>T2054</f>
        <v>2.458900002</v>
      </c>
      <c r="T2075" s="99">
        <f>H2075+S2075-H2076-H2077-U2075</f>
        <v>2.474200002</v>
      </c>
      <c r="U2075" s="102">
        <v>7.0E-4</v>
      </c>
      <c r="V2075" s="99">
        <f t="shared" si="1319"/>
        <v>70.15789474</v>
      </c>
      <c r="W2075" s="99">
        <f t="shared" si="1320"/>
        <v>84.21052632</v>
      </c>
      <c r="X2075" s="102">
        <f t="shared" si="4181"/>
        <v>0</v>
      </c>
      <c r="Y2075" s="102"/>
    </row>
    <row r="2076">
      <c r="A2076" s="108">
        <v>45756.0</v>
      </c>
      <c r="B2076" s="97" t="s">
        <v>49</v>
      </c>
      <c r="C2076" s="98" t="s">
        <v>37</v>
      </c>
      <c r="D2076" s="97" t="s">
        <v>29</v>
      </c>
      <c r="E2076" s="99">
        <v>5.1</v>
      </c>
      <c r="F2076" s="80">
        <v>0.0</v>
      </c>
      <c r="G2076" s="115">
        <v>0.01333</v>
      </c>
      <c r="H2076" s="103">
        <v>0.0</v>
      </c>
      <c r="I2076" s="99">
        <f t="shared" si="3"/>
        <v>-0.01333</v>
      </c>
      <c r="J2076" s="101">
        <f t="shared" si="4"/>
        <v>0</v>
      </c>
      <c r="K2076" s="99">
        <f t="shared" ref="K2076:L2076" si="4208">IFERROR(G2076,0)</f>
        <v>0.01333</v>
      </c>
      <c r="L2076" s="99">
        <f t="shared" si="4208"/>
        <v>0</v>
      </c>
      <c r="M2076" s="99">
        <f t="shared" si="6"/>
        <v>-0.01333</v>
      </c>
      <c r="N2076" s="101">
        <f t="shared" si="7"/>
        <v>0</v>
      </c>
      <c r="O2076" s="99">
        <f t="shared" ref="O2076:P2076" si="4209">IFERROR(K2076,0)</f>
        <v>0.01333</v>
      </c>
      <c r="P2076" s="99">
        <f t="shared" si="4209"/>
        <v>0</v>
      </c>
      <c r="Q2076" s="99">
        <f t="shared" si="9"/>
        <v>-0.01333</v>
      </c>
      <c r="R2076" s="101">
        <f t="shared" si="10"/>
        <v>0</v>
      </c>
      <c r="S2076" s="106"/>
      <c r="T2076" s="106"/>
      <c r="U2076" s="106"/>
      <c r="V2076" s="99">
        <f t="shared" si="1319"/>
        <v>0</v>
      </c>
      <c r="W2076" s="99">
        <f t="shared" si="1320"/>
        <v>0</v>
      </c>
      <c r="X2076" s="102">
        <f t="shared" si="4181"/>
        <v>0.016</v>
      </c>
      <c r="Y2076" s="102"/>
    </row>
    <row r="2077">
      <c r="A2077" s="96">
        <v>45756.0</v>
      </c>
      <c r="B2077" s="97" t="s">
        <v>49</v>
      </c>
      <c r="C2077" s="98" t="s">
        <v>37</v>
      </c>
      <c r="D2077" s="97" t="s">
        <v>30</v>
      </c>
      <c r="E2077" s="99">
        <v>0.0</v>
      </c>
      <c r="F2077" s="80">
        <v>0.0</v>
      </c>
      <c r="G2077" s="99">
        <v>0.0</v>
      </c>
      <c r="H2077" s="105">
        <v>0.0</v>
      </c>
      <c r="I2077" s="99">
        <f t="shared" si="3"/>
        <v>0</v>
      </c>
      <c r="J2077" s="101">
        <f t="shared" si="4"/>
        <v>0</v>
      </c>
      <c r="K2077" s="99">
        <f t="shared" ref="K2077:L2077" si="4210">IFERROR(G2077,0)</f>
        <v>0</v>
      </c>
      <c r="L2077" s="99">
        <f t="shared" si="4210"/>
        <v>0</v>
      </c>
      <c r="M2077" s="99">
        <f t="shared" si="6"/>
        <v>0</v>
      </c>
      <c r="N2077" s="101">
        <f t="shared" si="7"/>
        <v>0</v>
      </c>
      <c r="O2077" s="99">
        <f t="shared" ref="O2077:P2077" si="4211">IFERROR(K2077,0)</f>
        <v>0</v>
      </c>
      <c r="P2077" s="99">
        <f t="shared" si="4211"/>
        <v>0</v>
      </c>
      <c r="Q2077" s="99">
        <f t="shared" si="9"/>
        <v>0</v>
      </c>
      <c r="R2077" s="101">
        <f t="shared" si="10"/>
        <v>0</v>
      </c>
      <c r="S2077" s="106"/>
      <c r="T2077" s="106"/>
      <c r="U2077" s="106"/>
      <c r="V2077" s="99">
        <f t="shared" si="1319"/>
        <v>0</v>
      </c>
      <c r="W2077" s="99">
        <f t="shared" si="1320"/>
        <v>0</v>
      </c>
      <c r="X2077" s="102">
        <f t="shared" si="4181"/>
        <v>0</v>
      </c>
      <c r="Y2077" s="102"/>
    </row>
    <row r="2078">
      <c r="A2078" s="108">
        <v>45756.0</v>
      </c>
      <c r="B2078" s="97" t="s">
        <v>40</v>
      </c>
      <c r="C2078" s="98" t="s">
        <v>37</v>
      </c>
      <c r="D2078" s="97" t="s">
        <v>27</v>
      </c>
      <c r="E2078" s="99">
        <v>0.63</v>
      </c>
      <c r="F2078" s="80">
        <v>0.0</v>
      </c>
      <c r="G2078" s="115">
        <v>0.001666</v>
      </c>
      <c r="H2078" s="105">
        <v>0.001</v>
      </c>
      <c r="I2078" s="99">
        <f t="shared" si="3"/>
        <v>-0.000666</v>
      </c>
      <c r="J2078" s="101">
        <f t="shared" si="4"/>
        <v>60.0240096</v>
      </c>
      <c r="K2078" s="99">
        <f t="shared" ref="K2078:L2078" si="4212">IFERROR(G2078,0)</f>
        <v>0.001666</v>
      </c>
      <c r="L2078" s="99">
        <f t="shared" si="4212"/>
        <v>0.001</v>
      </c>
      <c r="M2078" s="99">
        <f t="shared" si="6"/>
        <v>-0.000666</v>
      </c>
      <c r="N2078" s="101">
        <f t="shared" si="7"/>
        <v>60.0240096</v>
      </c>
      <c r="O2078" s="99">
        <f t="shared" ref="O2078:P2078" si="4213">IFERROR(K2078,0)</f>
        <v>0.001666</v>
      </c>
      <c r="P2078" s="99">
        <f t="shared" si="4213"/>
        <v>0.001</v>
      </c>
      <c r="Q2078" s="99">
        <f t="shared" si="9"/>
        <v>-0.000666</v>
      </c>
      <c r="R2078" s="101">
        <f t="shared" si="10"/>
        <v>60.0240096</v>
      </c>
      <c r="S2078" s="102">
        <f>T2057</f>
        <v>0.09424624</v>
      </c>
      <c r="T2078" s="99">
        <f>H2078+S2078-H2079-H2080-U2078</f>
        <v>0.09514624</v>
      </c>
      <c r="U2078" s="102">
        <v>1.0E-4</v>
      </c>
      <c r="V2078" s="99">
        <f t="shared" si="1319"/>
        <v>0</v>
      </c>
      <c r="W2078" s="99">
        <f t="shared" si="1320"/>
        <v>0</v>
      </c>
      <c r="X2078" s="102">
        <f t="shared" si="4181"/>
        <v>0</v>
      </c>
      <c r="Y2078" s="102"/>
    </row>
    <row r="2079">
      <c r="A2079" s="96">
        <v>45756.0</v>
      </c>
      <c r="B2079" s="97" t="s">
        <v>40</v>
      </c>
      <c r="C2079" s="98" t="s">
        <v>37</v>
      </c>
      <c r="D2079" s="97" t="s">
        <v>29</v>
      </c>
      <c r="E2079" s="99">
        <v>0.63</v>
      </c>
      <c r="F2079" s="80">
        <v>0.0</v>
      </c>
      <c r="G2079" s="115">
        <v>0.001666</v>
      </c>
      <c r="H2079" s="105">
        <v>0.0</v>
      </c>
      <c r="I2079" s="99">
        <f t="shared" si="3"/>
        <v>-0.001666</v>
      </c>
      <c r="J2079" s="101">
        <f t="shared" si="4"/>
        <v>0</v>
      </c>
      <c r="K2079" s="99">
        <f t="shared" ref="K2079:L2079" si="4214">IFERROR(G2079,0)</f>
        <v>0.001666</v>
      </c>
      <c r="L2079" s="99">
        <f t="shared" si="4214"/>
        <v>0</v>
      </c>
      <c r="M2079" s="99">
        <f t="shared" si="6"/>
        <v>-0.001666</v>
      </c>
      <c r="N2079" s="101">
        <f t="shared" si="7"/>
        <v>0</v>
      </c>
      <c r="O2079" s="99">
        <f t="shared" ref="O2079:P2079" si="4215">IFERROR(K2079,0)</f>
        <v>0.001666</v>
      </c>
      <c r="P2079" s="99">
        <f t="shared" si="4215"/>
        <v>0</v>
      </c>
      <c r="Q2079" s="99">
        <f t="shared" si="9"/>
        <v>-0.001666</v>
      </c>
      <c r="R2079" s="101">
        <f t="shared" si="10"/>
        <v>0</v>
      </c>
      <c r="S2079" s="106"/>
      <c r="T2079" s="104"/>
      <c r="U2079" s="106"/>
      <c r="V2079" s="99">
        <f t="shared" si="1319"/>
        <v>0</v>
      </c>
      <c r="W2079" s="99">
        <f t="shared" si="1320"/>
        <v>0</v>
      </c>
      <c r="X2079" s="102">
        <f t="shared" si="4181"/>
        <v>0.001</v>
      </c>
      <c r="Y2079" s="102"/>
    </row>
    <row r="2080">
      <c r="A2080" s="108">
        <v>45756.0</v>
      </c>
      <c r="B2080" s="97" t="s">
        <v>40</v>
      </c>
      <c r="C2080" s="98" t="s">
        <v>37</v>
      </c>
      <c r="D2080" s="97" t="s">
        <v>30</v>
      </c>
      <c r="E2080" s="99">
        <v>0.0</v>
      </c>
      <c r="F2080" s="80">
        <v>0.0</v>
      </c>
      <c r="G2080" s="99">
        <v>0.0</v>
      </c>
      <c r="H2080" s="105">
        <v>0.0</v>
      </c>
      <c r="I2080" s="99">
        <f t="shared" si="3"/>
        <v>0</v>
      </c>
      <c r="J2080" s="101">
        <f t="shared" si="4"/>
        <v>0</v>
      </c>
      <c r="K2080" s="99">
        <f t="shared" ref="K2080:L2080" si="4216">IFERROR(G2080,0)</f>
        <v>0</v>
      </c>
      <c r="L2080" s="99">
        <f t="shared" si="4216"/>
        <v>0</v>
      </c>
      <c r="M2080" s="99">
        <f t="shared" si="6"/>
        <v>0</v>
      </c>
      <c r="N2080" s="101">
        <f t="shared" si="7"/>
        <v>0</v>
      </c>
      <c r="O2080" s="99">
        <f t="shared" ref="O2080:P2080" si="4217">IFERROR(K2080,0)</f>
        <v>0</v>
      </c>
      <c r="P2080" s="99">
        <f t="shared" si="4217"/>
        <v>0</v>
      </c>
      <c r="Q2080" s="99">
        <f t="shared" si="9"/>
        <v>0</v>
      </c>
      <c r="R2080" s="101">
        <f t="shared" si="10"/>
        <v>0</v>
      </c>
      <c r="S2080" s="106"/>
      <c r="T2080" s="106"/>
      <c r="U2080" s="106"/>
      <c r="V2080" s="99">
        <f t="shared" si="1319"/>
        <v>0</v>
      </c>
      <c r="W2080" s="99">
        <f t="shared" si="1320"/>
        <v>0</v>
      </c>
      <c r="X2080" s="102">
        <f t="shared" si="4181"/>
        <v>0</v>
      </c>
      <c r="Y2080" s="102"/>
    </row>
    <row r="2081">
      <c r="A2081" s="108">
        <v>45757.0</v>
      </c>
      <c r="B2081" s="109" t="s">
        <v>31</v>
      </c>
      <c r="C2081" s="110" t="s">
        <v>26</v>
      </c>
      <c r="D2081" s="109" t="s">
        <v>27</v>
      </c>
      <c r="E2081" s="111">
        <v>190.9</v>
      </c>
      <c r="F2081" s="81">
        <v>0.652</v>
      </c>
      <c r="G2081" s="112">
        <v>0.53666</v>
      </c>
      <c r="H2081" s="107">
        <v>0.589</v>
      </c>
      <c r="I2081" s="111">
        <f t="shared" si="3"/>
        <v>0.05234</v>
      </c>
      <c r="J2081" s="113">
        <f t="shared" si="4"/>
        <v>109.7529162</v>
      </c>
      <c r="K2081" s="111">
        <f t="shared" ref="K2081:L2081" si="4218">IFERROR(G2081,0)</f>
        <v>0.53666</v>
      </c>
      <c r="L2081" s="111">
        <f t="shared" si="4218"/>
        <v>0.589</v>
      </c>
      <c r="M2081" s="111">
        <f t="shared" si="6"/>
        <v>0.05234</v>
      </c>
      <c r="N2081" s="113">
        <f t="shared" si="7"/>
        <v>109.7529162</v>
      </c>
      <c r="O2081" s="111">
        <f t="shared" ref="O2081:P2081" si="4219">IFERROR(K2081,0)</f>
        <v>0.53666</v>
      </c>
      <c r="P2081" s="111">
        <f t="shared" si="4219"/>
        <v>0.589</v>
      </c>
      <c r="Q2081" s="111">
        <f t="shared" si="9"/>
        <v>0.05234</v>
      </c>
      <c r="R2081" s="113">
        <f t="shared" si="10"/>
        <v>109.7529162</v>
      </c>
      <c r="S2081" s="111">
        <f>T2060</f>
        <v>9.56012</v>
      </c>
      <c r="T2081" s="111">
        <f>H2081+S2081-H2082-H2083-U2081</f>
        <v>10.01432</v>
      </c>
      <c r="U2081" s="111">
        <v>0.0018</v>
      </c>
      <c r="V2081" s="111">
        <f t="shared" si="1319"/>
        <v>82.30981595</v>
      </c>
      <c r="W2081" s="111">
        <f t="shared" si="1320"/>
        <v>90.33742331</v>
      </c>
      <c r="X2081" s="114">
        <f>H2039</f>
        <v>0.577</v>
      </c>
      <c r="Y2081" s="114"/>
    </row>
    <row r="2082">
      <c r="A2082" s="96">
        <v>45757.0</v>
      </c>
      <c r="B2082" s="97" t="s">
        <v>31</v>
      </c>
      <c r="C2082" s="98" t="s">
        <v>26</v>
      </c>
      <c r="D2082" s="97" t="s">
        <v>29</v>
      </c>
      <c r="E2082" s="99">
        <v>220.3</v>
      </c>
      <c r="F2082" s="80">
        <v>0.06</v>
      </c>
      <c r="G2082" s="115">
        <v>0.66</v>
      </c>
      <c r="H2082" s="103">
        <v>0.133</v>
      </c>
      <c r="I2082" s="99">
        <f t="shared" si="3"/>
        <v>-0.527</v>
      </c>
      <c r="J2082" s="101">
        <f t="shared" si="4"/>
        <v>20.15151515</v>
      </c>
      <c r="K2082" s="99">
        <f t="shared" ref="K2082:L2082" si="4220">IFERROR(G2082,0)</f>
        <v>0.66</v>
      </c>
      <c r="L2082" s="99">
        <f t="shared" si="4220"/>
        <v>0.133</v>
      </c>
      <c r="M2082" s="99">
        <f t="shared" si="6"/>
        <v>-0.527</v>
      </c>
      <c r="N2082" s="101">
        <f t="shared" si="7"/>
        <v>20.15151515</v>
      </c>
      <c r="O2082" s="99">
        <f t="shared" ref="O2082:P2082" si="4221">IFERROR(K2082,0)</f>
        <v>0.66</v>
      </c>
      <c r="P2082" s="99">
        <f t="shared" si="4221"/>
        <v>0.133</v>
      </c>
      <c r="Q2082" s="99">
        <f t="shared" si="9"/>
        <v>-0.527</v>
      </c>
      <c r="R2082" s="101">
        <f t="shared" si="10"/>
        <v>20.15151515</v>
      </c>
      <c r="S2082" s="104"/>
      <c r="T2082" s="104"/>
      <c r="U2082" s="104"/>
      <c r="V2082" s="99">
        <f t="shared" si="1319"/>
        <v>1100</v>
      </c>
      <c r="W2082" s="99">
        <f t="shared" si="1320"/>
        <v>221.6666667</v>
      </c>
      <c r="X2082" s="102">
        <f t="shared" ref="X2082:X2101" si="4224">H2039</f>
        <v>0.577</v>
      </c>
      <c r="Y2082" s="102"/>
    </row>
    <row r="2083">
      <c r="A2083" s="108">
        <v>45757.0</v>
      </c>
      <c r="B2083" s="97" t="s">
        <v>31</v>
      </c>
      <c r="C2083" s="98" t="s">
        <v>26</v>
      </c>
      <c r="D2083" s="97" t="s">
        <v>30</v>
      </c>
      <c r="E2083" s="99">
        <v>0.0</v>
      </c>
      <c r="F2083" s="80">
        <v>0.0</v>
      </c>
      <c r="G2083" s="99">
        <v>0.0</v>
      </c>
      <c r="H2083" s="103">
        <v>0.0</v>
      </c>
      <c r="I2083" s="99">
        <f t="shared" si="3"/>
        <v>0</v>
      </c>
      <c r="J2083" s="101">
        <f t="shared" si="4"/>
        <v>0</v>
      </c>
      <c r="K2083" s="99">
        <f t="shared" ref="K2083:L2083" si="4222">IFERROR(G2083,0)</f>
        <v>0</v>
      </c>
      <c r="L2083" s="99">
        <f t="shared" si="4222"/>
        <v>0</v>
      </c>
      <c r="M2083" s="99">
        <f t="shared" si="6"/>
        <v>0</v>
      </c>
      <c r="N2083" s="101">
        <f t="shared" si="7"/>
        <v>0</v>
      </c>
      <c r="O2083" s="99">
        <f t="shared" ref="O2083:P2083" si="4223">IFERROR(K2083,0)</f>
        <v>0</v>
      </c>
      <c r="P2083" s="99">
        <f t="shared" si="4223"/>
        <v>0</v>
      </c>
      <c r="Q2083" s="99">
        <f t="shared" si="9"/>
        <v>0</v>
      </c>
      <c r="R2083" s="101">
        <f t="shared" si="10"/>
        <v>0</v>
      </c>
      <c r="S2083" s="104"/>
      <c r="T2083" s="104"/>
      <c r="U2083" s="104"/>
      <c r="V2083" s="99">
        <f t="shared" si="1319"/>
        <v>0</v>
      </c>
      <c r="W2083" s="99">
        <f t="shared" si="1320"/>
        <v>0</v>
      </c>
      <c r="X2083" s="102">
        <f t="shared" si="4224"/>
        <v>0.015</v>
      </c>
      <c r="Y2083" s="102"/>
    </row>
    <row r="2084">
      <c r="A2084" s="96">
        <v>45757.0</v>
      </c>
      <c r="B2084" s="97" t="s">
        <v>25</v>
      </c>
      <c r="C2084" s="98" t="s">
        <v>26</v>
      </c>
      <c r="D2084" s="97" t="s">
        <v>27</v>
      </c>
      <c r="E2084" s="99">
        <v>1.7</v>
      </c>
      <c r="F2084" s="80">
        <v>0.005</v>
      </c>
      <c r="G2084" s="115">
        <v>0.00466</v>
      </c>
      <c r="H2084" s="103">
        <v>0.005</v>
      </c>
      <c r="I2084" s="99">
        <f t="shared" si="3"/>
        <v>0.00034</v>
      </c>
      <c r="J2084" s="101">
        <f t="shared" si="4"/>
        <v>107.2961373</v>
      </c>
      <c r="K2084" s="99">
        <f t="shared" ref="K2084:L2084" si="4225">IFERROR(G2084,0)</f>
        <v>0.00466</v>
      </c>
      <c r="L2084" s="99">
        <f t="shared" si="4225"/>
        <v>0.005</v>
      </c>
      <c r="M2084" s="99">
        <f t="shared" si="6"/>
        <v>0.00034</v>
      </c>
      <c r="N2084" s="101">
        <f t="shared" si="7"/>
        <v>107.2961373</v>
      </c>
      <c r="O2084" s="99">
        <f t="shared" ref="O2084:P2084" si="4226">IFERROR(K2084,0)</f>
        <v>0.00466</v>
      </c>
      <c r="P2084" s="99">
        <f t="shared" si="4226"/>
        <v>0.005</v>
      </c>
      <c r="Q2084" s="99">
        <f t="shared" si="9"/>
        <v>0.00034</v>
      </c>
      <c r="R2084" s="101">
        <f t="shared" si="10"/>
        <v>107.2961373</v>
      </c>
      <c r="S2084" s="99">
        <f>T2063</f>
        <v>3.4348405</v>
      </c>
      <c r="T2084" s="99">
        <f>H2084+S2084-H2085-H2086-U2084</f>
        <v>3.4397405</v>
      </c>
      <c r="U2084" s="99">
        <v>1.0E-4</v>
      </c>
      <c r="V2084" s="99">
        <f t="shared" si="1319"/>
        <v>93.2</v>
      </c>
      <c r="W2084" s="99">
        <f t="shared" si="1320"/>
        <v>100</v>
      </c>
      <c r="X2084" s="102">
        <f t="shared" si="4224"/>
        <v>0</v>
      </c>
      <c r="Y2084" s="102"/>
    </row>
    <row r="2085">
      <c r="A2085" s="108">
        <v>45757.0</v>
      </c>
      <c r="B2085" s="97" t="s">
        <v>25</v>
      </c>
      <c r="C2085" s="98" t="s">
        <v>26</v>
      </c>
      <c r="D2085" s="97" t="s">
        <v>29</v>
      </c>
      <c r="E2085" s="99">
        <v>1.5</v>
      </c>
      <c r="F2085" s="80">
        <v>0.0</v>
      </c>
      <c r="G2085" s="115">
        <v>0.00333</v>
      </c>
      <c r="H2085" s="103">
        <v>0.0</v>
      </c>
      <c r="I2085" s="99">
        <f t="shared" si="3"/>
        <v>-0.00333</v>
      </c>
      <c r="J2085" s="101">
        <f t="shared" si="4"/>
        <v>0</v>
      </c>
      <c r="K2085" s="99">
        <f t="shared" ref="K2085:L2085" si="4227">IFERROR(G2085,0)</f>
        <v>0.00333</v>
      </c>
      <c r="L2085" s="99">
        <f t="shared" si="4227"/>
        <v>0</v>
      </c>
      <c r="M2085" s="99">
        <f t="shared" si="6"/>
        <v>-0.00333</v>
      </c>
      <c r="N2085" s="101">
        <f t="shared" si="7"/>
        <v>0</v>
      </c>
      <c r="O2085" s="99">
        <f t="shared" ref="O2085:P2085" si="4228">IFERROR(K2085,0)</f>
        <v>0.00333</v>
      </c>
      <c r="P2085" s="99">
        <f t="shared" si="4228"/>
        <v>0</v>
      </c>
      <c r="Q2085" s="99">
        <f t="shared" si="9"/>
        <v>-0.00333</v>
      </c>
      <c r="R2085" s="101">
        <f t="shared" si="10"/>
        <v>0</v>
      </c>
      <c r="S2085" s="104"/>
      <c r="T2085" s="104"/>
      <c r="U2085" s="104"/>
      <c r="V2085" s="99">
        <f t="shared" si="1319"/>
        <v>0</v>
      </c>
      <c r="W2085" s="99">
        <f t="shared" si="1320"/>
        <v>0</v>
      </c>
      <c r="X2085" s="102">
        <f t="shared" si="4224"/>
        <v>0.005</v>
      </c>
      <c r="Y2085" s="102"/>
    </row>
    <row r="2086">
      <c r="A2086" s="96">
        <v>45757.0</v>
      </c>
      <c r="B2086" s="97" t="s">
        <v>25</v>
      </c>
      <c r="C2086" s="98" t="s">
        <v>26</v>
      </c>
      <c r="D2086" s="97" t="s">
        <v>30</v>
      </c>
      <c r="E2086" s="99">
        <v>0.0</v>
      </c>
      <c r="F2086" s="80">
        <v>0.0</v>
      </c>
      <c r="G2086" s="99">
        <v>0.0</v>
      </c>
      <c r="H2086" s="105">
        <v>0.0</v>
      </c>
      <c r="I2086" s="99">
        <f t="shared" si="3"/>
        <v>0</v>
      </c>
      <c r="J2086" s="101">
        <f t="shared" si="4"/>
        <v>0</v>
      </c>
      <c r="K2086" s="99">
        <f t="shared" ref="K2086:L2086" si="4229">IFERROR(G2086,0)</f>
        <v>0</v>
      </c>
      <c r="L2086" s="99">
        <f t="shared" si="4229"/>
        <v>0</v>
      </c>
      <c r="M2086" s="99">
        <f t="shared" si="6"/>
        <v>0</v>
      </c>
      <c r="N2086" s="101">
        <f t="shared" si="7"/>
        <v>0</v>
      </c>
      <c r="O2086" s="99">
        <f t="shared" ref="O2086:P2086" si="4230">IFERROR(K2086,0)</f>
        <v>0</v>
      </c>
      <c r="P2086" s="99">
        <f t="shared" si="4230"/>
        <v>0</v>
      </c>
      <c r="Q2086" s="99">
        <f t="shared" si="9"/>
        <v>0</v>
      </c>
      <c r="R2086" s="101">
        <f t="shared" si="10"/>
        <v>0</v>
      </c>
      <c r="S2086" s="104"/>
      <c r="T2086" s="104"/>
      <c r="U2086" s="104"/>
      <c r="V2086" s="99">
        <f t="shared" si="1319"/>
        <v>0</v>
      </c>
      <c r="W2086" s="99">
        <f t="shared" si="1320"/>
        <v>0</v>
      </c>
      <c r="X2086" s="102">
        <f t="shared" si="4224"/>
        <v>0</v>
      </c>
      <c r="Y2086" s="102"/>
    </row>
    <row r="2087">
      <c r="A2087" s="108">
        <v>45757.0</v>
      </c>
      <c r="B2087" s="97" t="s">
        <v>33</v>
      </c>
      <c r="C2087" s="98" t="s">
        <v>26</v>
      </c>
      <c r="D2087" s="97" t="s">
        <v>27</v>
      </c>
      <c r="E2087" s="99">
        <v>1.0</v>
      </c>
      <c r="F2087" s="80">
        <v>0.005</v>
      </c>
      <c r="G2087" s="99">
        <v>0.003</v>
      </c>
      <c r="H2087" s="103">
        <v>0.004</v>
      </c>
      <c r="I2087" s="99">
        <f t="shared" si="3"/>
        <v>0.001</v>
      </c>
      <c r="J2087" s="101">
        <f t="shared" si="4"/>
        <v>133.3333333</v>
      </c>
      <c r="K2087" s="99">
        <f t="shared" ref="K2087:L2087" si="4231">IFERROR(G2087,0)</f>
        <v>0.003</v>
      </c>
      <c r="L2087" s="99">
        <f t="shared" si="4231"/>
        <v>0.004</v>
      </c>
      <c r="M2087" s="99">
        <f t="shared" si="6"/>
        <v>0.001</v>
      </c>
      <c r="N2087" s="101">
        <f t="shared" si="7"/>
        <v>133.3333333</v>
      </c>
      <c r="O2087" s="99">
        <f t="shared" ref="O2087:P2087" si="4232">IFERROR(K2087,0)</f>
        <v>0.003</v>
      </c>
      <c r="P2087" s="99">
        <f t="shared" si="4232"/>
        <v>0.004</v>
      </c>
      <c r="Q2087" s="99">
        <f t="shared" si="9"/>
        <v>0.001</v>
      </c>
      <c r="R2087" s="101">
        <f t="shared" si="10"/>
        <v>133.3333333</v>
      </c>
      <c r="S2087" s="99">
        <f>T2066</f>
        <v>0.52965</v>
      </c>
      <c r="T2087" s="99">
        <f>H2087+S2087-H2088-H2089-U2087</f>
        <v>0.41365</v>
      </c>
      <c r="U2087" s="99">
        <v>0.0</v>
      </c>
      <c r="V2087" s="99">
        <f t="shared" si="1319"/>
        <v>60</v>
      </c>
      <c r="W2087" s="99">
        <f t="shared" si="1320"/>
        <v>80</v>
      </c>
      <c r="X2087" s="102">
        <f t="shared" si="4224"/>
        <v>0</v>
      </c>
      <c r="Y2087" s="102"/>
    </row>
    <row r="2088">
      <c r="A2088" s="96">
        <v>45757.0</v>
      </c>
      <c r="B2088" s="97" t="s">
        <v>33</v>
      </c>
      <c r="C2088" s="98" t="s">
        <v>26</v>
      </c>
      <c r="D2088" s="97" t="s">
        <v>29</v>
      </c>
      <c r="E2088" s="99">
        <v>1.0</v>
      </c>
      <c r="F2088" s="80">
        <v>0.0</v>
      </c>
      <c r="G2088" s="99">
        <v>0.003</v>
      </c>
      <c r="H2088" s="116">
        <v>0.12</v>
      </c>
      <c r="I2088" s="99">
        <f t="shared" si="3"/>
        <v>0.117</v>
      </c>
      <c r="J2088" s="101">
        <f t="shared" si="4"/>
        <v>4000</v>
      </c>
      <c r="K2088" s="99">
        <f t="shared" ref="K2088:L2088" si="4233">IFERROR(G2088,0)</f>
        <v>0.003</v>
      </c>
      <c r="L2088" s="99">
        <f t="shared" si="4233"/>
        <v>0.12</v>
      </c>
      <c r="M2088" s="99">
        <f t="shared" si="6"/>
        <v>0.117</v>
      </c>
      <c r="N2088" s="101">
        <f t="shared" si="7"/>
        <v>4000</v>
      </c>
      <c r="O2088" s="99">
        <f t="shared" ref="O2088:P2088" si="4234">IFERROR(K2088,0)</f>
        <v>0.003</v>
      </c>
      <c r="P2088" s="99">
        <f t="shared" si="4234"/>
        <v>0.12</v>
      </c>
      <c r="Q2088" s="99">
        <f t="shared" si="9"/>
        <v>0.117</v>
      </c>
      <c r="R2088" s="101">
        <f t="shared" si="10"/>
        <v>4000</v>
      </c>
      <c r="S2088" s="104"/>
      <c r="T2088" s="104"/>
      <c r="U2088" s="104"/>
      <c r="V2088" s="99">
        <f t="shared" si="1319"/>
        <v>0</v>
      </c>
      <c r="W2088" s="99">
        <f t="shared" si="1320"/>
        <v>0</v>
      </c>
      <c r="X2088" s="102">
        <f t="shared" si="4224"/>
        <v>0.004</v>
      </c>
      <c r="Y2088" s="102"/>
    </row>
    <row r="2089">
      <c r="A2089" s="108">
        <v>45757.0</v>
      </c>
      <c r="B2089" s="97" t="s">
        <v>33</v>
      </c>
      <c r="C2089" s="98" t="s">
        <v>26</v>
      </c>
      <c r="D2089" s="97" t="s">
        <v>30</v>
      </c>
      <c r="E2089" s="99">
        <v>0.0</v>
      </c>
      <c r="F2089" s="80">
        <v>0.0</v>
      </c>
      <c r="G2089" s="99">
        <v>0.0</v>
      </c>
      <c r="H2089" s="105">
        <v>0.0</v>
      </c>
      <c r="I2089" s="99">
        <f t="shared" si="3"/>
        <v>0</v>
      </c>
      <c r="J2089" s="101">
        <f t="shared" si="4"/>
        <v>0</v>
      </c>
      <c r="K2089" s="99">
        <f t="shared" ref="K2089:L2089" si="4235">IFERROR(G2089,0)</f>
        <v>0</v>
      </c>
      <c r="L2089" s="99">
        <f t="shared" si="4235"/>
        <v>0</v>
      </c>
      <c r="M2089" s="99">
        <f t="shared" si="6"/>
        <v>0</v>
      </c>
      <c r="N2089" s="101">
        <f t="shared" si="7"/>
        <v>0</v>
      </c>
      <c r="O2089" s="99">
        <f t="shared" ref="O2089:P2089" si="4236">IFERROR(K2089,0)</f>
        <v>0</v>
      </c>
      <c r="P2089" s="99">
        <f t="shared" si="4236"/>
        <v>0</v>
      </c>
      <c r="Q2089" s="99">
        <f t="shared" si="9"/>
        <v>0</v>
      </c>
      <c r="R2089" s="101">
        <f t="shared" si="10"/>
        <v>0</v>
      </c>
      <c r="S2089" s="106"/>
      <c r="T2089" s="106"/>
      <c r="U2089" s="106"/>
      <c r="V2089" s="99">
        <f t="shared" si="1319"/>
        <v>0</v>
      </c>
      <c r="W2089" s="99">
        <f t="shared" si="1320"/>
        <v>0</v>
      </c>
      <c r="X2089" s="102">
        <f t="shared" si="4224"/>
        <v>0.144</v>
      </c>
      <c r="Y2089" s="102"/>
    </row>
    <row r="2090">
      <c r="A2090" s="96">
        <v>45757.0</v>
      </c>
      <c r="B2090" s="97" t="s">
        <v>34</v>
      </c>
      <c r="C2090" s="98" t="s">
        <v>26</v>
      </c>
      <c r="D2090" s="97" t="s">
        <v>27</v>
      </c>
      <c r="E2090" s="99">
        <v>0.6</v>
      </c>
      <c r="F2090" s="80">
        <v>0.003</v>
      </c>
      <c r="G2090" s="115">
        <v>0.00333</v>
      </c>
      <c r="H2090" s="103">
        <v>0.004</v>
      </c>
      <c r="I2090" s="99">
        <f t="shared" si="3"/>
        <v>0.00067</v>
      </c>
      <c r="J2090" s="101">
        <f t="shared" si="4"/>
        <v>120.1201201</v>
      </c>
      <c r="K2090" s="99">
        <f t="shared" ref="K2090:L2090" si="4237">IFERROR(G2090,0)</f>
        <v>0.00333</v>
      </c>
      <c r="L2090" s="99">
        <f t="shared" si="4237"/>
        <v>0.004</v>
      </c>
      <c r="M2090" s="99">
        <f t="shared" si="6"/>
        <v>0.00067</v>
      </c>
      <c r="N2090" s="101">
        <f t="shared" si="7"/>
        <v>120.1201201</v>
      </c>
      <c r="O2090" s="99">
        <f t="shared" ref="O2090:P2090" si="4238">IFERROR(K2090,0)</f>
        <v>0.00333</v>
      </c>
      <c r="P2090" s="99">
        <f t="shared" si="4238"/>
        <v>0.004</v>
      </c>
      <c r="Q2090" s="99">
        <f t="shared" si="9"/>
        <v>0.00067</v>
      </c>
      <c r="R2090" s="101">
        <f t="shared" si="10"/>
        <v>120.1201201</v>
      </c>
      <c r="S2090" s="102">
        <f>T2069</f>
        <v>0.06489</v>
      </c>
      <c r="T2090" s="99">
        <f>H2090+S2090-H2091-H2092-U2090</f>
        <v>0.06889</v>
      </c>
      <c r="U2090" s="102">
        <v>0.0</v>
      </c>
      <c r="V2090" s="99">
        <f t="shared" si="1319"/>
        <v>111</v>
      </c>
      <c r="W2090" s="99">
        <f t="shared" si="1320"/>
        <v>133.3333333</v>
      </c>
      <c r="X2090" s="102">
        <f t="shared" si="4224"/>
        <v>0</v>
      </c>
      <c r="Y2090" s="102"/>
    </row>
    <row r="2091">
      <c r="A2091" s="108">
        <v>45757.0</v>
      </c>
      <c r="B2091" s="97" t="s">
        <v>34</v>
      </c>
      <c r="C2091" s="98" t="s">
        <v>26</v>
      </c>
      <c r="D2091" s="97" t="s">
        <v>29</v>
      </c>
      <c r="E2091" s="99">
        <v>0.6</v>
      </c>
      <c r="F2091" s="80">
        <v>0.0</v>
      </c>
      <c r="G2091" s="115">
        <v>0.00333</v>
      </c>
      <c r="H2091" s="103">
        <v>0.0</v>
      </c>
      <c r="I2091" s="99">
        <f t="shared" si="3"/>
        <v>-0.00333</v>
      </c>
      <c r="J2091" s="101">
        <f t="shared" si="4"/>
        <v>0</v>
      </c>
      <c r="K2091" s="99">
        <f t="shared" ref="K2091:L2091" si="4239">IFERROR(G2091,0)</f>
        <v>0.00333</v>
      </c>
      <c r="L2091" s="99">
        <f t="shared" si="4239"/>
        <v>0</v>
      </c>
      <c r="M2091" s="99">
        <f t="shared" si="6"/>
        <v>-0.00333</v>
      </c>
      <c r="N2091" s="101">
        <f t="shared" si="7"/>
        <v>0</v>
      </c>
      <c r="O2091" s="99">
        <f t="shared" ref="O2091:P2091" si="4240">IFERROR(K2091,0)</f>
        <v>0.00333</v>
      </c>
      <c r="P2091" s="99">
        <f t="shared" si="4240"/>
        <v>0</v>
      </c>
      <c r="Q2091" s="99">
        <f t="shared" si="9"/>
        <v>-0.00333</v>
      </c>
      <c r="R2091" s="101">
        <f t="shared" si="10"/>
        <v>0</v>
      </c>
      <c r="S2091" s="106"/>
      <c r="T2091" s="106"/>
      <c r="U2091" s="106"/>
      <c r="V2091" s="99">
        <f t="shared" si="1319"/>
        <v>0</v>
      </c>
      <c r="W2091" s="99">
        <f t="shared" si="1320"/>
        <v>0</v>
      </c>
      <c r="X2091" s="102">
        <f t="shared" si="4224"/>
        <v>0.002</v>
      </c>
      <c r="Y2091" s="102"/>
    </row>
    <row r="2092">
      <c r="A2092" s="96">
        <v>45757.0</v>
      </c>
      <c r="B2092" s="97" t="s">
        <v>34</v>
      </c>
      <c r="C2092" s="98" t="s">
        <v>26</v>
      </c>
      <c r="D2092" s="97" t="s">
        <v>30</v>
      </c>
      <c r="E2092" s="99">
        <v>0.0</v>
      </c>
      <c r="F2092" s="80">
        <v>0.0</v>
      </c>
      <c r="G2092" s="99">
        <v>0.0</v>
      </c>
      <c r="H2092" s="105">
        <v>0.0</v>
      </c>
      <c r="I2092" s="99">
        <f t="shared" si="3"/>
        <v>0</v>
      </c>
      <c r="J2092" s="101">
        <f t="shared" si="4"/>
        <v>0</v>
      </c>
      <c r="K2092" s="99">
        <f t="shared" ref="K2092:L2092" si="4241">IFERROR(G2092,0)</f>
        <v>0</v>
      </c>
      <c r="L2092" s="99">
        <f t="shared" si="4241"/>
        <v>0</v>
      </c>
      <c r="M2092" s="99">
        <f t="shared" si="6"/>
        <v>0</v>
      </c>
      <c r="N2092" s="101">
        <f t="shared" si="7"/>
        <v>0</v>
      </c>
      <c r="O2092" s="99">
        <f t="shared" ref="O2092:P2092" si="4242">IFERROR(K2092,0)</f>
        <v>0</v>
      </c>
      <c r="P2092" s="99">
        <f t="shared" si="4242"/>
        <v>0</v>
      </c>
      <c r="Q2092" s="99">
        <f t="shared" si="9"/>
        <v>0</v>
      </c>
      <c r="R2092" s="101">
        <f t="shared" si="10"/>
        <v>0</v>
      </c>
      <c r="S2092" s="106"/>
      <c r="T2092" s="106"/>
      <c r="U2092" s="106"/>
      <c r="V2092" s="99">
        <f t="shared" si="1319"/>
        <v>0</v>
      </c>
      <c r="W2092" s="99">
        <f t="shared" si="1320"/>
        <v>0</v>
      </c>
      <c r="X2092" s="102">
        <f t="shared" si="4224"/>
        <v>0</v>
      </c>
      <c r="Y2092" s="102"/>
    </row>
    <row r="2093">
      <c r="A2093" s="108">
        <v>45757.0</v>
      </c>
      <c r="B2093" s="97" t="s">
        <v>36</v>
      </c>
      <c r="C2093" s="98" t="s">
        <v>37</v>
      </c>
      <c r="D2093" s="97" t="s">
        <v>27</v>
      </c>
      <c r="E2093" s="99">
        <v>229.8</v>
      </c>
      <c r="F2093" s="80">
        <v>0.617</v>
      </c>
      <c r="G2093" s="115">
        <v>0.65333</v>
      </c>
      <c r="H2093" s="103">
        <v>0.64</v>
      </c>
      <c r="I2093" s="99">
        <f t="shared" si="3"/>
        <v>-0.01333</v>
      </c>
      <c r="J2093" s="101">
        <f t="shared" si="4"/>
        <v>97.95968347</v>
      </c>
      <c r="K2093" s="99">
        <f t="shared" ref="K2093:L2093" si="4243">IFERROR(G2093,0)</f>
        <v>0.65333</v>
      </c>
      <c r="L2093" s="99">
        <f t="shared" si="4243"/>
        <v>0.64</v>
      </c>
      <c r="M2093" s="99">
        <f t="shared" si="6"/>
        <v>-0.01333</v>
      </c>
      <c r="N2093" s="101">
        <f t="shared" si="7"/>
        <v>97.95968347</v>
      </c>
      <c r="O2093" s="99">
        <f t="shared" ref="O2093:P2093" si="4244">IFERROR(K2093,0)</f>
        <v>0.65333</v>
      </c>
      <c r="P2093" s="99">
        <f t="shared" si="4244"/>
        <v>0.64</v>
      </c>
      <c r="Q2093" s="99">
        <f t="shared" si="9"/>
        <v>-0.01333</v>
      </c>
      <c r="R2093" s="101">
        <f t="shared" si="10"/>
        <v>97.95968347</v>
      </c>
      <c r="S2093" s="102">
        <f>T2072</f>
        <v>146.3650851</v>
      </c>
      <c r="T2093" s="99">
        <f>H2093+S2093-H2094-H2095-U2093</f>
        <v>144.998685</v>
      </c>
      <c r="U2093" s="102">
        <v>4.0E-4</v>
      </c>
      <c r="V2093" s="99">
        <f t="shared" si="1319"/>
        <v>105.8881686</v>
      </c>
      <c r="W2093" s="99">
        <f t="shared" si="1320"/>
        <v>103.7277147</v>
      </c>
      <c r="X2093" s="102">
        <f t="shared" si="4224"/>
        <v>0</v>
      </c>
      <c r="Y2093" s="102"/>
    </row>
    <row r="2094">
      <c r="A2094" s="96">
        <v>45757.0</v>
      </c>
      <c r="B2094" s="97" t="s">
        <v>36</v>
      </c>
      <c r="C2094" s="98" t="s">
        <v>37</v>
      </c>
      <c r="D2094" s="97" t="s">
        <v>29</v>
      </c>
      <c r="E2094" s="99">
        <v>285.0</v>
      </c>
      <c r="F2094" s="80">
        <v>0.0</v>
      </c>
      <c r="G2094" s="115">
        <v>0.78333</v>
      </c>
      <c r="H2094" s="103">
        <v>2.006</v>
      </c>
      <c r="I2094" s="99">
        <f t="shared" si="3"/>
        <v>1.22267</v>
      </c>
      <c r="J2094" s="101">
        <f t="shared" si="4"/>
        <v>256.0861961</v>
      </c>
      <c r="K2094" s="99">
        <f t="shared" ref="K2094:L2094" si="4245">IFERROR(G2094,0)</f>
        <v>0.78333</v>
      </c>
      <c r="L2094" s="99">
        <f t="shared" si="4245"/>
        <v>2.006</v>
      </c>
      <c r="M2094" s="99">
        <f t="shared" si="6"/>
        <v>1.22267</v>
      </c>
      <c r="N2094" s="101">
        <f t="shared" si="7"/>
        <v>256.0861961</v>
      </c>
      <c r="O2094" s="99">
        <f t="shared" ref="O2094:P2094" si="4246">IFERROR(K2094,0)</f>
        <v>0.78333</v>
      </c>
      <c r="P2094" s="99">
        <f t="shared" si="4246"/>
        <v>2.006</v>
      </c>
      <c r="Q2094" s="99">
        <f t="shared" si="9"/>
        <v>1.22267</v>
      </c>
      <c r="R2094" s="101">
        <f t="shared" si="10"/>
        <v>256.0861961</v>
      </c>
      <c r="S2094" s="106"/>
      <c r="T2094" s="106"/>
      <c r="U2094" s="106"/>
      <c r="V2094" s="99">
        <f t="shared" si="1319"/>
        <v>0</v>
      </c>
      <c r="W2094" s="99">
        <f t="shared" si="1320"/>
        <v>0</v>
      </c>
      <c r="X2094" s="102">
        <f t="shared" si="4224"/>
        <v>0.641</v>
      </c>
      <c r="Y2094" s="102"/>
    </row>
    <row r="2095">
      <c r="A2095" s="108">
        <v>45757.0</v>
      </c>
      <c r="B2095" s="97" t="s">
        <v>36</v>
      </c>
      <c r="C2095" s="98" t="s">
        <v>37</v>
      </c>
      <c r="D2095" s="97" t="s">
        <v>30</v>
      </c>
      <c r="E2095" s="99">
        <v>0.0</v>
      </c>
      <c r="F2095" s="80">
        <v>0.0</v>
      </c>
      <c r="G2095" s="99">
        <v>0.0</v>
      </c>
      <c r="H2095" s="105">
        <v>0.0</v>
      </c>
      <c r="I2095" s="99">
        <f t="shared" si="3"/>
        <v>0</v>
      </c>
      <c r="J2095" s="101">
        <f t="shared" si="4"/>
        <v>0</v>
      </c>
      <c r="K2095" s="99">
        <f t="shared" ref="K2095:L2095" si="4247">IFERROR(G2095,0)</f>
        <v>0</v>
      </c>
      <c r="L2095" s="99">
        <f t="shared" si="4247"/>
        <v>0</v>
      </c>
      <c r="M2095" s="99">
        <f t="shared" si="6"/>
        <v>0</v>
      </c>
      <c r="N2095" s="101">
        <f t="shared" si="7"/>
        <v>0</v>
      </c>
      <c r="O2095" s="99">
        <f t="shared" ref="O2095:P2095" si="4248">IFERROR(K2095,0)</f>
        <v>0</v>
      </c>
      <c r="P2095" s="99">
        <f t="shared" si="4248"/>
        <v>0</v>
      </c>
      <c r="Q2095" s="99">
        <f t="shared" si="9"/>
        <v>0</v>
      </c>
      <c r="R2095" s="101">
        <f t="shared" si="10"/>
        <v>0</v>
      </c>
      <c r="S2095" s="106"/>
      <c r="T2095" s="106"/>
      <c r="U2095" s="106"/>
      <c r="V2095" s="99">
        <f t="shared" si="1319"/>
        <v>0</v>
      </c>
      <c r="W2095" s="99">
        <f t="shared" si="1320"/>
        <v>0</v>
      </c>
      <c r="X2095" s="102">
        <f t="shared" si="4224"/>
        <v>3.641</v>
      </c>
      <c r="Y2095" s="102"/>
    </row>
    <row r="2096">
      <c r="A2096" s="96">
        <v>45757.0</v>
      </c>
      <c r="B2096" s="97" t="s">
        <v>49</v>
      </c>
      <c r="C2096" s="98" t="s">
        <v>37</v>
      </c>
      <c r="D2096" s="97" t="s">
        <v>27</v>
      </c>
      <c r="E2096" s="99">
        <v>5.2</v>
      </c>
      <c r="F2096" s="80">
        <v>0.018</v>
      </c>
      <c r="G2096" s="115">
        <v>0.01333</v>
      </c>
      <c r="H2096" s="103">
        <v>0.009</v>
      </c>
      <c r="I2096" s="99">
        <f t="shared" si="3"/>
        <v>-0.00433</v>
      </c>
      <c r="J2096" s="101">
        <f t="shared" si="4"/>
        <v>67.51687922</v>
      </c>
      <c r="K2096" s="99">
        <f t="shared" ref="K2096:L2096" si="4249">IFERROR(G2096,0)</f>
        <v>0.01333</v>
      </c>
      <c r="L2096" s="99">
        <f t="shared" si="4249"/>
        <v>0.009</v>
      </c>
      <c r="M2096" s="99">
        <f t="shared" si="6"/>
        <v>-0.00433</v>
      </c>
      <c r="N2096" s="101">
        <f t="shared" si="7"/>
        <v>67.51687922</v>
      </c>
      <c r="O2096" s="99">
        <f t="shared" ref="O2096:P2096" si="4250">IFERROR(K2096,0)</f>
        <v>0.01333</v>
      </c>
      <c r="P2096" s="99">
        <f t="shared" si="4250"/>
        <v>0.009</v>
      </c>
      <c r="Q2096" s="99">
        <f t="shared" si="9"/>
        <v>-0.00433</v>
      </c>
      <c r="R2096" s="101">
        <f t="shared" si="10"/>
        <v>67.51687922</v>
      </c>
      <c r="S2096" s="102">
        <f>T2075</f>
        <v>2.474200002</v>
      </c>
      <c r="T2096" s="99">
        <f>H2096+S2096-H2097-H2098-U2096</f>
        <v>2.482500002</v>
      </c>
      <c r="U2096" s="102">
        <v>7.0E-4</v>
      </c>
      <c r="V2096" s="99">
        <f t="shared" si="1319"/>
        <v>74.05555556</v>
      </c>
      <c r="W2096" s="99">
        <f t="shared" si="1320"/>
        <v>50</v>
      </c>
      <c r="X2096" s="102">
        <f t="shared" si="4224"/>
        <v>0</v>
      </c>
      <c r="Y2096" s="102"/>
    </row>
    <row r="2097">
      <c r="A2097" s="108">
        <v>45757.0</v>
      </c>
      <c r="B2097" s="97" t="s">
        <v>49</v>
      </c>
      <c r="C2097" s="98" t="s">
        <v>37</v>
      </c>
      <c r="D2097" s="97" t="s">
        <v>29</v>
      </c>
      <c r="E2097" s="99">
        <v>5.1</v>
      </c>
      <c r="F2097" s="80">
        <v>0.0</v>
      </c>
      <c r="G2097" s="115">
        <v>0.01333</v>
      </c>
      <c r="H2097" s="103">
        <v>0.0</v>
      </c>
      <c r="I2097" s="99">
        <f t="shared" si="3"/>
        <v>-0.01333</v>
      </c>
      <c r="J2097" s="101">
        <f t="shared" si="4"/>
        <v>0</v>
      </c>
      <c r="K2097" s="99">
        <f t="shared" ref="K2097:L2097" si="4251">IFERROR(G2097,0)</f>
        <v>0.01333</v>
      </c>
      <c r="L2097" s="99">
        <f t="shared" si="4251"/>
        <v>0</v>
      </c>
      <c r="M2097" s="99">
        <f t="shared" si="6"/>
        <v>-0.01333</v>
      </c>
      <c r="N2097" s="101">
        <f t="shared" si="7"/>
        <v>0</v>
      </c>
      <c r="O2097" s="99">
        <f t="shared" ref="O2097:P2097" si="4252">IFERROR(K2097,0)</f>
        <v>0.01333</v>
      </c>
      <c r="P2097" s="99">
        <f t="shared" si="4252"/>
        <v>0</v>
      </c>
      <c r="Q2097" s="99">
        <f t="shared" si="9"/>
        <v>-0.01333</v>
      </c>
      <c r="R2097" s="101">
        <f t="shared" si="10"/>
        <v>0</v>
      </c>
      <c r="S2097" s="106"/>
      <c r="T2097" s="106"/>
      <c r="U2097" s="106"/>
      <c r="V2097" s="99">
        <f t="shared" si="1319"/>
        <v>0</v>
      </c>
      <c r="W2097" s="99">
        <f t="shared" si="1320"/>
        <v>0</v>
      </c>
      <c r="X2097" s="102">
        <f t="shared" si="4224"/>
        <v>0.016</v>
      </c>
      <c r="Y2097" s="102"/>
    </row>
    <row r="2098">
      <c r="A2098" s="96">
        <v>45757.0</v>
      </c>
      <c r="B2098" s="97" t="s">
        <v>49</v>
      </c>
      <c r="C2098" s="98" t="s">
        <v>37</v>
      </c>
      <c r="D2098" s="97" t="s">
        <v>30</v>
      </c>
      <c r="E2098" s="99">
        <v>0.0</v>
      </c>
      <c r="F2098" s="80">
        <v>0.0</v>
      </c>
      <c r="G2098" s="99">
        <v>0.0</v>
      </c>
      <c r="H2098" s="105">
        <v>0.0</v>
      </c>
      <c r="I2098" s="99">
        <f t="shared" si="3"/>
        <v>0</v>
      </c>
      <c r="J2098" s="101">
        <f t="shared" si="4"/>
        <v>0</v>
      </c>
      <c r="K2098" s="99">
        <f t="shared" ref="K2098:L2098" si="4253">IFERROR(G2098,0)</f>
        <v>0</v>
      </c>
      <c r="L2098" s="99">
        <f t="shared" si="4253"/>
        <v>0</v>
      </c>
      <c r="M2098" s="99">
        <f t="shared" si="6"/>
        <v>0</v>
      </c>
      <c r="N2098" s="101">
        <f t="shared" si="7"/>
        <v>0</v>
      </c>
      <c r="O2098" s="99">
        <f t="shared" ref="O2098:P2098" si="4254">IFERROR(K2098,0)</f>
        <v>0</v>
      </c>
      <c r="P2098" s="99">
        <f t="shared" si="4254"/>
        <v>0</v>
      </c>
      <c r="Q2098" s="99">
        <f t="shared" si="9"/>
        <v>0</v>
      </c>
      <c r="R2098" s="101">
        <f t="shared" si="10"/>
        <v>0</v>
      </c>
      <c r="S2098" s="106"/>
      <c r="T2098" s="106"/>
      <c r="U2098" s="106"/>
      <c r="V2098" s="99">
        <f t="shared" si="1319"/>
        <v>0</v>
      </c>
      <c r="W2098" s="99">
        <f t="shared" si="1320"/>
        <v>0</v>
      </c>
      <c r="X2098" s="102">
        <f t="shared" si="4224"/>
        <v>0</v>
      </c>
      <c r="Y2098" s="102"/>
    </row>
    <row r="2099">
      <c r="A2099" s="108">
        <v>45757.0</v>
      </c>
      <c r="B2099" s="97" t="s">
        <v>40</v>
      </c>
      <c r="C2099" s="98" t="s">
        <v>37</v>
      </c>
      <c r="D2099" s="97" t="s">
        <v>27</v>
      </c>
      <c r="E2099" s="99">
        <v>0.63</v>
      </c>
      <c r="F2099" s="80">
        <v>0.0</v>
      </c>
      <c r="G2099" s="115">
        <v>0.001666</v>
      </c>
      <c r="H2099" s="105">
        <v>0.001</v>
      </c>
      <c r="I2099" s="99">
        <f t="shared" si="3"/>
        <v>-0.000666</v>
      </c>
      <c r="J2099" s="101">
        <f t="shared" si="4"/>
        <v>60.0240096</v>
      </c>
      <c r="K2099" s="99">
        <f t="shared" ref="K2099:L2099" si="4255">IFERROR(G2099,0)</f>
        <v>0.001666</v>
      </c>
      <c r="L2099" s="99">
        <f t="shared" si="4255"/>
        <v>0.001</v>
      </c>
      <c r="M2099" s="99">
        <f t="shared" si="6"/>
        <v>-0.000666</v>
      </c>
      <c r="N2099" s="101">
        <f t="shared" si="7"/>
        <v>60.0240096</v>
      </c>
      <c r="O2099" s="99">
        <f t="shared" ref="O2099:P2099" si="4256">IFERROR(K2099,0)</f>
        <v>0.001666</v>
      </c>
      <c r="P2099" s="99">
        <f t="shared" si="4256"/>
        <v>0.001</v>
      </c>
      <c r="Q2099" s="99">
        <f t="shared" si="9"/>
        <v>-0.000666</v>
      </c>
      <c r="R2099" s="101">
        <f t="shared" si="10"/>
        <v>60.0240096</v>
      </c>
      <c r="S2099" s="102">
        <f>T2078</f>
        <v>0.09514624</v>
      </c>
      <c r="T2099" s="99">
        <f>H2099+S2099-H2100-H2101-U2099</f>
        <v>0.09604624</v>
      </c>
      <c r="U2099" s="102">
        <v>1.0E-4</v>
      </c>
      <c r="V2099" s="99">
        <f t="shared" si="1319"/>
        <v>0</v>
      </c>
      <c r="W2099" s="99">
        <f t="shared" si="1320"/>
        <v>0</v>
      </c>
      <c r="X2099" s="102">
        <f t="shared" si="4224"/>
        <v>0</v>
      </c>
      <c r="Y2099" s="102"/>
    </row>
    <row r="2100">
      <c r="A2100" s="96">
        <v>45757.0</v>
      </c>
      <c r="B2100" s="97" t="s">
        <v>40</v>
      </c>
      <c r="C2100" s="98" t="s">
        <v>37</v>
      </c>
      <c r="D2100" s="97" t="s">
        <v>29</v>
      </c>
      <c r="E2100" s="99">
        <v>0.63</v>
      </c>
      <c r="F2100" s="80">
        <v>0.0</v>
      </c>
      <c r="G2100" s="115">
        <v>0.001666</v>
      </c>
      <c r="H2100" s="105">
        <v>0.0</v>
      </c>
      <c r="I2100" s="99">
        <f t="shared" si="3"/>
        <v>-0.001666</v>
      </c>
      <c r="J2100" s="101">
        <f t="shared" si="4"/>
        <v>0</v>
      </c>
      <c r="K2100" s="99">
        <f t="shared" ref="K2100:L2100" si="4257">IFERROR(G2100,0)</f>
        <v>0.001666</v>
      </c>
      <c r="L2100" s="99">
        <f t="shared" si="4257"/>
        <v>0</v>
      </c>
      <c r="M2100" s="99">
        <f t="shared" si="6"/>
        <v>-0.001666</v>
      </c>
      <c r="N2100" s="101">
        <f t="shared" si="7"/>
        <v>0</v>
      </c>
      <c r="O2100" s="99">
        <f t="shared" ref="O2100:P2100" si="4258">IFERROR(K2100,0)</f>
        <v>0.001666</v>
      </c>
      <c r="P2100" s="99">
        <f t="shared" si="4258"/>
        <v>0</v>
      </c>
      <c r="Q2100" s="99">
        <f t="shared" si="9"/>
        <v>-0.001666</v>
      </c>
      <c r="R2100" s="101">
        <f t="shared" si="10"/>
        <v>0</v>
      </c>
      <c r="S2100" s="106"/>
      <c r="T2100" s="104"/>
      <c r="U2100" s="106"/>
      <c r="V2100" s="99">
        <f t="shared" si="1319"/>
        <v>0</v>
      </c>
      <c r="W2100" s="99">
        <f t="shared" si="1320"/>
        <v>0</v>
      </c>
      <c r="X2100" s="102">
        <f t="shared" si="4224"/>
        <v>0.001</v>
      </c>
      <c r="Y2100" s="102"/>
    </row>
    <row r="2101">
      <c r="A2101" s="108">
        <v>45757.0</v>
      </c>
      <c r="B2101" s="97" t="s">
        <v>40</v>
      </c>
      <c r="C2101" s="98" t="s">
        <v>37</v>
      </c>
      <c r="D2101" s="97" t="s">
        <v>30</v>
      </c>
      <c r="E2101" s="99">
        <v>0.0</v>
      </c>
      <c r="F2101" s="80">
        <v>0.0</v>
      </c>
      <c r="G2101" s="99">
        <v>0.0</v>
      </c>
      <c r="H2101" s="105">
        <v>0.0</v>
      </c>
      <c r="I2101" s="99">
        <f t="shared" si="3"/>
        <v>0</v>
      </c>
      <c r="J2101" s="101">
        <f t="shared" si="4"/>
        <v>0</v>
      </c>
      <c r="K2101" s="99">
        <f t="shared" ref="K2101:L2101" si="4259">IFERROR(G2101,0)</f>
        <v>0</v>
      </c>
      <c r="L2101" s="99">
        <f t="shared" si="4259"/>
        <v>0</v>
      </c>
      <c r="M2101" s="99">
        <f t="shared" si="6"/>
        <v>0</v>
      </c>
      <c r="N2101" s="101">
        <f t="shared" si="7"/>
        <v>0</v>
      </c>
      <c r="O2101" s="99">
        <f t="shared" ref="O2101:P2101" si="4260">IFERROR(K2101,0)</f>
        <v>0</v>
      </c>
      <c r="P2101" s="99">
        <f t="shared" si="4260"/>
        <v>0</v>
      </c>
      <c r="Q2101" s="99">
        <f t="shared" si="9"/>
        <v>0</v>
      </c>
      <c r="R2101" s="101">
        <f t="shared" si="10"/>
        <v>0</v>
      </c>
      <c r="S2101" s="106"/>
      <c r="T2101" s="106"/>
      <c r="U2101" s="106"/>
      <c r="V2101" s="99">
        <f t="shared" si="1319"/>
        <v>0</v>
      </c>
      <c r="W2101" s="99">
        <f t="shared" si="1320"/>
        <v>0</v>
      </c>
      <c r="X2101" s="102">
        <f t="shared" si="4224"/>
        <v>0</v>
      </c>
      <c r="Y2101" s="102"/>
    </row>
    <row r="2102">
      <c r="A2102" s="108">
        <v>45758.0</v>
      </c>
      <c r="B2102" s="109" t="s">
        <v>31</v>
      </c>
      <c r="C2102" s="110" t="s">
        <v>26</v>
      </c>
      <c r="D2102" s="109" t="s">
        <v>27</v>
      </c>
      <c r="E2102" s="111">
        <v>190.9</v>
      </c>
      <c r="F2102" s="81">
        <v>0.66</v>
      </c>
      <c r="G2102" s="112">
        <v>0.53666</v>
      </c>
      <c r="H2102" s="107">
        <v>0.566</v>
      </c>
      <c r="I2102" s="111">
        <f t="shared" si="3"/>
        <v>0.02934</v>
      </c>
      <c r="J2102" s="113">
        <f t="shared" si="4"/>
        <v>105.4671487</v>
      </c>
      <c r="K2102" s="111">
        <f t="shared" ref="K2102:L2102" si="4261">IFERROR(G2102,0)</f>
        <v>0.53666</v>
      </c>
      <c r="L2102" s="111">
        <f t="shared" si="4261"/>
        <v>0.566</v>
      </c>
      <c r="M2102" s="111">
        <f t="shared" si="6"/>
        <v>0.02934</v>
      </c>
      <c r="N2102" s="113">
        <f t="shared" si="7"/>
        <v>105.4671487</v>
      </c>
      <c r="O2102" s="111">
        <f t="shared" ref="O2102:P2102" si="4262">IFERROR(K2102,0)</f>
        <v>0.53666</v>
      </c>
      <c r="P2102" s="111">
        <f t="shared" si="4262"/>
        <v>0.566</v>
      </c>
      <c r="Q2102" s="111">
        <f t="shared" si="9"/>
        <v>0.02934</v>
      </c>
      <c r="R2102" s="113">
        <f t="shared" si="10"/>
        <v>105.4671487</v>
      </c>
      <c r="S2102" s="111">
        <f>T2081</f>
        <v>10.01432</v>
      </c>
      <c r="T2102" s="111">
        <f>H2102+S2102-H2103-H2104-U2102</f>
        <v>10.51952</v>
      </c>
      <c r="U2102" s="111">
        <v>0.0018</v>
      </c>
      <c r="V2102" s="111">
        <f t="shared" si="1319"/>
        <v>81.31212121</v>
      </c>
      <c r="W2102" s="111">
        <f t="shared" si="1320"/>
        <v>85.75757576</v>
      </c>
      <c r="X2102" s="114">
        <f>H2060</f>
        <v>0.57</v>
      </c>
      <c r="Y2102" s="114"/>
    </row>
    <row r="2103">
      <c r="A2103" s="96">
        <v>45758.0</v>
      </c>
      <c r="B2103" s="97" t="s">
        <v>31</v>
      </c>
      <c r="C2103" s="98" t="s">
        <v>26</v>
      </c>
      <c r="D2103" s="97" t="s">
        <v>29</v>
      </c>
      <c r="E2103" s="99">
        <v>220.3</v>
      </c>
      <c r="F2103" s="80">
        <v>0.785</v>
      </c>
      <c r="G2103" s="115">
        <v>0.66</v>
      </c>
      <c r="H2103" s="103">
        <v>0.059</v>
      </c>
      <c r="I2103" s="99">
        <f t="shared" si="3"/>
        <v>-0.601</v>
      </c>
      <c r="J2103" s="101">
        <f t="shared" si="4"/>
        <v>8.939393939</v>
      </c>
      <c r="K2103" s="99">
        <f t="shared" ref="K2103:L2103" si="4263">IFERROR(G2103,0)</f>
        <v>0.66</v>
      </c>
      <c r="L2103" s="99">
        <f t="shared" si="4263"/>
        <v>0.059</v>
      </c>
      <c r="M2103" s="99">
        <f t="shared" si="6"/>
        <v>-0.601</v>
      </c>
      <c r="N2103" s="101">
        <f t="shared" si="7"/>
        <v>8.939393939</v>
      </c>
      <c r="O2103" s="99">
        <f t="shared" ref="O2103:P2103" si="4264">IFERROR(K2103,0)</f>
        <v>0.66</v>
      </c>
      <c r="P2103" s="99">
        <f t="shared" si="4264"/>
        <v>0.059</v>
      </c>
      <c r="Q2103" s="99">
        <f t="shared" si="9"/>
        <v>-0.601</v>
      </c>
      <c r="R2103" s="101">
        <f t="shared" si="10"/>
        <v>8.939393939</v>
      </c>
      <c r="S2103" s="104"/>
      <c r="T2103" s="104"/>
      <c r="U2103" s="104"/>
      <c r="V2103" s="99">
        <f t="shared" si="1319"/>
        <v>84.07643312</v>
      </c>
      <c r="W2103" s="99">
        <f t="shared" si="1320"/>
        <v>7.515923567</v>
      </c>
      <c r="X2103" s="102">
        <f t="shared" ref="X2103:X2122" si="4267">H2060</f>
        <v>0.57</v>
      </c>
      <c r="Y2103" s="102"/>
    </row>
    <row r="2104">
      <c r="A2104" s="108">
        <v>45758.0</v>
      </c>
      <c r="B2104" s="97" t="s">
        <v>31</v>
      </c>
      <c r="C2104" s="98" t="s">
        <v>26</v>
      </c>
      <c r="D2104" s="97" t="s">
        <v>30</v>
      </c>
      <c r="E2104" s="99">
        <v>0.0</v>
      </c>
      <c r="F2104" s="80">
        <v>0.0</v>
      </c>
      <c r="G2104" s="99">
        <v>0.0</v>
      </c>
      <c r="H2104" s="103">
        <v>0.0</v>
      </c>
      <c r="I2104" s="99">
        <f t="shared" si="3"/>
        <v>0</v>
      </c>
      <c r="J2104" s="101">
        <f t="shared" si="4"/>
        <v>0</v>
      </c>
      <c r="K2104" s="99">
        <f t="shared" ref="K2104:L2104" si="4265">IFERROR(G2104,0)</f>
        <v>0</v>
      </c>
      <c r="L2104" s="99">
        <f t="shared" si="4265"/>
        <v>0</v>
      </c>
      <c r="M2104" s="99">
        <f t="shared" si="6"/>
        <v>0</v>
      </c>
      <c r="N2104" s="101">
        <f t="shared" si="7"/>
        <v>0</v>
      </c>
      <c r="O2104" s="99">
        <f t="shared" ref="O2104:P2104" si="4266">IFERROR(K2104,0)</f>
        <v>0</v>
      </c>
      <c r="P2104" s="99">
        <f t="shared" si="4266"/>
        <v>0</v>
      </c>
      <c r="Q2104" s="99">
        <f t="shared" si="9"/>
        <v>0</v>
      </c>
      <c r="R2104" s="101">
        <f t="shared" si="10"/>
        <v>0</v>
      </c>
      <c r="S2104" s="104"/>
      <c r="T2104" s="104"/>
      <c r="U2104" s="104"/>
      <c r="V2104" s="99">
        <f t="shared" si="1319"/>
        <v>0</v>
      </c>
      <c r="W2104" s="99">
        <f t="shared" si="1320"/>
        <v>0</v>
      </c>
      <c r="X2104" s="102">
        <f t="shared" si="4267"/>
        <v>0.173</v>
      </c>
      <c r="Y2104" s="102"/>
    </row>
    <row r="2105">
      <c r="A2105" s="96">
        <v>45758.0</v>
      </c>
      <c r="B2105" s="97" t="s">
        <v>25</v>
      </c>
      <c r="C2105" s="98" t="s">
        <v>26</v>
      </c>
      <c r="D2105" s="97" t="s">
        <v>27</v>
      </c>
      <c r="E2105" s="99">
        <v>1.7</v>
      </c>
      <c r="F2105" s="80">
        <v>0.005</v>
      </c>
      <c r="G2105" s="115">
        <v>0.00466</v>
      </c>
      <c r="H2105" s="103">
        <v>0.005</v>
      </c>
      <c r="I2105" s="99">
        <f t="shared" si="3"/>
        <v>0.00034</v>
      </c>
      <c r="J2105" s="101">
        <f t="shared" si="4"/>
        <v>107.2961373</v>
      </c>
      <c r="K2105" s="99">
        <f t="shared" ref="K2105:L2105" si="4268">IFERROR(G2105,0)</f>
        <v>0.00466</v>
      </c>
      <c r="L2105" s="99">
        <f t="shared" si="4268"/>
        <v>0.005</v>
      </c>
      <c r="M2105" s="99">
        <f t="shared" si="6"/>
        <v>0.00034</v>
      </c>
      <c r="N2105" s="101">
        <f t="shared" si="7"/>
        <v>107.2961373</v>
      </c>
      <c r="O2105" s="99">
        <f t="shared" ref="O2105:P2105" si="4269">IFERROR(K2105,0)</f>
        <v>0.00466</v>
      </c>
      <c r="P2105" s="99">
        <f t="shared" si="4269"/>
        <v>0.005</v>
      </c>
      <c r="Q2105" s="99">
        <f t="shared" si="9"/>
        <v>0.00034</v>
      </c>
      <c r="R2105" s="101">
        <f t="shared" si="10"/>
        <v>107.2961373</v>
      </c>
      <c r="S2105" s="99">
        <f>T2084</f>
        <v>3.4397405</v>
      </c>
      <c r="T2105" s="99">
        <f>H2105+S2105-H2106-H2107-U2105</f>
        <v>3.4446405</v>
      </c>
      <c r="U2105" s="99">
        <v>1.0E-4</v>
      </c>
      <c r="V2105" s="99">
        <f t="shared" si="1319"/>
        <v>93.2</v>
      </c>
      <c r="W2105" s="99">
        <f t="shared" si="1320"/>
        <v>100</v>
      </c>
      <c r="X2105" s="102">
        <f t="shared" si="4267"/>
        <v>0</v>
      </c>
      <c r="Y2105" s="102"/>
    </row>
    <row r="2106">
      <c r="A2106" s="108">
        <v>45758.0</v>
      </c>
      <c r="B2106" s="97" t="s">
        <v>25</v>
      </c>
      <c r="C2106" s="98" t="s">
        <v>26</v>
      </c>
      <c r="D2106" s="97" t="s">
        <v>29</v>
      </c>
      <c r="E2106" s="99">
        <v>1.5</v>
      </c>
      <c r="F2106" s="80">
        <v>0.0</v>
      </c>
      <c r="G2106" s="115">
        <v>0.00333</v>
      </c>
      <c r="H2106" s="103">
        <v>0.0</v>
      </c>
      <c r="I2106" s="99">
        <f t="shared" si="3"/>
        <v>-0.00333</v>
      </c>
      <c r="J2106" s="101">
        <f t="shared" si="4"/>
        <v>0</v>
      </c>
      <c r="K2106" s="99">
        <f t="shared" ref="K2106:L2106" si="4270">IFERROR(G2106,0)</f>
        <v>0.00333</v>
      </c>
      <c r="L2106" s="99">
        <f t="shared" si="4270"/>
        <v>0</v>
      </c>
      <c r="M2106" s="99">
        <f t="shared" si="6"/>
        <v>-0.00333</v>
      </c>
      <c r="N2106" s="101">
        <f t="shared" si="7"/>
        <v>0</v>
      </c>
      <c r="O2106" s="99">
        <f t="shared" ref="O2106:P2106" si="4271">IFERROR(K2106,0)</f>
        <v>0.00333</v>
      </c>
      <c r="P2106" s="99">
        <f t="shared" si="4271"/>
        <v>0</v>
      </c>
      <c r="Q2106" s="99">
        <f t="shared" si="9"/>
        <v>-0.00333</v>
      </c>
      <c r="R2106" s="101">
        <f t="shared" si="10"/>
        <v>0</v>
      </c>
      <c r="S2106" s="104"/>
      <c r="T2106" s="104"/>
      <c r="U2106" s="104"/>
      <c r="V2106" s="99">
        <f t="shared" si="1319"/>
        <v>0</v>
      </c>
      <c r="W2106" s="99">
        <f t="shared" si="1320"/>
        <v>0</v>
      </c>
      <c r="X2106" s="102">
        <f t="shared" si="4267"/>
        <v>0.005</v>
      </c>
      <c r="Y2106" s="102"/>
    </row>
    <row r="2107">
      <c r="A2107" s="96">
        <v>45758.0</v>
      </c>
      <c r="B2107" s="97" t="s">
        <v>25</v>
      </c>
      <c r="C2107" s="98" t="s">
        <v>26</v>
      </c>
      <c r="D2107" s="97" t="s">
        <v>30</v>
      </c>
      <c r="E2107" s="99">
        <v>0.0</v>
      </c>
      <c r="F2107" s="80">
        <v>0.0</v>
      </c>
      <c r="G2107" s="99">
        <v>0.0</v>
      </c>
      <c r="H2107" s="105">
        <v>0.0</v>
      </c>
      <c r="I2107" s="99">
        <f t="shared" si="3"/>
        <v>0</v>
      </c>
      <c r="J2107" s="101">
        <f t="shared" si="4"/>
        <v>0</v>
      </c>
      <c r="K2107" s="99">
        <f t="shared" ref="K2107:L2107" si="4272">IFERROR(G2107,0)</f>
        <v>0</v>
      </c>
      <c r="L2107" s="99">
        <f t="shared" si="4272"/>
        <v>0</v>
      </c>
      <c r="M2107" s="99">
        <f t="shared" si="6"/>
        <v>0</v>
      </c>
      <c r="N2107" s="101">
        <f t="shared" si="7"/>
        <v>0</v>
      </c>
      <c r="O2107" s="99">
        <f t="shared" ref="O2107:P2107" si="4273">IFERROR(K2107,0)</f>
        <v>0</v>
      </c>
      <c r="P2107" s="99">
        <f t="shared" si="4273"/>
        <v>0</v>
      </c>
      <c r="Q2107" s="99">
        <f t="shared" si="9"/>
        <v>0</v>
      </c>
      <c r="R2107" s="101">
        <f t="shared" si="10"/>
        <v>0</v>
      </c>
      <c r="S2107" s="104"/>
      <c r="T2107" s="104"/>
      <c r="U2107" s="104"/>
      <c r="V2107" s="99">
        <f t="shared" si="1319"/>
        <v>0</v>
      </c>
      <c r="W2107" s="99">
        <f t="shared" si="1320"/>
        <v>0</v>
      </c>
      <c r="X2107" s="102">
        <f t="shared" si="4267"/>
        <v>0.109</v>
      </c>
      <c r="Y2107" s="102"/>
    </row>
    <row r="2108">
      <c r="A2108" s="108">
        <v>45758.0</v>
      </c>
      <c r="B2108" s="97" t="s">
        <v>33</v>
      </c>
      <c r="C2108" s="98" t="s">
        <v>26</v>
      </c>
      <c r="D2108" s="97" t="s">
        <v>27</v>
      </c>
      <c r="E2108" s="99">
        <v>1.0</v>
      </c>
      <c r="F2108" s="80">
        <v>0.005</v>
      </c>
      <c r="G2108" s="99">
        <v>0.003</v>
      </c>
      <c r="H2108" s="103">
        <v>0.003</v>
      </c>
      <c r="I2108" s="99">
        <f t="shared" si="3"/>
        <v>0</v>
      </c>
      <c r="J2108" s="101">
        <f t="shared" si="4"/>
        <v>100</v>
      </c>
      <c r="K2108" s="99">
        <f t="shared" ref="K2108:L2108" si="4274">IFERROR(G2108,0)</f>
        <v>0.003</v>
      </c>
      <c r="L2108" s="99">
        <f t="shared" si="4274"/>
        <v>0.003</v>
      </c>
      <c r="M2108" s="99">
        <f t="shared" si="6"/>
        <v>0</v>
      </c>
      <c r="N2108" s="101">
        <f t="shared" si="7"/>
        <v>100</v>
      </c>
      <c r="O2108" s="99">
        <f t="shared" ref="O2108:P2108" si="4275">IFERROR(K2108,0)</f>
        <v>0.003</v>
      </c>
      <c r="P2108" s="99">
        <f t="shared" si="4275"/>
        <v>0.003</v>
      </c>
      <c r="Q2108" s="99">
        <f t="shared" si="9"/>
        <v>0</v>
      </c>
      <c r="R2108" s="101">
        <f t="shared" si="10"/>
        <v>100</v>
      </c>
      <c r="S2108" s="99">
        <f>T2087</f>
        <v>0.41365</v>
      </c>
      <c r="T2108" s="99">
        <f>H2108+S2108-H2109-H2110-U2108</f>
        <v>0.41665</v>
      </c>
      <c r="U2108" s="99">
        <v>0.0</v>
      </c>
      <c r="V2108" s="99">
        <f t="shared" si="1319"/>
        <v>60</v>
      </c>
      <c r="W2108" s="99">
        <f t="shared" si="1320"/>
        <v>60</v>
      </c>
      <c r="X2108" s="102">
        <f t="shared" si="4267"/>
        <v>0</v>
      </c>
      <c r="Y2108" s="102"/>
    </row>
    <row r="2109">
      <c r="A2109" s="96">
        <v>45758.0</v>
      </c>
      <c r="B2109" s="97" t="s">
        <v>33</v>
      </c>
      <c r="C2109" s="98" t="s">
        <v>26</v>
      </c>
      <c r="D2109" s="97" t="s">
        <v>29</v>
      </c>
      <c r="E2109" s="99">
        <v>1.0</v>
      </c>
      <c r="F2109" s="80">
        <v>0.0</v>
      </c>
      <c r="G2109" s="99">
        <v>0.003</v>
      </c>
      <c r="H2109" s="103">
        <v>0.0</v>
      </c>
      <c r="I2109" s="99">
        <f t="shared" si="3"/>
        <v>-0.003</v>
      </c>
      <c r="J2109" s="101">
        <f t="shared" si="4"/>
        <v>0</v>
      </c>
      <c r="K2109" s="99">
        <f t="shared" ref="K2109:L2109" si="4276">IFERROR(G2109,0)</f>
        <v>0.003</v>
      </c>
      <c r="L2109" s="99">
        <f t="shared" si="4276"/>
        <v>0</v>
      </c>
      <c r="M2109" s="99">
        <f t="shared" si="6"/>
        <v>-0.003</v>
      </c>
      <c r="N2109" s="101">
        <f t="shared" si="7"/>
        <v>0</v>
      </c>
      <c r="O2109" s="99">
        <f t="shared" ref="O2109:P2109" si="4277">IFERROR(K2109,0)</f>
        <v>0.003</v>
      </c>
      <c r="P2109" s="99">
        <f t="shared" si="4277"/>
        <v>0</v>
      </c>
      <c r="Q2109" s="99">
        <f t="shared" si="9"/>
        <v>-0.003</v>
      </c>
      <c r="R2109" s="101">
        <f t="shared" si="10"/>
        <v>0</v>
      </c>
      <c r="S2109" s="104"/>
      <c r="T2109" s="104"/>
      <c r="U2109" s="104"/>
      <c r="V2109" s="99">
        <f t="shared" si="1319"/>
        <v>0</v>
      </c>
      <c r="W2109" s="99">
        <f t="shared" si="1320"/>
        <v>0</v>
      </c>
      <c r="X2109" s="102">
        <f t="shared" si="4267"/>
        <v>0.004</v>
      </c>
      <c r="Y2109" s="102"/>
    </row>
    <row r="2110">
      <c r="A2110" s="108">
        <v>45758.0</v>
      </c>
      <c r="B2110" s="97" t="s">
        <v>33</v>
      </c>
      <c r="C2110" s="98" t="s">
        <v>26</v>
      </c>
      <c r="D2110" s="97" t="s">
        <v>30</v>
      </c>
      <c r="E2110" s="99">
        <v>0.0</v>
      </c>
      <c r="F2110" s="80">
        <v>0.0</v>
      </c>
      <c r="G2110" s="99">
        <v>0.0</v>
      </c>
      <c r="H2110" s="105">
        <v>0.0</v>
      </c>
      <c r="I2110" s="99">
        <f t="shared" si="3"/>
        <v>0</v>
      </c>
      <c r="J2110" s="101">
        <f t="shared" si="4"/>
        <v>0</v>
      </c>
      <c r="K2110" s="99">
        <f t="shared" ref="K2110:L2110" si="4278">IFERROR(G2110,0)</f>
        <v>0</v>
      </c>
      <c r="L2110" s="99">
        <f t="shared" si="4278"/>
        <v>0</v>
      </c>
      <c r="M2110" s="99">
        <f t="shared" si="6"/>
        <v>0</v>
      </c>
      <c r="N2110" s="101">
        <f t="shared" si="7"/>
        <v>0</v>
      </c>
      <c r="O2110" s="99">
        <f t="shared" ref="O2110:P2110" si="4279">IFERROR(K2110,0)</f>
        <v>0</v>
      </c>
      <c r="P2110" s="99">
        <f t="shared" si="4279"/>
        <v>0</v>
      </c>
      <c r="Q2110" s="99">
        <f t="shared" si="9"/>
        <v>0</v>
      </c>
      <c r="R2110" s="101">
        <f t="shared" si="10"/>
        <v>0</v>
      </c>
      <c r="S2110" s="106"/>
      <c r="T2110" s="106"/>
      <c r="U2110" s="106"/>
      <c r="V2110" s="99">
        <f t="shared" si="1319"/>
        <v>0</v>
      </c>
      <c r="W2110" s="99">
        <f t="shared" si="1320"/>
        <v>0</v>
      </c>
      <c r="X2110" s="102">
        <f t="shared" si="4267"/>
        <v>0</v>
      </c>
      <c r="Y2110" s="102"/>
    </row>
    <row r="2111">
      <c r="A2111" s="96">
        <v>45758.0</v>
      </c>
      <c r="B2111" s="97" t="s">
        <v>34</v>
      </c>
      <c r="C2111" s="98" t="s">
        <v>26</v>
      </c>
      <c r="D2111" s="97" t="s">
        <v>27</v>
      </c>
      <c r="E2111" s="99">
        <v>0.6</v>
      </c>
      <c r="F2111" s="80">
        <v>0.003</v>
      </c>
      <c r="G2111" s="115">
        <v>0.00333</v>
      </c>
      <c r="H2111" s="103">
        <v>0.004</v>
      </c>
      <c r="I2111" s="99">
        <f t="shared" si="3"/>
        <v>0.00067</v>
      </c>
      <c r="J2111" s="101">
        <f t="shared" si="4"/>
        <v>120.1201201</v>
      </c>
      <c r="K2111" s="99">
        <f t="shared" ref="K2111:L2111" si="4280">IFERROR(G2111,0)</f>
        <v>0.00333</v>
      </c>
      <c r="L2111" s="99">
        <f t="shared" si="4280"/>
        <v>0.004</v>
      </c>
      <c r="M2111" s="99">
        <f t="shared" si="6"/>
        <v>0.00067</v>
      </c>
      <c r="N2111" s="101">
        <f t="shared" si="7"/>
        <v>120.1201201</v>
      </c>
      <c r="O2111" s="99">
        <f t="shared" ref="O2111:P2111" si="4281">IFERROR(K2111,0)</f>
        <v>0.00333</v>
      </c>
      <c r="P2111" s="99">
        <f t="shared" si="4281"/>
        <v>0.004</v>
      </c>
      <c r="Q2111" s="99">
        <f t="shared" si="9"/>
        <v>0.00067</v>
      </c>
      <c r="R2111" s="101">
        <f t="shared" si="10"/>
        <v>120.1201201</v>
      </c>
      <c r="S2111" s="102">
        <f>T2090</f>
        <v>0.06889</v>
      </c>
      <c r="T2111" s="99">
        <f>H2111+S2111-H2112-H2113-U2111</f>
        <v>0.07289</v>
      </c>
      <c r="U2111" s="102">
        <v>0.0</v>
      </c>
      <c r="V2111" s="99">
        <f t="shared" si="1319"/>
        <v>111</v>
      </c>
      <c r="W2111" s="99">
        <f t="shared" si="1320"/>
        <v>133.3333333</v>
      </c>
      <c r="X2111" s="102">
        <f t="shared" si="4267"/>
        <v>0</v>
      </c>
      <c r="Y2111" s="102"/>
    </row>
    <row r="2112">
      <c r="A2112" s="108">
        <v>45758.0</v>
      </c>
      <c r="B2112" s="97" t="s">
        <v>34</v>
      </c>
      <c r="C2112" s="98" t="s">
        <v>26</v>
      </c>
      <c r="D2112" s="97" t="s">
        <v>29</v>
      </c>
      <c r="E2112" s="99">
        <v>0.6</v>
      </c>
      <c r="F2112" s="80">
        <v>0.0</v>
      </c>
      <c r="G2112" s="115">
        <v>0.00333</v>
      </c>
      <c r="H2112" s="103">
        <v>0.0</v>
      </c>
      <c r="I2112" s="99">
        <f t="shared" si="3"/>
        <v>-0.00333</v>
      </c>
      <c r="J2112" s="101">
        <f t="shared" si="4"/>
        <v>0</v>
      </c>
      <c r="K2112" s="99">
        <f t="shared" ref="K2112:L2112" si="4282">IFERROR(G2112,0)</f>
        <v>0.00333</v>
      </c>
      <c r="L2112" s="99">
        <f t="shared" si="4282"/>
        <v>0</v>
      </c>
      <c r="M2112" s="99">
        <f t="shared" si="6"/>
        <v>-0.00333</v>
      </c>
      <c r="N2112" s="101">
        <f t="shared" si="7"/>
        <v>0</v>
      </c>
      <c r="O2112" s="99">
        <f t="shared" ref="O2112:P2112" si="4283">IFERROR(K2112,0)</f>
        <v>0.00333</v>
      </c>
      <c r="P2112" s="99">
        <f t="shared" si="4283"/>
        <v>0</v>
      </c>
      <c r="Q2112" s="99">
        <f t="shared" si="9"/>
        <v>-0.00333</v>
      </c>
      <c r="R2112" s="101">
        <f t="shared" si="10"/>
        <v>0</v>
      </c>
      <c r="S2112" s="106"/>
      <c r="T2112" s="106"/>
      <c r="U2112" s="106"/>
      <c r="V2112" s="99">
        <f t="shared" si="1319"/>
        <v>0</v>
      </c>
      <c r="W2112" s="99">
        <f t="shared" si="1320"/>
        <v>0</v>
      </c>
      <c r="X2112" s="102">
        <f t="shared" si="4267"/>
        <v>0.004</v>
      </c>
      <c r="Y2112" s="102"/>
    </row>
    <row r="2113">
      <c r="A2113" s="96">
        <v>45758.0</v>
      </c>
      <c r="B2113" s="97" t="s">
        <v>34</v>
      </c>
      <c r="C2113" s="98" t="s">
        <v>26</v>
      </c>
      <c r="D2113" s="97" t="s">
        <v>30</v>
      </c>
      <c r="E2113" s="99">
        <v>0.0</v>
      </c>
      <c r="F2113" s="80">
        <v>0.0</v>
      </c>
      <c r="G2113" s="99">
        <v>0.0</v>
      </c>
      <c r="H2113" s="105">
        <v>0.0</v>
      </c>
      <c r="I2113" s="99">
        <f t="shared" si="3"/>
        <v>0</v>
      </c>
      <c r="J2113" s="101">
        <f t="shared" si="4"/>
        <v>0</v>
      </c>
      <c r="K2113" s="99">
        <f t="shared" ref="K2113:L2113" si="4284">IFERROR(G2113,0)</f>
        <v>0</v>
      </c>
      <c r="L2113" s="99">
        <f t="shared" si="4284"/>
        <v>0</v>
      </c>
      <c r="M2113" s="99">
        <f t="shared" si="6"/>
        <v>0</v>
      </c>
      <c r="N2113" s="101">
        <f t="shared" si="7"/>
        <v>0</v>
      </c>
      <c r="O2113" s="99">
        <f t="shared" ref="O2113:P2113" si="4285">IFERROR(K2113,0)</f>
        <v>0</v>
      </c>
      <c r="P2113" s="99">
        <f t="shared" si="4285"/>
        <v>0</v>
      </c>
      <c r="Q2113" s="99">
        <f t="shared" si="9"/>
        <v>0</v>
      </c>
      <c r="R2113" s="101">
        <f t="shared" si="10"/>
        <v>0</v>
      </c>
      <c r="S2113" s="106"/>
      <c r="T2113" s="106"/>
      <c r="U2113" s="106"/>
      <c r="V2113" s="99">
        <f t="shared" si="1319"/>
        <v>0</v>
      </c>
      <c r="W2113" s="99">
        <f t="shared" si="1320"/>
        <v>0</v>
      </c>
      <c r="X2113" s="102">
        <f t="shared" si="4267"/>
        <v>0</v>
      </c>
      <c r="Y2113" s="102"/>
    </row>
    <row r="2114">
      <c r="A2114" s="108">
        <v>45758.0</v>
      </c>
      <c r="B2114" s="97" t="s">
        <v>36</v>
      </c>
      <c r="C2114" s="98" t="s">
        <v>37</v>
      </c>
      <c r="D2114" s="97" t="s">
        <v>27</v>
      </c>
      <c r="E2114" s="99">
        <v>229.8</v>
      </c>
      <c r="F2114" s="80">
        <v>0.611</v>
      </c>
      <c r="G2114" s="115">
        <v>0.65333</v>
      </c>
      <c r="H2114" s="103">
        <v>0.636</v>
      </c>
      <c r="I2114" s="99">
        <f t="shared" si="3"/>
        <v>-0.01733</v>
      </c>
      <c r="J2114" s="101">
        <f t="shared" si="4"/>
        <v>97.34743545</v>
      </c>
      <c r="K2114" s="99">
        <f t="shared" ref="K2114:L2114" si="4286">IFERROR(G2114,0)</f>
        <v>0.65333</v>
      </c>
      <c r="L2114" s="99">
        <f t="shared" si="4286"/>
        <v>0.636</v>
      </c>
      <c r="M2114" s="99">
        <f t="shared" si="6"/>
        <v>-0.01733</v>
      </c>
      <c r="N2114" s="101">
        <f t="shared" si="7"/>
        <v>97.34743545</v>
      </c>
      <c r="O2114" s="99">
        <f t="shared" ref="O2114:P2114" si="4287">IFERROR(K2114,0)</f>
        <v>0.65333</v>
      </c>
      <c r="P2114" s="99">
        <f t="shared" si="4287"/>
        <v>0.636</v>
      </c>
      <c r="Q2114" s="99">
        <f t="shared" si="9"/>
        <v>-0.01733</v>
      </c>
      <c r="R2114" s="101">
        <f t="shared" si="10"/>
        <v>97.34743545</v>
      </c>
      <c r="S2114" s="102">
        <f>T2093</f>
        <v>144.998685</v>
      </c>
      <c r="T2114" s="99">
        <f>H2114+S2114-H2115-H2116-U2114</f>
        <v>143.750285</v>
      </c>
      <c r="U2114" s="102">
        <v>4.0E-4</v>
      </c>
      <c r="V2114" s="99">
        <f t="shared" si="1319"/>
        <v>106.9279869</v>
      </c>
      <c r="W2114" s="99">
        <f t="shared" si="1320"/>
        <v>104.091653</v>
      </c>
      <c r="X2114" s="102">
        <f t="shared" si="4267"/>
        <v>0</v>
      </c>
      <c r="Y2114" s="102"/>
    </row>
    <row r="2115">
      <c r="A2115" s="96">
        <v>45758.0</v>
      </c>
      <c r="B2115" s="97" t="s">
        <v>36</v>
      </c>
      <c r="C2115" s="98" t="s">
        <v>37</v>
      </c>
      <c r="D2115" s="97" t="s">
        <v>29</v>
      </c>
      <c r="E2115" s="99">
        <v>285.0</v>
      </c>
      <c r="F2115" s="80">
        <v>0.0</v>
      </c>
      <c r="G2115" s="115">
        <v>0.78333</v>
      </c>
      <c r="H2115" s="103">
        <v>1.884</v>
      </c>
      <c r="I2115" s="99">
        <f t="shared" si="3"/>
        <v>1.10067</v>
      </c>
      <c r="J2115" s="101">
        <f t="shared" si="4"/>
        <v>240.5116618</v>
      </c>
      <c r="K2115" s="99">
        <f t="shared" ref="K2115:L2115" si="4288">IFERROR(G2115,0)</f>
        <v>0.78333</v>
      </c>
      <c r="L2115" s="99">
        <f t="shared" si="4288"/>
        <v>1.884</v>
      </c>
      <c r="M2115" s="99">
        <f t="shared" si="6"/>
        <v>1.10067</v>
      </c>
      <c r="N2115" s="101">
        <f t="shared" si="7"/>
        <v>240.5116618</v>
      </c>
      <c r="O2115" s="99">
        <f t="shared" ref="O2115:P2115" si="4289">IFERROR(K2115,0)</f>
        <v>0.78333</v>
      </c>
      <c r="P2115" s="99">
        <f t="shared" si="4289"/>
        <v>1.884</v>
      </c>
      <c r="Q2115" s="99">
        <f t="shared" si="9"/>
        <v>1.10067</v>
      </c>
      <c r="R2115" s="101">
        <f t="shared" si="10"/>
        <v>240.5116618</v>
      </c>
      <c r="S2115" s="106"/>
      <c r="T2115" s="106"/>
      <c r="U2115" s="106"/>
      <c r="V2115" s="99">
        <f t="shared" si="1319"/>
        <v>0</v>
      </c>
      <c r="W2115" s="99">
        <f t="shared" si="1320"/>
        <v>0</v>
      </c>
      <c r="X2115" s="102">
        <f t="shared" si="4267"/>
        <v>0.639</v>
      </c>
      <c r="Y2115" s="102"/>
    </row>
    <row r="2116">
      <c r="A2116" s="108">
        <v>45758.0</v>
      </c>
      <c r="B2116" s="97" t="s">
        <v>36</v>
      </c>
      <c r="C2116" s="98" t="s">
        <v>37</v>
      </c>
      <c r="D2116" s="97" t="s">
        <v>30</v>
      </c>
      <c r="E2116" s="99">
        <v>0.0</v>
      </c>
      <c r="F2116" s="80">
        <v>0.0</v>
      </c>
      <c r="G2116" s="99">
        <v>0.0</v>
      </c>
      <c r="H2116" s="105">
        <v>0.0</v>
      </c>
      <c r="I2116" s="99">
        <f t="shared" si="3"/>
        <v>0</v>
      </c>
      <c r="J2116" s="101">
        <f t="shared" si="4"/>
        <v>0</v>
      </c>
      <c r="K2116" s="99">
        <f t="shared" ref="K2116:L2116" si="4290">IFERROR(G2116,0)</f>
        <v>0</v>
      </c>
      <c r="L2116" s="99">
        <f t="shared" si="4290"/>
        <v>0</v>
      </c>
      <c r="M2116" s="99">
        <f t="shared" si="6"/>
        <v>0</v>
      </c>
      <c r="N2116" s="101">
        <f t="shared" si="7"/>
        <v>0</v>
      </c>
      <c r="O2116" s="99">
        <f t="shared" ref="O2116:P2116" si="4291">IFERROR(K2116,0)</f>
        <v>0</v>
      </c>
      <c r="P2116" s="99">
        <f t="shared" si="4291"/>
        <v>0</v>
      </c>
      <c r="Q2116" s="99">
        <f t="shared" si="9"/>
        <v>0</v>
      </c>
      <c r="R2116" s="101">
        <f t="shared" si="10"/>
        <v>0</v>
      </c>
      <c r="S2116" s="106"/>
      <c r="T2116" s="106"/>
      <c r="U2116" s="106"/>
      <c r="V2116" s="99">
        <f t="shared" si="1319"/>
        <v>0</v>
      </c>
      <c r="W2116" s="99">
        <f t="shared" si="1320"/>
        <v>0</v>
      </c>
      <c r="X2116" s="102">
        <f t="shared" si="4267"/>
        <v>2.173</v>
      </c>
      <c r="Y2116" s="102"/>
    </row>
    <row r="2117">
      <c r="A2117" s="96">
        <v>45758.0</v>
      </c>
      <c r="B2117" s="97" t="s">
        <v>49</v>
      </c>
      <c r="C2117" s="98" t="s">
        <v>37</v>
      </c>
      <c r="D2117" s="97" t="s">
        <v>27</v>
      </c>
      <c r="E2117" s="99">
        <v>5.2</v>
      </c>
      <c r="F2117" s="80">
        <v>0.018</v>
      </c>
      <c r="G2117" s="115">
        <v>0.01333</v>
      </c>
      <c r="H2117" s="103">
        <v>0.025</v>
      </c>
      <c r="I2117" s="99">
        <f t="shared" si="3"/>
        <v>0.01167</v>
      </c>
      <c r="J2117" s="101">
        <f t="shared" si="4"/>
        <v>187.5468867</v>
      </c>
      <c r="K2117" s="99">
        <f t="shared" ref="K2117:L2117" si="4292">IFERROR(G2117,0)</f>
        <v>0.01333</v>
      </c>
      <c r="L2117" s="99">
        <f t="shared" si="4292"/>
        <v>0.025</v>
      </c>
      <c r="M2117" s="99">
        <f t="shared" si="6"/>
        <v>0.01167</v>
      </c>
      <c r="N2117" s="101">
        <f t="shared" si="7"/>
        <v>187.5468867</v>
      </c>
      <c r="O2117" s="99">
        <f t="shared" ref="O2117:P2117" si="4293">IFERROR(K2117,0)</f>
        <v>0.01333</v>
      </c>
      <c r="P2117" s="99">
        <f t="shared" si="4293"/>
        <v>0.025</v>
      </c>
      <c r="Q2117" s="99">
        <f t="shared" si="9"/>
        <v>0.01167</v>
      </c>
      <c r="R2117" s="101">
        <f t="shared" si="10"/>
        <v>187.5468867</v>
      </c>
      <c r="S2117" s="102">
        <f>T2096</f>
        <v>2.482500002</v>
      </c>
      <c r="T2117" s="99">
        <f>H2117+S2117-H2118-H2119-U2117</f>
        <v>2.506800002</v>
      </c>
      <c r="U2117" s="102">
        <v>7.0E-4</v>
      </c>
      <c r="V2117" s="99">
        <f t="shared" si="1319"/>
        <v>74.05555556</v>
      </c>
      <c r="W2117" s="99">
        <f t="shared" si="1320"/>
        <v>138.8888889</v>
      </c>
      <c r="X2117" s="102">
        <f t="shared" si="4267"/>
        <v>0</v>
      </c>
      <c r="Y2117" s="102"/>
    </row>
    <row r="2118">
      <c r="A2118" s="108">
        <v>45758.0</v>
      </c>
      <c r="B2118" s="97" t="s">
        <v>49</v>
      </c>
      <c r="C2118" s="98" t="s">
        <v>37</v>
      </c>
      <c r="D2118" s="97" t="s">
        <v>29</v>
      </c>
      <c r="E2118" s="99">
        <v>5.1</v>
      </c>
      <c r="F2118" s="80">
        <v>0.0</v>
      </c>
      <c r="G2118" s="115">
        <v>0.01333</v>
      </c>
      <c r="H2118" s="103">
        <v>0.0</v>
      </c>
      <c r="I2118" s="99">
        <f t="shared" si="3"/>
        <v>-0.01333</v>
      </c>
      <c r="J2118" s="101">
        <f t="shared" si="4"/>
        <v>0</v>
      </c>
      <c r="K2118" s="99">
        <f t="shared" ref="K2118:L2118" si="4294">IFERROR(G2118,0)</f>
        <v>0.01333</v>
      </c>
      <c r="L2118" s="99">
        <f t="shared" si="4294"/>
        <v>0</v>
      </c>
      <c r="M2118" s="99">
        <f t="shared" si="6"/>
        <v>-0.01333</v>
      </c>
      <c r="N2118" s="101">
        <f t="shared" si="7"/>
        <v>0</v>
      </c>
      <c r="O2118" s="99">
        <f t="shared" ref="O2118:P2118" si="4295">IFERROR(K2118,0)</f>
        <v>0.01333</v>
      </c>
      <c r="P2118" s="99">
        <f t="shared" si="4295"/>
        <v>0</v>
      </c>
      <c r="Q2118" s="99">
        <f t="shared" si="9"/>
        <v>-0.01333</v>
      </c>
      <c r="R2118" s="101">
        <f t="shared" si="10"/>
        <v>0</v>
      </c>
      <c r="S2118" s="106"/>
      <c r="T2118" s="106"/>
      <c r="U2118" s="106"/>
      <c r="V2118" s="99">
        <f t="shared" si="1319"/>
        <v>0</v>
      </c>
      <c r="W2118" s="99">
        <f t="shared" si="1320"/>
        <v>0</v>
      </c>
      <c r="X2118" s="102">
        <f t="shared" si="4267"/>
        <v>0.016</v>
      </c>
      <c r="Y2118" s="102"/>
    </row>
    <row r="2119">
      <c r="A2119" s="96">
        <v>45758.0</v>
      </c>
      <c r="B2119" s="97" t="s">
        <v>49</v>
      </c>
      <c r="C2119" s="98" t="s">
        <v>37</v>
      </c>
      <c r="D2119" s="97" t="s">
        <v>30</v>
      </c>
      <c r="E2119" s="99">
        <v>0.0</v>
      </c>
      <c r="F2119" s="80">
        <v>0.0</v>
      </c>
      <c r="G2119" s="99">
        <v>0.0</v>
      </c>
      <c r="H2119" s="105">
        <v>0.0</v>
      </c>
      <c r="I2119" s="99">
        <f t="shared" si="3"/>
        <v>0</v>
      </c>
      <c r="J2119" s="101">
        <f t="shared" si="4"/>
        <v>0</v>
      </c>
      <c r="K2119" s="99">
        <f t="shared" ref="K2119:L2119" si="4296">IFERROR(G2119,0)</f>
        <v>0</v>
      </c>
      <c r="L2119" s="99">
        <f t="shared" si="4296"/>
        <v>0</v>
      </c>
      <c r="M2119" s="99">
        <f t="shared" si="6"/>
        <v>0</v>
      </c>
      <c r="N2119" s="101">
        <f t="shared" si="7"/>
        <v>0</v>
      </c>
      <c r="O2119" s="99">
        <f t="shared" ref="O2119:P2119" si="4297">IFERROR(K2119,0)</f>
        <v>0</v>
      </c>
      <c r="P2119" s="99">
        <f t="shared" si="4297"/>
        <v>0</v>
      </c>
      <c r="Q2119" s="99">
        <f t="shared" si="9"/>
        <v>0</v>
      </c>
      <c r="R2119" s="101">
        <f t="shared" si="10"/>
        <v>0</v>
      </c>
      <c r="S2119" s="106"/>
      <c r="T2119" s="106"/>
      <c r="U2119" s="106"/>
      <c r="V2119" s="99">
        <f t="shared" si="1319"/>
        <v>0</v>
      </c>
      <c r="W2119" s="99">
        <f t="shared" si="1320"/>
        <v>0</v>
      </c>
      <c r="X2119" s="102">
        <f t="shared" si="4267"/>
        <v>0</v>
      </c>
      <c r="Y2119" s="102"/>
    </row>
    <row r="2120">
      <c r="A2120" s="108">
        <v>45758.0</v>
      </c>
      <c r="B2120" s="97" t="s">
        <v>40</v>
      </c>
      <c r="C2120" s="98" t="s">
        <v>37</v>
      </c>
      <c r="D2120" s="97" t="s">
        <v>27</v>
      </c>
      <c r="E2120" s="99">
        <v>0.63</v>
      </c>
      <c r="F2120" s="80">
        <v>0.0</v>
      </c>
      <c r="G2120" s="115">
        <v>0.001666</v>
      </c>
      <c r="H2120" s="105">
        <v>0.001</v>
      </c>
      <c r="I2120" s="99">
        <f t="shared" si="3"/>
        <v>-0.000666</v>
      </c>
      <c r="J2120" s="101">
        <f t="shared" si="4"/>
        <v>60.0240096</v>
      </c>
      <c r="K2120" s="99">
        <f t="shared" ref="K2120:L2120" si="4298">IFERROR(G2120,0)</f>
        <v>0.001666</v>
      </c>
      <c r="L2120" s="99">
        <f t="shared" si="4298"/>
        <v>0.001</v>
      </c>
      <c r="M2120" s="99">
        <f t="shared" si="6"/>
        <v>-0.000666</v>
      </c>
      <c r="N2120" s="101">
        <f t="shared" si="7"/>
        <v>60.0240096</v>
      </c>
      <c r="O2120" s="99">
        <f t="shared" ref="O2120:P2120" si="4299">IFERROR(K2120,0)</f>
        <v>0.001666</v>
      </c>
      <c r="P2120" s="99">
        <f t="shared" si="4299"/>
        <v>0.001</v>
      </c>
      <c r="Q2120" s="99">
        <f t="shared" si="9"/>
        <v>-0.000666</v>
      </c>
      <c r="R2120" s="101">
        <f t="shared" si="10"/>
        <v>60.0240096</v>
      </c>
      <c r="S2120" s="102">
        <f>T2099</f>
        <v>0.09604624</v>
      </c>
      <c r="T2120" s="99">
        <f>H2120+S2120-H2121-H2122-U2120</f>
        <v>0.09694624</v>
      </c>
      <c r="U2120" s="102">
        <v>1.0E-4</v>
      </c>
      <c r="V2120" s="99">
        <f t="shared" si="1319"/>
        <v>0</v>
      </c>
      <c r="W2120" s="99">
        <f t="shared" si="1320"/>
        <v>0</v>
      </c>
      <c r="X2120" s="102">
        <f t="shared" si="4267"/>
        <v>0</v>
      </c>
      <c r="Y2120" s="102"/>
    </row>
    <row r="2121">
      <c r="A2121" s="96">
        <v>45758.0</v>
      </c>
      <c r="B2121" s="97" t="s">
        <v>40</v>
      </c>
      <c r="C2121" s="98" t="s">
        <v>37</v>
      </c>
      <c r="D2121" s="97" t="s">
        <v>29</v>
      </c>
      <c r="E2121" s="99">
        <v>0.63</v>
      </c>
      <c r="F2121" s="80">
        <v>0.0</v>
      </c>
      <c r="G2121" s="115">
        <v>0.001666</v>
      </c>
      <c r="H2121" s="105">
        <v>0.0</v>
      </c>
      <c r="I2121" s="99">
        <f t="shared" si="3"/>
        <v>-0.001666</v>
      </c>
      <c r="J2121" s="101">
        <f t="shared" si="4"/>
        <v>0</v>
      </c>
      <c r="K2121" s="99">
        <f t="shared" ref="K2121:L2121" si="4300">IFERROR(G2121,0)</f>
        <v>0.001666</v>
      </c>
      <c r="L2121" s="99">
        <f t="shared" si="4300"/>
        <v>0</v>
      </c>
      <c r="M2121" s="99">
        <f t="shared" si="6"/>
        <v>-0.001666</v>
      </c>
      <c r="N2121" s="101">
        <f t="shared" si="7"/>
        <v>0</v>
      </c>
      <c r="O2121" s="99">
        <f t="shared" ref="O2121:P2121" si="4301">IFERROR(K2121,0)</f>
        <v>0.001666</v>
      </c>
      <c r="P2121" s="99">
        <f t="shared" si="4301"/>
        <v>0</v>
      </c>
      <c r="Q2121" s="99">
        <f t="shared" si="9"/>
        <v>-0.001666</v>
      </c>
      <c r="R2121" s="101">
        <f t="shared" si="10"/>
        <v>0</v>
      </c>
      <c r="S2121" s="106"/>
      <c r="T2121" s="104"/>
      <c r="U2121" s="106"/>
      <c r="V2121" s="99">
        <f t="shared" si="1319"/>
        <v>0</v>
      </c>
      <c r="W2121" s="99">
        <f t="shared" si="1320"/>
        <v>0</v>
      </c>
      <c r="X2121" s="102">
        <f t="shared" si="4267"/>
        <v>0.001</v>
      </c>
      <c r="Y2121" s="102"/>
    </row>
    <row r="2122">
      <c r="A2122" s="108">
        <v>45758.0</v>
      </c>
      <c r="B2122" s="97" t="s">
        <v>40</v>
      </c>
      <c r="C2122" s="98" t="s">
        <v>37</v>
      </c>
      <c r="D2122" s="97" t="s">
        <v>30</v>
      </c>
      <c r="E2122" s="99">
        <v>0.0</v>
      </c>
      <c r="F2122" s="80">
        <v>0.0</v>
      </c>
      <c r="G2122" s="99">
        <v>0.0</v>
      </c>
      <c r="H2122" s="105">
        <v>0.0</v>
      </c>
      <c r="I2122" s="99">
        <f t="shared" si="3"/>
        <v>0</v>
      </c>
      <c r="J2122" s="101">
        <f t="shared" si="4"/>
        <v>0</v>
      </c>
      <c r="K2122" s="99">
        <f t="shared" ref="K2122:L2122" si="4302">IFERROR(G2122,0)</f>
        <v>0</v>
      </c>
      <c r="L2122" s="99">
        <f t="shared" si="4302"/>
        <v>0</v>
      </c>
      <c r="M2122" s="99">
        <f t="shared" si="6"/>
        <v>0</v>
      </c>
      <c r="N2122" s="101">
        <f t="shared" si="7"/>
        <v>0</v>
      </c>
      <c r="O2122" s="99">
        <f t="shared" ref="O2122:P2122" si="4303">IFERROR(K2122,0)</f>
        <v>0</v>
      </c>
      <c r="P2122" s="99">
        <f t="shared" si="4303"/>
        <v>0</v>
      </c>
      <c r="Q2122" s="99">
        <f t="shared" si="9"/>
        <v>0</v>
      </c>
      <c r="R2122" s="101">
        <f t="shared" si="10"/>
        <v>0</v>
      </c>
      <c r="S2122" s="106"/>
      <c r="T2122" s="106"/>
      <c r="U2122" s="106"/>
      <c r="V2122" s="99">
        <f t="shared" si="1319"/>
        <v>0</v>
      </c>
      <c r="W2122" s="99">
        <f t="shared" si="1320"/>
        <v>0</v>
      </c>
      <c r="X2122" s="102">
        <f t="shared" si="4267"/>
        <v>0</v>
      </c>
      <c r="Y2122" s="102"/>
    </row>
    <row r="2123">
      <c r="A2123" s="108">
        <v>45759.0</v>
      </c>
      <c r="B2123" s="109" t="s">
        <v>31</v>
      </c>
      <c r="C2123" s="110" t="s">
        <v>26</v>
      </c>
      <c r="D2123" s="109" t="s">
        <v>27</v>
      </c>
      <c r="E2123" s="111">
        <v>190.9</v>
      </c>
      <c r="F2123" s="81">
        <v>0.664</v>
      </c>
      <c r="G2123" s="112">
        <v>0.53666</v>
      </c>
      <c r="H2123" s="107">
        <v>0.575</v>
      </c>
      <c r="I2123" s="111">
        <f t="shared" si="3"/>
        <v>0.03834</v>
      </c>
      <c r="J2123" s="113">
        <f t="shared" si="4"/>
        <v>107.1441881</v>
      </c>
      <c r="K2123" s="111">
        <f t="shared" ref="K2123:L2123" si="4304">IFERROR(G2123,0)</f>
        <v>0.53666</v>
      </c>
      <c r="L2123" s="111">
        <f t="shared" si="4304"/>
        <v>0.575</v>
      </c>
      <c r="M2123" s="111">
        <f t="shared" si="6"/>
        <v>0.03834</v>
      </c>
      <c r="N2123" s="113">
        <f t="shared" si="7"/>
        <v>107.1441881</v>
      </c>
      <c r="O2123" s="111">
        <f t="shared" ref="O2123:P2123" si="4305">IFERROR(K2123,0)</f>
        <v>0.53666</v>
      </c>
      <c r="P2123" s="111">
        <f t="shared" si="4305"/>
        <v>0.575</v>
      </c>
      <c r="Q2123" s="111">
        <f t="shared" si="9"/>
        <v>0.03834</v>
      </c>
      <c r="R2123" s="113">
        <f t="shared" si="10"/>
        <v>107.1441881</v>
      </c>
      <c r="S2123" s="111">
        <f>T2102</f>
        <v>10.51952</v>
      </c>
      <c r="T2123" s="111">
        <f>H2123+S2123-H2124-H2125-U2123</f>
        <v>10.11172</v>
      </c>
      <c r="U2123" s="111">
        <v>0.0018</v>
      </c>
      <c r="V2123" s="111">
        <f t="shared" si="1319"/>
        <v>80.82228916</v>
      </c>
      <c r="W2123" s="111">
        <f t="shared" si="1320"/>
        <v>86.59638554</v>
      </c>
      <c r="X2123" s="114">
        <f>H2081</f>
        <v>0.589</v>
      </c>
      <c r="Y2123" s="114"/>
    </row>
    <row r="2124">
      <c r="A2124" s="96">
        <v>45759.0</v>
      </c>
      <c r="B2124" s="97" t="s">
        <v>31</v>
      </c>
      <c r="C2124" s="98" t="s">
        <v>26</v>
      </c>
      <c r="D2124" s="97" t="s">
        <v>29</v>
      </c>
      <c r="E2124" s="99">
        <v>220.3</v>
      </c>
      <c r="F2124" s="80">
        <v>0.645</v>
      </c>
      <c r="G2124" s="115">
        <v>0.66</v>
      </c>
      <c r="H2124" s="103">
        <v>0.981</v>
      </c>
      <c r="I2124" s="99">
        <f t="shared" si="3"/>
        <v>0.321</v>
      </c>
      <c r="J2124" s="101">
        <f t="shared" si="4"/>
        <v>148.6363636</v>
      </c>
      <c r="K2124" s="99">
        <f t="shared" ref="K2124:L2124" si="4306">IFERROR(G2124,0)</f>
        <v>0.66</v>
      </c>
      <c r="L2124" s="99">
        <f t="shared" si="4306"/>
        <v>0.981</v>
      </c>
      <c r="M2124" s="99">
        <f t="shared" si="6"/>
        <v>0.321</v>
      </c>
      <c r="N2124" s="101">
        <f t="shared" si="7"/>
        <v>148.6363636</v>
      </c>
      <c r="O2124" s="99">
        <f t="shared" ref="O2124:P2124" si="4307">IFERROR(K2124,0)</f>
        <v>0.66</v>
      </c>
      <c r="P2124" s="99">
        <f t="shared" si="4307"/>
        <v>0.981</v>
      </c>
      <c r="Q2124" s="99">
        <f t="shared" si="9"/>
        <v>0.321</v>
      </c>
      <c r="R2124" s="101">
        <f t="shared" si="10"/>
        <v>148.6363636</v>
      </c>
      <c r="S2124" s="104"/>
      <c r="T2124" s="104"/>
      <c r="U2124" s="104"/>
      <c r="V2124" s="99">
        <f t="shared" si="1319"/>
        <v>102.3255814</v>
      </c>
      <c r="W2124" s="99">
        <f t="shared" si="1320"/>
        <v>152.0930233</v>
      </c>
      <c r="X2124" s="102">
        <f t="shared" ref="X2124:X2143" si="4310">H2081</f>
        <v>0.589</v>
      </c>
      <c r="Y2124" s="102"/>
    </row>
    <row r="2125">
      <c r="A2125" s="108">
        <v>45759.0</v>
      </c>
      <c r="B2125" s="97" t="s">
        <v>31</v>
      </c>
      <c r="C2125" s="98" t="s">
        <v>26</v>
      </c>
      <c r="D2125" s="97" t="s">
        <v>30</v>
      </c>
      <c r="E2125" s="99">
        <v>0.0</v>
      </c>
      <c r="F2125" s="80">
        <v>0.0</v>
      </c>
      <c r="G2125" s="99">
        <v>0.0</v>
      </c>
      <c r="H2125" s="103">
        <v>0.0</v>
      </c>
      <c r="I2125" s="99">
        <f t="shared" si="3"/>
        <v>0</v>
      </c>
      <c r="J2125" s="101">
        <f t="shared" si="4"/>
        <v>0</v>
      </c>
      <c r="K2125" s="99">
        <f t="shared" ref="K2125:L2125" si="4308">IFERROR(G2125,0)</f>
        <v>0</v>
      </c>
      <c r="L2125" s="99">
        <f t="shared" si="4308"/>
        <v>0</v>
      </c>
      <c r="M2125" s="99">
        <f t="shared" si="6"/>
        <v>0</v>
      </c>
      <c r="N2125" s="101">
        <f t="shared" si="7"/>
        <v>0</v>
      </c>
      <c r="O2125" s="99">
        <f t="shared" ref="O2125:P2125" si="4309">IFERROR(K2125,0)</f>
        <v>0</v>
      </c>
      <c r="P2125" s="99">
        <f t="shared" si="4309"/>
        <v>0</v>
      </c>
      <c r="Q2125" s="99">
        <f t="shared" si="9"/>
        <v>0</v>
      </c>
      <c r="R2125" s="101">
        <f t="shared" si="10"/>
        <v>0</v>
      </c>
      <c r="S2125" s="104"/>
      <c r="T2125" s="104"/>
      <c r="U2125" s="104"/>
      <c r="V2125" s="99">
        <f t="shared" si="1319"/>
        <v>0</v>
      </c>
      <c r="W2125" s="99">
        <f t="shared" si="1320"/>
        <v>0</v>
      </c>
      <c r="X2125" s="102">
        <f t="shared" si="4310"/>
        <v>0.133</v>
      </c>
      <c r="Y2125" s="102"/>
    </row>
    <row r="2126">
      <c r="A2126" s="96">
        <v>45759.0</v>
      </c>
      <c r="B2126" s="97" t="s">
        <v>25</v>
      </c>
      <c r="C2126" s="98" t="s">
        <v>26</v>
      </c>
      <c r="D2126" s="97" t="s">
        <v>27</v>
      </c>
      <c r="E2126" s="99">
        <v>1.7</v>
      </c>
      <c r="F2126" s="80">
        <v>0.005</v>
      </c>
      <c r="G2126" s="115">
        <v>0.00466</v>
      </c>
      <c r="H2126" s="103">
        <v>0.005</v>
      </c>
      <c r="I2126" s="99">
        <f t="shared" si="3"/>
        <v>0.00034</v>
      </c>
      <c r="J2126" s="101">
        <f t="shared" si="4"/>
        <v>107.2961373</v>
      </c>
      <c r="K2126" s="99">
        <f t="shared" ref="K2126:L2126" si="4311">IFERROR(G2126,0)</f>
        <v>0.00466</v>
      </c>
      <c r="L2126" s="99">
        <f t="shared" si="4311"/>
        <v>0.005</v>
      </c>
      <c r="M2126" s="99">
        <f t="shared" si="6"/>
        <v>0.00034</v>
      </c>
      <c r="N2126" s="101">
        <f t="shared" si="7"/>
        <v>107.2961373</v>
      </c>
      <c r="O2126" s="99">
        <f t="shared" ref="O2126:P2126" si="4312">IFERROR(K2126,0)</f>
        <v>0.00466</v>
      </c>
      <c r="P2126" s="99">
        <f t="shared" si="4312"/>
        <v>0.005</v>
      </c>
      <c r="Q2126" s="99">
        <f t="shared" si="9"/>
        <v>0.00034</v>
      </c>
      <c r="R2126" s="101">
        <f t="shared" si="10"/>
        <v>107.2961373</v>
      </c>
      <c r="S2126" s="99">
        <f>T2105</f>
        <v>3.4446405</v>
      </c>
      <c r="T2126" s="99">
        <f>H2126+S2126-H2127-H2128-U2126</f>
        <v>3.4495405</v>
      </c>
      <c r="U2126" s="99">
        <v>1.0E-4</v>
      </c>
      <c r="V2126" s="99">
        <f t="shared" si="1319"/>
        <v>93.2</v>
      </c>
      <c r="W2126" s="99">
        <f t="shared" si="1320"/>
        <v>100</v>
      </c>
      <c r="X2126" s="102">
        <f t="shared" si="4310"/>
        <v>0</v>
      </c>
      <c r="Y2126" s="102"/>
    </row>
    <row r="2127">
      <c r="A2127" s="108">
        <v>45759.0</v>
      </c>
      <c r="B2127" s="97" t="s">
        <v>25</v>
      </c>
      <c r="C2127" s="98" t="s">
        <v>26</v>
      </c>
      <c r="D2127" s="97" t="s">
        <v>29</v>
      </c>
      <c r="E2127" s="99">
        <v>1.5</v>
      </c>
      <c r="F2127" s="80">
        <v>0.0</v>
      </c>
      <c r="G2127" s="115">
        <v>0.00333</v>
      </c>
      <c r="H2127" s="103">
        <v>0.0</v>
      </c>
      <c r="I2127" s="99">
        <f t="shared" si="3"/>
        <v>-0.00333</v>
      </c>
      <c r="J2127" s="101">
        <f t="shared" si="4"/>
        <v>0</v>
      </c>
      <c r="K2127" s="99">
        <f t="shared" ref="K2127:L2127" si="4313">IFERROR(G2127,0)</f>
        <v>0.00333</v>
      </c>
      <c r="L2127" s="99">
        <f t="shared" si="4313"/>
        <v>0</v>
      </c>
      <c r="M2127" s="99">
        <f t="shared" si="6"/>
        <v>-0.00333</v>
      </c>
      <c r="N2127" s="101">
        <f t="shared" si="7"/>
        <v>0</v>
      </c>
      <c r="O2127" s="99">
        <f t="shared" ref="O2127:P2127" si="4314">IFERROR(K2127,0)</f>
        <v>0.00333</v>
      </c>
      <c r="P2127" s="99">
        <f t="shared" si="4314"/>
        <v>0</v>
      </c>
      <c r="Q2127" s="99">
        <f t="shared" si="9"/>
        <v>-0.00333</v>
      </c>
      <c r="R2127" s="101">
        <f t="shared" si="10"/>
        <v>0</v>
      </c>
      <c r="S2127" s="104"/>
      <c r="T2127" s="104"/>
      <c r="U2127" s="104"/>
      <c r="V2127" s="99">
        <f t="shared" si="1319"/>
        <v>0</v>
      </c>
      <c r="W2127" s="99">
        <f t="shared" si="1320"/>
        <v>0</v>
      </c>
      <c r="X2127" s="102">
        <f t="shared" si="4310"/>
        <v>0.005</v>
      </c>
      <c r="Y2127" s="102"/>
    </row>
    <row r="2128">
      <c r="A2128" s="96">
        <v>45759.0</v>
      </c>
      <c r="B2128" s="97" t="s">
        <v>25</v>
      </c>
      <c r="C2128" s="98" t="s">
        <v>26</v>
      </c>
      <c r="D2128" s="97" t="s">
        <v>30</v>
      </c>
      <c r="E2128" s="99">
        <v>0.0</v>
      </c>
      <c r="F2128" s="80">
        <v>0.0</v>
      </c>
      <c r="G2128" s="99">
        <v>0.0</v>
      </c>
      <c r="H2128" s="105">
        <v>0.0</v>
      </c>
      <c r="I2128" s="99">
        <f t="shared" si="3"/>
        <v>0</v>
      </c>
      <c r="J2128" s="101">
        <f t="shared" si="4"/>
        <v>0</v>
      </c>
      <c r="K2128" s="99">
        <f t="shared" ref="K2128:L2128" si="4315">IFERROR(G2128,0)</f>
        <v>0</v>
      </c>
      <c r="L2128" s="99">
        <f t="shared" si="4315"/>
        <v>0</v>
      </c>
      <c r="M2128" s="99">
        <f t="shared" si="6"/>
        <v>0</v>
      </c>
      <c r="N2128" s="101">
        <f t="shared" si="7"/>
        <v>0</v>
      </c>
      <c r="O2128" s="99">
        <f t="shared" ref="O2128:P2128" si="4316">IFERROR(K2128,0)</f>
        <v>0</v>
      </c>
      <c r="P2128" s="99">
        <f t="shared" si="4316"/>
        <v>0</v>
      </c>
      <c r="Q2128" s="99">
        <f t="shared" si="9"/>
        <v>0</v>
      </c>
      <c r="R2128" s="101">
        <f t="shared" si="10"/>
        <v>0</v>
      </c>
      <c r="S2128" s="104"/>
      <c r="T2128" s="104"/>
      <c r="U2128" s="104"/>
      <c r="V2128" s="99">
        <f t="shared" si="1319"/>
        <v>0</v>
      </c>
      <c r="W2128" s="99">
        <f t="shared" si="1320"/>
        <v>0</v>
      </c>
      <c r="X2128" s="102">
        <f t="shared" si="4310"/>
        <v>0</v>
      </c>
      <c r="Y2128" s="102"/>
    </row>
    <row r="2129">
      <c r="A2129" s="108">
        <v>45759.0</v>
      </c>
      <c r="B2129" s="97" t="s">
        <v>33</v>
      </c>
      <c r="C2129" s="98" t="s">
        <v>26</v>
      </c>
      <c r="D2129" s="97" t="s">
        <v>27</v>
      </c>
      <c r="E2129" s="99">
        <v>1.0</v>
      </c>
      <c r="F2129" s="80">
        <v>0.005</v>
      </c>
      <c r="G2129" s="99">
        <v>0.003</v>
      </c>
      <c r="H2129" s="103">
        <v>0.003</v>
      </c>
      <c r="I2129" s="99">
        <f t="shared" si="3"/>
        <v>0</v>
      </c>
      <c r="J2129" s="101">
        <f t="shared" si="4"/>
        <v>100</v>
      </c>
      <c r="K2129" s="99">
        <f t="shared" ref="K2129:L2129" si="4317">IFERROR(G2129,0)</f>
        <v>0.003</v>
      </c>
      <c r="L2129" s="99">
        <f t="shared" si="4317"/>
        <v>0.003</v>
      </c>
      <c r="M2129" s="99">
        <f t="shared" si="6"/>
        <v>0</v>
      </c>
      <c r="N2129" s="101">
        <f t="shared" si="7"/>
        <v>100</v>
      </c>
      <c r="O2129" s="99">
        <f t="shared" ref="O2129:P2129" si="4318">IFERROR(K2129,0)</f>
        <v>0.003</v>
      </c>
      <c r="P2129" s="99">
        <f t="shared" si="4318"/>
        <v>0.003</v>
      </c>
      <c r="Q2129" s="99">
        <f t="shared" si="9"/>
        <v>0</v>
      </c>
      <c r="R2129" s="101">
        <f t="shared" si="10"/>
        <v>100</v>
      </c>
      <c r="S2129" s="99">
        <f>T2108</f>
        <v>0.41665</v>
      </c>
      <c r="T2129" s="99">
        <f>H2129+S2129-H2130-H2131-U2129</f>
        <v>0.41965</v>
      </c>
      <c r="U2129" s="99">
        <v>0.0</v>
      </c>
      <c r="V2129" s="99">
        <f t="shared" si="1319"/>
        <v>60</v>
      </c>
      <c r="W2129" s="99">
        <f t="shared" si="1320"/>
        <v>60</v>
      </c>
      <c r="X2129" s="102">
        <f t="shared" si="4310"/>
        <v>0</v>
      </c>
      <c r="Y2129" s="102"/>
    </row>
    <row r="2130">
      <c r="A2130" s="96">
        <v>45759.0</v>
      </c>
      <c r="B2130" s="97" t="s">
        <v>33</v>
      </c>
      <c r="C2130" s="98" t="s">
        <v>26</v>
      </c>
      <c r="D2130" s="97" t="s">
        <v>29</v>
      </c>
      <c r="E2130" s="99">
        <v>1.0</v>
      </c>
      <c r="F2130" s="80">
        <v>0.0</v>
      </c>
      <c r="G2130" s="99">
        <v>0.003</v>
      </c>
      <c r="H2130" s="103">
        <v>0.0</v>
      </c>
      <c r="I2130" s="99">
        <f t="shared" si="3"/>
        <v>-0.003</v>
      </c>
      <c r="J2130" s="101">
        <f t="shared" si="4"/>
        <v>0</v>
      </c>
      <c r="K2130" s="99">
        <f t="shared" ref="K2130:L2130" si="4319">IFERROR(G2130,0)</f>
        <v>0.003</v>
      </c>
      <c r="L2130" s="99">
        <f t="shared" si="4319"/>
        <v>0</v>
      </c>
      <c r="M2130" s="99">
        <f t="shared" si="6"/>
        <v>-0.003</v>
      </c>
      <c r="N2130" s="101">
        <f t="shared" si="7"/>
        <v>0</v>
      </c>
      <c r="O2130" s="99">
        <f t="shared" ref="O2130:P2130" si="4320">IFERROR(K2130,0)</f>
        <v>0.003</v>
      </c>
      <c r="P2130" s="99">
        <f t="shared" si="4320"/>
        <v>0</v>
      </c>
      <c r="Q2130" s="99">
        <f t="shared" si="9"/>
        <v>-0.003</v>
      </c>
      <c r="R2130" s="101">
        <f t="shared" si="10"/>
        <v>0</v>
      </c>
      <c r="S2130" s="104"/>
      <c r="T2130" s="104"/>
      <c r="U2130" s="104"/>
      <c r="V2130" s="99">
        <f t="shared" si="1319"/>
        <v>0</v>
      </c>
      <c r="W2130" s="99">
        <f t="shared" si="1320"/>
        <v>0</v>
      </c>
      <c r="X2130" s="102">
        <f t="shared" si="4310"/>
        <v>0.004</v>
      </c>
      <c r="Y2130" s="102"/>
    </row>
    <row r="2131">
      <c r="A2131" s="108">
        <v>45759.0</v>
      </c>
      <c r="B2131" s="97" t="s">
        <v>33</v>
      </c>
      <c r="C2131" s="98" t="s">
        <v>26</v>
      </c>
      <c r="D2131" s="97" t="s">
        <v>30</v>
      </c>
      <c r="E2131" s="99">
        <v>0.0</v>
      </c>
      <c r="F2131" s="80">
        <v>0.0</v>
      </c>
      <c r="G2131" s="99">
        <v>0.0</v>
      </c>
      <c r="H2131" s="105">
        <v>0.0</v>
      </c>
      <c r="I2131" s="99">
        <f t="shared" si="3"/>
        <v>0</v>
      </c>
      <c r="J2131" s="101">
        <f t="shared" si="4"/>
        <v>0</v>
      </c>
      <c r="K2131" s="99">
        <f t="shared" ref="K2131:L2131" si="4321">IFERROR(G2131,0)</f>
        <v>0</v>
      </c>
      <c r="L2131" s="99">
        <f t="shared" si="4321"/>
        <v>0</v>
      </c>
      <c r="M2131" s="99">
        <f t="shared" si="6"/>
        <v>0</v>
      </c>
      <c r="N2131" s="101">
        <f t="shared" si="7"/>
        <v>0</v>
      </c>
      <c r="O2131" s="99">
        <f t="shared" ref="O2131:P2131" si="4322">IFERROR(K2131,0)</f>
        <v>0</v>
      </c>
      <c r="P2131" s="99">
        <f t="shared" si="4322"/>
        <v>0</v>
      </c>
      <c r="Q2131" s="99">
        <f t="shared" si="9"/>
        <v>0</v>
      </c>
      <c r="R2131" s="101">
        <f t="shared" si="10"/>
        <v>0</v>
      </c>
      <c r="S2131" s="106"/>
      <c r="T2131" s="106"/>
      <c r="U2131" s="106"/>
      <c r="V2131" s="99">
        <f t="shared" si="1319"/>
        <v>0</v>
      </c>
      <c r="W2131" s="99">
        <f t="shared" si="1320"/>
        <v>0</v>
      </c>
      <c r="X2131" s="102">
        <f t="shared" si="4310"/>
        <v>0.12</v>
      </c>
      <c r="Y2131" s="102"/>
    </row>
    <row r="2132">
      <c r="A2132" s="96">
        <v>45759.0</v>
      </c>
      <c r="B2132" s="97" t="s">
        <v>34</v>
      </c>
      <c r="C2132" s="98" t="s">
        <v>26</v>
      </c>
      <c r="D2132" s="97" t="s">
        <v>27</v>
      </c>
      <c r="E2132" s="99">
        <v>0.6</v>
      </c>
      <c r="F2132" s="80">
        <v>0.003</v>
      </c>
      <c r="G2132" s="115">
        <v>0.00333</v>
      </c>
      <c r="H2132" s="103">
        <v>0.004</v>
      </c>
      <c r="I2132" s="99">
        <f t="shared" si="3"/>
        <v>0.00067</v>
      </c>
      <c r="J2132" s="101">
        <f t="shared" si="4"/>
        <v>120.1201201</v>
      </c>
      <c r="K2132" s="99">
        <f t="shared" ref="K2132:L2132" si="4323">IFERROR(G2132,0)</f>
        <v>0.00333</v>
      </c>
      <c r="L2132" s="99">
        <f t="shared" si="4323"/>
        <v>0.004</v>
      </c>
      <c r="M2132" s="99">
        <f t="shared" si="6"/>
        <v>0.00067</v>
      </c>
      <c r="N2132" s="101">
        <f t="shared" si="7"/>
        <v>120.1201201</v>
      </c>
      <c r="O2132" s="99">
        <f t="shared" ref="O2132:P2132" si="4324">IFERROR(K2132,0)</f>
        <v>0.00333</v>
      </c>
      <c r="P2132" s="99">
        <f t="shared" si="4324"/>
        <v>0.004</v>
      </c>
      <c r="Q2132" s="99">
        <f t="shared" si="9"/>
        <v>0.00067</v>
      </c>
      <c r="R2132" s="101">
        <f t="shared" si="10"/>
        <v>120.1201201</v>
      </c>
      <c r="S2132" s="102">
        <f>T2111</f>
        <v>0.07289</v>
      </c>
      <c r="T2132" s="99">
        <f>H2132+S2132-H2133-H2134-U2132</f>
        <v>0.07689</v>
      </c>
      <c r="U2132" s="102">
        <v>0.0</v>
      </c>
      <c r="V2132" s="99">
        <f t="shared" si="1319"/>
        <v>111</v>
      </c>
      <c r="W2132" s="99">
        <f t="shared" si="1320"/>
        <v>133.3333333</v>
      </c>
      <c r="X2132" s="102">
        <f t="shared" si="4310"/>
        <v>0</v>
      </c>
      <c r="Y2132" s="102"/>
    </row>
    <row r="2133">
      <c r="A2133" s="108">
        <v>45759.0</v>
      </c>
      <c r="B2133" s="97" t="s">
        <v>34</v>
      </c>
      <c r="C2133" s="98" t="s">
        <v>26</v>
      </c>
      <c r="D2133" s="97" t="s">
        <v>29</v>
      </c>
      <c r="E2133" s="99">
        <v>0.6</v>
      </c>
      <c r="F2133" s="80">
        <v>0.0</v>
      </c>
      <c r="G2133" s="115">
        <v>0.00333</v>
      </c>
      <c r="H2133" s="103">
        <v>0.0</v>
      </c>
      <c r="I2133" s="99">
        <f t="shared" si="3"/>
        <v>-0.00333</v>
      </c>
      <c r="J2133" s="101">
        <f t="shared" si="4"/>
        <v>0</v>
      </c>
      <c r="K2133" s="99">
        <f t="shared" ref="K2133:L2133" si="4325">IFERROR(G2133,0)</f>
        <v>0.00333</v>
      </c>
      <c r="L2133" s="99">
        <f t="shared" si="4325"/>
        <v>0</v>
      </c>
      <c r="M2133" s="99">
        <f t="shared" si="6"/>
        <v>-0.00333</v>
      </c>
      <c r="N2133" s="101">
        <f t="shared" si="7"/>
        <v>0</v>
      </c>
      <c r="O2133" s="99">
        <f t="shared" ref="O2133:P2133" si="4326">IFERROR(K2133,0)</f>
        <v>0.00333</v>
      </c>
      <c r="P2133" s="99">
        <f t="shared" si="4326"/>
        <v>0</v>
      </c>
      <c r="Q2133" s="99">
        <f t="shared" si="9"/>
        <v>-0.00333</v>
      </c>
      <c r="R2133" s="101">
        <f t="shared" si="10"/>
        <v>0</v>
      </c>
      <c r="S2133" s="106"/>
      <c r="T2133" s="106"/>
      <c r="U2133" s="106"/>
      <c r="V2133" s="99">
        <f t="shared" si="1319"/>
        <v>0</v>
      </c>
      <c r="W2133" s="99">
        <f t="shared" si="1320"/>
        <v>0</v>
      </c>
      <c r="X2133" s="102">
        <f t="shared" si="4310"/>
        <v>0.004</v>
      </c>
      <c r="Y2133" s="102"/>
    </row>
    <row r="2134">
      <c r="A2134" s="96">
        <v>45759.0</v>
      </c>
      <c r="B2134" s="97" t="s">
        <v>34</v>
      </c>
      <c r="C2134" s="98" t="s">
        <v>26</v>
      </c>
      <c r="D2134" s="97" t="s">
        <v>30</v>
      </c>
      <c r="E2134" s="99">
        <v>0.0</v>
      </c>
      <c r="F2134" s="80">
        <v>0.0</v>
      </c>
      <c r="G2134" s="99">
        <v>0.0</v>
      </c>
      <c r="H2134" s="105">
        <v>0.0</v>
      </c>
      <c r="I2134" s="99">
        <f t="shared" si="3"/>
        <v>0</v>
      </c>
      <c r="J2134" s="101">
        <f t="shared" si="4"/>
        <v>0</v>
      </c>
      <c r="K2134" s="99">
        <f t="shared" ref="K2134:L2134" si="4327">IFERROR(G2134,0)</f>
        <v>0</v>
      </c>
      <c r="L2134" s="99">
        <f t="shared" si="4327"/>
        <v>0</v>
      </c>
      <c r="M2134" s="99">
        <f t="shared" si="6"/>
        <v>0</v>
      </c>
      <c r="N2134" s="101">
        <f t="shared" si="7"/>
        <v>0</v>
      </c>
      <c r="O2134" s="99">
        <f t="shared" ref="O2134:P2134" si="4328">IFERROR(K2134,0)</f>
        <v>0</v>
      </c>
      <c r="P2134" s="99">
        <f t="shared" si="4328"/>
        <v>0</v>
      </c>
      <c r="Q2134" s="99">
        <f t="shared" si="9"/>
        <v>0</v>
      </c>
      <c r="R2134" s="101">
        <f t="shared" si="10"/>
        <v>0</v>
      </c>
      <c r="S2134" s="106"/>
      <c r="T2134" s="106"/>
      <c r="U2134" s="106"/>
      <c r="V2134" s="99">
        <f t="shared" si="1319"/>
        <v>0</v>
      </c>
      <c r="W2134" s="99">
        <f t="shared" si="1320"/>
        <v>0</v>
      </c>
      <c r="X2134" s="102">
        <f t="shared" si="4310"/>
        <v>0</v>
      </c>
      <c r="Y2134" s="102"/>
    </row>
    <row r="2135">
      <c r="A2135" s="108">
        <v>45759.0</v>
      </c>
      <c r="B2135" s="97" t="s">
        <v>36</v>
      </c>
      <c r="C2135" s="98" t="s">
        <v>37</v>
      </c>
      <c r="D2135" s="97" t="s">
        <v>27</v>
      </c>
      <c r="E2135" s="99">
        <v>229.8</v>
      </c>
      <c r="F2135" s="80">
        <v>0.618</v>
      </c>
      <c r="G2135" s="115">
        <v>0.65333</v>
      </c>
      <c r="H2135" s="103">
        <v>0.63</v>
      </c>
      <c r="I2135" s="99">
        <f t="shared" si="3"/>
        <v>-0.02333</v>
      </c>
      <c r="J2135" s="101">
        <f t="shared" si="4"/>
        <v>96.42906341</v>
      </c>
      <c r="K2135" s="99">
        <f t="shared" ref="K2135:L2135" si="4329">IFERROR(G2135,0)</f>
        <v>0.65333</v>
      </c>
      <c r="L2135" s="99">
        <f t="shared" si="4329"/>
        <v>0.63</v>
      </c>
      <c r="M2135" s="99">
        <f t="shared" si="6"/>
        <v>-0.02333</v>
      </c>
      <c r="N2135" s="101">
        <f t="shared" si="7"/>
        <v>96.42906341</v>
      </c>
      <c r="O2135" s="99">
        <f t="shared" ref="O2135:P2135" si="4330">IFERROR(K2135,0)</f>
        <v>0.65333</v>
      </c>
      <c r="P2135" s="99">
        <f t="shared" si="4330"/>
        <v>0.63</v>
      </c>
      <c r="Q2135" s="99">
        <f t="shared" si="9"/>
        <v>-0.02333</v>
      </c>
      <c r="R2135" s="101">
        <f t="shared" si="10"/>
        <v>96.42906341</v>
      </c>
      <c r="S2135" s="102">
        <f>T2114</f>
        <v>143.750285</v>
      </c>
      <c r="T2135" s="99">
        <f>H2135+S2135-H2136-H2137-U2135</f>
        <v>142.220885</v>
      </c>
      <c r="U2135" s="102">
        <v>4.0E-4</v>
      </c>
      <c r="V2135" s="99">
        <f t="shared" si="1319"/>
        <v>105.7168285</v>
      </c>
      <c r="W2135" s="99">
        <f t="shared" si="1320"/>
        <v>101.9417476</v>
      </c>
      <c r="X2135" s="102">
        <f t="shared" si="4310"/>
        <v>0</v>
      </c>
      <c r="Y2135" s="102"/>
    </row>
    <row r="2136">
      <c r="A2136" s="96">
        <v>45759.0</v>
      </c>
      <c r="B2136" s="97" t="s">
        <v>36</v>
      </c>
      <c r="C2136" s="98" t="s">
        <v>37</v>
      </c>
      <c r="D2136" s="97" t="s">
        <v>29</v>
      </c>
      <c r="E2136" s="99">
        <v>285.0</v>
      </c>
      <c r="F2136" s="80">
        <v>0.33</v>
      </c>
      <c r="G2136" s="115">
        <v>0.78333</v>
      </c>
      <c r="H2136" s="103">
        <v>2.159</v>
      </c>
      <c r="I2136" s="99">
        <f t="shared" si="3"/>
        <v>1.37567</v>
      </c>
      <c r="J2136" s="101">
        <f t="shared" si="4"/>
        <v>275.6181941</v>
      </c>
      <c r="K2136" s="99">
        <f t="shared" ref="K2136:L2136" si="4331">IFERROR(G2136,0)</f>
        <v>0.78333</v>
      </c>
      <c r="L2136" s="99">
        <f t="shared" si="4331"/>
        <v>2.159</v>
      </c>
      <c r="M2136" s="99">
        <f t="shared" si="6"/>
        <v>1.37567</v>
      </c>
      <c r="N2136" s="101">
        <f t="shared" si="7"/>
        <v>275.6181941</v>
      </c>
      <c r="O2136" s="99">
        <f t="shared" ref="O2136:P2136" si="4332">IFERROR(K2136,0)</f>
        <v>0.78333</v>
      </c>
      <c r="P2136" s="99">
        <f t="shared" si="4332"/>
        <v>2.159</v>
      </c>
      <c r="Q2136" s="99">
        <f t="shared" si="9"/>
        <v>1.37567</v>
      </c>
      <c r="R2136" s="101">
        <f t="shared" si="10"/>
        <v>275.6181941</v>
      </c>
      <c r="S2136" s="106"/>
      <c r="T2136" s="106"/>
      <c r="U2136" s="106"/>
      <c r="V2136" s="99">
        <f t="shared" si="1319"/>
        <v>237.3727273</v>
      </c>
      <c r="W2136" s="99">
        <f t="shared" si="1320"/>
        <v>654.2424242</v>
      </c>
      <c r="X2136" s="102">
        <f t="shared" si="4310"/>
        <v>0.64</v>
      </c>
      <c r="Y2136" s="102"/>
    </row>
    <row r="2137">
      <c r="A2137" s="108">
        <v>45759.0</v>
      </c>
      <c r="B2137" s="97" t="s">
        <v>36</v>
      </c>
      <c r="C2137" s="98" t="s">
        <v>37</v>
      </c>
      <c r="D2137" s="97" t="s">
        <v>30</v>
      </c>
      <c r="E2137" s="99">
        <v>0.0</v>
      </c>
      <c r="F2137" s="80">
        <v>0.0</v>
      </c>
      <c r="G2137" s="99">
        <v>0.0</v>
      </c>
      <c r="H2137" s="105">
        <v>0.0</v>
      </c>
      <c r="I2137" s="99">
        <f t="shared" si="3"/>
        <v>0</v>
      </c>
      <c r="J2137" s="101">
        <f t="shared" si="4"/>
        <v>0</v>
      </c>
      <c r="K2137" s="99">
        <f t="shared" ref="K2137:L2137" si="4333">IFERROR(G2137,0)</f>
        <v>0</v>
      </c>
      <c r="L2137" s="99">
        <f t="shared" si="4333"/>
        <v>0</v>
      </c>
      <c r="M2137" s="99">
        <f t="shared" si="6"/>
        <v>0</v>
      </c>
      <c r="N2137" s="101">
        <f t="shared" si="7"/>
        <v>0</v>
      </c>
      <c r="O2137" s="99">
        <f t="shared" ref="O2137:P2137" si="4334">IFERROR(K2137,0)</f>
        <v>0</v>
      </c>
      <c r="P2137" s="99">
        <f t="shared" si="4334"/>
        <v>0</v>
      </c>
      <c r="Q2137" s="99">
        <f t="shared" si="9"/>
        <v>0</v>
      </c>
      <c r="R2137" s="101">
        <f t="shared" si="10"/>
        <v>0</v>
      </c>
      <c r="S2137" s="106"/>
      <c r="T2137" s="106"/>
      <c r="U2137" s="106"/>
      <c r="V2137" s="99">
        <f t="shared" si="1319"/>
        <v>0</v>
      </c>
      <c r="W2137" s="99">
        <f t="shared" si="1320"/>
        <v>0</v>
      </c>
      <c r="X2137" s="102">
        <f t="shared" si="4310"/>
        <v>2.006</v>
      </c>
      <c r="Y2137" s="102"/>
    </row>
    <row r="2138">
      <c r="A2138" s="96">
        <v>45759.0</v>
      </c>
      <c r="B2138" s="97" t="s">
        <v>49</v>
      </c>
      <c r="C2138" s="98" t="s">
        <v>37</v>
      </c>
      <c r="D2138" s="97" t="s">
        <v>27</v>
      </c>
      <c r="E2138" s="99">
        <v>5.2</v>
      </c>
      <c r="F2138" s="80">
        <v>0.018</v>
      </c>
      <c r="G2138" s="115">
        <v>0.01333</v>
      </c>
      <c r="H2138" s="103">
        <v>0.021</v>
      </c>
      <c r="I2138" s="99">
        <f t="shared" si="3"/>
        <v>0.00767</v>
      </c>
      <c r="J2138" s="101">
        <f t="shared" si="4"/>
        <v>157.5393848</v>
      </c>
      <c r="K2138" s="99">
        <f t="shared" ref="K2138:L2138" si="4335">IFERROR(G2138,0)</f>
        <v>0.01333</v>
      </c>
      <c r="L2138" s="99">
        <f t="shared" si="4335"/>
        <v>0.021</v>
      </c>
      <c r="M2138" s="99">
        <f t="shared" si="6"/>
        <v>0.00767</v>
      </c>
      <c r="N2138" s="101">
        <f t="shared" si="7"/>
        <v>157.5393848</v>
      </c>
      <c r="O2138" s="99">
        <f t="shared" ref="O2138:P2138" si="4336">IFERROR(K2138,0)</f>
        <v>0.01333</v>
      </c>
      <c r="P2138" s="99">
        <f t="shared" si="4336"/>
        <v>0.021</v>
      </c>
      <c r="Q2138" s="99">
        <f t="shared" si="9"/>
        <v>0.00767</v>
      </c>
      <c r="R2138" s="101">
        <f t="shared" si="10"/>
        <v>157.5393848</v>
      </c>
      <c r="S2138" s="102">
        <f>T2117</f>
        <v>2.506800002</v>
      </c>
      <c r="T2138" s="99">
        <f>H2138+S2138-H2139-H2140-U2138</f>
        <v>2.527100002</v>
      </c>
      <c r="U2138" s="102">
        <v>7.0E-4</v>
      </c>
      <c r="V2138" s="99">
        <f t="shared" si="1319"/>
        <v>74.05555556</v>
      </c>
      <c r="W2138" s="99">
        <f t="shared" si="1320"/>
        <v>116.6666667</v>
      </c>
      <c r="X2138" s="102">
        <f t="shared" si="4310"/>
        <v>0</v>
      </c>
      <c r="Y2138" s="102"/>
    </row>
    <row r="2139">
      <c r="A2139" s="108">
        <v>45759.0</v>
      </c>
      <c r="B2139" s="97" t="s">
        <v>49</v>
      </c>
      <c r="C2139" s="98" t="s">
        <v>37</v>
      </c>
      <c r="D2139" s="97" t="s">
        <v>29</v>
      </c>
      <c r="E2139" s="99">
        <v>5.1</v>
      </c>
      <c r="F2139" s="80">
        <v>0.0</v>
      </c>
      <c r="G2139" s="115">
        <v>0.01333</v>
      </c>
      <c r="H2139" s="103">
        <v>0.0</v>
      </c>
      <c r="I2139" s="99">
        <f t="shared" si="3"/>
        <v>-0.01333</v>
      </c>
      <c r="J2139" s="101">
        <f t="shared" si="4"/>
        <v>0</v>
      </c>
      <c r="K2139" s="99">
        <f t="shared" ref="K2139:L2139" si="4337">IFERROR(G2139,0)</f>
        <v>0.01333</v>
      </c>
      <c r="L2139" s="99">
        <f t="shared" si="4337"/>
        <v>0</v>
      </c>
      <c r="M2139" s="99">
        <f t="shared" si="6"/>
        <v>-0.01333</v>
      </c>
      <c r="N2139" s="101">
        <f t="shared" si="7"/>
        <v>0</v>
      </c>
      <c r="O2139" s="99">
        <f t="shared" ref="O2139:P2139" si="4338">IFERROR(K2139,0)</f>
        <v>0.01333</v>
      </c>
      <c r="P2139" s="99">
        <f t="shared" si="4338"/>
        <v>0</v>
      </c>
      <c r="Q2139" s="99">
        <f t="shared" si="9"/>
        <v>-0.01333</v>
      </c>
      <c r="R2139" s="101">
        <f t="shared" si="10"/>
        <v>0</v>
      </c>
      <c r="S2139" s="106"/>
      <c r="T2139" s="106"/>
      <c r="U2139" s="106"/>
      <c r="V2139" s="99">
        <f t="shared" si="1319"/>
        <v>0</v>
      </c>
      <c r="W2139" s="99">
        <f t="shared" si="1320"/>
        <v>0</v>
      </c>
      <c r="X2139" s="102">
        <f t="shared" si="4310"/>
        <v>0.009</v>
      </c>
      <c r="Y2139" s="102"/>
    </row>
    <row r="2140">
      <c r="A2140" s="96">
        <v>45759.0</v>
      </c>
      <c r="B2140" s="97" t="s">
        <v>49</v>
      </c>
      <c r="C2140" s="98" t="s">
        <v>37</v>
      </c>
      <c r="D2140" s="97" t="s">
        <v>30</v>
      </c>
      <c r="E2140" s="99">
        <v>0.0</v>
      </c>
      <c r="F2140" s="80">
        <v>0.0</v>
      </c>
      <c r="G2140" s="99">
        <v>0.0</v>
      </c>
      <c r="H2140" s="105">
        <v>0.0</v>
      </c>
      <c r="I2140" s="99">
        <f t="shared" si="3"/>
        <v>0</v>
      </c>
      <c r="J2140" s="101">
        <f t="shared" si="4"/>
        <v>0</v>
      </c>
      <c r="K2140" s="99">
        <f t="shared" ref="K2140:L2140" si="4339">IFERROR(G2140,0)</f>
        <v>0</v>
      </c>
      <c r="L2140" s="99">
        <f t="shared" si="4339"/>
        <v>0</v>
      </c>
      <c r="M2140" s="99">
        <f t="shared" si="6"/>
        <v>0</v>
      </c>
      <c r="N2140" s="101">
        <f t="shared" si="7"/>
        <v>0</v>
      </c>
      <c r="O2140" s="99">
        <f t="shared" ref="O2140:P2140" si="4340">IFERROR(K2140,0)</f>
        <v>0</v>
      </c>
      <c r="P2140" s="99">
        <f t="shared" si="4340"/>
        <v>0</v>
      </c>
      <c r="Q2140" s="99">
        <f t="shared" si="9"/>
        <v>0</v>
      </c>
      <c r="R2140" s="101">
        <f t="shared" si="10"/>
        <v>0</v>
      </c>
      <c r="S2140" s="106"/>
      <c r="T2140" s="106"/>
      <c r="U2140" s="106"/>
      <c r="V2140" s="99">
        <f t="shared" si="1319"/>
        <v>0</v>
      </c>
      <c r="W2140" s="99">
        <f t="shared" si="1320"/>
        <v>0</v>
      </c>
      <c r="X2140" s="102">
        <f t="shared" si="4310"/>
        <v>0</v>
      </c>
      <c r="Y2140" s="102"/>
    </row>
    <row r="2141">
      <c r="A2141" s="108">
        <v>45759.0</v>
      </c>
      <c r="B2141" s="97" t="s">
        <v>40</v>
      </c>
      <c r="C2141" s="98" t="s">
        <v>37</v>
      </c>
      <c r="D2141" s="97" t="s">
        <v>27</v>
      </c>
      <c r="E2141" s="99">
        <v>0.63</v>
      </c>
      <c r="F2141" s="80">
        <v>0.0</v>
      </c>
      <c r="G2141" s="115">
        <v>0.001666</v>
      </c>
      <c r="H2141" s="105">
        <v>0.001</v>
      </c>
      <c r="I2141" s="99">
        <f t="shared" si="3"/>
        <v>-0.000666</v>
      </c>
      <c r="J2141" s="101">
        <f t="shared" si="4"/>
        <v>60.0240096</v>
      </c>
      <c r="K2141" s="99">
        <f t="shared" ref="K2141:L2141" si="4341">IFERROR(G2141,0)</f>
        <v>0.001666</v>
      </c>
      <c r="L2141" s="99">
        <f t="shared" si="4341"/>
        <v>0.001</v>
      </c>
      <c r="M2141" s="99">
        <f t="shared" si="6"/>
        <v>-0.000666</v>
      </c>
      <c r="N2141" s="101">
        <f t="shared" si="7"/>
        <v>60.0240096</v>
      </c>
      <c r="O2141" s="99">
        <f t="shared" ref="O2141:P2141" si="4342">IFERROR(K2141,0)</f>
        <v>0.001666</v>
      </c>
      <c r="P2141" s="99">
        <f t="shared" si="4342"/>
        <v>0.001</v>
      </c>
      <c r="Q2141" s="99">
        <f t="shared" si="9"/>
        <v>-0.000666</v>
      </c>
      <c r="R2141" s="101">
        <f t="shared" si="10"/>
        <v>60.0240096</v>
      </c>
      <c r="S2141" s="102">
        <f>T2120</f>
        <v>0.09694624</v>
      </c>
      <c r="T2141" s="99">
        <f>H2141+S2141-H2142-H2143-U2141</f>
        <v>0.09784624</v>
      </c>
      <c r="U2141" s="102">
        <v>1.0E-4</v>
      </c>
      <c r="V2141" s="99">
        <f t="shared" si="1319"/>
        <v>0</v>
      </c>
      <c r="W2141" s="99">
        <f t="shared" si="1320"/>
        <v>0</v>
      </c>
      <c r="X2141" s="102">
        <f t="shared" si="4310"/>
        <v>0</v>
      </c>
      <c r="Y2141" s="102"/>
    </row>
    <row r="2142">
      <c r="A2142" s="96">
        <v>45759.0</v>
      </c>
      <c r="B2142" s="97" t="s">
        <v>40</v>
      </c>
      <c r="C2142" s="98" t="s">
        <v>37</v>
      </c>
      <c r="D2142" s="97" t="s">
        <v>29</v>
      </c>
      <c r="E2142" s="99">
        <v>0.63</v>
      </c>
      <c r="F2142" s="80">
        <v>0.0</v>
      </c>
      <c r="G2142" s="115">
        <v>0.001666</v>
      </c>
      <c r="H2142" s="105">
        <v>0.0</v>
      </c>
      <c r="I2142" s="99">
        <f t="shared" si="3"/>
        <v>-0.001666</v>
      </c>
      <c r="J2142" s="101">
        <f t="shared" si="4"/>
        <v>0</v>
      </c>
      <c r="K2142" s="99">
        <f t="shared" ref="K2142:L2142" si="4343">IFERROR(G2142,0)</f>
        <v>0.001666</v>
      </c>
      <c r="L2142" s="99">
        <f t="shared" si="4343"/>
        <v>0</v>
      </c>
      <c r="M2142" s="99">
        <f t="shared" si="6"/>
        <v>-0.001666</v>
      </c>
      <c r="N2142" s="101">
        <f t="shared" si="7"/>
        <v>0</v>
      </c>
      <c r="O2142" s="99">
        <f t="shared" ref="O2142:P2142" si="4344">IFERROR(K2142,0)</f>
        <v>0.001666</v>
      </c>
      <c r="P2142" s="99">
        <f t="shared" si="4344"/>
        <v>0</v>
      </c>
      <c r="Q2142" s="99">
        <f t="shared" si="9"/>
        <v>-0.001666</v>
      </c>
      <c r="R2142" s="101">
        <f t="shared" si="10"/>
        <v>0</v>
      </c>
      <c r="S2142" s="106"/>
      <c r="T2142" s="104"/>
      <c r="U2142" s="106"/>
      <c r="V2142" s="99">
        <f t="shared" si="1319"/>
        <v>0</v>
      </c>
      <c r="W2142" s="99">
        <f t="shared" si="1320"/>
        <v>0</v>
      </c>
      <c r="X2142" s="102">
        <f t="shared" si="4310"/>
        <v>0.001</v>
      </c>
      <c r="Y2142" s="102"/>
    </row>
    <row r="2143">
      <c r="A2143" s="108">
        <v>45759.0</v>
      </c>
      <c r="B2143" s="97" t="s">
        <v>40</v>
      </c>
      <c r="C2143" s="98" t="s">
        <v>37</v>
      </c>
      <c r="D2143" s="97" t="s">
        <v>30</v>
      </c>
      <c r="E2143" s="99">
        <v>0.0</v>
      </c>
      <c r="F2143" s="80">
        <v>0.0</v>
      </c>
      <c r="G2143" s="99">
        <v>0.0</v>
      </c>
      <c r="H2143" s="105">
        <v>0.0</v>
      </c>
      <c r="I2143" s="99">
        <f t="shared" si="3"/>
        <v>0</v>
      </c>
      <c r="J2143" s="101">
        <f t="shared" si="4"/>
        <v>0</v>
      </c>
      <c r="K2143" s="99">
        <f t="shared" ref="K2143:L2143" si="4345">IFERROR(G2143,0)</f>
        <v>0</v>
      </c>
      <c r="L2143" s="99">
        <f t="shared" si="4345"/>
        <v>0</v>
      </c>
      <c r="M2143" s="99">
        <f t="shared" si="6"/>
        <v>0</v>
      </c>
      <c r="N2143" s="101">
        <f t="shared" si="7"/>
        <v>0</v>
      </c>
      <c r="O2143" s="99">
        <f t="shared" ref="O2143:P2143" si="4346">IFERROR(K2143,0)</f>
        <v>0</v>
      </c>
      <c r="P2143" s="99">
        <f t="shared" si="4346"/>
        <v>0</v>
      </c>
      <c r="Q2143" s="99">
        <f t="shared" si="9"/>
        <v>0</v>
      </c>
      <c r="R2143" s="101">
        <f t="shared" si="10"/>
        <v>0</v>
      </c>
      <c r="S2143" s="106"/>
      <c r="T2143" s="106"/>
      <c r="U2143" s="106"/>
      <c r="V2143" s="99">
        <f t="shared" si="1319"/>
        <v>0</v>
      </c>
      <c r="W2143" s="99">
        <f t="shared" si="1320"/>
        <v>0</v>
      </c>
      <c r="X2143" s="102">
        <f t="shared" si="4310"/>
        <v>0</v>
      </c>
      <c r="Y2143" s="102"/>
    </row>
    <row r="2144">
      <c r="A2144" s="108">
        <v>45760.0</v>
      </c>
      <c r="B2144" s="109" t="s">
        <v>31</v>
      </c>
      <c r="C2144" s="110" t="s">
        <v>26</v>
      </c>
      <c r="D2144" s="109" t="s">
        <v>27</v>
      </c>
      <c r="E2144" s="111">
        <v>190.9</v>
      </c>
      <c r="F2144" s="81">
        <v>0.66</v>
      </c>
      <c r="G2144" s="112">
        <v>0.53666</v>
      </c>
      <c r="H2144" s="107">
        <v>0.573</v>
      </c>
      <c r="I2144" s="111">
        <f t="shared" si="3"/>
        <v>0.03634</v>
      </c>
      <c r="J2144" s="113">
        <f t="shared" si="4"/>
        <v>106.7715127</v>
      </c>
      <c r="K2144" s="111">
        <f t="shared" ref="K2144:L2144" si="4347">IFERROR(G2144,0)</f>
        <v>0.53666</v>
      </c>
      <c r="L2144" s="111">
        <f t="shared" si="4347"/>
        <v>0.573</v>
      </c>
      <c r="M2144" s="111">
        <f t="shared" si="6"/>
        <v>0.03634</v>
      </c>
      <c r="N2144" s="113">
        <f t="shared" si="7"/>
        <v>106.7715127</v>
      </c>
      <c r="O2144" s="111">
        <f t="shared" ref="O2144:P2144" si="4348">IFERROR(K2144,0)</f>
        <v>0.53666</v>
      </c>
      <c r="P2144" s="111">
        <f t="shared" si="4348"/>
        <v>0.573</v>
      </c>
      <c r="Q2144" s="111">
        <f t="shared" si="9"/>
        <v>0.03634</v>
      </c>
      <c r="R2144" s="113">
        <f t="shared" si="10"/>
        <v>106.7715127</v>
      </c>
      <c r="S2144" s="111">
        <f>T2123</f>
        <v>10.11172</v>
      </c>
      <c r="T2144" s="111">
        <f>H2144+S2144-H2145-H2146-U2144</f>
        <v>10.68292</v>
      </c>
      <c r="U2144" s="111">
        <v>0.0018</v>
      </c>
      <c r="V2144" s="111">
        <f t="shared" si="1319"/>
        <v>81.31212121</v>
      </c>
      <c r="W2144" s="111">
        <f t="shared" si="1320"/>
        <v>86.81818182</v>
      </c>
      <c r="X2144" s="114">
        <f>H2102</f>
        <v>0.566</v>
      </c>
      <c r="Y2144" s="114"/>
    </row>
    <row r="2145">
      <c r="A2145" s="96">
        <v>45760.0</v>
      </c>
      <c r="B2145" s="97" t="s">
        <v>31</v>
      </c>
      <c r="C2145" s="98" t="s">
        <v>26</v>
      </c>
      <c r="D2145" s="97" t="s">
        <v>29</v>
      </c>
      <c r="E2145" s="99">
        <v>220.3</v>
      </c>
      <c r="F2145" s="80">
        <v>0.447</v>
      </c>
      <c r="G2145" s="115">
        <v>0.66</v>
      </c>
      <c r="H2145" s="103">
        <v>0.0</v>
      </c>
      <c r="I2145" s="99">
        <f t="shared" si="3"/>
        <v>-0.66</v>
      </c>
      <c r="J2145" s="101">
        <f t="shared" si="4"/>
        <v>0</v>
      </c>
      <c r="K2145" s="99">
        <f t="shared" ref="K2145:L2145" si="4349">IFERROR(G2145,0)</f>
        <v>0.66</v>
      </c>
      <c r="L2145" s="99">
        <f t="shared" si="4349"/>
        <v>0</v>
      </c>
      <c r="M2145" s="99">
        <f t="shared" si="6"/>
        <v>-0.66</v>
      </c>
      <c r="N2145" s="101">
        <f t="shared" si="7"/>
        <v>0</v>
      </c>
      <c r="O2145" s="99">
        <f t="shared" ref="O2145:P2145" si="4350">IFERROR(K2145,0)</f>
        <v>0.66</v>
      </c>
      <c r="P2145" s="99">
        <f t="shared" si="4350"/>
        <v>0</v>
      </c>
      <c r="Q2145" s="99">
        <f t="shared" si="9"/>
        <v>-0.66</v>
      </c>
      <c r="R2145" s="101">
        <f t="shared" si="10"/>
        <v>0</v>
      </c>
      <c r="S2145" s="104"/>
      <c r="T2145" s="104"/>
      <c r="U2145" s="104"/>
      <c r="V2145" s="99">
        <f t="shared" si="1319"/>
        <v>147.6510067</v>
      </c>
      <c r="W2145" s="99">
        <f t="shared" si="1320"/>
        <v>0</v>
      </c>
      <c r="X2145" s="102">
        <f t="shared" ref="X2145:X2164" si="4353">H2102</f>
        <v>0.566</v>
      </c>
      <c r="Y2145" s="102"/>
    </row>
    <row r="2146">
      <c r="A2146" s="108">
        <v>45760.0</v>
      </c>
      <c r="B2146" s="97" t="s">
        <v>31</v>
      </c>
      <c r="C2146" s="98" t="s">
        <v>26</v>
      </c>
      <c r="D2146" s="97" t="s">
        <v>30</v>
      </c>
      <c r="E2146" s="99">
        <v>0.0</v>
      </c>
      <c r="F2146" s="80">
        <v>0.0</v>
      </c>
      <c r="G2146" s="99">
        <v>0.0</v>
      </c>
      <c r="H2146" s="103">
        <v>0.0</v>
      </c>
      <c r="I2146" s="99">
        <f t="shared" si="3"/>
        <v>0</v>
      </c>
      <c r="J2146" s="101">
        <f t="shared" si="4"/>
        <v>0</v>
      </c>
      <c r="K2146" s="99">
        <f t="shared" ref="K2146:L2146" si="4351">IFERROR(G2146,0)</f>
        <v>0</v>
      </c>
      <c r="L2146" s="99">
        <f t="shared" si="4351"/>
        <v>0</v>
      </c>
      <c r="M2146" s="99">
        <f t="shared" si="6"/>
        <v>0</v>
      </c>
      <c r="N2146" s="101">
        <f t="shared" si="7"/>
        <v>0</v>
      </c>
      <c r="O2146" s="99">
        <f t="shared" ref="O2146:P2146" si="4352">IFERROR(K2146,0)</f>
        <v>0</v>
      </c>
      <c r="P2146" s="99">
        <f t="shared" si="4352"/>
        <v>0</v>
      </c>
      <c r="Q2146" s="99">
        <f t="shared" si="9"/>
        <v>0</v>
      </c>
      <c r="R2146" s="101">
        <f t="shared" si="10"/>
        <v>0</v>
      </c>
      <c r="S2146" s="104"/>
      <c r="T2146" s="104"/>
      <c r="U2146" s="104"/>
      <c r="V2146" s="99">
        <f t="shared" si="1319"/>
        <v>0</v>
      </c>
      <c r="W2146" s="99">
        <f t="shared" si="1320"/>
        <v>0</v>
      </c>
      <c r="X2146" s="102">
        <f t="shared" si="4353"/>
        <v>0.059</v>
      </c>
      <c r="Y2146" s="102"/>
    </row>
    <row r="2147">
      <c r="A2147" s="96">
        <v>45760.0</v>
      </c>
      <c r="B2147" s="97" t="s">
        <v>25</v>
      </c>
      <c r="C2147" s="98" t="s">
        <v>26</v>
      </c>
      <c r="D2147" s="97" t="s">
        <v>27</v>
      </c>
      <c r="E2147" s="99">
        <v>1.7</v>
      </c>
      <c r="F2147" s="80">
        <v>0.005</v>
      </c>
      <c r="G2147" s="115">
        <v>0.00466</v>
      </c>
      <c r="H2147" s="103">
        <v>0.005</v>
      </c>
      <c r="I2147" s="99">
        <f t="shared" si="3"/>
        <v>0.00034</v>
      </c>
      <c r="J2147" s="101">
        <f t="shared" si="4"/>
        <v>107.2961373</v>
      </c>
      <c r="K2147" s="99">
        <f t="shared" ref="K2147:L2147" si="4354">IFERROR(G2147,0)</f>
        <v>0.00466</v>
      </c>
      <c r="L2147" s="99">
        <f t="shared" si="4354"/>
        <v>0.005</v>
      </c>
      <c r="M2147" s="99">
        <f t="shared" si="6"/>
        <v>0.00034</v>
      </c>
      <c r="N2147" s="101">
        <f t="shared" si="7"/>
        <v>107.2961373</v>
      </c>
      <c r="O2147" s="99">
        <f t="shared" ref="O2147:P2147" si="4355">IFERROR(K2147,0)</f>
        <v>0.00466</v>
      </c>
      <c r="P2147" s="99">
        <f t="shared" si="4355"/>
        <v>0.005</v>
      </c>
      <c r="Q2147" s="99">
        <f t="shared" si="9"/>
        <v>0.00034</v>
      </c>
      <c r="R2147" s="101">
        <f t="shared" si="10"/>
        <v>107.2961373</v>
      </c>
      <c r="S2147" s="99">
        <f>T2126</f>
        <v>3.4495405</v>
      </c>
      <c r="T2147" s="99">
        <f>H2147+S2147-H2148-H2149-U2147</f>
        <v>3.4544405</v>
      </c>
      <c r="U2147" s="99">
        <v>1.0E-4</v>
      </c>
      <c r="V2147" s="99">
        <f t="shared" si="1319"/>
        <v>93.2</v>
      </c>
      <c r="W2147" s="99">
        <f t="shared" si="1320"/>
        <v>100</v>
      </c>
      <c r="X2147" s="102">
        <f t="shared" si="4353"/>
        <v>0</v>
      </c>
      <c r="Y2147" s="102"/>
    </row>
    <row r="2148">
      <c r="A2148" s="108">
        <v>45760.0</v>
      </c>
      <c r="B2148" s="97" t="s">
        <v>25</v>
      </c>
      <c r="C2148" s="98" t="s">
        <v>26</v>
      </c>
      <c r="D2148" s="97" t="s">
        <v>29</v>
      </c>
      <c r="E2148" s="99">
        <v>1.5</v>
      </c>
      <c r="F2148" s="80">
        <v>0.0</v>
      </c>
      <c r="G2148" s="115">
        <v>0.00333</v>
      </c>
      <c r="H2148" s="103">
        <v>0.0</v>
      </c>
      <c r="I2148" s="99">
        <f t="shared" si="3"/>
        <v>-0.00333</v>
      </c>
      <c r="J2148" s="101">
        <f t="shared" si="4"/>
        <v>0</v>
      </c>
      <c r="K2148" s="99">
        <f t="shared" ref="K2148:L2148" si="4356">IFERROR(G2148,0)</f>
        <v>0.00333</v>
      </c>
      <c r="L2148" s="99">
        <f t="shared" si="4356"/>
        <v>0</v>
      </c>
      <c r="M2148" s="99">
        <f t="shared" si="6"/>
        <v>-0.00333</v>
      </c>
      <c r="N2148" s="101">
        <f t="shared" si="7"/>
        <v>0</v>
      </c>
      <c r="O2148" s="99">
        <f t="shared" ref="O2148:P2148" si="4357">IFERROR(K2148,0)</f>
        <v>0.00333</v>
      </c>
      <c r="P2148" s="99">
        <f t="shared" si="4357"/>
        <v>0</v>
      </c>
      <c r="Q2148" s="99">
        <f t="shared" si="9"/>
        <v>-0.00333</v>
      </c>
      <c r="R2148" s="101">
        <f t="shared" si="10"/>
        <v>0</v>
      </c>
      <c r="S2148" s="104"/>
      <c r="T2148" s="104"/>
      <c r="U2148" s="104"/>
      <c r="V2148" s="99">
        <f t="shared" si="1319"/>
        <v>0</v>
      </c>
      <c r="W2148" s="99">
        <f t="shared" si="1320"/>
        <v>0</v>
      </c>
      <c r="X2148" s="102">
        <f t="shared" si="4353"/>
        <v>0.005</v>
      </c>
      <c r="Y2148" s="102"/>
    </row>
    <row r="2149">
      <c r="A2149" s="96">
        <v>45760.0</v>
      </c>
      <c r="B2149" s="97" t="s">
        <v>25</v>
      </c>
      <c r="C2149" s="98" t="s">
        <v>26</v>
      </c>
      <c r="D2149" s="97" t="s">
        <v>30</v>
      </c>
      <c r="E2149" s="99">
        <v>0.0</v>
      </c>
      <c r="F2149" s="80">
        <v>0.0</v>
      </c>
      <c r="G2149" s="99">
        <v>0.0</v>
      </c>
      <c r="H2149" s="105">
        <v>0.0</v>
      </c>
      <c r="I2149" s="99">
        <f t="shared" si="3"/>
        <v>0</v>
      </c>
      <c r="J2149" s="101">
        <f t="shared" si="4"/>
        <v>0</v>
      </c>
      <c r="K2149" s="99">
        <f t="shared" ref="K2149:L2149" si="4358">IFERROR(G2149,0)</f>
        <v>0</v>
      </c>
      <c r="L2149" s="99">
        <f t="shared" si="4358"/>
        <v>0</v>
      </c>
      <c r="M2149" s="99">
        <f t="shared" si="6"/>
        <v>0</v>
      </c>
      <c r="N2149" s="101">
        <f t="shared" si="7"/>
        <v>0</v>
      </c>
      <c r="O2149" s="99">
        <f t="shared" ref="O2149:P2149" si="4359">IFERROR(K2149,0)</f>
        <v>0</v>
      </c>
      <c r="P2149" s="99">
        <f t="shared" si="4359"/>
        <v>0</v>
      </c>
      <c r="Q2149" s="99">
        <f t="shared" si="9"/>
        <v>0</v>
      </c>
      <c r="R2149" s="101">
        <f t="shared" si="10"/>
        <v>0</v>
      </c>
      <c r="S2149" s="104"/>
      <c r="T2149" s="104"/>
      <c r="U2149" s="104"/>
      <c r="V2149" s="99">
        <f t="shared" si="1319"/>
        <v>0</v>
      </c>
      <c r="W2149" s="99">
        <f t="shared" si="1320"/>
        <v>0</v>
      </c>
      <c r="X2149" s="102">
        <f t="shared" si="4353"/>
        <v>0</v>
      </c>
      <c r="Y2149" s="102"/>
    </row>
    <row r="2150">
      <c r="A2150" s="108">
        <v>45760.0</v>
      </c>
      <c r="B2150" s="97" t="s">
        <v>33</v>
      </c>
      <c r="C2150" s="98" t="s">
        <v>26</v>
      </c>
      <c r="D2150" s="97" t="s">
        <v>27</v>
      </c>
      <c r="E2150" s="99">
        <v>1.0</v>
      </c>
      <c r="F2150" s="80">
        <v>0.005</v>
      </c>
      <c r="G2150" s="99">
        <v>0.003</v>
      </c>
      <c r="H2150" s="103">
        <v>0.003</v>
      </c>
      <c r="I2150" s="99">
        <f t="shared" si="3"/>
        <v>0</v>
      </c>
      <c r="J2150" s="101">
        <f t="shared" si="4"/>
        <v>100</v>
      </c>
      <c r="K2150" s="99">
        <f t="shared" ref="K2150:L2150" si="4360">IFERROR(G2150,0)</f>
        <v>0.003</v>
      </c>
      <c r="L2150" s="99">
        <f t="shared" si="4360"/>
        <v>0.003</v>
      </c>
      <c r="M2150" s="99">
        <f t="shared" si="6"/>
        <v>0</v>
      </c>
      <c r="N2150" s="101">
        <f t="shared" si="7"/>
        <v>100</v>
      </c>
      <c r="O2150" s="99">
        <f t="shared" ref="O2150:P2150" si="4361">IFERROR(K2150,0)</f>
        <v>0.003</v>
      </c>
      <c r="P2150" s="99">
        <f t="shared" si="4361"/>
        <v>0.003</v>
      </c>
      <c r="Q2150" s="99">
        <f t="shared" si="9"/>
        <v>0</v>
      </c>
      <c r="R2150" s="101">
        <f t="shared" si="10"/>
        <v>100</v>
      </c>
      <c r="S2150" s="99">
        <f>T2129</f>
        <v>0.41965</v>
      </c>
      <c r="T2150" s="99">
        <f>H2150+S2150-H2151-H2152-U2150</f>
        <v>0.42265</v>
      </c>
      <c r="U2150" s="99">
        <v>0.0</v>
      </c>
      <c r="V2150" s="99">
        <f t="shared" si="1319"/>
        <v>60</v>
      </c>
      <c r="W2150" s="99">
        <f t="shared" si="1320"/>
        <v>60</v>
      </c>
      <c r="X2150" s="102">
        <f t="shared" si="4353"/>
        <v>0</v>
      </c>
      <c r="Y2150" s="102"/>
    </row>
    <row r="2151">
      <c r="A2151" s="96">
        <v>45760.0</v>
      </c>
      <c r="B2151" s="97" t="s">
        <v>33</v>
      </c>
      <c r="C2151" s="98" t="s">
        <v>26</v>
      </c>
      <c r="D2151" s="97" t="s">
        <v>29</v>
      </c>
      <c r="E2151" s="99">
        <v>1.0</v>
      </c>
      <c r="F2151" s="80">
        <v>0.0</v>
      </c>
      <c r="G2151" s="99">
        <v>0.003</v>
      </c>
      <c r="H2151" s="103">
        <v>0.0</v>
      </c>
      <c r="I2151" s="99">
        <f t="shared" si="3"/>
        <v>-0.003</v>
      </c>
      <c r="J2151" s="101">
        <f t="shared" si="4"/>
        <v>0</v>
      </c>
      <c r="K2151" s="99">
        <f t="shared" ref="K2151:L2151" si="4362">IFERROR(G2151,0)</f>
        <v>0.003</v>
      </c>
      <c r="L2151" s="99">
        <f t="shared" si="4362"/>
        <v>0</v>
      </c>
      <c r="M2151" s="99">
        <f t="shared" si="6"/>
        <v>-0.003</v>
      </c>
      <c r="N2151" s="101">
        <f t="shared" si="7"/>
        <v>0</v>
      </c>
      <c r="O2151" s="99">
        <f t="shared" ref="O2151:P2151" si="4363">IFERROR(K2151,0)</f>
        <v>0.003</v>
      </c>
      <c r="P2151" s="99">
        <f t="shared" si="4363"/>
        <v>0</v>
      </c>
      <c r="Q2151" s="99">
        <f t="shared" si="9"/>
        <v>-0.003</v>
      </c>
      <c r="R2151" s="101">
        <f t="shared" si="10"/>
        <v>0</v>
      </c>
      <c r="S2151" s="104"/>
      <c r="T2151" s="104"/>
      <c r="U2151" s="104"/>
      <c r="V2151" s="99">
        <f t="shared" si="1319"/>
        <v>0</v>
      </c>
      <c r="W2151" s="99">
        <f t="shared" si="1320"/>
        <v>0</v>
      </c>
      <c r="X2151" s="102">
        <f t="shared" si="4353"/>
        <v>0.003</v>
      </c>
      <c r="Y2151" s="102"/>
    </row>
    <row r="2152">
      <c r="A2152" s="108">
        <v>45760.0</v>
      </c>
      <c r="B2152" s="97" t="s">
        <v>33</v>
      </c>
      <c r="C2152" s="98" t="s">
        <v>26</v>
      </c>
      <c r="D2152" s="97" t="s">
        <v>30</v>
      </c>
      <c r="E2152" s="99">
        <v>0.0</v>
      </c>
      <c r="F2152" s="80">
        <v>0.0</v>
      </c>
      <c r="G2152" s="99">
        <v>0.0</v>
      </c>
      <c r="H2152" s="105">
        <v>0.0</v>
      </c>
      <c r="I2152" s="99">
        <f t="shared" si="3"/>
        <v>0</v>
      </c>
      <c r="J2152" s="101">
        <f t="shared" si="4"/>
        <v>0</v>
      </c>
      <c r="K2152" s="99">
        <f t="shared" ref="K2152:L2152" si="4364">IFERROR(G2152,0)</f>
        <v>0</v>
      </c>
      <c r="L2152" s="99">
        <f t="shared" si="4364"/>
        <v>0</v>
      </c>
      <c r="M2152" s="99">
        <f t="shared" si="6"/>
        <v>0</v>
      </c>
      <c r="N2152" s="101">
        <f t="shared" si="7"/>
        <v>0</v>
      </c>
      <c r="O2152" s="99">
        <f t="shared" ref="O2152:P2152" si="4365">IFERROR(K2152,0)</f>
        <v>0</v>
      </c>
      <c r="P2152" s="99">
        <f t="shared" si="4365"/>
        <v>0</v>
      </c>
      <c r="Q2152" s="99">
        <f t="shared" si="9"/>
        <v>0</v>
      </c>
      <c r="R2152" s="101">
        <f t="shared" si="10"/>
        <v>0</v>
      </c>
      <c r="S2152" s="106"/>
      <c r="T2152" s="106"/>
      <c r="U2152" s="106"/>
      <c r="V2152" s="99">
        <f t="shared" si="1319"/>
        <v>0</v>
      </c>
      <c r="W2152" s="99">
        <f t="shared" si="1320"/>
        <v>0</v>
      </c>
      <c r="X2152" s="102">
        <f t="shared" si="4353"/>
        <v>0</v>
      </c>
      <c r="Y2152" s="102"/>
    </row>
    <row r="2153">
      <c r="A2153" s="96">
        <v>45760.0</v>
      </c>
      <c r="B2153" s="97" t="s">
        <v>34</v>
      </c>
      <c r="C2153" s="98" t="s">
        <v>26</v>
      </c>
      <c r="D2153" s="97" t="s">
        <v>27</v>
      </c>
      <c r="E2153" s="99">
        <v>0.6</v>
      </c>
      <c r="F2153" s="80">
        <v>0.003</v>
      </c>
      <c r="G2153" s="115">
        <v>0.00333</v>
      </c>
      <c r="H2153" s="103">
        <v>0.004</v>
      </c>
      <c r="I2153" s="99">
        <f t="shared" si="3"/>
        <v>0.00067</v>
      </c>
      <c r="J2153" s="101">
        <f t="shared" si="4"/>
        <v>120.1201201</v>
      </c>
      <c r="K2153" s="99">
        <f t="shared" ref="K2153:L2153" si="4366">IFERROR(G2153,0)</f>
        <v>0.00333</v>
      </c>
      <c r="L2153" s="99">
        <f t="shared" si="4366"/>
        <v>0.004</v>
      </c>
      <c r="M2153" s="99">
        <f t="shared" si="6"/>
        <v>0.00067</v>
      </c>
      <c r="N2153" s="101">
        <f t="shared" si="7"/>
        <v>120.1201201</v>
      </c>
      <c r="O2153" s="99">
        <f t="shared" ref="O2153:P2153" si="4367">IFERROR(K2153,0)</f>
        <v>0.00333</v>
      </c>
      <c r="P2153" s="99">
        <f t="shared" si="4367"/>
        <v>0.004</v>
      </c>
      <c r="Q2153" s="99">
        <f t="shared" si="9"/>
        <v>0.00067</v>
      </c>
      <c r="R2153" s="101">
        <f t="shared" si="10"/>
        <v>120.1201201</v>
      </c>
      <c r="S2153" s="102">
        <f>T2132</f>
        <v>0.07689</v>
      </c>
      <c r="T2153" s="99">
        <f>H2153+S2153-H2154-H2155-U2153</f>
        <v>0.08089</v>
      </c>
      <c r="U2153" s="102">
        <v>0.0</v>
      </c>
      <c r="V2153" s="99">
        <f t="shared" si="1319"/>
        <v>111</v>
      </c>
      <c r="W2153" s="99">
        <f t="shared" si="1320"/>
        <v>133.3333333</v>
      </c>
      <c r="X2153" s="102">
        <f t="shared" si="4353"/>
        <v>0</v>
      </c>
      <c r="Y2153" s="102"/>
    </row>
    <row r="2154">
      <c r="A2154" s="108">
        <v>45760.0</v>
      </c>
      <c r="B2154" s="97" t="s">
        <v>34</v>
      </c>
      <c r="C2154" s="98" t="s">
        <v>26</v>
      </c>
      <c r="D2154" s="97" t="s">
        <v>29</v>
      </c>
      <c r="E2154" s="99">
        <v>0.6</v>
      </c>
      <c r="F2154" s="80">
        <v>0.03</v>
      </c>
      <c r="G2154" s="115">
        <v>0.00333</v>
      </c>
      <c r="H2154" s="103">
        <v>0.0</v>
      </c>
      <c r="I2154" s="99">
        <f t="shared" si="3"/>
        <v>-0.00333</v>
      </c>
      <c r="J2154" s="101">
        <f t="shared" si="4"/>
        <v>0</v>
      </c>
      <c r="K2154" s="99">
        <f t="shared" ref="K2154:L2154" si="4368">IFERROR(G2154,0)</f>
        <v>0.00333</v>
      </c>
      <c r="L2154" s="99">
        <f t="shared" si="4368"/>
        <v>0</v>
      </c>
      <c r="M2154" s="99">
        <f t="shared" si="6"/>
        <v>-0.00333</v>
      </c>
      <c r="N2154" s="101">
        <f t="shared" si="7"/>
        <v>0</v>
      </c>
      <c r="O2154" s="99">
        <f t="shared" ref="O2154:P2154" si="4369">IFERROR(K2154,0)</f>
        <v>0.00333</v>
      </c>
      <c r="P2154" s="99">
        <f t="shared" si="4369"/>
        <v>0</v>
      </c>
      <c r="Q2154" s="99">
        <f t="shared" si="9"/>
        <v>-0.00333</v>
      </c>
      <c r="R2154" s="101">
        <f t="shared" si="10"/>
        <v>0</v>
      </c>
      <c r="S2154" s="106"/>
      <c r="T2154" s="106"/>
      <c r="U2154" s="106"/>
      <c r="V2154" s="99">
        <f t="shared" si="1319"/>
        <v>11.1</v>
      </c>
      <c r="W2154" s="99">
        <f t="shared" si="1320"/>
        <v>0</v>
      </c>
      <c r="X2154" s="102">
        <f t="shared" si="4353"/>
        <v>0.004</v>
      </c>
      <c r="Y2154" s="102"/>
    </row>
    <row r="2155">
      <c r="A2155" s="96">
        <v>45760.0</v>
      </c>
      <c r="B2155" s="97" t="s">
        <v>34</v>
      </c>
      <c r="C2155" s="98" t="s">
        <v>26</v>
      </c>
      <c r="D2155" s="97" t="s">
        <v>30</v>
      </c>
      <c r="E2155" s="99">
        <v>0.0</v>
      </c>
      <c r="F2155" s="80">
        <v>0.0</v>
      </c>
      <c r="G2155" s="99">
        <v>0.0</v>
      </c>
      <c r="H2155" s="105">
        <v>0.0</v>
      </c>
      <c r="I2155" s="99">
        <f t="shared" si="3"/>
        <v>0</v>
      </c>
      <c r="J2155" s="101">
        <f t="shared" si="4"/>
        <v>0</v>
      </c>
      <c r="K2155" s="99">
        <f t="shared" ref="K2155:L2155" si="4370">IFERROR(G2155,0)</f>
        <v>0</v>
      </c>
      <c r="L2155" s="99">
        <f t="shared" si="4370"/>
        <v>0</v>
      </c>
      <c r="M2155" s="99">
        <f t="shared" si="6"/>
        <v>0</v>
      </c>
      <c r="N2155" s="101">
        <f t="shared" si="7"/>
        <v>0</v>
      </c>
      <c r="O2155" s="99">
        <f t="shared" ref="O2155:P2155" si="4371">IFERROR(K2155,0)</f>
        <v>0</v>
      </c>
      <c r="P2155" s="99">
        <f t="shared" si="4371"/>
        <v>0</v>
      </c>
      <c r="Q2155" s="99">
        <f t="shared" si="9"/>
        <v>0</v>
      </c>
      <c r="R2155" s="101">
        <f t="shared" si="10"/>
        <v>0</v>
      </c>
      <c r="S2155" s="106"/>
      <c r="T2155" s="106"/>
      <c r="U2155" s="106"/>
      <c r="V2155" s="99">
        <f t="shared" si="1319"/>
        <v>0</v>
      </c>
      <c r="W2155" s="99">
        <f t="shared" si="1320"/>
        <v>0</v>
      </c>
      <c r="X2155" s="102">
        <f t="shared" si="4353"/>
        <v>0</v>
      </c>
      <c r="Y2155" s="102"/>
    </row>
    <row r="2156">
      <c r="A2156" s="108">
        <v>45760.0</v>
      </c>
      <c r="B2156" s="97" t="s">
        <v>36</v>
      </c>
      <c r="C2156" s="98" t="s">
        <v>37</v>
      </c>
      <c r="D2156" s="97" t="s">
        <v>27</v>
      </c>
      <c r="E2156" s="99">
        <v>229.8</v>
      </c>
      <c r="F2156" s="80">
        <v>0.63</v>
      </c>
      <c r="G2156" s="115">
        <v>0.65333</v>
      </c>
      <c r="H2156" s="103">
        <v>0.63</v>
      </c>
      <c r="I2156" s="99">
        <f t="shared" si="3"/>
        <v>-0.02333</v>
      </c>
      <c r="J2156" s="101">
        <f t="shared" si="4"/>
        <v>96.42906341</v>
      </c>
      <c r="K2156" s="99">
        <f t="shared" ref="K2156:L2156" si="4372">IFERROR(G2156,0)</f>
        <v>0.65333</v>
      </c>
      <c r="L2156" s="99">
        <f t="shared" si="4372"/>
        <v>0.63</v>
      </c>
      <c r="M2156" s="99">
        <f t="shared" si="6"/>
        <v>-0.02333</v>
      </c>
      <c r="N2156" s="101">
        <f t="shared" si="7"/>
        <v>96.42906341</v>
      </c>
      <c r="O2156" s="99">
        <f t="shared" ref="O2156:P2156" si="4373">IFERROR(K2156,0)</f>
        <v>0.65333</v>
      </c>
      <c r="P2156" s="99">
        <f t="shared" si="4373"/>
        <v>0.63</v>
      </c>
      <c r="Q2156" s="99">
        <f t="shared" si="9"/>
        <v>-0.02333</v>
      </c>
      <c r="R2156" s="101">
        <f t="shared" si="10"/>
        <v>96.42906341</v>
      </c>
      <c r="S2156" s="102">
        <f>T2135</f>
        <v>142.220885</v>
      </c>
      <c r="T2156" s="99">
        <f>H2156+S2156-H2157-H2158-U2156</f>
        <v>141.466485</v>
      </c>
      <c r="U2156" s="102">
        <v>4.0E-4</v>
      </c>
      <c r="V2156" s="99">
        <f t="shared" si="1319"/>
        <v>103.7031746</v>
      </c>
      <c r="W2156" s="99">
        <f t="shared" si="1320"/>
        <v>100</v>
      </c>
      <c r="X2156" s="102">
        <f t="shared" si="4353"/>
        <v>0</v>
      </c>
      <c r="Y2156" s="102"/>
    </row>
    <row r="2157">
      <c r="A2157" s="96">
        <v>45760.0</v>
      </c>
      <c r="B2157" s="97" t="s">
        <v>36</v>
      </c>
      <c r="C2157" s="98" t="s">
        <v>37</v>
      </c>
      <c r="D2157" s="97" t="s">
        <v>29</v>
      </c>
      <c r="E2157" s="99">
        <v>285.0</v>
      </c>
      <c r="F2157" s="80">
        <v>0.135</v>
      </c>
      <c r="G2157" s="115">
        <v>0.78333</v>
      </c>
      <c r="H2157" s="103">
        <v>1.384</v>
      </c>
      <c r="I2157" s="99">
        <f t="shared" si="3"/>
        <v>0.60067</v>
      </c>
      <c r="J2157" s="101">
        <f t="shared" si="4"/>
        <v>176.6816029</v>
      </c>
      <c r="K2157" s="99">
        <f t="shared" ref="K2157:L2157" si="4374">IFERROR(G2157,0)</f>
        <v>0.78333</v>
      </c>
      <c r="L2157" s="99">
        <f t="shared" si="4374"/>
        <v>1.384</v>
      </c>
      <c r="M2157" s="99">
        <f t="shared" si="6"/>
        <v>0.60067</v>
      </c>
      <c r="N2157" s="101">
        <f t="shared" si="7"/>
        <v>176.6816029</v>
      </c>
      <c r="O2157" s="99">
        <f t="shared" ref="O2157:P2157" si="4375">IFERROR(K2157,0)</f>
        <v>0.78333</v>
      </c>
      <c r="P2157" s="99">
        <f t="shared" si="4375"/>
        <v>1.384</v>
      </c>
      <c r="Q2157" s="99">
        <f t="shared" si="9"/>
        <v>0.60067</v>
      </c>
      <c r="R2157" s="101">
        <f t="shared" si="10"/>
        <v>176.6816029</v>
      </c>
      <c r="S2157" s="106"/>
      <c r="T2157" s="106"/>
      <c r="U2157" s="106"/>
      <c r="V2157" s="99">
        <f t="shared" si="1319"/>
        <v>580.2444444</v>
      </c>
      <c r="W2157" s="99">
        <f t="shared" si="1320"/>
        <v>1025.185185</v>
      </c>
      <c r="X2157" s="102">
        <f t="shared" si="4353"/>
        <v>0.636</v>
      </c>
      <c r="Y2157" s="102"/>
    </row>
    <row r="2158">
      <c r="A2158" s="108">
        <v>45760.0</v>
      </c>
      <c r="B2158" s="97" t="s">
        <v>36</v>
      </c>
      <c r="C2158" s="98" t="s">
        <v>37</v>
      </c>
      <c r="D2158" s="97" t="s">
        <v>30</v>
      </c>
      <c r="E2158" s="99">
        <v>0.0</v>
      </c>
      <c r="F2158" s="80">
        <v>0.0</v>
      </c>
      <c r="G2158" s="99">
        <v>0.0</v>
      </c>
      <c r="H2158" s="105">
        <v>0.0</v>
      </c>
      <c r="I2158" s="99">
        <f t="shared" si="3"/>
        <v>0</v>
      </c>
      <c r="J2158" s="101">
        <f t="shared" si="4"/>
        <v>0</v>
      </c>
      <c r="K2158" s="99">
        <f t="shared" ref="K2158:L2158" si="4376">IFERROR(G2158,0)</f>
        <v>0</v>
      </c>
      <c r="L2158" s="99">
        <f t="shared" si="4376"/>
        <v>0</v>
      </c>
      <c r="M2158" s="99">
        <f t="shared" si="6"/>
        <v>0</v>
      </c>
      <c r="N2158" s="101">
        <f t="shared" si="7"/>
        <v>0</v>
      </c>
      <c r="O2158" s="99">
        <f t="shared" ref="O2158:P2158" si="4377">IFERROR(K2158,0)</f>
        <v>0</v>
      </c>
      <c r="P2158" s="99">
        <f t="shared" si="4377"/>
        <v>0</v>
      </c>
      <c r="Q2158" s="99">
        <f t="shared" si="9"/>
        <v>0</v>
      </c>
      <c r="R2158" s="101">
        <f t="shared" si="10"/>
        <v>0</v>
      </c>
      <c r="S2158" s="106"/>
      <c r="T2158" s="106"/>
      <c r="U2158" s="106"/>
      <c r="V2158" s="99">
        <f t="shared" si="1319"/>
        <v>0</v>
      </c>
      <c r="W2158" s="99">
        <f t="shared" si="1320"/>
        <v>0</v>
      </c>
      <c r="X2158" s="102">
        <f t="shared" si="4353"/>
        <v>1.884</v>
      </c>
      <c r="Y2158" s="102"/>
    </row>
    <row r="2159">
      <c r="A2159" s="96">
        <v>45760.0</v>
      </c>
      <c r="B2159" s="97" t="s">
        <v>49</v>
      </c>
      <c r="C2159" s="98" t="s">
        <v>37</v>
      </c>
      <c r="D2159" s="97" t="s">
        <v>27</v>
      </c>
      <c r="E2159" s="99">
        <v>5.2</v>
      </c>
      <c r="F2159" s="80">
        <v>0.018</v>
      </c>
      <c r="G2159" s="115">
        <v>0.01333</v>
      </c>
      <c r="H2159" s="103">
        <v>0.02</v>
      </c>
      <c r="I2159" s="99">
        <f t="shared" si="3"/>
        <v>0.00667</v>
      </c>
      <c r="J2159" s="101">
        <f t="shared" si="4"/>
        <v>150.0375094</v>
      </c>
      <c r="K2159" s="99">
        <f t="shared" ref="K2159:L2159" si="4378">IFERROR(G2159,0)</f>
        <v>0.01333</v>
      </c>
      <c r="L2159" s="99">
        <f t="shared" si="4378"/>
        <v>0.02</v>
      </c>
      <c r="M2159" s="99">
        <f t="shared" si="6"/>
        <v>0.00667</v>
      </c>
      <c r="N2159" s="101">
        <f t="shared" si="7"/>
        <v>150.0375094</v>
      </c>
      <c r="O2159" s="99">
        <f t="shared" ref="O2159:P2159" si="4379">IFERROR(K2159,0)</f>
        <v>0.01333</v>
      </c>
      <c r="P2159" s="99">
        <f t="shared" si="4379"/>
        <v>0.02</v>
      </c>
      <c r="Q2159" s="99">
        <f t="shared" si="9"/>
        <v>0.00667</v>
      </c>
      <c r="R2159" s="101">
        <f t="shared" si="10"/>
        <v>150.0375094</v>
      </c>
      <c r="S2159" s="102">
        <f>T2138</f>
        <v>2.527100002</v>
      </c>
      <c r="T2159" s="99">
        <f>H2159+S2159-H2160-H2161-U2159</f>
        <v>2.546400002</v>
      </c>
      <c r="U2159" s="102">
        <v>7.0E-4</v>
      </c>
      <c r="V2159" s="99">
        <f t="shared" si="1319"/>
        <v>74.05555556</v>
      </c>
      <c r="W2159" s="99">
        <f t="shared" si="1320"/>
        <v>111.1111111</v>
      </c>
      <c r="X2159" s="102">
        <f t="shared" si="4353"/>
        <v>0</v>
      </c>
      <c r="Y2159" s="102"/>
    </row>
    <row r="2160">
      <c r="A2160" s="108">
        <v>45760.0</v>
      </c>
      <c r="B2160" s="97" t="s">
        <v>49</v>
      </c>
      <c r="C2160" s="98" t="s">
        <v>37</v>
      </c>
      <c r="D2160" s="97" t="s">
        <v>29</v>
      </c>
      <c r="E2160" s="99">
        <v>5.1</v>
      </c>
      <c r="F2160" s="80">
        <v>0.0</v>
      </c>
      <c r="G2160" s="115">
        <v>0.01333</v>
      </c>
      <c r="H2160" s="103">
        <v>0.0</v>
      </c>
      <c r="I2160" s="99">
        <f t="shared" si="3"/>
        <v>-0.01333</v>
      </c>
      <c r="J2160" s="101">
        <f t="shared" si="4"/>
        <v>0</v>
      </c>
      <c r="K2160" s="99">
        <f t="shared" ref="K2160:L2160" si="4380">IFERROR(G2160,0)</f>
        <v>0.01333</v>
      </c>
      <c r="L2160" s="99">
        <f t="shared" si="4380"/>
        <v>0</v>
      </c>
      <c r="M2160" s="99">
        <f t="shared" si="6"/>
        <v>-0.01333</v>
      </c>
      <c r="N2160" s="101">
        <f t="shared" si="7"/>
        <v>0</v>
      </c>
      <c r="O2160" s="99">
        <f t="shared" ref="O2160:P2160" si="4381">IFERROR(K2160,0)</f>
        <v>0.01333</v>
      </c>
      <c r="P2160" s="99">
        <f t="shared" si="4381"/>
        <v>0</v>
      </c>
      <c r="Q2160" s="99">
        <f t="shared" si="9"/>
        <v>-0.01333</v>
      </c>
      <c r="R2160" s="101">
        <f t="shared" si="10"/>
        <v>0</v>
      </c>
      <c r="S2160" s="106"/>
      <c r="T2160" s="106"/>
      <c r="U2160" s="106"/>
      <c r="V2160" s="99">
        <f t="shared" si="1319"/>
        <v>0</v>
      </c>
      <c r="W2160" s="99">
        <f t="shared" si="1320"/>
        <v>0</v>
      </c>
      <c r="X2160" s="102">
        <f t="shared" si="4353"/>
        <v>0.025</v>
      </c>
      <c r="Y2160" s="102"/>
    </row>
    <row r="2161">
      <c r="A2161" s="96">
        <v>45760.0</v>
      </c>
      <c r="B2161" s="97" t="s">
        <v>49</v>
      </c>
      <c r="C2161" s="98" t="s">
        <v>37</v>
      </c>
      <c r="D2161" s="97" t="s">
        <v>30</v>
      </c>
      <c r="E2161" s="99">
        <v>0.0</v>
      </c>
      <c r="F2161" s="80">
        <v>0.0</v>
      </c>
      <c r="G2161" s="99">
        <v>0.0</v>
      </c>
      <c r="H2161" s="105">
        <v>0.0</v>
      </c>
      <c r="I2161" s="99">
        <f t="shared" si="3"/>
        <v>0</v>
      </c>
      <c r="J2161" s="101">
        <f t="shared" si="4"/>
        <v>0</v>
      </c>
      <c r="K2161" s="99">
        <f t="shared" ref="K2161:L2161" si="4382">IFERROR(G2161,0)</f>
        <v>0</v>
      </c>
      <c r="L2161" s="99">
        <f t="shared" si="4382"/>
        <v>0</v>
      </c>
      <c r="M2161" s="99">
        <f t="shared" si="6"/>
        <v>0</v>
      </c>
      <c r="N2161" s="101">
        <f t="shared" si="7"/>
        <v>0</v>
      </c>
      <c r="O2161" s="99">
        <f t="shared" ref="O2161:P2161" si="4383">IFERROR(K2161,0)</f>
        <v>0</v>
      </c>
      <c r="P2161" s="99">
        <f t="shared" si="4383"/>
        <v>0</v>
      </c>
      <c r="Q2161" s="99">
        <f t="shared" si="9"/>
        <v>0</v>
      </c>
      <c r="R2161" s="101">
        <f t="shared" si="10"/>
        <v>0</v>
      </c>
      <c r="S2161" s="106"/>
      <c r="T2161" s="106"/>
      <c r="U2161" s="106"/>
      <c r="V2161" s="99">
        <f t="shared" si="1319"/>
        <v>0</v>
      </c>
      <c r="W2161" s="99">
        <f t="shared" si="1320"/>
        <v>0</v>
      </c>
      <c r="X2161" s="102">
        <f t="shared" si="4353"/>
        <v>0</v>
      </c>
      <c r="Y2161" s="102"/>
    </row>
    <row r="2162">
      <c r="A2162" s="108">
        <v>45760.0</v>
      </c>
      <c r="B2162" s="97" t="s">
        <v>40</v>
      </c>
      <c r="C2162" s="98" t="s">
        <v>37</v>
      </c>
      <c r="D2162" s="97" t="s">
        <v>27</v>
      </c>
      <c r="E2162" s="99">
        <v>0.63</v>
      </c>
      <c r="F2162" s="80">
        <v>0.0</v>
      </c>
      <c r="G2162" s="115">
        <v>0.001666</v>
      </c>
      <c r="H2162" s="105">
        <v>0.001</v>
      </c>
      <c r="I2162" s="99">
        <f t="shared" si="3"/>
        <v>-0.000666</v>
      </c>
      <c r="J2162" s="101">
        <f t="shared" si="4"/>
        <v>60.0240096</v>
      </c>
      <c r="K2162" s="99">
        <f t="shared" ref="K2162:L2162" si="4384">IFERROR(G2162,0)</f>
        <v>0.001666</v>
      </c>
      <c r="L2162" s="99">
        <f t="shared" si="4384"/>
        <v>0.001</v>
      </c>
      <c r="M2162" s="99">
        <f t="shared" si="6"/>
        <v>-0.000666</v>
      </c>
      <c r="N2162" s="101">
        <f t="shared" si="7"/>
        <v>60.0240096</v>
      </c>
      <c r="O2162" s="99">
        <f t="shared" ref="O2162:P2162" si="4385">IFERROR(K2162,0)</f>
        <v>0.001666</v>
      </c>
      <c r="P2162" s="99">
        <f t="shared" si="4385"/>
        <v>0.001</v>
      </c>
      <c r="Q2162" s="99">
        <f t="shared" si="9"/>
        <v>-0.000666</v>
      </c>
      <c r="R2162" s="101">
        <f t="shared" si="10"/>
        <v>60.0240096</v>
      </c>
      <c r="S2162" s="102">
        <f>T2141</f>
        <v>0.09784624</v>
      </c>
      <c r="T2162" s="99">
        <f>H2162+S2162-H2163-H2164-U2162</f>
        <v>0.09874624</v>
      </c>
      <c r="U2162" s="102">
        <v>1.0E-4</v>
      </c>
      <c r="V2162" s="99">
        <f t="shared" si="1319"/>
        <v>0</v>
      </c>
      <c r="W2162" s="99">
        <f t="shared" si="1320"/>
        <v>0</v>
      </c>
      <c r="X2162" s="102">
        <f t="shared" si="4353"/>
        <v>0</v>
      </c>
      <c r="Y2162" s="102"/>
    </row>
    <row r="2163">
      <c r="A2163" s="96">
        <v>45760.0</v>
      </c>
      <c r="B2163" s="97" t="s">
        <v>40</v>
      </c>
      <c r="C2163" s="98" t="s">
        <v>37</v>
      </c>
      <c r="D2163" s="97" t="s">
        <v>29</v>
      </c>
      <c r="E2163" s="99">
        <v>0.63</v>
      </c>
      <c r="F2163" s="80">
        <v>0.0</v>
      </c>
      <c r="G2163" s="115">
        <v>0.001666</v>
      </c>
      <c r="H2163" s="105">
        <v>0.0</v>
      </c>
      <c r="I2163" s="99">
        <f t="shared" si="3"/>
        <v>-0.001666</v>
      </c>
      <c r="J2163" s="101">
        <f t="shared" si="4"/>
        <v>0</v>
      </c>
      <c r="K2163" s="99">
        <f t="shared" ref="K2163:L2163" si="4386">IFERROR(G2163,0)</f>
        <v>0.001666</v>
      </c>
      <c r="L2163" s="99">
        <f t="shared" si="4386"/>
        <v>0</v>
      </c>
      <c r="M2163" s="99">
        <f t="shared" si="6"/>
        <v>-0.001666</v>
      </c>
      <c r="N2163" s="101">
        <f t="shared" si="7"/>
        <v>0</v>
      </c>
      <c r="O2163" s="99">
        <f t="shared" ref="O2163:P2163" si="4387">IFERROR(K2163,0)</f>
        <v>0.001666</v>
      </c>
      <c r="P2163" s="99">
        <f t="shared" si="4387"/>
        <v>0</v>
      </c>
      <c r="Q2163" s="99">
        <f t="shared" si="9"/>
        <v>-0.001666</v>
      </c>
      <c r="R2163" s="101">
        <f t="shared" si="10"/>
        <v>0</v>
      </c>
      <c r="S2163" s="106"/>
      <c r="T2163" s="104"/>
      <c r="U2163" s="106"/>
      <c r="V2163" s="99">
        <f t="shared" si="1319"/>
        <v>0</v>
      </c>
      <c r="W2163" s="99">
        <f t="shared" si="1320"/>
        <v>0</v>
      </c>
      <c r="X2163" s="102">
        <f t="shared" si="4353"/>
        <v>0.001</v>
      </c>
      <c r="Y2163" s="102"/>
    </row>
    <row r="2164">
      <c r="A2164" s="108">
        <v>45760.0</v>
      </c>
      <c r="B2164" s="97" t="s">
        <v>40</v>
      </c>
      <c r="C2164" s="98" t="s">
        <v>37</v>
      </c>
      <c r="D2164" s="97" t="s">
        <v>30</v>
      </c>
      <c r="E2164" s="99">
        <v>0.0</v>
      </c>
      <c r="F2164" s="80">
        <v>0.0</v>
      </c>
      <c r="G2164" s="99">
        <v>0.0</v>
      </c>
      <c r="H2164" s="105">
        <v>0.0</v>
      </c>
      <c r="I2164" s="99">
        <f t="shared" si="3"/>
        <v>0</v>
      </c>
      <c r="J2164" s="101">
        <f t="shared" si="4"/>
        <v>0</v>
      </c>
      <c r="K2164" s="99">
        <f t="shared" ref="K2164:L2164" si="4388">IFERROR(G2164,0)</f>
        <v>0</v>
      </c>
      <c r="L2164" s="99">
        <f t="shared" si="4388"/>
        <v>0</v>
      </c>
      <c r="M2164" s="99">
        <f t="shared" si="6"/>
        <v>0</v>
      </c>
      <c r="N2164" s="101">
        <f t="shared" si="7"/>
        <v>0</v>
      </c>
      <c r="O2164" s="99">
        <f t="shared" ref="O2164:P2164" si="4389">IFERROR(K2164,0)</f>
        <v>0</v>
      </c>
      <c r="P2164" s="99">
        <f t="shared" si="4389"/>
        <v>0</v>
      </c>
      <c r="Q2164" s="99">
        <f t="shared" si="9"/>
        <v>0</v>
      </c>
      <c r="R2164" s="101">
        <f t="shared" si="10"/>
        <v>0</v>
      </c>
      <c r="S2164" s="106"/>
      <c r="T2164" s="106"/>
      <c r="U2164" s="106"/>
      <c r="V2164" s="99">
        <f t="shared" si="1319"/>
        <v>0</v>
      </c>
      <c r="W2164" s="99">
        <f t="shared" si="1320"/>
        <v>0</v>
      </c>
      <c r="X2164" s="102">
        <f t="shared" si="4353"/>
        <v>0</v>
      </c>
      <c r="Y2164" s="102"/>
    </row>
    <row r="2165">
      <c r="A2165" s="108">
        <v>45761.0</v>
      </c>
      <c r="B2165" s="109" t="s">
        <v>31</v>
      </c>
      <c r="C2165" s="110" t="s">
        <v>26</v>
      </c>
      <c r="D2165" s="109" t="s">
        <v>27</v>
      </c>
      <c r="E2165" s="111">
        <v>190.9</v>
      </c>
      <c r="F2165" s="81">
        <v>0.652</v>
      </c>
      <c r="G2165" s="112">
        <v>0.53666</v>
      </c>
      <c r="H2165" s="107">
        <v>0.565</v>
      </c>
      <c r="I2165" s="111">
        <f t="shared" si="3"/>
        <v>0.02834</v>
      </c>
      <c r="J2165" s="113">
        <f t="shared" si="4"/>
        <v>105.2808109</v>
      </c>
      <c r="K2165" s="111">
        <f t="shared" ref="K2165:L2165" si="4390">IFERROR(G2165,0)</f>
        <v>0.53666</v>
      </c>
      <c r="L2165" s="111">
        <f t="shared" si="4390"/>
        <v>0.565</v>
      </c>
      <c r="M2165" s="111">
        <f t="shared" si="6"/>
        <v>0.02834</v>
      </c>
      <c r="N2165" s="113">
        <f t="shared" si="7"/>
        <v>105.2808109</v>
      </c>
      <c r="O2165" s="111">
        <f t="shared" ref="O2165:P2165" si="4391">IFERROR(K2165,0)</f>
        <v>0.53666</v>
      </c>
      <c r="P2165" s="111">
        <f t="shared" si="4391"/>
        <v>0.565</v>
      </c>
      <c r="Q2165" s="111">
        <f t="shared" si="9"/>
        <v>0.02834</v>
      </c>
      <c r="R2165" s="113">
        <f t="shared" si="10"/>
        <v>105.2808109</v>
      </c>
      <c r="S2165" s="111">
        <f>T2144</f>
        <v>10.68292</v>
      </c>
      <c r="T2165" s="111">
        <f>H2165+S2165-H2166-H2167-U2165</f>
        <v>8.63812</v>
      </c>
      <c r="U2165" s="111">
        <v>0.0018</v>
      </c>
      <c r="V2165" s="111">
        <f t="shared" si="1319"/>
        <v>82.30981595</v>
      </c>
      <c r="W2165" s="111">
        <f t="shared" si="1320"/>
        <v>86.65644172</v>
      </c>
      <c r="X2165" s="114">
        <f>H2123</f>
        <v>0.575</v>
      </c>
      <c r="Y2165" s="114"/>
    </row>
    <row r="2166">
      <c r="A2166" s="108">
        <v>45761.0</v>
      </c>
      <c r="B2166" s="109" t="s">
        <v>31</v>
      </c>
      <c r="C2166" s="110" t="s">
        <v>26</v>
      </c>
      <c r="D2166" s="109" t="s">
        <v>29</v>
      </c>
      <c r="E2166" s="111">
        <v>220.3</v>
      </c>
      <c r="F2166" s="80">
        <v>0.0</v>
      </c>
      <c r="G2166" s="115">
        <v>0.66</v>
      </c>
      <c r="H2166" s="116">
        <v>2.608</v>
      </c>
      <c r="I2166" s="111">
        <f t="shared" si="3"/>
        <v>1.948</v>
      </c>
      <c r="J2166" s="113">
        <f t="shared" si="4"/>
        <v>395.1515152</v>
      </c>
      <c r="K2166" s="111">
        <f t="shared" ref="K2166:L2166" si="4392">IFERROR(G2166,0)</f>
        <v>0.66</v>
      </c>
      <c r="L2166" s="111">
        <f t="shared" si="4392"/>
        <v>2.608</v>
      </c>
      <c r="M2166" s="111">
        <f t="shared" si="6"/>
        <v>1.948</v>
      </c>
      <c r="N2166" s="113">
        <f t="shared" si="7"/>
        <v>395.1515152</v>
      </c>
      <c r="O2166" s="111">
        <f t="shared" ref="O2166:P2166" si="4393">IFERROR(K2166,0)</f>
        <v>0.66</v>
      </c>
      <c r="P2166" s="111">
        <f t="shared" si="4393"/>
        <v>2.608</v>
      </c>
      <c r="Q2166" s="111">
        <f t="shared" si="9"/>
        <v>1.948</v>
      </c>
      <c r="R2166" s="113">
        <f t="shared" si="10"/>
        <v>395.1515152</v>
      </c>
      <c r="S2166" s="117"/>
      <c r="T2166" s="117"/>
      <c r="U2166" s="117"/>
      <c r="V2166" s="111">
        <f t="shared" si="1319"/>
        <v>0</v>
      </c>
      <c r="W2166" s="111">
        <f t="shared" si="1320"/>
        <v>0</v>
      </c>
      <c r="X2166" s="114">
        <f t="shared" ref="X2166:X2185" si="4396">H2123</f>
        <v>0.575</v>
      </c>
      <c r="Y2166" s="114"/>
    </row>
    <row r="2167">
      <c r="A2167" s="108">
        <v>45761.0</v>
      </c>
      <c r="B2167" s="109" t="s">
        <v>31</v>
      </c>
      <c r="C2167" s="110" t="s">
        <v>26</v>
      </c>
      <c r="D2167" s="109" t="s">
        <v>30</v>
      </c>
      <c r="E2167" s="111">
        <v>0.0</v>
      </c>
      <c r="F2167" s="80">
        <v>0.0</v>
      </c>
      <c r="G2167" s="99">
        <v>0.0</v>
      </c>
      <c r="H2167" s="116">
        <v>0.0</v>
      </c>
      <c r="I2167" s="111">
        <f t="shared" si="3"/>
        <v>0</v>
      </c>
      <c r="J2167" s="113">
        <f t="shared" si="4"/>
        <v>0</v>
      </c>
      <c r="K2167" s="111">
        <f t="shared" ref="K2167:L2167" si="4394">IFERROR(G2167,0)</f>
        <v>0</v>
      </c>
      <c r="L2167" s="111">
        <f t="shared" si="4394"/>
        <v>0</v>
      </c>
      <c r="M2167" s="111">
        <f t="shared" si="6"/>
        <v>0</v>
      </c>
      <c r="N2167" s="113">
        <f t="shared" si="7"/>
        <v>0</v>
      </c>
      <c r="O2167" s="111">
        <f t="shared" ref="O2167:P2167" si="4395">IFERROR(K2167,0)</f>
        <v>0</v>
      </c>
      <c r="P2167" s="111">
        <f t="shared" si="4395"/>
        <v>0</v>
      </c>
      <c r="Q2167" s="111">
        <f t="shared" si="9"/>
        <v>0</v>
      </c>
      <c r="R2167" s="113">
        <f t="shared" si="10"/>
        <v>0</v>
      </c>
      <c r="S2167" s="117"/>
      <c r="T2167" s="117"/>
      <c r="U2167" s="117"/>
      <c r="V2167" s="111">
        <f t="shared" si="1319"/>
        <v>0</v>
      </c>
      <c r="W2167" s="111">
        <f t="shared" si="1320"/>
        <v>0</v>
      </c>
      <c r="X2167" s="114">
        <f t="shared" si="4396"/>
        <v>0.981</v>
      </c>
      <c r="Y2167" s="114"/>
    </row>
    <row r="2168">
      <c r="A2168" s="108">
        <v>45761.0</v>
      </c>
      <c r="B2168" s="109" t="s">
        <v>25</v>
      </c>
      <c r="C2168" s="110" t="s">
        <v>26</v>
      </c>
      <c r="D2168" s="109" t="s">
        <v>27</v>
      </c>
      <c r="E2168" s="111">
        <v>1.7</v>
      </c>
      <c r="F2168" s="80">
        <v>0.005</v>
      </c>
      <c r="G2168" s="115">
        <v>0.00466</v>
      </c>
      <c r="H2168" s="116">
        <v>0.005</v>
      </c>
      <c r="I2168" s="111">
        <f t="shared" si="3"/>
        <v>0.00034</v>
      </c>
      <c r="J2168" s="113">
        <f t="shared" si="4"/>
        <v>107.2961373</v>
      </c>
      <c r="K2168" s="111">
        <f t="shared" ref="K2168:L2168" si="4397">IFERROR(G2168,0)</f>
        <v>0.00466</v>
      </c>
      <c r="L2168" s="111">
        <f t="shared" si="4397"/>
        <v>0.005</v>
      </c>
      <c r="M2168" s="111">
        <f t="shared" si="6"/>
        <v>0.00034</v>
      </c>
      <c r="N2168" s="113">
        <f t="shared" si="7"/>
        <v>107.2961373</v>
      </c>
      <c r="O2168" s="111">
        <f t="shared" ref="O2168:P2168" si="4398">IFERROR(K2168,0)</f>
        <v>0.00466</v>
      </c>
      <c r="P2168" s="111">
        <f t="shared" si="4398"/>
        <v>0.005</v>
      </c>
      <c r="Q2168" s="111">
        <f t="shared" si="9"/>
        <v>0.00034</v>
      </c>
      <c r="R2168" s="113">
        <f t="shared" si="10"/>
        <v>107.2961373</v>
      </c>
      <c r="S2168" s="111">
        <f>T2147</f>
        <v>3.4544405</v>
      </c>
      <c r="T2168" s="111">
        <f>H2168+S2168-H2169-H2170-U2168</f>
        <v>3.4593405</v>
      </c>
      <c r="U2168" s="111">
        <v>1.0E-4</v>
      </c>
      <c r="V2168" s="111">
        <f t="shared" si="1319"/>
        <v>93.2</v>
      </c>
      <c r="W2168" s="111">
        <f t="shared" si="1320"/>
        <v>100</v>
      </c>
      <c r="X2168" s="114">
        <f t="shared" si="4396"/>
        <v>0</v>
      </c>
      <c r="Y2168" s="114"/>
    </row>
    <row r="2169">
      <c r="A2169" s="108">
        <v>45761.0</v>
      </c>
      <c r="B2169" s="109" t="s">
        <v>25</v>
      </c>
      <c r="C2169" s="110" t="s">
        <v>26</v>
      </c>
      <c r="D2169" s="109" t="s">
        <v>29</v>
      </c>
      <c r="E2169" s="111">
        <v>1.5</v>
      </c>
      <c r="F2169" s="80">
        <v>0.0</v>
      </c>
      <c r="G2169" s="115">
        <v>0.00333</v>
      </c>
      <c r="H2169" s="116">
        <v>0.0</v>
      </c>
      <c r="I2169" s="111">
        <f t="shared" si="3"/>
        <v>-0.00333</v>
      </c>
      <c r="J2169" s="113">
        <f t="shared" si="4"/>
        <v>0</v>
      </c>
      <c r="K2169" s="111">
        <f t="shared" ref="K2169:L2169" si="4399">IFERROR(G2169,0)</f>
        <v>0.00333</v>
      </c>
      <c r="L2169" s="111">
        <f t="shared" si="4399"/>
        <v>0</v>
      </c>
      <c r="M2169" s="111">
        <f t="shared" si="6"/>
        <v>-0.00333</v>
      </c>
      <c r="N2169" s="113">
        <f t="shared" si="7"/>
        <v>0</v>
      </c>
      <c r="O2169" s="111">
        <f t="shared" ref="O2169:P2169" si="4400">IFERROR(K2169,0)</f>
        <v>0.00333</v>
      </c>
      <c r="P2169" s="111">
        <f t="shared" si="4400"/>
        <v>0</v>
      </c>
      <c r="Q2169" s="111">
        <f t="shared" si="9"/>
        <v>-0.00333</v>
      </c>
      <c r="R2169" s="113">
        <f t="shared" si="10"/>
        <v>0</v>
      </c>
      <c r="S2169" s="117"/>
      <c r="T2169" s="117"/>
      <c r="U2169" s="117"/>
      <c r="V2169" s="111">
        <f t="shared" si="1319"/>
        <v>0</v>
      </c>
      <c r="W2169" s="111">
        <f t="shared" si="1320"/>
        <v>0</v>
      </c>
      <c r="X2169" s="114">
        <f t="shared" si="4396"/>
        <v>0.005</v>
      </c>
      <c r="Y2169" s="114"/>
    </row>
    <row r="2170">
      <c r="A2170" s="108">
        <v>45761.0</v>
      </c>
      <c r="B2170" s="109" t="s">
        <v>25</v>
      </c>
      <c r="C2170" s="110" t="s">
        <v>26</v>
      </c>
      <c r="D2170" s="109" t="s">
        <v>30</v>
      </c>
      <c r="E2170" s="111">
        <v>0.0</v>
      </c>
      <c r="F2170" s="80">
        <v>0.0</v>
      </c>
      <c r="G2170" s="99">
        <v>0.0</v>
      </c>
      <c r="H2170" s="118">
        <v>0.0</v>
      </c>
      <c r="I2170" s="111">
        <f t="shared" si="3"/>
        <v>0</v>
      </c>
      <c r="J2170" s="113">
        <f t="shared" si="4"/>
        <v>0</v>
      </c>
      <c r="K2170" s="111">
        <f t="shared" ref="K2170:L2170" si="4401">IFERROR(G2170,0)</f>
        <v>0</v>
      </c>
      <c r="L2170" s="111">
        <f t="shared" si="4401"/>
        <v>0</v>
      </c>
      <c r="M2170" s="111">
        <f t="shared" si="6"/>
        <v>0</v>
      </c>
      <c r="N2170" s="113">
        <f t="shared" si="7"/>
        <v>0</v>
      </c>
      <c r="O2170" s="111">
        <f t="shared" ref="O2170:P2170" si="4402">IFERROR(K2170,0)</f>
        <v>0</v>
      </c>
      <c r="P2170" s="111">
        <f t="shared" si="4402"/>
        <v>0</v>
      </c>
      <c r="Q2170" s="111">
        <f t="shared" si="9"/>
        <v>0</v>
      </c>
      <c r="R2170" s="113">
        <f t="shared" si="10"/>
        <v>0</v>
      </c>
      <c r="S2170" s="117"/>
      <c r="T2170" s="117"/>
      <c r="U2170" s="117"/>
      <c r="V2170" s="111">
        <f t="shared" si="1319"/>
        <v>0</v>
      </c>
      <c r="W2170" s="111">
        <f t="shared" si="1320"/>
        <v>0</v>
      </c>
      <c r="X2170" s="114">
        <f t="shared" si="4396"/>
        <v>0</v>
      </c>
      <c r="Y2170" s="114"/>
    </row>
    <row r="2171">
      <c r="A2171" s="108">
        <v>45761.0</v>
      </c>
      <c r="B2171" s="109" t="s">
        <v>33</v>
      </c>
      <c r="C2171" s="110" t="s">
        <v>26</v>
      </c>
      <c r="D2171" s="109" t="s">
        <v>27</v>
      </c>
      <c r="E2171" s="111">
        <v>1.0</v>
      </c>
      <c r="F2171" s="80">
        <v>0.005</v>
      </c>
      <c r="G2171" s="99">
        <v>0.003</v>
      </c>
      <c r="H2171" s="116">
        <v>0.003</v>
      </c>
      <c r="I2171" s="111">
        <f t="shared" si="3"/>
        <v>0</v>
      </c>
      <c r="J2171" s="113">
        <f t="shared" si="4"/>
        <v>100</v>
      </c>
      <c r="K2171" s="111">
        <f t="shared" ref="K2171:L2171" si="4403">IFERROR(G2171,0)</f>
        <v>0.003</v>
      </c>
      <c r="L2171" s="111">
        <f t="shared" si="4403"/>
        <v>0.003</v>
      </c>
      <c r="M2171" s="111">
        <f t="shared" si="6"/>
        <v>0</v>
      </c>
      <c r="N2171" s="113">
        <f t="shared" si="7"/>
        <v>100</v>
      </c>
      <c r="O2171" s="111">
        <f t="shared" ref="O2171:P2171" si="4404">IFERROR(K2171,0)</f>
        <v>0.003</v>
      </c>
      <c r="P2171" s="111">
        <f t="shared" si="4404"/>
        <v>0.003</v>
      </c>
      <c r="Q2171" s="111">
        <f t="shared" si="9"/>
        <v>0</v>
      </c>
      <c r="R2171" s="113">
        <f t="shared" si="10"/>
        <v>100</v>
      </c>
      <c r="S2171" s="111">
        <f>T2150</f>
        <v>0.42265</v>
      </c>
      <c r="T2171" s="111">
        <f>H2171+S2171-H2172-H2173-U2171</f>
        <v>0.35865</v>
      </c>
      <c r="U2171" s="111">
        <v>0.0</v>
      </c>
      <c r="V2171" s="111">
        <f t="shared" si="1319"/>
        <v>60</v>
      </c>
      <c r="W2171" s="111">
        <f t="shared" si="1320"/>
        <v>60</v>
      </c>
      <c r="X2171" s="114">
        <f t="shared" si="4396"/>
        <v>0</v>
      </c>
      <c r="Y2171" s="114"/>
    </row>
    <row r="2172">
      <c r="A2172" s="108">
        <v>45761.0</v>
      </c>
      <c r="B2172" s="109" t="s">
        <v>33</v>
      </c>
      <c r="C2172" s="110" t="s">
        <v>26</v>
      </c>
      <c r="D2172" s="109" t="s">
        <v>29</v>
      </c>
      <c r="E2172" s="111">
        <v>1.0</v>
      </c>
      <c r="F2172" s="80">
        <v>0.0</v>
      </c>
      <c r="G2172" s="99">
        <v>0.003</v>
      </c>
      <c r="H2172" s="116">
        <v>0.067</v>
      </c>
      <c r="I2172" s="111">
        <f t="shared" si="3"/>
        <v>0.064</v>
      </c>
      <c r="J2172" s="113">
        <f t="shared" si="4"/>
        <v>2233.333333</v>
      </c>
      <c r="K2172" s="111">
        <f t="shared" ref="K2172:L2172" si="4405">IFERROR(G2172,0)</f>
        <v>0.003</v>
      </c>
      <c r="L2172" s="111">
        <f t="shared" si="4405"/>
        <v>0.067</v>
      </c>
      <c r="M2172" s="111">
        <f t="shared" si="6"/>
        <v>0.064</v>
      </c>
      <c r="N2172" s="113">
        <f t="shared" si="7"/>
        <v>2233.333333</v>
      </c>
      <c r="O2172" s="111">
        <f t="shared" ref="O2172:P2172" si="4406">IFERROR(K2172,0)</f>
        <v>0.003</v>
      </c>
      <c r="P2172" s="111">
        <f t="shared" si="4406"/>
        <v>0.067</v>
      </c>
      <c r="Q2172" s="111">
        <f t="shared" si="9"/>
        <v>0.064</v>
      </c>
      <c r="R2172" s="113">
        <f t="shared" si="10"/>
        <v>2233.333333</v>
      </c>
      <c r="S2172" s="117"/>
      <c r="T2172" s="117"/>
      <c r="U2172" s="117"/>
      <c r="V2172" s="111">
        <f t="shared" si="1319"/>
        <v>0</v>
      </c>
      <c r="W2172" s="111">
        <f t="shared" si="1320"/>
        <v>0</v>
      </c>
      <c r="X2172" s="114">
        <f t="shared" si="4396"/>
        <v>0.003</v>
      </c>
      <c r="Y2172" s="114"/>
    </row>
    <row r="2173">
      <c r="A2173" s="108">
        <v>45761.0</v>
      </c>
      <c r="B2173" s="109" t="s">
        <v>33</v>
      </c>
      <c r="C2173" s="110" t="s">
        <v>26</v>
      </c>
      <c r="D2173" s="109" t="s">
        <v>30</v>
      </c>
      <c r="E2173" s="111">
        <v>0.0</v>
      </c>
      <c r="F2173" s="80">
        <v>0.0</v>
      </c>
      <c r="G2173" s="99">
        <v>0.0</v>
      </c>
      <c r="H2173" s="118">
        <v>0.0</v>
      </c>
      <c r="I2173" s="111">
        <f t="shared" si="3"/>
        <v>0</v>
      </c>
      <c r="J2173" s="113">
        <f t="shared" si="4"/>
        <v>0</v>
      </c>
      <c r="K2173" s="111">
        <f t="shared" ref="K2173:L2173" si="4407">IFERROR(G2173,0)</f>
        <v>0</v>
      </c>
      <c r="L2173" s="111">
        <f t="shared" si="4407"/>
        <v>0</v>
      </c>
      <c r="M2173" s="111">
        <f t="shared" si="6"/>
        <v>0</v>
      </c>
      <c r="N2173" s="113">
        <f t="shared" si="7"/>
        <v>0</v>
      </c>
      <c r="O2173" s="111">
        <f t="shared" ref="O2173:P2173" si="4408">IFERROR(K2173,0)</f>
        <v>0</v>
      </c>
      <c r="P2173" s="111">
        <f t="shared" si="4408"/>
        <v>0</v>
      </c>
      <c r="Q2173" s="111">
        <f t="shared" si="9"/>
        <v>0</v>
      </c>
      <c r="R2173" s="113">
        <f t="shared" si="10"/>
        <v>0</v>
      </c>
      <c r="S2173" s="43"/>
      <c r="T2173" s="43"/>
      <c r="U2173" s="43"/>
      <c r="V2173" s="111">
        <f t="shared" si="1319"/>
        <v>0</v>
      </c>
      <c r="W2173" s="111">
        <f t="shared" si="1320"/>
        <v>0</v>
      </c>
      <c r="X2173" s="114">
        <f t="shared" si="4396"/>
        <v>0</v>
      </c>
      <c r="Y2173" s="114"/>
    </row>
    <row r="2174">
      <c r="A2174" s="108">
        <v>45761.0</v>
      </c>
      <c r="B2174" s="109" t="s">
        <v>34</v>
      </c>
      <c r="C2174" s="110" t="s">
        <v>26</v>
      </c>
      <c r="D2174" s="109" t="s">
        <v>27</v>
      </c>
      <c r="E2174" s="111">
        <v>0.6</v>
      </c>
      <c r="F2174" s="80">
        <v>0.003</v>
      </c>
      <c r="G2174" s="115">
        <v>0.00333</v>
      </c>
      <c r="H2174" s="116">
        <v>0.004</v>
      </c>
      <c r="I2174" s="111">
        <f t="shared" si="3"/>
        <v>0.00067</v>
      </c>
      <c r="J2174" s="113">
        <f t="shared" si="4"/>
        <v>120.1201201</v>
      </c>
      <c r="K2174" s="111">
        <f t="shared" ref="K2174:L2174" si="4409">IFERROR(G2174,0)</f>
        <v>0.00333</v>
      </c>
      <c r="L2174" s="111">
        <f t="shared" si="4409"/>
        <v>0.004</v>
      </c>
      <c r="M2174" s="111">
        <f t="shared" si="6"/>
        <v>0.00067</v>
      </c>
      <c r="N2174" s="113">
        <f t="shared" si="7"/>
        <v>120.1201201</v>
      </c>
      <c r="O2174" s="111">
        <f t="shared" ref="O2174:P2174" si="4410">IFERROR(K2174,0)</f>
        <v>0.00333</v>
      </c>
      <c r="P2174" s="111">
        <f t="shared" si="4410"/>
        <v>0.004</v>
      </c>
      <c r="Q2174" s="111">
        <f t="shared" si="9"/>
        <v>0.00067</v>
      </c>
      <c r="R2174" s="113">
        <f t="shared" si="10"/>
        <v>120.1201201</v>
      </c>
      <c r="S2174" s="114">
        <f>T2153</f>
        <v>0.08089</v>
      </c>
      <c r="T2174" s="111">
        <f>H2174+S2174-H2175-H2176-U2174</f>
        <v>0.08489</v>
      </c>
      <c r="U2174" s="114">
        <v>0.0</v>
      </c>
      <c r="V2174" s="111">
        <f t="shared" si="1319"/>
        <v>111</v>
      </c>
      <c r="W2174" s="111">
        <f t="shared" si="1320"/>
        <v>133.3333333</v>
      </c>
      <c r="X2174" s="114">
        <f t="shared" si="4396"/>
        <v>0</v>
      </c>
      <c r="Y2174" s="114"/>
    </row>
    <row r="2175">
      <c r="A2175" s="108">
        <v>45761.0</v>
      </c>
      <c r="B2175" s="109" t="s">
        <v>34</v>
      </c>
      <c r="C2175" s="110" t="s">
        <v>26</v>
      </c>
      <c r="D2175" s="109" t="s">
        <v>29</v>
      </c>
      <c r="E2175" s="111">
        <v>0.6</v>
      </c>
      <c r="F2175" s="80">
        <v>0.0</v>
      </c>
      <c r="G2175" s="115">
        <v>0.00333</v>
      </c>
      <c r="H2175" s="116">
        <v>0.0</v>
      </c>
      <c r="I2175" s="111">
        <f t="shared" si="3"/>
        <v>-0.00333</v>
      </c>
      <c r="J2175" s="113">
        <f t="shared" si="4"/>
        <v>0</v>
      </c>
      <c r="K2175" s="111">
        <f t="shared" ref="K2175:L2175" si="4411">IFERROR(G2175,0)</f>
        <v>0.00333</v>
      </c>
      <c r="L2175" s="111">
        <f t="shared" si="4411"/>
        <v>0</v>
      </c>
      <c r="M2175" s="111">
        <f t="shared" si="6"/>
        <v>-0.00333</v>
      </c>
      <c r="N2175" s="113">
        <f t="shared" si="7"/>
        <v>0</v>
      </c>
      <c r="O2175" s="111">
        <f t="shared" ref="O2175:P2175" si="4412">IFERROR(K2175,0)</f>
        <v>0.00333</v>
      </c>
      <c r="P2175" s="111">
        <f t="shared" si="4412"/>
        <v>0</v>
      </c>
      <c r="Q2175" s="111">
        <f t="shared" si="9"/>
        <v>-0.00333</v>
      </c>
      <c r="R2175" s="113">
        <f t="shared" si="10"/>
        <v>0</v>
      </c>
      <c r="S2175" s="43"/>
      <c r="T2175" s="43"/>
      <c r="U2175" s="43"/>
      <c r="V2175" s="111">
        <f t="shared" si="1319"/>
        <v>0</v>
      </c>
      <c r="W2175" s="111">
        <f t="shared" si="1320"/>
        <v>0</v>
      </c>
      <c r="X2175" s="114">
        <f t="shared" si="4396"/>
        <v>0.004</v>
      </c>
      <c r="Y2175" s="114"/>
    </row>
    <row r="2176">
      <c r="A2176" s="108">
        <v>45761.0</v>
      </c>
      <c r="B2176" s="109" t="s">
        <v>34</v>
      </c>
      <c r="C2176" s="110" t="s">
        <v>26</v>
      </c>
      <c r="D2176" s="109" t="s">
        <v>30</v>
      </c>
      <c r="E2176" s="111">
        <v>0.0</v>
      </c>
      <c r="F2176" s="80">
        <v>0.0</v>
      </c>
      <c r="G2176" s="99">
        <v>0.0</v>
      </c>
      <c r="H2176" s="118">
        <v>0.0</v>
      </c>
      <c r="I2176" s="111">
        <f t="shared" si="3"/>
        <v>0</v>
      </c>
      <c r="J2176" s="113">
        <f t="shared" si="4"/>
        <v>0</v>
      </c>
      <c r="K2176" s="111">
        <f t="shared" ref="K2176:L2176" si="4413">IFERROR(G2176,0)</f>
        <v>0</v>
      </c>
      <c r="L2176" s="111">
        <f t="shared" si="4413"/>
        <v>0</v>
      </c>
      <c r="M2176" s="111">
        <f t="shared" si="6"/>
        <v>0</v>
      </c>
      <c r="N2176" s="113">
        <f t="shared" si="7"/>
        <v>0</v>
      </c>
      <c r="O2176" s="111">
        <f t="shared" ref="O2176:P2176" si="4414">IFERROR(K2176,0)</f>
        <v>0</v>
      </c>
      <c r="P2176" s="111">
        <f t="shared" si="4414"/>
        <v>0</v>
      </c>
      <c r="Q2176" s="111">
        <f t="shared" si="9"/>
        <v>0</v>
      </c>
      <c r="R2176" s="113">
        <f t="shared" si="10"/>
        <v>0</v>
      </c>
      <c r="S2176" s="43"/>
      <c r="T2176" s="43"/>
      <c r="U2176" s="43"/>
      <c r="V2176" s="111">
        <f t="shared" si="1319"/>
        <v>0</v>
      </c>
      <c r="W2176" s="111">
        <f t="shared" si="1320"/>
        <v>0</v>
      </c>
      <c r="X2176" s="114">
        <f t="shared" si="4396"/>
        <v>0</v>
      </c>
      <c r="Y2176" s="114"/>
    </row>
    <row r="2177">
      <c r="A2177" s="108">
        <v>45761.0</v>
      </c>
      <c r="B2177" s="109" t="s">
        <v>36</v>
      </c>
      <c r="C2177" s="110" t="s">
        <v>37</v>
      </c>
      <c r="D2177" s="109" t="s">
        <v>27</v>
      </c>
      <c r="E2177" s="111">
        <v>229.8</v>
      </c>
      <c r="F2177" s="80">
        <v>0.623</v>
      </c>
      <c r="G2177" s="115">
        <v>0.65333</v>
      </c>
      <c r="H2177" s="116">
        <v>0.632</v>
      </c>
      <c r="I2177" s="111">
        <f t="shared" si="3"/>
        <v>-0.02133</v>
      </c>
      <c r="J2177" s="113">
        <f t="shared" si="4"/>
        <v>96.73518742</v>
      </c>
      <c r="K2177" s="111">
        <f t="shared" ref="K2177:L2177" si="4415">IFERROR(G2177,0)</f>
        <v>0.65333</v>
      </c>
      <c r="L2177" s="111">
        <f t="shared" si="4415"/>
        <v>0.632</v>
      </c>
      <c r="M2177" s="111">
        <f t="shared" si="6"/>
        <v>-0.02133</v>
      </c>
      <c r="N2177" s="113">
        <f t="shared" si="7"/>
        <v>96.73518742</v>
      </c>
      <c r="O2177" s="111">
        <f t="shared" ref="O2177:P2177" si="4416">IFERROR(K2177,0)</f>
        <v>0.65333</v>
      </c>
      <c r="P2177" s="111">
        <f t="shared" si="4416"/>
        <v>0.632</v>
      </c>
      <c r="Q2177" s="111">
        <f t="shared" si="9"/>
        <v>-0.02133</v>
      </c>
      <c r="R2177" s="113">
        <f t="shared" si="10"/>
        <v>96.73518742</v>
      </c>
      <c r="S2177" s="114">
        <f>T2156</f>
        <v>141.466485</v>
      </c>
      <c r="T2177" s="111">
        <f>H2177+S2177-H2178-H2179-U2177</f>
        <v>140.520085</v>
      </c>
      <c r="U2177" s="114">
        <v>4.0E-4</v>
      </c>
      <c r="V2177" s="111">
        <f t="shared" si="1319"/>
        <v>104.8683788</v>
      </c>
      <c r="W2177" s="111">
        <f t="shared" si="1320"/>
        <v>101.4446228</v>
      </c>
      <c r="X2177" s="114">
        <f t="shared" si="4396"/>
        <v>0</v>
      </c>
      <c r="Y2177" s="114"/>
    </row>
    <row r="2178">
      <c r="A2178" s="108">
        <v>45761.0</v>
      </c>
      <c r="B2178" s="109" t="s">
        <v>36</v>
      </c>
      <c r="C2178" s="110" t="s">
        <v>37</v>
      </c>
      <c r="D2178" s="109" t="s">
        <v>29</v>
      </c>
      <c r="E2178" s="111">
        <v>285.0</v>
      </c>
      <c r="F2178" s="80">
        <v>0.0</v>
      </c>
      <c r="G2178" s="115">
        <v>0.78333</v>
      </c>
      <c r="H2178" s="116">
        <v>1.578</v>
      </c>
      <c r="I2178" s="111">
        <f t="shared" si="3"/>
        <v>0.79467</v>
      </c>
      <c r="J2178" s="113">
        <f t="shared" si="4"/>
        <v>201.4476657</v>
      </c>
      <c r="K2178" s="111">
        <f t="shared" ref="K2178:L2178" si="4417">IFERROR(G2178,0)</f>
        <v>0.78333</v>
      </c>
      <c r="L2178" s="111">
        <f t="shared" si="4417"/>
        <v>1.578</v>
      </c>
      <c r="M2178" s="111">
        <f t="shared" si="6"/>
        <v>0.79467</v>
      </c>
      <c r="N2178" s="113">
        <f t="shared" si="7"/>
        <v>201.4476657</v>
      </c>
      <c r="O2178" s="111">
        <f t="shared" ref="O2178:P2178" si="4418">IFERROR(K2178,0)</f>
        <v>0.78333</v>
      </c>
      <c r="P2178" s="111">
        <f t="shared" si="4418"/>
        <v>1.578</v>
      </c>
      <c r="Q2178" s="111">
        <f t="shared" si="9"/>
        <v>0.79467</v>
      </c>
      <c r="R2178" s="113">
        <f t="shared" si="10"/>
        <v>201.4476657</v>
      </c>
      <c r="S2178" s="43"/>
      <c r="T2178" s="43"/>
      <c r="U2178" s="43"/>
      <c r="V2178" s="111">
        <f t="shared" si="1319"/>
        <v>0</v>
      </c>
      <c r="W2178" s="111">
        <f t="shared" si="1320"/>
        <v>0</v>
      </c>
      <c r="X2178" s="114">
        <f t="shared" si="4396"/>
        <v>0.63</v>
      </c>
      <c r="Y2178" s="114"/>
    </row>
    <row r="2179">
      <c r="A2179" s="108">
        <v>45761.0</v>
      </c>
      <c r="B2179" s="109" t="s">
        <v>36</v>
      </c>
      <c r="C2179" s="110" t="s">
        <v>37</v>
      </c>
      <c r="D2179" s="109" t="s">
        <v>30</v>
      </c>
      <c r="E2179" s="111">
        <v>0.0</v>
      </c>
      <c r="F2179" s="80">
        <v>0.0</v>
      </c>
      <c r="G2179" s="99">
        <v>0.0</v>
      </c>
      <c r="H2179" s="118">
        <v>0.0</v>
      </c>
      <c r="I2179" s="111">
        <f t="shared" si="3"/>
        <v>0</v>
      </c>
      <c r="J2179" s="113">
        <f t="shared" si="4"/>
        <v>0</v>
      </c>
      <c r="K2179" s="111">
        <f t="shared" ref="K2179:L2179" si="4419">IFERROR(G2179,0)</f>
        <v>0</v>
      </c>
      <c r="L2179" s="111">
        <f t="shared" si="4419"/>
        <v>0</v>
      </c>
      <c r="M2179" s="111">
        <f t="shared" si="6"/>
        <v>0</v>
      </c>
      <c r="N2179" s="113">
        <f t="shared" si="7"/>
        <v>0</v>
      </c>
      <c r="O2179" s="111">
        <f t="shared" ref="O2179:P2179" si="4420">IFERROR(K2179,0)</f>
        <v>0</v>
      </c>
      <c r="P2179" s="111">
        <f t="shared" si="4420"/>
        <v>0</v>
      </c>
      <c r="Q2179" s="111">
        <f t="shared" si="9"/>
        <v>0</v>
      </c>
      <c r="R2179" s="113">
        <f t="shared" si="10"/>
        <v>0</v>
      </c>
      <c r="S2179" s="43"/>
      <c r="T2179" s="43"/>
      <c r="U2179" s="43"/>
      <c r="V2179" s="111">
        <f t="shared" si="1319"/>
        <v>0</v>
      </c>
      <c r="W2179" s="111">
        <f t="shared" si="1320"/>
        <v>0</v>
      </c>
      <c r="X2179" s="114">
        <f t="shared" si="4396"/>
        <v>2.159</v>
      </c>
      <c r="Y2179" s="114"/>
    </row>
    <row r="2180">
      <c r="A2180" s="108">
        <v>45761.0</v>
      </c>
      <c r="B2180" s="109" t="s">
        <v>49</v>
      </c>
      <c r="C2180" s="110" t="s">
        <v>37</v>
      </c>
      <c r="D2180" s="109" t="s">
        <v>27</v>
      </c>
      <c r="E2180" s="111">
        <v>5.2</v>
      </c>
      <c r="F2180" s="80">
        <v>0.018</v>
      </c>
      <c r="G2180" s="115">
        <v>0.01333</v>
      </c>
      <c r="H2180" s="116">
        <v>0.02</v>
      </c>
      <c r="I2180" s="111">
        <f t="shared" si="3"/>
        <v>0.00667</v>
      </c>
      <c r="J2180" s="113">
        <f t="shared" si="4"/>
        <v>150.0375094</v>
      </c>
      <c r="K2180" s="111">
        <f t="shared" ref="K2180:L2180" si="4421">IFERROR(G2180,0)</f>
        <v>0.01333</v>
      </c>
      <c r="L2180" s="111">
        <f t="shared" si="4421"/>
        <v>0.02</v>
      </c>
      <c r="M2180" s="111">
        <f t="shared" si="6"/>
        <v>0.00667</v>
      </c>
      <c r="N2180" s="113">
        <f t="shared" si="7"/>
        <v>150.0375094</v>
      </c>
      <c r="O2180" s="111">
        <f t="shared" ref="O2180:P2180" si="4422">IFERROR(K2180,0)</f>
        <v>0.01333</v>
      </c>
      <c r="P2180" s="111">
        <f t="shared" si="4422"/>
        <v>0.02</v>
      </c>
      <c r="Q2180" s="111">
        <f t="shared" si="9"/>
        <v>0.00667</v>
      </c>
      <c r="R2180" s="113">
        <f t="shared" si="10"/>
        <v>150.0375094</v>
      </c>
      <c r="S2180" s="114">
        <f>T2159</f>
        <v>2.546400002</v>
      </c>
      <c r="T2180" s="111">
        <f>H2180+S2180-H2181-H2182-U2180</f>
        <v>2.565700002</v>
      </c>
      <c r="U2180" s="114">
        <v>7.0E-4</v>
      </c>
      <c r="V2180" s="111">
        <f t="shared" si="1319"/>
        <v>74.05555556</v>
      </c>
      <c r="W2180" s="111">
        <f t="shared" si="1320"/>
        <v>111.1111111</v>
      </c>
      <c r="X2180" s="114">
        <f t="shared" si="4396"/>
        <v>0</v>
      </c>
      <c r="Y2180" s="114"/>
    </row>
    <row r="2181">
      <c r="A2181" s="108">
        <v>45761.0</v>
      </c>
      <c r="B2181" s="109" t="s">
        <v>49</v>
      </c>
      <c r="C2181" s="110" t="s">
        <v>37</v>
      </c>
      <c r="D2181" s="109" t="s">
        <v>29</v>
      </c>
      <c r="E2181" s="111">
        <v>5.1</v>
      </c>
      <c r="F2181" s="80">
        <v>0.0</v>
      </c>
      <c r="G2181" s="115">
        <v>0.01333</v>
      </c>
      <c r="H2181" s="116">
        <v>0.0</v>
      </c>
      <c r="I2181" s="111">
        <f t="shared" si="3"/>
        <v>-0.01333</v>
      </c>
      <c r="J2181" s="113">
        <f t="shared" si="4"/>
        <v>0</v>
      </c>
      <c r="K2181" s="111">
        <f t="shared" ref="K2181:L2181" si="4423">IFERROR(G2181,0)</f>
        <v>0.01333</v>
      </c>
      <c r="L2181" s="111">
        <f t="shared" si="4423"/>
        <v>0</v>
      </c>
      <c r="M2181" s="111">
        <f t="shared" si="6"/>
        <v>-0.01333</v>
      </c>
      <c r="N2181" s="113">
        <f t="shared" si="7"/>
        <v>0</v>
      </c>
      <c r="O2181" s="111">
        <f t="shared" ref="O2181:P2181" si="4424">IFERROR(K2181,0)</f>
        <v>0.01333</v>
      </c>
      <c r="P2181" s="111">
        <f t="shared" si="4424"/>
        <v>0</v>
      </c>
      <c r="Q2181" s="111">
        <f t="shared" si="9"/>
        <v>-0.01333</v>
      </c>
      <c r="R2181" s="113">
        <f t="shared" si="10"/>
        <v>0</v>
      </c>
      <c r="S2181" s="43"/>
      <c r="T2181" s="43"/>
      <c r="U2181" s="43"/>
      <c r="V2181" s="111">
        <f t="shared" si="1319"/>
        <v>0</v>
      </c>
      <c r="W2181" s="111">
        <f t="shared" si="1320"/>
        <v>0</v>
      </c>
      <c r="X2181" s="114">
        <f t="shared" si="4396"/>
        <v>0.021</v>
      </c>
      <c r="Y2181" s="114"/>
    </row>
    <row r="2182">
      <c r="A2182" s="108">
        <v>45761.0</v>
      </c>
      <c r="B2182" s="109" t="s">
        <v>49</v>
      </c>
      <c r="C2182" s="110" t="s">
        <v>37</v>
      </c>
      <c r="D2182" s="109" t="s">
        <v>30</v>
      </c>
      <c r="E2182" s="111">
        <v>0.0</v>
      </c>
      <c r="F2182" s="80">
        <v>0.0</v>
      </c>
      <c r="G2182" s="99">
        <v>0.0</v>
      </c>
      <c r="H2182" s="118">
        <v>0.0</v>
      </c>
      <c r="I2182" s="111">
        <f t="shared" si="3"/>
        <v>0</v>
      </c>
      <c r="J2182" s="113">
        <f t="shared" si="4"/>
        <v>0</v>
      </c>
      <c r="K2182" s="111">
        <f t="shared" ref="K2182:L2182" si="4425">IFERROR(G2182,0)</f>
        <v>0</v>
      </c>
      <c r="L2182" s="111">
        <f t="shared" si="4425"/>
        <v>0</v>
      </c>
      <c r="M2182" s="111">
        <f t="shared" si="6"/>
        <v>0</v>
      </c>
      <c r="N2182" s="113">
        <f t="shared" si="7"/>
        <v>0</v>
      </c>
      <c r="O2182" s="111">
        <f t="shared" ref="O2182:P2182" si="4426">IFERROR(K2182,0)</f>
        <v>0</v>
      </c>
      <c r="P2182" s="111">
        <f t="shared" si="4426"/>
        <v>0</v>
      </c>
      <c r="Q2182" s="111">
        <f t="shared" si="9"/>
        <v>0</v>
      </c>
      <c r="R2182" s="113">
        <f t="shared" si="10"/>
        <v>0</v>
      </c>
      <c r="S2182" s="43"/>
      <c r="T2182" s="43"/>
      <c r="U2182" s="43"/>
      <c r="V2182" s="111">
        <f t="shared" si="1319"/>
        <v>0</v>
      </c>
      <c r="W2182" s="111">
        <f t="shared" si="1320"/>
        <v>0</v>
      </c>
      <c r="X2182" s="114">
        <f t="shared" si="4396"/>
        <v>0</v>
      </c>
      <c r="Y2182" s="114"/>
    </row>
    <row r="2183">
      <c r="A2183" s="108">
        <v>45761.0</v>
      </c>
      <c r="B2183" s="109" t="s">
        <v>40</v>
      </c>
      <c r="C2183" s="110" t="s">
        <v>37</v>
      </c>
      <c r="D2183" s="109" t="s">
        <v>27</v>
      </c>
      <c r="E2183" s="111">
        <v>0.63</v>
      </c>
      <c r="F2183" s="80">
        <v>0.0</v>
      </c>
      <c r="G2183" s="115">
        <v>0.001666</v>
      </c>
      <c r="H2183" s="118">
        <v>0.001</v>
      </c>
      <c r="I2183" s="111">
        <f t="shared" si="3"/>
        <v>-0.000666</v>
      </c>
      <c r="J2183" s="113">
        <f t="shared" si="4"/>
        <v>60.0240096</v>
      </c>
      <c r="K2183" s="111">
        <f t="shared" ref="K2183:L2183" si="4427">IFERROR(G2183,0)</f>
        <v>0.001666</v>
      </c>
      <c r="L2183" s="111">
        <f t="shared" si="4427"/>
        <v>0.001</v>
      </c>
      <c r="M2183" s="111">
        <f t="shared" si="6"/>
        <v>-0.000666</v>
      </c>
      <c r="N2183" s="113">
        <f t="shared" si="7"/>
        <v>60.0240096</v>
      </c>
      <c r="O2183" s="111">
        <f t="shared" ref="O2183:P2183" si="4428">IFERROR(K2183,0)</f>
        <v>0.001666</v>
      </c>
      <c r="P2183" s="111">
        <f t="shared" si="4428"/>
        <v>0.001</v>
      </c>
      <c r="Q2183" s="111">
        <f t="shared" si="9"/>
        <v>-0.000666</v>
      </c>
      <c r="R2183" s="113">
        <f t="shared" si="10"/>
        <v>60.0240096</v>
      </c>
      <c r="S2183" s="114">
        <f>T2162</f>
        <v>0.09874624</v>
      </c>
      <c r="T2183" s="111">
        <f>H2183+S2183-H2184-H2185-U2183</f>
        <v>0.09964624</v>
      </c>
      <c r="U2183" s="114">
        <v>1.0E-4</v>
      </c>
      <c r="V2183" s="111">
        <f t="shared" si="1319"/>
        <v>0</v>
      </c>
      <c r="W2183" s="111">
        <f t="shared" si="1320"/>
        <v>0</v>
      </c>
      <c r="X2183" s="114">
        <f t="shared" si="4396"/>
        <v>0</v>
      </c>
      <c r="Y2183" s="114"/>
    </row>
    <row r="2184">
      <c r="A2184" s="108">
        <v>45761.0</v>
      </c>
      <c r="B2184" s="109" t="s">
        <v>40</v>
      </c>
      <c r="C2184" s="110" t="s">
        <v>37</v>
      </c>
      <c r="D2184" s="109" t="s">
        <v>29</v>
      </c>
      <c r="E2184" s="111">
        <v>0.63</v>
      </c>
      <c r="F2184" s="80">
        <v>0.0</v>
      </c>
      <c r="G2184" s="115">
        <v>0.001666</v>
      </c>
      <c r="H2184" s="118">
        <v>0.0</v>
      </c>
      <c r="I2184" s="111">
        <f t="shared" si="3"/>
        <v>-0.001666</v>
      </c>
      <c r="J2184" s="113">
        <f t="shared" si="4"/>
        <v>0</v>
      </c>
      <c r="K2184" s="111">
        <f t="shared" ref="K2184:L2184" si="4429">IFERROR(G2184,0)</f>
        <v>0.001666</v>
      </c>
      <c r="L2184" s="111">
        <f t="shared" si="4429"/>
        <v>0</v>
      </c>
      <c r="M2184" s="111">
        <f t="shared" si="6"/>
        <v>-0.001666</v>
      </c>
      <c r="N2184" s="113">
        <f t="shared" si="7"/>
        <v>0</v>
      </c>
      <c r="O2184" s="111">
        <f t="shared" ref="O2184:P2184" si="4430">IFERROR(K2184,0)</f>
        <v>0.001666</v>
      </c>
      <c r="P2184" s="111">
        <f t="shared" si="4430"/>
        <v>0</v>
      </c>
      <c r="Q2184" s="111">
        <f t="shared" si="9"/>
        <v>-0.001666</v>
      </c>
      <c r="R2184" s="113">
        <f t="shared" si="10"/>
        <v>0</v>
      </c>
      <c r="S2184" s="43"/>
      <c r="T2184" s="117"/>
      <c r="U2184" s="43"/>
      <c r="V2184" s="111">
        <f t="shared" si="1319"/>
        <v>0</v>
      </c>
      <c r="W2184" s="111">
        <f t="shared" si="1320"/>
        <v>0</v>
      </c>
      <c r="X2184" s="114">
        <f t="shared" si="4396"/>
        <v>0.001</v>
      </c>
      <c r="Y2184" s="114"/>
    </row>
    <row r="2185">
      <c r="A2185" s="108">
        <v>45761.0</v>
      </c>
      <c r="B2185" s="109" t="s">
        <v>40</v>
      </c>
      <c r="C2185" s="110" t="s">
        <v>37</v>
      </c>
      <c r="D2185" s="109" t="s">
        <v>30</v>
      </c>
      <c r="E2185" s="111">
        <v>0.0</v>
      </c>
      <c r="F2185" s="80">
        <v>0.0</v>
      </c>
      <c r="G2185" s="99">
        <v>0.0</v>
      </c>
      <c r="H2185" s="118">
        <v>0.0</v>
      </c>
      <c r="I2185" s="111">
        <f t="shared" si="3"/>
        <v>0</v>
      </c>
      <c r="J2185" s="113">
        <f t="shared" si="4"/>
        <v>0</v>
      </c>
      <c r="K2185" s="111">
        <f t="shared" ref="K2185:L2185" si="4431">IFERROR(G2185,0)</f>
        <v>0</v>
      </c>
      <c r="L2185" s="111">
        <f t="shared" si="4431"/>
        <v>0</v>
      </c>
      <c r="M2185" s="111">
        <f t="shared" si="6"/>
        <v>0</v>
      </c>
      <c r="N2185" s="113">
        <f t="shared" si="7"/>
        <v>0</v>
      </c>
      <c r="O2185" s="111">
        <f t="shared" ref="O2185:P2185" si="4432">IFERROR(K2185,0)</f>
        <v>0</v>
      </c>
      <c r="P2185" s="111">
        <f t="shared" si="4432"/>
        <v>0</v>
      </c>
      <c r="Q2185" s="111">
        <f t="shared" si="9"/>
        <v>0</v>
      </c>
      <c r="R2185" s="113">
        <f t="shared" si="10"/>
        <v>0</v>
      </c>
      <c r="S2185" s="43"/>
      <c r="T2185" s="43"/>
      <c r="U2185" s="43"/>
      <c r="V2185" s="111">
        <f t="shared" si="1319"/>
        <v>0</v>
      </c>
      <c r="W2185" s="111">
        <f t="shared" si="1320"/>
        <v>0</v>
      </c>
      <c r="X2185" s="114">
        <f t="shared" si="4396"/>
        <v>0</v>
      </c>
      <c r="Y2185" s="114"/>
    </row>
    <row r="2186">
      <c r="A2186" s="108">
        <v>45762.0</v>
      </c>
      <c r="B2186" s="109" t="s">
        <v>31</v>
      </c>
      <c r="C2186" s="110" t="s">
        <v>26</v>
      </c>
      <c r="D2186" s="109" t="s">
        <v>27</v>
      </c>
      <c r="E2186" s="111">
        <v>190.9</v>
      </c>
      <c r="F2186" s="81">
        <v>0.657</v>
      </c>
      <c r="G2186" s="112">
        <v>0.53666</v>
      </c>
      <c r="H2186" s="107">
        <v>0.569</v>
      </c>
      <c r="I2186" s="111">
        <f t="shared" si="3"/>
        <v>0.03234</v>
      </c>
      <c r="J2186" s="113">
        <f t="shared" si="4"/>
        <v>106.0261618</v>
      </c>
      <c r="K2186" s="111">
        <f t="shared" ref="K2186:L2186" si="4433">IFERROR(G2186,0)</f>
        <v>0.53666</v>
      </c>
      <c r="L2186" s="111">
        <f t="shared" si="4433"/>
        <v>0.569</v>
      </c>
      <c r="M2186" s="111">
        <f t="shared" si="6"/>
        <v>0.03234</v>
      </c>
      <c r="N2186" s="113">
        <f t="shared" si="7"/>
        <v>106.0261618</v>
      </c>
      <c r="O2186" s="111">
        <f t="shared" ref="O2186:P2186" si="4434">IFERROR(K2186,0)</f>
        <v>0.53666</v>
      </c>
      <c r="P2186" s="111">
        <f t="shared" si="4434"/>
        <v>0.569</v>
      </c>
      <c r="Q2186" s="111">
        <f t="shared" si="9"/>
        <v>0.03234</v>
      </c>
      <c r="R2186" s="113">
        <f t="shared" si="10"/>
        <v>106.0261618</v>
      </c>
      <c r="S2186" s="111">
        <f>T2165</f>
        <v>8.63812</v>
      </c>
      <c r="T2186" s="111">
        <f>H2186+S2186-H2187-H2188-U2186</f>
        <v>8.42232</v>
      </c>
      <c r="U2186" s="111">
        <v>0.0018</v>
      </c>
      <c r="V2186" s="111">
        <f t="shared" si="1319"/>
        <v>81.68340944</v>
      </c>
      <c r="W2186" s="111">
        <f t="shared" si="1320"/>
        <v>86.60578387</v>
      </c>
      <c r="X2186" s="114">
        <f>H2144</f>
        <v>0.573</v>
      </c>
      <c r="Y2186" s="114"/>
    </row>
    <row r="2187">
      <c r="A2187" s="108">
        <v>45762.0</v>
      </c>
      <c r="B2187" s="109" t="s">
        <v>31</v>
      </c>
      <c r="C2187" s="110" t="s">
        <v>26</v>
      </c>
      <c r="D2187" s="109" t="s">
        <v>29</v>
      </c>
      <c r="E2187" s="111">
        <v>220.3</v>
      </c>
      <c r="F2187" s="80">
        <v>0.441</v>
      </c>
      <c r="G2187" s="115">
        <v>0.66</v>
      </c>
      <c r="H2187" s="116">
        <v>0.783</v>
      </c>
      <c r="I2187" s="111">
        <f t="shared" si="3"/>
        <v>0.123</v>
      </c>
      <c r="J2187" s="113">
        <f t="shared" si="4"/>
        <v>118.6363636</v>
      </c>
      <c r="K2187" s="111">
        <f t="shared" ref="K2187:L2187" si="4435">IFERROR(G2187,0)</f>
        <v>0.66</v>
      </c>
      <c r="L2187" s="111">
        <f t="shared" si="4435"/>
        <v>0.783</v>
      </c>
      <c r="M2187" s="111">
        <f t="shared" si="6"/>
        <v>0.123</v>
      </c>
      <c r="N2187" s="113">
        <f t="shared" si="7"/>
        <v>118.6363636</v>
      </c>
      <c r="O2187" s="111">
        <f t="shared" ref="O2187:P2187" si="4436">IFERROR(K2187,0)</f>
        <v>0.66</v>
      </c>
      <c r="P2187" s="111">
        <f t="shared" si="4436"/>
        <v>0.783</v>
      </c>
      <c r="Q2187" s="111">
        <f t="shared" si="9"/>
        <v>0.123</v>
      </c>
      <c r="R2187" s="113">
        <f t="shared" si="10"/>
        <v>118.6363636</v>
      </c>
      <c r="S2187" s="117"/>
      <c r="T2187" s="117"/>
      <c r="U2187" s="117"/>
      <c r="V2187" s="111">
        <f t="shared" si="1319"/>
        <v>149.6598639</v>
      </c>
      <c r="W2187" s="111">
        <f t="shared" si="1320"/>
        <v>177.5510204</v>
      </c>
      <c r="X2187" s="114">
        <f t="shared" ref="X2187:X2206" si="4439">H2144</f>
        <v>0.573</v>
      </c>
      <c r="Y2187" s="114"/>
    </row>
    <row r="2188">
      <c r="A2188" s="108">
        <v>45762.0</v>
      </c>
      <c r="B2188" s="109" t="s">
        <v>31</v>
      </c>
      <c r="C2188" s="110" t="s">
        <v>26</v>
      </c>
      <c r="D2188" s="109" t="s">
        <v>30</v>
      </c>
      <c r="E2188" s="111">
        <v>0.0</v>
      </c>
      <c r="F2188" s="80">
        <v>0.0</v>
      </c>
      <c r="G2188" s="99">
        <v>0.0</v>
      </c>
      <c r="H2188" s="116">
        <v>0.0</v>
      </c>
      <c r="I2188" s="111">
        <f t="shared" si="3"/>
        <v>0</v>
      </c>
      <c r="J2188" s="113">
        <f t="shared" si="4"/>
        <v>0</v>
      </c>
      <c r="K2188" s="111">
        <f t="shared" ref="K2188:L2188" si="4437">IFERROR(G2188,0)</f>
        <v>0</v>
      </c>
      <c r="L2188" s="111">
        <f t="shared" si="4437"/>
        <v>0</v>
      </c>
      <c r="M2188" s="111">
        <f t="shared" si="6"/>
        <v>0</v>
      </c>
      <c r="N2188" s="113">
        <f t="shared" si="7"/>
        <v>0</v>
      </c>
      <c r="O2188" s="111">
        <f t="shared" ref="O2188:P2188" si="4438">IFERROR(K2188,0)</f>
        <v>0</v>
      </c>
      <c r="P2188" s="111">
        <f t="shared" si="4438"/>
        <v>0</v>
      </c>
      <c r="Q2188" s="111">
        <f t="shared" si="9"/>
        <v>0</v>
      </c>
      <c r="R2188" s="113">
        <f t="shared" si="10"/>
        <v>0</v>
      </c>
      <c r="S2188" s="117"/>
      <c r="T2188" s="117"/>
      <c r="U2188" s="117"/>
      <c r="V2188" s="111">
        <f t="shared" si="1319"/>
        <v>0</v>
      </c>
      <c r="W2188" s="111">
        <f t="shared" si="1320"/>
        <v>0</v>
      </c>
      <c r="X2188" s="114">
        <f t="shared" si="4439"/>
        <v>0</v>
      </c>
      <c r="Y2188" s="114"/>
    </row>
    <row r="2189">
      <c r="A2189" s="108">
        <v>45762.0</v>
      </c>
      <c r="B2189" s="109" t="s">
        <v>25</v>
      </c>
      <c r="C2189" s="110" t="s">
        <v>26</v>
      </c>
      <c r="D2189" s="109" t="s">
        <v>27</v>
      </c>
      <c r="E2189" s="111">
        <v>1.7</v>
      </c>
      <c r="F2189" s="80">
        <v>0.005</v>
      </c>
      <c r="G2189" s="115">
        <v>0.00466</v>
      </c>
      <c r="H2189" s="116">
        <v>0.005</v>
      </c>
      <c r="I2189" s="111">
        <f t="shared" si="3"/>
        <v>0.00034</v>
      </c>
      <c r="J2189" s="113">
        <f t="shared" si="4"/>
        <v>107.2961373</v>
      </c>
      <c r="K2189" s="111">
        <f t="shared" ref="K2189:L2189" si="4440">IFERROR(G2189,0)</f>
        <v>0.00466</v>
      </c>
      <c r="L2189" s="111">
        <f t="shared" si="4440"/>
        <v>0.005</v>
      </c>
      <c r="M2189" s="111">
        <f t="shared" si="6"/>
        <v>0.00034</v>
      </c>
      <c r="N2189" s="113">
        <f t="shared" si="7"/>
        <v>107.2961373</v>
      </c>
      <c r="O2189" s="111">
        <f t="shared" ref="O2189:P2189" si="4441">IFERROR(K2189,0)</f>
        <v>0.00466</v>
      </c>
      <c r="P2189" s="111">
        <f t="shared" si="4441"/>
        <v>0.005</v>
      </c>
      <c r="Q2189" s="111">
        <f t="shared" si="9"/>
        <v>0.00034</v>
      </c>
      <c r="R2189" s="113">
        <f t="shared" si="10"/>
        <v>107.2961373</v>
      </c>
      <c r="S2189" s="111">
        <f>T2168</f>
        <v>3.4593405</v>
      </c>
      <c r="T2189" s="111">
        <f>H2189+S2189-H2190-H2191-U2189</f>
        <v>3.4642405</v>
      </c>
      <c r="U2189" s="111">
        <v>1.0E-4</v>
      </c>
      <c r="V2189" s="111">
        <f t="shared" si="1319"/>
        <v>93.2</v>
      </c>
      <c r="W2189" s="111">
        <f t="shared" si="1320"/>
        <v>100</v>
      </c>
      <c r="X2189" s="114">
        <f t="shared" si="4439"/>
        <v>0</v>
      </c>
      <c r="Y2189" s="114"/>
    </row>
    <row r="2190">
      <c r="A2190" s="108">
        <v>45762.0</v>
      </c>
      <c r="B2190" s="109" t="s">
        <v>25</v>
      </c>
      <c r="C2190" s="110" t="s">
        <v>26</v>
      </c>
      <c r="D2190" s="109" t="s">
        <v>29</v>
      </c>
      <c r="E2190" s="111">
        <v>1.5</v>
      </c>
      <c r="F2190" s="80">
        <v>0.0</v>
      </c>
      <c r="G2190" s="115">
        <v>0.00333</v>
      </c>
      <c r="H2190" s="116">
        <v>0.0</v>
      </c>
      <c r="I2190" s="111">
        <f t="shared" si="3"/>
        <v>-0.00333</v>
      </c>
      <c r="J2190" s="113">
        <f t="shared" si="4"/>
        <v>0</v>
      </c>
      <c r="K2190" s="111">
        <f t="shared" ref="K2190:L2190" si="4442">IFERROR(G2190,0)</f>
        <v>0.00333</v>
      </c>
      <c r="L2190" s="111">
        <f t="shared" si="4442"/>
        <v>0</v>
      </c>
      <c r="M2190" s="111">
        <f t="shared" si="6"/>
        <v>-0.00333</v>
      </c>
      <c r="N2190" s="113">
        <f t="shared" si="7"/>
        <v>0</v>
      </c>
      <c r="O2190" s="111">
        <f t="shared" ref="O2190:P2190" si="4443">IFERROR(K2190,0)</f>
        <v>0.00333</v>
      </c>
      <c r="P2190" s="111">
        <f t="shared" si="4443"/>
        <v>0</v>
      </c>
      <c r="Q2190" s="111">
        <f t="shared" si="9"/>
        <v>-0.00333</v>
      </c>
      <c r="R2190" s="113">
        <f t="shared" si="10"/>
        <v>0</v>
      </c>
      <c r="S2190" s="117"/>
      <c r="T2190" s="117"/>
      <c r="U2190" s="117"/>
      <c r="V2190" s="111">
        <f t="shared" si="1319"/>
        <v>0</v>
      </c>
      <c r="W2190" s="111">
        <f t="shared" si="1320"/>
        <v>0</v>
      </c>
      <c r="X2190" s="114">
        <f t="shared" si="4439"/>
        <v>0.005</v>
      </c>
      <c r="Y2190" s="114"/>
    </row>
    <row r="2191">
      <c r="A2191" s="108">
        <v>45762.0</v>
      </c>
      <c r="B2191" s="109" t="s">
        <v>25</v>
      </c>
      <c r="C2191" s="110" t="s">
        <v>26</v>
      </c>
      <c r="D2191" s="109" t="s">
        <v>30</v>
      </c>
      <c r="E2191" s="111">
        <v>0.0</v>
      </c>
      <c r="F2191" s="80">
        <v>0.0</v>
      </c>
      <c r="G2191" s="99">
        <v>0.0</v>
      </c>
      <c r="H2191" s="118">
        <v>0.0</v>
      </c>
      <c r="I2191" s="111">
        <f t="shared" si="3"/>
        <v>0</v>
      </c>
      <c r="J2191" s="113">
        <f t="shared" si="4"/>
        <v>0</v>
      </c>
      <c r="K2191" s="111">
        <f t="shared" ref="K2191:L2191" si="4444">IFERROR(G2191,0)</f>
        <v>0</v>
      </c>
      <c r="L2191" s="111">
        <f t="shared" si="4444"/>
        <v>0</v>
      </c>
      <c r="M2191" s="111">
        <f t="shared" si="6"/>
        <v>0</v>
      </c>
      <c r="N2191" s="113">
        <f t="shared" si="7"/>
        <v>0</v>
      </c>
      <c r="O2191" s="111">
        <f t="shared" ref="O2191:P2191" si="4445">IFERROR(K2191,0)</f>
        <v>0</v>
      </c>
      <c r="P2191" s="111">
        <f t="shared" si="4445"/>
        <v>0</v>
      </c>
      <c r="Q2191" s="111">
        <f t="shared" si="9"/>
        <v>0</v>
      </c>
      <c r="R2191" s="113">
        <f t="shared" si="10"/>
        <v>0</v>
      </c>
      <c r="S2191" s="117"/>
      <c r="T2191" s="117"/>
      <c r="U2191" s="117"/>
      <c r="V2191" s="111">
        <f t="shared" si="1319"/>
        <v>0</v>
      </c>
      <c r="W2191" s="111">
        <f t="shared" si="1320"/>
        <v>0</v>
      </c>
      <c r="X2191" s="114">
        <f t="shared" si="4439"/>
        <v>0</v>
      </c>
      <c r="Y2191" s="114"/>
    </row>
    <row r="2192">
      <c r="A2192" s="108">
        <v>45762.0</v>
      </c>
      <c r="B2192" s="109" t="s">
        <v>33</v>
      </c>
      <c r="C2192" s="110" t="s">
        <v>26</v>
      </c>
      <c r="D2192" s="109" t="s">
        <v>27</v>
      </c>
      <c r="E2192" s="111">
        <v>1.0</v>
      </c>
      <c r="F2192" s="80">
        <v>0.005</v>
      </c>
      <c r="G2192" s="99">
        <v>0.003</v>
      </c>
      <c r="H2192" s="116">
        <v>0.003</v>
      </c>
      <c r="I2192" s="111">
        <f t="shared" si="3"/>
        <v>0</v>
      </c>
      <c r="J2192" s="113">
        <f t="shared" si="4"/>
        <v>100</v>
      </c>
      <c r="K2192" s="111">
        <f t="shared" ref="K2192:L2192" si="4446">IFERROR(G2192,0)</f>
        <v>0.003</v>
      </c>
      <c r="L2192" s="111">
        <f t="shared" si="4446"/>
        <v>0.003</v>
      </c>
      <c r="M2192" s="111">
        <f t="shared" si="6"/>
        <v>0</v>
      </c>
      <c r="N2192" s="113">
        <f t="shared" si="7"/>
        <v>100</v>
      </c>
      <c r="O2192" s="111">
        <f t="shared" ref="O2192:P2192" si="4447">IFERROR(K2192,0)</f>
        <v>0.003</v>
      </c>
      <c r="P2192" s="111">
        <f t="shared" si="4447"/>
        <v>0.003</v>
      </c>
      <c r="Q2192" s="111">
        <f t="shared" si="9"/>
        <v>0</v>
      </c>
      <c r="R2192" s="113">
        <f t="shared" si="10"/>
        <v>100</v>
      </c>
      <c r="S2192" s="111">
        <f>T2171</f>
        <v>0.35865</v>
      </c>
      <c r="T2192" s="111">
        <f>H2192+S2192-H2193-H2194-U2192</f>
        <v>0.36165</v>
      </c>
      <c r="U2192" s="111">
        <v>0.0</v>
      </c>
      <c r="V2192" s="111">
        <f t="shared" si="1319"/>
        <v>60</v>
      </c>
      <c r="W2192" s="111">
        <f t="shared" si="1320"/>
        <v>60</v>
      </c>
      <c r="X2192" s="114">
        <f t="shared" si="4439"/>
        <v>0</v>
      </c>
      <c r="Y2192" s="114"/>
    </row>
    <row r="2193">
      <c r="A2193" s="108">
        <v>45762.0</v>
      </c>
      <c r="B2193" s="109" t="s">
        <v>33</v>
      </c>
      <c r="C2193" s="110" t="s">
        <v>26</v>
      </c>
      <c r="D2193" s="109" t="s">
        <v>29</v>
      </c>
      <c r="E2193" s="111">
        <v>1.0</v>
      </c>
      <c r="F2193" s="80">
        <v>0.0</v>
      </c>
      <c r="G2193" s="99">
        <v>0.003</v>
      </c>
      <c r="H2193" s="116">
        <v>0.0</v>
      </c>
      <c r="I2193" s="111">
        <f t="shared" si="3"/>
        <v>-0.003</v>
      </c>
      <c r="J2193" s="113">
        <f t="shared" si="4"/>
        <v>0</v>
      </c>
      <c r="K2193" s="111">
        <f t="shared" ref="K2193:L2193" si="4448">IFERROR(G2193,0)</f>
        <v>0.003</v>
      </c>
      <c r="L2193" s="111">
        <f t="shared" si="4448"/>
        <v>0</v>
      </c>
      <c r="M2193" s="111">
        <f t="shared" si="6"/>
        <v>-0.003</v>
      </c>
      <c r="N2193" s="113">
        <f t="shared" si="7"/>
        <v>0</v>
      </c>
      <c r="O2193" s="111">
        <f t="shared" ref="O2193:P2193" si="4449">IFERROR(K2193,0)</f>
        <v>0.003</v>
      </c>
      <c r="P2193" s="111">
        <f t="shared" si="4449"/>
        <v>0</v>
      </c>
      <c r="Q2193" s="111">
        <f t="shared" si="9"/>
        <v>-0.003</v>
      </c>
      <c r="R2193" s="113">
        <f t="shared" si="10"/>
        <v>0</v>
      </c>
      <c r="S2193" s="117"/>
      <c r="T2193" s="117"/>
      <c r="U2193" s="117"/>
      <c r="V2193" s="111">
        <f t="shared" si="1319"/>
        <v>0</v>
      </c>
      <c r="W2193" s="111">
        <f t="shared" si="1320"/>
        <v>0</v>
      </c>
      <c r="X2193" s="114">
        <f t="shared" si="4439"/>
        <v>0.003</v>
      </c>
      <c r="Y2193" s="114"/>
    </row>
    <row r="2194">
      <c r="A2194" s="108">
        <v>45762.0</v>
      </c>
      <c r="B2194" s="109" t="s">
        <v>33</v>
      </c>
      <c r="C2194" s="110" t="s">
        <v>26</v>
      </c>
      <c r="D2194" s="109" t="s">
        <v>30</v>
      </c>
      <c r="E2194" s="111">
        <v>0.0</v>
      </c>
      <c r="F2194" s="80">
        <v>0.0</v>
      </c>
      <c r="G2194" s="99">
        <v>0.0</v>
      </c>
      <c r="H2194" s="118">
        <v>0.0</v>
      </c>
      <c r="I2194" s="111">
        <f t="shared" si="3"/>
        <v>0</v>
      </c>
      <c r="J2194" s="113">
        <f t="shared" si="4"/>
        <v>0</v>
      </c>
      <c r="K2194" s="111">
        <f t="shared" ref="K2194:L2194" si="4450">IFERROR(G2194,0)</f>
        <v>0</v>
      </c>
      <c r="L2194" s="111">
        <f t="shared" si="4450"/>
        <v>0</v>
      </c>
      <c r="M2194" s="111">
        <f t="shared" si="6"/>
        <v>0</v>
      </c>
      <c r="N2194" s="113">
        <f t="shared" si="7"/>
        <v>0</v>
      </c>
      <c r="O2194" s="111">
        <f t="shared" ref="O2194:P2194" si="4451">IFERROR(K2194,0)</f>
        <v>0</v>
      </c>
      <c r="P2194" s="111">
        <f t="shared" si="4451"/>
        <v>0</v>
      </c>
      <c r="Q2194" s="111">
        <f t="shared" si="9"/>
        <v>0</v>
      </c>
      <c r="R2194" s="113">
        <f t="shared" si="10"/>
        <v>0</v>
      </c>
      <c r="S2194" s="43"/>
      <c r="T2194" s="43"/>
      <c r="U2194" s="43"/>
      <c r="V2194" s="111">
        <f t="shared" si="1319"/>
        <v>0</v>
      </c>
      <c r="W2194" s="111">
        <f t="shared" si="1320"/>
        <v>0</v>
      </c>
      <c r="X2194" s="114">
        <f t="shared" si="4439"/>
        <v>0</v>
      </c>
      <c r="Y2194" s="114"/>
    </row>
    <row r="2195">
      <c r="A2195" s="108">
        <v>45762.0</v>
      </c>
      <c r="B2195" s="109" t="s">
        <v>34</v>
      </c>
      <c r="C2195" s="110" t="s">
        <v>26</v>
      </c>
      <c r="D2195" s="109" t="s">
        <v>27</v>
      </c>
      <c r="E2195" s="111">
        <v>0.6</v>
      </c>
      <c r="F2195" s="80">
        <v>0.003</v>
      </c>
      <c r="G2195" s="115">
        <v>0.00333</v>
      </c>
      <c r="H2195" s="116">
        <v>0.005</v>
      </c>
      <c r="I2195" s="111">
        <f t="shared" si="3"/>
        <v>0.00167</v>
      </c>
      <c r="J2195" s="113">
        <f t="shared" si="4"/>
        <v>150.1501502</v>
      </c>
      <c r="K2195" s="111">
        <f t="shared" ref="K2195:L2195" si="4452">IFERROR(G2195,0)</f>
        <v>0.00333</v>
      </c>
      <c r="L2195" s="111">
        <f t="shared" si="4452"/>
        <v>0.005</v>
      </c>
      <c r="M2195" s="111">
        <f t="shared" si="6"/>
        <v>0.00167</v>
      </c>
      <c r="N2195" s="113">
        <f t="shared" si="7"/>
        <v>150.1501502</v>
      </c>
      <c r="O2195" s="111">
        <f t="shared" ref="O2195:P2195" si="4453">IFERROR(K2195,0)</f>
        <v>0.00333</v>
      </c>
      <c r="P2195" s="111">
        <f t="shared" si="4453"/>
        <v>0.005</v>
      </c>
      <c r="Q2195" s="111">
        <f t="shared" si="9"/>
        <v>0.00167</v>
      </c>
      <c r="R2195" s="113">
        <f t="shared" si="10"/>
        <v>150.1501502</v>
      </c>
      <c r="S2195" s="114">
        <f>T2174</f>
        <v>0.08489</v>
      </c>
      <c r="T2195" s="111">
        <f>H2195+S2195-H2196-H2197-U2195</f>
        <v>0.05989</v>
      </c>
      <c r="U2195" s="114">
        <v>0.0</v>
      </c>
      <c r="V2195" s="111">
        <f t="shared" si="1319"/>
        <v>111</v>
      </c>
      <c r="W2195" s="111">
        <f t="shared" si="1320"/>
        <v>166.6666667</v>
      </c>
      <c r="X2195" s="114">
        <f t="shared" si="4439"/>
        <v>0</v>
      </c>
      <c r="Y2195" s="114"/>
    </row>
    <row r="2196">
      <c r="A2196" s="108">
        <v>45762.0</v>
      </c>
      <c r="B2196" s="109" t="s">
        <v>34</v>
      </c>
      <c r="C2196" s="110" t="s">
        <v>26</v>
      </c>
      <c r="D2196" s="109" t="s">
        <v>29</v>
      </c>
      <c r="E2196" s="111">
        <v>0.6</v>
      </c>
      <c r="F2196" s="80">
        <v>0.082</v>
      </c>
      <c r="G2196" s="115">
        <v>0.00333</v>
      </c>
      <c r="H2196" s="116">
        <v>0.03</v>
      </c>
      <c r="I2196" s="111">
        <f t="shared" si="3"/>
        <v>0.02667</v>
      </c>
      <c r="J2196" s="113">
        <f t="shared" si="4"/>
        <v>900.9009009</v>
      </c>
      <c r="K2196" s="111">
        <f t="shared" ref="K2196:L2196" si="4454">IFERROR(G2196,0)</f>
        <v>0.00333</v>
      </c>
      <c r="L2196" s="111">
        <f t="shared" si="4454"/>
        <v>0.03</v>
      </c>
      <c r="M2196" s="111">
        <f t="shared" si="6"/>
        <v>0.02667</v>
      </c>
      <c r="N2196" s="113">
        <f t="shared" si="7"/>
        <v>900.9009009</v>
      </c>
      <c r="O2196" s="111">
        <f t="shared" ref="O2196:P2196" si="4455">IFERROR(K2196,0)</f>
        <v>0.00333</v>
      </c>
      <c r="P2196" s="111">
        <f t="shared" si="4455"/>
        <v>0.03</v>
      </c>
      <c r="Q2196" s="111">
        <f t="shared" si="9"/>
        <v>0.02667</v>
      </c>
      <c r="R2196" s="113">
        <f t="shared" si="10"/>
        <v>900.9009009</v>
      </c>
      <c r="S2196" s="43"/>
      <c r="T2196" s="43"/>
      <c r="U2196" s="43"/>
      <c r="V2196" s="111">
        <f t="shared" si="1319"/>
        <v>4.06097561</v>
      </c>
      <c r="W2196" s="111">
        <f t="shared" si="1320"/>
        <v>36.58536585</v>
      </c>
      <c r="X2196" s="114">
        <f t="shared" si="4439"/>
        <v>0.004</v>
      </c>
      <c r="Y2196" s="114"/>
    </row>
    <row r="2197">
      <c r="A2197" s="108">
        <v>45762.0</v>
      </c>
      <c r="B2197" s="109" t="s">
        <v>34</v>
      </c>
      <c r="C2197" s="110" t="s">
        <v>26</v>
      </c>
      <c r="D2197" s="109" t="s">
        <v>30</v>
      </c>
      <c r="E2197" s="111">
        <v>0.0</v>
      </c>
      <c r="F2197" s="80">
        <v>0.0</v>
      </c>
      <c r="G2197" s="99">
        <v>0.0</v>
      </c>
      <c r="H2197" s="118">
        <v>0.0</v>
      </c>
      <c r="I2197" s="111">
        <f t="shared" si="3"/>
        <v>0</v>
      </c>
      <c r="J2197" s="113">
        <f t="shared" si="4"/>
        <v>0</v>
      </c>
      <c r="K2197" s="111">
        <f t="shared" ref="K2197:L2197" si="4456">IFERROR(G2197,0)</f>
        <v>0</v>
      </c>
      <c r="L2197" s="111">
        <f t="shared" si="4456"/>
        <v>0</v>
      </c>
      <c r="M2197" s="111">
        <f t="shared" si="6"/>
        <v>0</v>
      </c>
      <c r="N2197" s="113">
        <f t="shared" si="7"/>
        <v>0</v>
      </c>
      <c r="O2197" s="111">
        <f t="shared" ref="O2197:P2197" si="4457">IFERROR(K2197,0)</f>
        <v>0</v>
      </c>
      <c r="P2197" s="111">
        <f t="shared" si="4457"/>
        <v>0</v>
      </c>
      <c r="Q2197" s="111">
        <f t="shared" si="9"/>
        <v>0</v>
      </c>
      <c r="R2197" s="113">
        <f t="shared" si="10"/>
        <v>0</v>
      </c>
      <c r="S2197" s="43"/>
      <c r="T2197" s="43"/>
      <c r="U2197" s="43"/>
      <c r="V2197" s="111">
        <f t="shared" si="1319"/>
        <v>0</v>
      </c>
      <c r="W2197" s="111">
        <f t="shared" si="1320"/>
        <v>0</v>
      </c>
      <c r="X2197" s="114">
        <f t="shared" si="4439"/>
        <v>0</v>
      </c>
      <c r="Y2197" s="114"/>
    </row>
    <row r="2198">
      <c r="A2198" s="108">
        <v>45762.0</v>
      </c>
      <c r="B2198" s="109" t="s">
        <v>36</v>
      </c>
      <c r="C2198" s="110" t="s">
        <v>37</v>
      </c>
      <c r="D2198" s="109" t="s">
        <v>27</v>
      </c>
      <c r="E2198" s="111">
        <v>229.8</v>
      </c>
      <c r="F2198" s="80">
        <v>0.624</v>
      </c>
      <c r="G2198" s="115">
        <v>0.65333</v>
      </c>
      <c r="H2198" s="116">
        <v>0.636</v>
      </c>
      <c r="I2198" s="111">
        <f t="shared" si="3"/>
        <v>-0.01733</v>
      </c>
      <c r="J2198" s="113">
        <f t="shared" si="4"/>
        <v>97.34743545</v>
      </c>
      <c r="K2198" s="111">
        <f t="shared" ref="K2198:L2198" si="4458">IFERROR(G2198,0)</f>
        <v>0.65333</v>
      </c>
      <c r="L2198" s="111">
        <f t="shared" si="4458"/>
        <v>0.636</v>
      </c>
      <c r="M2198" s="111">
        <f t="shared" si="6"/>
        <v>-0.01733</v>
      </c>
      <c r="N2198" s="113">
        <f t="shared" si="7"/>
        <v>97.34743545</v>
      </c>
      <c r="O2198" s="111">
        <f t="shared" ref="O2198:P2198" si="4459">IFERROR(K2198,0)</f>
        <v>0.65333</v>
      </c>
      <c r="P2198" s="111">
        <f t="shared" si="4459"/>
        <v>0.636</v>
      </c>
      <c r="Q2198" s="111">
        <f t="shared" si="9"/>
        <v>-0.01733</v>
      </c>
      <c r="R2198" s="113">
        <f t="shared" si="10"/>
        <v>97.34743545</v>
      </c>
      <c r="S2198" s="114">
        <f>T2177</f>
        <v>140.520085</v>
      </c>
      <c r="T2198" s="111">
        <f>H2198+S2198-H2199-H2200-U2198</f>
        <v>138.297685</v>
      </c>
      <c r="U2198" s="114">
        <v>4.0E-4</v>
      </c>
      <c r="V2198" s="111">
        <f t="shared" si="1319"/>
        <v>104.7003205</v>
      </c>
      <c r="W2198" s="111">
        <f t="shared" si="1320"/>
        <v>101.9230769</v>
      </c>
      <c r="X2198" s="114">
        <f t="shared" si="4439"/>
        <v>0</v>
      </c>
      <c r="Y2198" s="114"/>
    </row>
    <row r="2199">
      <c r="A2199" s="108">
        <v>45762.0</v>
      </c>
      <c r="B2199" s="109" t="s">
        <v>36</v>
      </c>
      <c r="C2199" s="110" t="s">
        <v>37</v>
      </c>
      <c r="D2199" s="109" t="s">
        <v>29</v>
      </c>
      <c r="E2199" s="111">
        <v>285.0</v>
      </c>
      <c r="F2199" s="80">
        <v>0.0</v>
      </c>
      <c r="G2199" s="115">
        <v>0.78333</v>
      </c>
      <c r="H2199" s="116">
        <v>2.858</v>
      </c>
      <c r="I2199" s="111">
        <f t="shared" si="3"/>
        <v>2.07467</v>
      </c>
      <c r="J2199" s="113">
        <f t="shared" si="4"/>
        <v>364.8526164</v>
      </c>
      <c r="K2199" s="111">
        <f t="shared" ref="K2199:L2199" si="4460">IFERROR(G2199,0)</f>
        <v>0.78333</v>
      </c>
      <c r="L2199" s="111">
        <f t="shared" si="4460"/>
        <v>2.858</v>
      </c>
      <c r="M2199" s="111">
        <f t="shared" si="6"/>
        <v>2.07467</v>
      </c>
      <c r="N2199" s="113">
        <f t="shared" si="7"/>
        <v>364.8526164</v>
      </c>
      <c r="O2199" s="111">
        <f t="shared" ref="O2199:P2199" si="4461">IFERROR(K2199,0)</f>
        <v>0.78333</v>
      </c>
      <c r="P2199" s="111">
        <f t="shared" si="4461"/>
        <v>2.858</v>
      </c>
      <c r="Q2199" s="111">
        <f t="shared" si="9"/>
        <v>2.07467</v>
      </c>
      <c r="R2199" s="113">
        <f t="shared" si="10"/>
        <v>364.8526164</v>
      </c>
      <c r="S2199" s="43"/>
      <c r="T2199" s="43"/>
      <c r="U2199" s="43"/>
      <c r="V2199" s="111">
        <f t="shared" si="1319"/>
        <v>0</v>
      </c>
      <c r="W2199" s="111">
        <f t="shared" si="1320"/>
        <v>0</v>
      </c>
      <c r="X2199" s="114">
        <f t="shared" si="4439"/>
        <v>0.63</v>
      </c>
      <c r="Y2199" s="114"/>
    </row>
    <row r="2200">
      <c r="A2200" s="108">
        <v>45762.0</v>
      </c>
      <c r="B2200" s="109" t="s">
        <v>36</v>
      </c>
      <c r="C2200" s="110" t="s">
        <v>37</v>
      </c>
      <c r="D2200" s="109" t="s">
        <v>30</v>
      </c>
      <c r="E2200" s="111">
        <v>0.0</v>
      </c>
      <c r="F2200" s="80">
        <v>0.0</v>
      </c>
      <c r="G2200" s="99">
        <v>0.0</v>
      </c>
      <c r="H2200" s="118">
        <v>0.0</v>
      </c>
      <c r="I2200" s="111">
        <f t="shared" si="3"/>
        <v>0</v>
      </c>
      <c r="J2200" s="113">
        <f t="shared" si="4"/>
        <v>0</v>
      </c>
      <c r="K2200" s="111">
        <f t="shared" ref="K2200:L2200" si="4462">IFERROR(G2200,0)</f>
        <v>0</v>
      </c>
      <c r="L2200" s="111">
        <f t="shared" si="4462"/>
        <v>0</v>
      </c>
      <c r="M2200" s="111">
        <f t="shared" si="6"/>
        <v>0</v>
      </c>
      <c r="N2200" s="113">
        <f t="shared" si="7"/>
        <v>0</v>
      </c>
      <c r="O2200" s="111">
        <f t="shared" ref="O2200:P2200" si="4463">IFERROR(K2200,0)</f>
        <v>0</v>
      </c>
      <c r="P2200" s="111">
        <f t="shared" si="4463"/>
        <v>0</v>
      </c>
      <c r="Q2200" s="111">
        <f t="shared" si="9"/>
        <v>0</v>
      </c>
      <c r="R2200" s="113">
        <f t="shared" si="10"/>
        <v>0</v>
      </c>
      <c r="S2200" s="43"/>
      <c r="T2200" s="43"/>
      <c r="U2200" s="43"/>
      <c r="V2200" s="111">
        <f t="shared" si="1319"/>
        <v>0</v>
      </c>
      <c r="W2200" s="111">
        <f t="shared" si="1320"/>
        <v>0</v>
      </c>
      <c r="X2200" s="114">
        <f t="shared" si="4439"/>
        <v>1.384</v>
      </c>
      <c r="Y2200" s="114"/>
    </row>
    <row r="2201">
      <c r="A2201" s="108">
        <v>45762.0</v>
      </c>
      <c r="B2201" s="109" t="s">
        <v>49</v>
      </c>
      <c r="C2201" s="110" t="s">
        <v>37</v>
      </c>
      <c r="D2201" s="109" t="s">
        <v>27</v>
      </c>
      <c r="E2201" s="111">
        <v>5.2</v>
      </c>
      <c r="F2201" s="80">
        <v>0.018</v>
      </c>
      <c r="G2201" s="115">
        <v>0.01333</v>
      </c>
      <c r="H2201" s="116">
        <v>0.02</v>
      </c>
      <c r="I2201" s="111">
        <f t="shared" si="3"/>
        <v>0.00667</v>
      </c>
      <c r="J2201" s="113">
        <f t="shared" si="4"/>
        <v>150.0375094</v>
      </c>
      <c r="K2201" s="111">
        <f t="shared" ref="K2201:L2201" si="4464">IFERROR(G2201,0)</f>
        <v>0.01333</v>
      </c>
      <c r="L2201" s="111">
        <f t="shared" si="4464"/>
        <v>0.02</v>
      </c>
      <c r="M2201" s="111">
        <f t="shared" si="6"/>
        <v>0.00667</v>
      </c>
      <c r="N2201" s="113">
        <f t="shared" si="7"/>
        <v>150.0375094</v>
      </c>
      <c r="O2201" s="111">
        <f t="shared" ref="O2201:P2201" si="4465">IFERROR(K2201,0)</f>
        <v>0.01333</v>
      </c>
      <c r="P2201" s="111">
        <f t="shared" si="4465"/>
        <v>0.02</v>
      </c>
      <c r="Q2201" s="111">
        <f t="shared" si="9"/>
        <v>0.00667</v>
      </c>
      <c r="R2201" s="113">
        <f t="shared" si="10"/>
        <v>150.0375094</v>
      </c>
      <c r="S2201" s="114">
        <f>T2180</f>
        <v>2.565700002</v>
      </c>
      <c r="T2201" s="111">
        <f>H2201+S2201-H2202-H2203-U2201</f>
        <v>2.585000002</v>
      </c>
      <c r="U2201" s="114">
        <v>7.0E-4</v>
      </c>
      <c r="V2201" s="111">
        <f t="shared" si="1319"/>
        <v>74.05555556</v>
      </c>
      <c r="W2201" s="111">
        <f t="shared" si="1320"/>
        <v>111.1111111</v>
      </c>
      <c r="X2201" s="114">
        <f t="shared" si="4439"/>
        <v>0</v>
      </c>
      <c r="Y2201" s="114"/>
    </row>
    <row r="2202">
      <c r="A2202" s="108">
        <v>45762.0</v>
      </c>
      <c r="B2202" s="109" t="s">
        <v>49</v>
      </c>
      <c r="C2202" s="110" t="s">
        <v>37</v>
      </c>
      <c r="D2202" s="109" t="s">
        <v>29</v>
      </c>
      <c r="E2202" s="111">
        <v>5.1</v>
      </c>
      <c r="F2202" s="80">
        <v>0.0</v>
      </c>
      <c r="G2202" s="115">
        <v>0.01333</v>
      </c>
      <c r="H2202" s="116">
        <v>0.0</v>
      </c>
      <c r="I2202" s="111">
        <f t="shared" si="3"/>
        <v>-0.01333</v>
      </c>
      <c r="J2202" s="113">
        <f t="shared" si="4"/>
        <v>0</v>
      </c>
      <c r="K2202" s="111">
        <f t="shared" ref="K2202:L2202" si="4466">IFERROR(G2202,0)</f>
        <v>0.01333</v>
      </c>
      <c r="L2202" s="111">
        <f t="shared" si="4466"/>
        <v>0</v>
      </c>
      <c r="M2202" s="111">
        <f t="shared" si="6"/>
        <v>-0.01333</v>
      </c>
      <c r="N2202" s="113">
        <f t="shared" si="7"/>
        <v>0</v>
      </c>
      <c r="O2202" s="111">
        <f t="shared" ref="O2202:P2202" si="4467">IFERROR(K2202,0)</f>
        <v>0.01333</v>
      </c>
      <c r="P2202" s="111">
        <f t="shared" si="4467"/>
        <v>0</v>
      </c>
      <c r="Q2202" s="111">
        <f t="shared" si="9"/>
        <v>-0.01333</v>
      </c>
      <c r="R2202" s="113">
        <f t="shared" si="10"/>
        <v>0</v>
      </c>
      <c r="S2202" s="43"/>
      <c r="T2202" s="43"/>
      <c r="U2202" s="43"/>
      <c r="V2202" s="111">
        <f t="shared" si="1319"/>
        <v>0</v>
      </c>
      <c r="W2202" s="111">
        <f t="shared" si="1320"/>
        <v>0</v>
      </c>
      <c r="X2202" s="114">
        <f t="shared" si="4439"/>
        <v>0.02</v>
      </c>
      <c r="Y2202" s="114"/>
    </row>
    <row r="2203">
      <c r="A2203" s="108">
        <v>45762.0</v>
      </c>
      <c r="B2203" s="109" t="s">
        <v>49</v>
      </c>
      <c r="C2203" s="110" t="s">
        <v>37</v>
      </c>
      <c r="D2203" s="109" t="s">
        <v>30</v>
      </c>
      <c r="E2203" s="111">
        <v>0.0</v>
      </c>
      <c r="F2203" s="80">
        <v>0.0</v>
      </c>
      <c r="G2203" s="99">
        <v>0.0</v>
      </c>
      <c r="H2203" s="118">
        <v>0.0</v>
      </c>
      <c r="I2203" s="111">
        <f t="shared" si="3"/>
        <v>0</v>
      </c>
      <c r="J2203" s="113">
        <f t="shared" si="4"/>
        <v>0</v>
      </c>
      <c r="K2203" s="111">
        <f t="shared" ref="K2203:L2203" si="4468">IFERROR(G2203,0)</f>
        <v>0</v>
      </c>
      <c r="L2203" s="111">
        <f t="shared" si="4468"/>
        <v>0</v>
      </c>
      <c r="M2203" s="111">
        <f t="shared" si="6"/>
        <v>0</v>
      </c>
      <c r="N2203" s="113">
        <f t="shared" si="7"/>
        <v>0</v>
      </c>
      <c r="O2203" s="111">
        <f t="shared" ref="O2203:P2203" si="4469">IFERROR(K2203,0)</f>
        <v>0</v>
      </c>
      <c r="P2203" s="111">
        <f t="shared" si="4469"/>
        <v>0</v>
      </c>
      <c r="Q2203" s="111">
        <f t="shared" si="9"/>
        <v>0</v>
      </c>
      <c r="R2203" s="113">
        <f t="shared" si="10"/>
        <v>0</v>
      </c>
      <c r="S2203" s="43"/>
      <c r="T2203" s="43"/>
      <c r="U2203" s="43"/>
      <c r="V2203" s="111">
        <f t="shared" si="1319"/>
        <v>0</v>
      </c>
      <c r="W2203" s="111">
        <f t="shared" si="1320"/>
        <v>0</v>
      </c>
      <c r="X2203" s="114">
        <f t="shared" si="4439"/>
        <v>0</v>
      </c>
      <c r="Y2203" s="114"/>
    </row>
    <row r="2204">
      <c r="A2204" s="108">
        <v>45762.0</v>
      </c>
      <c r="B2204" s="109" t="s">
        <v>40</v>
      </c>
      <c r="C2204" s="110" t="s">
        <v>37</v>
      </c>
      <c r="D2204" s="109" t="s">
        <v>27</v>
      </c>
      <c r="E2204" s="111">
        <v>0.63</v>
      </c>
      <c r="F2204" s="80">
        <v>0.0</v>
      </c>
      <c r="G2204" s="115">
        <v>0.001666</v>
      </c>
      <c r="H2204" s="118">
        <v>0.001</v>
      </c>
      <c r="I2204" s="111">
        <f t="shared" si="3"/>
        <v>-0.000666</v>
      </c>
      <c r="J2204" s="113">
        <f t="shared" si="4"/>
        <v>60.0240096</v>
      </c>
      <c r="K2204" s="111">
        <f t="shared" ref="K2204:L2204" si="4470">IFERROR(G2204,0)</f>
        <v>0.001666</v>
      </c>
      <c r="L2204" s="111">
        <f t="shared" si="4470"/>
        <v>0.001</v>
      </c>
      <c r="M2204" s="111">
        <f t="shared" si="6"/>
        <v>-0.000666</v>
      </c>
      <c r="N2204" s="113">
        <f t="shared" si="7"/>
        <v>60.0240096</v>
      </c>
      <c r="O2204" s="111">
        <f t="shared" ref="O2204:P2204" si="4471">IFERROR(K2204,0)</f>
        <v>0.001666</v>
      </c>
      <c r="P2204" s="111">
        <f t="shared" si="4471"/>
        <v>0.001</v>
      </c>
      <c r="Q2204" s="111">
        <f t="shared" si="9"/>
        <v>-0.000666</v>
      </c>
      <c r="R2204" s="113">
        <f t="shared" si="10"/>
        <v>60.0240096</v>
      </c>
      <c r="S2204" s="114">
        <f>T2183</f>
        <v>0.09964624</v>
      </c>
      <c r="T2204" s="111">
        <f>H2204+S2204-H2205-H2206-U2204</f>
        <v>0.10054624</v>
      </c>
      <c r="U2204" s="114">
        <v>1.0E-4</v>
      </c>
      <c r="V2204" s="111">
        <f t="shared" si="1319"/>
        <v>0</v>
      </c>
      <c r="W2204" s="111">
        <f t="shared" si="1320"/>
        <v>0</v>
      </c>
      <c r="X2204" s="114">
        <f t="shared" si="4439"/>
        <v>0</v>
      </c>
      <c r="Y2204" s="114"/>
    </row>
    <row r="2205">
      <c r="A2205" s="108">
        <v>45762.0</v>
      </c>
      <c r="B2205" s="109" t="s">
        <v>40</v>
      </c>
      <c r="C2205" s="110" t="s">
        <v>37</v>
      </c>
      <c r="D2205" s="109" t="s">
        <v>29</v>
      </c>
      <c r="E2205" s="111">
        <v>0.63</v>
      </c>
      <c r="F2205" s="80">
        <v>0.0</v>
      </c>
      <c r="G2205" s="115">
        <v>0.001666</v>
      </c>
      <c r="H2205" s="118">
        <v>0.0</v>
      </c>
      <c r="I2205" s="111">
        <f t="shared" si="3"/>
        <v>-0.001666</v>
      </c>
      <c r="J2205" s="113">
        <f t="shared" si="4"/>
        <v>0</v>
      </c>
      <c r="K2205" s="111">
        <f t="shared" ref="K2205:L2205" si="4472">IFERROR(G2205,0)</f>
        <v>0.001666</v>
      </c>
      <c r="L2205" s="111">
        <f t="shared" si="4472"/>
        <v>0</v>
      </c>
      <c r="M2205" s="111">
        <f t="shared" si="6"/>
        <v>-0.001666</v>
      </c>
      <c r="N2205" s="113">
        <f t="shared" si="7"/>
        <v>0</v>
      </c>
      <c r="O2205" s="111">
        <f t="shared" ref="O2205:P2205" si="4473">IFERROR(K2205,0)</f>
        <v>0.001666</v>
      </c>
      <c r="P2205" s="111">
        <f t="shared" si="4473"/>
        <v>0</v>
      </c>
      <c r="Q2205" s="111">
        <f t="shared" si="9"/>
        <v>-0.001666</v>
      </c>
      <c r="R2205" s="113">
        <f t="shared" si="10"/>
        <v>0</v>
      </c>
      <c r="S2205" s="43"/>
      <c r="T2205" s="117"/>
      <c r="U2205" s="43"/>
      <c r="V2205" s="111">
        <f t="shared" si="1319"/>
        <v>0</v>
      </c>
      <c r="W2205" s="111">
        <f t="shared" si="1320"/>
        <v>0</v>
      </c>
      <c r="X2205" s="114">
        <f t="shared" si="4439"/>
        <v>0.001</v>
      </c>
      <c r="Y2205" s="114"/>
    </row>
    <row r="2206">
      <c r="A2206" s="108">
        <v>45762.0</v>
      </c>
      <c r="B2206" s="109" t="s">
        <v>40</v>
      </c>
      <c r="C2206" s="110" t="s">
        <v>37</v>
      </c>
      <c r="D2206" s="109" t="s">
        <v>30</v>
      </c>
      <c r="E2206" s="111">
        <v>0.0</v>
      </c>
      <c r="F2206" s="80">
        <v>0.0</v>
      </c>
      <c r="G2206" s="99">
        <v>0.0</v>
      </c>
      <c r="H2206" s="118">
        <v>0.0</v>
      </c>
      <c r="I2206" s="111">
        <f t="shared" si="3"/>
        <v>0</v>
      </c>
      <c r="J2206" s="113">
        <f t="shared" si="4"/>
        <v>0</v>
      </c>
      <c r="K2206" s="111">
        <f t="shared" ref="K2206:L2206" si="4474">IFERROR(G2206,0)</f>
        <v>0</v>
      </c>
      <c r="L2206" s="111">
        <f t="shared" si="4474"/>
        <v>0</v>
      </c>
      <c r="M2206" s="111">
        <f t="shared" si="6"/>
        <v>0</v>
      </c>
      <c r="N2206" s="113">
        <f t="shared" si="7"/>
        <v>0</v>
      </c>
      <c r="O2206" s="111">
        <f t="shared" ref="O2206:P2206" si="4475">IFERROR(K2206,0)</f>
        <v>0</v>
      </c>
      <c r="P2206" s="111">
        <f t="shared" si="4475"/>
        <v>0</v>
      </c>
      <c r="Q2206" s="111">
        <f t="shared" si="9"/>
        <v>0</v>
      </c>
      <c r="R2206" s="113">
        <f t="shared" si="10"/>
        <v>0</v>
      </c>
      <c r="S2206" s="43"/>
      <c r="T2206" s="43"/>
      <c r="U2206" s="43"/>
      <c r="V2206" s="111">
        <f t="shared" si="1319"/>
        <v>0</v>
      </c>
      <c r="W2206" s="111">
        <f t="shared" si="1320"/>
        <v>0</v>
      </c>
      <c r="X2206" s="114">
        <f t="shared" si="4439"/>
        <v>0</v>
      </c>
      <c r="Y2206" s="114"/>
    </row>
    <row r="2207">
      <c r="A2207" s="108">
        <v>45763.0</v>
      </c>
      <c r="B2207" s="109" t="s">
        <v>31</v>
      </c>
      <c r="C2207" s="110" t="s">
        <v>26</v>
      </c>
      <c r="D2207" s="109" t="s">
        <v>27</v>
      </c>
      <c r="E2207" s="111">
        <v>190.9</v>
      </c>
      <c r="F2207" s="81">
        <v>0.665</v>
      </c>
      <c r="G2207" s="112">
        <v>0.53666</v>
      </c>
      <c r="H2207" s="107">
        <v>0.572</v>
      </c>
      <c r="I2207" s="111">
        <f t="shared" si="3"/>
        <v>0.03534</v>
      </c>
      <c r="J2207" s="113">
        <f t="shared" si="4"/>
        <v>106.585175</v>
      </c>
      <c r="K2207" s="111">
        <f t="shared" ref="K2207:L2207" si="4476">IFERROR(G2207,0)</f>
        <v>0.53666</v>
      </c>
      <c r="L2207" s="111">
        <f t="shared" si="4476"/>
        <v>0.572</v>
      </c>
      <c r="M2207" s="111">
        <f t="shared" si="6"/>
        <v>0.03534</v>
      </c>
      <c r="N2207" s="113">
        <f t="shared" si="7"/>
        <v>106.585175</v>
      </c>
      <c r="O2207" s="111">
        <f t="shared" ref="O2207:P2207" si="4477">IFERROR(K2207,0)</f>
        <v>0.53666</v>
      </c>
      <c r="P2207" s="111">
        <f t="shared" si="4477"/>
        <v>0.572</v>
      </c>
      <c r="Q2207" s="111">
        <f t="shared" si="9"/>
        <v>0.03534</v>
      </c>
      <c r="R2207" s="113">
        <f t="shared" si="10"/>
        <v>106.585175</v>
      </c>
      <c r="S2207" s="111">
        <f>T2186</f>
        <v>8.42232</v>
      </c>
      <c r="T2207" s="111">
        <f>H2207+S2207-H2208-H2209-U2207</f>
        <v>6.65952</v>
      </c>
      <c r="U2207" s="111">
        <v>0.0018</v>
      </c>
      <c r="V2207" s="111">
        <f t="shared" si="1319"/>
        <v>80.70075188</v>
      </c>
      <c r="W2207" s="111">
        <f t="shared" si="1320"/>
        <v>86.01503759</v>
      </c>
      <c r="X2207" s="114">
        <f>H2165</f>
        <v>0.565</v>
      </c>
      <c r="Y2207" s="114"/>
    </row>
    <row r="2208">
      <c r="A2208" s="108">
        <v>45763.0</v>
      </c>
      <c r="B2208" s="109" t="s">
        <v>31</v>
      </c>
      <c r="C2208" s="110" t="s">
        <v>26</v>
      </c>
      <c r="D2208" s="109" t="s">
        <v>29</v>
      </c>
      <c r="E2208" s="111">
        <v>220.3</v>
      </c>
      <c r="F2208" s="80">
        <v>1.193</v>
      </c>
      <c r="G2208" s="115">
        <v>0.66</v>
      </c>
      <c r="H2208" s="116">
        <v>2.333</v>
      </c>
      <c r="I2208" s="111">
        <f t="shared" si="3"/>
        <v>1.673</v>
      </c>
      <c r="J2208" s="113">
        <f t="shared" si="4"/>
        <v>353.4848485</v>
      </c>
      <c r="K2208" s="111">
        <f t="shared" ref="K2208:L2208" si="4478">IFERROR(G2208,0)</f>
        <v>0.66</v>
      </c>
      <c r="L2208" s="111">
        <f t="shared" si="4478"/>
        <v>2.333</v>
      </c>
      <c r="M2208" s="111">
        <f t="shared" si="6"/>
        <v>1.673</v>
      </c>
      <c r="N2208" s="113">
        <f t="shared" si="7"/>
        <v>353.4848485</v>
      </c>
      <c r="O2208" s="111">
        <f t="shared" ref="O2208:P2208" si="4479">IFERROR(K2208,0)</f>
        <v>0.66</v>
      </c>
      <c r="P2208" s="111">
        <f t="shared" si="4479"/>
        <v>2.333</v>
      </c>
      <c r="Q2208" s="111">
        <f t="shared" si="9"/>
        <v>1.673</v>
      </c>
      <c r="R2208" s="113">
        <f t="shared" si="10"/>
        <v>353.4848485</v>
      </c>
      <c r="S2208" s="117"/>
      <c r="T2208" s="117"/>
      <c r="U2208" s="117"/>
      <c r="V2208" s="111">
        <f t="shared" si="1319"/>
        <v>55.32271584</v>
      </c>
      <c r="W2208" s="111">
        <f t="shared" si="1320"/>
        <v>195.5574183</v>
      </c>
      <c r="X2208" s="114">
        <f t="shared" ref="X2208:X2227" si="4482">H2165</f>
        <v>0.565</v>
      </c>
      <c r="Y2208" s="114"/>
    </row>
    <row r="2209">
      <c r="A2209" s="108">
        <v>45763.0</v>
      </c>
      <c r="B2209" s="109" t="s">
        <v>31</v>
      </c>
      <c r="C2209" s="110" t="s">
        <v>26</v>
      </c>
      <c r="D2209" s="109" t="s">
        <v>30</v>
      </c>
      <c r="E2209" s="111">
        <v>0.0</v>
      </c>
      <c r="F2209" s="80">
        <v>0.0</v>
      </c>
      <c r="G2209" s="99">
        <v>0.0</v>
      </c>
      <c r="H2209" s="116">
        <v>0.0</v>
      </c>
      <c r="I2209" s="111">
        <f t="shared" si="3"/>
        <v>0</v>
      </c>
      <c r="J2209" s="113">
        <f t="shared" si="4"/>
        <v>0</v>
      </c>
      <c r="K2209" s="111">
        <f t="shared" ref="K2209:L2209" si="4480">IFERROR(G2209,0)</f>
        <v>0</v>
      </c>
      <c r="L2209" s="111">
        <f t="shared" si="4480"/>
        <v>0</v>
      </c>
      <c r="M2209" s="111">
        <f t="shared" si="6"/>
        <v>0</v>
      </c>
      <c r="N2209" s="113">
        <f t="shared" si="7"/>
        <v>0</v>
      </c>
      <c r="O2209" s="111">
        <f t="shared" ref="O2209:P2209" si="4481">IFERROR(K2209,0)</f>
        <v>0</v>
      </c>
      <c r="P2209" s="111">
        <f t="shared" si="4481"/>
        <v>0</v>
      </c>
      <c r="Q2209" s="111">
        <f t="shared" si="9"/>
        <v>0</v>
      </c>
      <c r="R2209" s="113">
        <f t="shared" si="10"/>
        <v>0</v>
      </c>
      <c r="S2209" s="117"/>
      <c r="T2209" s="117"/>
      <c r="U2209" s="117"/>
      <c r="V2209" s="111">
        <f t="shared" si="1319"/>
        <v>0</v>
      </c>
      <c r="W2209" s="111">
        <f t="shared" si="1320"/>
        <v>0</v>
      </c>
      <c r="X2209" s="114">
        <f t="shared" si="4482"/>
        <v>2.608</v>
      </c>
      <c r="Y2209" s="114"/>
    </row>
    <row r="2210">
      <c r="A2210" s="108">
        <v>45763.0</v>
      </c>
      <c r="B2210" s="109" t="s">
        <v>25</v>
      </c>
      <c r="C2210" s="110" t="s">
        <v>26</v>
      </c>
      <c r="D2210" s="109" t="s">
        <v>27</v>
      </c>
      <c r="E2210" s="111">
        <v>1.7</v>
      </c>
      <c r="F2210" s="80">
        <v>0.005</v>
      </c>
      <c r="G2210" s="115">
        <v>0.00466</v>
      </c>
      <c r="H2210" s="116">
        <v>0.005</v>
      </c>
      <c r="I2210" s="111">
        <f t="shared" si="3"/>
        <v>0.00034</v>
      </c>
      <c r="J2210" s="113">
        <f t="shared" si="4"/>
        <v>107.2961373</v>
      </c>
      <c r="K2210" s="111">
        <f t="shared" ref="K2210:L2210" si="4483">IFERROR(G2210,0)</f>
        <v>0.00466</v>
      </c>
      <c r="L2210" s="111">
        <f t="shared" si="4483"/>
        <v>0.005</v>
      </c>
      <c r="M2210" s="111">
        <f t="shared" si="6"/>
        <v>0.00034</v>
      </c>
      <c r="N2210" s="113">
        <f t="shared" si="7"/>
        <v>107.2961373</v>
      </c>
      <c r="O2210" s="111">
        <f t="shared" ref="O2210:P2210" si="4484">IFERROR(K2210,0)</f>
        <v>0.00466</v>
      </c>
      <c r="P2210" s="111">
        <f t="shared" si="4484"/>
        <v>0.005</v>
      </c>
      <c r="Q2210" s="111">
        <f t="shared" si="9"/>
        <v>0.00034</v>
      </c>
      <c r="R2210" s="113">
        <f t="shared" si="10"/>
        <v>107.2961373</v>
      </c>
      <c r="S2210" s="111">
        <f>T2189</f>
        <v>3.4642405</v>
      </c>
      <c r="T2210" s="111">
        <f>H2210+S2210-H2211-H2212-U2210</f>
        <v>3.4691405</v>
      </c>
      <c r="U2210" s="111">
        <v>1.0E-4</v>
      </c>
      <c r="V2210" s="111">
        <f t="shared" si="1319"/>
        <v>93.2</v>
      </c>
      <c r="W2210" s="111">
        <f t="shared" si="1320"/>
        <v>100</v>
      </c>
      <c r="X2210" s="114">
        <f t="shared" si="4482"/>
        <v>0</v>
      </c>
      <c r="Y2210" s="114"/>
    </row>
    <row r="2211">
      <c r="A2211" s="108">
        <v>45763.0</v>
      </c>
      <c r="B2211" s="109" t="s">
        <v>25</v>
      </c>
      <c r="C2211" s="110" t="s">
        <v>26</v>
      </c>
      <c r="D2211" s="109" t="s">
        <v>29</v>
      </c>
      <c r="E2211" s="111">
        <v>1.5</v>
      </c>
      <c r="F2211" s="80">
        <v>0.0</v>
      </c>
      <c r="G2211" s="115">
        <v>0.00333</v>
      </c>
      <c r="H2211" s="116">
        <v>0.0</v>
      </c>
      <c r="I2211" s="111">
        <f t="shared" si="3"/>
        <v>-0.00333</v>
      </c>
      <c r="J2211" s="113">
        <f t="shared" si="4"/>
        <v>0</v>
      </c>
      <c r="K2211" s="111">
        <f t="shared" ref="K2211:L2211" si="4485">IFERROR(G2211,0)</f>
        <v>0.00333</v>
      </c>
      <c r="L2211" s="111">
        <f t="shared" si="4485"/>
        <v>0</v>
      </c>
      <c r="M2211" s="111">
        <f t="shared" si="6"/>
        <v>-0.00333</v>
      </c>
      <c r="N2211" s="113">
        <f t="shared" si="7"/>
        <v>0</v>
      </c>
      <c r="O2211" s="111">
        <f t="shared" ref="O2211:P2211" si="4486">IFERROR(K2211,0)</f>
        <v>0.00333</v>
      </c>
      <c r="P2211" s="111">
        <f t="shared" si="4486"/>
        <v>0</v>
      </c>
      <c r="Q2211" s="111">
        <f t="shared" si="9"/>
        <v>-0.00333</v>
      </c>
      <c r="R2211" s="113">
        <f t="shared" si="10"/>
        <v>0</v>
      </c>
      <c r="S2211" s="117"/>
      <c r="T2211" s="117"/>
      <c r="U2211" s="117"/>
      <c r="V2211" s="111">
        <f t="shared" si="1319"/>
        <v>0</v>
      </c>
      <c r="W2211" s="111">
        <f t="shared" si="1320"/>
        <v>0</v>
      </c>
      <c r="X2211" s="114">
        <f t="shared" si="4482"/>
        <v>0.005</v>
      </c>
      <c r="Y2211" s="114"/>
    </row>
    <row r="2212">
      <c r="A2212" s="108">
        <v>45763.0</v>
      </c>
      <c r="B2212" s="109" t="s">
        <v>25</v>
      </c>
      <c r="C2212" s="110" t="s">
        <v>26</v>
      </c>
      <c r="D2212" s="109" t="s">
        <v>30</v>
      </c>
      <c r="E2212" s="111">
        <v>0.0</v>
      </c>
      <c r="F2212" s="80">
        <v>0.0</v>
      </c>
      <c r="G2212" s="99">
        <v>0.0</v>
      </c>
      <c r="H2212" s="118">
        <v>0.0</v>
      </c>
      <c r="I2212" s="111">
        <f t="shared" si="3"/>
        <v>0</v>
      </c>
      <c r="J2212" s="113">
        <f t="shared" si="4"/>
        <v>0</v>
      </c>
      <c r="K2212" s="111">
        <f t="shared" ref="K2212:L2212" si="4487">IFERROR(G2212,0)</f>
        <v>0</v>
      </c>
      <c r="L2212" s="111">
        <f t="shared" si="4487"/>
        <v>0</v>
      </c>
      <c r="M2212" s="111">
        <f t="shared" si="6"/>
        <v>0</v>
      </c>
      <c r="N2212" s="113">
        <f t="shared" si="7"/>
        <v>0</v>
      </c>
      <c r="O2212" s="111">
        <f t="shared" ref="O2212:P2212" si="4488">IFERROR(K2212,0)</f>
        <v>0</v>
      </c>
      <c r="P2212" s="111">
        <f t="shared" si="4488"/>
        <v>0</v>
      </c>
      <c r="Q2212" s="111">
        <f t="shared" si="9"/>
        <v>0</v>
      </c>
      <c r="R2212" s="113">
        <f t="shared" si="10"/>
        <v>0</v>
      </c>
      <c r="S2212" s="117"/>
      <c r="T2212" s="117"/>
      <c r="U2212" s="117"/>
      <c r="V2212" s="111">
        <f t="shared" si="1319"/>
        <v>0</v>
      </c>
      <c r="W2212" s="111">
        <f t="shared" si="1320"/>
        <v>0</v>
      </c>
      <c r="X2212" s="114">
        <f t="shared" si="4482"/>
        <v>0</v>
      </c>
      <c r="Y2212" s="114"/>
    </row>
    <row r="2213">
      <c r="A2213" s="108">
        <v>45763.0</v>
      </c>
      <c r="B2213" s="109" t="s">
        <v>33</v>
      </c>
      <c r="C2213" s="110" t="s">
        <v>26</v>
      </c>
      <c r="D2213" s="109" t="s">
        <v>27</v>
      </c>
      <c r="E2213" s="111">
        <v>1.0</v>
      </c>
      <c r="F2213" s="80">
        <v>0.004</v>
      </c>
      <c r="G2213" s="99">
        <v>0.003</v>
      </c>
      <c r="H2213" s="116">
        <v>0.003</v>
      </c>
      <c r="I2213" s="111">
        <f t="shared" si="3"/>
        <v>0</v>
      </c>
      <c r="J2213" s="113">
        <f t="shared" si="4"/>
        <v>100</v>
      </c>
      <c r="K2213" s="111">
        <f t="shared" ref="K2213:L2213" si="4489">IFERROR(G2213,0)</f>
        <v>0.003</v>
      </c>
      <c r="L2213" s="111">
        <f t="shared" si="4489"/>
        <v>0.003</v>
      </c>
      <c r="M2213" s="111">
        <f t="shared" si="6"/>
        <v>0</v>
      </c>
      <c r="N2213" s="113">
        <f t="shared" si="7"/>
        <v>100</v>
      </c>
      <c r="O2213" s="111">
        <f t="shared" ref="O2213:P2213" si="4490">IFERROR(K2213,0)</f>
        <v>0.003</v>
      </c>
      <c r="P2213" s="111">
        <f t="shared" si="4490"/>
        <v>0.003</v>
      </c>
      <c r="Q2213" s="111">
        <f t="shared" si="9"/>
        <v>0</v>
      </c>
      <c r="R2213" s="113">
        <f t="shared" si="10"/>
        <v>100</v>
      </c>
      <c r="S2213" s="111">
        <f>T2192</f>
        <v>0.36165</v>
      </c>
      <c r="T2213" s="111">
        <f>H2213+S2213-H2214-H2215-U2213</f>
        <v>0.36465</v>
      </c>
      <c r="U2213" s="111">
        <v>0.0</v>
      </c>
      <c r="V2213" s="111">
        <f t="shared" si="1319"/>
        <v>75</v>
      </c>
      <c r="W2213" s="111">
        <f t="shared" si="1320"/>
        <v>75</v>
      </c>
      <c r="X2213" s="114">
        <f t="shared" si="4482"/>
        <v>0</v>
      </c>
      <c r="Y2213" s="114"/>
    </row>
    <row r="2214">
      <c r="A2214" s="108">
        <v>45763.0</v>
      </c>
      <c r="B2214" s="109" t="s">
        <v>33</v>
      </c>
      <c r="C2214" s="110" t="s">
        <v>26</v>
      </c>
      <c r="D2214" s="109" t="s">
        <v>29</v>
      </c>
      <c r="E2214" s="111">
        <v>1.0</v>
      </c>
      <c r="F2214" s="80">
        <v>0.0</v>
      </c>
      <c r="G2214" s="99">
        <v>0.003</v>
      </c>
      <c r="H2214" s="116">
        <v>0.0</v>
      </c>
      <c r="I2214" s="111">
        <f t="shared" si="3"/>
        <v>-0.003</v>
      </c>
      <c r="J2214" s="113">
        <f t="shared" si="4"/>
        <v>0</v>
      </c>
      <c r="K2214" s="111">
        <f t="shared" ref="K2214:L2214" si="4491">IFERROR(G2214,0)</f>
        <v>0.003</v>
      </c>
      <c r="L2214" s="111">
        <f t="shared" si="4491"/>
        <v>0</v>
      </c>
      <c r="M2214" s="111">
        <f t="shared" si="6"/>
        <v>-0.003</v>
      </c>
      <c r="N2214" s="113">
        <f t="shared" si="7"/>
        <v>0</v>
      </c>
      <c r="O2214" s="111">
        <f t="shared" ref="O2214:P2214" si="4492">IFERROR(K2214,0)</f>
        <v>0.003</v>
      </c>
      <c r="P2214" s="111">
        <f t="shared" si="4492"/>
        <v>0</v>
      </c>
      <c r="Q2214" s="111">
        <f t="shared" si="9"/>
        <v>-0.003</v>
      </c>
      <c r="R2214" s="113">
        <f t="shared" si="10"/>
        <v>0</v>
      </c>
      <c r="S2214" s="117"/>
      <c r="T2214" s="117"/>
      <c r="U2214" s="117"/>
      <c r="V2214" s="111">
        <f t="shared" si="1319"/>
        <v>0</v>
      </c>
      <c r="W2214" s="111">
        <f t="shared" si="1320"/>
        <v>0</v>
      </c>
      <c r="X2214" s="114">
        <f t="shared" si="4482"/>
        <v>0.003</v>
      </c>
      <c r="Y2214" s="114"/>
    </row>
    <row r="2215">
      <c r="A2215" s="108">
        <v>45763.0</v>
      </c>
      <c r="B2215" s="109" t="s">
        <v>33</v>
      </c>
      <c r="C2215" s="110" t="s">
        <v>26</v>
      </c>
      <c r="D2215" s="109" t="s">
        <v>30</v>
      </c>
      <c r="E2215" s="111">
        <v>0.0</v>
      </c>
      <c r="F2215" s="80">
        <v>0.0</v>
      </c>
      <c r="G2215" s="99">
        <v>0.0</v>
      </c>
      <c r="H2215" s="118">
        <v>0.0</v>
      </c>
      <c r="I2215" s="111">
        <f t="shared" si="3"/>
        <v>0</v>
      </c>
      <c r="J2215" s="113">
        <f t="shared" si="4"/>
        <v>0</v>
      </c>
      <c r="K2215" s="111">
        <f t="shared" ref="K2215:L2215" si="4493">IFERROR(G2215,0)</f>
        <v>0</v>
      </c>
      <c r="L2215" s="111">
        <f t="shared" si="4493"/>
        <v>0</v>
      </c>
      <c r="M2215" s="111">
        <f t="shared" si="6"/>
        <v>0</v>
      </c>
      <c r="N2215" s="113">
        <f t="shared" si="7"/>
        <v>0</v>
      </c>
      <c r="O2215" s="111">
        <f t="shared" ref="O2215:P2215" si="4494">IFERROR(K2215,0)</f>
        <v>0</v>
      </c>
      <c r="P2215" s="111">
        <f t="shared" si="4494"/>
        <v>0</v>
      </c>
      <c r="Q2215" s="111">
        <f t="shared" si="9"/>
        <v>0</v>
      </c>
      <c r="R2215" s="113">
        <f t="shared" si="10"/>
        <v>0</v>
      </c>
      <c r="S2215" s="43"/>
      <c r="T2215" s="43"/>
      <c r="U2215" s="43"/>
      <c r="V2215" s="111">
        <f t="shared" si="1319"/>
        <v>0</v>
      </c>
      <c r="W2215" s="111">
        <f t="shared" si="1320"/>
        <v>0</v>
      </c>
      <c r="X2215" s="114">
        <f t="shared" si="4482"/>
        <v>0.067</v>
      </c>
      <c r="Y2215" s="114"/>
    </row>
    <row r="2216">
      <c r="A2216" s="108">
        <v>45763.0</v>
      </c>
      <c r="B2216" s="109" t="s">
        <v>34</v>
      </c>
      <c r="C2216" s="110" t="s">
        <v>26</v>
      </c>
      <c r="D2216" s="109" t="s">
        <v>27</v>
      </c>
      <c r="E2216" s="111">
        <v>0.6</v>
      </c>
      <c r="F2216" s="80">
        <v>0.0</v>
      </c>
      <c r="G2216" s="115">
        <v>0.00333</v>
      </c>
      <c r="H2216" s="116">
        <v>0.008</v>
      </c>
      <c r="I2216" s="111">
        <f t="shared" si="3"/>
        <v>0.00467</v>
      </c>
      <c r="J2216" s="113">
        <f t="shared" si="4"/>
        <v>240.2402402</v>
      </c>
      <c r="K2216" s="111">
        <f t="shared" ref="K2216:L2216" si="4495">IFERROR(G2216,0)</f>
        <v>0.00333</v>
      </c>
      <c r="L2216" s="111">
        <f t="shared" si="4495"/>
        <v>0.008</v>
      </c>
      <c r="M2216" s="111">
        <f t="shared" si="6"/>
        <v>0.00467</v>
      </c>
      <c r="N2216" s="113">
        <f t="shared" si="7"/>
        <v>240.2402402</v>
      </c>
      <c r="O2216" s="111">
        <f t="shared" ref="O2216:P2216" si="4496">IFERROR(K2216,0)</f>
        <v>0.00333</v>
      </c>
      <c r="P2216" s="111">
        <f t="shared" si="4496"/>
        <v>0.008</v>
      </c>
      <c r="Q2216" s="111">
        <f t="shared" si="9"/>
        <v>0.00467</v>
      </c>
      <c r="R2216" s="113">
        <f t="shared" si="10"/>
        <v>240.2402402</v>
      </c>
      <c r="S2216" s="114">
        <f>T2195</f>
        <v>0.05989</v>
      </c>
      <c r="T2216" s="111">
        <f>H2216+S2216-H2217-H2218-U2216</f>
        <v>0.06789</v>
      </c>
      <c r="U2216" s="114">
        <v>0.0</v>
      </c>
      <c r="V2216" s="111">
        <f t="shared" si="1319"/>
        <v>0</v>
      </c>
      <c r="W2216" s="111">
        <f t="shared" si="1320"/>
        <v>0</v>
      </c>
      <c r="X2216" s="114">
        <f t="shared" si="4482"/>
        <v>0</v>
      </c>
      <c r="Y2216" s="114"/>
    </row>
    <row r="2217">
      <c r="A2217" s="108">
        <v>45763.0</v>
      </c>
      <c r="B2217" s="109" t="s">
        <v>34</v>
      </c>
      <c r="C2217" s="110" t="s">
        <v>26</v>
      </c>
      <c r="D2217" s="109" t="s">
        <v>29</v>
      </c>
      <c r="E2217" s="111">
        <v>0.6</v>
      </c>
      <c r="F2217" s="80">
        <v>0.0</v>
      </c>
      <c r="G2217" s="115">
        <v>0.00333</v>
      </c>
      <c r="H2217" s="116">
        <v>0.0</v>
      </c>
      <c r="I2217" s="111">
        <f t="shared" si="3"/>
        <v>-0.00333</v>
      </c>
      <c r="J2217" s="113">
        <f t="shared" si="4"/>
        <v>0</v>
      </c>
      <c r="K2217" s="111">
        <f t="shared" ref="K2217:L2217" si="4497">IFERROR(G2217,0)</f>
        <v>0.00333</v>
      </c>
      <c r="L2217" s="111">
        <f t="shared" si="4497"/>
        <v>0</v>
      </c>
      <c r="M2217" s="111">
        <f t="shared" si="6"/>
        <v>-0.00333</v>
      </c>
      <c r="N2217" s="113">
        <f t="shared" si="7"/>
        <v>0</v>
      </c>
      <c r="O2217" s="111">
        <f t="shared" ref="O2217:P2217" si="4498">IFERROR(K2217,0)</f>
        <v>0.00333</v>
      </c>
      <c r="P2217" s="111">
        <f t="shared" si="4498"/>
        <v>0</v>
      </c>
      <c r="Q2217" s="111">
        <f t="shared" si="9"/>
        <v>-0.00333</v>
      </c>
      <c r="R2217" s="113">
        <f t="shared" si="10"/>
        <v>0</v>
      </c>
      <c r="S2217" s="43"/>
      <c r="T2217" s="43"/>
      <c r="U2217" s="43"/>
      <c r="V2217" s="111">
        <f t="shared" si="1319"/>
        <v>0</v>
      </c>
      <c r="W2217" s="111">
        <f t="shared" si="1320"/>
        <v>0</v>
      </c>
      <c r="X2217" s="114">
        <f t="shared" si="4482"/>
        <v>0.004</v>
      </c>
      <c r="Y2217" s="114"/>
    </row>
    <row r="2218">
      <c r="A2218" s="108">
        <v>45763.0</v>
      </c>
      <c r="B2218" s="109" t="s">
        <v>34</v>
      </c>
      <c r="C2218" s="110" t="s">
        <v>26</v>
      </c>
      <c r="D2218" s="109" t="s">
        <v>30</v>
      </c>
      <c r="E2218" s="111">
        <v>0.0</v>
      </c>
      <c r="F2218" s="80">
        <v>0.0</v>
      </c>
      <c r="G2218" s="99">
        <v>0.0</v>
      </c>
      <c r="H2218" s="118">
        <v>0.0</v>
      </c>
      <c r="I2218" s="111">
        <f t="shared" si="3"/>
        <v>0</v>
      </c>
      <c r="J2218" s="113">
        <f t="shared" si="4"/>
        <v>0</v>
      </c>
      <c r="K2218" s="111">
        <f t="shared" ref="K2218:L2218" si="4499">IFERROR(G2218,0)</f>
        <v>0</v>
      </c>
      <c r="L2218" s="111">
        <f t="shared" si="4499"/>
        <v>0</v>
      </c>
      <c r="M2218" s="111">
        <f t="shared" si="6"/>
        <v>0</v>
      </c>
      <c r="N2218" s="113">
        <f t="shared" si="7"/>
        <v>0</v>
      </c>
      <c r="O2218" s="111">
        <f t="shared" ref="O2218:P2218" si="4500">IFERROR(K2218,0)</f>
        <v>0</v>
      </c>
      <c r="P2218" s="111">
        <f t="shared" si="4500"/>
        <v>0</v>
      </c>
      <c r="Q2218" s="111">
        <f t="shared" si="9"/>
        <v>0</v>
      </c>
      <c r="R2218" s="113">
        <f t="shared" si="10"/>
        <v>0</v>
      </c>
      <c r="S2218" s="43"/>
      <c r="T2218" s="43"/>
      <c r="U2218" s="43"/>
      <c r="V2218" s="111">
        <f t="shared" si="1319"/>
        <v>0</v>
      </c>
      <c r="W2218" s="111">
        <f t="shared" si="1320"/>
        <v>0</v>
      </c>
      <c r="X2218" s="114">
        <f t="shared" si="4482"/>
        <v>0</v>
      </c>
      <c r="Y2218" s="114"/>
    </row>
    <row r="2219">
      <c r="A2219" s="108">
        <v>45763.0</v>
      </c>
      <c r="B2219" s="109" t="s">
        <v>36</v>
      </c>
      <c r="C2219" s="110" t="s">
        <v>37</v>
      </c>
      <c r="D2219" s="109" t="s">
        <v>27</v>
      </c>
      <c r="E2219" s="111">
        <v>229.8</v>
      </c>
      <c r="F2219" s="80">
        <v>0.621</v>
      </c>
      <c r="G2219" s="115">
        <v>0.65333</v>
      </c>
      <c r="H2219" s="116">
        <v>0.636</v>
      </c>
      <c r="I2219" s="111">
        <f t="shared" si="3"/>
        <v>-0.01733</v>
      </c>
      <c r="J2219" s="113">
        <f t="shared" si="4"/>
        <v>97.34743545</v>
      </c>
      <c r="K2219" s="111">
        <f t="shared" ref="K2219:L2219" si="4501">IFERROR(G2219,0)</f>
        <v>0.65333</v>
      </c>
      <c r="L2219" s="111">
        <f t="shared" si="4501"/>
        <v>0.636</v>
      </c>
      <c r="M2219" s="111">
        <f t="shared" si="6"/>
        <v>-0.01733</v>
      </c>
      <c r="N2219" s="113">
        <f t="shared" si="7"/>
        <v>97.34743545</v>
      </c>
      <c r="O2219" s="111">
        <f t="shared" ref="O2219:P2219" si="4502">IFERROR(K2219,0)</f>
        <v>0.65333</v>
      </c>
      <c r="P2219" s="111">
        <f t="shared" si="4502"/>
        <v>0.636</v>
      </c>
      <c r="Q2219" s="111">
        <f t="shared" si="9"/>
        <v>-0.01733</v>
      </c>
      <c r="R2219" s="113">
        <f t="shared" si="10"/>
        <v>97.34743545</v>
      </c>
      <c r="S2219" s="114">
        <f>T2198</f>
        <v>138.297685</v>
      </c>
      <c r="T2219" s="111">
        <f>H2219+S2219-H2220-H2221-U2219</f>
        <v>138.517285</v>
      </c>
      <c r="U2219" s="114">
        <v>4.0E-4</v>
      </c>
      <c r="V2219" s="111">
        <f t="shared" si="1319"/>
        <v>105.2061192</v>
      </c>
      <c r="W2219" s="111">
        <f t="shared" si="1320"/>
        <v>102.4154589</v>
      </c>
      <c r="X2219" s="114">
        <f t="shared" si="4482"/>
        <v>0</v>
      </c>
      <c r="Y2219" s="114"/>
    </row>
    <row r="2220">
      <c r="A2220" s="108">
        <v>45763.0</v>
      </c>
      <c r="B2220" s="109" t="s">
        <v>36</v>
      </c>
      <c r="C2220" s="110" t="s">
        <v>37</v>
      </c>
      <c r="D2220" s="109" t="s">
        <v>29</v>
      </c>
      <c r="E2220" s="111">
        <v>285.0</v>
      </c>
      <c r="F2220" s="80">
        <v>0.0</v>
      </c>
      <c r="G2220" s="115">
        <v>0.78333</v>
      </c>
      <c r="H2220" s="116">
        <v>0.416</v>
      </c>
      <c r="I2220" s="111">
        <f t="shared" si="3"/>
        <v>-0.36733</v>
      </c>
      <c r="J2220" s="113">
        <f t="shared" si="4"/>
        <v>53.10660896</v>
      </c>
      <c r="K2220" s="111">
        <f t="shared" ref="K2220:L2220" si="4503">IFERROR(G2220,0)</f>
        <v>0.78333</v>
      </c>
      <c r="L2220" s="111">
        <f t="shared" si="4503"/>
        <v>0.416</v>
      </c>
      <c r="M2220" s="111">
        <f t="shared" si="6"/>
        <v>-0.36733</v>
      </c>
      <c r="N2220" s="113">
        <f t="shared" si="7"/>
        <v>53.10660896</v>
      </c>
      <c r="O2220" s="111">
        <f t="shared" ref="O2220:P2220" si="4504">IFERROR(K2220,0)</f>
        <v>0.78333</v>
      </c>
      <c r="P2220" s="111">
        <f t="shared" si="4504"/>
        <v>0.416</v>
      </c>
      <c r="Q2220" s="111">
        <f t="shared" si="9"/>
        <v>-0.36733</v>
      </c>
      <c r="R2220" s="113">
        <f t="shared" si="10"/>
        <v>53.10660896</v>
      </c>
      <c r="S2220" s="43"/>
      <c r="T2220" s="43"/>
      <c r="U2220" s="43"/>
      <c r="V2220" s="111">
        <f t="shared" si="1319"/>
        <v>0</v>
      </c>
      <c r="W2220" s="111">
        <f t="shared" si="1320"/>
        <v>0</v>
      </c>
      <c r="X2220" s="114">
        <f t="shared" si="4482"/>
        <v>0.632</v>
      </c>
      <c r="Y2220" s="114"/>
    </row>
    <row r="2221">
      <c r="A2221" s="108">
        <v>45763.0</v>
      </c>
      <c r="B2221" s="109" t="s">
        <v>36</v>
      </c>
      <c r="C2221" s="110" t="s">
        <v>37</v>
      </c>
      <c r="D2221" s="109" t="s">
        <v>30</v>
      </c>
      <c r="E2221" s="111">
        <v>0.0</v>
      </c>
      <c r="F2221" s="80">
        <v>0.0</v>
      </c>
      <c r="G2221" s="99">
        <v>0.0</v>
      </c>
      <c r="H2221" s="118">
        <v>0.0</v>
      </c>
      <c r="I2221" s="111">
        <f t="shared" si="3"/>
        <v>0</v>
      </c>
      <c r="J2221" s="113">
        <f t="shared" si="4"/>
        <v>0</v>
      </c>
      <c r="K2221" s="111">
        <f t="shared" ref="K2221:L2221" si="4505">IFERROR(G2221,0)</f>
        <v>0</v>
      </c>
      <c r="L2221" s="111">
        <f t="shared" si="4505"/>
        <v>0</v>
      </c>
      <c r="M2221" s="111">
        <f t="shared" si="6"/>
        <v>0</v>
      </c>
      <c r="N2221" s="113">
        <f t="shared" si="7"/>
        <v>0</v>
      </c>
      <c r="O2221" s="111">
        <f t="shared" ref="O2221:P2221" si="4506">IFERROR(K2221,0)</f>
        <v>0</v>
      </c>
      <c r="P2221" s="111">
        <f t="shared" si="4506"/>
        <v>0</v>
      </c>
      <c r="Q2221" s="111">
        <f t="shared" si="9"/>
        <v>0</v>
      </c>
      <c r="R2221" s="113">
        <f t="shared" si="10"/>
        <v>0</v>
      </c>
      <c r="S2221" s="43"/>
      <c r="T2221" s="43"/>
      <c r="U2221" s="43"/>
      <c r="V2221" s="111">
        <f t="shared" si="1319"/>
        <v>0</v>
      </c>
      <c r="W2221" s="111">
        <f t="shared" si="1320"/>
        <v>0</v>
      </c>
      <c r="X2221" s="114">
        <f t="shared" si="4482"/>
        <v>1.578</v>
      </c>
      <c r="Y2221" s="114"/>
    </row>
    <row r="2222">
      <c r="A2222" s="108">
        <v>45763.0</v>
      </c>
      <c r="B2222" s="109" t="s">
        <v>49</v>
      </c>
      <c r="C2222" s="110" t="s">
        <v>37</v>
      </c>
      <c r="D2222" s="109" t="s">
        <v>27</v>
      </c>
      <c r="E2222" s="111">
        <v>5.2</v>
      </c>
      <c r="F2222" s="80">
        <v>0.011</v>
      </c>
      <c r="G2222" s="115">
        <v>0.01333</v>
      </c>
      <c r="H2222" s="116">
        <v>0.02</v>
      </c>
      <c r="I2222" s="111">
        <f t="shared" si="3"/>
        <v>0.00667</v>
      </c>
      <c r="J2222" s="113">
        <f t="shared" si="4"/>
        <v>150.0375094</v>
      </c>
      <c r="K2222" s="111">
        <f t="shared" ref="K2222:L2222" si="4507">IFERROR(G2222,0)</f>
        <v>0.01333</v>
      </c>
      <c r="L2222" s="111">
        <f t="shared" si="4507"/>
        <v>0.02</v>
      </c>
      <c r="M2222" s="111">
        <f t="shared" si="6"/>
        <v>0.00667</v>
      </c>
      <c r="N2222" s="113">
        <f t="shared" si="7"/>
        <v>150.0375094</v>
      </c>
      <c r="O2222" s="111">
        <f t="shared" ref="O2222:P2222" si="4508">IFERROR(K2222,0)</f>
        <v>0.01333</v>
      </c>
      <c r="P2222" s="111">
        <f t="shared" si="4508"/>
        <v>0.02</v>
      </c>
      <c r="Q2222" s="111">
        <f t="shared" si="9"/>
        <v>0.00667</v>
      </c>
      <c r="R2222" s="113">
        <f t="shared" si="10"/>
        <v>150.0375094</v>
      </c>
      <c r="S2222" s="114">
        <f>T2201</f>
        <v>2.585000002</v>
      </c>
      <c r="T2222" s="111">
        <f>H2222+S2222-H2223-H2224-U2222</f>
        <v>2.604300002</v>
      </c>
      <c r="U2222" s="114">
        <v>7.0E-4</v>
      </c>
      <c r="V2222" s="111">
        <f t="shared" si="1319"/>
        <v>121.1818182</v>
      </c>
      <c r="W2222" s="111">
        <f t="shared" si="1320"/>
        <v>181.8181818</v>
      </c>
      <c r="X2222" s="114">
        <f t="shared" si="4482"/>
        <v>0</v>
      </c>
      <c r="Y2222" s="114"/>
    </row>
    <row r="2223">
      <c r="A2223" s="108">
        <v>45763.0</v>
      </c>
      <c r="B2223" s="109" t="s">
        <v>49</v>
      </c>
      <c r="C2223" s="110" t="s">
        <v>37</v>
      </c>
      <c r="D2223" s="109" t="s">
        <v>29</v>
      </c>
      <c r="E2223" s="111">
        <v>5.1</v>
      </c>
      <c r="F2223" s="80">
        <v>0.0</v>
      </c>
      <c r="G2223" s="115">
        <v>0.01333</v>
      </c>
      <c r="H2223" s="116">
        <v>0.0</v>
      </c>
      <c r="I2223" s="111">
        <f t="shared" si="3"/>
        <v>-0.01333</v>
      </c>
      <c r="J2223" s="113">
        <f t="shared" si="4"/>
        <v>0</v>
      </c>
      <c r="K2223" s="111">
        <f t="shared" ref="K2223:L2223" si="4509">IFERROR(G2223,0)</f>
        <v>0.01333</v>
      </c>
      <c r="L2223" s="111">
        <f t="shared" si="4509"/>
        <v>0</v>
      </c>
      <c r="M2223" s="111">
        <f t="shared" si="6"/>
        <v>-0.01333</v>
      </c>
      <c r="N2223" s="113">
        <f t="shared" si="7"/>
        <v>0</v>
      </c>
      <c r="O2223" s="111">
        <f t="shared" ref="O2223:P2223" si="4510">IFERROR(K2223,0)</f>
        <v>0.01333</v>
      </c>
      <c r="P2223" s="111">
        <f t="shared" si="4510"/>
        <v>0</v>
      </c>
      <c r="Q2223" s="111">
        <f t="shared" si="9"/>
        <v>-0.01333</v>
      </c>
      <c r="R2223" s="113">
        <f t="shared" si="10"/>
        <v>0</v>
      </c>
      <c r="S2223" s="43"/>
      <c r="T2223" s="43"/>
      <c r="U2223" s="43"/>
      <c r="V2223" s="111">
        <f t="shared" si="1319"/>
        <v>0</v>
      </c>
      <c r="W2223" s="111">
        <f t="shared" si="1320"/>
        <v>0</v>
      </c>
      <c r="X2223" s="114">
        <f t="shared" si="4482"/>
        <v>0.02</v>
      </c>
      <c r="Y2223" s="114"/>
    </row>
    <row r="2224">
      <c r="A2224" s="108">
        <v>45763.0</v>
      </c>
      <c r="B2224" s="109" t="s">
        <v>49</v>
      </c>
      <c r="C2224" s="110" t="s">
        <v>37</v>
      </c>
      <c r="D2224" s="109" t="s">
        <v>30</v>
      </c>
      <c r="E2224" s="111">
        <v>0.0</v>
      </c>
      <c r="F2224" s="80">
        <v>0.0</v>
      </c>
      <c r="G2224" s="99">
        <v>0.0</v>
      </c>
      <c r="H2224" s="118">
        <v>0.0</v>
      </c>
      <c r="I2224" s="111">
        <f t="shared" si="3"/>
        <v>0</v>
      </c>
      <c r="J2224" s="113">
        <f t="shared" si="4"/>
        <v>0</v>
      </c>
      <c r="K2224" s="111">
        <f t="shared" ref="K2224:L2224" si="4511">IFERROR(G2224,0)</f>
        <v>0</v>
      </c>
      <c r="L2224" s="111">
        <f t="shared" si="4511"/>
        <v>0</v>
      </c>
      <c r="M2224" s="111">
        <f t="shared" si="6"/>
        <v>0</v>
      </c>
      <c r="N2224" s="113">
        <f t="shared" si="7"/>
        <v>0</v>
      </c>
      <c r="O2224" s="111">
        <f t="shared" ref="O2224:P2224" si="4512">IFERROR(K2224,0)</f>
        <v>0</v>
      </c>
      <c r="P2224" s="111">
        <f t="shared" si="4512"/>
        <v>0</v>
      </c>
      <c r="Q2224" s="111">
        <f t="shared" si="9"/>
        <v>0</v>
      </c>
      <c r="R2224" s="113">
        <f t="shared" si="10"/>
        <v>0</v>
      </c>
      <c r="S2224" s="43"/>
      <c r="T2224" s="43"/>
      <c r="U2224" s="43"/>
      <c r="V2224" s="111">
        <f t="shared" si="1319"/>
        <v>0</v>
      </c>
      <c r="W2224" s="111">
        <f t="shared" si="1320"/>
        <v>0</v>
      </c>
      <c r="X2224" s="114">
        <f t="shared" si="4482"/>
        <v>0</v>
      </c>
      <c r="Y2224" s="114"/>
    </row>
    <row r="2225">
      <c r="A2225" s="108">
        <v>45763.0</v>
      </c>
      <c r="B2225" s="109" t="s">
        <v>40</v>
      </c>
      <c r="C2225" s="110" t="s">
        <v>37</v>
      </c>
      <c r="D2225" s="109" t="s">
        <v>27</v>
      </c>
      <c r="E2225" s="111">
        <v>0.63</v>
      </c>
      <c r="F2225" s="80">
        <v>0.0</v>
      </c>
      <c r="G2225" s="115">
        <v>0.001666</v>
      </c>
      <c r="H2225" s="118">
        <v>0.001</v>
      </c>
      <c r="I2225" s="111">
        <f t="shared" si="3"/>
        <v>-0.000666</v>
      </c>
      <c r="J2225" s="113">
        <f t="shared" si="4"/>
        <v>60.0240096</v>
      </c>
      <c r="K2225" s="111">
        <f t="shared" ref="K2225:L2225" si="4513">IFERROR(G2225,0)</f>
        <v>0.001666</v>
      </c>
      <c r="L2225" s="111">
        <f t="shared" si="4513"/>
        <v>0.001</v>
      </c>
      <c r="M2225" s="111">
        <f t="shared" si="6"/>
        <v>-0.000666</v>
      </c>
      <c r="N2225" s="113">
        <f t="shared" si="7"/>
        <v>60.0240096</v>
      </c>
      <c r="O2225" s="111">
        <f t="shared" ref="O2225:P2225" si="4514">IFERROR(K2225,0)</f>
        <v>0.001666</v>
      </c>
      <c r="P2225" s="111">
        <f t="shared" si="4514"/>
        <v>0.001</v>
      </c>
      <c r="Q2225" s="111">
        <f t="shared" si="9"/>
        <v>-0.000666</v>
      </c>
      <c r="R2225" s="113">
        <f t="shared" si="10"/>
        <v>60.0240096</v>
      </c>
      <c r="S2225" s="114">
        <f>T2204</f>
        <v>0.10054624</v>
      </c>
      <c r="T2225" s="111">
        <f>H2225+S2225-H2226-H2227-U2225</f>
        <v>0.10144624</v>
      </c>
      <c r="U2225" s="114">
        <v>1.0E-4</v>
      </c>
      <c r="V2225" s="111">
        <f t="shared" si="1319"/>
        <v>0</v>
      </c>
      <c r="W2225" s="111">
        <f t="shared" si="1320"/>
        <v>0</v>
      </c>
      <c r="X2225" s="114">
        <f t="shared" si="4482"/>
        <v>0</v>
      </c>
      <c r="Y2225" s="114"/>
    </row>
    <row r="2226">
      <c r="A2226" s="108">
        <v>45763.0</v>
      </c>
      <c r="B2226" s="109" t="s">
        <v>40</v>
      </c>
      <c r="C2226" s="110" t="s">
        <v>37</v>
      </c>
      <c r="D2226" s="109" t="s">
        <v>29</v>
      </c>
      <c r="E2226" s="111">
        <v>0.63</v>
      </c>
      <c r="F2226" s="80">
        <v>0.0</v>
      </c>
      <c r="G2226" s="115">
        <v>0.001666</v>
      </c>
      <c r="H2226" s="118">
        <v>0.0</v>
      </c>
      <c r="I2226" s="111">
        <f t="shared" si="3"/>
        <v>-0.001666</v>
      </c>
      <c r="J2226" s="113">
        <f t="shared" si="4"/>
        <v>0</v>
      </c>
      <c r="K2226" s="111">
        <f t="shared" ref="K2226:L2226" si="4515">IFERROR(G2226,0)</f>
        <v>0.001666</v>
      </c>
      <c r="L2226" s="111">
        <f t="shared" si="4515"/>
        <v>0</v>
      </c>
      <c r="M2226" s="111">
        <f t="shared" si="6"/>
        <v>-0.001666</v>
      </c>
      <c r="N2226" s="113">
        <f t="shared" si="7"/>
        <v>0</v>
      </c>
      <c r="O2226" s="111">
        <f t="shared" ref="O2226:P2226" si="4516">IFERROR(K2226,0)</f>
        <v>0.001666</v>
      </c>
      <c r="P2226" s="111">
        <f t="shared" si="4516"/>
        <v>0</v>
      </c>
      <c r="Q2226" s="111">
        <f t="shared" si="9"/>
        <v>-0.001666</v>
      </c>
      <c r="R2226" s="113">
        <f t="shared" si="10"/>
        <v>0</v>
      </c>
      <c r="S2226" s="43"/>
      <c r="T2226" s="117"/>
      <c r="U2226" s="43"/>
      <c r="V2226" s="111">
        <f t="shared" si="1319"/>
        <v>0</v>
      </c>
      <c r="W2226" s="111">
        <f t="shared" si="1320"/>
        <v>0</v>
      </c>
      <c r="X2226" s="114">
        <f t="shared" si="4482"/>
        <v>0.001</v>
      </c>
      <c r="Y2226" s="114"/>
    </row>
    <row r="2227">
      <c r="A2227" s="108">
        <v>45763.0</v>
      </c>
      <c r="B2227" s="109" t="s">
        <v>40</v>
      </c>
      <c r="C2227" s="110" t="s">
        <v>37</v>
      </c>
      <c r="D2227" s="109" t="s">
        <v>30</v>
      </c>
      <c r="E2227" s="111">
        <v>0.0</v>
      </c>
      <c r="F2227" s="80">
        <v>0.0</v>
      </c>
      <c r="G2227" s="99">
        <v>0.0</v>
      </c>
      <c r="H2227" s="118">
        <v>0.0</v>
      </c>
      <c r="I2227" s="111">
        <f t="shared" si="3"/>
        <v>0</v>
      </c>
      <c r="J2227" s="113">
        <f t="shared" si="4"/>
        <v>0</v>
      </c>
      <c r="K2227" s="111">
        <f t="shared" ref="K2227:L2227" si="4517">IFERROR(G2227,0)</f>
        <v>0</v>
      </c>
      <c r="L2227" s="111">
        <f t="shared" si="4517"/>
        <v>0</v>
      </c>
      <c r="M2227" s="111">
        <f t="shared" si="6"/>
        <v>0</v>
      </c>
      <c r="N2227" s="113">
        <f t="shared" si="7"/>
        <v>0</v>
      </c>
      <c r="O2227" s="111">
        <f t="shared" ref="O2227:P2227" si="4518">IFERROR(K2227,0)</f>
        <v>0</v>
      </c>
      <c r="P2227" s="111">
        <f t="shared" si="4518"/>
        <v>0</v>
      </c>
      <c r="Q2227" s="111">
        <f t="shared" si="9"/>
        <v>0</v>
      </c>
      <c r="R2227" s="113">
        <f t="shared" si="10"/>
        <v>0</v>
      </c>
      <c r="S2227" s="43"/>
      <c r="T2227" s="43"/>
      <c r="U2227" s="43"/>
      <c r="V2227" s="111">
        <f t="shared" si="1319"/>
        <v>0</v>
      </c>
      <c r="W2227" s="111">
        <f t="shared" si="1320"/>
        <v>0</v>
      </c>
      <c r="X2227" s="114">
        <f t="shared" si="4482"/>
        <v>0</v>
      </c>
      <c r="Y2227" s="114"/>
    </row>
    <row r="2228">
      <c r="A2228" s="108">
        <v>45764.0</v>
      </c>
      <c r="B2228" s="109" t="s">
        <v>31</v>
      </c>
      <c r="C2228" s="110" t="s">
        <v>26</v>
      </c>
      <c r="D2228" s="109" t="s">
        <v>27</v>
      </c>
      <c r="E2228" s="111">
        <v>190.9</v>
      </c>
      <c r="F2228" s="81">
        <v>0.659</v>
      </c>
      <c r="G2228" s="112">
        <v>0.53666</v>
      </c>
      <c r="H2228" s="107">
        <v>0.569</v>
      </c>
      <c r="I2228" s="111">
        <f t="shared" si="3"/>
        <v>0.03234</v>
      </c>
      <c r="J2228" s="113">
        <f t="shared" si="4"/>
        <v>106.0261618</v>
      </c>
      <c r="K2228" s="111">
        <f t="shared" ref="K2228:L2228" si="4519">IFERROR(G2228,0)</f>
        <v>0.53666</v>
      </c>
      <c r="L2228" s="111">
        <f t="shared" si="4519"/>
        <v>0.569</v>
      </c>
      <c r="M2228" s="111">
        <f t="shared" si="6"/>
        <v>0.03234</v>
      </c>
      <c r="N2228" s="113">
        <f t="shared" si="7"/>
        <v>106.0261618</v>
      </c>
      <c r="O2228" s="111">
        <f t="shared" ref="O2228:P2228" si="4520">IFERROR(K2228,0)</f>
        <v>0.53666</v>
      </c>
      <c r="P2228" s="111">
        <f t="shared" si="4520"/>
        <v>0.569</v>
      </c>
      <c r="Q2228" s="111">
        <f t="shared" si="9"/>
        <v>0.03234</v>
      </c>
      <c r="R2228" s="113">
        <f t="shared" si="10"/>
        <v>106.0261618</v>
      </c>
      <c r="S2228" s="111">
        <f>T2207</f>
        <v>6.65952</v>
      </c>
      <c r="T2228" s="111">
        <f>H2228+S2228-H2229-H2230-U2228</f>
        <v>6.32972</v>
      </c>
      <c r="U2228" s="111">
        <v>0.0018</v>
      </c>
      <c r="V2228" s="111">
        <f t="shared" si="1319"/>
        <v>81.43550835</v>
      </c>
      <c r="W2228" s="111">
        <f t="shared" si="1320"/>
        <v>86.34294385</v>
      </c>
      <c r="X2228" s="114">
        <f>H2186</f>
        <v>0.569</v>
      </c>
      <c r="Y2228" s="114"/>
    </row>
    <row r="2229">
      <c r="A2229" s="108">
        <v>45764.0</v>
      </c>
      <c r="B2229" s="109" t="s">
        <v>31</v>
      </c>
      <c r="C2229" s="110" t="s">
        <v>26</v>
      </c>
      <c r="D2229" s="109" t="s">
        <v>29</v>
      </c>
      <c r="E2229" s="111">
        <v>220.3</v>
      </c>
      <c r="F2229" s="80">
        <v>1.195</v>
      </c>
      <c r="G2229" s="115">
        <v>0.66</v>
      </c>
      <c r="H2229" s="116">
        <v>0.897</v>
      </c>
      <c r="I2229" s="111">
        <f t="shared" si="3"/>
        <v>0.237</v>
      </c>
      <c r="J2229" s="113">
        <f t="shared" si="4"/>
        <v>135.9090909</v>
      </c>
      <c r="K2229" s="111">
        <f t="shared" ref="K2229:L2229" si="4521">IFERROR(G2229,0)</f>
        <v>0.66</v>
      </c>
      <c r="L2229" s="111">
        <f t="shared" si="4521"/>
        <v>0.897</v>
      </c>
      <c r="M2229" s="111">
        <f t="shared" si="6"/>
        <v>0.237</v>
      </c>
      <c r="N2229" s="113">
        <f t="shared" si="7"/>
        <v>135.9090909</v>
      </c>
      <c r="O2229" s="111">
        <f t="shared" ref="O2229:P2229" si="4522">IFERROR(K2229,0)</f>
        <v>0.66</v>
      </c>
      <c r="P2229" s="111">
        <f t="shared" si="4522"/>
        <v>0.897</v>
      </c>
      <c r="Q2229" s="111">
        <f t="shared" si="9"/>
        <v>0.237</v>
      </c>
      <c r="R2229" s="113">
        <f t="shared" si="10"/>
        <v>135.9090909</v>
      </c>
      <c r="S2229" s="117"/>
      <c r="T2229" s="117"/>
      <c r="U2229" s="117"/>
      <c r="V2229" s="111">
        <f t="shared" si="1319"/>
        <v>55.23012552</v>
      </c>
      <c r="W2229" s="111">
        <f t="shared" si="1320"/>
        <v>75.06276151</v>
      </c>
      <c r="X2229" s="114">
        <f t="shared" ref="X2229:X2248" si="4525">H2186</f>
        <v>0.569</v>
      </c>
      <c r="Y2229" s="114"/>
    </row>
    <row r="2230">
      <c r="A2230" s="108">
        <v>45764.0</v>
      </c>
      <c r="B2230" s="109" t="s">
        <v>31</v>
      </c>
      <c r="C2230" s="110" t="s">
        <v>26</v>
      </c>
      <c r="D2230" s="109" t="s">
        <v>30</v>
      </c>
      <c r="E2230" s="111">
        <v>0.0</v>
      </c>
      <c r="F2230" s="80">
        <v>0.0</v>
      </c>
      <c r="G2230" s="99">
        <v>0.0</v>
      </c>
      <c r="H2230" s="116">
        <v>0.0</v>
      </c>
      <c r="I2230" s="111">
        <f t="shared" si="3"/>
        <v>0</v>
      </c>
      <c r="J2230" s="113">
        <f t="shared" si="4"/>
        <v>0</v>
      </c>
      <c r="K2230" s="111">
        <f t="shared" ref="K2230:L2230" si="4523">IFERROR(G2230,0)</f>
        <v>0</v>
      </c>
      <c r="L2230" s="111">
        <f t="shared" si="4523"/>
        <v>0</v>
      </c>
      <c r="M2230" s="111">
        <f t="shared" si="6"/>
        <v>0</v>
      </c>
      <c r="N2230" s="113">
        <f t="shared" si="7"/>
        <v>0</v>
      </c>
      <c r="O2230" s="111">
        <f t="shared" ref="O2230:P2230" si="4524">IFERROR(K2230,0)</f>
        <v>0</v>
      </c>
      <c r="P2230" s="111">
        <f t="shared" si="4524"/>
        <v>0</v>
      </c>
      <c r="Q2230" s="111">
        <f t="shared" si="9"/>
        <v>0</v>
      </c>
      <c r="R2230" s="113">
        <f t="shared" si="10"/>
        <v>0</v>
      </c>
      <c r="S2230" s="117"/>
      <c r="T2230" s="117"/>
      <c r="U2230" s="117"/>
      <c r="V2230" s="111">
        <f t="shared" si="1319"/>
        <v>0</v>
      </c>
      <c r="W2230" s="111">
        <f t="shared" si="1320"/>
        <v>0</v>
      </c>
      <c r="X2230" s="114">
        <f t="shared" si="4525"/>
        <v>0.783</v>
      </c>
      <c r="Y2230" s="114"/>
    </row>
    <row r="2231">
      <c r="A2231" s="108">
        <v>45764.0</v>
      </c>
      <c r="B2231" s="109" t="s">
        <v>25</v>
      </c>
      <c r="C2231" s="110" t="s">
        <v>26</v>
      </c>
      <c r="D2231" s="109" t="s">
        <v>27</v>
      </c>
      <c r="E2231" s="111">
        <v>1.7</v>
      </c>
      <c r="F2231" s="80">
        <v>0.005</v>
      </c>
      <c r="G2231" s="115">
        <v>0.00466</v>
      </c>
      <c r="H2231" s="116">
        <v>0.005</v>
      </c>
      <c r="I2231" s="111">
        <f t="shared" si="3"/>
        <v>0.00034</v>
      </c>
      <c r="J2231" s="113">
        <f t="shared" si="4"/>
        <v>107.2961373</v>
      </c>
      <c r="K2231" s="111">
        <f t="shared" ref="K2231:L2231" si="4526">IFERROR(G2231,0)</f>
        <v>0.00466</v>
      </c>
      <c r="L2231" s="111">
        <f t="shared" si="4526"/>
        <v>0.005</v>
      </c>
      <c r="M2231" s="111">
        <f t="shared" si="6"/>
        <v>0.00034</v>
      </c>
      <c r="N2231" s="113">
        <f t="shared" si="7"/>
        <v>107.2961373</v>
      </c>
      <c r="O2231" s="111">
        <f t="shared" ref="O2231:P2231" si="4527">IFERROR(K2231,0)</f>
        <v>0.00466</v>
      </c>
      <c r="P2231" s="111">
        <f t="shared" si="4527"/>
        <v>0.005</v>
      </c>
      <c r="Q2231" s="111">
        <f t="shared" si="9"/>
        <v>0.00034</v>
      </c>
      <c r="R2231" s="113">
        <f t="shared" si="10"/>
        <v>107.2961373</v>
      </c>
      <c r="S2231" s="111">
        <f>T2210</f>
        <v>3.4691405</v>
      </c>
      <c r="T2231" s="111">
        <f>H2231+S2231-H2232-H2233-U2231</f>
        <v>3.4740405</v>
      </c>
      <c r="U2231" s="111">
        <v>1.0E-4</v>
      </c>
      <c r="V2231" s="111">
        <f t="shared" si="1319"/>
        <v>93.2</v>
      </c>
      <c r="W2231" s="111">
        <f t="shared" si="1320"/>
        <v>100</v>
      </c>
      <c r="X2231" s="114">
        <f t="shared" si="4525"/>
        <v>0</v>
      </c>
      <c r="Y2231" s="114"/>
    </row>
    <row r="2232">
      <c r="A2232" s="108">
        <v>45764.0</v>
      </c>
      <c r="B2232" s="109" t="s">
        <v>25</v>
      </c>
      <c r="C2232" s="110" t="s">
        <v>26</v>
      </c>
      <c r="D2232" s="109" t="s">
        <v>29</v>
      </c>
      <c r="E2232" s="111">
        <v>1.5</v>
      </c>
      <c r="F2232" s="80">
        <v>0.0</v>
      </c>
      <c r="G2232" s="115">
        <v>0.00333</v>
      </c>
      <c r="H2232" s="116">
        <v>0.0</v>
      </c>
      <c r="I2232" s="111">
        <f t="shared" si="3"/>
        <v>-0.00333</v>
      </c>
      <c r="J2232" s="113">
        <f t="shared" si="4"/>
        <v>0</v>
      </c>
      <c r="K2232" s="111">
        <f t="shared" ref="K2232:L2232" si="4528">IFERROR(G2232,0)</f>
        <v>0.00333</v>
      </c>
      <c r="L2232" s="111">
        <f t="shared" si="4528"/>
        <v>0</v>
      </c>
      <c r="M2232" s="111">
        <f t="shared" si="6"/>
        <v>-0.00333</v>
      </c>
      <c r="N2232" s="113">
        <f t="shared" si="7"/>
        <v>0</v>
      </c>
      <c r="O2232" s="111">
        <f t="shared" ref="O2232:P2232" si="4529">IFERROR(K2232,0)</f>
        <v>0.00333</v>
      </c>
      <c r="P2232" s="111">
        <f t="shared" si="4529"/>
        <v>0</v>
      </c>
      <c r="Q2232" s="111">
        <f t="shared" si="9"/>
        <v>-0.00333</v>
      </c>
      <c r="R2232" s="113">
        <f t="shared" si="10"/>
        <v>0</v>
      </c>
      <c r="S2232" s="117"/>
      <c r="T2232" s="117"/>
      <c r="U2232" s="117"/>
      <c r="V2232" s="111">
        <f t="shared" si="1319"/>
        <v>0</v>
      </c>
      <c r="W2232" s="111">
        <f t="shared" si="1320"/>
        <v>0</v>
      </c>
      <c r="X2232" s="114">
        <f t="shared" si="4525"/>
        <v>0.005</v>
      </c>
      <c r="Y2232" s="114"/>
    </row>
    <row r="2233">
      <c r="A2233" s="108">
        <v>45764.0</v>
      </c>
      <c r="B2233" s="109" t="s">
        <v>25</v>
      </c>
      <c r="C2233" s="110" t="s">
        <v>26</v>
      </c>
      <c r="D2233" s="109" t="s">
        <v>30</v>
      </c>
      <c r="E2233" s="111">
        <v>0.0</v>
      </c>
      <c r="F2233" s="80">
        <v>0.0</v>
      </c>
      <c r="G2233" s="99">
        <v>0.0</v>
      </c>
      <c r="H2233" s="118">
        <v>0.0</v>
      </c>
      <c r="I2233" s="111">
        <f t="shared" si="3"/>
        <v>0</v>
      </c>
      <c r="J2233" s="113">
        <f t="shared" si="4"/>
        <v>0</v>
      </c>
      <c r="K2233" s="111">
        <f t="shared" ref="K2233:L2233" si="4530">IFERROR(G2233,0)</f>
        <v>0</v>
      </c>
      <c r="L2233" s="111">
        <f t="shared" si="4530"/>
        <v>0</v>
      </c>
      <c r="M2233" s="111">
        <f t="shared" si="6"/>
        <v>0</v>
      </c>
      <c r="N2233" s="113">
        <f t="shared" si="7"/>
        <v>0</v>
      </c>
      <c r="O2233" s="111">
        <f t="shared" ref="O2233:P2233" si="4531">IFERROR(K2233,0)</f>
        <v>0</v>
      </c>
      <c r="P2233" s="111">
        <f t="shared" si="4531"/>
        <v>0</v>
      </c>
      <c r="Q2233" s="111">
        <f t="shared" si="9"/>
        <v>0</v>
      </c>
      <c r="R2233" s="113">
        <f t="shared" si="10"/>
        <v>0</v>
      </c>
      <c r="S2233" s="117"/>
      <c r="T2233" s="117"/>
      <c r="U2233" s="117"/>
      <c r="V2233" s="111">
        <f t="shared" si="1319"/>
        <v>0</v>
      </c>
      <c r="W2233" s="111">
        <f t="shared" si="1320"/>
        <v>0</v>
      </c>
      <c r="X2233" s="114">
        <f t="shared" si="4525"/>
        <v>0</v>
      </c>
      <c r="Y2233" s="114"/>
    </row>
    <row r="2234">
      <c r="A2234" s="108">
        <v>45764.0</v>
      </c>
      <c r="B2234" s="109" t="s">
        <v>33</v>
      </c>
      <c r="C2234" s="110" t="s">
        <v>26</v>
      </c>
      <c r="D2234" s="109" t="s">
        <v>27</v>
      </c>
      <c r="E2234" s="111">
        <v>1.0</v>
      </c>
      <c r="F2234" s="80">
        <v>0.004</v>
      </c>
      <c r="G2234" s="99">
        <v>0.003</v>
      </c>
      <c r="H2234" s="116">
        <v>0.003</v>
      </c>
      <c r="I2234" s="111">
        <f t="shared" si="3"/>
        <v>0</v>
      </c>
      <c r="J2234" s="113">
        <f t="shared" si="4"/>
        <v>100</v>
      </c>
      <c r="K2234" s="111">
        <f t="shared" ref="K2234:L2234" si="4532">IFERROR(G2234,0)</f>
        <v>0.003</v>
      </c>
      <c r="L2234" s="111">
        <f t="shared" si="4532"/>
        <v>0.003</v>
      </c>
      <c r="M2234" s="111">
        <f t="shared" si="6"/>
        <v>0</v>
      </c>
      <c r="N2234" s="113">
        <f t="shared" si="7"/>
        <v>100</v>
      </c>
      <c r="O2234" s="111">
        <f t="shared" ref="O2234:P2234" si="4533">IFERROR(K2234,0)</f>
        <v>0.003</v>
      </c>
      <c r="P2234" s="111">
        <f t="shared" si="4533"/>
        <v>0.003</v>
      </c>
      <c r="Q2234" s="111">
        <f t="shared" si="9"/>
        <v>0</v>
      </c>
      <c r="R2234" s="113">
        <f t="shared" si="10"/>
        <v>100</v>
      </c>
      <c r="S2234" s="111">
        <f>T2213</f>
        <v>0.36465</v>
      </c>
      <c r="T2234" s="111">
        <f>H2234+S2234-H2235-H2236-U2234</f>
        <v>0.30365</v>
      </c>
      <c r="U2234" s="111">
        <v>0.0</v>
      </c>
      <c r="V2234" s="111">
        <f t="shared" si="1319"/>
        <v>75</v>
      </c>
      <c r="W2234" s="111">
        <f t="shared" si="1320"/>
        <v>75</v>
      </c>
      <c r="X2234" s="114">
        <f t="shared" si="4525"/>
        <v>0</v>
      </c>
      <c r="Y2234" s="114"/>
    </row>
    <row r="2235">
      <c r="A2235" s="108">
        <v>45764.0</v>
      </c>
      <c r="B2235" s="109" t="s">
        <v>33</v>
      </c>
      <c r="C2235" s="110" t="s">
        <v>26</v>
      </c>
      <c r="D2235" s="109" t="s">
        <v>29</v>
      </c>
      <c r="E2235" s="111">
        <v>1.0</v>
      </c>
      <c r="F2235" s="80">
        <v>0.0</v>
      </c>
      <c r="G2235" s="99">
        <v>0.003</v>
      </c>
      <c r="H2235" s="116">
        <v>0.064</v>
      </c>
      <c r="I2235" s="111">
        <f t="shared" si="3"/>
        <v>0.061</v>
      </c>
      <c r="J2235" s="113">
        <f t="shared" si="4"/>
        <v>2133.333333</v>
      </c>
      <c r="K2235" s="111">
        <f t="shared" ref="K2235:L2235" si="4534">IFERROR(G2235,0)</f>
        <v>0.003</v>
      </c>
      <c r="L2235" s="111">
        <f t="shared" si="4534"/>
        <v>0.064</v>
      </c>
      <c r="M2235" s="111">
        <f t="shared" si="6"/>
        <v>0.061</v>
      </c>
      <c r="N2235" s="113">
        <f t="shared" si="7"/>
        <v>2133.333333</v>
      </c>
      <c r="O2235" s="111">
        <f t="shared" ref="O2235:P2235" si="4535">IFERROR(K2235,0)</f>
        <v>0.003</v>
      </c>
      <c r="P2235" s="111">
        <f t="shared" si="4535"/>
        <v>0.064</v>
      </c>
      <c r="Q2235" s="111">
        <f t="shared" si="9"/>
        <v>0.061</v>
      </c>
      <c r="R2235" s="113">
        <f t="shared" si="10"/>
        <v>2133.333333</v>
      </c>
      <c r="S2235" s="117"/>
      <c r="T2235" s="117"/>
      <c r="U2235" s="117"/>
      <c r="V2235" s="111">
        <f t="shared" si="1319"/>
        <v>0</v>
      </c>
      <c r="W2235" s="111">
        <f t="shared" si="1320"/>
        <v>0</v>
      </c>
      <c r="X2235" s="114">
        <f t="shared" si="4525"/>
        <v>0.003</v>
      </c>
      <c r="Y2235" s="114"/>
    </row>
    <row r="2236">
      <c r="A2236" s="108">
        <v>45764.0</v>
      </c>
      <c r="B2236" s="109" t="s">
        <v>33</v>
      </c>
      <c r="C2236" s="110" t="s">
        <v>26</v>
      </c>
      <c r="D2236" s="109" t="s">
        <v>30</v>
      </c>
      <c r="E2236" s="111">
        <v>0.0</v>
      </c>
      <c r="F2236" s="80">
        <v>0.0</v>
      </c>
      <c r="G2236" s="99">
        <v>0.0</v>
      </c>
      <c r="H2236" s="118">
        <v>0.0</v>
      </c>
      <c r="I2236" s="111">
        <f t="shared" si="3"/>
        <v>0</v>
      </c>
      <c r="J2236" s="113">
        <f t="shared" si="4"/>
        <v>0</v>
      </c>
      <c r="K2236" s="111">
        <f t="shared" ref="K2236:L2236" si="4536">IFERROR(G2236,0)</f>
        <v>0</v>
      </c>
      <c r="L2236" s="111">
        <f t="shared" si="4536"/>
        <v>0</v>
      </c>
      <c r="M2236" s="111">
        <f t="shared" si="6"/>
        <v>0</v>
      </c>
      <c r="N2236" s="113">
        <f t="shared" si="7"/>
        <v>0</v>
      </c>
      <c r="O2236" s="111">
        <f t="shared" ref="O2236:P2236" si="4537">IFERROR(K2236,0)</f>
        <v>0</v>
      </c>
      <c r="P2236" s="111">
        <f t="shared" si="4537"/>
        <v>0</v>
      </c>
      <c r="Q2236" s="111">
        <f t="shared" si="9"/>
        <v>0</v>
      </c>
      <c r="R2236" s="113">
        <f t="shared" si="10"/>
        <v>0</v>
      </c>
      <c r="S2236" s="43"/>
      <c r="T2236" s="43"/>
      <c r="U2236" s="43"/>
      <c r="V2236" s="111">
        <f t="shared" si="1319"/>
        <v>0</v>
      </c>
      <c r="W2236" s="111">
        <f t="shared" si="1320"/>
        <v>0</v>
      </c>
      <c r="X2236" s="114">
        <f t="shared" si="4525"/>
        <v>0</v>
      </c>
      <c r="Y2236" s="114"/>
    </row>
    <row r="2237">
      <c r="A2237" s="108">
        <v>45764.0</v>
      </c>
      <c r="B2237" s="109" t="s">
        <v>34</v>
      </c>
      <c r="C2237" s="110" t="s">
        <v>26</v>
      </c>
      <c r="D2237" s="109" t="s">
        <v>27</v>
      </c>
      <c r="E2237" s="111">
        <v>0.6</v>
      </c>
      <c r="F2237" s="80">
        <v>0.0</v>
      </c>
      <c r="G2237" s="115">
        <v>0.00333</v>
      </c>
      <c r="H2237" s="116">
        <v>0.009</v>
      </c>
      <c r="I2237" s="111">
        <f t="shared" si="3"/>
        <v>0.00567</v>
      </c>
      <c r="J2237" s="113">
        <f t="shared" si="4"/>
        <v>270.2702703</v>
      </c>
      <c r="K2237" s="111">
        <f t="shared" ref="K2237:L2237" si="4538">IFERROR(G2237,0)</f>
        <v>0.00333</v>
      </c>
      <c r="L2237" s="111">
        <f t="shared" si="4538"/>
        <v>0.009</v>
      </c>
      <c r="M2237" s="111">
        <f t="shared" si="6"/>
        <v>0.00567</v>
      </c>
      <c r="N2237" s="113">
        <f t="shared" si="7"/>
        <v>270.2702703</v>
      </c>
      <c r="O2237" s="111">
        <f t="shared" ref="O2237:P2237" si="4539">IFERROR(K2237,0)</f>
        <v>0.00333</v>
      </c>
      <c r="P2237" s="111">
        <f t="shared" si="4539"/>
        <v>0.009</v>
      </c>
      <c r="Q2237" s="111">
        <f t="shared" si="9"/>
        <v>0.00567</v>
      </c>
      <c r="R2237" s="113">
        <f t="shared" si="10"/>
        <v>270.2702703</v>
      </c>
      <c r="S2237" s="114">
        <f>T2216</f>
        <v>0.06789</v>
      </c>
      <c r="T2237" s="111">
        <f>H2237+S2237-H2238-H2239-U2237</f>
        <v>0.07689</v>
      </c>
      <c r="U2237" s="114">
        <v>0.0</v>
      </c>
      <c r="V2237" s="111">
        <f t="shared" si="1319"/>
        <v>0</v>
      </c>
      <c r="W2237" s="111">
        <f t="shared" si="1320"/>
        <v>0</v>
      </c>
      <c r="X2237" s="114">
        <f t="shared" si="4525"/>
        <v>0</v>
      </c>
      <c r="Y2237" s="114"/>
    </row>
    <row r="2238">
      <c r="A2238" s="108">
        <v>45764.0</v>
      </c>
      <c r="B2238" s="109" t="s">
        <v>34</v>
      </c>
      <c r="C2238" s="110" t="s">
        <v>26</v>
      </c>
      <c r="D2238" s="109" t="s">
        <v>29</v>
      </c>
      <c r="E2238" s="111">
        <v>0.6</v>
      </c>
      <c r="F2238" s="80">
        <v>0.0</v>
      </c>
      <c r="G2238" s="115">
        <v>0.00333</v>
      </c>
      <c r="H2238" s="116">
        <v>0.0</v>
      </c>
      <c r="I2238" s="111">
        <f t="shared" si="3"/>
        <v>-0.00333</v>
      </c>
      <c r="J2238" s="113">
        <f t="shared" si="4"/>
        <v>0</v>
      </c>
      <c r="K2238" s="111">
        <f t="shared" ref="K2238:L2238" si="4540">IFERROR(G2238,0)</f>
        <v>0.00333</v>
      </c>
      <c r="L2238" s="111">
        <f t="shared" si="4540"/>
        <v>0</v>
      </c>
      <c r="M2238" s="111">
        <f t="shared" si="6"/>
        <v>-0.00333</v>
      </c>
      <c r="N2238" s="113">
        <f t="shared" si="7"/>
        <v>0</v>
      </c>
      <c r="O2238" s="111">
        <f t="shared" ref="O2238:P2238" si="4541">IFERROR(K2238,0)</f>
        <v>0.00333</v>
      </c>
      <c r="P2238" s="111">
        <f t="shared" si="4541"/>
        <v>0</v>
      </c>
      <c r="Q2238" s="111">
        <f t="shared" si="9"/>
        <v>-0.00333</v>
      </c>
      <c r="R2238" s="113">
        <f t="shared" si="10"/>
        <v>0</v>
      </c>
      <c r="S2238" s="43"/>
      <c r="T2238" s="43"/>
      <c r="U2238" s="43"/>
      <c r="V2238" s="111">
        <f t="shared" si="1319"/>
        <v>0</v>
      </c>
      <c r="W2238" s="111">
        <f t="shared" si="1320"/>
        <v>0</v>
      </c>
      <c r="X2238" s="114">
        <f t="shared" si="4525"/>
        <v>0.005</v>
      </c>
      <c r="Y2238" s="114"/>
    </row>
    <row r="2239">
      <c r="A2239" s="108">
        <v>45764.0</v>
      </c>
      <c r="B2239" s="109" t="s">
        <v>34</v>
      </c>
      <c r="C2239" s="110" t="s">
        <v>26</v>
      </c>
      <c r="D2239" s="109" t="s">
        <v>30</v>
      </c>
      <c r="E2239" s="111">
        <v>0.0</v>
      </c>
      <c r="F2239" s="80">
        <v>0.0</v>
      </c>
      <c r="G2239" s="99">
        <v>0.0</v>
      </c>
      <c r="H2239" s="118">
        <v>0.0</v>
      </c>
      <c r="I2239" s="111">
        <f t="shared" si="3"/>
        <v>0</v>
      </c>
      <c r="J2239" s="113">
        <f t="shared" si="4"/>
        <v>0</v>
      </c>
      <c r="K2239" s="111">
        <f t="shared" ref="K2239:L2239" si="4542">IFERROR(G2239,0)</f>
        <v>0</v>
      </c>
      <c r="L2239" s="111">
        <f t="shared" si="4542"/>
        <v>0</v>
      </c>
      <c r="M2239" s="111">
        <f t="shared" si="6"/>
        <v>0</v>
      </c>
      <c r="N2239" s="113">
        <f t="shared" si="7"/>
        <v>0</v>
      </c>
      <c r="O2239" s="111">
        <f t="shared" ref="O2239:P2239" si="4543">IFERROR(K2239,0)</f>
        <v>0</v>
      </c>
      <c r="P2239" s="111">
        <f t="shared" si="4543"/>
        <v>0</v>
      </c>
      <c r="Q2239" s="111">
        <f t="shared" si="9"/>
        <v>0</v>
      </c>
      <c r="R2239" s="113">
        <f t="shared" si="10"/>
        <v>0</v>
      </c>
      <c r="S2239" s="43"/>
      <c r="T2239" s="43"/>
      <c r="U2239" s="43"/>
      <c r="V2239" s="111">
        <f t="shared" si="1319"/>
        <v>0</v>
      </c>
      <c r="W2239" s="111">
        <f t="shared" si="1320"/>
        <v>0</v>
      </c>
      <c r="X2239" s="114">
        <f t="shared" si="4525"/>
        <v>0.03</v>
      </c>
      <c r="Y2239" s="114"/>
    </row>
    <row r="2240">
      <c r="A2240" s="108">
        <v>45764.0</v>
      </c>
      <c r="B2240" s="109" t="s">
        <v>36</v>
      </c>
      <c r="C2240" s="110" t="s">
        <v>37</v>
      </c>
      <c r="D2240" s="109" t="s">
        <v>27</v>
      </c>
      <c r="E2240" s="111">
        <v>229.8</v>
      </c>
      <c r="F2240" s="80">
        <v>0.625</v>
      </c>
      <c r="G2240" s="115">
        <v>0.65333</v>
      </c>
      <c r="H2240" s="116">
        <v>0.635</v>
      </c>
      <c r="I2240" s="111">
        <f t="shared" si="3"/>
        <v>-0.01833</v>
      </c>
      <c r="J2240" s="113">
        <f t="shared" si="4"/>
        <v>97.19437344</v>
      </c>
      <c r="K2240" s="111">
        <f t="shared" ref="K2240:L2240" si="4544">IFERROR(G2240,0)</f>
        <v>0.65333</v>
      </c>
      <c r="L2240" s="111">
        <f t="shared" si="4544"/>
        <v>0.635</v>
      </c>
      <c r="M2240" s="111">
        <f t="shared" si="6"/>
        <v>-0.01833</v>
      </c>
      <c r="N2240" s="113">
        <f t="shared" si="7"/>
        <v>97.19437344</v>
      </c>
      <c r="O2240" s="111">
        <f t="shared" ref="O2240:P2240" si="4545">IFERROR(K2240,0)</f>
        <v>0.65333</v>
      </c>
      <c r="P2240" s="111">
        <f t="shared" si="4545"/>
        <v>0.635</v>
      </c>
      <c r="Q2240" s="111">
        <f t="shared" si="9"/>
        <v>-0.01833</v>
      </c>
      <c r="R2240" s="113">
        <f t="shared" si="10"/>
        <v>97.19437344</v>
      </c>
      <c r="S2240" s="114">
        <f>T2219</f>
        <v>138.517285</v>
      </c>
      <c r="T2240" s="111">
        <f>H2240+S2240-H2241-H2242-U2240</f>
        <v>136.591885</v>
      </c>
      <c r="U2240" s="114">
        <v>4.0E-4</v>
      </c>
      <c r="V2240" s="111">
        <f t="shared" si="1319"/>
        <v>104.5328</v>
      </c>
      <c r="W2240" s="111">
        <f t="shared" si="1320"/>
        <v>101.6</v>
      </c>
      <c r="X2240" s="114">
        <f t="shared" si="4525"/>
        <v>0</v>
      </c>
      <c r="Y2240" s="114"/>
    </row>
    <row r="2241">
      <c r="A2241" s="108">
        <v>45764.0</v>
      </c>
      <c r="B2241" s="109" t="s">
        <v>36</v>
      </c>
      <c r="C2241" s="110" t="s">
        <v>37</v>
      </c>
      <c r="D2241" s="109" t="s">
        <v>29</v>
      </c>
      <c r="E2241" s="111">
        <v>285.0</v>
      </c>
      <c r="F2241" s="80">
        <v>0.0</v>
      </c>
      <c r="G2241" s="115">
        <v>0.78333</v>
      </c>
      <c r="H2241" s="116">
        <v>2.56</v>
      </c>
      <c r="I2241" s="111">
        <f t="shared" si="3"/>
        <v>1.77667</v>
      </c>
      <c r="J2241" s="113">
        <f t="shared" si="4"/>
        <v>326.8099013</v>
      </c>
      <c r="K2241" s="111">
        <f t="shared" ref="K2241:L2241" si="4546">IFERROR(G2241,0)</f>
        <v>0.78333</v>
      </c>
      <c r="L2241" s="111">
        <f t="shared" si="4546"/>
        <v>2.56</v>
      </c>
      <c r="M2241" s="111">
        <f t="shared" si="6"/>
        <v>1.77667</v>
      </c>
      <c r="N2241" s="113">
        <f t="shared" si="7"/>
        <v>326.8099013</v>
      </c>
      <c r="O2241" s="111">
        <f t="shared" ref="O2241:P2241" si="4547">IFERROR(K2241,0)</f>
        <v>0.78333</v>
      </c>
      <c r="P2241" s="111">
        <f t="shared" si="4547"/>
        <v>2.56</v>
      </c>
      <c r="Q2241" s="111">
        <f t="shared" si="9"/>
        <v>1.77667</v>
      </c>
      <c r="R2241" s="113">
        <f t="shared" si="10"/>
        <v>326.8099013</v>
      </c>
      <c r="S2241" s="43"/>
      <c r="T2241" s="43"/>
      <c r="U2241" s="43"/>
      <c r="V2241" s="111">
        <f t="shared" si="1319"/>
        <v>0</v>
      </c>
      <c r="W2241" s="111">
        <f t="shared" si="1320"/>
        <v>0</v>
      </c>
      <c r="X2241" s="114">
        <f t="shared" si="4525"/>
        <v>0.636</v>
      </c>
      <c r="Y2241" s="114"/>
    </row>
    <row r="2242">
      <c r="A2242" s="108">
        <v>45764.0</v>
      </c>
      <c r="B2242" s="109" t="s">
        <v>36</v>
      </c>
      <c r="C2242" s="110" t="s">
        <v>37</v>
      </c>
      <c r="D2242" s="109" t="s">
        <v>30</v>
      </c>
      <c r="E2242" s="111">
        <v>0.0</v>
      </c>
      <c r="F2242" s="80">
        <v>0.0</v>
      </c>
      <c r="G2242" s="99">
        <v>0.0</v>
      </c>
      <c r="H2242" s="118">
        <v>0.0</v>
      </c>
      <c r="I2242" s="111">
        <f t="shared" si="3"/>
        <v>0</v>
      </c>
      <c r="J2242" s="113">
        <f t="shared" si="4"/>
        <v>0</v>
      </c>
      <c r="K2242" s="111">
        <f t="shared" ref="K2242:L2242" si="4548">IFERROR(G2242,0)</f>
        <v>0</v>
      </c>
      <c r="L2242" s="111">
        <f t="shared" si="4548"/>
        <v>0</v>
      </c>
      <c r="M2242" s="111">
        <f t="shared" si="6"/>
        <v>0</v>
      </c>
      <c r="N2242" s="113">
        <f t="shared" si="7"/>
        <v>0</v>
      </c>
      <c r="O2242" s="111">
        <f t="shared" ref="O2242:P2242" si="4549">IFERROR(K2242,0)</f>
        <v>0</v>
      </c>
      <c r="P2242" s="111">
        <f t="shared" si="4549"/>
        <v>0</v>
      </c>
      <c r="Q2242" s="111">
        <f t="shared" si="9"/>
        <v>0</v>
      </c>
      <c r="R2242" s="113">
        <f t="shared" si="10"/>
        <v>0</v>
      </c>
      <c r="S2242" s="43"/>
      <c r="T2242" s="43"/>
      <c r="U2242" s="43"/>
      <c r="V2242" s="111">
        <f t="shared" si="1319"/>
        <v>0</v>
      </c>
      <c r="W2242" s="111">
        <f t="shared" si="1320"/>
        <v>0</v>
      </c>
      <c r="X2242" s="114">
        <f t="shared" si="4525"/>
        <v>2.858</v>
      </c>
      <c r="Y2242" s="114"/>
    </row>
    <row r="2243">
      <c r="A2243" s="108">
        <v>45764.0</v>
      </c>
      <c r="B2243" s="109" t="s">
        <v>49</v>
      </c>
      <c r="C2243" s="110" t="s">
        <v>37</v>
      </c>
      <c r="D2243" s="109" t="s">
        <v>27</v>
      </c>
      <c r="E2243" s="111">
        <v>5.2</v>
      </c>
      <c r="F2243" s="80">
        <v>0.018</v>
      </c>
      <c r="G2243" s="115">
        <v>0.01333</v>
      </c>
      <c r="H2243" s="116">
        <v>0.02</v>
      </c>
      <c r="I2243" s="111">
        <f t="shared" si="3"/>
        <v>0.00667</v>
      </c>
      <c r="J2243" s="113">
        <f t="shared" si="4"/>
        <v>150.0375094</v>
      </c>
      <c r="K2243" s="111">
        <f t="shared" ref="K2243:L2243" si="4550">IFERROR(G2243,0)</f>
        <v>0.01333</v>
      </c>
      <c r="L2243" s="111">
        <f t="shared" si="4550"/>
        <v>0.02</v>
      </c>
      <c r="M2243" s="111">
        <f t="shared" si="6"/>
        <v>0.00667</v>
      </c>
      <c r="N2243" s="113">
        <f t="shared" si="7"/>
        <v>150.0375094</v>
      </c>
      <c r="O2243" s="111">
        <f t="shared" ref="O2243:P2243" si="4551">IFERROR(K2243,0)</f>
        <v>0.01333</v>
      </c>
      <c r="P2243" s="111">
        <f t="shared" si="4551"/>
        <v>0.02</v>
      </c>
      <c r="Q2243" s="111">
        <f t="shared" si="9"/>
        <v>0.00667</v>
      </c>
      <c r="R2243" s="113">
        <f t="shared" si="10"/>
        <v>150.0375094</v>
      </c>
      <c r="S2243" s="114">
        <f>T2222</f>
        <v>2.604300002</v>
      </c>
      <c r="T2243" s="111">
        <f>H2243+S2243-H2244-H2245-U2243</f>
        <v>2.623600002</v>
      </c>
      <c r="U2243" s="114">
        <v>7.0E-4</v>
      </c>
      <c r="V2243" s="111">
        <f t="shared" si="1319"/>
        <v>74.05555556</v>
      </c>
      <c r="W2243" s="111">
        <f t="shared" si="1320"/>
        <v>111.1111111</v>
      </c>
      <c r="X2243" s="114">
        <f t="shared" si="4525"/>
        <v>0</v>
      </c>
      <c r="Y2243" s="114"/>
    </row>
    <row r="2244">
      <c r="A2244" s="108">
        <v>45764.0</v>
      </c>
      <c r="B2244" s="109" t="s">
        <v>49</v>
      </c>
      <c r="C2244" s="110" t="s">
        <v>37</v>
      </c>
      <c r="D2244" s="109" t="s">
        <v>29</v>
      </c>
      <c r="E2244" s="111">
        <v>5.1</v>
      </c>
      <c r="F2244" s="80">
        <v>0.0</v>
      </c>
      <c r="G2244" s="115">
        <v>0.01333</v>
      </c>
      <c r="H2244" s="116">
        <v>0.0</v>
      </c>
      <c r="I2244" s="111">
        <f t="shared" si="3"/>
        <v>-0.01333</v>
      </c>
      <c r="J2244" s="113">
        <f t="shared" si="4"/>
        <v>0</v>
      </c>
      <c r="K2244" s="111">
        <f t="shared" ref="K2244:L2244" si="4552">IFERROR(G2244,0)</f>
        <v>0.01333</v>
      </c>
      <c r="L2244" s="111">
        <f t="shared" si="4552"/>
        <v>0</v>
      </c>
      <c r="M2244" s="111">
        <f t="shared" si="6"/>
        <v>-0.01333</v>
      </c>
      <c r="N2244" s="113">
        <f t="shared" si="7"/>
        <v>0</v>
      </c>
      <c r="O2244" s="111">
        <f t="shared" ref="O2244:P2244" si="4553">IFERROR(K2244,0)</f>
        <v>0.01333</v>
      </c>
      <c r="P2244" s="111">
        <f t="shared" si="4553"/>
        <v>0</v>
      </c>
      <c r="Q2244" s="111">
        <f t="shared" si="9"/>
        <v>-0.01333</v>
      </c>
      <c r="R2244" s="113">
        <f t="shared" si="10"/>
        <v>0</v>
      </c>
      <c r="S2244" s="43"/>
      <c r="T2244" s="43"/>
      <c r="U2244" s="43"/>
      <c r="V2244" s="111">
        <f t="shared" si="1319"/>
        <v>0</v>
      </c>
      <c r="W2244" s="111">
        <f t="shared" si="1320"/>
        <v>0</v>
      </c>
      <c r="X2244" s="114">
        <f t="shared" si="4525"/>
        <v>0.02</v>
      </c>
      <c r="Y2244" s="114"/>
    </row>
    <row r="2245">
      <c r="A2245" s="108">
        <v>45764.0</v>
      </c>
      <c r="B2245" s="109" t="s">
        <v>49</v>
      </c>
      <c r="C2245" s="110" t="s">
        <v>37</v>
      </c>
      <c r="D2245" s="109" t="s">
        <v>30</v>
      </c>
      <c r="E2245" s="111">
        <v>0.0</v>
      </c>
      <c r="F2245" s="80">
        <v>0.0</v>
      </c>
      <c r="G2245" s="99">
        <v>0.0</v>
      </c>
      <c r="H2245" s="118">
        <v>0.0</v>
      </c>
      <c r="I2245" s="111">
        <f t="shared" si="3"/>
        <v>0</v>
      </c>
      <c r="J2245" s="113">
        <f t="shared" si="4"/>
        <v>0</v>
      </c>
      <c r="K2245" s="111">
        <f t="shared" ref="K2245:L2245" si="4554">IFERROR(G2245,0)</f>
        <v>0</v>
      </c>
      <c r="L2245" s="111">
        <f t="shared" si="4554"/>
        <v>0</v>
      </c>
      <c r="M2245" s="111">
        <f t="shared" si="6"/>
        <v>0</v>
      </c>
      <c r="N2245" s="113">
        <f t="shared" si="7"/>
        <v>0</v>
      </c>
      <c r="O2245" s="111">
        <f t="shared" ref="O2245:P2245" si="4555">IFERROR(K2245,0)</f>
        <v>0</v>
      </c>
      <c r="P2245" s="111">
        <f t="shared" si="4555"/>
        <v>0</v>
      </c>
      <c r="Q2245" s="111">
        <f t="shared" si="9"/>
        <v>0</v>
      </c>
      <c r="R2245" s="113">
        <f t="shared" si="10"/>
        <v>0</v>
      </c>
      <c r="S2245" s="43"/>
      <c r="T2245" s="43"/>
      <c r="U2245" s="43"/>
      <c r="V2245" s="111">
        <f t="shared" si="1319"/>
        <v>0</v>
      </c>
      <c r="W2245" s="111">
        <f t="shared" si="1320"/>
        <v>0</v>
      </c>
      <c r="X2245" s="114">
        <f t="shared" si="4525"/>
        <v>0</v>
      </c>
      <c r="Y2245" s="114"/>
    </row>
    <row r="2246">
      <c r="A2246" s="108">
        <v>45764.0</v>
      </c>
      <c r="B2246" s="109" t="s">
        <v>40</v>
      </c>
      <c r="C2246" s="110" t="s">
        <v>37</v>
      </c>
      <c r="D2246" s="109" t="s">
        <v>27</v>
      </c>
      <c r="E2246" s="111">
        <v>0.63</v>
      </c>
      <c r="F2246" s="80">
        <v>0.0</v>
      </c>
      <c r="G2246" s="115">
        <v>0.001666</v>
      </c>
      <c r="H2246" s="118">
        <v>0.001</v>
      </c>
      <c r="I2246" s="111">
        <f t="shared" si="3"/>
        <v>-0.000666</v>
      </c>
      <c r="J2246" s="113">
        <f t="shared" si="4"/>
        <v>60.0240096</v>
      </c>
      <c r="K2246" s="111">
        <f t="shared" ref="K2246:L2246" si="4556">IFERROR(G2246,0)</f>
        <v>0.001666</v>
      </c>
      <c r="L2246" s="111">
        <f t="shared" si="4556"/>
        <v>0.001</v>
      </c>
      <c r="M2246" s="111">
        <f t="shared" si="6"/>
        <v>-0.000666</v>
      </c>
      <c r="N2246" s="113">
        <f t="shared" si="7"/>
        <v>60.0240096</v>
      </c>
      <c r="O2246" s="111">
        <f t="shared" ref="O2246:P2246" si="4557">IFERROR(K2246,0)</f>
        <v>0.001666</v>
      </c>
      <c r="P2246" s="111">
        <f t="shared" si="4557"/>
        <v>0.001</v>
      </c>
      <c r="Q2246" s="111">
        <f t="shared" si="9"/>
        <v>-0.000666</v>
      </c>
      <c r="R2246" s="113">
        <f t="shared" si="10"/>
        <v>60.0240096</v>
      </c>
      <c r="S2246" s="114">
        <f>T2225</f>
        <v>0.10144624</v>
      </c>
      <c r="T2246" s="111">
        <f>H2246+S2246-H2247-H2248-U2246</f>
        <v>0.10234624</v>
      </c>
      <c r="U2246" s="114">
        <v>1.0E-4</v>
      </c>
      <c r="V2246" s="111">
        <f t="shared" si="1319"/>
        <v>0</v>
      </c>
      <c r="W2246" s="111">
        <f t="shared" si="1320"/>
        <v>0</v>
      </c>
      <c r="X2246" s="114">
        <f t="shared" si="4525"/>
        <v>0</v>
      </c>
      <c r="Y2246" s="114"/>
    </row>
    <row r="2247">
      <c r="A2247" s="108">
        <v>45764.0</v>
      </c>
      <c r="B2247" s="109" t="s">
        <v>40</v>
      </c>
      <c r="C2247" s="110" t="s">
        <v>37</v>
      </c>
      <c r="D2247" s="109" t="s">
        <v>29</v>
      </c>
      <c r="E2247" s="111">
        <v>0.63</v>
      </c>
      <c r="F2247" s="80">
        <v>0.0</v>
      </c>
      <c r="G2247" s="115">
        <v>0.001666</v>
      </c>
      <c r="H2247" s="118">
        <v>0.0</v>
      </c>
      <c r="I2247" s="111">
        <f t="shared" si="3"/>
        <v>-0.001666</v>
      </c>
      <c r="J2247" s="113">
        <f t="shared" si="4"/>
        <v>0</v>
      </c>
      <c r="K2247" s="111">
        <f t="shared" ref="K2247:L2247" si="4558">IFERROR(G2247,0)</f>
        <v>0.001666</v>
      </c>
      <c r="L2247" s="111">
        <f t="shared" si="4558"/>
        <v>0</v>
      </c>
      <c r="M2247" s="111">
        <f t="shared" si="6"/>
        <v>-0.001666</v>
      </c>
      <c r="N2247" s="113">
        <f t="shared" si="7"/>
        <v>0</v>
      </c>
      <c r="O2247" s="111">
        <f t="shared" ref="O2247:P2247" si="4559">IFERROR(K2247,0)</f>
        <v>0.001666</v>
      </c>
      <c r="P2247" s="111">
        <f t="shared" si="4559"/>
        <v>0</v>
      </c>
      <c r="Q2247" s="111">
        <f t="shared" si="9"/>
        <v>-0.001666</v>
      </c>
      <c r="R2247" s="113">
        <f t="shared" si="10"/>
        <v>0</v>
      </c>
      <c r="S2247" s="43"/>
      <c r="T2247" s="117"/>
      <c r="U2247" s="43"/>
      <c r="V2247" s="111">
        <f t="shared" si="1319"/>
        <v>0</v>
      </c>
      <c r="W2247" s="111">
        <f t="shared" si="1320"/>
        <v>0</v>
      </c>
      <c r="X2247" s="114">
        <f t="shared" si="4525"/>
        <v>0.001</v>
      </c>
      <c r="Y2247" s="114"/>
    </row>
    <row r="2248">
      <c r="A2248" s="108">
        <v>45764.0</v>
      </c>
      <c r="B2248" s="109" t="s">
        <v>40</v>
      </c>
      <c r="C2248" s="110" t="s">
        <v>37</v>
      </c>
      <c r="D2248" s="109" t="s">
        <v>30</v>
      </c>
      <c r="E2248" s="111">
        <v>0.0</v>
      </c>
      <c r="F2248" s="80">
        <v>0.0</v>
      </c>
      <c r="G2248" s="99">
        <v>0.0</v>
      </c>
      <c r="H2248" s="118">
        <v>0.0</v>
      </c>
      <c r="I2248" s="111">
        <f t="shared" si="3"/>
        <v>0</v>
      </c>
      <c r="J2248" s="113">
        <f t="shared" si="4"/>
        <v>0</v>
      </c>
      <c r="K2248" s="111">
        <f t="shared" ref="K2248:L2248" si="4560">IFERROR(G2248,0)</f>
        <v>0</v>
      </c>
      <c r="L2248" s="111">
        <f t="shared" si="4560"/>
        <v>0</v>
      </c>
      <c r="M2248" s="111">
        <f t="shared" si="6"/>
        <v>0</v>
      </c>
      <c r="N2248" s="113">
        <f t="shared" si="7"/>
        <v>0</v>
      </c>
      <c r="O2248" s="111">
        <f t="shared" ref="O2248:P2248" si="4561">IFERROR(K2248,0)</f>
        <v>0</v>
      </c>
      <c r="P2248" s="111">
        <f t="shared" si="4561"/>
        <v>0</v>
      </c>
      <c r="Q2248" s="111">
        <f t="shared" si="9"/>
        <v>0</v>
      </c>
      <c r="R2248" s="113">
        <f t="shared" si="10"/>
        <v>0</v>
      </c>
      <c r="S2248" s="43"/>
      <c r="T2248" s="43"/>
      <c r="U2248" s="43"/>
      <c r="V2248" s="111">
        <f t="shared" si="1319"/>
        <v>0</v>
      </c>
      <c r="W2248" s="111">
        <f t="shared" si="1320"/>
        <v>0</v>
      </c>
      <c r="X2248" s="114">
        <f t="shared" si="4525"/>
        <v>0</v>
      </c>
      <c r="Y2248" s="114"/>
    </row>
    <row r="2249">
      <c r="A2249" s="108">
        <v>45765.0</v>
      </c>
      <c r="B2249" s="109" t="s">
        <v>31</v>
      </c>
      <c r="C2249" s="110" t="s">
        <v>26</v>
      </c>
      <c r="D2249" s="109" t="s">
        <v>27</v>
      </c>
      <c r="E2249" s="111">
        <v>190.9</v>
      </c>
      <c r="F2249" s="81">
        <v>0.658</v>
      </c>
      <c r="G2249" s="112">
        <v>0.53666</v>
      </c>
      <c r="H2249" s="107">
        <v>0.568</v>
      </c>
      <c r="I2249" s="111">
        <f t="shared" si="3"/>
        <v>0.03134</v>
      </c>
      <c r="J2249" s="113">
        <f t="shared" si="4"/>
        <v>105.8398241</v>
      </c>
      <c r="K2249" s="111">
        <f t="shared" ref="K2249:L2249" si="4562">IFERROR(G2249,0)</f>
        <v>0.53666</v>
      </c>
      <c r="L2249" s="111">
        <f t="shared" si="4562"/>
        <v>0.568</v>
      </c>
      <c r="M2249" s="111">
        <f t="shared" si="6"/>
        <v>0.03134</v>
      </c>
      <c r="N2249" s="113">
        <f t="shared" si="7"/>
        <v>105.8398241</v>
      </c>
      <c r="O2249" s="111">
        <f t="shared" ref="O2249:P2249" si="4563">IFERROR(K2249,0)</f>
        <v>0.53666</v>
      </c>
      <c r="P2249" s="111">
        <f t="shared" si="4563"/>
        <v>0.568</v>
      </c>
      <c r="Q2249" s="111">
        <f t="shared" si="9"/>
        <v>0.03134</v>
      </c>
      <c r="R2249" s="113">
        <f t="shared" si="10"/>
        <v>105.8398241</v>
      </c>
      <c r="S2249" s="111">
        <f>T2228</f>
        <v>6.32972</v>
      </c>
      <c r="T2249" s="111">
        <f>H2249+S2249-H2250-H2251-U2249</f>
        <v>4.65392</v>
      </c>
      <c r="U2249" s="111">
        <v>0.0018</v>
      </c>
      <c r="V2249" s="111">
        <f t="shared" si="1319"/>
        <v>81.55927052</v>
      </c>
      <c r="W2249" s="111">
        <f t="shared" si="1320"/>
        <v>86.32218845</v>
      </c>
      <c r="X2249" s="114">
        <f>H2207</f>
        <v>0.572</v>
      </c>
      <c r="Y2249" s="114"/>
    </row>
    <row r="2250">
      <c r="A2250" s="108">
        <v>45765.0</v>
      </c>
      <c r="B2250" s="109" t="s">
        <v>31</v>
      </c>
      <c r="C2250" s="110" t="s">
        <v>26</v>
      </c>
      <c r="D2250" s="109" t="s">
        <v>29</v>
      </c>
      <c r="E2250" s="111">
        <v>220.3</v>
      </c>
      <c r="F2250" s="80">
        <v>0.852</v>
      </c>
      <c r="G2250" s="115">
        <v>0.66</v>
      </c>
      <c r="H2250" s="116">
        <v>2.242</v>
      </c>
      <c r="I2250" s="111">
        <f t="shared" si="3"/>
        <v>1.582</v>
      </c>
      <c r="J2250" s="113">
        <f t="shared" si="4"/>
        <v>339.6969697</v>
      </c>
      <c r="K2250" s="111">
        <f t="shared" ref="K2250:L2250" si="4564">IFERROR(G2250,0)</f>
        <v>0.66</v>
      </c>
      <c r="L2250" s="111">
        <f t="shared" si="4564"/>
        <v>2.242</v>
      </c>
      <c r="M2250" s="111">
        <f t="shared" si="6"/>
        <v>1.582</v>
      </c>
      <c r="N2250" s="113">
        <f t="shared" si="7"/>
        <v>339.6969697</v>
      </c>
      <c r="O2250" s="111">
        <f t="shared" ref="O2250:P2250" si="4565">IFERROR(K2250,0)</f>
        <v>0.66</v>
      </c>
      <c r="P2250" s="111">
        <f t="shared" si="4565"/>
        <v>2.242</v>
      </c>
      <c r="Q2250" s="111">
        <f t="shared" si="9"/>
        <v>1.582</v>
      </c>
      <c r="R2250" s="113">
        <f t="shared" si="10"/>
        <v>339.6969697</v>
      </c>
      <c r="S2250" s="117"/>
      <c r="T2250" s="117"/>
      <c r="U2250" s="117"/>
      <c r="V2250" s="111">
        <f t="shared" si="1319"/>
        <v>77.46478873</v>
      </c>
      <c r="W2250" s="111">
        <f t="shared" si="1320"/>
        <v>263.1455399</v>
      </c>
      <c r="X2250" s="114">
        <f t="shared" ref="X2250:X2269" si="4568">H2207</f>
        <v>0.572</v>
      </c>
      <c r="Y2250" s="114"/>
    </row>
    <row r="2251">
      <c r="A2251" s="108">
        <v>45765.0</v>
      </c>
      <c r="B2251" s="109" t="s">
        <v>31</v>
      </c>
      <c r="C2251" s="110" t="s">
        <v>26</v>
      </c>
      <c r="D2251" s="109" t="s">
        <v>30</v>
      </c>
      <c r="E2251" s="111">
        <v>0.0</v>
      </c>
      <c r="F2251" s="80">
        <v>0.0</v>
      </c>
      <c r="G2251" s="99">
        <v>0.0</v>
      </c>
      <c r="H2251" s="116">
        <v>0.0</v>
      </c>
      <c r="I2251" s="111">
        <f t="shared" si="3"/>
        <v>0</v>
      </c>
      <c r="J2251" s="113">
        <f t="shared" si="4"/>
        <v>0</v>
      </c>
      <c r="K2251" s="111">
        <f t="shared" ref="K2251:L2251" si="4566">IFERROR(G2251,0)</f>
        <v>0</v>
      </c>
      <c r="L2251" s="111">
        <f t="shared" si="4566"/>
        <v>0</v>
      </c>
      <c r="M2251" s="111">
        <f t="shared" si="6"/>
        <v>0</v>
      </c>
      <c r="N2251" s="113">
        <f t="shared" si="7"/>
        <v>0</v>
      </c>
      <c r="O2251" s="111">
        <f t="shared" ref="O2251:P2251" si="4567">IFERROR(K2251,0)</f>
        <v>0</v>
      </c>
      <c r="P2251" s="111">
        <f t="shared" si="4567"/>
        <v>0</v>
      </c>
      <c r="Q2251" s="111">
        <f t="shared" si="9"/>
        <v>0</v>
      </c>
      <c r="R2251" s="113">
        <f t="shared" si="10"/>
        <v>0</v>
      </c>
      <c r="S2251" s="117"/>
      <c r="T2251" s="117"/>
      <c r="U2251" s="117"/>
      <c r="V2251" s="111">
        <f t="shared" si="1319"/>
        <v>0</v>
      </c>
      <c r="W2251" s="111">
        <f t="shared" si="1320"/>
        <v>0</v>
      </c>
      <c r="X2251" s="114">
        <f t="shared" si="4568"/>
        <v>2.333</v>
      </c>
      <c r="Y2251" s="114"/>
    </row>
    <row r="2252">
      <c r="A2252" s="108">
        <v>45765.0</v>
      </c>
      <c r="B2252" s="109" t="s">
        <v>25</v>
      </c>
      <c r="C2252" s="110" t="s">
        <v>26</v>
      </c>
      <c r="D2252" s="109" t="s">
        <v>27</v>
      </c>
      <c r="E2252" s="111">
        <v>1.7</v>
      </c>
      <c r="F2252" s="80">
        <v>0.005</v>
      </c>
      <c r="G2252" s="115">
        <v>0.00466</v>
      </c>
      <c r="H2252" s="116">
        <v>0.005</v>
      </c>
      <c r="I2252" s="111">
        <f t="shared" si="3"/>
        <v>0.00034</v>
      </c>
      <c r="J2252" s="113">
        <f t="shared" si="4"/>
        <v>107.2961373</v>
      </c>
      <c r="K2252" s="111">
        <f t="shared" ref="K2252:L2252" si="4569">IFERROR(G2252,0)</f>
        <v>0.00466</v>
      </c>
      <c r="L2252" s="111">
        <f t="shared" si="4569"/>
        <v>0.005</v>
      </c>
      <c r="M2252" s="111">
        <f t="shared" si="6"/>
        <v>0.00034</v>
      </c>
      <c r="N2252" s="113">
        <f t="shared" si="7"/>
        <v>107.2961373</v>
      </c>
      <c r="O2252" s="111">
        <f t="shared" ref="O2252:P2252" si="4570">IFERROR(K2252,0)</f>
        <v>0.00466</v>
      </c>
      <c r="P2252" s="111">
        <f t="shared" si="4570"/>
        <v>0.005</v>
      </c>
      <c r="Q2252" s="111">
        <f t="shared" si="9"/>
        <v>0.00034</v>
      </c>
      <c r="R2252" s="113">
        <f t="shared" si="10"/>
        <v>107.2961373</v>
      </c>
      <c r="S2252" s="111">
        <f>T2231</f>
        <v>3.4740405</v>
      </c>
      <c r="T2252" s="111">
        <f>H2252+S2252-H2253-H2254-U2252</f>
        <v>3.4789405</v>
      </c>
      <c r="U2252" s="111">
        <v>1.0E-4</v>
      </c>
      <c r="V2252" s="111">
        <f t="shared" si="1319"/>
        <v>93.2</v>
      </c>
      <c r="W2252" s="111">
        <f t="shared" si="1320"/>
        <v>100</v>
      </c>
      <c r="X2252" s="114">
        <f t="shared" si="4568"/>
        <v>0</v>
      </c>
      <c r="Y2252" s="114"/>
    </row>
    <row r="2253">
      <c r="A2253" s="108">
        <v>45765.0</v>
      </c>
      <c r="B2253" s="109" t="s">
        <v>25</v>
      </c>
      <c r="C2253" s="110" t="s">
        <v>26</v>
      </c>
      <c r="D2253" s="109" t="s">
        <v>29</v>
      </c>
      <c r="E2253" s="111">
        <v>1.5</v>
      </c>
      <c r="F2253" s="80">
        <v>0.0</v>
      </c>
      <c r="G2253" s="115">
        <v>0.00333</v>
      </c>
      <c r="H2253" s="116">
        <v>0.0</v>
      </c>
      <c r="I2253" s="111">
        <f t="shared" si="3"/>
        <v>-0.00333</v>
      </c>
      <c r="J2253" s="113">
        <f t="shared" si="4"/>
        <v>0</v>
      </c>
      <c r="K2253" s="111">
        <f t="shared" ref="K2253:L2253" si="4571">IFERROR(G2253,0)</f>
        <v>0.00333</v>
      </c>
      <c r="L2253" s="111">
        <f t="shared" si="4571"/>
        <v>0</v>
      </c>
      <c r="M2253" s="111">
        <f t="shared" si="6"/>
        <v>-0.00333</v>
      </c>
      <c r="N2253" s="113">
        <f t="shared" si="7"/>
        <v>0</v>
      </c>
      <c r="O2253" s="111">
        <f t="shared" ref="O2253:P2253" si="4572">IFERROR(K2253,0)</f>
        <v>0.00333</v>
      </c>
      <c r="P2253" s="111">
        <f t="shared" si="4572"/>
        <v>0</v>
      </c>
      <c r="Q2253" s="111">
        <f t="shared" si="9"/>
        <v>-0.00333</v>
      </c>
      <c r="R2253" s="113">
        <f t="shared" si="10"/>
        <v>0</v>
      </c>
      <c r="S2253" s="117"/>
      <c r="T2253" s="117"/>
      <c r="U2253" s="117"/>
      <c r="V2253" s="111">
        <f t="shared" si="1319"/>
        <v>0</v>
      </c>
      <c r="W2253" s="111">
        <f t="shared" si="1320"/>
        <v>0</v>
      </c>
      <c r="X2253" s="114">
        <f t="shared" si="4568"/>
        <v>0.005</v>
      </c>
      <c r="Y2253" s="114"/>
    </row>
    <row r="2254">
      <c r="A2254" s="108">
        <v>45765.0</v>
      </c>
      <c r="B2254" s="109" t="s">
        <v>25</v>
      </c>
      <c r="C2254" s="110" t="s">
        <v>26</v>
      </c>
      <c r="D2254" s="109" t="s">
        <v>30</v>
      </c>
      <c r="E2254" s="111">
        <v>0.0</v>
      </c>
      <c r="F2254" s="80">
        <v>0.0</v>
      </c>
      <c r="G2254" s="99">
        <v>0.0</v>
      </c>
      <c r="H2254" s="118">
        <v>0.0</v>
      </c>
      <c r="I2254" s="111">
        <f t="shared" si="3"/>
        <v>0</v>
      </c>
      <c r="J2254" s="113">
        <f t="shared" si="4"/>
        <v>0</v>
      </c>
      <c r="K2254" s="111">
        <f t="shared" ref="K2254:L2254" si="4573">IFERROR(G2254,0)</f>
        <v>0</v>
      </c>
      <c r="L2254" s="111">
        <f t="shared" si="4573"/>
        <v>0</v>
      </c>
      <c r="M2254" s="111">
        <f t="shared" si="6"/>
        <v>0</v>
      </c>
      <c r="N2254" s="113">
        <f t="shared" si="7"/>
        <v>0</v>
      </c>
      <c r="O2254" s="111">
        <f t="shared" ref="O2254:P2254" si="4574">IFERROR(K2254,0)</f>
        <v>0</v>
      </c>
      <c r="P2254" s="111">
        <f t="shared" si="4574"/>
        <v>0</v>
      </c>
      <c r="Q2254" s="111">
        <f t="shared" si="9"/>
        <v>0</v>
      </c>
      <c r="R2254" s="113">
        <f t="shared" si="10"/>
        <v>0</v>
      </c>
      <c r="S2254" s="117"/>
      <c r="T2254" s="117"/>
      <c r="U2254" s="117"/>
      <c r="V2254" s="111">
        <f t="shared" si="1319"/>
        <v>0</v>
      </c>
      <c r="W2254" s="111">
        <f t="shared" si="1320"/>
        <v>0</v>
      </c>
      <c r="X2254" s="114">
        <f t="shared" si="4568"/>
        <v>0</v>
      </c>
      <c r="Y2254" s="114"/>
    </row>
    <row r="2255">
      <c r="A2255" s="108">
        <v>45765.0</v>
      </c>
      <c r="B2255" s="109" t="s">
        <v>33</v>
      </c>
      <c r="C2255" s="110" t="s">
        <v>26</v>
      </c>
      <c r="D2255" s="109" t="s">
        <v>27</v>
      </c>
      <c r="E2255" s="111">
        <v>1.0</v>
      </c>
      <c r="F2255" s="80">
        <v>0.003</v>
      </c>
      <c r="G2255" s="99">
        <v>0.003</v>
      </c>
      <c r="H2255" s="116">
        <v>0.003</v>
      </c>
      <c r="I2255" s="111">
        <f t="shared" si="3"/>
        <v>0</v>
      </c>
      <c r="J2255" s="113">
        <f t="shared" si="4"/>
        <v>100</v>
      </c>
      <c r="K2255" s="111">
        <f t="shared" ref="K2255:L2255" si="4575">IFERROR(G2255,0)</f>
        <v>0.003</v>
      </c>
      <c r="L2255" s="111">
        <f t="shared" si="4575"/>
        <v>0.003</v>
      </c>
      <c r="M2255" s="111">
        <f t="shared" si="6"/>
        <v>0</v>
      </c>
      <c r="N2255" s="113">
        <f t="shared" si="7"/>
        <v>100</v>
      </c>
      <c r="O2255" s="111">
        <f t="shared" ref="O2255:P2255" si="4576">IFERROR(K2255,0)</f>
        <v>0.003</v>
      </c>
      <c r="P2255" s="111">
        <f t="shared" si="4576"/>
        <v>0.003</v>
      </c>
      <c r="Q2255" s="111">
        <f t="shared" si="9"/>
        <v>0</v>
      </c>
      <c r="R2255" s="113">
        <f t="shared" si="10"/>
        <v>100</v>
      </c>
      <c r="S2255" s="111">
        <f>T2234</f>
        <v>0.30365</v>
      </c>
      <c r="T2255" s="111">
        <f>H2255+S2255-H2256-H2257-U2255</f>
        <v>0.23465</v>
      </c>
      <c r="U2255" s="111">
        <v>0.0</v>
      </c>
      <c r="V2255" s="111">
        <f t="shared" si="1319"/>
        <v>100</v>
      </c>
      <c r="W2255" s="111">
        <f t="shared" si="1320"/>
        <v>100</v>
      </c>
      <c r="X2255" s="114">
        <f t="shared" si="4568"/>
        <v>0</v>
      </c>
      <c r="Y2255" s="114"/>
    </row>
    <row r="2256">
      <c r="A2256" s="108">
        <v>45765.0</v>
      </c>
      <c r="B2256" s="109" t="s">
        <v>33</v>
      </c>
      <c r="C2256" s="110" t="s">
        <v>26</v>
      </c>
      <c r="D2256" s="109" t="s">
        <v>29</v>
      </c>
      <c r="E2256" s="111">
        <v>1.0</v>
      </c>
      <c r="F2256" s="80">
        <v>0.0</v>
      </c>
      <c r="G2256" s="99">
        <v>0.003</v>
      </c>
      <c r="H2256" s="116">
        <v>0.072</v>
      </c>
      <c r="I2256" s="111">
        <f t="shared" si="3"/>
        <v>0.069</v>
      </c>
      <c r="J2256" s="113">
        <f t="shared" si="4"/>
        <v>2400</v>
      </c>
      <c r="K2256" s="111">
        <f t="shared" ref="K2256:L2256" si="4577">IFERROR(G2256,0)</f>
        <v>0.003</v>
      </c>
      <c r="L2256" s="111">
        <f t="shared" si="4577"/>
        <v>0.072</v>
      </c>
      <c r="M2256" s="111">
        <f t="shared" si="6"/>
        <v>0.069</v>
      </c>
      <c r="N2256" s="113">
        <f t="shared" si="7"/>
        <v>2400</v>
      </c>
      <c r="O2256" s="111">
        <f t="shared" ref="O2256:P2256" si="4578">IFERROR(K2256,0)</f>
        <v>0.003</v>
      </c>
      <c r="P2256" s="111">
        <f t="shared" si="4578"/>
        <v>0.072</v>
      </c>
      <c r="Q2256" s="111">
        <f t="shared" si="9"/>
        <v>0.069</v>
      </c>
      <c r="R2256" s="113">
        <f t="shared" si="10"/>
        <v>2400</v>
      </c>
      <c r="S2256" s="117"/>
      <c r="T2256" s="117"/>
      <c r="U2256" s="117"/>
      <c r="V2256" s="111">
        <f t="shared" si="1319"/>
        <v>0</v>
      </c>
      <c r="W2256" s="111">
        <f t="shared" si="1320"/>
        <v>0</v>
      </c>
      <c r="X2256" s="114">
        <f t="shared" si="4568"/>
        <v>0.003</v>
      </c>
      <c r="Y2256" s="114"/>
    </row>
    <row r="2257">
      <c r="A2257" s="108">
        <v>45765.0</v>
      </c>
      <c r="B2257" s="109" t="s">
        <v>33</v>
      </c>
      <c r="C2257" s="110" t="s">
        <v>26</v>
      </c>
      <c r="D2257" s="109" t="s">
        <v>30</v>
      </c>
      <c r="E2257" s="111">
        <v>0.0</v>
      </c>
      <c r="F2257" s="80">
        <v>0.0</v>
      </c>
      <c r="G2257" s="99">
        <v>0.0</v>
      </c>
      <c r="H2257" s="118">
        <v>0.0</v>
      </c>
      <c r="I2257" s="111">
        <f t="shared" si="3"/>
        <v>0</v>
      </c>
      <c r="J2257" s="113">
        <f t="shared" si="4"/>
        <v>0</v>
      </c>
      <c r="K2257" s="111">
        <f t="shared" ref="K2257:L2257" si="4579">IFERROR(G2257,0)</f>
        <v>0</v>
      </c>
      <c r="L2257" s="111">
        <f t="shared" si="4579"/>
        <v>0</v>
      </c>
      <c r="M2257" s="111">
        <f t="shared" si="6"/>
        <v>0</v>
      </c>
      <c r="N2257" s="113">
        <f t="shared" si="7"/>
        <v>0</v>
      </c>
      <c r="O2257" s="111">
        <f t="shared" ref="O2257:P2257" si="4580">IFERROR(K2257,0)</f>
        <v>0</v>
      </c>
      <c r="P2257" s="111">
        <f t="shared" si="4580"/>
        <v>0</v>
      </c>
      <c r="Q2257" s="111">
        <f t="shared" si="9"/>
        <v>0</v>
      </c>
      <c r="R2257" s="113">
        <f t="shared" si="10"/>
        <v>0</v>
      </c>
      <c r="S2257" s="43"/>
      <c r="T2257" s="43"/>
      <c r="U2257" s="43"/>
      <c r="V2257" s="111">
        <f t="shared" si="1319"/>
        <v>0</v>
      </c>
      <c r="W2257" s="111">
        <f t="shared" si="1320"/>
        <v>0</v>
      </c>
      <c r="X2257" s="114">
        <f t="shared" si="4568"/>
        <v>0</v>
      </c>
      <c r="Y2257" s="114"/>
    </row>
    <row r="2258">
      <c r="A2258" s="108">
        <v>45765.0</v>
      </c>
      <c r="B2258" s="109" t="s">
        <v>34</v>
      </c>
      <c r="C2258" s="110" t="s">
        <v>26</v>
      </c>
      <c r="D2258" s="109" t="s">
        <v>27</v>
      </c>
      <c r="E2258" s="111">
        <v>0.6</v>
      </c>
      <c r="F2258" s="80">
        <v>0.0</v>
      </c>
      <c r="G2258" s="115">
        <v>0.00333</v>
      </c>
      <c r="H2258" s="116">
        <v>0.008</v>
      </c>
      <c r="I2258" s="111">
        <f t="shared" si="3"/>
        <v>0.00467</v>
      </c>
      <c r="J2258" s="113">
        <f t="shared" si="4"/>
        <v>240.2402402</v>
      </c>
      <c r="K2258" s="111">
        <f t="shared" ref="K2258:L2258" si="4581">IFERROR(G2258,0)</f>
        <v>0.00333</v>
      </c>
      <c r="L2258" s="111">
        <f t="shared" si="4581"/>
        <v>0.008</v>
      </c>
      <c r="M2258" s="111">
        <f t="shared" si="6"/>
        <v>0.00467</v>
      </c>
      <c r="N2258" s="113">
        <f t="shared" si="7"/>
        <v>240.2402402</v>
      </c>
      <c r="O2258" s="111">
        <f t="shared" ref="O2258:P2258" si="4582">IFERROR(K2258,0)</f>
        <v>0.00333</v>
      </c>
      <c r="P2258" s="111">
        <f t="shared" si="4582"/>
        <v>0.008</v>
      </c>
      <c r="Q2258" s="111">
        <f t="shared" si="9"/>
        <v>0.00467</v>
      </c>
      <c r="R2258" s="113">
        <f t="shared" si="10"/>
        <v>240.2402402</v>
      </c>
      <c r="S2258" s="114">
        <f>T2237</f>
        <v>0.07689</v>
      </c>
      <c r="T2258" s="111">
        <f>H2258+S2258-H2259-H2260-U2258</f>
        <v>0.08489</v>
      </c>
      <c r="U2258" s="114">
        <v>0.0</v>
      </c>
      <c r="V2258" s="111">
        <f t="shared" si="1319"/>
        <v>0</v>
      </c>
      <c r="W2258" s="111">
        <f t="shared" si="1320"/>
        <v>0</v>
      </c>
      <c r="X2258" s="114">
        <f t="shared" si="4568"/>
        <v>0</v>
      </c>
      <c r="Y2258" s="114"/>
    </row>
    <row r="2259">
      <c r="A2259" s="108">
        <v>45765.0</v>
      </c>
      <c r="B2259" s="109" t="s">
        <v>34</v>
      </c>
      <c r="C2259" s="110" t="s">
        <v>26</v>
      </c>
      <c r="D2259" s="109" t="s">
        <v>29</v>
      </c>
      <c r="E2259" s="111">
        <v>0.6</v>
      </c>
      <c r="F2259" s="80">
        <v>0.0</v>
      </c>
      <c r="G2259" s="115">
        <v>0.00333</v>
      </c>
      <c r="H2259" s="116">
        <v>0.0</v>
      </c>
      <c r="I2259" s="111">
        <f t="shared" si="3"/>
        <v>-0.00333</v>
      </c>
      <c r="J2259" s="113">
        <f t="shared" si="4"/>
        <v>0</v>
      </c>
      <c r="K2259" s="111">
        <f t="shared" ref="K2259:L2259" si="4583">IFERROR(G2259,0)</f>
        <v>0.00333</v>
      </c>
      <c r="L2259" s="111">
        <f t="shared" si="4583"/>
        <v>0</v>
      </c>
      <c r="M2259" s="111">
        <f t="shared" si="6"/>
        <v>-0.00333</v>
      </c>
      <c r="N2259" s="113">
        <f t="shared" si="7"/>
        <v>0</v>
      </c>
      <c r="O2259" s="111">
        <f t="shared" ref="O2259:P2259" si="4584">IFERROR(K2259,0)</f>
        <v>0.00333</v>
      </c>
      <c r="P2259" s="111">
        <f t="shared" si="4584"/>
        <v>0</v>
      </c>
      <c r="Q2259" s="111">
        <f t="shared" si="9"/>
        <v>-0.00333</v>
      </c>
      <c r="R2259" s="113">
        <f t="shared" si="10"/>
        <v>0</v>
      </c>
      <c r="S2259" s="43"/>
      <c r="T2259" s="43"/>
      <c r="U2259" s="43"/>
      <c r="V2259" s="111">
        <f t="shared" si="1319"/>
        <v>0</v>
      </c>
      <c r="W2259" s="111">
        <f t="shared" si="1320"/>
        <v>0</v>
      </c>
      <c r="X2259" s="114">
        <f t="shared" si="4568"/>
        <v>0.008</v>
      </c>
      <c r="Y2259" s="114"/>
    </row>
    <row r="2260">
      <c r="A2260" s="108">
        <v>45765.0</v>
      </c>
      <c r="B2260" s="109" t="s">
        <v>34</v>
      </c>
      <c r="C2260" s="110" t="s">
        <v>26</v>
      </c>
      <c r="D2260" s="109" t="s">
        <v>30</v>
      </c>
      <c r="E2260" s="111">
        <v>0.0</v>
      </c>
      <c r="F2260" s="80">
        <v>0.0</v>
      </c>
      <c r="G2260" s="99">
        <v>0.0</v>
      </c>
      <c r="H2260" s="118">
        <v>0.0</v>
      </c>
      <c r="I2260" s="111">
        <f t="shared" si="3"/>
        <v>0</v>
      </c>
      <c r="J2260" s="113">
        <f t="shared" si="4"/>
        <v>0</v>
      </c>
      <c r="K2260" s="111">
        <f t="shared" ref="K2260:L2260" si="4585">IFERROR(G2260,0)</f>
        <v>0</v>
      </c>
      <c r="L2260" s="111">
        <f t="shared" si="4585"/>
        <v>0</v>
      </c>
      <c r="M2260" s="111">
        <f t="shared" si="6"/>
        <v>0</v>
      </c>
      <c r="N2260" s="113">
        <f t="shared" si="7"/>
        <v>0</v>
      </c>
      <c r="O2260" s="111">
        <f t="shared" ref="O2260:P2260" si="4586">IFERROR(K2260,0)</f>
        <v>0</v>
      </c>
      <c r="P2260" s="111">
        <f t="shared" si="4586"/>
        <v>0</v>
      </c>
      <c r="Q2260" s="111">
        <f t="shared" si="9"/>
        <v>0</v>
      </c>
      <c r="R2260" s="113">
        <f t="shared" si="10"/>
        <v>0</v>
      </c>
      <c r="S2260" s="43"/>
      <c r="T2260" s="43"/>
      <c r="U2260" s="43"/>
      <c r="V2260" s="111">
        <f t="shared" si="1319"/>
        <v>0</v>
      </c>
      <c r="W2260" s="111">
        <f t="shared" si="1320"/>
        <v>0</v>
      </c>
      <c r="X2260" s="114">
        <f t="shared" si="4568"/>
        <v>0</v>
      </c>
      <c r="Y2260" s="114"/>
    </row>
    <row r="2261">
      <c r="A2261" s="108">
        <v>45765.0</v>
      </c>
      <c r="B2261" s="109" t="s">
        <v>36</v>
      </c>
      <c r="C2261" s="110" t="s">
        <v>37</v>
      </c>
      <c r="D2261" s="109" t="s">
        <v>27</v>
      </c>
      <c r="E2261" s="111">
        <v>229.8</v>
      </c>
      <c r="F2261" s="80">
        <v>0.625</v>
      </c>
      <c r="G2261" s="115">
        <v>0.65333</v>
      </c>
      <c r="H2261" s="116">
        <v>0.638</v>
      </c>
      <c r="I2261" s="111">
        <f t="shared" si="3"/>
        <v>-0.01533</v>
      </c>
      <c r="J2261" s="113">
        <f t="shared" si="4"/>
        <v>97.65355946</v>
      </c>
      <c r="K2261" s="111">
        <f t="shared" ref="K2261:L2261" si="4587">IFERROR(G2261,0)</f>
        <v>0.65333</v>
      </c>
      <c r="L2261" s="111">
        <f t="shared" si="4587"/>
        <v>0.638</v>
      </c>
      <c r="M2261" s="111">
        <f t="shared" si="6"/>
        <v>-0.01533</v>
      </c>
      <c r="N2261" s="113">
        <f t="shared" si="7"/>
        <v>97.65355946</v>
      </c>
      <c r="O2261" s="111">
        <f t="shared" ref="O2261:P2261" si="4588">IFERROR(K2261,0)</f>
        <v>0.65333</v>
      </c>
      <c r="P2261" s="111">
        <f t="shared" si="4588"/>
        <v>0.638</v>
      </c>
      <c r="Q2261" s="111">
        <f t="shared" si="9"/>
        <v>-0.01533</v>
      </c>
      <c r="R2261" s="113">
        <f t="shared" si="10"/>
        <v>97.65355946</v>
      </c>
      <c r="S2261" s="114">
        <f>T2240</f>
        <v>136.591885</v>
      </c>
      <c r="T2261" s="111">
        <f>H2261+S2261-H2262-H2263-U2261</f>
        <v>134.713485</v>
      </c>
      <c r="U2261" s="114">
        <v>4.0E-4</v>
      </c>
      <c r="V2261" s="111">
        <f t="shared" si="1319"/>
        <v>104.5328</v>
      </c>
      <c r="W2261" s="111">
        <f t="shared" si="1320"/>
        <v>102.08</v>
      </c>
      <c r="X2261" s="114">
        <f t="shared" si="4568"/>
        <v>0</v>
      </c>
      <c r="Y2261" s="114"/>
    </row>
    <row r="2262">
      <c r="A2262" s="108">
        <v>45765.0</v>
      </c>
      <c r="B2262" s="109" t="s">
        <v>36</v>
      </c>
      <c r="C2262" s="110" t="s">
        <v>37</v>
      </c>
      <c r="D2262" s="109" t="s">
        <v>29</v>
      </c>
      <c r="E2262" s="111">
        <v>285.0</v>
      </c>
      <c r="F2262" s="80">
        <v>0.0</v>
      </c>
      <c r="G2262" s="115">
        <v>0.78333</v>
      </c>
      <c r="H2262" s="116">
        <v>2.516</v>
      </c>
      <c r="I2262" s="111">
        <f t="shared" si="3"/>
        <v>1.73267</v>
      </c>
      <c r="J2262" s="113">
        <f t="shared" si="4"/>
        <v>321.1928561</v>
      </c>
      <c r="K2262" s="111">
        <f t="shared" ref="K2262:L2262" si="4589">IFERROR(G2262,0)</f>
        <v>0.78333</v>
      </c>
      <c r="L2262" s="111">
        <f t="shared" si="4589"/>
        <v>2.516</v>
      </c>
      <c r="M2262" s="111">
        <f t="shared" si="6"/>
        <v>1.73267</v>
      </c>
      <c r="N2262" s="113">
        <f t="shared" si="7"/>
        <v>321.1928561</v>
      </c>
      <c r="O2262" s="111">
        <f t="shared" ref="O2262:P2262" si="4590">IFERROR(K2262,0)</f>
        <v>0.78333</v>
      </c>
      <c r="P2262" s="111">
        <f t="shared" si="4590"/>
        <v>2.516</v>
      </c>
      <c r="Q2262" s="111">
        <f t="shared" si="9"/>
        <v>1.73267</v>
      </c>
      <c r="R2262" s="113">
        <f t="shared" si="10"/>
        <v>321.1928561</v>
      </c>
      <c r="S2262" s="43"/>
      <c r="T2262" s="43"/>
      <c r="U2262" s="43"/>
      <c r="V2262" s="111">
        <f t="shared" si="1319"/>
        <v>0</v>
      </c>
      <c r="W2262" s="111">
        <f t="shared" si="1320"/>
        <v>0</v>
      </c>
      <c r="X2262" s="114">
        <f t="shared" si="4568"/>
        <v>0.636</v>
      </c>
      <c r="Y2262" s="114"/>
    </row>
    <row r="2263">
      <c r="A2263" s="108">
        <v>45765.0</v>
      </c>
      <c r="B2263" s="109" t="s">
        <v>36</v>
      </c>
      <c r="C2263" s="110" t="s">
        <v>37</v>
      </c>
      <c r="D2263" s="109" t="s">
        <v>30</v>
      </c>
      <c r="E2263" s="111">
        <v>0.0</v>
      </c>
      <c r="F2263" s="80">
        <v>0.0</v>
      </c>
      <c r="G2263" s="99">
        <v>0.0</v>
      </c>
      <c r="H2263" s="118">
        <v>0.0</v>
      </c>
      <c r="I2263" s="111">
        <f t="shared" si="3"/>
        <v>0</v>
      </c>
      <c r="J2263" s="113">
        <f t="shared" si="4"/>
        <v>0</v>
      </c>
      <c r="K2263" s="111">
        <f t="shared" ref="K2263:L2263" si="4591">IFERROR(G2263,0)</f>
        <v>0</v>
      </c>
      <c r="L2263" s="111">
        <f t="shared" si="4591"/>
        <v>0</v>
      </c>
      <c r="M2263" s="111">
        <f t="shared" si="6"/>
        <v>0</v>
      </c>
      <c r="N2263" s="113">
        <f t="shared" si="7"/>
        <v>0</v>
      </c>
      <c r="O2263" s="111">
        <f t="shared" ref="O2263:P2263" si="4592">IFERROR(K2263,0)</f>
        <v>0</v>
      </c>
      <c r="P2263" s="111">
        <f t="shared" si="4592"/>
        <v>0</v>
      </c>
      <c r="Q2263" s="111">
        <f t="shared" si="9"/>
        <v>0</v>
      </c>
      <c r="R2263" s="113">
        <f t="shared" si="10"/>
        <v>0</v>
      </c>
      <c r="S2263" s="43"/>
      <c r="T2263" s="43"/>
      <c r="U2263" s="43"/>
      <c r="V2263" s="111">
        <f t="shared" si="1319"/>
        <v>0</v>
      </c>
      <c r="W2263" s="111">
        <f t="shared" si="1320"/>
        <v>0</v>
      </c>
      <c r="X2263" s="114">
        <f t="shared" si="4568"/>
        <v>0.416</v>
      </c>
      <c r="Y2263" s="114"/>
    </row>
    <row r="2264">
      <c r="A2264" s="108">
        <v>45765.0</v>
      </c>
      <c r="B2264" s="109" t="s">
        <v>49</v>
      </c>
      <c r="C2264" s="110" t="s">
        <v>37</v>
      </c>
      <c r="D2264" s="109" t="s">
        <v>27</v>
      </c>
      <c r="E2264" s="111">
        <v>5.2</v>
      </c>
      <c r="F2264" s="80">
        <v>0.017</v>
      </c>
      <c r="G2264" s="115">
        <v>0.01333</v>
      </c>
      <c r="H2264" s="116">
        <v>0.02</v>
      </c>
      <c r="I2264" s="111">
        <f t="shared" si="3"/>
        <v>0.00667</v>
      </c>
      <c r="J2264" s="113">
        <f t="shared" si="4"/>
        <v>150.0375094</v>
      </c>
      <c r="K2264" s="111">
        <f t="shared" ref="K2264:L2264" si="4593">IFERROR(G2264,0)</f>
        <v>0.01333</v>
      </c>
      <c r="L2264" s="111">
        <f t="shared" si="4593"/>
        <v>0.02</v>
      </c>
      <c r="M2264" s="111">
        <f t="shared" si="6"/>
        <v>0.00667</v>
      </c>
      <c r="N2264" s="113">
        <f t="shared" si="7"/>
        <v>150.0375094</v>
      </c>
      <c r="O2264" s="111">
        <f t="shared" ref="O2264:P2264" si="4594">IFERROR(K2264,0)</f>
        <v>0.01333</v>
      </c>
      <c r="P2264" s="111">
        <f t="shared" si="4594"/>
        <v>0.02</v>
      </c>
      <c r="Q2264" s="111">
        <f t="shared" si="9"/>
        <v>0.00667</v>
      </c>
      <c r="R2264" s="113">
        <f t="shared" si="10"/>
        <v>150.0375094</v>
      </c>
      <c r="S2264" s="114">
        <f>T2243</f>
        <v>2.623600002</v>
      </c>
      <c r="T2264" s="111">
        <f>H2264+S2264-H2265-H2266-U2264</f>
        <v>2.642900002</v>
      </c>
      <c r="U2264" s="114">
        <v>7.0E-4</v>
      </c>
      <c r="V2264" s="111">
        <f t="shared" si="1319"/>
        <v>78.41176471</v>
      </c>
      <c r="W2264" s="111">
        <f t="shared" si="1320"/>
        <v>117.6470588</v>
      </c>
      <c r="X2264" s="114">
        <f t="shared" si="4568"/>
        <v>0</v>
      </c>
      <c r="Y2264" s="114"/>
    </row>
    <row r="2265">
      <c r="A2265" s="108">
        <v>45765.0</v>
      </c>
      <c r="B2265" s="109" t="s">
        <v>49</v>
      </c>
      <c r="C2265" s="110" t="s">
        <v>37</v>
      </c>
      <c r="D2265" s="109" t="s">
        <v>29</v>
      </c>
      <c r="E2265" s="111">
        <v>5.1</v>
      </c>
      <c r="F2265" s="80">
        <v>0.0</v>
      </c>
      <c r="G2265" s="115">
        <v>0.01333</v>
      </c>
      <c r="H2265" s="116">
        <v>0.0</v>
      </c>
      <c r="I2265" s="111">
        <f t="shared" si="3"/>
        <v>-0.01333</v>
      </c>
      <c r="J2265" s="113">
        <f t="shared" si="4"/>
        <v>0</v>
      </c>
      <c r="K2265" s="111">
        <f t="shared" ref="K2265:L2265" si="4595">IFERROR(G2265,0)</f>
        <v>0.01333</v>
      </c>
      <c r="L2265" s="111">
        <f t="shared" si="4595"/>
        <v>0</v>
      </c>
      <c r="M2265" s="111">
        <f t="shared" si="6"/>
        <v>-0.01333</v>
      </c>
      <c r="N2265" s="113">
        <f t="shared" si="7"/>
        <v>0</v>
      </c>
      <c r="O2265" s="111">
        <f t="shared" ref="O2265:P2265" si="4596">IFERROR(K2265,0)</f>
        <v>0.01333</v>
      </c>
      <c r="P2265" s="111">
        <f t="shared" si="4596"/>
        <v>0</v>
      </c>
      <c r="Q2265" s="111">
        <f t="shared" si="9"/>
        <v>-0.01333</v>
      </c>
      <c r="R2265" s="113">
        <f t="shared" si="10"/>
        <v>0</v>
      </c>
      <c r="S2265" s="43"/>
      <c r="T2265" s="43"/>
      <c r="U2265" s="43"/>
      <c r="V2265" s="111">
        <f t="shared" si="1319"/>
        <v>0</v>
      </c>
      <c r="W2265" s="111">
        <f t="shared" si="1320"/>
        <v>0</v>
      </c>
      <c r="X2265" s="114">
        <f t="shared" si="4568"/>
        <v>0.02</v>
      </c>
      <c r="Y2265" s="114"/>
    </row>
    <row r="2266">
      <c r="A2266" s="108">
        <v>45765.0</v>
      </c>
      <c r="B2266" s="109" t="s">
        <v>49</v>
      </c>
      <c r="C2266" s="110" t="s">
        <v>37</v>
      </c>
      <c r="D2266" s="109" t="s">
        <v>30</v>
      </c>
      <c r="E2266" s="111">
        <v>0.0</v>
      </c>
      <c r="F2266" s="80">
        <v>0.0</v>
      </c>
      <c r="G2266" s="99">
        <v>0.0</v>
      </c>
      <c r="H2266" s="118">
        <v>0.0</v>
      </c>
      <c r="I2266" s="111">
        <f t="shared" si="3"/>
        <v>0</v>
      </c>
      <c r="J2266" s="113">
        <f t="shared" si="4"/>
        <v>0</v>
      </c>
      <c r="K2266" s="111">
        <f t="shared" ref="K2266:L2266" si="4597">IFERROR(G2266,0)</f>
        <v>0</v>
      </c>
      <c r="L2266" s="111">
        <f t="shared" si="4597"/>
        <v>0</v>
      </c>
      <c r="M2266" s="111">
        <f t="shared" si="6"/>
        <v>0</v>
      </c>
      <c r="N2266" s="113">
        <f t="shared" si="7"/>
        <v>0</v>
      </c>
      <c r="O2266" s="111">
        <f t="shared" ref="O2266:P2266" si="4598">IFERROR(K2266,0)</f>
        <v>0</v>
      </c>
      <c r="P2266" s="111">
        <f t="shared" si="4598"/>
        <v>0</v>
      </c>
      <c r="Q2266" s="111">
        <f t="shared" si="9"/>
        <v>0</v>
      </c>
      <c r="R2266" s="113">
        <f t="shared" si="10"/>
        <v>0</v>
      </c>
      <c r="S2266" s="43"/>
      <c r="T2266" s="43"/>
      <c r="U2266" s="43"/>
      <c r="V2266" s="111">
        <f t="shared" si="1319"/>
        <v>0</v>
      </c>
      <c r="W2266" s="111">
        <f t="shared" si="1320"/>
        <v>0</v>
      </c>
      <c r="X2266" s="114">
        <f t="shared" si="4568"/>
        <v>0</v>
      </c>
      <c r="Y2266" s="114"/>
    </row>
    <row r="2267">
      <c r="A2267" s="108">
        <v>45765.0</v>
      </c>
      <c r="B2267" s="109" t="s">
        <v>40</v>
      </c>
      <c r="C2267" s="110" t="s">
        <v>37</v>
      </c>
      <c r="D2267" s="109" t="s">
        <v>27</v>
      </c>
      <c r="E2267" s="111">
        <v>0.63</v>
      </c>
      <c r="F2267" s="80">
        <v>0.0</v>
      </c>
      <c r="G2267" s="115">
        <v>0.001666</v>
      </c>
      <c r="H2267" s="118">
        <v>0.001</v>
      </c>
      <c r="I2267" s="111">
        <f t="shared" si="3"/>
        <v>-0.000666</v>
      </c>
      <c r="J2267" s="113">
        <f t="shared" si="4"/>
        <v>60.0240096</v>
      </c>
      <c r="K2267" s="111">
        <f t="shared" ref="K2267:L2267" si="4599">IFERROR(G2267,0)</f>
        <v>0.001666</v>
      </c>
      <c r="L2267" s="111">
        <f t="shared" si="4599"/>
        <v>0.001</v>
      </c>
      <c r="M2267" s="111">
        <f t="shared" si="6"/>
        <v>-0.000666</v>
      </c>
      <c r="N2267" s="113">
        <f t="shared" si="7"/>
        <v>60.0240096</v>
      </c>
      <c r="O2267" s="111">
        <f t="shared" ref="O2267:P2267" si="4600">IFERROR(K2267,0)</f>
        <v>0.001666</v>
      </c>
      <c r="P2267" s="111">
        <f t="shared" si="4600"/>
        <v>0.001</v>
      </c>
      <c r="Q2267" s="111">
        <f t="shared" si="9"/>
        <v>-0.000666</v>
      </c>
      <c r="R2267" s="113">
        <f t="shared" si="10"/>
        <v>60.0240096</v>
      </c>
      <c r="S2267" s="114">
        <f>T2246</f>
        <v>0.10234624</v>
      </c>
      <c r="T2267" s="111">
        <f>H2267+S2267-H2268-H2269-U2267</f>
        <v>0.10324624</v>
      </c>
      <c r="U2267" s="114">
        <v>1.0E-4</v>
      </c>
      <c r="V2267" s="111">
        <f t="shared" si="1319"/>
        <v>0</v>
      </c>
      <c r="W2267" s="111">
        <f t="shared" si="1320"/>
        <v>0</v>
      </c>
      <c r="X2267" s="114">
        <f t="shared" si="4568"/>
        <v>0</v>
      </c>
      <c r="Y2267" s="114"/>
    </row>
    <row r="2268">
      <c r="A2268" s="108">
        <v>45765.0</v>
      </c>
      <c r="B2268" s="109" t="s">
        <v>40</v>
      </c>
      <c r="C2268" s="110" t="s">
        <v>37</v>
      </c>
      <c r="D2268" s="109" t="s">
        <v>29</v>
      </c>
      <c r="E2268" s="111">
        <v>0.63</v>
      </c>
      <c r="F2268" s="80">
        <v>0.0</v>
      </c>
      <c r="G2268" s="115">
        <v>0.001666</v>
      </c>
      <c r="H2268" s="118">
        <v>0.0</v>
      </c>
      <c r="I2268" s="111">
        <f t="shared" si="3"/>
        <v>-0.001666</v>
      </c>
      <c r="J2268" s="113">
        <f t="shared" si="4"/>
        <v>0</v>
      </c>
      <c r="K2268" s="111">
        <f t="shared" ref="K2268:L2268" si="4601">IFERROR(G2268,0)</f>
        <v>0.001666</v>
      </c>
      <c r="L2268" s="111">
        <f t="shared" si="4601"/>
        <v>0</v>
      </c>
      <c r="M2268" s="111">
        <f t="shared" si="6"/>
        <v>-0.001666</v>
      </c>
      <c r="N2268" s="113">
        <f t="shared" si="7"/>
        <v>0</v>
      </c>
      <c r="O2268" s="111">
        <f t="shared" ref="O2268:P2268" si="4602">IFERROR(K2268,0)</f>
        <v>0.001666</v>
      </c>
      <c r="P2268" s="111">
        <f t="shared" si="4602"/>
        <v>0</v>
      </c>
      <c r="Q2268" s="111">
        <f t="shared" si="9"/>
        <v>-0.001666</v>
      </c>
      <c r="R2268" s="113">
        <f t="shared" si="10"/>
        <v>0</v>
      </c>
      <c r="S2268" s="43"/>
      <c r="T2268" s="117"/>
      <c r="U2268" s="43"/>
      <c r="V2268" s="111">
        <f t="shared" si="1319"/>
        <v>0</v>
      </c>
      <c r="W2268" s="111">
        <f t="shared" si="1320"/>
        <v>0</v>
      </c>
      <c r="X2268" s="114">
        <f t="shared" si="4568"/>
        <v>0.001</v>
      </c>
      <c r="Y2268" s="114"/>
    </row>
    <row r="2269">
      <c r="A2269" s="108">
        <v>45765.0</v>
      </c>
      <c r="B2269" s="109" t="s">
        <v>40</v>
      </c>
      <c r="C2269" s="110" t="s">
        <v>37</v>
      </c>
      <c r="D2269" s="109" t="s">
        <v>30</v>
      </c>
      <c r="E2269" s="111">
        <v>0.0</v>
      </c>
      <c r="F2269" s="80">
        <v>0.0</v>
      </c>
      <c r="G2269" s="99">
        <v>0.0</v>
      </c>
      <c r="H2269" s="118">
        <v>0.0</v>
      </c>
      <c r="I2269" s="111">
        <f t="shared" si="3"/>
        <v>0</v>
      </c>
      <c r="J2269" s="113">
        <f t="shared" si="4"/>
        <v>0</v>
      </c>
      <c r="K2269" s="111">
        <f t="shared" ref="K2269:L2269" si="4603">IFERROR(G2269,0)</f>
        <v>0</v>
      </c>
      <c r="L2269" s="111">
        <f t="shared" si="4603"/>
        <v>0</v>
      </c>
      <c r="M2269" s="111">
        <f t="shared" si="6"/>
        <v>0</v>
      </c>
      <c r="N2269" s="113">
        <f t="shared" si="7"/>
        <v>0</v>
      </c>
      <c r="O2269" s="111">
        <f t="shared" ref="O2269:P2269" si="4604">IFERROR(K2269,0)</f>
        <v>0</v>
      </c>
      <c r="P2269" s="111">
        <f t="shared" si="4604"/>
        <v>0</v>
      </c>
      <c r="Q2269" s="111">
        <f t="shared" si="9"/>
        <v>0</v>
      </c>
      <c r="R2269" s="113">
        <f t="shared" si="10"/>
        <v>0</v>
      </c>
      <c r="S2269" s="43"/>
      <c r="T2269" s="43"/>
      <c r="U2269" s="43"/>
      <c r="V2269" s="111">
        <f t="shared" si="1319"/>
        <v>0</v>
      </c>
      <c r="W2269" s="111">
        <f t="shared" si="1320"/>
        <v>0</v>
      </c>
      <c r="X2269" s="114">
        <f t="shared" si="4568"/>
        <v>0</v>
      </c>
      <c r="Y2269" s="114"/>
    </row>
    <row r="2270">
      <c r="A2270" s="108">
        <v>45766.0</v>
      </c>
      <c r="B2270" s="109" t="s">
        <v>31</v>
      </c>
      <c r="C2270" s="110" t="s">
        <v>26</v>
      </c>
      <c r="D2270" s="109" t="s">
        <v>27</v>
      </c>
      <c r="E2270" s="111">
        <v>190.9</v>
      </c>
      <c r="F2270" s="81">
        <v>0.658</v>
      </c>
      <c r="G2270" s="112">
        <v>0.53666</v>
      </c>
      <c r="H2270" s="107">
        <v>0.57</v>
      </c>
      <c r="I2270" s="111">
        <f t="shared" si="3"/>
        <v>0.03334</v>
      </c>
      <c r="J2270" s="113">
        <f t="shared" si="4"/>
        <v>106.2124995</v>
      </c>
      <c r="K2270" s="111">
        <f t="shared" ref="K2270:L2270" si="4605">IFERROR(G2270,0)</f>
        <v>0.53666</v>
      </c>
      <c r="L2270" s="111">
        <f t="shared" si="4605"/>
        <v>0.57</v>
      </c>
      <c r="M2270" s="111">
        <f t="shared" si="6"/>
        <v>0.03334</v>
      </c>
      <c r="N2270" s="113">
        <f t="shared" si="7"/>
        <v>106.2124995</v>
      </c>
      <c r="O2270" s="111">
        <f t="shared" ref="O2270:P2270" si="4606">IFERROR(K2270,0)</f>
        <v>0.53666</v>
      </c>
      <c r="P2270" s="111">
        <f t="shared" si="4606"/>
        <v>0.57</v>
      </c>
      <c r="Q2270" s="111">
        <f t="shared" si="9"/>
        <v>0.03334</v>
      </c>
      <c r="R2270" s="113">
        <f t="shared" si="10"/>
        <v>106.2124995</v>
      </c>
      <c r="S2270" s="111">
        <f>T2249</f>
        <v>4.65392</v>
      </c>
      <c r="T2270" s="111">
        <f>H2270+S2270-H2271-H2272-U2270</f>
        <v>3.90012</v>
      </c>
      <c r="U2270" s="111">
        <v>0.0018</v>
      </c>
      <c r="V2270" s="111">
        <f t="shared" si="1319"/>
        <v>81.55927052</v>
      </c>
      <c r="W2270" s="111">
        <f t="shared" si="1320"/>
        <v>86.62613982</v>
      </c>
      <c r="X2270" s="114">
        <f>H2228</f>
        <v>0.569</v>
      </c>
      <c r="Y2270" s="114"/>
    </row>
    <row r="2271">
      <c r="A2271" s="108">
        <v>45766.0</v>
      </c>
      <c r="B2271" s="109" t="s">
        <v>31</v>
      </c>
      <c r="C2271" s="110" t="s">
        <v>26</v>
      </c>
      <c r="D2271" s="109" t="s">
        <v>29</v>
      </c>
      <c r="E2271" s="111">
        <v>220.3</v>
      </c>
      <c r="F2271" s="80">
        <v>1.181</v>
      </c>
      <c r="G2271" s="115">
        <v>0.66</v>
      </c>
      <c r="H2271" s="116">
        <v>1.322</v>
      </c>
      <c r="I2271" s="111">
        <f t="shared" si="3"/>
        <v>0.662</v>
      </c>
      <c r="J2271" s="113">
        <f t="shared" si="4"/>
        <v>200.3030303</v>
      </c>
      <c r="K2271" s="111">
        <f t="shared" ref="K2271:L2271" si="4607">IFERROR(G2271,0)</f>
        <v>0.66</v>
      </c>
      <c r="L2271" s="111">
        <f t="shared" si="4607"/>
        <v>1.322</v>
      </c>
      <c r="M2271" s="111">
        <f t="shared" si="6"/>
        <v>0.662</v>
      </c>
      <c r="N2271" s="113">
        <f t="shared" si="7"/>
        <v>200.3030303</v>
      </c>
      <c r="O2271" s="111">
        <f t="shared" ref="O2271:P2271" si="4608">IFERROR(K2271,0)</f>
        <v>0.66</v>
      </c>
      <c r="P2271" s="111">
        <f t="shared" si="4608"/>
        <v>1.322</v>
      </c>
      <c r="Q2271" s="111">
        <f t="shared" si="9"/>
        <v>0.662</v>
      </c>
      <c r="R2271" s="113">
        <f t="shared" si="10"/>
        <v>200.3030303</v>
      </c>
      <c r="S2271" s="117"/>
      <c r="T2271" s="117"/>
      <c r="U2271" s="117"/>
      <c r="V2271" s="111">
        <f t="shared" si="1319"/>
        <v>55.88484335</v>
      </c>
      <c r="W2271" s="111">
        <f t="shared" si="1320"/>
        <v>111.9390347</v>
      </c>
      <c r="X2271" s="114">
        <f t="shared" ref="X2271:X2290" si="4611">H2228</f>
        <v>0.569</v>
      </c>
      <c r="Y2271" s="114"/>
    </row>
    <row r="2272">
      <c r="A2272" s="108">
        <v>45766.0</v>
      </c>
      <c r="B2272" s="109" t="s">
        <v>31</v>
      </c>
      <c r="C2272" s="110" t="s">
        <v>26</v>
      </c>
      <c r="D2272" s="109" t="s">
        <v>30</v>
      </c>
      <c r="E2272" s="111">
        <v>0.0</v>
      </c>
      <c r="F2272" s="80">
        <v>0.0</v>
      </c>
      <c r="G2272" s="99">
        <v>0.0</v>
      </c>
      <c r="H2272" s="116">
        <v>0.0</v>
      </c>
      <c r="I2272" s="111">
        <f t="shared" si="3"/>
        <v>0</v>
      </c>
      <c r="J2272" s="113">
        <f t="shared" si="4"/>
        <v>0</v>
      </c>
      <c r="K2272" s="111">
        <f t="shared" ref="K2272:L2272" si="4609">IFERROR(G2272,0)</f>
        <v>0</v>
      </c>
      <c r="L2272" s="111">
        <f t="shared" si="4609"/>
        <v>0</v>
      </c>
      <c r="M2272" s="111">
        <f t="shared" si="6"/>
        <v>0</v>
      </c>
      <c r="N2272" s="113">
        <f t="shared" si="7"/>
        <v>0</v>
      </c>
      <c r="O2272" s="111">
        <f t="shared" ref="O2272:P2272" si="4610">IFERROR(K2272,0)</f>
        <v>0</v>
      </c>
      <c r="P2272" s="111">
        <f t="shared" si="4610"/>
        <v>0</v>
      </c>
      <c r="Q2272" s="111">
        <f t="shared" si="9"/>
        <v>0</v>
      </c>
      <c r="R2272" s="113">
        <f t="shared" si="10"/>
        <v>0</v>
      </c>
      <c r="S2272" s="117"/>
      <c r="T2272" s="117"/>
      <c r="U2272" s="117"/>
      <c r="V2272" s="111">
        <f t="shared" si="1319"/>
        <v>0</v>
      </c>
      <c r="W2272" s="111">
        <f t="shared" si="1320"/>
        <v>0</v>
      </c>
      <c r="X2272" s="114">
        <f t="shared" si="4611"/>
        <v>0.897</v>
      </c>
      <c r="Y2272" s="114"/>
    </row>
    <row r="2273">
      <c r="A2273" s="108">
        <v>45766.0</v>
      </c>
      <c r="B2273" s="109" t="s">
        <v>25</v>
      </c>
      <c r="C2273" s="110" t="s">
        <v>26</v>
      </c>
      <c r="D2273" s="109" t="s">
        <v>27</v>
      </c>
      <c r="E2273" s="111">
        <v>1.7</v>
      </c>
      <c r="F2273" s="80">
        <v>0.005</v>
      </c>
      <c r="G2273" s="115">
        <v>0.00466</v>
      </c>
      <c r="H2273" s="116">
        <v>0.005</v>
      </c>
      <c r="I2273" s="111">
        <f t="shared" si="3"/>
        <v>0.00034</v>
      </c>
      <c r="J2273" s="113">
        <f t="shared" si="4"/>
        <v>107.2961373</v>
      </c>
      <c r="K2273" s="111">
        <f t="shared" ref="K2273:L2273" si="4612">IFERROR(G2273,0)</f>
        <v>0.00466</v>
      </c>
      <c r="L2273" s="111">
        <f t="shared" si="4612"/>
        <v>0.005</v>
      </c>
      <c r="M2273" s="111">
        <f t="shared" si="6"/>
        <v>0.00034</v>
      </c>
      <c r="N2273" s="113">
        <f t="shared" si="7"/>
        <v>107.2961373</v>
      </c>
      <c r="O2273" s="111">
        <f t="shared" ref="O2273:P2273" si="4613">IFERROR(K2273,0)</f>
        <v>0.00466</v>
      </c>
      <c r="P2273" s="111">
        <f t="shared" si="4613"/>
        <v>0.005</v>
      </c>
      <c r="Q2273" s="111">
        <f t="shared" si="9"/>
        <v>0.00034</v>
      </c>
      <c r="R2273" s="113">
        <f t="shared" si="10"/>
        <v>107.2961373</v>
      </c>
      <c r="S2273" s="111">
        <f>T2252</f>
        <v>3.4789405</v>
      </c>
      <c r="T2273" s="111">
        <f>H2273+S2273-H2274-H2275-U2273</f>
        <v>3.4838405</v>
      </c>
      <c r="U2273" s="111">
        <v>1.0E-4</v>
      </c>
      <c r="V2273" s="111">
        <f t="shared" si="1319"/>
        <v>93.2</v>
      </c>
      <c r="W2273" s="111">
        <f t="shared" si="1320"/>
        <v>100</v>
      </c>
      <c r="X2273" s="114">
        <f t="shared" si="4611"/>
        <v>0</v>
      </c>
      <c r="Y2273" s="114"/>
    </row>
    <row r="2274">
      <c r="A2274" s="108">
        <v>45766.0</v>
      </c>
      <c r="B2274" s="109" t="s">
        <v>25</v>
      </c>
      <c r="C2274" s="110" t="s">
        <v>26</v>
      </c>
      <c r="D2274" s="109" t="s">
        <v>29</v>
      </c>
      <c r="E2274" s="111">
        <v>1.5</v>
      </c>
      <c r="F2274" s="80">
        <v>0.0</v>
      </c>
      <c r="G2274" s="115">
        <v>0.00333</v>
      </c>
      <c r="H2274" s="116">
        <v>0.0</v>
      </c>
      <c r="I2274" s="111">
        <f t="shared" si="3"/>
        <v>-0.00333</v>
      </c>
      <c r="J2274" s="113">
        <f t="shared" si="4"/>
        <v>0</v>
      </c>
      <c r="K2274" s="111">
        <f t="shared" ref="K2274:L2274" si="4614">IFERROR(G2274,0)</f>
        <v>0.00333</v>
      </c>
      <c r="L2274" s="111">
        <f t="shared" si="4614"/>
        <v>0</v>
      </c>
      <c r="M2274" s="111">
        <f t="shared" si="6"/>
        <v>-0.00333</v>
      </c>
      <c r="N2274" s="113">
        <f t="shared" si="7"/>
        <v>0</v>
      </c>
      <c r="O2274" s="111">
        <f t="shared" ref="O2274:P2274" si="4615">IFERROR(K2274,0)</f>
        <v>0.00333</v>
      </c>
      <c r="P2274" s="111">
        <f t="shared" si="4615"/>
        <v>0</v>
      </c>
      <c r="Q2274" s="111">
        <f t="shared" si="9"/>
        <v>-0.00333</v>
      </c>
      <c r="R2274" s="113">
        <f t="shared" si="10"/>
        <v>0</v>
      </c>
      <c r="S2274" s="117"/>
      <c r="T2274" s="117"/>
      <c r="U2274" s="117"/>
      <c r="V2274" s="111">
        <f t="shared" si="1319"/>
        <v>0</v>
      </c>
      <c r="W2274" s="111">
        <f t="shared" si="1320"/>
        <v>0</v>
      </c>
      <c r="X2274" s="114">
        <f t="shared" si="4611"/>
        <v>0.005</v>
      </c>
      <c r="Y2274" s="114"/>
    </row>
    <row r="2275">
      <c r="A2275" s="108">
        <v>45766.0</v>
      </c>
      <c r="B2275" s="109" t="s">
        <v>25</v>
      </c>
      <c r="C2275" s="110" t="s">
        <v>26</v>
      </c>
      <c r="D2275" s="109" t="s">
        <v>30</v>
      </c>
      <c r="E2275" s="111">
        <v>0.0</v>
      </c>
      <c r="F2275" s="80">
        <v>0.0</v>
      </c>
      <c r="G2275" s="99">
        <v>0.0</v>
      </c>
      <c r="H2275" s="118">
        <v>0.0</v>
      </c>
      <c r="I2275" s="111">
        <f t="shared" si="3"/>
        <v>0</v>
      </c>
      <c r="J2275" s="113">
        <f t="shared" si="4"/>
        <v>0</v>
      </c>
      <c r="K2275" s="111">
        <f t="shared" ref="K2275:L2275" si="4616">IFERROR(G2275,0)</f>
        <v>0</v>
      </c>
      <c r="L2275" s="111">
        <f t="shared" si="4616"/>
        <v>0</v>
      </c>
      <c r="M2275" s="111">
        <f t="shared" si="6"/>
        <v>0</v>
      </c>
      <c r="N2275" s="113">
        <f t="shared" si="7"/>
        <v>0</v>
      </c>
      <c r="O2275" s="111">
        <f t="shared" ref="O2275:P2275" si="4617">IFERROR(K2275,0)</f>
        <v>0</v>
      </c>
      <c r="P2275" s="111">
        <f t="shared" si="4617"/>
        <v>0</v>
      </c>
      <c r="Q2275" s="111">
        <f t="shared" si="9"/>
        <v>0</v>
      </c>
      <c r="R2275" s="113">
        <f t="shared" si="10"/>
        <v>0</v>
      </c>
      <c r="S2275" s="117"/>
      <c r="T2275" s="117"/>
      <c r="U2275" s="117"/>
      <c r="V2275" s="111">
        <f t="shared" si="1319"/>
        <v>0</v>
      </c>
      <c r="W2275" s="111">
        <f t="shared" si="1320"/>
        <v>0</v>
      </c>
      <c r="X2275" s="114">
        <f t="shared" si="4611"/>
        <v>0</v>
      </c>
      <c r="Y2275" s="114"/>
    </row>
    <row r="2276">
      <c r="A2276" s="108">
        <v>45766.0</v>
      </c>
      <c r="B2276" s="109" t="s">
        <v>33</v>
      </c>
      <c r="C2276" s="110" t="s">
        <v>26</v>
      </c>
      <c r="D2276" s="109" t="s">
        <v>27</v>
      </c>
      <c r="E2276" s="111">
        <v>1.0</v>
      </c>
      <c r="F2276" s="80">
        <v>0.003</v>
      </c>
      <c r="G2276" s="99">
        <v>0.003</v>
      </c>
      <c r="H2276" s="116">
        <v>0.003</v>
      </c>
      <c r="I2276" s="111">
        <f t="shared" si="3"/>
        <v>0</v>
      </c>
      <c r="J2276" s="113">
        <f t="shared" si="4"/>
        <v>100</v>
      </c>
      <c r="K2276" s="111">
        <f t="shared" ref="K2276:L2276" si="4618">IFERROR(G2276,0)</f>
        <v>0.003</v>
      </c>
      <c r="L2276" s="111">
        <f t="shared" si="4618"/>
        <v>0.003</v>
      </c>
      <c r="M2276" s="111">
        <f t="shared" si="6"/>
        <v>0</v>
      </c>
      <c r="N2276" s="113">
        <f t="shared" si="7"/>
        <v>100</v>
      </c>
      <c r="O2276" s="111">
        <f t="shared" ref="O2276:P2276" si="4619">IFERROR(K2276,0)</f>
        <v>0.003</v>
      </c>
      <c r="P2276" s="111">
        <f t="shared" si="4619"/>
        <v>0.003</v>
      </c>
      <c r="Q2276" s="111">
        <f t="shared" si="9"/>
        <v>0</v>
      </c>
      <c r="R2276" s="113">
        <f t="shared" si="10"/>
        <v>100</v>
      </c>
      <c r="S2276" s="111">
        <f>T2255</f>
        <v>0.23465</v>
      </c>
      <c r="T2276" s="111">
        <f>H2276+S2276-H2277-H2278-U2276</f>
        <v>0.23765</v>
      </c>
      <c r="U2276" s="111">
        <v>0.0</v>
      </c>
      <c r="V2276" s="111">
        <f t="shared" si="1319"/>
        <v>100</v>
      </c>
      <c r="W2276" s="111">
        <f t="shared" si="1320"/>
        <v>100</v>
      </c>
      <c r="X2276" s="114">
        <f t="shared" si="4611"/>
        <v>0</v>
      </c>
      <c r="Y2276" s="114"/>
    </row>
    <row r="2277">
      <c r="A2277" s="108">
        <v>45766.0</v>
      </c>
      <c r="B2277" s="109" t="s">
        <v>33</v>
      </c>
      <c r="C2277" s="110" t="s">
        <v>26</v>
      </c>
      <c r="D2277" s="109" t="s">
        <v>29</v>
      </c>
      <c r="E2277" s="111">
        <v>1.0</v>
      </c>
      <c r="F2277" s="80">
        <v>0.0</v>
      </c>
      <c r="G2277" s="99">
        <v>0.003</v>
      </c>
      <c r="H2277" s="116">
        <v>0.0</v>
      </c>
      <c r="I2277" s="111">
        <f t="shared" si="3"/>
        <v>-0.003</v>
      </c>
      <c r="J2277" s="113">
        <f t="shared" si="4"/>
        <v>0</v>
      </c>
      <c r="K2277" s="111">
        <f t="shared" ref="K2277:L2277" si="4620">IFERROR(G2277,0)</f>
        <v>0.003</v>
      </c>
      <c r="L2277" s="111">
        <f t="shared" si="4620"/>
        <v>0</v>
      </c>
      <c r="M2277" s="111">
        <f t="shared" si="6"/>
        <v>-0.003</v>
      </c>
      <c r="N2277" s="113">
        <f t="shared" si="7"/>
        <v>0</v>
      </c>
      <c r="O2277" s="111">
        <f t="shared" ref="O2277:P2277" si="4621">IFERROR(K2277,0)</f>
        <v>0.003</v>
      </c>
      <c r="P2277" s="111">
        <f t="shared" si="4621"/>
        <v>0</v>
      </c>
      <c r="Q2277" s="111">
        <f t="shared" si="9"/>
        <v>-0.003</v>
      </c>
      <c r="R2277" s="113">
        <f t="shared" si="10"/>
        <v>0</v>
      </c>
      <c r="S2277" s="117"/>
      <c r="T2277" s="117"/>
      <c r="U2277" s="117"/>
      <c r="V2277" s="111">
        <f t="shared" si="1319"/>
        <v>0</v>
      </c>
      <c r="W2277" s="111">
        <f t="shared" si="1320"/>
        <v>0</v>
      </c>
      <c r="X2277" s="114">
        <f t="shared" si="4611"/>
        <v>0.003</v>
      </c>
      <c r="Y2277" s="114"/>
    </row>
    <row r="2278">
      <c r="A2278" s="108">
        <v>45766.0</v>
      </c>
      <c r="B2278" s="109" t="s">
        <v>33</v>
      </c>
      <c r="C2278" s="110" t="s">
        <v>26</v>
      </c>
      <c r="D2278" s="109" t="s">
        <v>30</v>
      </c>
      <c r="E2278" s="111">
        <v>0.0</v>
      </c>
      <c r="F2278" s="80">
        <v>0.0</v>
      </c>
      <c r="G2278" s="99">
        <v>0.0</v>
      </c>
      <c r="H2278" s="118">
        <v>0.0</v>
      </c>
      <c r="I2278" s="111">
        <f t="shared" si="3"/>
        <v>0</v>
      </c>
      <c r="J2278" s="113">
        <f t="shared" si="4"/>
        <v>0</v>
      </c>
      <c r="K2278" s="111">
        <f t="shared" ref="K2278:L2278" si="4622">IFERROR(G2278,0)</f>
        <v>0</v>
      </c>
      <c r="L2278" s="111">
        <f t="shared" si="4622"/>
        <v>0</v>
      </c>
      <c r="M2278" s="111">
        <f t="shared" si="6"/>
        <v>0</v>
      </c>
      <c r="N2278" s="113">
        <f t="shared" si="7"/>
        <v>0</v>
      </c>
      <c r="O2278" s="111">
        <f t="shared" ref="O2278:P2278" si="4623">IFERROR(K2278,0)</f>
        <v>0</v>
      </c>
      <c r="P2278" s="111">
        <f t="shared" si="4623"/>
        <v>0</v>
      </c>
      <c r="Q2278" s="111">
        <f t="shared" si="9"/>
        <v>0</v>
      </c>
      <c r="R2278" s="113">
        <f t="shared" si="10"/>
        <v>0</v>
      </c>
      <c r="S2278" s="43"/>
      <c r="T2278" s="43"/>
      <c r="U2278" s="43"/>
      <c r="V2278" s="111">
        <f t="shared" si="1319"/>
        <v>0</v>
      </c>
      <c r="W2278" s="111">
        <f t="shared" si="1320"/>
        <v>0</v>
      </c>
      <c r="X2278" s="114">
        <f t="shared" si="4611"/>
        <v>0.064</v>
      </c>
      <c r="Y2278" s="114"/>
    </row>
    <row r="2279">
      <c r="A2279" s="108">
        <v>45766.0</v>
      </c>
      <c r="B2279" s="109" t="s">
        <v>34</v>
      </c>
      <c r="C2279" s="110" t="s">
        <v>26</v>
      </c>
      <c r="D2279" s="109" t="s">
        <v>27</v>
      </c>
      <c r="E2279" s="111">
        <v>0.6</v>
      </c>
      <c r="F2279" s="80">
        <v>0.002</v>
      </c>
      <c r="G2279" s="115">
        <v>0.00333</v>
      </c>
      <c r="H2279" s="116">
        <v>0.009</v>
      </c>
      <c r="I2279" s="111">
        <f t="shared" si="3"/>
        <v>0.00567</v>
      </c>
      <c r="J2279" s="113">
        <f t="shared" si="4"/>
        <v>270.2702703</v>
      </c>
      <c r="K2279" s="111">
        <f t="shared" ref="K2279:L2279" si="4624">IFERROR(G2279,0)</f>
        <v>0.00333</v>
      </c>
      <c r="L2279" s="111">
        <f t="shared" si="4624"/>
        <v>0.009</v>
      </c>
      <c r="M2279" s="111">
        <f t="shared" si="6"/>
        <v>0.00567</v>
      </c>
      <c r="N2279" s="113">
        <f t="shared" si="7"/>
        <v>270.2702703</v>
      </c>
      <c r="O2279" s="111">
        <f t="shared" ref="O2279:P2279" si="4625">IFERROR(K2279,0)</f>
        <v>0.00333</v>
      </c>
      <c r="P2279" s="111">
        <f t="shared" si="4625"/>
        <v>0.009</v>
      </c>
      <c r="Q2279" s="111">
        <f t="shared" si="9"/>
        <v>0.00567</v>
      </c>
      <c r="R2279" s="113">
        <f t="shared" si="10"/>
        <v>270.2702703</v>
      </c>
      <c r="S2279" s="114">
        <f>T2258</f>
        <v>0.08489</v>
      </c>
      <c r="T2279" s="111">
        <f>H2279+S2279-H2280-H2281-U2279</f>
        <v>0.09389</v>
      </c>
      <c r="U2279" s="114">
        <v>0.0</v>
      </c>
      <c r="V2279" s="111">
        <f t="shared" si="1319"/>
        <v>166.5</v>
      </c>
      <c r="W2279" s="111">
        <f t="shared" si="1320"/>
        <v>450</v>
      </c>
      <c r="X2279" s="114">
        <f t="shared" si="4611"/>
        <v>0</v>
      </c>
      <c r="Y2279" s="114"/>
    </row>
    <row r="2280">
      <c r="A2280" s="108">
        <v>45766.0</v>
      </c>
      <c r="B2280" s="109" t="s">
        <v>34</v>
      </c>
      <c r="C2280" s="110" t="s">
        <v>26</v>
      </c>
      <c r="D2280" s="109" t="s">
        <v>29</v>
      </c>
      <c r="E2280" s="111">
        <v>0.6</v>
      </c>
      <c r="F2280" s="80">
        <v>0.0</v>
      </c>
      <c r="G2280" s="115">
        <v>0.00333</v>
      </c>
      <c r="H2280" s="116">
        <v>0.0</v>
      </c>
      <c r="I2280" s="111">
        <f t="shared" si="3"/>
        <v>-0.00333</v>
      </c>
      <c r="J2280" s="113">
        <f t="shared" si="4"/>
        <v>0</v>
      </c>
      <c r="K2280" s="111">
        <f t="shared" ref="K2280:L2280" si="4626">IFERROR(G2280,0)</f>
        <v>0.00333</v>
      </c>
      <c r="L2280" s="111">
        <f t="shared" si="4626"/>
        <v>0</v>
      </c>
      <c r="M2280" s="111">
        <f t="shared" si="6"/>
        <v>-0.00333</v>
      </c>
      <c r="N2280" s="113">
        <f t="shared" si="7"/>
        <v>0</v>
      </c>
      <c r="O2280" s="111">
        <f t="shared" ref="O2280:P2280" si="4627">IFERROR(K2280,0)</f>
        <v>0.00333</v>
      </c>
      <c r="P2280" s="111">
        <f t="shared" si="4627"/>
        <v>0</v>
      </c>
      <c r="Q2280" s="111">
        <f t="shared" si="9"/>
        <v>-0.00333</v>
      </c>
      <c r="R2280" s="113">
        <f t="shared" si="10"/>
        <v>0</v>
      </c>
      <c r="S2280" s="43"/>
      <c r="T2280" s="43"/>
      <c r="U2280" s="43"/>
      <c r="V2280" s="111">
        <f t="shared" si="1319"/>
        <v>0</v>
      </c>
      <c r="W2280" s="111">
        <f t="shared" si="1320"/>
        <v>0</v>
      </c>
      <c r="X2280" s="114">
        <f t="shared" si="4611"/>
        <v>0.009</v>
      </c>
      <c r="Y2280" s="114"/>
    </row>
    <row r="2281">
      <c r="A2281" s="108">
        <v>45766.0</v>
      </c>
      <c r="B2281" s="109" t="s">
        <v>34</v>
      </c>
      <c r="C2281" s="110" t="s">
        <v>26</v>
      </c>
      <c r="D2281" s="109" t="s">
        <v>30</v>
      </c>
      <c r="E2281" s="111">
        <v>0.0</v>
      </c>
      <c r="F2281" s="80">
        <v>0.0</v>
      </c>
      <c r="G2281" s="99">
        <v>0.0</v>
      </c>
      <c r="H2281" s="118">
        <v>0.0</v>
      </c>
      <c r="I2281" s="111">
        <f t="shared" si="3"/>
        <v>0</v>
      </c>
      <c r="J2281" s="113">
        <f t="shared" si="4"/>
        <v>0</v>
      </c>
      <c r="K2281" s="111">
        <f t="shared" ref="K2281:L2281" si="4628">IFERROR(G2281,0)</f>
        <v>0</v>
      </c>
      <c r="L2281" s="111">
        <f t="shared" si="4628"/>
        <v>0</v>
      </c>
      <c r="M2281" s="111">
        <f t="shared" si="6"/>
        <v>0</v>
      </c>
      <c r="N2281" s="113">
        <f t="shared" si="7"/>
        <v>0</v>
      </c>
      <c r="O2281" s="111">
        <f t="shared" ref="O2281:P2281" si="4629">IFERROR(K2281,0)</f>
        <v>0</v>
      </c>
      <c r="P2281" s="111">
        <f t="shared" si="4629"/>
        <v>0</v>
      </c>
      <c r="Q2281" s="111">
        <f t="shared" si="9"/>
        <v>0</v>
      </c>
      <c r="R2281" s="113">
        <f t="shared" si="10"/>
        <v>0</v>
      </c>
      <c r="S2281" s="43"/>
      <c r="T2281" s="43"/>
      <c r="U2281" s="43"/>
      <c r="V2281" s="111">
        <f t="shared" si="1319"/>
        <v>0</v>
      </c>
      <c r="W2281" s="111">
        <f t="shared" si="1320"/>
        <v>0</v>
      </c>
      <c r="X2281" s="114">
        <f t="shared" si="4611"/>
        <v>0</v>
      </c>
      <c r="Y2281" s="114"/>
    </row>
    <row r="2282">
      <c r="A2282" s="108">
        <v>45766.0</v>
      </c>
      <c r="B2282" s="109" t="s">
        <v>36</v>
      </c>
      <c r="C2282" s="110" t="s">
        <v>37</v>
      </c>
      <c r="D2282" s="109" t="s">
        <v>27</v>
      </c>
      <c r="E2282" s="111">
        <v>229.8</v>
      </c>
      <c r="F2282" s="80">
        <v>0.625</v>
      </c>
      <c r="G2282" s="115">
        <v>0.65333</v>
      </c>
      <c r="H2282" s="116">
        <v>0.639</v>
      </c>
      <c r="I2282" s="111">
        <f t="shared" si="3"/>
        <v>-0.01433</v>
      </c>
      <c r="J2282" s="113">
        <f t="shared" si="4"/>
        <v>97.80662146</v>
      </c>
      <c r="K2282" s="111">
        <f t="shared" ref="K2282:L2282" si="4630">IFERROR(G2282,0)</f>
        <v>0.65333</v>
      </c>
      <c r="L2282" s="111">
        <f t="shared" si="4630"/>
        <v>0.639</v>
      </c>
      <c r="M2282" s="111">
        <f t="shared" si="6"/>
        <v>-0.01433</v>
      </c>
      <c r="N2282" s="113">
        <f t="shared" si="7"/>
        <v>97.80662146</v>
      </c>
      <c r="O2282" s="111">
        <f t="shared" ref="O2282:P2282" si="4631">IFERROR(K2282,0)</f>
        <v>0.65333</v>
      </c>
      <c r="P2282" s="111">
        <f t="shared" si="4631"/>
        <v>0.639</v>
      </c>
      <c r="Q2282" s="111">
        <f t="shared" si="9"/>
        <v>-0.01433</v>
      </c>
      <c r="R2282" s="113">
        <f t="shared" si="10"/>
        <v>97.80662146</v>
      </c>
      <c r="S2282" s="114">
        <f>T2261</f>
        <v>134.713485</v>
      </c>
      <c r="T2282" s="111">
        <f>H2282+S2282-H2283-H2284-U2282</f>
        <v>133.963085</v>
      </c>
      <c r="U2282" s="114">
        <v>4.0E-4</v>
      </c>
      <c r="V2282" s="111">
        <f t="shared" si="1319"/>
        <v>104.5328</v>
      </c>
      <c r="W2282" s="111">
        <f t="shared" si="1320"/>
        <v>102.24</v>
      </c>
      <c r="X2282" s="114">
        <f t="shared" si="4611"/>
        <v>0</v>
      </c>
      <c r="Y2282" s="114"/>
    </row>
    <row r="2283">
      <c r="A2283" s="108">
        <v>45766.0</v>
      </c>
      <c r="B2283" s="109" t="s">
        <v>36</v>
      </c>
      <c r="C2283" s="110" t="s">
        <v>37</v>
      </c>
      <c r="D2283" s="109" t="s">
        <v>29</v>
      </c>
      <c r="E2283" s="111">
        <v>285.0</v>
      </c>
      <c r="F2283" s="80">
        <v>0.0</v>
      </c>
      <c r="G2283" s="115">
        <v>0.78333</v>
      </c>
      <c r="H2283" s="116">
        <v>1.389</v>
      </c>
      <c r="I2283" s="111">
        <f t="shared" si="3"/>
        <v>0.60567</v>
      </c>
      <c r="J2283" s="113">
        <f t="shared" si="4"/>
        <v>177.3199035</v>
      </c>
      <c r="K2283" s="111">
        <f t="shared" ref="K2283:L2283" si="4632">IFERROR(G2283,0)</f>
        <v>0.78333</v>
      </c>
      <c r="L2283" s="111">
        <f t="shared" si="4632"/>
        <v>1.389</v>
      </c>
      <c r="M2283" s="111">
        <f t="shared" si="6"/>
        <v>0.60567</v>
      </c>
      <c r="N2283" s="113">
        <f t="shared" si="7"/>
        <v>177.3199035</v>
      </c>
      <c r="O2283" s="111">
        <f t="shared" ref="O2283:P2283" si="4633">IFERROR(K2283,0)</f>
        <v>0.78333</v>
      </c>
      <c r="P2283" s="111">
        <f t="shared" si="4633"/>
        <v>1.389</v>
      </c>
      <c r="Q2283" s="111">
        <f t="shared" si="9"/>
        <v>0.60567</v>
      </c>
      <c r="R2283" s="113">
        <f t="shared" si="10"/>
        <v>177.3199035</v>
      </c>
      <c r="S2283" s="43"/>
      <c r="T2283" s="43"/>
      <c r="U2283" s="43"/>
      <c r="V2283" s="111">
        <f t="shared" si="1319"/>
        <v>0</v>
      </c>
      <c r="W2283" s="111">
        <f t="shared" si="1320"/>
        <v>0</v>
      </c>
      <c r="X2283" s="114">
        <f t="shared" si="4611"/>
        <v>0.635</v>
      </c>
      <c r="Y2283" s="114"/>
    </row>
    <row r="2284">
      <c r="A2284" s="108">
        <v>45766.0</v>
      </c>
      <c r="B2284" s="109" t="s">
        <v>36</v>
      </c>
      <c r="C2284" s="110" t="s">
        <v>37</v>
      </c>
      <c r="D2284" s="109" t="s">
        <v>30</v>
      </c>
      <c r="E2284" s="111">
        <v>0.0</v>
      </c>
      <c r="F2284" s="80">
        <v>0.0</v>
      </c>
      <c r="G2284" s="99">
        <v>0.0</v>
      </c>
      <c r="H2284" s="118">
        <v>0.0</v>
      </c>
      <c r="I2284" s="111">
        <f t="shared" si="3"/>
        <v>0</v>
      </c>
      <c r="J2284" s="113">
        <f t="shared" si="4"/>
        <v>0</v>
      </c>
      <c r="K2284" s="111">
        <f t="shared" ref="K2284:L2284" si="4634">IFERROR(G2284,0)</f>
        <v>0</v>
      </c>
      <c r="L2284" s="111">
        <f t="shared" si="4634"/>
        <v>0</v>
      </c>
      <c r="M2284" s="111">
        <f t="shared" si="6"/>
        <v>0</v>
      </c>
      <c r="N2284" s="113">
        <f t="shared" si="7"/>
        <v>0</v>
      </c>
      <c r="O2284" s="111">
        <f t="shared" ref="O2284:P2284" si="4635">IFERROR(K2284,0)</f>
        <v>0</v>
      </c>
      <c r="P2284" s="111">
        <f t="shared" si="4635"/>
        <v>0</v>
      </c>
      <c r="Q2284" s="111">
        <f t="shared" si="9"/>
        <v>0</v>
      </c>
      <c r="R2284" s="113">
        <f t="shared" si="10"/>
        <v>0</v>
      </c>
      <c r="S2284" s="43"/>
      <c r="T2284" s="43"/>
      <c r="U2284" s="43"/>
      <c r="V2284" s="111">
        <f t="shared" si="1319"/>
        <v>0</v>
      </c>
      <c r="W2284" s="111">
        <f t="shared" si="1320"/>
        <v>0</v>
      </c>
      <c r="X2284" s="114">
        <f t="shared" si="4611"/>
        <v>2.56</v>
      </c>
      <c r="Y2284" s="114"/>
    </row>
    <row r="2285">
      <c r="A2285" s="108">
        <v>45766.0</v>
      </c>
      <c r="B2285" s="109" t="s">
        <v>49</v>
      </c>
      <c r="C2285" s="110" t="s">
        <v>37</v>
      </c>
      <c r="D2285" s="109" t="s">
        <v>27</v>
      </c>
      <c r="E2285" s="111">
        <v>5.2</v>
      </c>
      <c r="F2285" s="80">
        <v>0.017</v>
      </c>
      <c r="G2285" s="115">
        <v>0.01333</v>
      </c>
      <c r="H2285" s="116">
        <v>0.019</v>
      </c>
      <c r="I2285" s="111">
        <f t="shared" si="3"/>
        <v>0.00567</v>
      </c>
      <c r="J2285" s="113">
        <f t="shared" si="4"/>
        <v>142.5356339</v>
      </c>
      <c r="K2285" s="111">
        <f t="shared" ref="K2285:L2285" si="4636">IFERROR(G2285,0)</f>
        <v>0.01333</v>
      </c>
      <c r="L2285" s="111">
        <f t="shared" si="4636"/>
        <v>0.019</v>
      </c>
      <c r="M2285" s="111">
        <f t="shared" si="6"/>
        <v>0.00567</v>
      </c>
      <c r="N2285" s="113">
        <f t="shared" si="7"/>
        <v>142.5356339</v>
      </c>
      <c r="O2285" s="111">
        <f t="shared" ref="O2285:P2285" si="4637">IFERROR(K2285,0)</f>
        <v>0.01333</v>
      </c>
      <c r="P2285" s="111">
        <f t="shared" si="4637"/>
        <v>0.019</v>
      </c>
      <c r="Q2285" s="111">
        <f t="shared" si="9"/>
        <v>0.00567</v>
      </c>
      <c r="R2285" s="113">
        <f t="shared" si="10"/>
        <v>142.5356339</v>
      </c>
      <c r="S2285" s="114">
        <f>T2264</f>
        <v>2.642900002</v>
      </c>
      <c r="T2285" s="111">
        <f>H2285+S2285-H2286-H2287-U2285</f>
        <v>2.661200002</v>
      </c>
      <c r="U2285" s="114">
        <v>7.0E-4</v>
      </c>
      <c r="V2285" s="111">
        <f t="shared" si="1319"/>
        <v>78.41176471</v>
      </c>
      <c r="W2285" s="111">
        <f t="shared" si="1320"/>
        <v>111.7647059</v>
      </c>
      <c r="X2285" s="114">
        <f t="shared" si="4611"/>
        <v>0</v>
      </c>
      <c r="Y2285" s="114"/>
    </row>
    <row r="2286">
      <c r="A2286" s="108">
        <v>45766.0</v>
      </c>
      <c r="B2286" s="109" t="s">
        <v>49</v>
      </c>
      <c r="C2286" s="110" t="s">
        <v>37</v>
      </c>
      <c r="D2286" s="109" t="s">
        <v>29</v>
      </c>
      <c r="E2286" s="111">
        <v>5.1</v>
      </c>
      <c r="F2286" s="80">
        <v>0.0</v>
      </c>
      <c r="G2286" s="115">
        <v>0.01333</v>
      </c>
      <c r="H2286" s="116">
        <v>0.0</v>
      </c>
      <c r="I2286" s="111">
        <f t="shared" si="3"/>
        <v>-0.01333</v>
      </c>
      <c r="J2286" s="113">
        <f t="shared" si="4"/>
        <v>0</v>
      </c>
      <c r="K2286" s="111">
        <f t="shared" ref="K2286:L2286" si="4638">IFERROR(G2286,0)</f>
        <v>0.01333</v>
      </c>
      <c r="L2286" s="111">
        <f t="shared" si="4638"/>
        <v>0</v>
      </c>
      <c r="M2286" s="111">
        <f t="shared" si="6"/>
        <v>-0.01333</v>
      </c>
      <c r="N2286" s="113">
        <f t="shared" si="7"/>
        <v>0</v>
      </c>
      <c r="O2286" s="111">
        <f t="shared" ref="O2286:P2286" si="4639">IFERROR(K2286,0)</f>
        <v>0.01333</v>
      </c>
      <c r="P2286" s="111">
        <f t="shared" si="4639"/>
        <v>0</v>
      </c>
      <c r="Q2286" s="111">
        <f t="shared" si="9"/>
        <v>-0.01333</v>
      </c>
      <c r="R2286" s="113">
        <f t="shared" si="10"/>
        <v>0</v>
      </c>
      <c r="S2286" s="43"/>
      <c r="T2286" s="43"/>
      <c r="U2286" s="43"/>
      <c r="V2286" s="111">
        <f t="shared" si="1319"/>
        <v>0</v>
      </c>
      <c r="W2286" s="111">
        <f t="shared" si="1320"/>
        <v>0</v>
      </c>
      <c r="X2286" s="114">
        <f t="shared" si="4611"/>
        <v>0.02</v>
      </c>
      <c r="Y2286" s="114"/>
    </row>
    <row r="2287">
      <c r="A2287" s="108">
        <v>45766.0</v>
      </c>
      <c r="B2287" s="109" t="s">
        <v>49</v>
      </c>
      <c r="C2287" s="110" t="s">
        <v>37</v>
      </c>
      <c r="D2287" s="109" t="s">
        <v>30</v>
      </c>
      <c r="E2287" s="111">
        <v>0.0</v>
      </c>
      <c r="F2287" s="80">
        <v>0.0</v>
      </c>
      <c r="G2287" s="99">
        <v>0.0</v>
      </c>
      <c r="H2287" s="118">
        <v>0.0</v>
      </c>
      <c r="I2287" s="111">
        <f t="shared" si="3"/>
        <v>0</v>
      </c>
      <c r="J2287" s="113">
        <f t="shared" si="4"/>
        <v>0</v>
      </c>
      <c r="K2287" s="111">
        <f t="shared" ref="K2287:L2287" si="4640">IFERROR(G2287,0)</f>
        <v>0</v>
      </c>
      <c r="L2287" s="111">
        <f t="shared" si="4640"/>
        <v>0</v>
      </c>
      <c r="M2287" s="111">
        <f t="shared" si="6"/>
        <v>0</v>
      </c>
      <c r="N2287" s="113">
        <f t="shared" si="7"/>
        <v>0</v>
      </c>
      <c r="O2287" s="111">
        <f t="shared" ref="O2287:P2287" si="4641">IFERROR(K2287,0)</f>
        <v>0</v>
      </c>
      <c r="P2287" s="111">
        <f t="shared" si="4641"/>
        <v>0</v>
      </c>
      <c r="Q2287" s="111">
        <f t="shared" si="9"/>
        <v>0</v>
      </c>
      <c r="R2287" s="113">
        <f t="shared" si="10"/>
        <v>0</v>
      </c>
      <c r="S2287" s="43"/>
      <c r="T2287" s="43"/>
      <c r="U2287" s="43"/>
      <c r="V2287" s="111">
        <f t="shared" si="1319"/>
        <v>0</v>
      </c>
      <c r="W2287" s="111">
        <f t="shared" si="1320"/>
        <v>0</v>
      </c>
      <c r="X2287" s="114">
        <f t="shared" si="4611"/>
        <v>0</v>
      </c>
      <c r="Y2287" s="114"/>
    </row>
    <row r="2288">
      <c r="A2288" s="108">
        <v>45766.0</v>
      </c>
      <c r="B2288" s="109" t="s">
        <v>40</v>
      </c>
      <c r="C2288" s="110" t="s">
        <v>37</v>
      </c>
      <c r="D2288" s="109" t="s">
        <v>27</v>
      </c>
      <c r="E2288" s="111">
        <v>0.63</v>
      </c>
      <c r="F2288" s="80">
        <v>0.0</v>
      </c>
      <c r="G2288" s="115">
        <v>0.001666</v>
      </c>
      <c r="H2288" s="118">
        <v>0.001</v>
      </c>
      <c r="I2288" s="111">
        <f t="shared" si="3"/>
        <v>-0.000666</v>
      </c>
      <c r="J2288" s="113">
        <f t="shared" si="4"/>
        <v>60.0240096</v>
      </c>
      <c r="K2288" s="111">
        <f t="shared" ref="K2288:L2288" si="4642">IFERROR(G2288,0)</f>
        <v>0.001666</v>
      </c>
      <c r="L2288" s="111">
        <f t="shared" si="4642"/>
        <v>0.001</v>
      </c>
      <c r="M2288" s="111">
        <f t="shared" si="6"/>
        <v>-0.000666</v>
      </c>
      <c r="N2288" s="113">
        <f t="shared" si="7"/>
        <v>60.0240096</v>
      </c>
      <c r="O2288" s="111">
        <f t="shared" ref="O2288:P2288" si="4643">IFERROR(K2288,0)</f>
        <v>0.001666</v>
      </c>
      <c r="P2288" s="111">
        <f t="shared" si="4643"/>
        <v>0.001</v>
      </c>
      <c r="Q2288" s="111">
        <f t="shared" si="9"/>
        <v>-0.000666</v>
      </c>
      <c r="R2288" s="113">
        <f t="shared" si="10"/>
        <v>60.0240096</v>
      </c>
      <c r="S2288" s="114">
        <f>T2267</f>
        <v>0.10324624</v>
      </c>
      <c r="T2288" s="111">
        <f>H2288+S2288-H2289-H2290-U2288</f>
        <v>0.10414624</v>
      </c>
      <c r="U2288" s="114">
        <v>1.0E-4</v>
      </c>
      <c r="V2288" s="111">
        <f t="shared" si="1319"/>
        <v>0</v>
      </c>
      <c r="W2288" s="111">
        <f t="shared" si="1320"/>
        <v>0</v>
      </c>
      <c r="X2288" s="114">
        <f t="shared" si="4611"/>
        <v>0</v>
      </c>
      <c r="Y2288" s="114"/>
    </row>
    <row r="2289">
      <c r="A2289" s="108">
        <v>45766.0</v>
      </c>
      <c r="B2289" s="109" t="s">
        <v>40</v>
      </c>
      <c r="C2289" s="110" t="s">
        <v>37</v>
      </c>
      <c r="D2289" s="109" t="s">
        <v>29</v>
      </c>
      <c r="E2289" s="111">
        <v>0.63</v>
      </c>
      <c r="F2289" s="80">
        <v>0.0</v>
      </c>
      <c r="G2289" s="115">
        <v>0.001666</v>
      </c>
      <c r="H2289" s="118">
        <v>0.0</v>
      </c>
      <c r="I2289" s="111">
        <f t="shared" si="3"/>
        <v>-0.001666</v>
      </c>
      <c r="J2289" s="113">
        <f t="shared" si="4"/>
        <v>0</v>
      </c>
      <c r="K2289" s="111">
        <f t="shared" ref="K2289:L2289" si="4644">IFERROR(G2289,0)</f>
        <v>0.001666</v>
      </c>
      <c r="L2289" s="111">
        <f t="shared" si="4644"/>
        <v>0</v>
      </c>
      <c r="M2289" s="111">
        <f t="shared" si="6"/>
        <v>-0.001666</v>
      </c>
      <c r="N2289" s="113">
        <f t="shared" si="7"/>
        <v>0</v>
      </c>
      <c r="O2289" s="111">
        <f t="shared" ref="O2289:P2289" si="4645">IFERROR(K2289,0)</f>
        <v>0.001666</v>
      </c>
      <c r="P2289" s="111">
        <f t="shared" si="4645"/>
        <v>0</v>
      </c>
      <c r="Q2289" s="111">
        <f t="shared" si="9"/>
        <v>-0.001666</v>
      </c>
      <c r="R2289" s="113">
        <f t="shared" si="10"/>
        <v>0</v>
      </c>
      <c r="S2289" s="43"/>
      <c r="T2289" s="117"/>
      <c r="U2289" s="43"/>
      <c r="V2289" s="111">
        <f t="shared" si="1319"/>
        <v>0</v>
      </c>
      <c r="W2289" s="111">
        <f t="shared" si="1320"/>
        <v>0</v>
      </c>
      <c r="X2289" s="114">
        <f t="shared" si="4611"/>
        <v>0.001</v>
      </c>
      <c r="Y2289" s="114"/>
    </row>
    <row r="2290">
      <c r="A2290" s="108">
        <v>45766.0</v>
      </c>
      <c r="B2290" s="109" t="s">
        <v>40</v>
      </c>
      <c r="C2290" s="110" t="s">
        <v>37</v>
      </c>
      <c r="D2290" s="109" t="s">
        <v>30</v>
      </c>
      <c r="E2290" s="111">
        <v>0.0</v>
      </c>
      <c r="F2290" s="80">
        <v>0.0</v>
      </c>
      <c r="G2290" s="99">
        <v>0.0</v>
      </c>
      <c r="H2290" s="118">
        <v>0.0</v>
      </c>
      <c r="I2290" s="111">
        <f t="shared" si="3"/>
        <v>0</v>
      </c>
      <c r="J2290" s="113">
        <f t="shared" si="4"/>
        <v>0</v>
      </c>
      <c r="K2290" s="111">
        <f t="shared" ref="K2290:L2290" si="4646">IFERROR(G2290,0)</f>
        <v>0</v>
      </c>
      <c r="L2290" s="111">
        <f t="shared" si="4646"/>
        <v>0</v>
      </c>
      <c r="M2290" s="111">
        <f t="shared" si="6"/>
        <v>0</v>
      </c>
      <c r="N2290" s="113">
        <f t="shared" si="7"/>
        <v>0</v>
      </c>
      <c r="O2290" s="111">
        <f t="shared" ref="O2290:P2290" si="4647">IFERROR(K2290,0)</f>
        <v>0</v>
      </c>
      <c r="P2290" s="111">
        <f t="shared" si="4647"/>
        <v>0</v>
      </c>
      <c r="Q2290" s="111">
        <f t="shared" si="9"/>
        <v>0</v>
      </c>
      <c r="R2290" s="113">
        <f t="shared" si="10"/>
        <v>0</v>
      </c>
      <c r="S2290" s="43"/>
      <c r="T2290" s="43"/>
      <c r="U2290" s="43"/>
      <c r="V2290" s="111">
        <f t="shared" si="1319"/>
        <v>0</v>
      </c>
      <c r="W2290" s="111">
        <f t="shared" si="1320"/>
        <v>0</v>
      </c>
      <c r="X2290" s="114">
        <f t="shared" si="4611"/>
        <v>0</v>
      </c>
      <c r="Y2290" s="114"/>
    </row>
    <row r="2291">
      <c r="A2291" s="108">
        <v>45767.0</v>
      </c>
      <c r="B2291" s="109" t="s">
        <v>31</v>
      </c>
      <c r="C2291" s="110" t="s">
        <v>26</v>
      </c>
      <c r="D2291" s="109" t="s">
        <v>27</v>
      </c>
      <c r="E2291" s="111">
        <v>190.9</v>
      </c>
      <c r="F2291" s="81">
        <v>0.66</v>
      </c>
      <c r="G2291" s="112">
        <v>0.53666</v>
      </c>
      <c r="H2291" s="107">
        <v>0.578</v>
      </c>
      <c r="I2291" s="111">
        <f t="shared" si="3"/>
        <v>0.04134</v>
      </c>
      <c r="J2291" s="113">
        <f t="shared" si="4"/>
        <v>107.7032013</v>
      </c>
      <c r="K2291" s="111">
        <f t="shared" ref="K2291:L2291" si="4648">IFERROR(G2291,0)</f>
        <v>0.53666</v>
      </c>
      <c r="L2291" s="111">
        <f t="shared" si="4648"/>
        <v>0.578</v>
      </c>
      <c r="M2291" s="111">
        <f t="shared" si="6"/>
        <v>0.04134</v>
      </c>
      <c r="N2291" s="113">
        <f t="shared" si="7"/>
        <v>107.7032013</v>
      </c>
      <c r="O2291" s="111">
        <f t="shared" ref="O2291:P2291" si="4649">IFERROR(K2291,0)</f>
        <v>0.53666</v>
      </c>
      <c r="P2291" s="111">
        <f t="shared" si="4649"/>
        <v>0.578</v>
      </c>
      <c r="Q2291" s="111">
        <f t="shared" si="9"/>
        <v>0.04134</v>
      </c>
      <c r="R2291" s="113">
        <f t="shared" si="10"/>
        <v>107.7032013</v>
      </c>
      <c r="S2291" s="111">
        <f>T2270</f>
        <v>3.90012</v>
      </c>
      <c r="T2291" s="111">
        <f>H2291+S2291-H2292-H2293-U2291</f>
        <v>3.92732</v>
      </c>
      <c r="U2291" s="111">
        <v>0.0018</v>
      </c>
      <c r="V2291" s="111">
        <f t="shared" si="1319"/>
        <v>81.31212121</v>
      </c>
      <c r="W2291" s="111">
        <f t="shared" si="1320"/>
        <v>87.57575758</v>
      </c>
      <c r="X2291" s="114">
        <f>H2249</f>
        <v>0.568</v>
      </c>
      <c r="Y2291" s="114"/>
    </row>
    <row r="2292">
      <c r="A2292" s="108">
        <v>45767.0</v>
      </c>
      <c r="B2292" s="109" t="s">
        <v>31</v>
      </c>
      <c r="C2292" s="110" t="s">
        <v>26</v>
      </c>
      <c r="D2292" s="109" t="s">
        <v>29</v>
      </c>
      <c r="E2292" s="111">
        <v>220.3</v>
      </c>
      <c r="F2292" s="80">
        <v>0.92</v>
      </c>
      <c r="G2292" s="115">
        <v>0.66</v>
      </c>
      <c r="H2292" s="116">
        <v>0.549</v>
      </c>
      <c r="I2292" s="111">
        <f t="shared" si="3"/>
        <v>-0.111</v>
      </c>
      <c r="J2292" s="113">
        <f t="shared" si="4"/>
        <v>83.18181818</v>
      </c>
      <c r="K2292" s="111">
        <f t="shared" ref="K2292:L2292" si="4650">IFERROR(G2292,0)</f>
        <v>0.66</v>
      </c>
      <c r="L2292" s="111">
        <f t="shared" si="4650"/>
        <v>0.549</v>
      </c>
      <c r="M2292" s="111">
        <f t="shared" si="6"/>
        <v>-0.111</v>
      </c>
      <c r="N2292" s="113">
        <f t="shared" si="7"/>
        <v>83.18181818</v>
      </c>
      <c r="O2292" s="111">
        <f t="shared" ref="O2292:P2292" si="4651">IFERROR(K2292,0)</f>
        <v>0.66</v>
      </c>
      <c r="P2292" s="111">
        <f t="shared" si="4651"/>
        <v>0.549</v>
      </c>
      <c r="Q2292" s="111">
        <f t="shared" si="9"/>
        <v>-0.111</v>
      </c>
      <c r="R2292" s="113">
        <f t="shared" si="10"/>
        <v>83.18181818</v>
      </c>
      <c r="S2292" s="117"/>
      <c r="T2292" s="117"/>
      <c r="U2292" s="117"/>
      <c r="V2292" s="111">
        <f t="shared" si="1319"/>
        <v>71.73913043</v>
      </c>
      <c r="W2292" s="111">
        <f t="shared" si="1320"/>
        <v>59.67391304</v>
      </c>
      <c r="X2292" s="114">
        <f t="shared" ref="X2292:X2311" si="4654">H2249</f>
        <v>0.568</v>
      </c>
      <c r="Y2292" s="114"/>
    </row>
    <row r="2293">
      <c r="A2293" s="108">
        <v>45767.0</v>
      </c>
      <c r="B2293" s="109" t="s">
        <v>31</v>
      </c>
      <c r="C2293" s="110" t="s">
        <v>26</v>
      </c>
      <c r="D2293" s="109" t="s">
        <v>30</v>
      </c>
      <c r="E2293" s="111">
        <v>0.0</v>
      </c>
      <c r="F2293" s="80">
        <v>0.0</v>
      </c>
      <c r="G2293" s="99">
        <v>0.0</v>
      </c>
      <c r="H2293" s="116">
        <v>0.0</v>
      </c>
      <c r="I2293" s="111">
        <f t="shared" si="3"/>
        <v>0</v>
      </c>
      <c r="J2293" s="113">
        <f t="shared" si="4"/>
        <v>0</v>
      </c>
      <c r="K2293" s="111">
        <f t="shared" ref="K2293:L2293" si="4652">IFERROR(G2293,0)</f>
        <v>0</v>
      </c>
      <c r="L2293" s="111">
        <f t="shared" si="4652"/>
        <v>0</v>
      </c>
      <c r="M2293" s="111">
        <f t="shared" si="6"/>
        <v>0</v>
      </c>
      <c r="N2293" s="113">
        <f t="shared" si="7"/>
        <v>0</v>
      </c>
      <c r="O2293" s="111">
        <f t="shared" ref="O2293:P2293" si="4653">IFERROR(K2293,0)</f>
        <v>0</v>
      </c>
      <c r="P2293" s="111">
        <f t="shared" si="4653"/>
        <v>0</v>
      </c>
      <c r="Q2293" s="111">
        <f t="shared" si="9"/>
        <v>0</v>
      </c>
      <c r="R2293" s="113">
        <f t="shared" si="10"/>
        <v>0</v>
      </c>
      <c r="S2293" s="117"/>
      <c r="T2293" s="117"/>
      <c r="U2293" s="117"/>
      <c r="V2293" s="111">
        <f t="shared" si="1319"/>
        <v>0</v>
      </c>
      <c r="W2293" s="111">
        <f t="shared" si="1320"/>
        <v>0</v>
      </c>
      <c r="X2293" s="114">
        <f t="shared" si="4654"/>
        <v>2.242</v>
      </c>
      <c r="Y2293" s="114"/>
    </row>
    <row r="2294">
      <c r="A2294" s="108">
        <v>45767.0</v>
      </c>
      <c r="B2294" s="109" t="s">
        <v>25</v>
      </c>
      <c r="C2294" s="110" t="s">
        <v>26</v>
      </c>
      <c r="D2294" s="109" t="s">
        <v>27</v>
      </c>
      <c r="E2294" s="111">
        <v>1.7</v>
      </c>
      <c r="F2294" s="80">
        <v>0.005</v>
      </c>
      <c r="G2294" s="115">
        <v>0.00466</v>
      </c>
      <c r="H2294" s="116">
        <v>0.005</v>
      </c>
      <c r="I2294" s="111">
        <f t="shared" si="3"/>
        <v>0.00034</v>
      </c>
      <c r="J2294" s="113">
        <f t="shared" si="4"/>
        <v>107.2961373</v>
      </c>
      <c r="K2294" s="111">
        <f t="shared" ref="K2294:L2294" si="4655">IFERROR(G2294,0)</f>
        <v>0.00466</v>
      </c>
      <c r="L2294" s="111">
        <f t="shared" si="4655"/>
        <v>0.005</v>
      </c>
      <c r="M2294" s="111">
        <f t="shared" si="6"/>
        <v>0.00034</v>
      </c>
      <c r="N2294" s="113">
        <f t="shared" si="7"/>
        <v>107.2961373</v>
      </c>
      <c r="O2294" s="111">
        <f t="shared" ref="O2294:P2294" si="4656">IFERROR(K2294,0)</f>
        <v>0.00466</v>
      </c>
      <c r="P2294" s="111">
        <f t="shared" si="4656"/>
        <v>0.005</v>
      </c>
      <c r="Q2294" s="111">
        <f t="shared" si="9"/>
        <v>0.00034</v>
      </c>
      <c r="R2294" s="113">
        <f t="shared" si="10"/>
        <v>107.2961373</v>
      </c>
      <c r="S2294" s="111">
        <f>T2273</f>
        <v>3.4838405</v>
      </c>
      <c r="T2294" s="111">
        <f>H2294+S2294-H2295-H2296-U2294</f>
        <v>3.4887405</v>
      </c>
      <c r="U2294" s="111">
        <v>1.0E-4</v>
      </c>
      <c r="V2294" s="111">
        <f t="shared" si="1319"/>
        <v>93.2</v>
      </c>
      <c r="W2294" s="111">
        <f t="shared" si="1320"/>
        <v>100</v>
      </c>
      <c r="X2294" s="114">
        <f t="shared" si="4654"/>
        <v>0</v>
      </c>
      <c r="Y2294" s="114"/>
    </row>
    <row r="2295">
      <c r="A2295" s="108">
        <v>45767.0</v>
      </c>
      <c r="B2295" s="109" t="s">
        <v>25</v>
      </c>
      <c r="C2295" s="110" t="s">
        <v>26</v>
      </c>
      <c r="D2295" s="109" t="s">
        <v>29</v>
      </c>
      <c r="E2295" s="111">
        <v>1.5</v>
      </c>
      <c r="F2295" s="80">
        <v>0.0</v>
      </c>
      <c r="G2295" s="115">
        <v>0.00333</v>
      </c>
      <c r="H2295" s="116">
        <v>0.0</v>
      </c>
      <c r="I2295" s="111">
        <f t="shared" si="3"/>
        <v>-0.00333</v>
      </c>
      <c r="J2295" s="113">
        <f t="shared" si="4"/>
        <v>0</v>
      </c>
      <c r="K2295" s="111">
        <f t="shared" ref="K2295:L2295" si="4657">IFERROR(G2295,0)</f>
        <v>0.00333</v>
      </c>
      <c r="L2295" s="111">
        <f t="shared" si="4657"/>
        <v>0</v>
      </c>
      <c r="M2295" s="111">
        <f t="shared" si="6"/>
        <v>-0.00333</v>
      </c>
      <c r="N2295" s="113">
        <f t="shared" si="7"/>
        <v>0</v>
      </c>
      <c r="O2295" s="111">
        <f t="shared" ref="O2295:P2295" si="4658">IFERROR(K2295,0)</f>
        <v>0.00333</v>
      </c>
      <c r="P2295" s="111">
        <f t="shared" si="4658"/>
        <v>0</v>
      </c>
      <c r="Q2295" s="111">
        <f t="shared" si="9"/>
        <v>-0.00333</v>
      </c>
      <c r="R2295" s="113">
        <f t="shared" si="10"/>
        <v>0</v>
      </c>
      <c r="S2295" s="117"/>
      <c r="T2295" s="117"/>
      <c r="U2295" s="117"/>
      <c r="V2295" s="111">
        <f t="shared" si="1319"/>
        <v>0</v>
      </c>
      <c r="W2295" s="111">
        <f t="shared" si="1320"/>
        <v>0</v>
      </c>
      <c r="X2295" s="114">
        <f t="shared" si="4654"/>
        <v>0.005</v>
      </c>
      <c r="Y2295" s="114"/>
    </row>
    <row r="2296">
      <c r="A2296" s="108">
        <v>45767.0</v>
      </c>
      <c r="B2296" s="109" t="s">
        <v>25</v>
      </c>
      <c r="C2296" s="110" t="s">
        <v>26</v>
      </c>
      <c r="D2296" s="109" t="s">
        <v>30</v>
      </c>
      <c r="E2296" s="111">
        <v>0.0</v>
      </c>
      <c r="F2296" s="80">
        <v>0.0</v>
      </c>
      <c r="G2296" s="99">
        <v>0.0</v>
      </c>
      <c r="H2296" s="118">
        <v>0.0</v>
      </c>
      <c r="I2296" s="111">
        <f t="shared" si="3"/>
        <v>0</v>
      </c>
      <c r="J2296" s="113">
        <f t="shared" si="4"/>
        <v>0</v>
      </c>
      <c r="K2296" s="111">
        <f t="shared" ref="K2296:L2296" si="4659">IFERROR(G2296,0)</f>
        <v>0</v>
      </c>
      <c r="L2296" s="111">
        <f t="shared" si="4659"/>
        <v>0</v>
      </c>
      <c r="M2296" s="111">
        <f t="shared" si="6"/>
        <v>0</v>
      </c>
      <c r="N2296" s="113">
        <f t="shared" si="7"/>
        <v>0</v>
      </c>
      <c r="O2296" s="111">
        <f t="shared" ref="O2296:P2296" si="4660">IFERROR(K2296,0)</f>
        <v>0</v>
      </c>
      <c r="P2296" s="111">
        <f t="shared" si="4660"/>
        <v>0</v>
      </c>
      <c r="Q2296" s="111">
        <f t="shared" si="9"/>
        <v>0</v>
      </c>
      <c r="R2296" s="113">
        <f t="shared" si="10"/>
        <v>0</v>
      </c>
      <c r="S2296" s="117"/>
      <c r="T2296" s="117"/>
      <c r="U2296" s="117"/>
      <c r="V2296" s="111">
        <f t="shared" si="1319"/>
        <v>0</v>
      </c>
      <c r="W2296" s="111">
        <f t="shared" si="1320"/>
        <v>0</v>
      </c>
      <c r="X2296" s="114">
        <f t="shared" si="4654"/>
        <v>0</v>
      </c>
      <c r="Y2296" s="114"/>
    </row>
    <row r="2297">
      <c r="A2297" s="108">
        <v>45767.0</v>
      </c>
      <c r="B2297" s="109" t="s">
        <v>33</v>
      </c>
      <c r="C2297" s="110" t="s">
        <v>26</v>
      </c>
      <c r="D2297" s="109" t="s">
        <v>27</v>
      </c>
      <c r="E2297" s="111">
        <v>1.0</v>
      </c>
      <c r="F2297" s="80">
        <v>0.003</v>
      </c>
      <c r="G2297" s="99">
        <v>0.003</v>
      </c>
      <c r="H2297" s="116">
        <v>0.003</v>
      </c>
      <c r="I2297" s="111">
        <f t="shared" si="3"/>
        <v>0</v>
      </c>
      <c r="J2297" s="113">
        <f t="shared" si="4"/>
        <v>100</v>
      </c>
      <c r="K2297" s="111">
        <f t="shared" ref="K2297:L2297" si="4661">IFERROR(G2297,0)</f>
        <v>0.003</v>
      </c>
      <c r="L2297" s="111">
        <f t="shared" si="4661"/>
        <v>0.003</v>
      </c>
      <c r="M2297" s="111">
        <f t="shared" si="6"/>
        <v>0</v>
      </c>
      <c r="N2297" s="113">
        <f t="shared" si="7"/>
        <v>100</v>
      </c>
      <c r="O2297" s="111">
        <f t="shared" ref="O2297:P2297" si="4662">IFERROR(K2297,0)</f>
        <v>0.003</v>
      </c>
      <c r="P2297" s="111">
        <f t="shared" si="4662"/>
        <v>0.003</v>
      </c>
      <c r="Q2297" s="111">
        <f t="shared" si="9"/>
        <v>0</v>
      </c>
      <c r="R2297" s="113">
        <f t="shared" si="10"/>
        <v>100</v>
      </c>
      <c r="S2297" s="111">
        <f>T2276</f>
        <v>0.23765</v>
      </c>
      <c r="T2297" s="111">
        <f>H2297+S2297-H2298-H2299-U2297</f>
        <v>0.17365</v>
      </c>
      <c r="U2297" s="111">
        <v>0.0</v>
      </c>
      <c r="V2297" s="111">
        <f t="shared" si="1319"/>
        <v>100</v>
      </c>
      <c r="W2297" s="111">
        <f t="shared" si="1320"/>
        <v>100</v>
      </c>
      <c r="X2297" s="114">
        <f t="shared" si="4654"/>
        <v>0</v>
      </c>
      <c r="Y2297" s="114"/>
    </row>
    <row r="2298">
      <c r="A2298" s="108">
        <v>45767.0</v>
      </c>
      <c r="B2298" s="109" t="s">
        <v>33</v>
      </c>
      <c r="C2298" s="110" t="s">
        <v>26</v>
      </c>
      <c r="D2298" s="109" t="s">
        <v>29</v>
      </c>
      <c r="E2298" s="111">
        <v>1.0</v>
      </c>
      <c r="F2298" s="80">
        <v>0.0</v>
      </c>
      <c r="G2298" s="99">
        <v>0.003</v>
      </c>
      <c r="H2298" s="116">
        <v>0.067</v>
      </c>
      <c r="I2298" s="111">
        <f t="shared" si="3"/>
        <v>0.064</v>
      </c>
      <c r="J2298" s="113">
        <f t="shared" si="4"/>
        <v>2233.333333</v>
      </c>
      <c r="K2298" s="111">
        <f t="shared" ref="K2298:L2298" si="4663">IFERROR(G2298,0)</f>
        <v>0.003</v>
      </c>
      <c r="L2298" s="111">
        <f t="shared" si="4663"/>
        <v>0.067</v>
      </c>
      <c r="M2298" s="111">
        <f t="shared" si="6"/>
        <v>0.064</v>
      </c>
      <c r="N2298" s="113">
        <f t="shared" si="7"/>
        <v>2233.333333</v>
      </c>
      <c r="O2298" s="111">
        <f t="shared" ref="O2298:P2298" si="4664">IFERROR(K2298,0)</f>
        <v>0.003</v>
      </c>
      <c r="P2298" s="111">
        <f t="shared" si="4664"/>
        <v>0.067</v>
      </c>
      <c r="Q2298" s="111">
        <f t="shared" si="9"/>
        <v>0.064</v>
      </c>
      <c r="R2298" s="113">
        <f t="shared" si="10"/>
        <v>2233.333333</v>
      </c>
      <c r="S2298" s="117"/>
      <c r="T2298" s="117"/>
      <c r="U2298" s="117"/>
      <c r="V2298" s="111">
        <f t="shared" si="1319"/>
        <v>0</v>
      </c>
      <c r="W2298" s="111">
        <f t="shared" si="1320"/>
        <v>0</v>
      </c>
      <c r="X2298" s="114">
        <f t="shared" si="4654"/>
        <v>0.003</v>
      </c>
      <c r="Y2298" s="114"/>
    </row>
    <row r="2299">
      <c r="A2299" s="108">
        <v>45767.0</v>
      </c>
      <c r="B2299" s="109" t="s">
        <v>33</v>
      </c>
      <c r="C2299" s="110" t="s">
        <v>26</v>
      </c>
      <c r="D2299" s="109" t="s">
        <v>30</v>
      </c>
      <c r="E2299" s="111">
        <v>0.0</v>
      </c>
      <c r="F2299" s="80">
        <v>0.0</v>
      </c>
      <c r="G2299" s="99">
        <v>0.0</v>
      </c>
      <c r="H2299" s="118">
        <v>0.0</v>
      </c>
      <c r="I2299" s="111">
        <f t="shared" si="3"/>
        <v>0</v>
      </c>
      <c r="J2299" s="113">
        <f t="shared" si="4"/>
        <v>0</v>
      </c>
      <c r="K2299" s="111">
        <f t="shared" ref="K2299:L2299" si="4665">IFERROR(G2299,0)</f>
        <v>0</v>
      </c>
      <c r="L2299" s="111">
        <f t="shared" si="4665"/>
        <v>0</v>
      </c>
      <c r="M2299" s="111">
        <f t="shared" si="6"/>
        <v>0</v>
      </c>
      <c r="N2299" s="113">
        <f t="shared" si="7"/>
        <v>0</v>
      </c>
      <c r="O2299" s="111">
        <f t="shared" ref="O2299:P2299" si="4666">IFERROR(K2299,0)</f>
        <v>0</v>
      </c>
      <c r="P2299" s="111">
        <f t="shared" si="4666"/>
        <v>0</v>
      </c>
      <c r="Q2299" s="111">
        <f t="shared" si="9"/>
        <v>0</v>
      </c>
      <c r="R2299" s="113">
        <f t="shared" si="10"/>
        <v>0</v>
      </c>
      <c r="S2299" s="43"/>
      <c r="T2299" s="43"/>
      <c r="U2299" s="43"/>
      <c r="V2299" s="111">
        <f t="shared" si="1319"/>
        <v>0</v>
      </c>
      <c r="W2299" s="111">
        <f t="shared" si="1320"/>
        <v>0</v>
      </c>
      <c r="X2299" s="114">
        <f t="shared" si="4654"/>
        <v>0.072</v>
      </c>
      <c r="Y2299" s="114"/>
    </row>
    <row r="2300">
      <c r="A2300" s="108">
        <v>45767.0</v>
      </c>
      <c r="B2300" s="109" t="s">
        <v>34</v>
      </c>
      <c r="C2300" s="110" t="s">
        <v>26</v>
      </c>
      <c r="D2300" s="109" t="s">
        <v>27</v>
      </c>
      <c r="E2300" s="111">
        <v>0.6</v>
      </c>
      <c r="F2300" s="80">
        <v>0.002</v>
      </c>
      <c r="G2300" s="115">
        <v>0.00333</v>
      </c>
      <c r="H2300" s="116">
        <v>0.011</v>
      </c>
      <c r="I2300" s="111">
        <f t="shared" si="3"/>
        <v>0.00767</v>
      </c>
      <c r="J2300" s="113">
        <f t="shared" si="4"/>
        <v>330.3303303</v>
      </c>
      <c r="K2300" s="111">
        <f t="shared" ref="K2300:L2300" si="4667">IFERROR(G2300,0)</f>
        <v>0.00333</v>
      </c>
      <c r="L2300" s="111">
        <f t="shared" si="4667"/>
        <v>0.011</v>
      </c>
      <c r="M2300" s="111">
        <f t="shared" si="6"/>
        <v>0.00767</v>
      </c>
      <c r="N2300" s="113">
        <f t="shared" si="7"/>
        <v>330.3303303</v>
      </c>
      <c r="O2300" s="111">
        <f t="shared" ref="O2300:P2300" si="4668">IFERROR(K2300,0)</f>
        <v>0.00333</v>
      </c>
      <c r="P2300" s="111">
        <f t="shared" si="4668"/>
        <v>0.011</v>
      </c>
      <c r="Q2300" s="111">
        <f t="shared" si="9"/>
        <v>0.00767</v>
      </c>
      <c r="R2300" s="113">
        <f t="shared" si="10"/>
        <v>330.3303303</v>
      </c>
      <c r="S2300" s="114">
        <f>T2279</f>
        <v>0.09389</v>
      </c>
      <c r="T2300" s="111">
        <f>H2300+S2300-H2301-H2302-U2300</f>
        <v>0.10489</v>
      </c>
      <c r="U2300" s="114">
        <v>0.0</v>
      </c>
      <c r="V2300" s="111">
        <f t="shared" si="1319"/>
        <v>166.5</v>
      </c>
      <c r="W2300" s="111">
        <f t="shared" si="1320"/>
        <v>550</v>
      </c>
      <c r="X2300" s="114">
        <f t="shared" si="4654"/>
        <v>0</v>
      </c>
      <c r="Y2300" s="114"/>
    </row>
    <row r="2301">
      <c r="A2301" s="108">
        <v>45767.0</v>
      </c>
      <c r="B2301" s="109" t="s">
        <v>34</v>
      </c>
      <c r="C2301" s="110" t="s">
        <v>26</v>
      </c>
      <c r="D2301" s="109" t="s">
        <v>29</v>
      </c>
      <c r="E2301" s="111">
        <v>0.6</v>
      </c>
      <c r="F2301" s="80">
        <v>0.0</v>
      </c>
      <c r="G2301" s="115">
        <v>0.00333</v>
      </c>
      <c r="H2301" s="116">
        <v>0.0</v>
      </c>
      <c r="I2301" s="111">
        <f t="shared" si="3"/>
        <v>-0.00333</v>
      </c>
      <c r="J2301" s="113">
        <f t="shared" si="4"/>
        <v>0</v>
      </c>
      <c r="K2301" s="111">
        <f t="shared" ref="K2301:L2301" si="4669">IFERROR(G2301,0)</f>
        <v>0.00333</v>
      </c>
      <c r="L2301" s="111">
        <f t="shared" si="4669"/>
        <v>0</v>
      </c>
      <c r="M2301" s="111">
        <f t="shared" si="6"/>
        <v>-0.00333</v>
      </c>
      <c r="N2301" s="113">
        <f t="shared" si="7"/>
        <v>0</v>
      </c>
      <c r="O2301" s="111">
        <f t="shared" ref="O2301:P2301" si="4670">IFERROR(K2301,0)</f>
        <v>0.00333</v>
      </c>
      <c r="P2301" s="111">
        <f t="shared" si="4670"/>
        <v>0</v>
      </c>
      <c r="Q2301" s="111">
        <f t="shared" si="9"/>
        <v>-0.00333</v>
      </c>
      <c r="R2301" s="113">
        <f t="shared" si="10"/>
        <v>0</v>
      </c>
      <c r="S2301" s="43"/>
      <c r="T2301" s="43"/>
      <c r="U2301" s="43"/>
      <c r="V2301" s="111">
        <f t="shared" si="1319"/>
        <v>0</v>
      </c>
      <c r="W2301" s="111">
        <f t="shared" si="1320"/>
        <v>0</v>
      </c>
      <c r="X2301" s="114">
        <f t="shared" si="4654"/>
        <v>0.008</v>
      </c>
      <c r="Y2301" s="114"/>
    </row>
    <row r="2302">
      <c r="A2302" s="108">
        <v>45767.0</v>
      </c>
      <c r="B2302" s="109" t="s">
        <v>34</v>
      </c>
      <c r="C2302" s="110" t="s">
        <v>26</v>
      </c>
      <c r="D2302" s="109" t="s">
        <v>30</v>
      </c>
      <c r="E2302" s="111">
        <v>0.0</v>
      </c>
      <c r="F2302" s="80">
        <v>0.0</v>
      </c>
      <c r="G2302" s="99">
        <v>0.0</v>
      </c>
      <c r="H2302" s="118">
        <v>0.0</v>
      </c>
      <c r="I2302" s="111">
        <f t="shared" si="3"/>
        <v>0</v>
      </c>
      <c r="J2302" s="113">
        <f t="shared" si="4"/>
        <v>0</v>
      </c>
      <c r="K2302" s="111">
        <f t="shared" ref="K2302:L2302" si="4671">IFERROR(G2302,0)</f>
        <v>0</v>
      </c>
      <c r="L2302" s="111">
        <f t="shared" si="4671"/>
        <v>0</v>
      </c>
      <c r="M2302" s="111">
        <f t="shared" si="6"/>
        <v>0</v>
      </c>
      <c r="N2302" s="113">
        <f t="shared" si="7"/>
        <v>0</v>
      </c>
      <c r="O2302" s="111">
        <f t="shared" ref="O2302:P2302" si="4672">IFERROR(K2302,0)</f>
        <v>0</v>
      </c>
      <c r="P2302" s="111">
        <f t="shared" si="4672"/>
        <v>0</v>
      </c>
      <c r="Q2302" s="111">
        <f t="shared" si="9"/>
        <v>0</v>
      </c>
      <c r="R2302" s="113">
        <f t="shared" si="10"/>
        <v>0</v>
      </c>
      <c r="S2302" s="43"/>
      <c r="T2302" s="43"/>
      <c r="U2302" s="43"/>
      <c r="V2302" s="111">
        <f t="shared" si="1319"/>
        <v>0</v>
      </c>
      <c r="W2302" s="111">
        <f t="shared" si="1320"/>
        <v>0</v>
      </c>
      <c r="X2302" s="114">
        <f t="shared" si="4654"/>
        <v>0</v>
      </c>
      <c r="Y2302" s="114"/>
    </row>
    <row r="2303">
      <c r="A2303" s="108">
        <v>45767.0</v>
      </c>
      <c r="B2303" s="109" t="s">
        <v>36</v>
      </c>
      <c r="C2303" s="110" t="s">
        <v>37</v>
      </c>
      <c r="D2303" s="109" t="s">
        <v>27</v>
      </c>
      <c r="E2303" s="111">
        <v>229.8</v>
      </c>
      <c r="F2303" s="80">
        <v>0.626</v>
      </c>
      <c r="G2303" s="115">
        <v>0.65333</v>
      </c>
      <c r="H2303" s="116">
        <v>0.633</v>
      </c>
      <c r="I2303" s="111">
        <f t="shared" si="3"/>
        <v>-0.02033</v>
      </c>
      <c r="J2303" s="113">
        <f t="shared" si="4"/>
        <v>96.88824943</v>
      </c>
      <c r="K2303" s="111">
        <f t="shared" ref="K2303:L2303" si="4673">IFERROR(G2303,0)</f>
        <v>0.65333</v>
      </c>
      <c r="L2303" s="111">
        <f t="shared" si="4673"/>
        <v>0.633</v>
      </c>
      <c r="M2303" s="111">
        <f t="shared" si="6"/>
        <v>-0.02033</v>
      </c>
      <c r="N2303" s="113">
        <f t="shared" si="7"/>
        <v>96.88824943</v>
      </c>
      <c r="O2303" s="111">
        <f t="shared" ref="O2303:P2303" si="4674">IFERROR(K2303,0)</f>
        <v>0.65333</v>
      </c>
      <c r="P2303" s="111">
        <f t="shared" si="4674"/>
        <v>0.633</v>
      </c>
      <c r="Q2303" s="111">
        <f t="shared" si="9"/>
        <v>-0.02033</v>
      </c>
      <c r="R2303" s="113">
        <f t="shared" si="10"/>
        <v>96.88824943</v>
      </c>
      <c r="S2303" s="114">
        <f>T2282</f>
        <v>133.963085</v>
      </c>
      <c r="T2303" s="111">
        <f>H2303+S2303-H2304-H2305-U2303</f>
        <v>133.255685</v>
      </c>
      <c r="U2303" s="114">
        <v>4.0E-4</v>
      </c>
      <c r="V2303" s="111">
        <f t="shared" si="1319"/>
        <v>104.3658147</v>
      </c>
      <c r="W2303" s="111">
        <f t="shared" si="1320"/>
        <v>101.1182109</v>
      </c>
      <c r="X2303" s="114">
        <f t="shared" si="4654"/>
        <v>0</v>
      </c>
      <c r="Y2303" s="114"/>
    </row>
    <row r="2304">
      <c r="A2304" s="108">
        <v>45767.0</v>
      </c>
      <c r="B2304" s="109" t="s">
        <v>36</v>
      </c>
      <c r="C2304" s="110" t="s">
        <v>37</v>
      </c>
      <c r="D2304" s="109" t="s">
        <v>29</v>
      </c>
      <c r="E2304" s="111">
        <v>285.0</v>
      </c>
      <c r="F2304" s="80">
        <v>0.0</v>
      </c>
      <c r="G2304" s="115">
        <v>0.78333</v>
      </c>
      <c r="H2304" s="116">
        <v>1.34</v>
      </c>
      <c r="I2304" s="111">
        <f t="shared" si="3"/>
        <v>0.55667</v>
      </c>
      <c r="J2304" s="113">
        <f t="shared" si="4"/>
        <v>171.0645577</v>
      </c>
      <c r="K2304" s="111">
        <f t="shared" ref="K2304:L2304" si="4675">IFERROR(G2304,0)</f>
        <v>0.78333</v>
      </c>
      <c r="L2304" s="111">
        <f t="shared" si="4675"/>
        <v>1.34</v>
      </c>
      <c r="M2304" s="111">
        <f t="shared" si="6"/>
        <v>0.55667</v>
      </c>
      <c r="N2304" s="113">
        <f t="shared" si="7"/>
        <v>171.0645577</v>
      </c>
      <c r="O2304" s="111">
        <f t="shared" ref="O2304:P2304" si="4676">IFERROR(K2304,0)</f>
        <v>0.78333</v>
      </c>
      <c r="P2304" s="111">
        <f t="shared" si="4676"/>
        <v>1.34</v>
      </c>
      <c r="Q2304" s="111">
        <f t="shared" si="9"/>
        <v>0.55667</v>
      </c>
      <c r="R2304" s="113">
        <f t="shared" si="10"/>
        <v>171.0645577</v>
      </c>
      <c r="S2304" s="43"/>
      <c r="T2304" s="43"/>
      <c r="U2304" s="43"/>
      <c r="V2304" s="111">
        <f t="shared" si="1319"/>
        <v>0</v>
      </c>
      <c r="W2304" s="111">
        <f t="shared" si="1320"/>
        <v>0</v>
      </c>
      <c r="X2304" s="114">
        <f t="shared" si="4654"/>
        <v>0.638</v>
      </c>
      <c r="Y2304" s="114"/>
    </row>
    <row r="2305">
      <c r="A2305" s="108">
        <v>45767.0</v>
      </c>
      <c r="B2305" s="109" t="s">
        <v>36</v>
      </c>
      <c r="C2305" s="110" t="s">
        <v>37</v>
      </c>
      <c r="D2305" s="109" t="s">
        <v>30</v>
      </c>
      <c r="E2305" s="111">
        <v>0.0</v>
      </c>
      <c r="F2305" s="80">
        <v>0.0</v>
      </c>
      <c r="G2305" s="99">
        <v>0.0</v>
      </c>
      <c r="H2305" s="118">
        <v>0.0</v>
      </c>
      <c r="I2305" s="111">
        <f t="shared" si="3"/>
        <v>0</v>
      </c>
      <c r="J2305" s="113">
        <f t="shared" si="4"/>
        <v>0</v>
      </c>
      <c r="K2305" s="111">
        <f t="shared" ref="K2305:L2305" si="4677">IFERROR(G2305,0)</f>
        <v>0</v>
      </c>
      <c r="L2305" s="111">
        <f t="shared" si="4677"/>
        <v>0</v>
      </c>
      <c r="M2305" s="111">
        <f t="shared" si="6"/>
        <v>0</v>
      </c>
      <c r="N2305" s="113">
        <f t="shared" si="7"/>
        <v>0</v>
      </c>
      <c r="O2305" s="111">
        <f t="shared" ref="O2305:P2305" si="4678">IFERROR(K2305,0)</f>
        <v>0</v>
      </c>
      <c r="P2305" s="111">
        <f t="shared" si="4678"/>
        <v>0</v>
      </c>
      <c r="Q2305" s="111">
        <f t="shared" si="9"/>
        <v>0</v>
      </c>
      <c r="R2305" s="113">
        <f t="shared" si="10"/>
        <v>0</v>
      </c>
      <c r="S2305" s="43"/>
      <c r="T2305" s="43"/>
      <c r="U2305" s="43"/>
      <c r="V2305" s="111">
        <f t="shared" si="1319"/>
        <v>0</v>
      </c>
      <c r="W2305" s="111">
        <f t="shared" si="1320"/>
        <v>0</v>
      </c>
      <c r="X2305" s="114">
        <f t="shared" si="4654"/>
        <v>2.516</v>
      </c>
      <c r="Y2305" s="114"/>
    </row>
    <row r="2306">
      <c r="A2306" s="108">
        <v>45767.0</v>
      </c>
      <c r="B2306" s="109" t="s">
        <v>49</v>
      </c>
      <c r="C2306" s="110" t="s">
        <v>37</v>
      </c>
      <c r="D2306" s="109" t="s">
        <v>27</v>
      </c>
      <c r="E2306" s="111">
        <v>5.2</v>
      </c>
      <c r="F2306" s="80">
        <v>0.016</v>
      </c>
      <c r="G2306" s="115">
        <v>0.01333</v>
      </c>
      <c r="H2306" s="116">
        <v>0.019</v>
      </c>
      <c r="I2306" s="111">
        <f t="shared" si="3"/>
        <v>0.00567</v>
      </c>
      <c r="J2306" s="113">
        <f t="shared" si="4"/>
        <v>142.5356339</v>
      </c>
      <c r="K2306" s="111">
        <f t="shared" ref="K2306:L2306" si="4679">IFERROR(G2306,0)</f>
        <v>0.01333</v>
      </c>
      <c r="L2306" s="111">
        <f t="shared" si="4679"/>
        <v>0.019</v>
      </c>
      <c r="M2306" s="111">
        <f t="shared" si="6"/>
        <v>0.00567</v>
      </c>
      <c r="N2306" s="113">
        <f t="shared" si="7"/>
        <v>142.5356339</v>
      </c>
      <c r="O2306" s="111">
        <f t="shared" ref="O2306:P2306" si="4680">IFERROR(K2306,0)</f>
        <v>0.01333</v>
      </c>
      <c r="P2306" s="111">
        <f t="shared" si="4680"/>
        <v>0.019</v>
      </c>
      <c r="Q2306" s="111">
        <f t="shared" si="9"/>
        <v>0.00567</v>
      </c>
      <c r="R2306" s="113">
        <f t="shared" si="10"/>
        <v>142.5356339</v>
      </c>
      <c r="S2306" s="114">
        <f>T2285</f>
        <v>2.661200002</v>
      </c>
      <c r="T2306" s="111">
        <f>H2306+S2306-H2307-H2308-U2306</f>
        <v>2.679500002</v>
      </c>
      <c r="U2306" s="114">
        <v>7.0E-4</v>
      </c>
      <c r="V2306" s="111">
        <f t="shared" si="1319"/>
        <v>83.3125</v>
      </c>
      <c r="W2306" s="111">
        <f t="shared" si="1320"/>
        <v>118.75</v>
      </c>
      <c r="X2306" s="114">
        <f t="shared" si="4654"/>
        <v>0</v>
      </c>
      <c r="Y2306" s="114"/>
    </row>
    <row r="2307">
      <c r="A2307" s="108">
        <v>45767.0</v>
      </c>
      <c r="B2307" s="109" t="s">
        <v>49</v>
      </c>
      <c r="C2307" s="110" t="s">
        <v>37</v>
      </c>
      <c r="D2307" s="109" t="s">
        <v>29</v>
      </c>
      <c r="E2307" s="111">
        <v>5.1</v>
      </c>
      <c r="F2307" s="80">
        <v>0.391</v>
      </c>
      <c r="G2307" s="115">
        <v>0.01333</v>
      </c>
      <c r="H2307" s="116">
        <v>0.0</v>
      </c>
      <c r="I2307" s="111">
        <f t="shared" si="3"/>
        <v>-0.01333</v>
      </c>
      <c r="J2307" s="113">
        <f t="shared" si="4"/>
        <v>0</v>
      </c>
      <c r="K2307" s="111">
        <f t="shared" ref="K2307:L2307" si="4681">IFERROR(G2307,0)</f>
        <v>0.01333</v>
      </c>
      <c r="L2307" s="111">
        <f t="shared" si="4681"/>
        <v>0</v>
      </c>
      <c r="M2307" s="111">
        <f t="shared" si="6"/>
        <v>-0.01333</v>
      </c>
      <c r="N2307" s="113">
        <f t="shared" si="7"/>
        <v>0</v>
      </c>
      <c r="O2307" s="111">
        <f t="shared" ref="O2307:P2307" si="4682">IFERROR(K2307,0)</f>
        <v>0.01333</v>
      </c>
      <c r="P2307" s="111">
        <f t="shared" si="4682"/>
        <v>0</v>
      </c>
      <c r="Q2307" s="111">
        <f t="shared" si="9"/>
        <v>-0.01333</v>
      </c>
      <c r="R2307" s="113">
        <f t="shared" si="10"/>
        <v>0</v>
      </c>
      <c r="S2307" s="43"/>
      <c r="T2307" s="43"/>
      <c r="U2307" s="43"/>
      <c r="V2307" s="111">
        <f t="shared" si="1319"/>
        <v>3.409207161</v>
      </c>
      <c r="W2307" s="111">
        <f t="shared" si="1320"/>
        <v>0</v>
      </c>
      <c r="X2307" s="114">
        <f t="shared" si="4654"/>
        <v>0.02</v>
      </c>
      <c r="Y2307" s="114"/>
    </row>
    <row r="2308">
      <c r="A2308" s="108">
        <v>45767.0</v>
      </c>
      <c r="B2308" s="109" t="s">
        <v>49</v>
      </c>
      <c r="C2308" s="110" t="s">
        <v>37</v>
      </c>
      <c r="D2308" s="109" t="s">
        <v>30</v>
      </c>
      <c r="E2308" s="111">
        <v>0.0</v>
      </c>
      <c r="F2308" s="80">
        <v>0.0</v>
      </c>
      <c r="G2308" s="99">
        <v>0.0</v>
      </c>
      <c r="H2308" s="118">
        <v>0.0</v>
      </c>
      <c r="I2308" s="111">
        <f t="shared" si="3"/>
        <v>0</v>
      </c>
      <c r="J2308" s="113">
        <f t="shared" si="4"/>
        <v>0</v>
      </c>
      <c r="K2308" s="111">
        <f t="shared" ref="K2308:L2308" si="4683">IFERROR(G2308,0)</f>
        <v>0</v>
      </c>
      <c r="L2308" s="111">
        <f t="shared" si="4683"/>
        <v>0</v>
      </c>
      <c r="M2308" s="111">
        <f t="shared" si="6"/>
        <v>0</v>
      </c>
      <c r="N2308" s="113">
        <f t="shared" si="7"/>
        <v>0</v>
      </c>
      <c r="O2308" s="111">
        <f t="shared" ref="O2308:P2308" si="4684">IFERROR(K2308,0)</f>
        <v>0</v>
      </c>
      <c r="P2308" s="111">
        <f t="shared" si="4684"/>
        <v>0</v>
      </c>
      <c r="Q2308" s="111">
        <f t="shared" si="9"/>
        <v>0</v>
      </c>
      <c r="R2308" s="113">
        <f t="shared" si="10"/>
        <v>0</v>
      </c>
      <c r="S2308" s="43"/>
      <c r="T2308" s="43"/>
      <c r="U2308" s="43"/>
      <c r="V2308" s="111">
        <f t="shared" si="1319"/>
        <v>0</v>
      </c>
      <c r="W2308" s="111">
        <f t="shared" si="1320"/>
        <v>0</v>
      </c>
      <c r="X2308" s="114">
        <f t="shared" si="4654"/>
        <v>0</v>
      </c>
      <c r="Y2308" s="114"/>
    </row>
    <row r="2309">
      <c r="A2309" s="108">
        <v>45767.0</v>
      </c>
      <c r="B2309" s="109" t="s">
        <v>40</v>
      </c>
      <c r="C2309" s="110" t="s">
        <v>37</v>
      </c>
      <c r="D2309" s="109" t="s">
        <v>27</v>
      </c>
      <c r="E2309" s="111">
        <v>0.63</v>
      </c>
      <c r="F2309" s="80">
        <v>0.0</v>
      </c>
      <c r="G2309" s="115">
        <v>0.001666</v>
      </c>
      <c r="H2309" s="118">
        <v>0.001</v>
      </c>
      <c r="I2309" s="111">
        <f t="shared" si="3"/>
        <v>-0.000666</v>
      </c>
      <c r="J2309" s="113">
        <f t="shared" si="4"/>
        <v>60.0240096</v>
      </c>
      <c r="K2309" s="111">
        <f t="shared" ref="K2309:L2309" si="4685">IFERROR(G2309,0)</f>
        <v>0.001666</v>
      </c>
      <c r="L2309" s="111">
        <f t="shared" si="4685"/>
        <v>0.001</v>
      </c>
      <c r="M2309" s="111">
        <f t="shared" si="6"/>
        <v>-0.000666</v>
      </c>
      <c r="N2309" s="113">
        <f t="shared" si="7"/>
        <v>60.0240096</v>
      </c>
      <c r="O2309" s="111">
        <f t="shared" ref="O2309:P2309" si="4686">IFERROR(K2309,0)</f>
        <v>0.001666</v>
      </c>
      <c r="P2309" s="111">
        <f t="shared" si="4686"/>
        <v>0.001</v>
      </c>
      <c r="Q2309" s="111">
        <f t="shared" si="9"/>
        <v>-0.000666</v>
      </c>
      <c r="R2309" s="113">
        <f t="shared" si="10"/>
        <v>60.0240096</v>
      </c>
      <c r="S2309" s="114">
        <f>T2288</f>
        <v>0.10414624</v>
      </c>
      <c r="T2309" s="111">
        <f>H2309+S2309-H2310-H2311-U2309</f>
        <v>0.10504624</v>
      </c>
      <c r="U2309" s="114">
        <v>1.0E-4</v>
      </c>
      <c r="V2309" s="111">
        <f t="shared" si="1319"/>
        <v>0</v>
      </c>
      <c r="W2309" s="111">
        <f t="shared" si="1320"/>
        <v>0</v>
      </c>
      <c r="X2309" s="114">
        <f t="shared" si="4654"/>
        <v>0</v>
      </c>
      <c r="Y2309" s="114"/>
    </row>
    <row r="2310">
      <c r="A2310" s="108">
        <v>45767.0</v>
      </c>
      <c r="B2310" s="109" t="s">
        <v>40</v>
      </c>
      <c r="C2310" s="110" t="s">
        <v>37</v>
      </c>
      <c r="D2310" s="109" t="s">
        <v>29</v>
      </c>
      <c r="E2310" s="111">
        <v>0.63</v>
      </c>
      <c r="F2310" s="80">
        <v>0.0</v>
      </c>
      <c r="G2310" s="115">
        <v>0.001666</v>
      </c>
      <c r="H2310" s="118">
        <v>0.0</v>
      </c>
      <c r="I2310" s="111">
        <f t="shared" si="3"/>
        <v>-0.001666</v>
      </c>
      <c r="J2310" s="113">
        <f t="shared" si="4"/>
        <v>0</v>
      </c>
      <c r="K2310" s="111">
        <f t="shared" ref="K2310:L2310" si="4687">IFERROR(G2310,0)</f>
        <v>0.001666</v>
      </c>
      <c r="L2310" s="111">
        <f t="shared" si="4687"/>
        <v>0</v>
      </c>
      <c r="M2310" s="111">
        <f t="shared" si="6"/>
        <v>-0.001666</v>
      </c>
      <c r="N2310" s="113">
        <f t="shared" si="7"/>
        <v>0</v>
      </c>
      <c r="O2310" s="111">
        <f t="shared" ref="O2310:P2310" si="4688">IFERROR(K2310,0)</f>
        <v>0.001666</v>
      </c>
      <c r="P2310" s="111">
        <f t="shared" si="4688"/>
        <v>0</v>
      </c>
      <c r="Q2310" s="111">
        <f t="shared" si="9"/>
        <v>-0.001666</v>
      </c>
      <c r="R2310" s="113">
        <f t="shared" si="10"/>
        <v>0</v>
      </c>
      <c r="S2310" s="43"/>
      <c r="T2310" s="117"/>
      <c r="U2310" s="43"/>
      <c r="V2310" s="111">
        <f t="shared" si="1319"/>
        <v>0</v>
      </c>
      <c r="W2310" s="111">
        <f t="shared" si="1320"/>
        <v>0</v>
      </c>
      <c r="X2310" s="114">
        <f t="shared" si="4654"/>
        <v>0.001</v>
      </c>
      <c r="Y2310" s="114"/>
    </row>
    <row r="2311">
      <c r="A2311" s="108">
        <v>45767.0</v>
      </c>
      <c r="B2311" s="109" t="s">
        <v>40</v>
      </c>
      <c r="C2311" s="110" t="s">
        <v>37</v>
      </c>
      <c r="D2311" s="109" t="s">
        <v>30</v>
      </c>
      <c r="E2311" s="111">
        <v>0.0</v>
      </c>
      <c r="F2311" s="80">
        <v>0.0</v>
      </c>
      <c r="G2311" s="99">
        <v>0.0</v>
      </c>
      <c r="H2311" s="118">
        <v>0.0</v>
      </c>
      <c r="I2311" s="111">
        <f t="shared" si="3"/>
        <v>0</v>
      </c>
      <c r="J2311" s="113">
        <f t="shared" si="4"/>
        <v>0</v>
      </c>
      <c r="K2311" s="111">
        <f t="shared" ref="K2311:L2311" si="4689">IFERROR(G2311,0)</f>
        <v>0</v>
      </c>
      <c r="L2311" s="111">
        <f t="shared" si="4689"/>
        <v>0</v>
      </c>
      <c r="M2311" s="111">
        <f t="shared" si="6"/>
        <v>0</v>
      </c>
      <c r="N2311" s="113">
        <f t="shared" si="7"/>
        <v>0</v>
      </c>
      <c r="O2311" s="111">
        <f t="shared" ref="O2311:P2311" si="4690">IFERROR(K2311,0)</f>
        <v>0</v>
      </c>
      <c r="P2311" s="111">
        <f t="shared" si="4690"/>
        <v>0</v>
      </c>
      <c r="Q2311" s="111">
        <f t="shared" si="9"/>
        <v>0</v>
      </c>
      <c r="R2311" s="113">
        <f t="shared" si="10"/>
        <v>0</v>
      </c>
      <c r="S2311" s="43"/>
      <c r="T2311" s="43"/>
      <c r="U2311" s="43"/>
      <c r="V2311" s="111">
        <f t="shared" si="1319"/>
        <v>0</v>
      </c>
      <c r="W2311" s="111">
        <f t="shared" si="1320"/>
        <v>0</v>
      </c>
      <c r="X2311" s="114">
        <f t="shared" si="4654"/>
        <v>0</v>
      </c>
      <c r="Y2311" s="114"/>
    </row>
    <row r="2312">
      <c r="A2312" s="108">
        <v>45768.0</v>
      </c>
      <c r="B2312" s="109" t="s">
        <v>31</v>
      </c>
      <c r="C2312" s="110" t="s">
        <v>26</v>
      </c>
      <c r="D2312" s="109" t="s">
        <v>27</v>
      </c>
      <c r="E2312" s="111">
        <v>190.9</v>
      </c>
      <c r="F2312" s="81">
        <v>0.67</v>
      </c>
      <c r="G2312" s="112">
        <v>0.53666</v>
      </c>
      <c r="H2312" s="107">
        <v>0.574</v>
      </c>
      <c r="I2312" s="111">
        <f t="shared" si="3"/>
        <v>0.03734</v>
      </c>
      <c r="J2312" s="113">
        <f t="shared" si="4"/>
        <v>106.9578504</v>
      </c>
      <c r="K2312" s="111">
        <f t="shared" ref="K2312:L2312" si="4691">IFERROR(G2312,0)</f>
        <v>0.53666</v>
      </c>
      <c r="L2312" s="111">
        <f t="shared" si="4691"/>
        <v>0.574</v>
      </c>
      <c r="M2312" s="111">
        <f t="shared" si="6"/>
        <v>0.03734</v>
      </c>
      <c r="N2312" s="113">
        <f t="shared" si="7"/>
        <v>106.9578504</v>
      </c>
      <c r="O2312" s="111">
        <f t="shared" ref="O2312:P2312" si="4692">IFERROR(K2312,0)</f>
        <v>0.53666</v>
      </c>
      <c r="P2312" s="111">
        <f t="shared" si="4692"/>
        <v>0.574</v>
      </c>
      <c r="Q2312" s="111">
        <f t="shared" si="9"/>
        <v>0.03734</v>
      </c>
      <c r="R2312" s="113">
        <f t="shared" si="10"/>
        <v>106.9578504</v>
      </c>
      <c r="S2312" s="111">
        <f>T2291</f>
        <v>3.92732</v>
      </c>
      <c r="T2312" s="111">
        <f>H2312+S2312-H2313-H2314-U2312</f>
        <v>4.23652</v>
      </c>
      <c r="U2312" s="111">
        <v>0.0018</v>
      </c>
      <c r="V2312" s="111">
        <f t="shared" si="1319"/>
        <v>80.09850746</v>
      </c>
      <c r="W2312" s="111">
        <f t="shared" si="1320"/>
        <v>85.67164179</v>
      </c>
      <c r="X2312" s="114">
        <f>H2270</f>
        <v>0.57</v>
      </c>
      <c r="Y2312" s="114"/>
    </row>
    <row r="2313">
      <c r="A2313" s="108">
        <v>45768.0</v>
      </c>
      <c r="B2313" s="109" t="s">
        <v>31</v>
      </c>
      <c r="C2313" s="110" t="s">
        <v>26</v>
      </c>
      <c r="D2313" s="109" t="s">
        <v>29</v>
      </c>
      <c r="E2313" s="111">
        <v>220.3</v>
      </c>
      <c r="F2313" s="80">
        <v>1.022</v>
      </c>
      <c r="G2313" s="115">
        <v>0.66</v>
      </c>
      <c r="H2313" s="116">
        <v>0.263</v>
      </c>
      <c r="I2313" s="111">
        <f t="shared" si="3"/>
        <v>-0.397</v>
      </c>
      <c r="J2313" s="113">
        <f t="shared" si="4"/>
        <v>39.84848485</v>
      </c>
      <c r="K2313" s="111">
        <f t="shared" ref="K2313:L2313" si="4693">IFERROR(G2313,0)</f>
        <v>0.66</v>
      </c>
      <c r="L2313" s="111">
        <f t="shared" si="4693"/>
        <v>0.263</v>
      </c>
      <c r="M2313" s="111">
        <f t="shared" si="6"/>
        <v>-0.397</v>
      </c>
      <c r="N2313" s="113">
        <f t="shared" si="7"/>
        <v>39.84848485</v>
      </c>
      <c r="O2313" s="111">
        <f t="shared" ref="O2313:P2313" si="4694">IFERROR(K2313,0)</f>
        <v>0.66</v>
      </c>
      <c r="P2313" s="111">
        <f t="shared" si="4694"/>
        <v>0.263</v>
      </c>
      <c r="Q2313" s="111">
        <f t="shared" si="9"/>
        <v>-0.397</v>
      </c>
      <c r="R2313" s="113">
        <f t="shared" si="10"/>
        <v>39.84848485</v>
      </c>
      <c r="S2313" s="117"/>
      <c r="T2313" s="117"/>
      <c r="U2313" s="117"/>
      <c r="V2313" s="111">
        <f t="shared" si="1319"/>
        <v>64.57925636</v>
      </c>
      <c r="W2313" s="111">
        <f t="shared" si="1320"/>
        <v>25.73385519</v>
      </c>
      <c r="X2313" s="114">
        <f t="shared" ref="X2313:X2332" si="4697">H2270</f>
        <v>0.57</v>
      </c>
      <c r="Y2313" s="114"/>
    </row>
    <row r="2314">
      <c r="A2314" s="108">
        <v>45768.0</v>
      </c>
      <c r="B2314" s="109" t="s">
        <v>31</v>
      </c>
      <c r="C2314" s="110" t="s">
        <v>26</v>
      </c>
      <c r="D2314" s="109" t="s">
        <v>30</v>
      </c>
      <c r="E2314" s="111">
        <v>0.0</v>
      </c>
      <c r="F2314" s="80">
        <v>0.0</v>
      </c>
      <c r="G2314" s="99">
        <v>0.0</v>
      </c>
      <c r="H2314" s="116">
        <v>0.0</v>
      </c>
      <c r="I2314" s="111">
        <f t="shared" si="3"/>
        <v>0</v>
      </c>
      <c r="J2314" s="113">
        <f t="shared" si="4"/>
        <v>0</v>
      </c>
      <c r="K2314" s="111">
        <f t="shared" ref="K2314:L2314" si="4695">IFERROR(G2314,0)</f>
        <v>0</v>
      </c>
      <c r="L2314" s="111">
        <f t="shared" si="4695"/>
        <v>0</v>
      </c>
      <c r="M2314" s="111">
        <f t="shared" si="6"/>
        <v>0</v>
      </c>
      <c r="N2314" s="113">
        <f t="shared" si="7"/>
        <v>0</v>
      </c>
      <c r="O2314" s="111">
        <f t="shared" ref="O2314:P2314" si="4696">IFERROR(K2314,0)</f>
        <v>0</v>
      </c>
      <c r="P2314" s="111">
        <f t="shared" si="4696"/>
        <v>0</v>
      </c>
      <c r="Q2314" s="111">
        <f t="shared" si="9"/>
        <v>0</v>
      </c>
      <c r="R2314" s="113">
        <f t="shared" si="10"/>
        <v>0</v>
      </c>
      <c r="S2314" s="117"/>
      <c r="T2314" s="117"/>
      <c r="U2314" s="117"/>
      <c r="V2314" s="111">
        <f t="shared" si="1319"/>
        <v>0</v>
      </c>
      <c r="W2314" s="111">
        <f t="shared" si="1320"/>
        <v>0</v>
      </c>
      <c r="X2314" s="114">
        <f t="shared" si="4697"/>
        <v>1.322</v>
      </c>
      <c r="Y2314" s="114"/>
    </row>
    <row r="2315">
      <c r="A2315" s="108">
        <v>45768.0</v>
      </c>
      <c r="B2315" s="109" t="s">
        <v>25</v>
      </c>
      <c r="C2315" s="110" t="s">
        <v>26</v>
      </c>
      <c r="D2315" s="109" t="s">
        <v>27</v>
      </c>
      <c r="E2315" s="111">
        <v>1.7</v>
      </c>
      <c r="F2315" s="80">
        <v>0.005</v>
      </c>
      <c r="G2315" s="115">
        <v>0.00466</v>
      </c>
      <c r="H2315" s="116">
        <v>0.005</v>
      </c>
      <c r="I2315" s="111">
        <f t="shared" si="3"/>
        <v>0.00034</v>
      </c>
      <c r="J2315" s="113">
        <f t="shared" si="4"/>
        <v>107.2961373</v>
      </c>
      <c r="K2315" s="111">
        <f t="shared" ref="K2315:L2315" si="4698">IFERROR(G2315,0)</f>
        <v>0.00466</v>
      </c>
      <c r="L2315" s="111">
        <f t="shared" si="4698"/>
        <v>0.005</v>
      </c>
      <c r="M2315" s="111">
        <f t="shared" si="6"/>
        <v>0.00034</v>
      </c>
      <c r="N2315" s="113">
        <f t="shared" si="7"/>
        <v>107.2961373</v>
      </c>
      <c r="O2315" s="111">
        <f t="shared" ref="O2315:P2315" si="4699">IFERROR(K2315,0)</f>
        <v>0.00466</v>
      </c>
      <c r="P2315" s="111">
        <f t="shared" si="4699"/>
        <v>0.005</v>
      </c>
      <c r="Q2315" s="111">
        <f t="shared" si="9"/>
        <v>0.00034</v>
      </c>
      <c r="R2315" s="113">
        <f t="shared" si="10"/>
        <v>107.2961373</v>
      </c>
      <c r="S2315" s="111">
        <f>T2294</f>
        <v>3.4887405</v>
      </c>
      <c r="T2315" s="111">
        <f>H2315+S2315-H2316-H2317-U2315</f>
        <v>3.4936405</v>
      </c>
      <c r="U2315" s="111">
        <v>1.0E-4</v>
      </c>
      <c r="V2315" s="111">
        <f t="shared" si="1319"/>
        <v>93.2</v>
      </c>
      <c r="W2315" s="111">
        <f t="shared" si="1320"/>
        <v>100</v>
      </c>
      <c r="X2315" s="114">
        <f t="shared" si="4697"/>
        <v>0</v>
      </c>
      <c r="Y2315" s="114"/>
    </row>
    <row r="2316">
      <c r="A2316" s="108">
        <v>45768.0</v>
      </c>
      <c r="B2316" s="109" t="s">
        <v>25</v>
      </c>
      <c r="C2316" s="110" t="s">
        <v>26</v>
      </c>
      <c r="D2316" s="109" t="s">
        <v>29</v>
      </c>
      <c r="E2316" s="111">
        <v>1.5</v>
      </c>
      <c r="F2316" s="80">
        <v>0.0</v>
      </c>
      <c r="G2316" s="115">
        <v>0.00333</v>
      </c>
      <c r="H2316" s="116">
        <v>0.0</v>
      </c>
      <c r="I2316" s="111">
        <f t="shared" si="3"/>
        <v>-0.00333</v>
      </c>
      <c r="J2316" s="113">
        <f t="shared" si="4"/>
        <v>0</v>
      </c>
      <c r="K2316" s="111">
        <f t="shared" ref="K2316:L2316" si="4700">IFERROR(G2316,0)</f>
        <v>0.00333</v>
      </c>
      <c r="L2316" s="111">
        <f t="shared" si="4700"/>
        <v>0</v>
      </c>
      <c r="M2316" s="111">
        <f t="shared" si="6"/>
        <v>-0.00333</v>
      </c>
      <c r="N2316" s="113">
        <f t="shared" si="7"/>
        <v>0</v>
      </c>
      <c r="O2316" s="111">
        <f t="shared" ref="O2316:P2316" si="4701">IFERROR(K2316,0)</f>
        <v>0.00333</v>
      </c>
      <c r="P2316" s="111">
        <f t="shared" si="4701"/>
        <v>0</v>
      </c>
      <c r="Q2316" s="111">
        <f t="shared" si="9"/>
        <v>-0.00333</v>
      </c>
      <c r="R2316" s="113">
        <f t="shared" si="10"/>
        <v>0</v>
      </c>
      <c r="S2316" s="117"/>
      <c r="T2316" s="117"/>
      <c r="U2316" s="117"/>
      <c r="V2316" s="111">
        <f t="shared" si="1319"/>
        <v>0</v>
      </c>
      <c r="W2316" s="111">
        <f t="shared" si="1320"/>
        <v>0</v>
      </c>
      <c r="X2316" s="114">
        <f t="shared" si="4697"/>
        <v>0.005</v>
      </c>
      <c r="Y2316" s="114"/>
    </row>
    <row r="2317">
      <c r="A2317" s="108">
        <v>45768.0</v>
      </c>
      <c r="B2317" s="109" t="s">
        <v>25</v>
      </c>
      <c r="C2317" s="110" t="s">
        <v>26</v>
      </c>
      <c r="D2317" s="109" t="s">
        <v>30</v>
      </c>
      <c r="E2317" s="111">
        <v>0.0</v>
      </c>
      <c r="F2317" s="80">
        <v>0.0</v>
      </c>
      <c r="G2317" s="99">
        <v>0.0</v>
      </c>
      <c r="H2317" s="118">
        <v>0.0</v>
      </c>
      <c r="I2317" s="111">
        <f t="shared" si="3"/>
        <v>0</v>
      </c>
      <c r="J2317" s="113">
        <f t="shared" si="4"/>
        <v>0</v>
      </c>
      <c r="K2317" s="111">
        <f t="shared" ref="K2317:L2317" si="4702">IFERROR(G2317,0)</f>
        <v>0</v>
      </c>
      <c r="L2317" s="111">
        <f t="shared" si="4702"/>
        <v>0</v>
      </c>
      <c r="M2317" s="111">
        <f t="shared" si="6"/>
        <v>0</v>
      </c>
      <c r="N2317" s="113">
        <f t="shared" si="7"/>
        <v>0</v>
      </c>
      <c r="O2317" s="111">
        <f t="shared" ref="O2317:P2317" si="4703">IFERROR(K2317,0)</f>
        <v>0</v>
      </c>
      <c r="P2317" s="111">
        <f t="shared" si="4703"/>
        <v>0</v>
      </c>
      <c r="Q2317" s="111">
        <f t="shared" si="9"/>
        <v>0</v>
      </c>
      <c r="R2317" s="113">
        <f t="shared" si="10"/>
        <v>0</v>
      </c>
      <c r="S2317" s="117"/>
      <c r="T2317" s="117"/>
      <c r="U2317" s="117"/>
      <c r="V2317" s="111">
        <f t="shared" si="1319"/>
        <v>0</v>
      </c>
      <c r="W2317" s="111">
        <f t="shared" si="1320"/>
        <v>0</v>
      </c>
      <c r="X2317" s="114">
        <f t="shared" si="4697"/>
        <v>0</v>
      </c>
      <c r="Y2317" s="114"/>
    </row>
    <row r="2318">
      <c r="A2318" s="108">
        <v>45768.0</v>
      </c>
      <c r="B2318" s="109" t="s">
        <v>33</v>
      </c>
      <c r="C2318" s="110" t="s">
        <v>26</v>
      </c>
      <c r="D2318" s="109" t="s">
        <v>27</v>
      </c>
      <c r="E2318" s="111">
        <v>1.0</v>
      </c>
      <c r="F2318" s="80">
        <v>0.003</v>
      </c>
      <c r="G2318" s="99">
        <v>0.003</v>
      </c>
      <c r="H2318" s="116">
        <v>0.003</v>
      </c>
      <c r="I2318" s="111">
        <f t="shared" si="3"/>
        <v>0</v>
      </c>
      <c r="J2318" s="113">
        <f t="shared" si="4"/>
        <v>100</v>
      </c>
      <c r="K2318" s="111">
        <f t="shared" ref="K2318:L2318" si="4704">IFERROR(G2318,0)</f>
        <v>0.003</v>
      </c>
      <c r="L2318" s="111">
        <f t="shared" si="4704"/>
        <v>0.003</v>
      </c>
      <c r="M2318" s="111">
        <f t="shared" si="6"/>
        <v>0</v>
      </c>
      <c r="N2318" s="113">
        <f t="shared" si="7"/>
        <v>100</v>
      </c>
      <c r="O2318" s="111">
        <f t="shared" ref="O2318:P2318" si="4705">IFERROR(K2318,0)</f>
        <v>0.003</v>
      </c>
      <c r="P2318" s="111">
        <f t="shared" si="4705"/>
        <v>0.003</v>
      </c>
      <c r="Q2318" s="111">
        <f t="shared" si="9"/>
        <v>0</v>
      </c>
      <c r="R2318" s="113">
        <f t="shared" si="10"/>
        <v>100</v>
      </c>
      <c r="S2318" s="111">
        <f>T2297</f>
        <v>0.17365</v>
      </c>
      <c r="T2318" s="111">
        <f>H2318+S2318-H2319-H2320-U2318</f>
        <v>0.10965</v>
      </c>
      <c r="U2318" s="111">
        <v>0.0</v>
      </c>
      <c r="V2318" s="111">
        <f t="shared" si="1319"/>
        <v>100</v>
      </c>
      <c r="W2318" s="111">
        <f t="shared" si="1320"/>
        <v>100</v>
      </c>
      <c r="X2318" s="114">
        <f t="shared" si="4697"/>
        <v>0</v>
      </c>
      <c r="Y2318" s="114"/>
    </row>
    <row r="2319">
      <c r="A2319" s="108">
        <v>45768.0</v>
      </c>
      <c r="B2319" s="109" t="s">
        <v>33</v>
      </c>
      <c r="C2319" s="110" t="s">
        <v>26</v>
      </c>
      <c r="D2319" s="109" t="s">
        <v>29</v>
      </c>
      <c r="E2319" s="111">
        <v>1.0</v>
      </c>
      <c r="F2319" s="80">
        <v>0.0</v>
      </c>
      <c r="G2319" s="99">
        <v>0.003</v>
      </c>
      <c r="H2319" s="116">
        <v>0.067</v>
      </c>
      <c r="I2319" s="111">
        <f t="shared" si="3"/>
        <v>0.064</v>
      </c>
      <c r="J2319" s="113">
        <f t="shared" si="4"/>
        <v>2233.333333</v>
      </c>
      <c r="K2319" s="111">
        <f t="shared" ref="K2319:L2319" si="4706">IFERROR(G2319,0)</f>
        <v>0.003</v>
      </c>
      <c r="L2319" s="111">
        <f t="shared" si="4706"/>
        <v>0.067</v>
      </c>
      <c r="M2319" s="111">
        <f t="shared" si="6"/>
        <v>0.064</v>
      </c>
      <c r="N2319" s="113">
        <f t="shared" si="7"/>
        <v>2233.333333</v>
      </c>
      <c r="O2319" s="111">
        <f t="shared" ref="O2319:P2319" si="4707">IFERROR(K2319,0)</f>
        <v>0.003</v>
      </c>
      <c r="P2319" s="111">
        <f t="shared" si="4707"/>
        <v>0.067</v>
      </c>
      <c r="Q2319" s="111">
        <f t="shared" si="9"/>
        <v>0.064</v>
      </c>
      <c r="R2319" s="113">
        <f t="shared" si="10"/>
        <v>2233.333333</v>
      </c>
      <c r="S2319" s="117"/>
      <c r="T2319" s="117"/>
      <c r="U2319" s="117"/>
      <c r="V2319" s="111">
        <f t="shared" si="1319"/>
        <v>0</v>
      </c>
      <c r="W2319" s="111">
        <f t="shared" si="1320"/>
        <v>0</v>
      </c>
      <c r="X2319" s="114">
        <f t="shared" si="4697"/>
        <v>0.003</v>
      </c>
      <c r="Y2319" s="114"/>
    </row>
    <row r="2320">
      <c r="A2320" s="108">
        <v>45768.0</v>
      </c>
      <c r="B2320" s="109" t="s">
        <v>33</v>
      </c>
      <c r="C2320" s="110" t="s">
        <v>26</v>
      </c>
      <c r="D2320" s="109" t="s">
        <v>30</v>
      </c>
      <c r="E2320" s="111">
        <v>0.0</v>
      </c>
      <c r="F2320" s="80">
        <v>0.0</v>
      </c>
      <c r="G2320" s="99">
        <v>0.0</v>
      </c>
      <c r="H2320" s="118">
        <v>0.0</v>
      </c>
      <c r="I2320" s="111">
        <f t="shared" si="3"/>
        <v>0</v>
      </c>
      <c r="J2320" s="113">
        <f t="shared" si="4"/>
        <v>0</v>
      </c>
      <c r="K2320" s="111">
        <f t="shared" ref="K2320:L2320" si="4708">IFERROR(G2320,0)</f>
        <v>0</v>
      </c>
      <c r="L2320" s="111">
        <f t="shared" si="4708"/>
        <v>0</v>
      </c>
      <c r="M2320" s="111">
        <f t="shared" si="6"/>
        <v>0</v>
      </c>
      <c r="N2320" s="113">
        <f t="shared" si="7"/>
        <v>0</v>
      </c>
      <c r="O2320" s="111">
        <f t="shared" ref="O2320:P2320" si="4709">IFERROR(K2320,0)</f>
        <v>0</v>
      </c>
      <c r="P2320" s="111">
        <f t="shared" si="4709"/>
        <v>0</v>
      </c>
      <c r="Q2320" s="111">
        <f t="shared" si="9"/>
        <v>0</v>
      </c>
      <c r="R2320" s="113">
        <f t="shared" si="10"/>
        <v>0</v>
      </c>
      <c r="S2320" s="43"/>
      <c r="T2320" s="43"/>
      <c r="U2320" s="43"/>
      <c r="V2320" s="111">
        <f t="shared" si="1319"/>
        <v>0</v>
      </c>
      <c r="W2320" s="111">
        <f t="shared" si="1320"/>
        <v>0</v>
      </c>
      <c r="X2320" s="114">
        <f t="shared" si="4697"/>
        <v>0</v>
      </c>
      <c r="Y2320" s="114"/>
    </row>
    <row r="2321">
      <c r="A2321" s="108">
        <v>45768.0</v>
      </c>
      <c r="B2321" s="109" t="s">
        <v>34</v>
      </c>
      <c r="C2321" s="110" t="s">
        <v>26</v>
      </c>
      <c r="D2321" s="109" t="s">
        <v>27</v>
      </c>
      <c r="E2321" s="111">
        <v>0.6</v>
      </c>
      <c r="F2321" s="80">
        <v>0.002</v>
      </c>
      <c r="G2321" s="115">
        <v>0.00333</v>
      </c>
      <c r="H2321" s="116">
        <v>0.011</v>
      </c>
      <c r="I2321" s="111">
        <f t="shared" si="3"/>
        <v>0.00767</v>
      </c>
      <c r="J2321" s="113">
        <f t="shared" si="4"/>
        <v>330.3303303</v>
      </c>
      <c r="K2321" s="111">
        <f t="shared" ref="K2321:L2321" si="4710">IFERROR(G2321,0)</f>
        <v>0.00333</v>
      </c>
      <c r="L2321" s="111">
        <f t="shared" si="4710"/>
        <v>0.011</v>
      </c>
      <c r="M2321" s="111">
        <f t="shared" si="6"/>
        <v>0.00767</v>
      </c>
      <c r="N2321" s="113">
        <f t="shared" si="7"/>
        <v>330.3303303</v>
      </c>
      <c r="O2321" s="111">
        <f t="shared" ref="O2321:P2321" si="4711">IFERROR(K2321,0)</f>
        <v>0.00333</v>
      </c>
      <c r="P2321" s="111">
        <f t="shared" si="4711"/>
        <v>0.011</v>
      </c>
      <c r="Q2321" s="111">
        <f t="shared" si="9"/>
        <v>0.00767</v>
      </c>
      <c r="R2321" s="113">
        <f t="shared" si="10"/>
        <v>330.3303303</v>
      </c>
      <c r="S2321" s="114">
        <f>T2300</f>
        <v>0.10489</v>
      </c>
      <c r="T2321" s="111">
        <f>H2321+S2321-H2322-H2323-U2321</f>
        <v>0.11589</v>
      </c>
      <c r="U2321" s="114">
        <v>0.0</v>
      </c>
      <c r="V2321" s="111">
        <f t="shared" si="1319"/>
        <v>166.5</v>
      </c>
      <c r="W2321" s="111">
        <f t="shared" si="1320"/>
        <v>550</v>
      </c>
      <c r="X2321" s="114">
        <f t="shared" si="4697"/>
        <v>0</v>
      </c>
      <c r="Y2321" s="114"/>
    </row>
    <row r="2322">
      <c r="A2322" s="108">
        <v>45768.0</v>
      </c>
      <c r="B2322" s="109" t="s">
        <v>34</v>
      </c>
      <c r="C2322" s="110" t="s">
        <v>26</v>
      </c>
      <c r="D2322" s="109" t="s">
        <v>29</v>
      </c>
      <c r="E2322" s="111">
        <v>0.6</v>
      </c>
      <c r="F2322" s="80">
        <v>0.0</v>
      </c>
      <c r="G2322" s="115">
        <v>0.00333</v>
      </c>
      <c r="H2322" s="116">
        <v>0.0</v>
      </c>
      <c r="I2322" s="111">
        <f t="shared" si="3"/>
        <v>-0.00333</v>
      </c>
      <c r="J2322" s="113">
        <f t="shared" si="4"/>
        <v>0</v>
      </c>
      <c r="K2322" s="111">
        <f t="shared" ref="K2322:L2322" si="4712">IFERROR(G2322,0)</f>
        <v>0.00333</v>
      </c>
      <c r="L2322" s="111">
        <f t="shared" si="4712"/>
        <v>0</v>
      </c>
      <c r="M2322" s="111">
        <f t="shared" si="6"/>
        <v>-0.00333</v>
      </c>
      <c r="N2322" s="113">
        <f t="shared" si="7"/>
        <v>0</v>
      </c>
      <c r="O2322" s="111">
        <f t="shared" ref="O2322:P2322" si="4713">IFERROR(K2322,0)</f>
        <v>0.00333</v>
      </c>
      <c r="P2322" s="111">
        <f t="shared" si="4713"/>
        <v>0</v>
      </c>
      <c r="Q2322" s="111">
        <f t="shared" si="9"/>
        <v>-0.00333</v>
      </c>
      <c r="R2322" s="113">
        <f t="shared" si="10"/>
        <v>0</v>
      </c>
      <c r="S2322" s="43"/>
      <c r="T2322" s="43"/>
      <c r="U2322" s="43"/>
      <c r="V2322" s="111">
        <f t="shared" si="1319"/>
        <v>0</v>
      </c>
      <c r="W2322" s="111">
        <f t="shared" si="1320"/>
        <v>0</v>
      </c>
      <c r="X2322" s="114">
        <f t="shared" si="4697"/>
        <v>0.009</v>
      </c>
      <c r="Y2322" s="114"/>
    </row>
    <row r="2323">
      <c r="A2323" s="108">
        <v>45768.0</v>
      </c>
      <c r="B2323" s="109" t="s">
        <v>34</v>
      </c>
      <c r="C2323" s="110" t="s">
        <v>26</v>
      </c>
      <c r="D2323" s="109" t="s">
        <v>30</v>
      </c>
      <c r="E2323" s="111">
        <v>0.0</v>
      </c>
      <c r="F2323" s="80">
        <v>0.0</v>
      </c>
      <c r="G2323" s="99">
        <v>0.0</v>
      </c>
      <c r="H2323" s="118">
        <v>0.0</v>
      </c>
      <c r="I2323" s="111">
        <f t="shared" si="3"/>
        <v>0</v>
      </c>
      <c r="J2323" s="113">
        <f t="shared" si="4"/>
        <v>0</v>
      </c>
      <c r="K2323" s="111">
        <f t="shared" ref="K2323:L2323" si="4714">IFERROR(G2323,0)</f>
        <v>0</v>
      </c>
      <c r="L2323" s="111">
        <f t="shared" si="4714"/>
        <v>0</v>
      </c>
      <c r="M2323" s="111">
        <f t="shared" si="6"/>
        <v>0</v>
      </c>
      <c r="N2323" s="113">
        <f t="shared" si="7"/>
        <v>0</v>
      </c>
      <c r="O2323" s="111">
        <f t="shared" ref="O2323:P2323" si="4715">IFERROR(K2323,0)</f>
        <v>0</v>
      </c>
      <c r="P2323" s="111">
        <f t="shared" si="4715"/>
        <v>0</v>
      </c>
      <c r="Q2323" s="111">
        <f t="shared" si="9"/>
        <v>0</v>
      </c>
      <c r="R2323" s="113">
        <f t="shared" si="10"/>
        <v>0</v>
      </c>
      <c r="S2323" s="43"/>
      <c r="T2323" s="43"/>
      <c r="U2323" s="43"/>
      <c r="V2323" s="111">
        <f t="shared" si="1319"/>
        <v>0</v>
      </c>
      <c r="W2323" s="111">
        <f t="shared" si="1320"/>
        <v>0</v>
      </c>
      <c r="X2323" s="114">
        <f t="shared" si="4697"/>
        <v>0</v>
      </c>
      <c r="Y2323" s="114"/>
    </row>
    <row r="2324">
      <c r="A2324" s="108">
        <v>45768.0</v>
      </c>
      <c r="B2324" s="109" t="s">
        <v>36</v>
      </c>
      <c r="C2324" s="110" t="s">
        <v>37</v>
      </c>
      <c r="D2324" s="109" t="s">
        <v>27</v>
      </c>
      <c r="E2324" s="111">
        <v>229.8</v>
      </c>
      <c r="F2324" s="80">
        <v>0.617</v>
      </c>
      <c r="G2324" s="115">
        <v>0.65333</v>
      </c>
      <c r="H2324" s="116">
        <v>0.639</v>
      </c>
      <c r="I2324" s="111">
        <f t="shared" si="3"/>
        <v>-0.01433</v>
      </c>
      <c r="J2324" s="113">
        <f t="shared" si="4"/>
        <v>97.80662146</v>
      </c>
      <c r="K2324" s="111">
        <f t="shared" ref="K2324:L2324" si="4716">IFERROR(G2324,0)</f>
        <v>0.65333</v>
      </c>
      <c r="L2324" s="111">
        <f t="shared" si="4716"/>
        <v>0.639</v>
      </c>
      <c r="M2324" s="111">
        <f t="shared" si="6"/>
        <v>-0.01433</v>
      </c>
      <c r="N2324" s="113">
        <f t="shared" si="7"/>
        <v>97.80662146</v>
      </c>
      <c r="O2324" s="111">
        <f t="shared" ref="O2324:P2324" si="4717">IFERROR(K2324,0)</f>
        <v>0.65333</v>
      </c>
      <c r="P2324" s="111">
        <f t="shared" si="4717"/>
        <v>0.639</v>
      </c>
      <c r="Q2324" s="111">
        <f t="shared" si="9"/>
        <v>-0.01433</v>
      </c>
      <c r="R2324" s="113">
        <f t="shared" si="10"/>
        <v>97.80662146</v>
      </c>
      <c r="S2324" s="114">
        <f>T2303</f>
        <v>133.255685</v>
      </c>
      <c r="T2324" s="111">
        <f>H2324+S2324-H2325-H2326-U2324</f>
        <v>132.197285</v>
      </c>
      <c r="U2324" s="114">
        <v>4.0E-4</v>
      </c>
      <c r="V2324" s="111">
        <f t="shared" si="1319"/>
        <v>105.8881686</v>
      </c>
      <c r="W2324" s="111">
        <f t="shared" si="1320"/>
        <v>103.5656402</v>
      </c>
      <c r="X2324" s="114">
        <f t="shared" si="4697"/>
        <v>0</v>
      </c>
      <c r="Y2324" s="114"/>
    </row>
    <row r="2325">
      <c r="A2325" s="108">
        <v>45768.0</v>
      </c>
      <c r="B2325" s="109" t="s">
        <v>36</v>
      </c>
      <c r="C2325" s="110" t="s">
        <v>37</v>
      </c>
      <c r="D2325" s="109" t="s">
        <v>29</v>
      </c>
      <c r="E2325" s="111">
        <v>285.0</v>
      </c>
      <c r="F2325" s="80">
        <v>0.0</v>
      </c>
      <c r="G2325" s="115">
        <v>0.78333</v>
      </c>
      <c r="H2325" s="116">
        <v>1.697</v>
      </c>
      <c r="I2325" s="111">
        <f t="shared" si="3"/>
        <v>0.91367</v>
      </c>
      <c r="J2325" s="113">
        <f t="shared" si="4"/>
        <v>216.6392197</v>
      </c>
      <c r="K2325" s="111">
        <f t="shared" ref="K2325:L2325" si="4718">IFERROR(G2325,0)</f>
        <v>0.78333</v>
      </c>
      <c r="L2325" s="111">
        <f t="shared" si="4718"/>
        <v>1.697</v>
      </c>
      <c r="M2325" s="111">
        <f t="shared" si="6"/>
        <v>0.91367</v>
      </c>
      <c r="N2325" s="113">
        <f t="shared" si="7"/>
        <v>216.6392197</v>
      </c>
      <c r="O2325" s="111">
        <f t="shared" ref="O2325:P2325" si="4719">IFERROR(K2325,0)</f>
        <v>0.78333</v>
      </c>
      <c r="P2325" s="111">
        <f t="shared" si="4719"/>
        <v>1.697</v>
      </c>
      <c r="Q2325" s="111">
        <f t="shared" si="9"/>
        <v>0.91367</v>
      </c>
      <c r="R2325" s="113">
        <f t="shared" si="10"/>
        <v>216.6392197</v>
      </c>
      <c r="S2325" s="43"/>
      <c r="T2325" s="43"/>
      <c r="U2325" s="43"/>
      <c r="V2325" s="111">
        <f t="shared" si="1319"/>
        <v>0</v>
      </c>
      <c r="W2325" s="111">
        <f t="shared" si="1320"/>
        <v>0</v>
      </c>
      <c r="X2325" s="114">
        <f t="shared" si="4697"/>
        <v>0.639</v>
      </c>
      <c r="Y2325" s="114"/>
    </row>
    <row r="2326">
      <c r="A2326" s="108">
        <v>45768.0</v>
      </c>
      <c r="B2326" s="109" t="s">
        <v>36</v>
      </c>
      <c r="C2326" s="110" t="s">
        <v>37</v>
      </c>
      <c r="D2326" s="109" t="s">
        <v>30</v>
      </c>
      <c r="E2326" s="111">
        <v>0.0</v>
      </c>
      <c r="F2326" s="80">
        <v>0.0</v>
      </c>
      <c r="G2326" s="99">
        <v>0.0</v>
      </c>
      <c r="H2326" s="118">
        <v>0.0</v>
      </c>
      <c r="I2326" s="111">
        <f t="shared" si="3"/>
        <v>0</v>
      </c>
      <c r="J2326" s="113">
        <f t="shared" si="4"/>
        <v>0</v>
      </c>
      <c r="K2326" s="111">
        <f t="shared" ref="K2326:L2326" si="4720">IFERROR(G2326,0)</f>
        <v>0</v>
      </c>
      <c r="L2326" s="111">
        <f t="shared" si="4720"/>
        <v>0</v>
      </c>
      <c r="M2326" s="111">
        <f t="shared" si="6"/>
        <v>0</v>
      </c>
      <c r="N2326" s="113">
        <f t="shared" si="7"/>
        <v>0</v>
      </c>
      <c r="O2326" s="111">
        <f t="shared" ref="O2326:P2326" si="4721">IFERROR(K2326,0)</f>
        <v>0</v>
      </c>
      <c r="P2326" s="111">
        <f t="shared" si="4721"/>
        <v>0</v>
      </c>
      <c r="Q2326" s="111">
        <f t="shared" si="9"/>
        <v>0</v>
      </c>
      <c r="R2326" s="113">
        <f t="shared" si="10"/>
        <v>0</v>
      </c>
      <c r="S2326" s="43"/>
      <c r="T2326" s="43"/>
      <c r="U2326" s="43"/>
      <c r="V2326" s="111">
        <f t="shared" si="1319"/>
        <v>0</v>
      </c>
      <c r="W2326" s="111">
        <f t="shared" si="1320"/>
        <v>0</v>
      </c>
      <c r="X2326" s="114">
        <f t="shared" si="4697"/>
        <v>1.389</v>
      </c>
      <c r="Y2326" s="114"/>
    </row>
    <row r="2327">
      <c r="A2327" s="108">
        <v>45768.0</v>
      </c>
      <c r="B2327" s="109" t="s">
        <v>49</v>
      </c>
      <c r="C2327" s="110" t="s">
        <v>37</v>
      </c>
      <c r="D2327" s="109" t="s">
        <v>27</v>
      </c>
      <c r="E2327" s="111">
        <v>5.2</v>
      </c>
      <c r="F2327" s="80">
        <v>0.011</v>
      </c>
      <c r="G2327" s="115">
        <v>0.01333</v>
      </c>
      <c r="H2327" s="116">
        <v>0.019</v>
      </c>
      <c r="I2327" s="111">
        <f t="shared" si="3"/>
        <v>0.00567</v>
      </c>
      <c r="J2327" s="113">
        <f t="shared" si="4"/>
        <v>142.5356339</v>
      </c>
      <c r="K2327" s="111">
        <f t="shared" ref="K2327:L2327" si="4722">IFERROR(G2327,0)</f>
        <v>0.01333</v>
      </c>
      <c r="L2327" s="111">
        <f t="shared" si="4722"/>
        <v>0.019</v>
      </c>
      <c r="M2327" s="111">
        <f t="shared" si="6"/>
        <v>0.00567</v>
      </c>
      <c r="N2327" s="113">
        <f t="shared" si="7"/>
        <v>142.5356339</v>
      </c>
      <c r="O2327" s="111">
        <f t="shared" ref="O2327:P2327" si="4723">IFERROR(K2327,0)</f>
        <v>0.01333</v>
      </c>
      <c r="P2327" s="111">
        <f t="shared" si="4723"/>
        <v>0.019</v>
      </c>
      <c r="Q2327" s="111">
        <f t="shared" si="9"/>
        <v>0.00567</v>
      </c>
      <c r="R2327" s="113">
        <f t="shared" si="10"/>
        <v>142.5356339</v>
      </c>
      <c r="S2327" s="114">
        <f>T2306</f>
        <v>2.679500002</v>
      </c>
      <c r="T2327" s="111">
        <f>H2327+S2327-H2328-H2329-U2327</f>
        <v>2.697800002</v>
      </c>
      <c r="U2327" s="114">
        <v>7.0E-4</v>
      </c>
      <c r="V2327" s="111">
        <f t="shared" si="1319"/>
        <v>121.1818182</v>
      </c>
      <c r="W2327" s="111">
        <f t="shared" si="1320"/>
        <v>172.7272727</v>
      </c>
      <c r="X2327" s="114">
        <f t="shared" si="4697"/>
        <v>0</v>
      </c>
      <c r="Y2327" s="114"/>
    </row>
    <row r="2328">
      <c r="A2328" s="108">
        <v>45768.0</v>
      </c>
      <c r="B2328" s="109" t="s">
        <v>49</v>
      </c>
      <c r="C2328" s="110" t="s">
        <v>37</v>
      </c>
      <c r="D2328" s="109" t="s">
        <v>29</v>
      </c>
      <c r="E2328" s="111">
        <v>5.1</v>
      </c>
      <c r="F2328" s="80">
        <v>0.0</v>
      </c>
      <c r="G2328" s="115">
        <v>0.01333</v>
      </c>
      <c r="H2328" s="116">
        <v>0.0</v>
      </c>
      <c r="I2328" s="111">
        <f t="shared" si="3"/>
        <v>-0.01333</v>
      </c>
      <c r="J2328" s="113">
        <f t="shared" si="4"/>
        <v>0</v>
      </c>
      <c r="K2328" s="111">
        <f t="shared" ref="K2328:L2328" si="4724">IFERROR(G2328,0)</f>
        <v>0.01333</v>
      </c>
      <c r="L2328" s="111">
        <f t="shared" si="4724"/>
        <v>0</v>
      </c>
      <c r="M2328" s="111">
        <f t="shared" si="6"/>
        <v>-0.01333</v>
      </c>
      <c r="N2328" s="113">
        <f t="shared" si="7"/>
        <v>0</v>
      </c>
      <c r="O2328" s="111">
        <f t="shared" ref="O2328:P2328" si="4725">IFERROR(K2328,0)</f>
        <v>0.01333</v>
      </c>
      <c r="P2328" s="111">
        <f t="shared" si="4725"/>
        <v>0</v>
      </c>
      <c r="Q2328" s="111">
        <f t="shared" si="9"/>
        <v>-0.01333</v>
      </c>
      <c r="R2328" s="113">
        <f t="shared" si="10"/>
        <v>0</v>
      </c>
      <c r="S2328" s="43"/>
      <c r="T2328" s="43"/>
      <c r="U2328" s="43"/>
      <c r="V2328" s="111">
        <f t="shared" si="1319"/>
        <v>0</v>
      </c>
      <c r="W2328" s="111">
        <f t="shared" si="1320"/>
        <v>0</v>
      </c>
      <c r="X2328" s="114">
        <f t="shared" si="4697"/>
        <v>0.019</v>
      </c>
      <c r="Y2328" s="114"/>
    </row>
    <row r="2329">
      <c r="A2329" s="108">
        <v>45768.0</v>
      </c>
      <c r="B2329" s="109" t="s">
        <v>49</v>
      </c>
      <c r="C2329" s="110" t="s">
        <v>37</v>
      </c>
      <c r="D2329" s="109" t="s">
        <v>30</v>
      </c>
      <c r="E2329" s="111">
        <v>0.0</v>
      </c>
      <c r="F2329" s="80">
        <v>0.0</v>
      </c>
      <c r="G2329" s="99">
        <v>0.0</v>
      </c>
      <c r="H2329" s="118">
        <v>0.0</v>
      </c>
      <c r="I2329" s="111">
        <f t="shared" si="3"/>
        <v>0</v>
      </c>
      <c r="J2329" s="113">
        <f t="shared" si="4"/>
        <v>0</v>
      </c>
      <c r="K2329" s="111">
        <f t="shared" ref="K2329:L2329" si="4726">IFERROR(G2329,0)</f>
        <v>0</v>
      </c>
      <c r="L2329" s="111">
        <f t="shared" si="4726"/>
        <v>0</v>
      </c>
      <c r="M2329" s="111">
        <f t="shared" si="6"/>
        <v>0</v>
      </c>
      <c r="N2329" s="113">
        <f t="shared" si="7"/>
        <v>0</v>
      </c>
      <c r="O2329" s="111">
        <f t="shared" ref="O2329:P2329" si="4727">IFERROR(K2329,0)</f>
        <v>0</v>
      </c>
      <c r="P2329" s="111">
        <f t="shared" si="4727"/>
        <v>0</v>
      </c>
      <c r="Q2329" s="111">
        <f t="shared" si="9"/>
        <v>0</v>
      </c>
      <c r="R2329" s="113">
        <f t="shared" si="10"/>
        <v>0</v>
      </c>
      <c r="S2329" s="43"/>
      <c r="T2329" s="43"/>
      <c r="U2329" s="43"/>
      <c r="V2329" s="111">
        <f t="shared" si="1319"/>
        <v>0</v>
      </c>
      <c r="W2329" s="111">
        <f t="shared" si="1320"/>
        <v>0</v>
      </c>
      <c r="X2329" s="114">
        <f t="shared" si="4697"/>
        <v>0</v>
      </c>
      <c r="Y2329" s="114"/>
    </row>
    <row r="2330">
      <c r="A2330" s="108">
        <v>45768.0</v>
      </c>
      <c r="B2330" s="109" t="s">
        <v>40</v>
      </c>
      <c r="C2330" s="110" t="s">
        <v>37</v>
      </c>
      <c r="D2330" s="109" t="s">
        <v>27</v>
      </c>
      <c r="E2330" s="111">
        <v>0.63</v>
      </c>
      <c r="F2330" s="80">
        <v>0.0</v>
      </c>
      <c r="G2330" s="115">
        <v>0.001666</v>
      </c>
      <c r="H2330" s="118">
        <v>0.001</v>
      </c>
      <c r="I2330" s="111">
        <f t="shared" si="3"/>
        <v>-0.000666</v>
      </c>
      <c r="J2330" s="113">
        <f t="shared" si="4"/>
        <v>60.0240096</v>
      </c>
      <c r="K2330" s="111">
        <f t="shared" ref="K2330:L2330" si="4728">IFERROR(G2330,0)</f>
        <v>0.001666</v>
      </c>
      <c r="L2330" s="111">
        <f t="shared" si="4728"/>
        <v>0.001</v>
      </c>
      <c r="M2330" s="111">
        <f t="shared" si="6"/>
        <v>-0.000666</v>
      </c>
      <c r="N2330" s="113">
        <f t="shared" si="7"/>
        <v>60.0240096</v>
      </c>
      <c r="O2330" s="111">
        <f t="shared" ref="O2330:P2330" si="4729">IFERROR(K2330,0)</f>
        <v>0.001666</v>
      </c>
      <c r="P2330" s="111">
        <f t="shared" si="4729"/>
        <v>0.001</v>
      </c>
      <c r="Q2330" s="111">
        <f t="shared" si="9"/>
        <v>-0.000666</v>
      </c>
      <c r="R2330" s="113">
        <f t="shared" si="10"/>
        <v>60.0240096</v>
      </c>
      <c r="S2330" s="114">
        <f>T2309</f>
        <v>0.10504624</v>
      </c>
      <c r="T2330" s="111">
        <f>H2330+S2330-H2331-H2332-U2330</f>
        <v>0.10594624</v>
      </c>
      <c r="U2330" s="114">
        <v>1.0E-4</v>
      </c>
      <c r="V2330" s="111">
        <f t="shared" si="1319"/>
        <v>0</v>
      </c>
      <c r="W2330" s="111">
        <f t="shared" si="1320"/>
        <v>0</v>
      </c>
      <c r="X2330" s="114">
        <f t="shared" si="4697"/>
        <v>0</v>
      </c>
      <c r="Y2330" s="114"/>
    </row>
    <row r="2331">
      <c r="A2331" s="108">
        <v>45768.0</v>
      </c>
      <c r="B2331" s="109" t="s">
        <v>40</v>
      </c>
      <c r="C2331" s="110" t="s">
        <v>37</v>
      </c>
      <c r="D2331" s="109" t="s">
        <v>29</v>
      </c>
      <c r="E2331" s="111">
        <v>0.63</v>
      </c>
      <c r="F2331" s="80">
        <v>0.0</v>
      </c>
      <c r="G2331" s="115">
        <v>0.001666</v>
      </c>
      <c r="H2331" s="118">
        <v>0.0</v>
      </c>
      <c r="I2331" s="111">
        <f t="shared" si="3"/>
        <v>-0.001666</v>
      </c>
      <c r="J2331" s="113">
        <f t="shared" si="4"/>
        <v>0</v>
      </c>
      <c r="K2331" s="111">
        <f t="shared" ref="K2331:L2331" si="4730">IFERROR(G2331,0)</f>
        <v>0.001666</v>
      </c>
      <c r="L2331" s="111">
        <f t="shared" si="4730"/>
        <v>0</v>
      </c>
      <c r="M2331" s="111">
        <f t="shared" si="6"/>
        <v>-0.001666</v>
      </c>
      <c r="N2331" s="113">
        <f t="shared" si="7"/>
        <v>0</v>
      </c>
      <c r="O2331" s="111">
        <f t="shared" ref="O2331:P2331" si="4731">IFERROR(K2331,0)</f>
        <v>0.001666</v>
      </c>
      <c r="P2331" s="111">
        <f t="shared" si="4731"/>
        <v>0</v>
      </c>
      <c r="Q2331" s="111">
        <f t="shared" si="9"/>
        <v>-0.001666</v>
      </c>
      <c r="R2331" s="113">
        <f t="shared" si="10"/>
        <v>0</v>
      </c>
      <c r="S2331" s="43"/>
      <c r="T2331" s="117"/>
      <c r="U2331" s="43"/>
      <c r="V2331" s="111">
        <f t="shared" si="1319"/>
        <v>0</v>
      </c>
      <c r="W2331" s="111">
        <f t="shared" si="1320"/>
        <v>0</v>
      </c>
      <c r="X2331" s="114">
        <f t="shared" si="4697"/>
        <v>0.001</v>
      </c>
      <c r="Y2331" s="114"/>
    </row>
    <row r="2332">
      <c r="A2332" s="108">
        <v>45768.0</v>
      </c>
      <c r="B2332" s="109" t="s">
        <v>40</v>
      </c>
      <c r="C2332" s="110" t="s">
        <v>37</v>
      </c>
      <c r="D2332" s="109" t="s">
        <v>30</v>
      </c>
      <c r="E2332" s="111">
        <v>0.0</v>
      </c>
      <c r="F2332" s="80">
        <v>0.0</v>
      </c>
      <c r="G2332" s="99">
        <v>0.0</v>
      </c>
      <c r="H2332" s="118">
        <v>0.0</v>
      </c>
      <c r="I2332" s="111">
        <f t="shared" si="3"/>
        <v>0</v>
      </c>
      <c r="J2332" s="113">
        <f t="shared" si="4"/>
        <v>0</v>
      </c>
      <c r="K2332" s="111">
        <f t="shared" ref="K2332:L2332" si="4732">IFERROR(G2332,0)</f>
        <v>0</v>
      </c>
      <c r="L2332" s="111">
        <f t="shared" si="4732"/>
        <v>0</v>
      </c>
      <c r="M2332" s="111">
        <f t="shared" si="6"/>
        <v>0</v>
      </c>
      <c r="N2332" s="113">
        <f t="shared" si="7"/>
        <v>0</v>
      </c>
      <c r="O2332" s="111">
        <f t="shared" ref="O2332:P2332" si="4733">IFERROR(K2332,0)</f>
        <v>0</v>
      </c>
      <c r="P2332" s="111">
        <f t="shared" si="4733"/>
        <v>0</v>
      </c>
      <c r="Q2332" s="111">
        <f t="shared" si="9"/>
        <v>0</v>
      </c>
      <c r="R2332" s="113">
        <f t="shared" si="10"/>
        <v>0</v>
      </c>
      <c r="S2332" s="43"/>
      <c r="T2332" s="43"/>
      <c r="U2332" s="43"/>
      <c r="V2332" s="111">
        <f t="shared" si="1319"/>
        <v>0</v>
      </c>
      <c r="W2332" s="111">
        <f t="shared" si="1320"/>
        <v>0</v>
      </c>
      <c r="X2332" s="114">
        <f t="shared" si="4697"/>
        <v>0</v>
      </c>
      <c r="Y2332" s="114"/>
    </row>
    <row r="2333">
      <c r="A2333" s="108">
        <v>45769.0</v>
      </c>
      <c r="B2333" s="109" t="s">
        <v>31</v>
      </c>
      <c r="C2333" s="110" t="s">
        <v>26</v>
      </c>
      <c r="D2333" s="109" t="s">
        <v>27</v>
      </c>
      <c r="E2333" s="111">
        <v>190.9</v>
      </c>
      <c r="F2333" s="81">
        <v>0.658</v>
      </c>
      <c r="G2333" s="112">
        <v>0.53666</v>
      </c>
      <c r="H2333" s="107">
        <v>0.571</v>
      </c>
      <c r="I2333" s="111">
        <f t="shared" si="3"/>
        <v>0.03434</v>
      </c>
      <c r="J2333" s="113">
        <f t="shared" si="4"/>
        <v>106.3988373</v>
      </c>
      <c r="K2333" s="111">
        <f t="shared" ref="K2333:L2333" si="4734">IFERROR(G2333,0)</f>
        <v>0.53666</v>
      </c>
      <c r="L2333" s="111">
        <f t="shared" si="4734"/>
        <v>0.571</v>
      </c>
      <c r="M2333" s="111">
        <f t="shared" si="6"/>
        <v>0.03434</v>
      </c>
      <c r="N2333" s="113">
        <f t="shared" si="7"/>
        <v>106.3988373</v>
      </c>
      <c r="O2333" s="111">
        <f t="shared" ref="O2333:P2333" si="4735">IFERROR(K2333,0)</f>
        <v>0.53666</v>
      </c>
      <c r="P2333" s="111">
        <f t="shared" si="4735"/>
        <v>0.571</v>
      </c>
      <c r="Q2333" s="111">
        <f t="shared" si="9"/>
        <v>0.03434</v>
      </c>
      <c r="R2333" s="113">
        <f t="shared" si="10"/>
        <v>106.3988373</v>
      </c>
      <c r="S2333" s="111">
        <f>T2312</f>
        <v>4.23652</v>
      </c>
      <c r="T2333" s="111">
        <f>H2333+S2333-H2334-H2335-U2333</f>
        <v>4.43372</v>
      </c>
      <c r="U2333" s="111">
        <v>0.0018</v>
      </c>
      <c r="V2333" s="111">
        <f t="shared" si="1319"/>
        <v>81.55927052</v>
      </c>
      <c r="W2333" s="111">
        <f t="shared" si="1320"/>
        <v>86.7781155</v>
      </c>
      <c r="X2333" s="114">
        <f>H2291</f>
        <v>0.578</v>
      </c>
      <c r="Y2333" s="86"/>
    </row>
    <row r="2334">
      <c r="A2334" s="108">
        <v>45769.0</v>
      </c>
      <c r="B2334" s="109" t="s">
        <v>31</v>
      </c>
      <c r="C2334" s="110" t="s">
        <v>26</v>
      </c>
      <c r="D2334" s="109" t="s">
        <v>29</v>
      </c>
      <c r="E2334" s="111">
        <v>220.3</v>
      </c>
      <c r="F2334" s="80">
        <v>0.291</v>
      </c>
      <c r="G2334" s="115">
        <v>0.66</v>
      </c>
      <c r="H2334" s="116">
        <v>0.372</v>
      </c>
      <c r="I2334" s="111">
        <f t="shared" si="3"/>
        <v>-0.288</v>
      </c>
      <c r="J2334" s="113">
        <f t="shared" si="4"/>
        <v>56.36363636</v>
      </c>
      <c r="K2334" s="111">
        <f t="shared" ref="K2334:L2334" si="4736">IFERROR(G2334,0)</f>
        <v>0.66</v>
      </c>
      <c r="L2334" s="111">
        <f t="shared" si="4736"/>
        <v>0.372</v>
      </c>
      <c r="M2334" s="111">
        <f t="shared" si="6"/>
        <v>-0.288</v>
      </c>
      <c r="N2334" s="113">
        <f t="shared" si="7"/>
        <v>56.36363636</v>
      </c>
      <c r="O2334" s="111">
        <f t="shared" ref="O2334:P2334" si="4737">IFERROR(K2334,0)</f>
        <v>0.66</v>
      </c>
      <c r="P2334" s="111">
        <f t="shared" si="4737"/>
        <v>0.372</v>
      </c>
      <c r="Q2334" s="111">
        <f t="shared" si="9"/>
        <v>-0.288</v>
      </c>
      <c r="R2334" s="113">
        <f t="shared" si="10"/>
        <v>56.36363636</v>
      </c>
      <c r="S2334" s="117"/>
      <c r="T2334" s="117"/>
      <c r="U2334" s="117"/>
      <c r="V2334" s="111">
        <f t="shared" si="1319"/>
        <v>226.8041237</v>
      </c>
      <c r="W2334" s="111">
        <f t="shared" si="1320"/>
        <v>127.8350515</v>
      </c>
      <c r="X2334" s="114">
        <f t="shared" ref="X2334:X2353" si="4740">H2291</f>
        <v>0.578</v>
      </c>
      <c r="Y2334" s="86"/>
    </row>
    <row r="2335">
      <c r="A2335" s="108">
        <v>45769.0</v>
      </c>
      <c r="B2335" s="109" t="s">
        <v>31</v>
      </c>
      <c r="C2335" s="110" t="s">
        <v>26</v>
      </c>
      <c r="D2335" s="109" t="s">
        <v>30</v>
      </c>
      <c r="E2335" s="111">
        <v>0.0</v>
      </c>
      <c r="F2335" s="80">
        <v>0.0</v>
      </c>
      <c r="G2335" s="99">
        <v>0.0</v>
      </c>
      <c r="H2335" s="116">
        <v>0.0</v>
      </c>
      <c r="I2335" s="111">
        <f t="shared" si="3"/>
        <v>0</v>
      </c>
      <c r="J2335" s="113">
        <f t="shared" si="4"/>
        <v>0</v>
      </c>
      <c r="K2335" s="111">
        <f t="shared" ref="K2335:L2335" si="4738">IFERROR(G2335,0)</f>
        <v>0</v>
      </c>
      <c r="L2335" s="111">
        <f t="shared" si="4738"/>
        <v>0</v>
      </c>
      <c r="M2335" s="111">
        <f t="shared" si="6"/>
        <v>0</v>
      </c>
      <c r="N2335" s="113">
        <f t="shared" si="7"/>
        <v>0</v>
      </c>
      <c r="O2335" s="111">
        <f t="shared" ref="O2335:P2335" si="4739">IFERROR(K2335,0)</f>
        <v>0</v>
      </c>
      <c r="P2335" s="111">
        <f t="shared" si="4739"/>
        <v>0</v>
      </c>
      <c r="Q2335" s="111">
        <f t="shared" si="9"/>
        <v>0</v>
      </c>
      <c r="R2335" s="113">
        <f t="shared" si="10"/>
        <v>0</v>
      </c>
      <c r="S2335" s="117"/>
      <c r="T2335" s="117"/>
      <c r="U2335" s="117"/>
      <c r="V2335" s="111">
        <f t="shared" si="1319"/>
        <v>0</v>
      </c>
      <c r="W2335" s="111">
        <f t="shared" si="1320"/>
        <v>0</v>
      </c>
      <c r="X2335" s="114">
        <f t="shared" si="4740"/>
        <v>0.549</v>
      </c>
      <c r="Y2335" s="86"/>
    </row>
    <row r="2336">
      <c r="A2336" s="108">
        <v>45769.0</v>
      </c>
      <c r="B2336" s="109" t="s">
        <v>25</v>
      </c>
      <c r="C2336" s="110" t="s">
        <v>26</v>
      </c>
      <c r="D2336" s="109" t="s">
        <v>27</v>
      </c>
      <c r="E2336" s="111">
        <v>1.7</v>
      </c>
      <c r="F2336" s="80">
        <v>0.005</v>
      </c>
      <c r="G2336" s="115">
        <v>0.00466</v>
      </c>
      <c r="H2336" s="116">
        <v>0.005</v>
      </c>
      <c r="I2336" s="111">
        <f t="shared" si="3"/>
        <v>0.00034</v>
      </c>
      <c r="J2336" s="113">
        <f t="shared" si="4"/>
        <v>107.2961373</v>
      </c>
      <c r="K2336" s="111">
        <f t="shared" ref="K2336:L2336" si="4741">IFERROR(G2336,0)</f>
        <v>0.00466</v>
      </c>
      <c r="L2336" s="111">
        <f t="shared" si="4741"/>
        <v>0.005</v>
      </c>
      <c r="M2336" s="111">
        <f t="shared" si="6"/>
        <v>0.00034</v>
      </c>
      <c r="N2336" s="113">
        <f t="shared" si="7"/>
        <v>107.2961373</v>
      </c>
      <c r="O2336" s="111">
        <f t="shared" ref="O2336:P2336" si="4742">IFERROR(K2336,0)</f>
        <v>0.00466</v>
      </c>
      <c r="P2336" s="111">
        <f t="shared" si="4742"/>
        <v>0.005</v>
      </c>
      <c r="Q2336" s="111">
        <f t="shared" si="9"/>
        <v>0.00034</v>
      </c>
      <c r="R2336" s="113">
        <f t="shared" si="10"/>
        <v>107.2961373</v>
      </c>
      <c r="S2336" s="111">
        <f>T2315</f>
        <v>3.4936405</v>
      </c>
      <c r="T2336" s="111">
        <f>H2336+S2336-H2337-H2338-U2336</f>
        <v>3.4265405</v>
      </c>
      <c r="U2336" s="111">
        <v>1.0E-4</v>
      </c>
      <c r="V2336" s="111">
        <f t="shared" si="1319"/>
        <v>93.2</v>
      </c>
      <c r="W2336" s="111">
        <f t="shared" si="1320"/>
        <v>100</v>
      </c>
      <c r="X2336" s="114">
        <f t="shared" si="4740"/>
        <v>0</v>
      </c>
      <c r="Y2336" s="86"/>
    </row>
    <row r="2337">
      <c r="A2337" s="108">
        <v>45769.0</v>
      </c>
      <c r="B2337" s="109" t="s">
        <v>25</v>
      </c>
      <c r="C2337" s="110" t="s">
        <v>26</v>
      </c>
      <c r="D2337" s="109" t="s">
        <v>29</v>
      </c>
      <c r="E2337" s="111">
        <v>1.5</v>
      </c>
      <c r="F2337" s="80">
        <v>0.0</v>
      </c>
      <c r="G2337" s="115">
        <v>0.00333</v>
      </c>
      <c r="H2337" s="116">
        <v>0.072</v>
      </c>
      <c r="I2337" s="111">
        <f t="shared" si="3"/>
        <v>0.06867</v>
      </c>
      <c r="J2337" s="113">
        <f t="shared" si="4"/>
        <v>2162.162162</v>
      </c>
      <c r="K2337" s="111">
        <f t="shared" ref="K2337:L2337" si="4743">IFERROR(G2337,0)</f>
        <v>0.00333</v>
      </c>
      <c r="L2337" s="111">
        <f t="shared" si="4743"/>
        <v>0.072</v>
      </c>
      <c r="M2337" s="111">
        <f t="shared" si="6"/>
        <v>0.06867</v>
      </c>
      <c r="N2337" s="113">
        <f t="shared" si="7"/>
        <v>2162.162162</v>
      </c>
      <c r="O2337" s="111">
        <f t="shared" ref="O2337:P2337" si="4744">IFERROR(K2337,0)</f>
        <v>0.00333</v>
      </c>
      <c r="P2337" s="111">
        <f t="shared" si="4744"/>
        <v>0.072</v>
      </c>
      <c r="Q2337" s="111">
        <f t="shared" si="9"/>
        <v>0.06867</v>
      </c>
      <c r="R2337" s="113">
        <f t="shared" si="10"/>
        <v>2162.162162</v>
      </c>
      <c r="S2337" s="117"/>
      <c r="T2337" s="117"/>
      <c r="U2337" s="117"/>
      <c r="V2337" s="111">
        <f t="shared" si="1319"/>
        <v>0</v>
      </c>
      <c r="W2337" s="111">
        <f t="shared" si="1320"/>
        <v>0</v>
      </c>
      <c r="X2337" s="114">
        <f t="shared" si="4740"/>
        <v>0.005</v>
      </c>
      <c r="Y2337" s="86"/>
    </row>
    <row r="2338">
      <c r="A2338" s="108">
        <v>45769.0</v>
      </c>
      <c r="B2338" s="109" t="s">
        <v>25</v>
      </c>
      <c r="C2338" s="110" t="s">
        <v>26</v>
      </c>
      <c r="D2338" s="109" t="s">
        <v>30</v>
      </c>
      <c r="E2338" s="111">
        <v>0.0</v>
      </c>
      <c r="F2338" s="80">
        <v>0.0</v>
      </c>
      <c r="G2338" s="99">
        <v>0.0</v>
      </c>
      <c r="H2338" s="118">
        <v>0.0</v>
      </c>
      <c r="I2338" s="111">
        <f t="shared" si="3"/>
        <v>0</v>
      </c>
      <c r="J2338" s="113">
        <f t="shared" si="4"/>
        <v>0</v>
      </c>
      <c r="K2338" s="111">
        <f t="shared" ref="K2338:L2338" si="4745">IFERROR(G2338,0)</f>
        <v>0</v>
      </c>
      <c r="L2338" s="111">
        <f t="shared" si="4745"/>
        <v>0</v>
      </c>
      <c r="M2338" s="111">
        <f t="shared" si="6"/>
        <v>0</v>
      </c>
      <c r="N2338" s="113">
        <f t="shared" si="7"/>
        <v>0</v>
      </c>
      <c r="O2338" s="111">
        <f t="shared" ref="O2338:P2338" si="4746">IFERROR(K2338,0)</f>
        <v>0</v>
      </c>
      <c r="P2338" s="111">
        <f t="shared" si="4746"/>
        <v>0</v>
      </c>
      <c r="Q2338" s="111">
        <f t="shared" si="9"/>
        <v>0</v>
      </c>
      <c r="R2338" s="113">
        <f t="shared" si="10"/>
        <v>0</v>
      </c>
      <c r="S2338" s="117"/>
      <c r="T2338" s="117"/>
      <c r="U2338" s="117"/>
      <c r="V2338" s="111">
        <f t="shared" si="1319"/>
        <v>0</v>
      </c>
      <c r="W2338" s="111">
        <f t="shared" si="1320"/>
        <v>0</v>
      </c>
      <c r="X2338" s="114">
        <f t="shared" si="4740"/>
        <v>0</v>
      </c>
      <c r="Y2338" s="86"/>
    </row>
    <row r="2339">
      <c r="A2339" s="108">
        <v>45769.0</v>
      </c>
      <c r="B2339" s="109" t="s">
        <v>33</v>
      </c>
      <c r="C2339" s="110" t="s">
        <v>26</v>
      </c>
      <c r="D2339" s="109" t="s">
        <v>27</v>
      </c>
      <c r="E2339" s="111">
        <v>1.0</v>
      </c>
      <c r="F2339" s="80">
        <v>0.003</v>
      </c>
      <c r="G2339" s="99">
        <v>0.003</v>
      </c>
      <c r="H2339" s="116">
        <v>0.003</v>
      </c>
      <c r="I2339" s="111">
        <f t="shared" si="3"/>
        <v>0</v>
      </c>
      <c r="J2339" s="113">
        <f t="shared" si="4"/>
        <v>100</v>
      </c>
      <c r="K2339" s="111">
        <f t="shared" ref="K2339:L2339" si="4747">IFERROR(G2339,0)</f>
        <v>0.003</v>
      </c>
      <c r="L2339" s="111">
        <f t="shared" si="4747"/>
        <v>0.003</v>
      </c>
      <c r="M2339" s="111">
        <f t="shared" si="6"/>
        <v>0</v>
      </c>
      <c r="N2339" s="113">
        <f t="shared" si="7"/>
        <v>100</v>
      </c>
      <c r="O2339" s="111">
        <f t="shared" ref="O2339:P2339" si="4748">IFERROR(K2339,0)</f>
        <v>0.003</v>
      </c>
      <c r="P2339" s="111">
        <f t="shared" si="4748"/>
        <v>0.003</v>
      </c>
      <c r="Q2339" s="111">
        <f t="shared" si="9"/>
        <v>0</v>
      </c>
      <c r="R2339" s="113">
        <f t="shared" si="10"/>
        <v>100</v>
      </c>
      <c r="S2339" s="111">
        <f>T2318</f>
        <v>0.10965</v>
      </c>
      <c r="T2339" s="111">
        <f>H2339+S2339-H2340-H2341-U2339</f>
        <v>0.11265</v>
      </c>
      <c r="U2339" s="111">
        <v>0.0</v>
      </c>
      <c r="V2339" s="111">
        <f t="shared" si="1319"/>
        <v>100</v>
      </c>
      <c r="W2339" s="111">
        <f t="shared" si="1320"/>
        <v>100</v>
      </c>
      <c r="X2339" s="114">
        <f t="shared" si="4740"/>
        <v>0</v>
      </c>
      <c r="Y2339" s="86"/>
    </row>
    <row r="2340">
      <c r="A2340" s="108">
        <v>45769.0</v>
      </c>
      <c r="B2340" s="109" t="s">
        <v>33</v>
      </c>
      <c r="C2340" s="110" t="s">
        <v>26</v>
      </c>
      <c r="D2340" s="109" t="s">
        <v>29</v>
      </c>
      <c r="E2340" s="111">
        <v>1.0</v>
      </c>
      <c r="F2340" s="80">
        <v>0.0</v>
      </c>
      <c r="G2340" s="99">
        <v>0.003</v>
      </c>
      <c r="H2340" s="116">
        <v>0.0</v>
      </c>
      <c r="I2340" s="111">
        <f t="shared" si="3"/>
        <v>-0.003</v>
      </c>
      <c r="J2340" s="113">
        <f t="shared" si="4"/>
        <v>0</v>
      </c>
      <c r="K2340" s="111">
        <f t="shared" ref="K2340:L2340" si="4749">IFERROR(G2340,0)</f>
        <v>0.003</v>
      </c>
      <c r="L2340" s="111">
        <f t="shared" si="4749"/>
        <v>0</v>
      </c>
      <c r="M2340" s="111">
        <f t="shared" si="6"/>
        <v>-0.003</v>
      </c>
      <c r="N2340" s="113">
        <f t="shared" si="7"/>
        <v>0</v>
      </c>
      <c r="O2340" s="111">
        <f t="shared" ref="O2340:P2340" si="4750">IFERROR(K2340,0)</f>
        <v>0.003</v>
      </c>
      <c r="P2340" s="111">
        <f t="shared" si="4750"/>
        <v>0</v>
      </c>
      <c r="Q2340" s="111">
        <f t="shared" si="9"/>
        <v>-0.003</v>
      </c>
      <c r="R2340" s="113">
        <f t="shared" si="10"/>
        <v>0</v>
      </c>
      <c r="S2340" s="117"/>
      <c r="T2340" s="117"/>
      <c r="U2340" s="117"/>
      <c r="V2340" s="111">
        <f t="shared" si="1319"/>
        <v>0</v>
      </c>
      <c r="W2340" s="111">
        <f t="shared" si="1320"/>
        <v>0</v>
      </c>
      <c r="X2340" s="114">
        <f t="shared" si="4740"/>
        <v>0.003</v>
      </c>
      <c r="Y2340" s="86"/>
    </row>
    <row r="2341">
      <c r="A2341" s="108">
        <v>45769.0</v>
      </c>
      <c r="B2341" s="109" t="s">
        <v>33</v>
      </c>
      <c r="C2341" s="110" t="s">
        <v>26</v>
      </c>
      <c r="D2341" s="109" t="s">
        <v>30</v>
      </c>
      <c r="E2341" s="111">
        <v>0.0</v>
      </c>
      <c r="F2341" s="80">
        <v>0.0</v>
      </c>
      <c r="G2341" s="99">
        <v>0.0</v>
      </c>
      <c r="H2341" s="118">
        <v>0.0</v>
      </c>
      <c r="I2341" s="111">
        <f t="shared" si="3"/>
        <v>0</v>
      </c>
      <c r="J2341" s="113">
        <f t="shared" si="4"/>
        <v>0</v>
      </c>
      <c r="K2341" s="111">
        <f t="shared" ref="K2341:L2341" si="4751">IFERROR(G2341,0)</f>
        <v>0</v>
      </c>
      <c r="L2341" s="111">
        <f t="shared" si="4751"/>
        <v>0</v>
      </c>
      <c r="M2341" s="111">
        <f t="shared" si="6"/>
        <v>0</v>
      </c>
      <c r="N2341" s="113">
        <f t="shared" si="7"/>
        <v>0</v>
      </c>
      <c r="O2341" s="111">
        <f t="shared" ref="O2341:P2341" si="4752">IFERROR(K2341,0)</f>
        <v>0</v>
      </c>
      <c r="P2341" s="111">
        <f t="shared" si="4752"/>
        <v>0</v>
      </c>
      <c r="Q2341" s="111">
        <f t="shared" si="9"/>
        <v>0</v>
      </c>
      <c r="R2341" s="113">
        <f t="shared" si="10"/>
        <v>0</v>
      </c>
      <c r="S2341" s="43"/>
      <c r="T2341" s="43"/>
      <c r="U2341" s="43"/>
      <c r="V2341" s="111">
        <f t="shared" si="1319"/>
        <v>0</v>
      </c>
      <c r="W2341" s="111">
        <f t="shared" si="1320"/>
        <v>0</v>
      </c>
      <c r="X2341" s="114">
        <f t="shared" si="4740"/>
        <v>0.067</v>
      </c>
      <c r="Y2341" s="86"/>
    </row>
    <row r="2342">
      <c r="A2342" s="108">
        <v>45769.0</v>
      </c>
      <c r="B2342" s="109" t="s">
        <v>34</v>
      </c>
      <c r="C2342" s="110" t="s">
        <v>26</v>
      </c>
      <c r="D2342" s="109" t="s">
        <v>27</v>
      </c>
      <c r="E2342" s="111">
        <v>0.6</v>
      </c>
      <c r="F2342" s="80">
        <v>0.002</v>
      </c>
      <c r="G2342" s="115">
        <v>0.00333</v>
      </c>
      <c r="H2342" s="116">
        <v>0.011</v>
      </c>
      <c r="I2342" s="111">
        <f t="shared" si="3"/>
        <v>0.00767</v>
      </c>
      <c r="J2342" s="113">
        <f t="shared" si="4"/>
        <v>330.3303303</v>
      </c>
      <c r="K2342" s="111">
        <f t="shared" ref="K2342:L2342" si="4753">IFERROR(G2342,0)</f>
        <v>0.00333</v>
      </c>
      <c r="L2342" s="111">
        <f t="shared" si="4753"/>
        <v>0.011</v>
      </c>
      <c r="M2342" s="111">
        <f t="shared" si="6"/>
        <v>0.00767</v>
      </c>
      <c r="N2342" s="113">
        <f t="shared" si="7"/>
        <v>330.3303303</v>
      </c>
      <c r="O2342" s="111">
        <f t="shared" ref="O2342:P2342" si="4754">IFERROR(K2342,0)</f>
        <v>0.00333</v>
      </c>
      <c r="P2342" s="111">
        <f t="shared" si="4754"/>
        <v>0.011</v>
      </c>
      <c r="Q2342" s="111">
        <f t="shared" si="9"/>
        <v>0.00767</v>
      </c>
      <c r="R2342" s="113">
        <f t="shared" si="10"/>
        <v>330.3303303</v>
      </c>
      <c r="S2342" s="114">
        <f>T2321</f>
        <v>0.11589</v>
      </c>
      <c r="T2342" s="111">
        <f>H2342+S2342-H2343-H2344-U2342</f>
        <v>0.12689</v>
      </c>
      <c r="U2342" s="114">
        <v>0.0</v>
      </c>
      <c r="V2342" s="111">
        <f t="shared" si="1319"/>
        <v>166.5</v>
      </c>
      <c r="W2342" s="111">
        <f t="shared" si="1320"/>
        <v>550</v>
      </c>
      <c r="X2342" s="114">
        <f t="shared" si="4740"/>
        <v>0</v>
      </c>
      <c r="Y2342" s="86"/>
    </row>
    <row r="2343">
      <c r="A2343" s="108">
        <v>45769.0</v>
      </c>
      <c r="B2343" s="109" t="s">
        <v>34</v>
      </c>
      <c r="C2343" s="110" t="s">
        <v>26</v>
      </c>
      <c r="D2343" s="109" t="s">
        <v>29</v>
      </c>
      <c r="E2343" s="111">
        <v>0.6</v>
      </c>
      <c r="F2343" s="80">
        <v>0.0</v>
      </c>
      <c r="G2343" s="115">
        <v>0.00333</v>
      </c>
      <c r="H2343" s="116">
        <v>0.0</v>
      </c>
      <c r="I2343" s="111">
        <f t="shared" si="3"/>
        <v>-0.00333</v>
      </c>
      <c r="J2343" s="113">
        <f t="shared" si="4"/>
        <v>0</v>
      </c>
      <c r="K2343" s="111">
        <f t="shared" ref="K2343:L2343" si="4755">IFERROR(G2343,0)</f>
        <v>0.00333</v>
      </c>
      <c r="L2343" s="111">
        <f t="shared" si="4755"/>
        <v>0</v>
      </c>
      <c r="M2343" s="111">
        <f t="shared" si="6"/>
        <v>-0.00333</v>
      </c>
      <c r="N2343" s="113">
        <f t="shared" si="7"/>
        <v>0</v>
      </c>
      <c r="O2343" s="111">
        <f t="shared" ref="O2343:P2343" si="4756">IFERROR(K2343,0)</f>
        <v>0.00333</v>
      </c>
      <c r="P2343" s="111">
        <f t="shared" si="4756"/>
        <v>0</v>
      </c>
      <c r="Q2343" s="111">
        <f t="shared" si="9"/>
        <v>-0.00333</v>
      </c>
      <c r="R2343" s="113">
        <f t="shared" si="10"/>
        <v>0</v>
      </c>
      <c r="S2343" s="43"/>
      <c r="T2343" s="43"/>
      <c r="U2343" s="43"/>
      <c r="V2343" s="111">
        <f t="shared" si="1319"/>
        <v>0</v>
      </c>
      <c r="W2343" s="111">
        <f t="shared" si="1320"/>
        <v>0</v>
      </c>
      <c r="X2343" s="114">
        <f t="shared" si="4740"/>
        <v>0.011</v>
      </c>
      <c r="Y2343" s="86"/>
    </row>
    <row r="2344">
      <c r="A2344" s="108">
        <v>45769.0</v>
      </c>
      <c r="B2344" s="109" t="s">
        <v>34</v>
      </c>
      <c r="C2344" s="110" t="s">
        <v>26</v>
      </c>
      <c r="D2344" s="109" t="s">
        <v>30</v>
      </c>
      <c r="E2344" s="111">
        <v>0.0</v>
      </c>
      <c r="F2344" s="80">
        <v>0.0</v>
      </c>
      <c r="G2344" s="99">
        <v>0.0</v>
      </c>
      <c r="H2344" s="118">
        <v>0.0</v>
      </c>
      <c r="I2344" s="111">
        <f t="shared" si="3"/>
        <v>0</v>
      </c>
      <c r="J2344" s="113">
        <f t="shared" si="4"/>
        <v>0</v>
      </c>
      <c r="K2344" s="111">
        <f t="shared" ref="K2344:L2344" si="4757">IFERROR(G2344,0)</f>
        <v>0</v>
      </c>
      <c r="L2344" s="111">
        <f t="shared" si="4757"/>
        <v>0</v>
      </c>
      <c r="M2344" s="111">
        <f t="shared" si="6"/>
        <v>0</v>
      </c>
      <c r="N2344" s="113">
        <f t="shared" si="7"/>
        <v>0</v>
      </c>
      <c r="O2344" s="111">
        <f t="shared" ref="O2344:P2344" si="4758">IFERROR(K2344,0)</f>
        <v>0</v>
      </c>
      <c r="P2344" s="111">
        <f t="shared" si="4758"/>
        <v>0</v>
      </c>
      <c r="Q2344" s="111">
        <f t="shared" si="9"/>
        <v>0</v>
      </c>
      <c r="R2344" s="113">
        <f t="shared" si="10"/>
        <v>0</v>
      </c>
      <c r="S2344" s="43"/>
      <c r="T2344" s="43"/>
      <c r="U2344" s="43"/>
      <c r="V2344" s="111">
        <f t="shared" si="1319"/>
        <v>0</v>
      </c>
      <c r="W2344" s="111">
        <f t="shared" si="1320"/>
        <v>0</v>
      </c>
      <c r="X2344" s="114">
        <f t="shared" si="4740"/>
        <v>0</v>
      </c>
      <c r="Y2344" s="86"/>
    </row>
    <row r="2345">
      <c r="A2345" s="108">
        <v>45769.0</v>
      </c>
      <c r="B2345" s="109" t="s">
        <v>36</v>
      </c>
      <c r="C2345" s="110" t="s">
        <v>37</v>
      </c>
      <c r="D2345" s="109" t="s">
        <v>27</v>
      </c>
      <c r="E2345" s="111">
        <v>229.8</v>
      </c>
      <c r="F2345" s="80">
        <v>0.612</v>
      </c>
      <c r="G2345" s="115">
        <v>0.65333</v>
      </c>
      <c r="H2345" s="116">
        <v>0.642</v>
      </c>
      <c r="I2345" s="111">
        <f t="shared" si="3"/>
        <v>-0.01133</v>
      </c>
      <c r="J2345" s="113">
        <f t="shared" si="4"/>
        <v>98.26580748</v>
      </c>
      <c r="K2345" s="111">
        <f t="shared" ref="K2345:L2345" si="4759">IFERROR(G2345,0)</f>
        <v>0.65333</v>
      </c>
      <c r="L2345" s="111">
        <f t="shared" si="4759"/>
        <v>0.642</v>
      </c>
      <c r="M2345" s="111">
        <f t="shared" si="6"/>
        <v>-0.01133</v>
      </c>
      <c r="N2345" s="113">
        <f t="shared" si="7"/>
        <v>98.26580748</v>
      </c>
      <c r="O2345" s="111">
        <f t="shared" ref="O2345:P2345" si="4760">IFERROR(K2345,0)</f>
        <v>0.65333</v>
      </c>
      <c r="P2345" s="111">
        <f t="shared" si="4760"/>
        <v>0.642</v>
      </c>
      <c r="Q2345" s="111">
        <f t="shared" si="9"/>
        <v>-0.01133</v>
      </c>
      <c r="R2345" s="113">
        <f t="shared" si="10"/>
        <v>98.26580748</v>
      </c>
      <c r="S2345" s="114">
        <f>T2324</f>
        <v>132.197285</v>
      </c>
      <c r="T2345" s="111">
        <f>H2345+S2345-H2346-H2347-U2345</f>
        <v>131.412885</v>
      </c>
      <c r="U2345" s="114">
        <v>4.0E-4</v>
      </c>
      <c r="V2345" s="111">
        <f t="shared" si="1319"/>
        <v>106.753268</v>
      </c>
      <c r="W2345" s="111">
        <f t="shared" si="1320"/>
        <v>104.9019608</v>
      </c>
      <c r="X2345" s="114">
        <f t="shared" si="4740"/>
        <v>0</v>
      </c>
      <c r="Y2345" s="86"/>
    </row>
    <row r="2346">
      <c r="A2346" s="108">
        <v>45769.0</v>
      </c>
      <c r="B2346" s="109" t="s">
        <v>36</v>
      </c>
      <c r="C2346" s="110" t="s">
        <v>37</v>
      </c>
      <c r="D2346" s="109" t="s">
        <v>29</v>
      </c>
      <c r="E2346" s="111">
        <v>285.0</v>
      </c>
      <c r="F2346" s="80">
        <v>0.0</v>
      </c>
      <c r="G2346" s="115">
        <v>0.78333</v>
      </c>
      <c r="H2346" s="116">
        <v>1.426</v>
      </c>
      <c r="I2346" s="111">
        <f t="shared" si="3"/>
        <v>0.64267</v>
      </c>
      <c r="J2346" s="113">
        <f t="shared" si="4"/>
        <v>182.0433278</v>
      </c>
      <c r="K2346" s="111">
        <f t="shared" ref="K2346:L2346" si="4761">IFERROR(G2346,0)</f>
        <v>0.78333</v>
      </c>
      <c r="L2346" s="111">
        <f t="shared" si="4761"/>
        <v>1.426</v>
      </c>
      <c r="M2346" s="111">
        <f t="shared" si="6"/>
        <v>0.64267</v>
      </c>
      <c r="N2346" s="113">
        <f t="shared" si="7"/>
        <v>182.0433278</v>
      </c>
      <c r="O2346" s="111">
        <f t="shared" ref="O2346:P2346" si="4762">IFERROR(K2346,0)</f>
        <v>0.78333</v>
      </c>
      <c r="P2346" s="111">
        <f t="shared" si="4762"/>
        <v>1.426</v>
      </c>
      <c r="Q2346" s="111">
        <f t="shared" si="9"/>
        <v>0.64267</v>
      </c>
      <c r="R2346" s="113">
        <f t="shared" si="10"/>
        <v>182.0433278</v>
      </c>
      <c r="S2346" s="43"/>
      <c r="T2346" s="43"/>
      <c r="U2346" s="43"/>
      <c r="V2346" s="111">
        <f t="shared" si="1319"/>
        <v>0</v>
      </c>
      <c r="W2346" s="111">
        <f t="shared" si="1320"/>
        <v>0</v>
      </c>
      <c r="X2346" s="114">
        <f t="shared" si="4740"/>
        <v>0.633</v>
      </c>
      <c r="Y2346" s="86"/>
    </row>
    <row r="2347">
      <c r="A2347" s="108">
        <v>45769.0</v>
      </c>
      <c r="B2347" s="109" t="s">
        <v>36</v>
      </c>
      <c r="C2347" s="110" t="s">
        <v>37</v>
      </c>
      <c r="D2347" s="109" t="s">
        <v>30</v>
      </c>
      <c r="E2347" s="111">
        <v>0.0</v>
      </c>
      <c r="F2347" s="80">
        <v>0.0</v>
      </c>
      <c r="G2347" s="99">
        <v>0.0</v>
      </c>
      <c r="H2347" s="118">
        <v>0.0</v>
      </c>
      <c r="I2347" s="111">
        <f t="shared" si="3"/>
        <v>0</v>
      </c>
      <c r="J2347" s="113">
        <f t="shared" si="4"/>
        <v>0</v>
      </c>
      <c r="K2347" s="111">
        <f t="shared" ref="K2347:L2347" si="4763">IFERROR(G2347,0)</f>
        <v>0</v>
      </c>
      <c r="L2347" s="111">
        <f t="shared" si="4763"/>
        <v>0</v>
      </c>
      <c r="M2347" s="111">
        <f t="shared" si="6"/>
        <v>0</v>
      </c>
      <c r="N2347" s="113">
        <f t="shared" si="7"/>
        <v>0</v>
      </c>
      <c r="O2347" s="111">
        <f t="shared" ref="O2347:P2347" si="4764">IFERROR(K2347,0)</f>
        <v>0</v>
      </c>
      <c r="P2347" s="111">
        <f t="shared" si="4764"/>
        <v>0</v>
      </c>
      <c r="Q2347" s="111">
        <f t="shared" si="9"/>
        <v>0</v>
      </c>
      <c r="R2347" s="113">
        <f t="shared" si="10"/>
        <v>0</v>
      </c>
      <c r="S2347" s="43"/>
      <c r="T2347" s="43"/>
      <c r="U2347" s="43"/>
      <c r="V2347" s="111">
        <f t="shared" si="1319"/>
        <v>0</v>
      </c>
      <c r="W2347" s="111">
        <f t="shared" si="1320"/>
        <v>0</v>
      </c>
      <c r="X2347" s="114">
        <f t="shared" si="4740"/>
        <v>1.34</v>
      </c>
      <c r="Y2347" s="86"/>
    </row>
    <row r="2348">
      <c r="A2348" s="108">
        <v>45769.0</v>
      </c>
      <c r="B2348" s="109" t="s">
        <v>49</v>
      </c>
      <c r="C2348" s="110" t="s">
        <v>37</v>
      </c>
      <c r="D2348" s="109" t="s">
        <v>27</v>
      </c>
      <c r="E2348" s="111">
        <v>5.2</v>
      </c>
      <c r="F2348" s="80">
        <v>0.02</v>
      </c>
      <c r="G2348" s="115">
        <v>0.01333</v>
      </c>
      <c r="H2348" s="116">
        <v>0.02</v>
      </c>
      <c r="I2348" s="111">
        <f t="shared" si="3"/>
        <v>0.00667</v>
      </c>
      <c r="J2348" s="113">
        <f t="shared" si="4"/>
        <v>150.0375094</v>
      </c>
      <c r="K2348" s="111">
        <f t="shared" ref="K2348:L2348" si="4765">IFERROR(G2348,0)</f>
        <v>0.01333</v>
      </c>
      <c r="L2348" s="111">
        <f t="shared" si="4765"/>
        <v>0.02</v>
      </c>
      <c r="M2348" s="111">
        <f t="shared" si="6"/>
        <v>0.00667</v>
      </c>
      <c r="N2348" s="113">
        <f t="shared" si="7"/>
        <v>150.0375094</v>
      </c>
      <c r="O2348" s="111">
        <f t="shared" ref="O2348:P2348" si="4766">IFERROR(K2348,0)</f>
        <v>0.01333</v>
      </c>
      <c r="P2348" s="111">
        <f t="shared" si="4766"/>
        <v>0.02</v>
      </c>
      <c r="Q2348" s="111">
        <f t="shared" si="9"/>
        <v>0.00667</v>
      </c>
      <c r="R2348" s="113">
        <f t="shared" si="10"/>
        <v>150.0375094</v>
      </c>
      <c r="S2348" s="114">
        <f>T2327</f>
        <v>2.697800002</v>
      </c>
      <c r="T2348" s="111">
        <f>H2348+S2348-H2349-H2350-U2348</f>
        <v>2.717100002</v>
      </c>
      <c r="U2348" s="114">
        <v>7.0E-4</v>
      </c>
      <c r="V2348" s="111">
        <f t="shared" si="1319"/>
        <v>66.65</v>
      </c>
      <c r="W2348" s="111">
        <f t="shared" si="1320"/>
        <v>100</v>
      </c>
      <c r="X2348" s="114">
        <f t="shared" si="4740"/>
        <v>0</v>
      </c>
      <c r="Y2348" s="86"/>
    </row>
    <row r="2349">
      <c r="A2349" s="108">
        <v>45769.0</v>
      </c>
      <c r="B2349" s="109" t="s">
        <v>49</v>
      </c>
      <c r="C2349" s="110" t="s">
        <v>37</v>
      </c>
      <c r="D2349" s="109" t="s">
        <v>29</v>
      </c>
      <c r="E2349" s="111">
        <v>5.1</v>
      </c>
      <c r="F2349" s="80">
        <v>0.0</v>
      </c>
      <c r="G2349" s="115">
        <v>0.01333</v>
      </c>
      <c r="H2349" s="116">
        <v>0.0</v>
      </c>
      <c r="I2349" s="111">
        <f t="shared" si="3"/>
        <v>-0.01333</v>
      </c>
      <c r="J2349" s="113">
        <f t="shared" si="4"/>
        <v>0</v>
      </c>
      <c r="K2349" s="111">
        <f t="shared" ref="K2349:L2349" si="4767">IFERROR(G2349,0)</f>
        <v>0.01333</v>
      </c>
      <c r="L2349" s="111">
        <f t="shared" si="4767"/>
        <v>0</v>
      </c>
      <c r="M2349" s="111">
        <f t="shared" si="6"/>
        <v>-0.01333</v>
      </c>
      <c r="N2349" s="113">
        <f t="shared" si="7"/>
        <v>0</v>
      </c>
      <c r="O2349" s="111">
        <f t="shared" ref="O2349:P2349" si="4768">IFERROR(K2349,0)</f>
        <v>0.01333</v>
      </c>
      <c r="P2349" s="111">
        <f t="shared" si="4768"/>
        <v>0</v>
      </c>
      <c r="Q2349" s="111">
        <f t="shared" si="9"/>
        <v>-0.01333</v>
      </c>
      <c r="R2349" s="113">
        <f t="shared" si="10"/>
        <v>0</v>
      </c>
      <c r="S2349" s="43"/>
      <c r="T2349" s="43"/>
      <c r="U2349" s="43"/>
      <c r="V2349" s="111">
        <f t="shared" si="1319"/>
        <v>0</v>
      </c>
      <c r="W2349" s="111">
        <f t="shared" si="1320"/>
        <v>0</v>
      </c>
      <c r="X2349" s="114">
        <f t="shared" si="4740"/>
        <v>0.019</v>
      </c>
      <c r="Y2349" s="86"/>
    </row>
    <row r="2350">
      <c r="A2350" s="108">
        <v>45769.0</v>
      </c>
      <c r="B2350" s="109" t="s">
        <v>49</v>
      </c>
      <c r="C2350" s="110" t="s">
        <v>37</v>
      </c>
      <c r="D2350" s="109" t="s">
        <v>30</v>
      </c>
      <c r="E2350" s="111">
        <v>0.0</v>
      </c>
      <c r="F2350" s="80">
        <v>0.0</v>
      </c>
      <c r="G2350" s="99">
        <v>0.0</v>
      </c>
      <c r="H2350" s="118">
        <v>0.0</v>
      </c>
      <c r="I2350" s="111">
        <f t="shared" si="3"/>
        <v>0</v>
      </c>
      <c r="J2350" s="113">
        <f t="shared" si="4"/>
        <v>0</v>
      </c>
      <c r="K2350" s="111">
        <f t="shared" ref="K2350:L2350" si="4769">IFERROR(G2350,0)</f>
        <v>0</v>
      </c>
      <c r="L2350" s="111">
        <f t="shared" si="4769"/>
        <v>0</v>
      </c>
      <c r="M2350" s="111">
        <f t="shared" si="6"/>
        <v>0</v>
      </c>
      <c r="N2350" s="113">
        <f t="shared" si="7"/>
        <v>0</v>
      </c>
      <c r="O2350" s="111">
        <f t="shared" ref="O2350:P2350" si="4770">IFERROR(K2350,0)</f>
        <v>0</v>
      </c>
      <c r="P2350" s="111">
        <f t="shared" si="4770"/>
        <v>0</v>
      </c>
      <c r="Q2350" s="111">
        <f t="shared" si="9"/>
        <v>0</v>
      </c>
      <c r="R2350" s="113">
        <f t="shared" si="10"/>
        <v>0</v>
      </c>
      <c r="S2350" s="43"/>
      <c r="T2350" s="43"/>
      <c r="U2350" s="43"/>
      <c r="V2350" s="111">
        <f t="shared" si="1319"/>
        <v>0</v>
      </c>
      <c r="W2350" s="111">
        <f t="shared" si="1320"/>
        <v>0</v>
      </c>
      <c r="X2350" s="114">
        <f t="shared" si="4740"/>
        <v>0</v>
      </c>
      <c r="Y2350" s="86"/>
    </row>
    <row r="2351">
      <c r="A2351" s="108">
        <v>45769.0</v>
      </c>
      <c r="B2351" s="109" t="s">
        <v>40</v>
      </c>
      <c r="C2351" s="110" t="s">
        <v>37</v>
      </c>
      <c r="D2351" s="109" t="s">
        <v>27</v>
      </c>
      <c r="E2351" s="111">
        <v>0.63</v>
      </c>
      <c r="F2351" s="80">
        <v>0.0</v>
      </c>
      <c r="G2351" s="115">
        <v>0.001666</v>
      </c>
      <c r="H2351" s="118">
        <v>0.001</v>
      </c>
      <c r="I2351" s="111">
        <f t="shared" si="3"/>
        <v>-0.000666</v>
      </c>
      <c r="J2351" s="113">
        <f t="shared" si="4"/>
        <v>60.0240096</v>
      </c>
      <c r="K2351" s="111">
        <f t="shared" ref="K2351:L2351" si="4771">IFERROR(G2351,0)</f>
        <v>0.001666</v>
      </c>
      <c r="L2351" s="111">
        <f t="shared" si="4771"/>
        <v>0.001</v>
      </c>
      <c r="M2351" s="111">
        <f t="shared" si="6"/>
        <v>-0.000666</v>
      </c>
      <c r="N2351" s="113">
        <f t="shared" si="7"/>
        <v>60.0240096</v>
      </c>
      <c r="O2351" s="111">
        <f t="shared" ref="O2351:P2351" si="4772">IFERROR(K2351,0)</f>
        <v>0.001666</v>
      </c>
      <c r="P2351" s="111">
        <f t="shared" si="4772"/>
        <v>0.001</v>
      </c>
      <c r="Q2351" s="111">
        <f t="shared" si="9"/>
        <v>-0.000666</v>
      </c>
      <c r="R2351" s="113">
        <f t="shared" si="10"/>
        <v>60.0240096</v>
      </c>
      <c r="S2351" s="114">
        <f>T2330</f>
        <v>0.10594624</v>
      </c>
      <c r="T2351" s="111">
        <f>H2351+S2351-H2352-H2353-U2351</f>
        <v>0.10684624</v>
      </c>
      <c r="U2351" s="114">
        <v>1.0E-4</v>
      </c>
      <c r="V2351" s="111">
        <f t="shared" si="1319"/>
        <v>0</v>
      </c>
      <c r="W2351" s="111">
        <f t="shared" si="1320"/>
        <v>0</v>
      </c>
      <c r="X2351" s="114">
        <f t="shared" si="4740"/>
        <v>0</v>
      </c>
      <c r="Y2351" s="86"/>
    </row>
    <row r="2352">
      <c r="A2352" s="108">
        <v>45769.0</v>
      </c>
      <c r="B2352" s="109" t="s">
        <v>40</v>
      </c>
      <c r="C2352" s="110" t="s">
        <v>37</v>
      </c>
      <c r="D2352" s="109" t="s">
        <v>29</v>
      </c>
      <c r="E2352" s="111">
        <v>0.63</v>
      </c>
      <c r="F2352" s="80">
        <v>0.0</v>
      </c>
      <c r="G2352" s="115">
        <v>0.001666</v>
      </c>
      <c r="H2352" s="118">
        <v>0.0</v>
      </c>
      <c r="I2352" s="111">
        <f t="shared" si="3"/>
        <v>-0.001666</v>
      </c>
      <c r="J2352" s="113">
        <f t="shared" si="4"/>
        <v>0</v>
      </c>
      <c r="K2352" s="111">
        <f t="shared" ref="K2352:L2352" si="4773">IFERROR(G2352,0)</f>
        <v>0.001666</v>
      </c>
      <c r="L2352" s="111">
        <f t="shared" si="4773"/>
        <v>0</v>
      </c>
      <c r="M2352" s="111">
        <f t="shared" si="6"/>
        <v>-0.001666</v>
      </c>
      <c r="N2352" s="113">
        <f t="shared" si="7"/>
        <v>0</v>
      </c>
      <c r="O2352" s="111">
        <f t="shared" ref="O2352:P2352" si="4774">IFERROR(K2352,0)</f>
        <v>0.001666</v>
      </c>
      <c r="P2352" s="111">
        <f t="shared" si="4774"/>
        <v>0</v>
      </c>
      <c r="Q2352" s="111">
        <f t="shared" si="9"/>
        <v>-0.001666</v>
      </c>
      <c r="R2352" s="113">
        <f t="shared" si="10"/>
        <v>0</v>
      </c>
      <c r="S2352" s="43"/>
      <c r="T2352" s="117"/>
      <c r="U2352" s="43"/>
      <c r="V2352" s="111">
        <f t="shared" si="1319"/>
        <v>0</v>
      </c>
      <c r="W2352" s="111">
        <f t="shared" si="1320"/>
        <v>0</v>
      </c>
      <c r="X2352" s="114">
        <f t="shared" si="4740"/>
        <v>0.001</v>
      </c>
      <c r="Y2352" s="86"/>
    </row>
    <row r="2353">
      <c r="A2353" s="108">
        <v>45769.0</v>
      </c>
      <c r="B2353" s="109" t="s">
        <v>40</v>
      </c>
      <c r="C2353" s="110" t="s">
        <v>37</v>
      </c>
      <c r="D2353" s="109" t="s">
        <v>30</v>
      </c>
      <c r="E2353" s="111">
        <v>0.0</v>
      </c>
      <c r="F2353" s="80">
        <v>0.0</v>
      </c>
      <c r="G2353" s="99">
        <v>0.0</v>
      </c>
      <c r="H2353" s="118">
        <v>0.0</v>
      </c>
      <c r="I2353" s="111">
        <f t="shared" si="3"/>
        <v>0</v>
      </c>
      <c r="J2353" s="113">
        <f t="shared" si="4"/>
        <v>0</v>
      </c>
      <c r="K2353" s="111">
        <f t="shared" ref="K2353:L2353" si="4775">IFERROR(G2353,0)</f>
        <v>0</v>
      </c>
      <c r="L2353" s="111">
        <f t="shared" si="4775"/>
        <v>0</v>
      </c>
      <c r="M2353" s="111">
        <f t="shared" si="6"/>
        <v>0</v>
      </c>
      <c r="N2353" s="113">
        <f t="shared" si="7"/>
        <v>0</v>
      </c>
      <c r="O2353" s="111">
        <f t="shared" ref="O2353:P2353" si="4776">IFERROR(K2353,0)</f>
        <v>0</v>
      </c>
      <c r="P2353" s="111">
        <f t="shared" si="4776"/>
        <v>0</v>
      </c>
      <c r="Q2353" s="111">
        <f t="shared" si="9"/>
        <v>0</v>
      </c>
      <c r="R2353" s="113">
        <f t="shared" si="10"/>
        <v>0</v>
      </c>
      <c r="S2353" s="43"/>
      <c r="T2353" s="43"/>
      <c r="U2353" s="43"/>
      <c r="V2353" s="111">
        <f t="shared" si="1319"/>
        <v>0</v>
      </c>
      <c r="W2353" s="111">
        <f t="shared" si="1320"/>
        <v>0</v>
      </c>
      <c r="X2353" s="114">
        <f t="shared" si="4740"/>
        <v>0</v>
      </c>
      <c r="Y2353" s="86"/>
    </row>
    <row r="2354">
      <c r="A2354" s="108">
        <v>45770.0</v>
      </c>
      <c r="B2354" s="109" t="s">
        <v>31</v>
      </c>
      <c r="C2354" s="110" t="s">
        <v>26</v>
      </c>
      <c r="D2354" s="109" t="s">
        <v>27</v>
      </c>
      <c r="E2354" s="111">
        <v>190.9</v>
      </c>
      <c r="F2354" s="81">
        <v>0.66</v>
      </c>
      <c r="G2354" s="112">
        <v>0.53666</v>
      </c>
      <c r="H2354" s="107">
        <v>0.572</v>
      </c>
      <c r="I2354" s="111">
        <f t="shared" si="3"/>
        <v>0.03534</v>
      </c>
      <c r="J2354" s="113">
        <f t="shared" si="4"/>
        <v>106.585175</v>
      </c>
      <c r="K2354" s="111">
        <f t="shared" ref="K2354:L2354" si="4777">IFERROR(G2354,0)</f>
        <v>0.53666</v>
      </c>
      <c r="L2354" s="111">
        <f t="shared" si="4777"/>
        <v>0.572</v>
      </c>
      <c r="M2354" s="111">
        <f t="shared" si="6"/>
        <v>0.03534</v>
      </c>
      <c r="N2354" s="113">
        <f t="shared" si="7"/>
        <v>106.585175</v>
      </c>
      <c r="O2354" s="111">
        <f t="shared" ref="O2354:P2354" si="4778">IFERROR(K2354,0)</f>
        <v>0.53666</v>
      </c>
      <c r="P2354" s="111">
        <f t="shared" si="4778"/>
        <v>0.572</v>
      </c>
      <c r="Q2354" s="111">
        <f t="shared" si="9"/>
        <v>0.03534</v>
      </c>
      <c r="R2354" s="113">
        <f t="shared" si="10"/>
        <v>106.585175</v>
      </c>
      <c r="S2354" s="111">
        <f>T2333</f>
        <v>4.43372</v>
      </c>
      <c r="T2354" s="111">
        <f>H2354+S2354-H2355-H2356-U2354</f>
        <v>4.58192</v>
      </c>
      <c r="U2354" s="111">
        <v>0.0018</v>
      </c>
      <c r="V2354" s="111">
        <f t="shared" si="1319"/>
        <v>81.31212121</v>
      </c>
      <c r="W2354" s="111">
        <f t="shared" si="1320"/>
        <v>86.66666667</v>
      </c>
      <c r="X2354" s="114">
        <f>H2312</f>
        <v>0.574</v>
      </c>
      <c r="Y2354" s="86"/>
    </row>
    <row r="2355">
      <c r="A2355" s="108">
        <v>45770.0</v>
      </c>
      <c r="B2355" s="109" t="s">
        <v>31</v>
      </c>
      <c r="C2355" s="110" t="s">
        <v>26</v>
      </c>
      <c r="D2355" s="109" t="s">
        <v>29</v>
      </c>
      <c r="E2355" s="111">
        <v>220.3</v>
      </c>
      <c r="F2355" s="80">
        <v>1.662</v>
      </c>
      <c r="G2355" s="115">
        <v>0.66</v>
      </c>
      <c r="H2355" s="116">
        <v>0.422</v>
      </c>
      <c r="I2355" s="111">
        <f t="shared" si="3"/>
        <v>-0.238</v>
      </c>
      <c r="J2355" s="113">
        <f t="shared" si="4"/>
        <v>63.93939394</v>
      </c>
      <c r="K2355" s="111">
        <f t="shared" ref="K2355:L2355" si="4779">IFERROR(G2355,0)</f>
        <v>0.66</v>
      </c>
      <c r="L2355" s="111">
        <f t="shared" si="4779"/>
        <v>0.422</v>
      </c>
      <c r="M2355" s="111">
        <f t="shared" si="6"/>
        <v>-0.238</v>
      </c>
      <c r="N2355" s="113">
        <f t="shared" si="7"/>
        <v>63.93939394</v>
      </c>
      <c r="O2355" s="111">
        <f t="shared" ref="O2355:P2355" si="4780">IFERROR(K2355,0)</f>
        <v>0.66</v>
      </c>
      <c r="P2355" s="111">
        <f t="shared" si="4780"/>
        <v>0.422</v>
      </c>
      <c r="Q2355" s="111">
        <f t="shared" si="9"/>
        <v>-0.238</v>
      </c>
      <c r="R2355" s="113">
        <f t="shared" si="10"/>
        <v>63.93939394</v>
      </c>
      <c r="S2355" s="117"/>
      <c r="T2355" s="117"/>
      <c r="U2355" s="117"/>
      <c r="V2355" s="111">
        <f t="shared" si="1319"/>
        <v>39.71119134</v>
      </c>
      <c r="W2355" s="111">
        <f t="shared" si="1320"/>
        <v>25.39109507</v>
      </c>
      <c r="X2355" s="114">
        <f t="shared" ref="X2355:X2374" si="4783">H2312</f>
        <v>0.574</v>
      </c>
      <c r="Y2355" s="86"/>
    </row>
    <row r="2356">
      <c r="A2356" s="108">
        <v>45770.0</v>
      </c>
      <c r="B2356" s="109" t="s">
        <v>31</v>
      </c>
      <c r="C2356" s="110" t="s">
        <v>26</v>
      </c>
      <c r="D2356" s="109" t="s">
        <v>30</v>
      </c>
      <c r="E2356" s="111">
        <v>0.0</v>
      </c>
      <c r="F2356" s="80">
        <v>0.0</v>
      </c>
      <c r="G2356" s="99">
        <v>0.0</v>
      </c>
      <c r="H2356" s="116">
        <v>0.0</v>
      </c>
      <c r="I2356" s="111">
        <f t="shared" si="3"/>
        <v>0</v>
      </c>
      <c r="J2356" s="113">
        <f t="shared" si="4"/>
        <v>0</v>
      </c>
      <c r="K2356" s="111">
        <f t="shared" ref="K2356:L2356" si="4781">IFERROR(G2356,0)</f>
        <v>0</v>
      </c>
      <c r="L2356" s="111">
        <f t="shared" si="4781"/>
        <v>0</v>
      </c>
      <c r="M2356" s="111">
        <f t="shared" si="6"/>
        <v>0</v>
      </c>
      <c r="N2356" s="113">
        <f t="shared" si="7"/>
        <v>0</v>
      </c>
      <c r="O2356" s="111">
        <f t="shared" ref="O2356:P2356" si="4782">IFERROR(K2356,0)</f>
        <v>0</v>
      </c>
      <c r="P2356" s="111">
        <f t="shared" si="4782"/>
        <v>0</v>
      </c>
      <c r="Q2356" s="111">
        <f t="shared" si="9"/>
        <v>0</v>
      </c>
      <c r="R2356" s="113">
        <f t="shared" si="10"/>
        <v>0</v>
      </c>
      <c r="S2356" s="117"/>
      <c r="T2356" s="117"/>
      <c r="U2356" s="117"/>
      <c r="V2356" s="111">
        <f t="shared" si="1319"/>
        <v>0</v>
      </c>
      <c r="W2356" s="111">
        <f t="shared" si="1320"/>
        <v>0</v>
      </c>
      <c r="X2356" s="114">
        <f t="shared" si="4783"/>
        <v>0.263</v>
      </c>
      <c r="Y2356" s="86"/>
    </row>
    <row r="2357">
      <c r="A2357" s="108">
        <v>45770.0</v>
      </c>
      <c r="B2357" s="109" t="s">
        <v>25</v>
      </c>
      <c r="C2357" s="110" t="s">
        <v>26</v>
      </c>
      <c r="D2357" s="109" t="s">
        <v>27</v>
      </c>
      <c r="E2357" s="111">
        <v>1.7</v>
      </c>
      <c r="F2357" s="80">
        <v>0.005</v>
      </c>
      <c r="G2357" s="115">
        <v>0.00466</v>
      </c>
      <c r="H2357" s="116">
        <v>0.005</v>
      </c>
      <c r="I2357" s="111">
        <f t="shared" si="3"/>
        <v>0.00034</v>
      </c>
      <c r="J2357" s="113">
        <f t="shared" si="4"/>
        <v>107.2961373</v>
      </c>
      <c r="K2357" s="111">
        <f t="shared" ref="K2357:L2357" si="4784">IFERROR(G2357,0)</f>
        <v>0.00466</v>
      </c>
      <c r="L2357" s="111">
        <f t="shared" si="4784"/>
        <v>0.005</v>
      </c>
      <c r="M2357" s="111">
        <f t="shared" si="6"/>
        <v>0.00034</v>
      </c>
      <c r="N2357" s="113">
        <f t="shared" si="7"/>
        <v>107.2961373</v>
      </c>
      <c r="O2357" s="111">
        <f t="shared" ref="O2357:P2357" si="4785">IFERROR(K2357,0)</f>
        <v>0.00466</v>
      </c>
      <c r="P2357" s="111">
        <f t="shared" si="4785"/>
        <v>0.005</v>
      </c>
      <c r="Q2357" s="111">
        <f t="shared" si="9"/>
        <v>0.00034</v>
      </c>
      <c r="R2357" s="113">
        <f t="shared" si="10"/>
        <v>107.2961373</v>
      </c>
      <c r="S2357" s="111">
        <f>T2336</f>
        <v>3.4265405</v>
      </c>
      <c r="T2357" s="111">
        <f>H2357+S2357-H2358-H2359-U2357</f>
        <v>3.4314405</v>
      </c>
      <c r="U2357" s="111">
        <v>1.0E-4</v>
      </c>
      <c r="V2357" s="111">
        <f t="shared" si="1319"/>
        <v>93.2</v>
      </c>
      <c r="W2357" s="111">
        <f t="shared" si="1320"/>
        <v>100</v>
      </c>
      <c r="X2357" s="114">
        <f t="shared" si="4783"/>
        <v>0</v>
      </c>
      <c r="Y2357" s="86"/>
    </row>
    <row r="2358">
      <c r="A2358" s="108">
        <v>45770.0</v>
      </c>
      <c r="B2358" s="109" t="s">
        <v>25</v>
      </c>
      <c r="C2358" s="110" t="s">
        <v>26</v>
      </c>
      <c r="D2358" s="109" t="s">
        <v>29</v>
      </c>
      <c r="E2358" s="111">
        <v>1.5</v>
      </c>
      <c r="F2358" s="80">
        <v>0.0</v>
      </c>
      <c r="G2358" s="115">
        <v>0.00333</v>
      </c>
      <c r="H2358" s="116">
        <v>0.0</v>
      </c>
      <c r="I2358" s="111">
        <f t="shared" si="3"/>
        <v>-0.00333</v>
      </c>
      <c r="J2358" s="113">
        <f t="shared" si="4"/>
        <v>0</v>
      </c>
      <c r="K2358" s="111">
        <f t="shared" ref="K2358:L2358" si="4786">IFERROR(G2358,0)</f>
        <v>0.00333</v>
      </c>
      <c r="L2358" s="111">
        <f t="shared" si="4786"/>
        <v>0</v>
      </c>
      <c r="M2358" s="111">
        <f t="shared" si="6"/>
        <v>-0.00333</v>
      </c>
      <c r="N2358" s="113">
        <f t="shared" si="7"/>
        <v>0</v>
      </c>
      <c r="O2358" s="111">
        <f t="shared" ref="O2358:P2358" si="4787">IFERROR(K2358,0)</f>
        <v>0.00333</v>
      </c>
      <c r="P2358" s="111">
        <f t="shared" si="4787"/>
        <v>0</v>
      </c>
      <c r="Q2358" s="111">
        <f t="shared" si="9"/>
        <v>-0.00333</v>
      </c>
      <c r="R2358" s="113">
        <f t="shared" si="10"/>
        <v>0</v>
      </c>
      <c r="S2358" s="117"/>
      <c r="T2358" s="117"/>
      <c r="U2358" s="117"/>
      <c r="V2358" s="111">
        <f t="shared" si="1319"/>
        <v>0</v>
      </c>
      <c r="W2358" s="111">
        <f t="shared" si="1320"/>
        <v>0</v>
      </c>
      <c r="X2358" s="114">
        <f t="shared" si="4783"/>
        <v>0.005</v>
      </c>
      <c r="Y2358" s="86"/>
    </row>
    <row r="2359">
      <c r="A2359" s="108">
        <v>45770.0</v>
      </c>
      <c r="B2359" s="109" t="s">
        <v>25</v>
      </c>
      <c r="C2359" s="110" t="s">
        <v>26</v>
      </c>
      <c r="D2359" s="109" t="s">
        <v>30</v>
      </c>
      <c r="E2359" s="111">
        <v>0.0</v>
      </c>
      <c r="F2359" s="80">
        <v>0.0</v>
      </c>
      <c r="G2359" s="99">
        <v>0.0</v>
      </c>
      <c r="H2359" s="118">
        <v>0.0</v>
      </c>
      <c r="I2359" s="111">
        <f t="shared" si="3"/>
        <v>0</v>
      </c>
      <c r="J2359" s="113">
        <f t="shared" si="4"/>
        <v>0</v>
      </c>
      <c r="K2359" s="111">
        <f t="shared" ref="K2359:L2359" si="4788">IFERROR(G2359,0)</f>
        <v>0</v>
      </c>
      <c r="L2359" s="111">
        <f t="shared" si="4788"/>
        <v>0</v>
      </c>
      <c r="M2359" s="111">
        <f t="shared" si="6"/>
        <v>0</v>
      </c>
      <c r="N2359" s="113">
        <f t="shared" si="7"/>
        <v>0</v>
      </c>
      <c r="O2359" s="111">
        <f t="shared" ref="O2359:P2359" si="4789">IFERROR(K2359,0)</f>
        <v>0</v>
      </c>
      <c r="P2359" s="111">
        <f t="shared" si="4789"/>
        <v>0</v>
      </c>
      <c r="Q2359" s="111">
        <f t="shared" si="9"/>
        <v>0</v>
      </c>
      <c r="R2359" s="113">
        <f t="shared" si="10"/>
        <v>0</v>
      </c>
      <c r="S2359" s="117"/>
      <c r="T2359" s="117"/>
      <c r="U2359" s="117"/>
      <c r="V2359" s="111">
        <f t="shared" si="1319"/>
        <v>0</v>
      </c>
      <c r="W2359" s="111">
        <f t="shared" si="1320"/>
        <v>0</v>
      </c>
      <c r="X2359" s="114">
        <f t="shared" si="4783"/>
        <v>0</v>
      </c>
      <c r="Y2359" s="86"/>
    </row>
    <row r="2360">
      <c r="A2360" s="108">
        <v>45770.0</v>
      </c>
      <c r="B2360" s="109" t="s">
        <v>33</v>
      </c>
      <c r="C2360" s="110" t="s">
        <v>26</v>
      </c>
      <c r="D2360" s="109" t="s">
        <v>27</v>
      </c>
      <c r="E2360" s="111">
        <v>1.0</v>
      </c>
      <c r="F2360" s="80">
        <v>0.003</v>
      </c>
      <c r="G2360" s="99">
        <v>0.003</v>
      </c>
      <c r="H2360" s="116">
        <v>0.003</v>
      </c>
      <c r="I2360" s="111">
        <f t="shared" si="3"/>
        <v>0</v>
      </c>
      <c r="J2360" s="113">
        <f t="shared" si="4"/>
        <v>100</v>
      </c>
      <c r="K2360" s="111">
        <f t="shared" ref="K2360:L2360" si="4790">IFERROR(G2360,0)</f>
        <v>0.003</v>
      </c>
      <c r="L2360" s="111">
        <f t="shared" si="4790"/>
        <v>0.003</v>
      </c>
      <c r="M2360" s="111">
        <f t="shared" si="6"/>
        <v>0</v>
      </c>
      <c r="N2360" s="113">
        <f t="shared" si="7"/>
        <v>100</v>
      </c>
      <c r="O2360" s="111">
        <f t="shared" ref="O2360:P2360" si="4791">IFERROR(K2360,0)</f>
        <v>0.003</v>
      </c>
      <c r="P2360" s="111">
        <f t="shared" si="4791"/>
        <v>0.003</v>
      </c>
      <c r="Q2360" s="111">
        <f t="shared" si="9"/>
        <v>0</v>
      </c>
      <c r="R2360" s="113">
        <f t="shared" si="10"/>
        <v>100</v>
      </c>
      <c r="S2360" s="111">
        <f>T2339</f>
        <v>0.11265</v>
      </c>
      <c r="T2360" s="111">
        <f>H2360+S2360-H2361-H2362-U2360</f>
        <v>0.11565</v>
      </c>
      <c r="U2360" s="111">
        <v>0.0</v>
      </c>
      <c r="V2360" s="111">
        <f t="shared" si="1319"/>
        <v>100</v>
      </c>
      <c r="W2360" s="111">
        <f t="shared" si="1320"/>
        <v>100</v>
      </c>
      <c r="X2360" s="114">
        <f t="shared" si="4783"/>
        <v>0</v>
      </c>
      <c r="Y2360" s="86"/>
    </row>
    <row r="2361">
      <c r="A2361" s="108">
        <v>45770.0</v>
      </c>
      <c r="B2361" s="109" t="s">
        <v>33</v>
      </c>
      <c r="C2361" s="110" t="s">
        <v>26</v>
      </c>
      <c r="D2361" s="109" t="s">
        <v>29</v>
      </c>
      <c r="E2361" s="111">
        <v>1.0</v>
      </c>
      <c r="F2361" s="80">
        <v>0.0</v>
      </c>
      <c r="G2361" s="99">
        <v>0.003</v>
      </c>
      <c r="H2361" s="116">
        <v>0.0</v>
      </c>
      <c r="I2361" s="111">
        <f t="shared" si="3"/>
        <v>-0.003</v>
      </c>
      <c r="J2361" s="113">
        <f t="shared" si="4"/>
        <v>0</v>
      </c>
      <c r="K2361" s="111">
        <f t="shared" ref="K2361:L2361" si="4792">IFERROR(G2361,0)</f>
        <v>0.003</v>
      </c>
      <c r="L2361" s="111">
        <f t="shared" si="4792"/>
        <v>0</v>
      </c>
      <c r="M2361" s="111">
        <f t="shared" si="6"/>
        <v>-0.003</v>
      </c>
      <c r="N2361" s="113">
        <f t="shared" si="7"/>
        <v>0</v>
      </c>
      <c r="O2361" s="111">
        <f t="shared" ref="O2361:P2361" si="4793">IFERROR(K2361,0)</f>
        <v>0.003</v>
      </c>
      <c r="P2361" s="111">
        <f t="shared" si="4793"/>
        <v>0</v>
      </c>
      <c r="Q2361" s="111">
        <f t="shared" si="9"/>
        <v>-0.003</v>
      </c>
      <c r="R2361" s="113">
        <f t="shared" si="10"/>
        <v>0</v>
      </c>
      <c r="S2361" s="117"/>
      <c r="T2361" s="117"/>
      <c r="U2361" s="117"/>
      <c r="V2361" s="111">
        <f t="shared" si="1319"/>
        <v>0</v>
      </c>
      <c r="W2361" s="111">
        <f t="shared" si="1320"/>
        <v>0</v>
      </c>
      <c r="X2361" s="114">
        <f t="shared" si="4783"/>
        <v>0.003</v>
      </c>
      <c r="Y2361" s="86"/>
    </row>
    <row r="2362">
      <c r="A2362" s="108">
        <v>45770.0</v>
      </c>
      <c r="B2362" s="109" t="s">
        <v>33</v>
      </c>
      <c r="C2362" s="110" t="s">
        <v>26</v>
      </c>
      <c r="D2362" s="109" t="s">
        <v>30</v>
      </c>
      <c r="E2362" s="111">
        <v>0.0</v>
      </c>
      <c r="F2362" s="80">
        <v>0.0</v>
      </c>
      <c r="G2362" s="99">
        <v>0.0</v>
      </c>
      <c r="H2362" s="118">
        <v>0.0</v>
      </c>
      <c r="I2362" s="111">
        <f t="shared" si="3"/>
        <v>0</v>
      </c>
      <c r="J2362" s="113">
        <f t="shared" si="4"/>
        <v>0</v>
      </c>
      <c r="K2362" s="111">
        <f t="shared" ref="K2362:L2362" si="4794">IFERROR(G2362,0)</f>
        <v>0</v>
      </c>
      <c r="L2362" s="111">
        <f t="shared" si="4794"/>
        <v>0</v>
      </c>
      <c r="M2362" s="111">
        <f t="shared" si="6"/>
        <v>0</v>
      </c>
      <c r="N2362" s="113">
        <f t="shared" si="7"/>
        <v>0</v>
      </c>
      <c r="O2362" s="111">
        <f t="shared" ref="O2362:P2362" si="4795">IFERROR(K2362,0)</f>
        <v>0</v>
      </c>
      <c r="P2362" s="111">
        <f t="shared" si="4795"/>
        <v>0</v>
      </c>
      <c r="Q2362" s="111">
        <f t="shared" si="9"/>
        <v>0</v>
      </c>
      <c r="R2362" s="113">
        <f t="shared" si="10"/>
        <v>0</v>
      </c>
      <c r="S2362" s="43"/>
      <c r="T2362" s="43"/>
      <c r="U2362" s="43"/>
      <c r="V2362" s="111">
        <f t="shared" si="1319"/>
        <v>0</v>
      </c>
      <c r="W2362" s="111">
        <f t="shared" si="1320"/>
        <v>0</v>
      </c>
      <c r="X2362" s="114">
        <f t="shared" si="4783"/>
        <v>0.067</v>
      </c>
      <c r="Y2362" s="86"/>
    </row>
    <row r="2363">
      <c r="A2363" s="108">
        <v>45770.0</v>
      </c>
      <c r="B2363" s="109" t="s">
        <v>34</v>
      </c>
      <c r="C2363" s="110" t="s">
        <v>26</v>
      </c>
      <c r="D2363" s="109" t="s">
        <v>27</v>
      </c>
      <c r="E2363" s="111">
        <v>0.6</v>
      </c>
      <c r="F2363" s="80">
        <v>0.002</v>
      </c>
      <c r="G2363" s="115">
        <v>0.00333</v>
      </c>
      <c r="H2363" s="116">
        <v>0.01</v>
      </c>
      <c r="I2363" s="111">
        <f t="shared" si="3"/>
        <v>0.00667</v>
      </c>
      <c r="J2363" s="113">
        <f t="shared" si="4"/>
        <v>300.3003003</v>
      </c>
      <c r="K2363" s="111">
        <f t="shared" ref="K2363:L2363" si="4796">IFERROR(G2363,0)</f>
        <v>0.00333</v>
      </c>
      <c r="L2363" s="111">
        <f t="shared" si="4796"/>
        <v>0.01</v>
      </c>
      <c r="M2363" s="111">
        <f t="shared" si="6"/>
        <v>0.00667</v>
      </c>
      <c r="N2363" s="113">
        <f t="shared" si="7"/>
        <v>300.3003003</v>
      </c>
      <c r="O2363" s="111">
        <f t="shared" ref="O2363:P2363" si="4797">IFERROR(K2363,0)</f>
        <v>0.00333</v>
      </c>
      <c r="P2363" s="111">
        <f t="shared" si="4797"/>
        <v>0.01</v>
      </c>
      <c r="Q2363" s="111">
        <f t="shared" si="9"/>
        <v>0.00667</v>
      </c>
      <c r="R2363" s="113">
        <f t="shared" si="10"/>
        <v>300.3003003</v>
      </c>
      <c r="S2363" s="114">
        <f>T2342</f>
        <v>0.12689</v>
      </c>
      <c r="T2363" s="111">
        <f>H2363+S2363-H2364-H2365-U2363</f>
        <v>0.13689</v>
      </c>
      <c r="U2363" s="114">
        <v>0.0</v>
      </c>
      <c r="V2363" s="111">
        <f t="shared" si="1319"/>
        <v>166.5</v>
      </c>
      <c r="W2363" s="111">
        <f t="shared" si="1320"/>
        <v>500</v>
      </c>
      <c r="X2363" s="114">
        <f t="shared" si="4783"/>
        <v>0</v>
      </c>
      <c r="Y2363" s="86"/>
    </row>
    <row r="2364">
      <c r="A2364" s="108">
        <v>45770.0</v>
      </c>
      <c r="B2364" s="109" t="s">
        <v>34</v>
      </c>
      <c r="C2364" s="110" t="s">
        <v>26</v>
      </c>
      <c r="D2364" s="109" t="s">
        <v>29</v>
      </c>
      <c r="E2364" s="111">
        <v>0.6</v>
      </c>
      <c r="F2364" s="80">
        <v>0.0</v>
      </c>
      <c r="G2364" s="115">
        <v>0.00333</v>
      </c>
      <c r="H2364" s="116">
        <v>0.0</v>
      </c>
      <c r="I2364" s="111">
        <f t="shared" si="3"/>
        <v>-0.00333</v>
      </c>
      <c r="J2364" s="113">
        <f t="shared" si="4"/>
        <v>0</v>
      </c>
      <c r="K2364" s="111">
        <f t="shared" ref="K2364:L2364" si="4798">IFERROR(G2364,0)</f>
        <v>0.00333</v>
      </c>
      <c r="L2364" s="111">
        <f t="shared" si="4798"/>
        <v>0</v>
      </c>
      <c r="M2364" s="111">
        <f t="shared" si="6"/>
        <v>-0.00333</v>
      </c>
      <c r="N2364" s="113">
        <f t="shared" si="7"/>
        <v>0</v>
      </c>
      <c r="O2364" s="111">
        <f t="shared" ref="O2364:P2364" si="4799">IFERROR(K2364,0)</f>
        <v>0.00333</v>
      </c>
      <c r="P2364" s="111">
        <f t="shared" si="4799"/>
        <v>0</v>
      </c>
      <c r="Q2364" s="111">
        <f t="shared" si="9"/>
        <v>-0.00333</v>
      </c>
      <c r="R2364" s="113">
        <f t="shared" si="10"/>
        <v>0</v>
      </c>
      <c r="S2364" s="43"/>
      <c r="T2364" s="43"/>
      <c r="U2364" s="43"/>
      <c r="V2364" s="111">
        <f t="shared" si="1319"/>
        <v>0</v>
      </c>
      <c r="W2364" s="111">
        <f t="shared" si="1320"/>
        <v>0</v>
      </c>
      <c r="X2364" s="114">
        <f t="shared" si="4783"/>
        <v>0.011</v>
      </c>
      <c r="Y2364" s="86"/>
    </row>
    <row r="2365">
      <c r="A2365" s="108">
        <v>45770.0</v>
      </c>
      <c r="B2365" s="109" t="s">
        <v>34</v>
      </c>
      <c r="C2365" s="110" t="s">
        <v>26</v>
      </c>
      <c r="D2365" s="109" t="s">
        <v>30</v>
      </c>
      <c r="E2365" s="111">
        <v>0.0</v>
      </c>
      <c r="F2365" s="80">
        <v>0.0</v>
      </c>
      <c r="G2365" s="99">
        <v>0.0</v>
      </c>
      <c r="H2365" s="118">
        <v>0.0</v>
      </c>
      <c r="I2365" s="111">
        <f t="shared" si="3"/>
        <v>0</v>
      </c>
      <c r="J2365" s="113">
        <f t="shared" si="4"/>
        <v>0</v>
      </c>
      <c r="K2365" s="111">
        <f t="shared" ref="K2365:L2365" si="4800">IFERROR(G2365,0)</f>
        <v>0</v>
      </c>
      <c r="L2365" s="111">
        <f t="shared" si="4800"/>
        <v>0</v>
      </c>
      <c r="M2365" s="111">
        <f t="shared" si="6"/>
        <v>0</v>
      </c>
      <c r="N2365" s="113">
        <f t="shared" si="7"/>
        <v>0</v>
      </c>
      <c r="O2365" s="111">
        <f t="shared" ref="O2365:P2365" si="4801">IFERROR(K2365,0)</f>
        <v>0</v>
      </c>
      <c r="P2365" s="111">
        <f t="shared" si="4801"/>
        <v>0</v>
      </c>
      <c r="Q2365" s="111">
        <f t="shared" si="9"/>
        <v>0</v>
      </c>
      <c r="R2365" s="113">
        <f t="shared" si="10"/>
        <v>0</v>
      </c>
      <c r="S2365" s="43"/>
      <c r="T2365" s="43"/>
      <c r="U2365" s="43"/>
      <c r="V2365" s="111">
        <f t="shared" si="1319"/>
        <v>0</v>
      </c>
      <c r="W2365" s="111">
        <f t="shared" si="1320"/>
        <v>0</v>
      </c>
      <c r="X2365" s="114">
        <f t="shared" si="4783"/>
        <v>0</v>
      </c>
      <c r="Y2365" s="86"/>
    </row>
    <row r="2366">
      <c r="A2366" s="108">
        <v>45770.0</v>
      </c>
      <c r="B2366" s="109" t="s">
        <v>36</v>
      </c>
      <c r="C2366" s="110" t="s">
        <v>37</v>
      </c>
      <c r="D2366" s="109" t="s">
        <v>27</v>
      </c>
      <c r="E2366" s="111">
        <v>229.8</v>
      </c>
      <c r="F2366" s="80">
        <v>0.621</v>
      </c>
      <c r="G2366" s="115">
        <v>0.65333</v>
      </c>
      <c r="H2366" s="116">
        <v>0.639</v>
      </c>
      <c r="I2366" s="111">
        <f t="shared" si="3"/>
        <v>-0.01433</v>
      </c>
      <c r="J2366" s="113">
        <f t="shared" si="4"/>
        <v>97.80662146</v>
      </c>
      <c r="K2366" s="111">
        <f t="shared" ref="K2366:L2366" si="4802">IFERROR(G2366,0)</f>
        <v>0.65333</v>
      </c>
      <c r="L2366" s="111">
        <f t="shared" si="4802"/>
        <v>0.639</v>
      </c>
      <c r="M2366" s="111">
        <f t="shared" si="6"/>
        <v>-0.01433</v>
      </c>
      <c r="N2366" s="113">
        <f t="shared" si="7"/>
        <v>97.80662146</v>
      </c>
      <c r="O2366" s="111">
        <f t="shared" ref="O2366:P2366" si="4803">IFERROR(K2366,0)</f>
        <v>0.65333</v>
      </c>
      <c r="P2366" s="111">
        <f t="shared" si="4803"/>
        <v>0.639</v>
      </c>
      <c r="Q2366" s="111">
        <f t="shared" si="9"/>
        <v>-0.01433</v>
      </c>
      <c r="R2366" s="113">
        <f t="shared" si="10"/>
        <v>97.80662146</v>
      </c>
      <c r="S2366" s="114">
        <f>T2345</f>
        <v>131.412885</v>
      </c>
      <c r="T2366" s="111">
        <f>H2366+S2366-H2367-H2368-U2366</f>
        <v>130.726485</v>
      </c>
      <c r="U2366" s="114">
        <v>4.0E-4</v>
      </c>
      <c r="V2366" s="111">
        <f t="shared" si="1319"/>
        <v>105.2061192</v>
      </c>
      <c r="W2366" s="111">
        <f t="shared" si="1320"/>
        <v>102.8985507</v>
      </c>
      <c r="X2366" s="114">
        <f t="shared" si="4783"/>
        <v>0</v>
      </c>
      <c r="Y2366" s="86"/>
    </row>
    <row r="2367">
      <c r="A2367" s="108">
        <v>45770.0</v>
      </c>
      <c r="B2367" s="109" t="s">
        <v>36</v>
      </c>
      <c r="C2367" s="110" t="s">
        <v>37</v>
      </c>
      <c r="D2367" s="109" t="s">
        <v>29</v>
      </c>
      <c r="E2367" s="111">
        <v>285.0</v>
      </c>
      <c r="F2367" s="80">
        <v>0.0</v>
      </c>
      <c r="G2367" s="115">
        <v>0.78333</v>
      </c>
      <c r="H2367" s="116">
        <v>1.325</v>
      </c>
      <c r="I2367" s="111">
        <f t="shared" si="3"/>
        <v>0.54167</v>
      </c>
      <c r="J2367" s="113">
        <f t="shared" si="4"/>
        <v>169.149656</v>
      </c>
      <c r="K2367" s="111">
        <f t="shared" ref="K2367:L2367" si="4804">IFERROR(G2367,0)</f>
        <v>0.78333</v>
      </c>
      <c r="L2367" s="111">
        <f t="shared" si="4804"/>
        <v>1.325</v>
      </c>
      <c r="M2367" s="111">
        <f t="shared" si="6"/>
        <v>0.54167</v>
      </c>
      <c r="N2367" s="113">
        <f t="shared" si="7"/>
        <v>169.149656</v>
      </c>
      <c r="O2367" s="111">
        <f t="shared" ref="O2367:P2367" si="4805">IFERROR(K2367,0)</f>
        <v>0.78333</v>
      </c>
      <c r="P2367" s="111">
        <f t="shared" si="4805"/>
        <v>1.325</v>
      </c>
      <c r="Q2367" s="111">
        <f t="shared" si="9"/>
        <v>0.54167</v>
      </c>
      <c r="R2367" s="113">
        <f t="shared" si="10"/>
        <v>169.149656</v>
      </c>
      <c r="S2367" s="43"/>
      <c r="T2367" s="43"/>
      <c r="U2367" s="43"/>
      <c r="V2367" s="111">
        <f t="shared" si="1319"/>
        <v>0</v>
      </c>
      <c r="W2367" s="111">
        <f t="shared" si="1320"/>
        <v>0</v>
      </c>
      <c r="X2367" s="114">
        <f t="shared" si="4783"/>
        <v>0.639</v>
      </c>
      <c r="Y2367" s="86"/>
    </row>
    <row r="2368">
      <c r="A2368" s="108">
        <v>45770.0</v>
      </c>
      <c r="B2368" s="109" t="s">
        <v>36</v>
      </c>
      <c r="C2368" s="110" t="s">
        <v>37</v>
      </c>
      <c r="D2368" s="109" t="s">
        <v>30</v>
      </c>
      <c r="E2368" s="111">
        <v>0.0</v>
      </c>
      <c r="F2368" s="80">
        <v>0.0</v>
      </c>
      <c r="G2368" s="99">
        <v>0.0</v>
      </c>
      <c r="H2368" s="118">
        <v>0.0</v>
      </c>
      <c r="I2368" s="111">
        <f t="shared" si="3"/>
        <v>0</v>
      </c>
      <c r="J2368" s="113">
        <f t="shared" si="4"/>
        <v>0</v>
      </c>
      <c r="K2368" s="111">
        <f t="shared" ref="K2368:L2368" si="4806">IFERROR(G2368,0)</f>
        <v>0</v>
      </c>
      <c r="L2368" s="111">
        <f t="shared" si="4806"/>
        <v>0</v>
      </c>
      <c r="M2368" s="111">
        <f t="shared" si="6"/>
        <v>0</v>
      </c>
      <c r="N2368" s="113">
        <f t="shared" si="7"/>
        <v>0</v>
      </c>
      <c r="O2368" s="111">
        <f t="shared" ref="O2368:P2368" si="4807">IFERROR(K2368,0)</f>
        <v>0</v>
      </c>
      <c r="P2368" s="111">
        <f t="shared" si="4807"/>
        <v>0</v>
      </c>
      <c r="Q2368" s="111">
        <f t="shared" si="9"/>
        <v>0</v>
      </c>
      <c r="R2368" s="113">
        <f t="shared" si="10"/>
        <v>0</v>
      </c>
      <c r="S2368" s="43"/>
      <c r="T2368" s="43"/>
      <c r="U2368" s="43"/>
      <c r="V2368" s="111">
        <f t="shared" si="1319"/>
        <v>0</v>
      </c>
      <c r="W2368" s="111">
        <f t="shared" si="1320"/>
        <v>0</v>
      </c>
      <c r="X2368" s="114">
        <f t="shared" si="4783"/>
        <v>1.697</v>
      </c>
      <c r="Y2368" s="86"/>
    </row>
    <row r="2369">
      <c r="A2369" s="108">
        <v>45770.0</v>
      </c>
      <c r="B2369" s="109" t="s">
        <v>49</v>
      </c>
      <c r="C2369" s="110" t="s">
        <v>37</v>
      </c>
      <c r="D2369" s="109" t="s">
        <v>27</v>
      </c>
      <c r="E2369" s="111">
        <v>5.2</v>
      </c>
      <c r="F2369" s="80">
        <v>0.018</v>
      </c>
      <c r="G2369" s="115">
        <v>0.01333</v>
      </c>
      <c r="H2369" s="116">
        <v>0.0</v>
      </c>
      <c r="I2369" s="111">
        <f t="shared" si="3"/>
        <v>-0.01333</v>
      </c>
      <c r="J2369" s="113">
        <f t="shared" si="4"/>
        <v>0</v>
      </c>
      <c r="K2369" s="111">
        <f t="shared" ref="K2369:L2369" si="4808">IFERROR(G2369,0)</f>
        <v>0.01333</v>
      </c>
      <c r="L2369" s="111">
        <f t="shared" si="4808"/>
        <v>0</v>
      </c>
      <c r="M2369" s="111">
        <f t="shared" si="6"/>
        <v>-0.01333</v>
      </c>
      <c r="N2369" s="113">
        <f t="shared" si="7"/>
        <v>0</v>
      </c>
      <c r="O2369" s="111">
        <f t="shared" ref="O2369:P2369" si="4809">IFERROR(K2369,0)</f>
        <v>0.01333</v>
      </c>
      <c r="P2369" s="111">
        <f t="shared" si="4809"/>
        <v>0</v>
      </c>
      <c r="Q2369" s="111">
        <f t="shared" si="9"/>
        <v>-0.01333</v>
      </c>
      <c r="R2369" s="113">
        <f t="shared" si="10"/>
        <v>0</v>
      </c>
      <c r="S2369" s="114">
        <f>T2348</f>
        <v>2.717100002</v>
      </c>
      <c r="T2369" s="111">
        <f>H2369+S2369-H2370-H2371-U2369</f>
        <v>2.716400002</v>
      </c>
      <c r="U2369" s="114">
        <v>7.0E-4</v>
      </c>
      <c r="V2369" s="111">
        <f t="shared" si="1319"/>
        <v>74.05555556</v>
      </c>
      <c r="W2369" s="111">
        <f t="shared" si="1320"/>
        <v>0</v>
      </c>
      <c r="X2369" s="114">
        <f t="shared" si="4783"/>
        <v>0</v>
      </c>
      <c r="Y2369" s="86"/>
    </row>
    <row r="2370">
      <c r="A2370" s="108">
        <v>45770.0</v>
      </c>
      <c r="B2370" s="109" t="s">
        <v>49</v>
      </c>
      <c r="C2370" s="110" t="s">
        <v>37</v>
      </c>
      <c r="D2370" s="109" t="s">
        <v>29</v>
      </c>
      <c r="E2370" s="111">
        <v>5.1</v>
      </c>
      <c r="F2370" s="80">
        <v>0.28</v>
      </c>
      <c r="G2370" s="115">
        <v>0.01333</v>
      </c>
      <c r="H2370" s="116">
        <v>0.0</v>
      </c>
      <c r="I2370" s="111">
        <f t="shared" si="3"/>
        <v>-0.01333</v>
      </c>
      <c r="J2370" s="113">
        <f t="shared" si="4"/>
        <v>0</v>
      </c>
      <c r="K2370" s="111">
        <f t="shared" ref="K2370:L2370" si="4810">IFERROR(G2370,0)</f>
        <v>0.01333</v>
      </c>
      <c r="L2370" s="111">
        <f t="shared" si="4810"/>
        <v>0</v>
      </c>
      <c r="M2370" s="111">
        <f t="shared" si="6"/>
        <v>-0.01333</v>
      </c>
      <c r="N2370" s="113">
        <f t="shared" si="7"/>
        <v>0</v>
      </c>
      <c r="O2370" s="111">
        <f t="shared" ref="O2370:P2370" si="4811">IFERROR(K2370,0)</f>
        <v>0.01333</v>
      </c>
      <c r="P2370" s="111">
        <f t="shared" si="4811"/>
        <v>0</v>
      </c>
      <c r="Q2370" s="111">
        <f t="shared" si="9"/>
        <v>-0.01333</v>
      </c>
      <c r="R2370" s="113">
        <f t="shared" si="10"/>
        <v>0</v>
      </c>
      <c r="S2370" s="43"/>
      <c r="T2370" s="43"/>
      <c r="U2370" s="43"/>
      <c r="V2370" s="111">
        <f t="shared" si="1319"/>
        <v>4.760714286</v>
      </c>
      <c r="W2370" s="111">
        <f t="shared" si="1320"/>
        <v>0</v>
      </c>
      <c r="X2370" s="114">
        <f t="shared" si="4783"/>
        <v>0.019</v>
      </c>
      <c r="Y2370" s="86"/>
    </row>
    <row r="2371">
      <c r="A2371" s="108">
        <v>45770.0</v>
      </c>
      <c r="B2371" s="109" t="s">
        <v>49</v>
      </c>
      <c r="C2371" s="110" t="s">
        <v>37</v>
      </c>
      <c r="D2371" s="109" t="s">
        <v>30</v>
      </c>
      <c r="E2371" s="111">
        <v>0.0</v>
      </c>
      <c r="F2371" s="80">
        <v>0.0</v>
      </c>
      <c r="G2371" s="99">
        <v>0.0</v>
      </c>
      <c r="H2371" s="118">
        <v>0.0</v>
      </c>
      <c r="I2371" s="111">
        <f t="shared" si="3"/>
        <v>0</v>
      </c>
      <c r="J2371" s="113">
        <f t="shared" si="4"/>
        <v>0</v>
      </c>
      <c r="K2371" s="111">
        <f t="shared" ref="K2371:L2371" si="4812">IFERROR(G2371,0)</f>
        <v>0</v>
      </c>
      <c r="L2371" s="111">
        <f t="shared" si="4812"/>
        <v>0</v>
      </c>
      <c r="M2371" s="111">
        <f t="shared" si="6"/>
        <v>0</v>
      </c>
      <c r="N2371" s="113">
        <f t="shared" si="7"/>
        <v>0</v>
      </c>
      <c r="O2371" s="111">
        <f t="shared" ref="O2371:P2371" si="4813">IFERROR(K2371,0)</f>
        <v>0</v>
      </c>
      <c r="P2371" s="111">
        <f t="shared" si="4813"/>
        <v>0</v>
      </c>
      <c r="Q2371" s="111">
        <f t="shared" si="9"/>
        <v>0</v>
      </c>
      <c r="R2371" s="113">
        <f t="shared" si="10"/>
        <v>0</v>
      </c>
      <c r="S2371" s="43"/>
      <c r="T2371" s="43"/>
      <c r="U2371" s="43"/>
      <c r="V2371" s="111">
        <f t="shared" si="1319"/>
        <v>0</v>
      </c>
      <c r="W2371" s="111">
        <f t="shared" si="1320"/>
        <v>0</v>
      </c>
      <c r="X2371" s="114">
        <f t="shared" si="4783"/>
        <v>0</v>
      </c>
      <c r="Y2371" s="86"/>
    </row>
    <row r="2372">
      <c r="A2372" s="108">
        <v>45770.0</v>
      </c>
      <c r="B2372" s="109" t="s">
        <v>40</v>
      </c>
      <c r="C2372" s="110" t="s">
        <v>37</v>
      </c>
      <c r="D2372" s="109" t="s">
        <v>27</v>
      </c>
      <c r="E2372" s="111">
        <v>0.63</v>
      </c>
      <c r="F2372" s="80">
        <v>0.0</v>
      </c>
      <c r="G2372" s="115">
        <v>0.001666</v>
      </c>
      <c r="H2372" s="118">
        <v>0.001</v>
      </c>
      <c r="I2372" s="111">
        <f t="shared" si="3"/>
        <v>-0.000666</v>
      </c>
      <c r="J2372" s="113">
        <f t="shared" si="4"/>
        <v>60.0240096</v>
      </c>
      <c r="K2372" s="111">
        <f t="shared" ref="K2372:L2372" si="4814">IFERROR(G2372,0)</f>
        <v>0.001666</v>
      </c>
      <c r="L2372" s="111">
        <f t="shared" si="4814"/>
        <v>0.001</v>
      </c>
      <c r="M2372" s="111">
        <f t="shared" si="6"/>
        <v>-0.000666</v>
      </c>
      <c r="N2372" s="113">
        <f t="shared" si="7"/>
        <v>60.0240096</v>
      </c>
      <c r="O2372" s="111">
        <f t="shared" ref="O2372:P2372" si="4815">IFERROR(K2372,0)</f>
        <v>0.001666</v>
      </c>
      <c r="P2372" s="111">
        <f t="shared" si="4815"/>
        <v>0.001</v>
      </c>
      <c r="Q2372" s="111">
        <f t="shared" si="9"/>
        <v>-0.000666</v>
      </c>
      <c r="R2372" s="113">
        <f t="shared" si="10"/>
        <v>60.0240096</v>
      </c>
      <c r="S2372" s="114">
        <f>T2351</f>
        <v>0.10684624</v>
      </c>
      <c r="T2372" s="111">
        <f>H2372+S2372-H2373-H2374-U2372</f>
        <v>0.10774624</v>
      </c>
      <c r="U2372" s="114">
        <v>1.0E-4</v>
      </c>
      <c r="V2372" s="111">
        <f t="shared" si="1319"/>
        <v>0</v>
      </c>
      <c r="W2372" s="111">
        <f t="shared" si="1320"/>
        <v>0</v>
      </c>
      <c r="X2372" s="114">
        <f t="shared" si="4783"/>
        <v>0</v>
      </c>
      <c r="Y2372" s="86"/>
    </row>
    <row r="2373">
      <c r="A2373" s="108">
        <v>45770.0</v>
      </c>
      <c r="B2373" s="109" t="s">
        <v>40</v>
      </c>
      <c r="C2373" s="110" t="s">
        <v>37</v>
      </c>
      <c r="D2373" s="109" t="s">
        <v>29</v>
      </c>
      <c r="E2373" s="111">
        <v>0.63</v>
      </c>
      <c r="F2373" s="80">
        <v>0.0</v>
      </c>
      <c r="G2373" s="115">
        <v>0.001666</v>
      </c>
      <c r="H2373" s="118">
        <v>0.0</v>
      </c>
      <c r="I2373" s="111">
        <f t="shared" si="3"/>
        <v>-0.001666</v>
      </c>
      <c r="J2373" s="113">
        <f t="shared" si="4"/>
        <v>0</v>
      </c>
      <c r="K2373" s="111">
        <f t="shared" ref="K2373:L2373" si="4816">IFERROR(G2373,0)</f>
        <v>0.001666</v>
      </c>
      <c r="L2373" s="111">
        <f t="shared" si="4816"/>
        <v>0</v>
      </c>
      <c r="M2373" s="111">
        <f t="shared" si="6"/>
        <v>-0.001666</v>
      </c>
      <c r="N2373" s="113">
        <f t="shared" si="7"/>
        <v>0</v>
      </c>
      <c r="O2373" s="111">
        <f t="shared" ref="O2373:P2373" si="4817">IFERROR(K2373,0)</f>
        <v>0.001666</v>
      </c>
      <c r="P2373" s="111">
        <f t="shared" si="4817"/>
        <v>0</v>
      </c>
      <c r="Q2373" s="111">
        <f t="shared" si="9"/>
        <v>-0.001666</v>
      </c>
      <c r="R2373" s="113">
        <f t="shared" si="10"/>
        <v>0</v>
      </c>
      <c r="S2373" s="43"/>
      <c r="T2373" s="117"/>
      <c r="U2373" s="43"/>
      <c r="V2373" s="111">
        <f t="shared" si="1319"/>
        <v>0</v>
      </c>
      <c r="W2373" s="111">
        <f t="shared" si="1320"/>
        <v>0</v>
      </c>
      <c r="X2373" s="114">
        <f t="shared" si="4783"/>
        <v>0.001</v>
      </c>
      <c r="Y2373" s="86"/>
    </row>
    <row r="2374">
      <c r="A2374" s="108">
        <v>45770.0</v>
      </c>
      <c r="B2374" s="109" t="s">
        <v>40</v>
      </c>
      <c r="C2374" s="110" t="s">
        <v>37</v>
      </c>
      <c r="D2374" s="109" t="s">
        <v>30</v>
      </c>
      <c r="E2374" s="111">
        <v>0.0</v>
      </c>
      <c r="F2374" s="80">
        <v>0.0</v>
      </c>
      <c r="G2374" s="99">
        <v>0.0</v>
      </c>
      <c r="H2374" s="118">
        <v>0.0</v>
      </c>
      <c r="I2374" s="111">
        <f t="shared" si="3"/>
        <v>0</v>
      </c>
      <c r="J2374" s="113">
        <f t="shared" si="4"/>
        <v>0</v>
      </c>
      <c r="K2374" s="111">
        <f t="shared" ref="K2374:L2374" si="4818">IFERROR(G2374,0)</f>
        <v>0</v>
      </c>
      <c r="L2374" s="111">
        <f t="shared" si="4818"/>
        <v>0</v>
      </c>
      <c r="M2374" s="111">
        <f t="shared" si="6"/>
        <v>0</v>
      </c>
      <c r="N2374" s="113">
        <f t="shared" si="7"/>
        <v>0</v>
      </c>
      <c r="O2374" s="111">
        <f t="shared" ref="O2374:P2374" si="4819">IFERROR(K2374,0)</f>
        <v>0</v>
      </c>
      <c r="P2374" s="111">
        <f t="shared" si="4819"/>
        <v>0</v>
      </c>
      <c r="Q2374" s="111">
        <f t="shared" si="9"/>
        <v>0</v>
      </c>
      <c r="R2374" s="113">
        <f t="shared" si="10"/>
        <v>0</v>
      </c>
      <c r="S2374" s="43"/>
      <c r="T2374" s="43"/>
      <c r="U2374" s="43"/>
      <c r="V2374" s="111">
        <f t="shared" si="1319"/>
        <v>0</v>
      </c>
      <c r="W2374" s="111">
        <f t="shared" si="1320"/>
        <v>0</v>
      </c>
      <c r="X2374" s="114">
        <f t="shared" si="4783"/>
        <v>0</v>
      </c>
      <c r="Y2374" s="86"/>
    </row>
    <row r="2375">
      <c r="A2375" s="108">
        <v>45771.0</v>
      </c>
      <c r="B2375" s="109" t="s">
        <v>31</v>
      </c>
      <c r="C2375" s="110" t="s">
        <v>26</v>
      </c>
      <c r="D2375" s="109" t="s">
        <v>27</v>
      </c>
      <c r="E2375" s="111">
        <v>190.9</v>
      </c>
      <c r="F2375" s="81">
        <v>0.659</v>
      </c>
      <c r="G2375" s="112">
        <v>0.53666</v>
      </c>
      <c r="H2375" s="107">
        <v>0.572</v>
      </c>
      <c r="I2375" s="111">
        <f t="shared" si="3"/>
        <v>0.03534</v>
      </c>
      <c r="J2375" s="113">
        <f t="shared" si="4"/>
        <v>106.585175</v>
      </c>
      <c r="K2375" s="111">
        <f t="shared" ref="K2375:L2375" si="4820">IFERROR(G2375,0)</f>
        <v>0.53666</v>
      </c>
      <c r="L2375" s="111">
        <f t="shared" si="4820"/>
        <v>0.572</v>
      </c>
      <c r="M2375" s="111">
        <f t="shared" si="6"/>
        <v>0.03534</v>
      </c>
      <c r="N2375" s="113">
        <f t="shared" si="7"/>
        <v>106.585175</v>
      </c>
      <c r="O2375" s="111">
        <f t="shared" ref="O2375:P2375" si="4821">IFERROR(K2375,0)</f>
        <v>0.53666</v>
      </c>
      <c r="P2375" s="111">
        <f t="shared" si="4821"/>
        <v>0.572</v>
      </c>
      <c r="Q2375" s="111">
        <f t="shared" si="9"/>
        <v>0.03534</v>
      </c>
      <c r="R2375" s="113">
        <f t="shared" si="10"/>
        <v>106.585175</v>
      </c>
      <c r="S2375" s="111">
        <f>T2354</f>
        <v>4.58192</v>
      </c>
      <c r="T2375" s="111">
        <f>H2375+S2375-H2376-H2377-U2375</f>
        <v>4.86412</v>
      </c>
      <c r="U2375" s="111">
        <v>0.0018</v>
      </c>
      <c r="V2375" s="111">
        <f t="shared" si="1319"/>
        <v>81.43550835</v>
      </c>
      <c r="W2375" s="111">
        <f t="shared" si="1320"/>
        <v>86.79817906</v>
      </c>
      <c r="X2375" s="114">
        <f>H2333</f>
        <v>0.571</v>
      </c>
      <c r="Y2375" s="86"/>
    </row>
    <row r="2376">
      <c r="A2376" s="108">
        <v>45771.0</v>
      </c>
      <c r="B2376" s="109" t="s">
        <v>31</v>
      </c>
      <c r="C2376" s="110" t="s">
        <v>26</v>
      </c>
      <c r="D2376" s="109" t="s">
        <v>29</v>
      </c>
      <c r="E2376" s="111">
        <v>220.3</v>
      </c>
      <c r="F2376" s="80">
        <v>1.252</v>
      </c>
      <c r="G2376" s="115">
        <v>0.66</v>
      </c>
      <c r="H2376" s="116">
        <v>0.288</v>
      </c>
      <c r="I2376" s="111">
        <f t="shared" si="3"/>
        <v>-0.372</v>
      </c>
      <c r="J2376" s="113">
        <f t="shared" si="4"/>
        <v>43.63636364</v>
      </c>
      <c r="K2376" s="111">
        <f t="shared" ref="K2376:L2376" si="4822">IFERROR(G2376,0)</f>
        <v>0.66</v>
      </c>
      <c r="L2376" s="111">
        <f t="shared" si="4822"/>
        <v>0.288</v>
      </c>
      <c r="M2376" s="111">
        <f t="shared" si="6"/>
        <v>-0.372</v>
      </c>
      <c r="N2376" s="113">
        <f t="shared" si="7"/>
        <v>43.63636364</v>
      </c>
      <c r="O2376" s="111">
        <f t="shared" ref="O2376:P2376" si="4823">IFERROR(K2376,0)</f>
        <v>0.66</v>
      </c>
      <c r="P2376" s="111">
        <f t="shared" si="4823"/>
        <v>0.288</v>
      </c>
      <c r="Q2376" s="111">
        <f t="shared" si="9"/>
        <v>-0.372</v>
      </c>
      <c r="R2376" s="113">
        <f t="shared" si="10"/>
        <v>43.63636364</v>
      </c>
      <c r="S2376" s="117"/>
      <c r="T2376" s="117"/>
      <c r="U2376" s="117"/>
      <c r="V2376" s="111">
        <f t="shared" si="1319"/>
        <v>52.71565495</v>
      </c>
      <c r="W2376" s="111">
        <f t="shared" si="1320"/>
        <v>23.00319489</v>
      </c>
      <c r="X2376" s="114">
        <f t="shared" ref="X2376:X2395" si="4826">H2333</f>
        <v>0.571</v>
      </c>
      <c r="Y2376" s="86"/>
    </row>
    <row r="2377">
      <c r="A2377" s="108">
        <v>45771.0</v>
      </c>
      <c r="B2377" s="109" t="s">
        <v>31</v>
      </c>
      <c r="C2377" s="110" t="s">
        <v>26</v>
      </c>
      <c r="D2377" s="109" t="s">
        <v>30</v>
      </c>
      <c r="E2377" s="111">
        <v>0.0</v>
      </c>
      <c r="F2377" s="80">
        <v>0.0</v>
      </c>
      <c r="G2377" s="99">
        <v>0.0</v>
      </c>
      <c r="H2377" s="116">
        <v>0.0</v>
      </c>
      <c r="I2377" s="111">
        <f t="shared" si="3"/>
        <v>0</v>
      </c>
      <c r="J2377" s="113">
        <f t="shared" si="4"/>
        <v>0</v>
      </c>
      <c r="K2377" s="111">
        <f t="shared" ref="K2377:L2377" si="4824">IFERROR(G2377,0)</f>
        <v>0</v>
      </c>
      <c r="L2377" s="111">
        <f t="shared" si="4824"/>
        <v>0</v>
      </c>
      <c r="M2377" s="111">
        <f t="shared" si="6"/>
        <v>0</v>
      </c>
      <c r="N2377" s="113">
        <f t="shared" si="7"/>
        <v>0</v>
      </c>
      <c r="O2377" s="111">
        <f t="shared" ref="O2377:P2377" si="4825">IFERROR(K2377,0)</f>
        <v>0</v>
      </c>
      <c r="P2377" s="111">
        <f t="shared" si="4825"/>
        <v>0</v>
      </c>
      <c r="Q2377" s="111">
        <f t="shared" si="9"/>
        <v>0</v>
      </c>
      <c r="R2377" s="113">
        <f t="shared" si="10"/>
        <v>0</v>
      </c>
      <c r="S2377" s="117"/>
      <c r="T2377" s="117"/>
      <c r="U2377" s="117"/>
      <c r="V2377" s="111">
        <f t="shared" si="1319"/>
        <v>0</v>
      </c>
      <c r="W2377" s="111">
        <f t="shared" si="1320"/>
        <v>0</v>
      </c>
      <c r="X2377" s="114">
        <f t="shared" si="4826"/>
        <v>0.372</v>
      </c>
      <c r="Y2377" s="86"/>
    </row>
    <row r="2378">
      <c r="A2378" s="108">
        <v>45771.0</v>
      </c>
      <c r="B2378" s="109" t="s">
        <v>25</v>
      </c>
      <c r="C2378" s="110" t="s">
        <v>26</v>
      </c>
      <c r="D2378" s="109" t="s">
        <v>27</v>
      </c>
      <c r="E2378" s="111">
        <v>1.7</v>
      </c>
      <c r="F2378" s="80">
        <v>0.005</v>
      </c>
      <c r="G2378" s="115">
        <v>0.00466</v>
      </c>
      <c r="H2378" s="116">
        <v>0.005</v>
      </c>
      <c r="I2378" s="111">
        <f t="shared" si="3"/>
        <v>0.00034</v>
      </c>
      <c r="J2378" s="113">
        <f t="shared" si="4"/>
        <v>107.2961373</v>
      </c>
      <c r="K2378" s="111">
        <f t="shared" ref="K2378:L2378" si="4827">IFERROR(G2378,0)</f>
        <v>0.00466</v>
      </c>
      <c r="L2378" s="111">
        <f t="shared" si="4827"/>
        <v>0.005</v>
      </c>
      <c r="M2378" s="111">
        <f t="shared" si="6"/>
        <v>0.00034</v>
      </c>
      <c r="N2378" s="113">
        <f t="shared" si="7"/>
        <v>107.2961373</v>
      </c>
      <c r="O2378" s="111">
        <f t="shared" ref="O2378:P2378" si="4828">IFERROR(K2378,0)</f>
        <v>0.00466</v>
      </c>
      <c r="P2378" s="111">
        <f t="shared" si="4828"/>
        <v>0.005</v>
      </c>
      <c r="Q2378" s="111">
        <f t="shared" si="9"/>
        <v>0.00034</v>
      </c>
      <c r="R2378" s="113">
        <f t="shared" si="10"/>
        <v>107.2961373</v>
      </c>
      <c r="S2378" s="111">
        <f>T2357</f>
        <v>3.4314405</v>
      </c>
      <c r="T2378" s="111">
        <f>H2378+S2378-H2379-H2380-U2378</f>
        <v>3.4133405</v>
      </c>
      <c r="U2378" s="111">
        <v>1.0E-4</v>
      </c>
      <c r="V2378" s="111">
        <f t="shared" si="1319"/>
        <v>93.2</v>
      </c>
      <c r="W2378" s="111">
        <f t="shared" si="1320"/>
        <v>100</v>
      </c>
      <c r="X2378" s="114">
        <f t="shared" si="4826"/>
        <v>0</v>
      </c>
      <c r="Y2378" s="86"/>
    </row>
    <row r="2379">
      <c r="A2379" s="108">
        <v>45771.0</v>
      </c>
      <c r="B2379" s="109" t="s">
        <v>25</v>
      </c>
      <c r="C2379" s="110" t="s">
        <v>26</v>
      </c>
      <c r="D2379" s="109" t="s">
        <v>29</v>
      </c>
      <c r="E2379" s="111">
        <v>1.5</v>
      </c>
      <c r="F2379" s="80">
        <v>0.0</v>
      </c>
      <c r="G2379" s="115">
        <v>0.00333</v>
      </c>
      <c r="H2379" s="116">
        <v>0.023</v>
      </c>
      <c r="I2379" s="111">
        <f t="shared" si="3"/>
        <v>0.01967</v>
      </c>
      <c r="J2379" s="113">
        <f t="shared" si="4"/>
        <v>690.6906907</v>
      </c>
      <c r="K2379" s="111">
        <f t="shared" ref="K2379:L2379" si="4829">IFERROR(G2379,0)</f>
        <v>0.00333</v>
      </c>
      <c r="L2379" s="111">
        <f t="shared" si="4829"/>
        <v>0.023</v>
      </c>
      <c r="M2379" s="111">
        <f t="shared" si="6"/>
        <v>0.01967</v>
      </c>
      <c r="N2379" s="113">
        <f t="shared" si="7"/>
        <v>690.6906907</v>
      </c>
      <c r="O2379" s="111">
        <f t="shared" ref="O2379:P2379" si="4830">IFERROR(K2379,0)</f>
        <v>0.00333</v>
      </c>
      <c r="P2379" s="111">
        <f t="shared" si="4830"/>
        <v>0.023</v>
      </c>
      <c r="Q2379" s="111">
        <f t="shared" si="9"/>
        <v>0.01967</v>
      </c>
      <c r="R2379" s="113">
        <f t="shared" si="10"/>
        <v>690.6906907</v>
      </c>
      <c r="S2379" s="117"/>
      <c r="T2379" s="117"/>
      <c r="U2379" s="117"/>
      <c r="V2379" s="111">
        <f t="shared" si="1319"/>
        <v>0</v>
      </c>
      <c r="W2379" s="111">
        <f t="shared" si="1320"/>
        <v>0</v>
      </c>
      <c r="X2379" s="114">
        <f t="shared" si="4826"/>
        <v>0.005</v>
      </c>
      <c r="Y2379" s="86"/>
    </row>
    <row r="2380">
      <c r="A2380" s="108">
        <v>45771.0</v>
      </c>
      <c r="B2380" s="109" t="s">
        <v>25</v>
      </c>
      <c r="C2380" s="110" t="s">
        <v>26</v>
      </c>
      <c r="D2380" s="109" t="s">
        <v>30</v>
      </c>
      <c r="E2380" s="111">
        <v>0.0</v>
      </c>
      <c r="F2380" s="80">
        <v>0.0</v>
      </c>
      <c r="G2380" s="99">
        <v>0.0</v>
      </c>
      <c r="H2380" s="118">
        <v>0.0</v>
      </c>
      <c r="I2380" s="111">
        <f t="shared" si="3"/>
        <v>0</v>
      </c>
      <c r="J2380" s="113">
        <f t="shared" si="4"/>
        <v>0</v>
      </c>
      <c r="K2380" s="111">
        <f t="shared" ref="K2380:L2380" si="4831">IFERROR(G2380,0)</f>
        <v>0</v>
      </c>
      <c r="L2380" s="111">
        <f t="shared" si="4831"/>
        <v>0</v>
      </c>
      <c r="M2380" s="111">
        <f t="shared" si="6"/>
        <v>0</v>
      </c>
      <c r="N2380" s="113">
        <f t="shared" si="7"/>
        <v>0</v>
      </c>
      <c r="O2380" s="111">
        <f t="shared" ref="O2380:P2380" si="4832">IFERROR(K2380,0)</f>
        <v>0</v>
      </c>
      <c r="P2380" s="111">
        <f t="shared" si="4832"/>
        <v>0</v>
      </c>
      <c r="Q2380" s="111">
        <f t="shared" si="9"/>
        <v>0</v>
      </c>
      <c r="R2380" s="113">
        <f t="shared" si="10"/>
        <v>0</v>
      </c>
      <c r="S2380" s="117"/>
      <c r="T2380" s="117"/>
      <c r="U2380" s="117"/>
      <c r="V2380" s="111">
        <f t="shared" si="1319"/>
        <v>0</v>
      </c>
      <c r="W2380" s="111">
        <f t="shared" si="1320"/>
        <v>0</v>
      </c>
      <c r="X2380" s="114">
        <f t="shared" si="4826"/>
        <v>0.072</v>
      </c>
      <c r="Y2380" s="86"/>
    </row>
    <row r="2381">
      <c r="A2381" s="108">
        <v>45771.0</v>
      </c>
      <c r="B2381" s="109" t="s">
        <v>33</v>
      </c>
      <c r="C2381" s="110" t="s">
        <v>26</v>
      </c>
      <c r="D2381" s="109" t="s">
        <v>27</v>
      </c>
      <c r="E2381" s="111">
        <v>1.0</v>
      </c>
      <c r="F2381" s="80">
        <v>0.003</v>
      </c>
      <c r="G2381" s="99">
        <v>0.003</v>
      </c>
      <c r="H2381" s="116">
        <v>0.0</v>
      </c>
      <c r="I2381" s="111">
        <f t="shared" si="3"/>
        <v>-0.003</v>
      </c>
      <c r="J2381" s="113">
        <f t="shared" si="4"/>
        <v>0</v>
      </c>
      <c r="K2381" s="111">
        <f t="shared" ref="K2381:L2381" si="4833">IFERROR(G2381,0)</f>
        <v>0.003</v>
      </c>
      <c r="L2381" s="111">
        <f t="shared" si="4833"/>
        <v>0</v>
      </c>
      <c r="M2381" s="111">
        <f t="shared" si="6"/>
        <v>-0.003</v>
      </c>
      <c r="N2381" s="113">
        <f t="shared" si="7"/>
        <v>0</v>
      </c>
      <c r="O2381" s="111">
        <f t="shared" ref="O2381:P2381" si="4834">IFERROR(K2381,0)</f>
        <v>0.003</v>
      </c>
      <c r="P2381" s="111">
        <f t="shared" si="4834"/>
        <v>0</v>
      </c>
      <c r="Q2381" s="111">
        <f t="shared" si="9"/>
        <v>-0.003</v>
      </c>
      <c r="R2381" s="113">
        <f t="shared" si="10"/>
        <v>0</v>
      </c>
      <c r="S2381" s="111">
        <f>T2360</f>
        <v>0.11565</v>
      </c>
      <c r="T2381" s="111">
        <f>H2381+S2381-H2382-H2383-U2381</f>
        <v>0.11565</v>
      </c>
      <c r="U2381" s="111">
        <v>0.0</v>
      </c>
      <c r="V2381" s="111">
        <f t="shared" si="1319"/>
        <v>100</v>
      </c>
      <c r="W2381" s="111">
        <f t="shared" si="1320"/>
        <v>0</v>
      </c>
      <c r="X2381" s="114">
        <f t="shared" si="4826"/>
        <v>0</v>
      </c>
      <c r="Y2381" s="86"/>
    </row>
    <row r="2382">
      <c r="A2382" s="108">
        <v>45771.0</v>
      </c>
      <c r="B2382" s="109" t="s">
        <v>33</v>
      </c>
      <c r="C2382" s="110" t="s">
        <v>26</v>
      </c>
      <c r="D2382" s="109" t="s">
        <v>29</v>
      </c>
      <c r="E2382" s="111">
        <v>1.0</v>
      </c>
      <c r="F2382" s="80">
        <v>0.0</v>
      </c>
      <c r="G2382" s="99">
        <v>0.003</v>
      </c>
      <c r="H2382" s="116">
        <v>0.0</v>
      </c>
      <c r="I2382" s="111">
        <f t="shared" si="3"/>
        <v>-0.003</v>
      </c>
      <c r="J2382" s="113">
        <f t="shared" si="4"/>
        <v>0</v>
      </c>
      <c r="K2382" s="111">
        <f t="shared" ref="K2382:L2382" si="4835">IFERROR(G2382,0)</f>
        <v>0.003</v>
      </c>
      <c r="L2382" s="111">
        <f t="shared" si="4835"/>
        <v>0</v>
      </c>
      <c r="M2382" s="111">
        <f t="shared" si="6"/>
        <v>-0.003</v>
      </c>
      <c r="N2382" s="113">
        <f t="shared" si="7"/>
        <v>0</v>
      </c>
      <c r="O2382" s="111">
        <f t="shared" ref="O2382:P2382" si="4836">IFERROR(K2382,0)</f>
        <v>0.003</v>
      </c>
      <c r="P2382" s="111">
        <f t="shared" si="4836"/>
        <v>0</v>
      </c>
      <c r="Q2382" s="111">
        <f t="shared" si="9"/>
        <v>-0.003</v>
      </c>
      <c r="R2382" s="113">
        <f t="shared" si="10"/>
        <v>0</v>
      </c>
      <c r="S2382" s="117"/>
      <c r="T2382" s="117"/>
      <c r="U2382" s="117"/>
      <c r="V2382" s="111">
        <f t="shared" si="1319"/>
        <v>0</v>
      </c>
      <c r="W2382" s="111">
        <f t="shared" si="1320"/>
        <v>0</v>
      </c>
      <c r="X2382" s="114">
        <f t="shared" si="4826"/>
        <v>0.003</v>
      </c>
      <c r="Y2382" s="86"/>
    </row>
    <row r="2383">
      <c r="A2383" s="108">
        <v>45771.0</v>
      </c>
      <c r="B2383" s="109" t="s">
        <v>33</v>
      </c>
      <c r="C2383" s="110" t="s">
        <v>26</v>
      </c>
      <c r="D2383" s="109" t="s">
        <v>30</v>
      </c>
      <c r="E2383" s="111">
        <v>0.0</v>
      </c>
      <c r="F2383" s="80">
        <v>0.0</v>
      </c>
      <c r="G2383" s="99">
        <v>0.0</v>
      </c>
      <c r="H2383" s="118">
        <v>0.0</v>
      </c>
      <c r="I2383" s="111">
        <f t="shared" si="3"/>
        <v>0</v>
      </c>
      <c r="J2383" s="113">
        <f t="shared" si="4"/>
        <v>0</v>
      </c>
      <c r="K2383" s="111">
        <f t="shared" ref="K2383:L2383" si="4837">IFERROR(G2383,0)</f>
        <v>0</v>
      </c>
      <c r="L2383" s="111">
        <f t="shared" si="4837"/>
        <v>0</v>
      </c>
      <c r="M2383" s="111">
        <f t="shared" si="6"/>
        <v>0</v>
      </c>
      <c r="N2383" s="113">
        <f t="shared" si="7"/>
        <v>0</v>
      </c>
      <c r="O2383" s="111">
        <f t="shared" ref="O2383:P2383" si="4838">IFERROR(K2383,0)</f>
        <v>0</v>
      </c>
      <c r="P2383" s="111">
        <f t="shared" si="4838"/>
        <v>0</v>
      </c>
      <c r="Q2383" s="111">
        <f t="shared" si="9"/>
        <v>0</v>
      </c>
      <c r="R2383" s="113">
        <f t="shared" si="10"/>
        <v>0</v>
      </c>
      <c r="S2383" s="43"/>
      <c r="T2383" s="43"/>
      <c r="U2383" s="43"/>
      <c r="V2383" s="111">
        <f t="shared" si="1319"/>
        <v>0</v>
      </c>
      <c r="W2383" s="111">
        <f t="shared" si="1320"/>
        <v>0</v>
      </c>
      <c r="X2383" s="114">
        <f t="shared" si="4826"/>
        <v>0</v>
      </c>
      <c r="Y2383" s="86"/>
    </row>
    <row r="2384">
      <c r="A2384" s="108">
        <v>45771.0</v>
      </c>
      <c r="B2384" s="109" t="s">
        <v>34</v>
      </c>
      <c r="C2384" s="110" t="s">
        <v>26</v>
      </c>
      <c r="D2384" s="109" t="s">
        <v>27</v>
      </c>
      <c r="E2384" s="111">
        <v>0.6</v>
      </c>
      <c r="F2384" s="80">
        <v>0.003</v>
      </c>
      <c r="G2384" s="115">
        <v>0.00333</v>
      </c>
      <c r="H2384" s="116">
        <v>0.006</v>
      </c>
      <c r="I2384" s="111">
        <f t="shared" si="3"/>
        <v>0.00267</v>
      </c>
      <c r="J2384" s="113">
        <f t="shared" si="4"/>
        <v>180.1801802</v>
      </c>
      <c r="K2384" s="111">
        <f t="shared" ref="K2384:L2384" si="4839">IFERROR(G2384,0)</f>
        <v>0.00333</v>
      </c>
      <c r="L2384" s="111">
        <f t="shared" si="4839"/>
        <v>0.006</v>
      </c>
      <c r="M2384" s="111">
        <f t="shared" si="6"/>
        <v>0.00267</v>
      </c>
      <c r="N2384" s="113">
        <f t="shared" si="7"/>
        <v>180.1801802</v>
      </c>
      <c r="O2384" s="111">
        <f t="shared" ref="O2384:P2384" si="4840">IFERROR(K2384,0)</f>
        <v>0.00333</v>
      </c>
      <c r="P2384" s="111">
        <f t="shared" si="4840"/>
        <v>0.006</v>
      </c>
      <c r="Q2384" s="111">
        <f t="shared" si="9"/>
        <v>0.00267</v>
      </c>
      <c r="R2384" s="113">
        <f t="shared" si="10"/>
        <v>180.1801802</v>
      </c>
      <c r="S2384" s="114">
        <f>T2363</f>
        <v>0.13689</v>
      </c>
      <c r="T2384" s="111">
        <f>H2384+S2384-H2385-H2386-U2384</f>
        <v>0.14289</v>
      </c>
      <c r="U2384" s="114">
        <v>0.0</v>
      </c>
      <c r="V2384" s="111">
        <f t="shared" si="1319"/>
        <v>111</v>
      </c>
      <c r="W2384" s="111">
        <f t="shared" si="1320"/>
        <v>200</v>
      </c>
      <c r="X2384" s="114">
        <f t="shared" si="4826"/>
        <v>0</v>
      </c>
      <c r="Y2384" s="86"/>
    </row>
    <row r="2385">
      <c r="A2385" s="108">
        <v>45771.0</v>
      </c>
      <c r="B2385" s="109" t="s">
        <v>34</v>
      </c>
      <c r="C2385" s="110" t="s">
        <v>26</v>
      </c>
      <c r="D2385" s="109" t="s">
        <v>29</v>
      </c>
      <c r="E2385" s="111">
        <v>0.6</v>
      </c>
      <c r="F2385" s="80">
        <v>0.0</v>
      </c>
      <c r="G2385" s="115">
        <v>0.00333</v>
      </c>
      <c r="H2385" s="116">
        <v>0.0</v>
      </c>
      <c r="I2385" s="111">
        <f t="shared" si="3"/>
        <v>-0.00333</v>
      </c>
      <c r="J2385" s="113">
        <f t="shared" si="4"/>
        <v>0</v>
      </c>
      <c r="K2385" s="111">
        <f t="shared" ref="K2385:L2385" si="4841">IFERROR(G2385,0)</f>
        <v>0.00333</v>
      </c>
      <c r="L2385" s="111">
        <f t="shared" si="4841"/>
        <v>0</v>
      </c>
      <c r="M2385" s="111">
        <f t="shared" si="6"/>
        <v>-0.00333</v>
      </c>
      <c r="N2385" s="113">
        <f t="shared" si="7"/>
        <v>0</v>
      </c>
      <c r="O2385" s="111">
        <f t="shared" ref="O2385:P2385" si="4842">IFERROR(K2385,0)</f>
        <v>0.00333</v>
      </c>
      <c r="P2385" s="111">
        <f t="shared" si="4842"/>
        <v>0</v>
      </c>
      <c r="Q2385" s="111">
        <f t="shared" si="9"/>
        <v>-0.00333</v>
      </c>
      <c r="R2385" s="113">
        <f t="shared" si="10"/>
        <v>0</v>
      </c>
      <c r="S2385" s="43"/>
      <c r="T2385" s="43"/>
      <c r="U2385" s="43"/>
      <c r="V2385" s="111">
        <f t="shared" si="1319"/>
        <v>0</v>
      </c>
      <c r="W2385" s="111">
        <f t="shared" si="1320"/>
        <v>0</v>
      </c>
      <c r="X2385" s="114">
        <f t="shared" si="4826"/>
        <v>0.011</v>
      </c>
      <c r="Y2385" s="86"/>
    </row>
    <row r="2386">
      <c r="A2386" s="108">
        <v>45771.0</v>
      </c>
      <c r="B2386" s="109" t="s">
        <v>34</v>
      </c>
      <c r="C2386" s="110" t="s">
        <v>26</v>
      </c>
      <c r="D2386" s="109" t="s">
        <v>30</v>
      </c>
      <c r="E2386" s="111">
        <v>0.0</v>
      </c>
      <c r="F2386" s="80">
        <v>0.0</v>
      </c>
      <c r="G2386" s="99">
        <v>0.0</v>
      </c>
      <c r="H2386" s="118">
        <v>0.0</v>
      </c>
      <c r="I2386" s="111">
        <f t="shared" si="3"/>
        <v>0</v>
      </c>
      <c r="J2386" s="113">
        <f t="shared" si="4"/>
        <v>0</v>
      </c>
      <c r="K2386" s="111">
        <f t="shared" ref="K2386:L2386" si="4843">IFERROR(G2386,0)</f>
        <v>0</v>
      </c>
      <c r="L2386" s="111">
        <f t="shared" si="4843"/>
        <v>0</v>
      </c>
      <c r="M2386" s="111">
        <f t="shared" si="6"/>
        <v>0</v>
      </c>
      <c r="N2386" s="113">
        <f t="shared" si="7"/>
        <v>0</v>
      </c>
      <c r="O2386" s="111">
        <f t="shared" ref="O2386:P2386" si="4844">IFERROR(K2386,0)</f>
        <v>0</v>
      </c>
      <c r="P2386" s="111">
        <f t="shared" si="4844"/>
        <v>0</v>
      </c>
      <c r="Q2386" s="111">
        <f t="shared" si="9"/>
        <v>0</v>
      </c>
      <c r="R2386" s="113">
        <f t="shared" si="10"/>
        <v>0</v>
      </c>
      <c r="S2386" s="43"/>
      <c r="T2386" s="43"/>
      <c r="U2386" s="43"/>
      <c r="V2386" s="111">
        <f t="shared" si="1319"/>
        <v>0</v>
      </c>
      <c r="W2386" s="111">
        <f t="shared" si="1320"/>
        <v>0</v>
      </c>
      <c r="X2386" s="114">
        <f t="shared" si="4826"/>
        <v>0</v>
      </c>
      <c r="Y2386" s="86"/>
    </row>
    <row r="2387">
      <c r="A2387" s="108">
        <v>45771.0</v>
      </c>
      <c r="B2387" s="109" t="s">
        <v>36</v>
      </c>
      <c r="C2387" s="110" t="s">
        <v>37</v>
      </c>
      <c r="D2387" s="109" t="s">
        <v>27</v>
      </c>
      <c r="E2387" s="111">
        <v>229.8</v>
      </c>
      <c r="F2387" s="80">
        <v>0.623</v>
      </c>
      <c r="G2387" s="115">
        <v>0.65333</v>
      </c>
      <c r="H2387" s="116">
        <v>0.637</v>
      </c>
      <c r="I2387" s="111">
        <f t="shared" si="3"/>
        <v>-0.01633</v>
      </c>
      <c r="J2387" s="113">
        <f t="shared" si="4"/>
        <v>97.50049745</v>
      </c>
      <c r="K2387" s="111">
        <f t="shared" ref="K2387:L2387" si="4845">IFERROR(G2387,0)</f>
        <v>0.65333</v>
      </c>
      <c r="L2387" s="111">
        <f t="shared" si="4845"/>
        <v>0.637</v>
      </c>
      <c r="M2387" s="111">
        <f t="shared" si="6"/>
        <v>-0.01633</v>
      </c>
      <c r="N2387" s="113">
        <f t="shared" si="7"/>
        <v>97.50049745</v>
      </c>
      <c r="O2387" s="111">
        <f t="shared" ref="O2387:P2387" si="4846">IFERROR(K2387,0)</f>
        <v>0.65333</v>
      </c>
      <c r="P2387" s="111">
        <f t="shared" si="4846"/>
        <v>0.637</v>
      </c>
      <c r="Q2387" s="111">
        <f t="shared" si="9"/>
        <v>-0.01633</v>
      </c>
      <c r="R2387" s="113">
        <f t="shared" si="10"/>
        <v>97.50049745</v>
      </c>
      <c r="S2387" s="114">
        <f>T2366</f>
        <v>130.726485</v>
      </c>
      <c r="T2387" s="111">
        <f>H2387+S2387-H2388-H2389-U2387</f>
        <v>130.035085</v>
      </c>
      <c r="U2387" s="114">
        <v>4.0E-4</v>
      </c>
      <c r="V2387" s="111">
        <f t="shared" si="1319"/>
        <v>104.8683788</v>
      </c>
      <c r="W2387" s="111">
        <f t="shared" si="1320"/>
        <v>102.247191</v>
      </c>
      <c r="X2387" s="114">
        <f t="shared" si="4826"/>
        <v>0</v>
      </c>
      <c r="Y2387" s="86"/>
    </row>
    <row r="2388">
      <c r="A2388" s="108">
        <v>45771.0</v>
      </c>
      <c r="B2388" s="109" t="s">
        <v>36</v>
      </c>
      <c r="C2388" s="110" t="s">
        <v>37</v>
      </c>
      <c r="D2388" s="109" t="s">
        <v>29</v>
      </c>
      <c r="E2388" s="111">
        <v>285.0</v>
      </c>
      <c r="F2388" s="80">
        <v>0.136</v>
      </c>
      <c r="G2388" s="115">
        <v>0.78333</v>
      </c>
      <c r="H2388" s="116">
        <v>1.328</v>
      </c>
      <c r="I2388" s="111">
        <f t="shared" si="3"/>
        <v>0.54467</v>
      </c>
      <c r="J2388" s="113">
        <f t="shared" si="4"/>
        <v>169.5326363</v>
      </c>
      <c r="K2388" s="111">
        <f t="shared" ref="K2388:L2388" si="4847">IFERROR(G2388,0)</f>
        <v>0.78333</v>
      </c>
      <c r="L2388" s="111">
        <f t="shared" si="4847"/>
        <v>1.328</v>
      </c>
      <c r="M2388" s="111">
        <f t="shared" si="6"/>
        <v>0.54467</v>
      </c>
      <c r="N2388" s="113">
        <f t="shared" si="7"/>
        <v>169.5326363</v>
      </c>
      <c r="O2388" s="111">
        <f t="shared" ref="O2388:P2388" si="4848">IFERROR(K2388,0)</f>
        <v>0.78333</v>
      </c>
      <c r="P2388" s="111">
        <f t="shared" si="4848"/>
        <v>1.328</v>
      </c>
      <c r="Q2388" s="111">
        <f t="shared" si="9"/>
        <v>0.54467</v>
      </c>
      <c r="R2388" s="113">
        <f t="shared" si="10"/>
        <v>169.5326363</v>
      </c>
      <c r="S2388" s="43"/>
      <c r="T2388" s="43"/>
      <c r="U2388" s="43"/>
      <c r="V2388" s="111">
        <f t="shared" si="1319"/>
        <v>575.9779412</v>
      </c>
      <c r="W2388" s="111">
        <f t="shared" si="1320"/>
        <v>976.4705882</v>
      </c>
      <c r="X2388" s="114">
        <f t="shared" si="4826"/>
        <v>0.642</v>
      </c>
      <c r="Y2388" s="86"/>
    </row>
    <row r="2389">
      <c r="A2389" s="108">
        <v>45771.0</v>
      </c>
      <c r="B2389" s="109" t="s">
        <v>36</v>
      </c>
      <c r="C2389" s="110" t="s">
        <v>37</v>
      </c>
      <c r="D2389" s="109" t="s">
        <v>30</v>
      </c>
      <c r="E2389" s="111">
        <v>0.0</v>
      </c>
      <c r="F2389" s="80">
        <v>0.0</v>
      </c>
      <c r="G2389" s="99">
        <v>0.0</v>
      </c>
      <c r="H2389" s="118">
        <v>0.0</v>
      </c>
      <c r="I2389" s="111">
        <f t="shared" si="3"/>
        <v>0</v>
      </c>
      <c r="J2389" s="113">
        <f t="shared" si="4"/>
        <v>0</v>
      </c>
      <c r="K2389" s="111">
        <f t="shared" ref="K2389:L2389" si="4849">IFERROR(G2389,0)</f>
        <v>0</v>
      </c>
      <c r="L2389" s="111">
        <f t="shared" si="4849"/>
        <v>0</v>
      </c>
      <c r="M2389" s="111">
        <f t="shared" si="6"/>
        <v>0</v>
      </c>
      <c r="N2389" s="113">
        <f t="shared" si="7"/>
        <v>0</v>
      </c>
      <c r="O2389" s="111">
        <f t="shared" ref="O2389:P2389" si="4850">IFERROR(K2389,0)</f>
        <v>0</v>
      </c>
      <c r="P2389" s="111">
        <f t="shared" si="4850"/>
        <v>0</v>
      </c>
      <c r="Q2389" s="111">
        <f t="shared" si="9"/>
        <v>0</v>
      </c>
      <c r="R2389" s="113">
        <f t="shared" si="10"/>
        <v>0</v>
      </c>
      <c r="S2389" s="43"/>
      <c r="T2389" s="43"/>
      <c r="U2389" s="43"/>
      <c r="V2389" s="111">
        <f t="shared" si="1319"/>
        <v>0</v>
      </c>
      <c r="W2389" s="111">
        <f t="shared" si="1320"/>
        <v>0</v>
      </c>
      <c r="X2389" s="114">
        <f t="shared" si="4826"/>
        <v>1.426</v>
      </c>
      <c r="Y2389" s="86"/>
    </row>
    <row r="2390">
      <c r="A2390" s="108">
        <v>45771.0</v>
      </c>
      <c r="B2390" s="109" t="s">
        <v>49</v>
      </c>
      <c r="C2390" s="110" t="s">
        <v>37</v>
      </c>
      <c r="D2390" s="109" t="s">
        <v>27</v>
      </c>
      <c r="E2390" s="111">
        <v>5.2</v>
      </c>
      <c r="F2390" s="80">
        <v>0.019</v>
      </c>
      <c r="G2390" s="115">
        <v>0.01333</v>
      </c>
      <c r="H2390" s="107">
        <v>0.0</v>
      </c>
      <c r="I2390" s="111">
        <f t="shared" si="3"/>
        <v>-0.01333</v>
      </c>
      <c r="J2390" s="113">
        <f t="shared" si="4"/>
        <v>0</v>
      </c>
      <c r="K2390" s="111">
        <f t="shared" ref="K2390:L2390" si="4851">IFERROR(G2390,0)</f>
        <v>0.01333</v>
      </c>
      <c r="L2390" s="111">
        <f t="shared" si="4851"/>
        <v>0</v>
      </c>
      <c r="M2390" s="111">
        <f t="shared" si="6"/>
        <v>-0.01333</v>
      </c>
      <c r="N2390" s="113">
        <f t="shared" si="7"/>
        <v>0</v>
      </c>
      <c r="O2390" s="111">
        <f t="shared" ref="O2390:P2390" si="4852">IFERROR(K2390,0)</f>
        <v>0.01333</v>
      </c>
      <c r="P2390" s="111">
        <f t="shared" si="4852"/>
        <v>0</v>
      </c>
      <c r="Q2390" s="111">
        <f t="shared" si="9"/>
        <v>-0.01333</v>
      </c>
      <c r="R2390" s="113">
        <f t="shared" si="10"/>
        <v>0</v>
      </c>
      <c r="S2390" s="114">
        <f>T2369</f>
        <v>2.716400002</v>
      </c>
      <c r="T2390" s="111">
        <f>H2390+S2390-H2391-H2392-U2390</f>
        <v>2.171700002</v>
      </c>
      <c r="U2390" s="114">
        <v>7.0E-4</v>
      </c>
      <c r="V2390" s="111">
        <f t="shared" si="1319"/>
        <v>70.15789474</v>
      </c>
      <c r="W2390" s="111">
        <f t="shared" si="1320"/>
        <v>0</v>
      </c>
      <c r="X2390" s="114">
        <f t="shared" si="4826"/>
        <v>0</v>
      </c>
      <c r="Y2390" s="86"/>
    </row>
    <row r="2391">
      <c r="A2391" s="108">
        <v>45771.0</v>
      </c>
      <c r="B2391" s="109" t="s">
        <v>49</v>
      </c>
      <c r="C2391" s="110" t="s">
        <v>37</v>
      </c>
      <c r="D2391" s="109" t="s">
        <v>29</v>
      </c>
      <c r="E2391" s="111">
        <v>5.1</v>
      </c>
      <c r="F2391" s="80">
        <v>0.0</v>
      </c>
      <c r="G2391" s="115">
        <v>0.01333</v>
      </c>
      <c r="H2391" s="116">
        <v>0.544</v>
      </c>
      <c r="I2391" s="111">
        <f t="shared" si="3"/>
        <v>0.53067</v>
      </c>
      <c r="J2391" s="113">
        <f t="shared" si="4"/>
        <v>4081.020255</v>
      </c>
      <c r="K2391" s="111">
        <f t="shared" ref="K2391:L2391" si="4853">IFERROR(G2391,0)</f>
        <v>0.01333</v>
      </c>
      <c r="L2391" s="111">
        <f t="shared" si="4853"/>
        <v>0.544</v>
      </c>
      <c r="M2391" s="111">
        <f t="shared" si="6"/>
        <v>0.53067</v>
      </c>
      <c r="N2391" s="113">
        <f t="shared" si="7"/>
        <v>4081.020255</v>
      </c>
      <c r="O2391" s="111">
        <f t="shared" ref="O2391:P2391" si="4854">IFERROR(K2391,0)</f>
        <v>0.01333</v>
      </c>
      <c r="P2391" s="111">
        <f t="shared" si="4854"/>
        <v>0.544</v>
      </c>
      <c r="Q2391" s="111">
        <f t="shared" si="9"/>
        <v>0.53067</v>
      </c>
      <c r="R2391" s="113">
        <f t="shared" si="10"/>
        <v>4081.020255</v>
      </c>
      <c r="S2391" s="43"/>
      <c r="T2391" s="43"/>
      <c r="U2391" s="43"/>
      <c r="V2391" s="111">
        <f t="shared" si="1319"/>
        <v>0</v>
      </c>
      <c r="W2391" s="111">
        <f t="shared" si="1320"/>
        <v>0</v>
      </c>
      <c r="X2391" s="114">
        <f t="shared" si="4826"/>
        <v>0.02</v>
      </c>
      <c r="Y2391" s="86"/>
    </row>
    <row r="2392">
      <c r="A2392" s="108">
        <v>45771.0</v>
      </c>
      <c r="B2392" s="109" t="s">
        <v>49</v>
      </c>
      <c r="C2392" s="110" t="s">
        <v>37</v>
      </c>
      <c r="D2392" s="109" t="s">
        <v>30</v>
      </c>
      <c r="E2392" s="111">
        <v>0.0</v>
      </c>
      <c r="F2392" s="80">
        <v>0.0</v>
      </c>
      <c r="G2392" s="99">
        <v>0.0</v>
      </c>
      <c r="H2392" s="118">
        <v>0.0</v>
      </c>
      <c r="I2392" s="111">
        <f t="shared" si="3"/>
        <v>0</v>
      </c>
      <c r="J2392" s="113">
        <f t="shared" si="4"/>
        <v>0</v>
      </c>
      <c r="K2392" s="111">
        <f t="shared" ref="K2392:L2392" si="4855">IFERROR(G2392,0)</f>
        <v>0</v>
      </c>
      <c r="L2392" s="111">
        <f t="shared" si="4855"/>
        <v>0</v>
      </c>
      <c r="M2392" s="111">
        <f t="shared" si="6"/>
        <v>0</v>
      </c>
      <c r="N2392" s="113">
        <f t="shared" si="7"/>
        <v>0</v>
      </c>
      <c r="O2392" s="111">
        <f t="shared" ref="O2392:P2392" si="4856">IFERROR(K2392,0)</f>
        <v>0</v>
      </c>
      <c r="P2392" s="111">
        <f t="shared" si="4856"/>
        <v>0</v>
      </c>
      <c r="Q2392" s="111">
        <f t="shared" si="9"/>
        <v>0</v>
      </c>
      <c r="R2392" s="113">
        <f t="shared" si="10"/>
        <v>0</v>
      </c>
      <c r="S2392" s="43"/>
      <c r="T2392" s="43"/>
      <c r="U2392" s="43"/>
      <c r="V2392" s="111">
        <f t="shared" si="1319"/>
        <v>0</v>
      </c>
      <c r="W2392" s="111">
        <f t="shared" si="1320"/>
        <v>0</v>
      </c>
      <c r="X2392" s="114">
        <f t="shared" si="4826"/>
        <v>0</v>
      </c>
      <c r="Y2392" s="86"/>
    </row>
    <row r="2393">
      <c r="A2393" s="108">
        <v>45771.0</v>
      </c>
      <c r="B2393" s="109" t="s">
        <v>40</v>
      </c>
      <c r="C2393" s="110" t="s">
        <v>37</v>
      </c>
      <c r="D2393" s="109" t="s">
        <v>27</v>
      </c>
      <c r="E2393" s="111">
        <v>0.63</v>
      </c>
      <c r="F2393" s="80">
        <v>0.0</v>
      </c>
      <c r="G2393" s="115">
        <v>0.001666</v>
      </c>
      <c r="H2393" s="118">
        <v>0.001</v>
      </c>
      <c r="I2393" s="111">
        <f t="shared" si="3"/>
        <v>-0.000666</v>
      </c>
      <c r="J2393" s="113">
        <f t="shared" si="4"/>
        <v>60.0240096</v>
      </c>
      <c r="K2393" s="111">
        <f t="shared" ref="K2393:L2393" si="4857">IFERROR(G2393,0)</f>
        <v>0.001666</v>
      </c>
      <c r="L2393" s="111">
        <f t="shared" si="4857"/>
        <v>0.001</v>
      </c>
      <c r="M2393" s="111">
        <f t="shared" si="6"/>
        <v>-0.000666</v>
      </c>
      <c r="N2393" s="113">
        <f t="shared" si="7"/>
        <v>60.0240096</v>
      </c>
      <c r="O2393" s="111">
        <f t="shared" ref="O2393:P2393" si="4858">IFERROR(K2393,0)</f>
        <v>0.001666</v>
      </c>
      <c r="P2393" s="111">
        <f t="shared" si="4858"/>
        <v>0.001</v>
      </c>
      <c r="Q2393" s="111">
        <f t="shared" si="9"/>
        <v>-0.000666</v>
      </c>
      <c r="R2393" s="113">
        <f t="shared" si="10"/>
        <v>60.0240096</v>
      </c>
      <c r="S2393" s="114">
        <f>T2372</f>
        <v>0.10774624</v>
      </c>
      <c r="T2393" s="111">
        <f>H2393+S2393-H2394-H2395-U2393</f>
        <v>0.10864624</v>
      </c>
      <c r="U2393" s="114">
        <v>1.0E-4</v>
      </c>
      <c r="V2393" s="111">
        <f t="shared" si="1319"/>
        <v>0</v>
      </c>
      <c r="W2393" s="111">
        <f t="shared" si="1320"/>
        <v>0</v>
      </c>
      <c r="X2393" s="114">
        <f t="shared" si="4826"/>
        <v>0</v>
      </c>
      <c r="Y2393" s="86"/>
    </row>
    <row r="2394">
      <c r="A2394" s="108">
        <v>45771.0</v>
      </c>
      <c r="B2394" s="109" t="s">
        <v>40</v>
      </c>
      <c r="C2394" s="110" t="s">
        <v>37</v>
      </c>
      <c r="D2394" s="109" t="s">
        <v>29</v>
      </c>
      <c r="E2394" s="111">
        <v>0.63</v>
      </c>
      <c r="F2394" s="80">
        <v>0.0</v>
      </c>
      <c r="G2394" s="115">
        <v>0.001666</v>
      </c>
      <c r="H2394" s="118">
        <v>0.0</v>
      </c>
      <c r="I2394" s="111">
        <f t="shared" si="3"/>
        <v>-0.001666</v>
      </c>
      <c r="J2394" s="113">
        <f t="shared" si="4"/>
        <v>0</v>
      </c>
      <c r="K2394" s="111">
        <f t="shared" ref="K2394:L2394" si="4859">IFERROR(G2394,0)</f>
        <v>0.001666</v>
      </c>
      <c r="L2394" s="111">
        <f t="shared" si="4859"/>
        <v>0</v>
      </c>
      <c r="M2394" s="111">
        <f t="shared" si="6"/>
        <v>-0.001666</v>
      </c>
      <c r="N2394" s="113">
        <f t="shared" si="7"/>
        <v>0</v>
      </c>
      <c r="O2394" s="111">
        <f t="shared" ref="O2394:P2394" si="4860">IFERROR(K2394,0)</f>
        <v>0.001666</v>
      </c>
      <c r="P2394" s="111">
        <f t="shared" si="4860"/>
        <v>0</v>
      </c>
      <c r="Q2394" s="111">
        <f t="shared" si="9"/>
        <v>-0.001666</v>
      </c>
      <c r="R2394" s="113">
        <f t="shared" si="10"/>
        <v>0</v>
      </c>
      <c r="S2394" s="43"/>
      <c r="T2394" s="117"/>
      <c r="U2394" s="43"/>
      <c r="V2394" s="111">
        <f t="shared" si="1319"/>
        <v>0</v>
      </c>
      <c r="W2394" s="111">
        <f t="shared" si="1320"/>
        <v>0</v>
      </c>
      <c r="X2394" s="114">
        <f t="shared" si="4826"/>
        <v>0.001</v>
      </c>
      <c r="Y2394" s="86"/>
    </row>
    <row r="2395">
      <c r="A2395" s="108">
        <v>45771.0</v>
      </c>
      <c r="B2395" s="109" t="s">
        <v>40</v>
      </c>
      <c r="C2395" s="110" t="s">
        <v>37</v>
      </c>
      <c r="D2395" s="109" t="s">
        <v>30</v>
      </c>
      <c r="E2395" s="111">
        <v>0.0</v>
      </c>
      <c r="F2395" s="80">
        <v>0.0</v>
      </c>
      <c r="G2395" s="99">
        <v>0.0</v>
      </c>
      <c r="H2395" s="118">
        <v>0.0</v>
      </c>
      <c r="I2395" s="111">
        <f t="shared" si="3"/>
        <v>0</v>
      </c>
      <c r="J2395" s="113">
        <f t="shared" si="4"/>
        <v>0</v>
      </c>
      <c r="K2395" s="111">
        <f t="shared" ref="K2395:L2395" si="4861">IFERROR(G2395,0)</f>
        <v>0</v>
      </c>
      <c r="L2395" s="111">
        <f t="shared" si="4861"/>
        <v>0</v>
      </c>
      <c r="M2395" s="111">
        <f t="shared" si="6"/>
        <v>0</v>
      </c>
      <c r="N2395" s="113">
        <f t="shared" si="7"/>
        <v>0</v>
      </c>
      <c r="O2395" s="111">
        <f t="shared" ref="O2395:P2395" si="4862">IFERROR(K2395,0)</f>
        <v>0</v>
      </c>
      <c r="P2395" s="111">
        <f t="shared" si="4862"/>
        <v>0</v>
      </c>
      <c r="Q2395" s="111">
        <f t="shared" si="9"/>
        <v>0</v>
      </c>
      <c r="R2395" s="113">
        <f t="shared" si="10"/>
        <v>0</v>
      </c>
      <c r="S2395" s="43"/>
      <c r="T2395" s="43"/>
      <c r="U2395" s="43"/>
      <c r="V2395" s="111">
        <f t="shared" si="1319"/>
        <v>0</v>
      </c>
      <c r="W2395" s="111">
        <f t="shared" si="1320"/>
        <v>0</v>
      </c>
      <c r="X2395" s="114">
        <f t="shared" si="4826"/>
        <v>0</v>
      </c>
      <c r="Y2395" s="86"/>
    </row>
    <row r="2396">
      <c r="A2396" s="108">
        <v>45772.0</v>
      </c>
      <c r="B2396" s="109" t="s">
        <v>31</v>
      </c>
      <c r="C2396" s="110" t="s">
        <v>26</v>
      </c>
      <c r="D2396" s="109" t="s">
        <v>27</v>
      </c>
      <c r="E2396" s="111">
        <v>190.9</v>
      </c>
      <c r="F2396" s="81">
        <v>0.658</v>
      </c>
      <c r="G2396" s="112">
        <v>0.53666</v>
      </c>
      <c r="H2396" s="107">
        <v>0.574</v>
      </c>
      <c r="I2396" s="111">
        <f t="shared" si="3"/>
        <v>0.03734</v>
      </c>
      <c r="J2396" s="113">
        <f t="shared" si="4"/>
        <v>106.9578504</v>
      </c>
      <c r="K2396" s="111">
        <f t="shared" ref="K2396:L2396" si="4863">IFERROR(G2396,0)</f>
        <v>0.53666</v>
      </c>
      <c r="L2396" s="111">
        <f t="shared" si="4863"/>
        <v>0.574</v>
      </c>
      <c r="M2396" s="111">
        <f t="shared" si="6"/>
        <v>0.03734</v>
      </c>
      <c r="N2396" s="113">
        <f t="shared" si="7"/>
        <v>106.9578504</v>
      </c>
      <c r="O2396" s="111">
        <f t="shared" ref="O2396:P2396" si="4864">IFERROR(K2396,0)</f>
        <v>0.53666</v>
      </c>
      <c r="P2396" s="111">
        <f t="shared" si="4864"/>
        <v>0.574</v>
      </c>
      <c r="Q2396" s="111">
        <f t="shared" si="9"/>
        <v>0.03734</v>
      </c>
      <c r="R2396" s="113">
        <f t="shared" si="10"/>
        <v>106.9578504</v>
      </c>
      <c r="S2396" s="111">
        <f>T2375</f>
        <v>4.86412</v>
      </c>
      <c r="T2396" s="111">
        <f>H2396+S2396-H2397-H2398-U2396</f>
        <v>5.43632</v>
      </c>
      <c r="U2396" s="111">
        <v>0.0018</v>
      </c>
      <c r="V2396" s="111">
        <f t="shared" si="1319"/>
        <v>81.55927052</v>
      </c>
      <c r="W2396" s="111">
        <f t="shared" si="1320"/>
        <v>87.23404255</v>
      </c>
      <c r="X2396" s="114">
        <f>H2354</f>
        <v>0.572</v>
      </c>
      <c r="Y2396" s="86"/>
    </row>
    <row r="2397">
      <c r="A2397" s="108">
        <v>45772.0</v>
      </c>
      <c r="B2397" s="109" t="s">
        <v>31</v>
      </c>
      <c r="C2397" s="110" t="s">
        <v>26</v>
      </c>
      <c r="D2397" s="109" t="s">
        <v>29</v>
      </c>
      <c r="E2397" s="111">
        <v>220.3</v>
      </c>
      <c r="F2397" s="119">
        <v>1.289</v>
      </c>
      <c r="G2397" s="115">
        <v>0.66</v>
      </c>
      <c r="H2397" s="116">
        <v>0.0</v>
      </c>
      <c r="I2397" s="111">
        <f t="shared" si="3"/>
        <v>-0.66</v>
      </c>
      <c r="J2397" s="113">
        <f t="shared" si="4"/>
        <v>0</v>
      </c>
      <c r="K2397" s="111">
        <f t="shared" ref="K2397:L2397" si="4865">IFERROR(G2397,0)</f>
        <v>0.66</v>
      </c>
      <c r="L2397" s="111">
        <f t="shared" si="4865"/>
        <v>0</v>
      </c>
      <c r="M2397" s="111">
        <f t="shared" si="6"/>
        <v>-0.66</v>
      </c>
      <c r="N2397" s="113">
        <f t="shared" si="7"/>
        <v>0</v>
      </c>
      <c r="O2397" s="111">
        <f t="shared" ref="O2397:P2397" si="4866">IFERROR(K2397,0)</f>
        <v>0.66</v>
      </c>
      <c r="P2397" s="111">
        <f t="shared" si="4866"/>
        <v>0</v>
      </c>
      <c r="Q2397" s="111">
        <f t="shared" si="9"/>
        <v>-0.66</v>
      </c>
      <c r="R2397" s="113">
        <f t="shared" si="10"/>
        <v>0</v>
      </c>
      <c r="S2397" s="117"/>
      <c r="T2397" s="117"/>
      <c r="U2397" s="117"/>
      <c r="V2397" s="111">
        <f t="shared" si="1319"/>
        <v>51.20248254</v>
      </c>
      <c r="W2397" s="111">
        <f t="shared" si="1320"/>
        <v>0</v>
      </c>
      <c r="X2397" s="114">
        <f t="shared" ref="X2397:X2416" si="4869">H2354</f>
        <v>0.572</v>
      </c>
      <c r="Y2397" s="86"/>
    </row>
    <row r="2398">
      <c r="A2398" s="108">
        <v>45772.0</v>
      </c>
      <c r="B2398" s="109" t="s">
        <v>31</v>
      </c>
      <c r="C2398" s="110" t="s">
        <v>26</v>
      </c>
      <c r="D2398" s="109" t="s">
        <v>30</v>
      </c>
      <c r="E2398" s="111">
        <v>0.0</v>
      </c>
      <c r="F2398" s="119">
        <v>0.0</v>
      </c>
      <c r="G2398" s="99">
        <v>0.0</v>
      </c>
      <c r="H2398" s="116">
        <v>0.0</v>
      </c>
      <c r="I2398" s="111">
        <f t="shared" si="3"/>
        <v>0</v>
      </c>
      <c r="J2398" s="113">
        <f t="shared" si="4"/>
        <v>0</v>
      </c>
      <c r="K2398" s="111">
        <f t="shared" ref="K2398:L2398" si="4867">IFERROR(G2398,0)</f>
        <v>0</v>
      </c>
      <c r="L2398" s="111">
        <f t="shared" si="4867"/>
        <v>0</v>
      </c>
      <c r="M2398" s="111">
        <f t="shared" si="6"/>
        <v>0</v>
      </c>
      <c r="N2398" s="113">
        <f t="shared" si="7"/>
        <v>0</v>
      </c>
      <c r="O2398" s="111">
        <f t="shared" ref="O2398:P2398" si="4868">IFERROR(K2398,0)</f>
        <v>0</v>
      </c>
      <c r="P2398" s="111">
        <f t="shared" si="4868"/>
        <v>0</v>
      </c>
      <c r="Q2398" s="111">
        <f t="shared" si="9"/>
        <v>0</v>
      </c>
      <c r="R2398" s="113">
        <f t="shared" si="10"/>
        <v>0</v>
      </c>
      <c r="S2398" s="117"/>
      <c r="T2398" s="117"/>
      <c r="U2398" s="117"/>
      <c r="V2398" s="111">
        <f t="shared" si="1319"/>
        <v>0</v>
      </c>
      <c r="W2398" s="111">
        <f t="shared" si="1320"/>
        <v>0</v>
      </c>
      <c r="X2398" s="114">
        <f t="shared" si="4869"/>
        <v>0.422</v>
      </c>
      <c r="Y2398" s="86"/>
    </row>
    <row r="2399">
      <c r="A2399" s="108">
        <v>45772.0</v>
      </c>
      <c r="B2399" s="109" t="s">
        <v>25</v>
      </c>
      <c r="C2399" s="110" t="s">
        <v>26</v>
      </c>
      <c r="D2399" s="109" t="s">
        <v>27</v>
      </c>
      <c r="E2399" s="111">
        <v>1.7</v>
      </c>
      <c r="F2399" s="119">
        <v>0.005</v>
      </c>
      <c r="G2399" s="115">
        <v>0.00466</v>
      </c>
      <c r="H2399" s="116">
        <v>0.005</v>
      </c>
      <c r="I2399" s="111">
        <f t="shared" si="3"/>
        <v>0.00034</v>
      </c>
      <c r="J2399" s="113">
        <f t="shared" si="4"/>
        <v>107.2961373</v>
      </c>
      <c r="K2399" s="111">
        <f t="shared" ref="K2399:L2399" si="4870">IFERROR(G2399,0)</f>
        <v>0.00466</v>
      </c>
      <c r="L2399" s="111">
        <f t="shared" si="4870"/>
        <v>0.005</v>
      </c>
      <c r="M2399" s="111">
        <f t="shared" si="6"/>
        <v>0.00034</v>
      </c>
      <c r="N2399" s="113">
        <f t="shared" si="7"/>
        <v>107.2961373</v>
      </c>
      <c r="O2399" s="111">
        <f t="shared" ref="O2399:P2399" si="4871">IFERROR(K2399,0)</f>
        <v>0.00466</v>
      </c>
      <c r="P2399" s="111">
        <f t="shared" si="4871"/>
        <v>0.005</v>
      </c>
      <c r="Q2399" s="111">
        <f t="shared" si="9"/>
        <v>0.00034</v>
      </c>
      <c r="R2399" s="113">
        <f t="shared" si="10"/>
        <v>107.2961373</v>
      </c>
      <c r="S2399" s="111">
        <f>T2378</f>
        <v>3.4133405</v>
      </c>
      <c r="T2399" s="111">
        <f>H2399+S2399-H2400-H2401-U2399</f>
        <v>3.4182405</v>
      </c>
      <c r="U2399" s="111">
        <v>1.0E-4</v>
      </c>
      <c r="V2399" s="111">
        <f t="shared" si="1319"/>
        <v>93.2</v>
      </c>
      <c r="W2399" s="111">
        <f t="shared" si="1320"/>
        <v>100</v>
      </c>
      <c r="X2399" s="114">
        <f t="shared" si="4869"/>
        <v>0</v>
      </c>
      <c r="Y2399" s="86"/>
    </row>
    <row r="2400">
      <c r="A2400" s="108">
        <v>45772.0</v>
      </c>
      <c r="B2400" s="109" t="s">
        <v>25</v>
      </c>
      <c r="C2400" s="110" t="s">
        <v>26</v>
      </c>
      <c r="D2400" s="109" t="s">
        <v>29</v>
      </c>
      <c r="E2400" s="111">
        <v>1.5</v>
      </c>
      <c r="F2400" s="119">
        <v>0.0</v>
      </c>
      <c r="G2400" s="115">
        <v>0.00333</v>
      </c>
      <c r="H2400" s="116">
        <v>0.0</v>
      </c>
      <c r="I2400" s="111">
        <f t="shared" si="3"/>
        <v>-0.00333</v>
      </c>
      <c r="J2400" s="113">
        <f t="shared" si="4"/>
        <v>0</v>
      </c>
      <c r="K2400" s="111">
        <f t="shared" ref="K2400:L2400" si="4872">IFERROR(G2400,0)</f>
        <v>0.00333</v>
      </c>
      <c r="L2400" s="111">
        <f t="shared" si="4872"/>
        <v>0</v>
      </c>
      <c r="M2400" s="111">
        <f t="shared" si="6"/>
        <v>-0.00333</v>
      </c>
      <c r="N2400" s="113">
        <f t="shared" si="7"/>
        <v>0</v>
      </c>
      <c r="O2400" s="111">
        <f t="shared" ref="O2400:P2400" si="4873">IFERROR(K2400,0)</f>
        <v>0.00333</v>
      </c>
      <c r="P2400" s="111">
        <f t="shared" si="4873"/>
        <v>0</v>
      </c>
      <c r="Q2400" s="111">
        <f t="shared" si="9"/>
        <v>-0.00333</v>
      </c>
      <c r="R2400" s="113">
        <f t="shared" si="10"/>
        <v>0</v>
      </c>
      <c r="S2400" s="117"/>
      <c r="T2400" s="117"/>
      <c r="U2400" s="117"/>
      <c r="V2400" s="111">
        <f t="shared" si="1319"/>
        <v>0</v>
      </c>
      <c r="W2400" s="111">
        <f t="shared" si="1320"/>
        <v>0</v>
      </c>
      <c r="X2400" s="114">
        <f t="shared" si="4869"/>
        <v>0.005</v>
      </c>
      <c r="Y2400" s="86"/>
    </row>
    <row r="2401">
      <c r="A2401" s="108">
        <v>45772.0</v>
      </c>
      <c r="B2401" s="109" t="s">
        <v>25</v>
      </c>
      <c r="C2401" s="110" t="s">
        <v>26</v>
      </c>
      <c r="D2401" s="109" t="s">
        <v>30</v>
      </c>
      <c r="E2401" s="111">
        <v>0.0</v>
      </c>
      <c r="F2401" s="119">
        <v>0.0</v>
      </c>
      <c r="G2401" s="99">
        <v>0.0</v>
      </c>
      <c r="H2401" s="118">
        <v>0.0</v>
      </c>
      <c r="I2401" s="111">
        <f t="shared" si="3"/>
        <v>0</v>
      </c>
      <c r="J2401" s="113">
        <f t="shared" si="4"/>
        <v>0</v>
      </c>
      <c r="K2401" s="111">
        <f t="shared" ref="K2401:L2401" si="4874">IFERROR(G2401,0)</f>
        <v>0</v>
      </c>
      <c r="L2401" s="111">
        <f t="shared" si="4874"/>
        <v>0</v>
      </c>
      <c r="M2401" s="111">
        <f t="shared" si="6"/>
        <v>0</v>
      </c>
      <c r="N2401" s="113">
        <f t="shared" si="7"/>
        <v>0</v>
      </c>
      <c r="O2401" s="111">
        <f t="shared" ref="O2401:P2401" si="4875">IFERROR(K2401,0)</f>
        <v>0</v>
      </c>
      <c r="P2401" s="111">
        <f t="shared" si="4875"/>
        <v>0</v>
      </c>
      <c r="Q2401" s="111">
        <f t="shared" si="9"/>
        <v>0</v>
      </c>
      <c r="R2401" s="113">
        <f t="shared" si="10"/>
        <v>0</v>
      </c>
      <c r="S2401" s="117"/>
      <c r="T2401" s="117"/>
      <c r="U2401" s="117"/>
      <c r="V2401" s="111">
        <f t="shared" si="1319"/>
        <v>0</v>
      </c>
      <c r="W2401" s="111">
        <f t="shared" si="1320"/>
        <v>0</v>
      </c>
      <c r="X2401" s="114">
        <f t="shared" si="4869"/>
        <v>0</v>
      </c>
      <c r="Y2401" s="86"/>
    </row>
    <row r="2402">
      <c r="A2402" s="108">
        <v>45772.0</v>
      </c>
      <c r="B2402" s="109" t="s">
        <v>33</v>
      </c>
      <c r="C2402" s="110" t="s">
        <v>26</v>
      </c>
      <c r="D2402" s="109" t="s">
        <v>27</v>
      </c>
      <c r="E2402" s="111">
        <v>1.0</v>
      </c>
      <c r="F2402" s="119">
        <v>0.003</v>
      </c>
      <c r="G2402" s="99">
        <v>0.003</v>
      </c>
      <c r="H2402" s="116">
        <v>0.0</v>
      </c>
      <c r="I2402" s="111">
        <f t="shared" si="3"/>
        <v>-0.003</v>
      </c>
      <c r="J2402" s="113">
        <f t="shared" si="4"/>
        <v>0</v>
      </c>
      <c r="K2402" s="111">
        <f t="shared" ref="K2402:L2402" si="4876">IFERROR(G2402,0)</f>
        <v>0.003</v>
      </c>
      <c r="L2402" s="111">
        <f t="shared" si="4876"/>
        <v>0</v>
      </c>
      <c r="M2402" s="111">
        <f t="shared" si="6"/>
        <v>-0.003</v>
      </c>
      <c r="N2402" s="113">
        <f t="shared" si="7"/>
        <v>0</v>
      </c>
      <c r="O2402" s="111">
        <f t="shared" ref="O2402:P2402" si="4877">IFERROR(K2402,0)</f>
        <v>0.003</v>
      </c>
      <c r="P2402" s="111">
        <f t="shared" si="4877"/>
        <v>0</v>
      </c>
      <c r="Q2402" s="111">
        <f t="shared" si="9"/>
        <v>-0.003</v>
      </c>
      <c r="R2402" s="113">
        <f t="shared" si="10"/>
        <v>0</v>
      </c>
      <c r="S2402" s="111">
        <f>T2381</f>
        <v>0.11565</v>
      </c>
      <c r="T2402" s="111">
        <f>H2402+S2402-H2403-H2404-U2402</f>
        <v>0.11565</v>
      </c>
      <c r="U2402" s="111">
        <v>0.0</v>
      </c>
      <c r="V2402" s="111">
        <f t="shared" si="1319"/>
        <v>100</v>
      </c>
      <c r="W2402" s="111">
        <f t="shared" si="1320"/>
        <v>0</v>
      </c>
      <c r="X2402" s="114">
        <f t="shared" si="4869"/>
        <v>0</v>
      </c>
      <c r="Y2402" s="86"/>
    </row>
    <row r="2403">
      <c r="A2403" s="108">
        <v>45772.0</v>
      </c>
      <c r="B2403" s="109" t="s">
        <v>33</v>
      </c>
      <c r="C2403" s="110" t="s">
        <v>26</v>
      </c>
      <c r="D2403" s="109" t="s">
        <v>29</v>
      </c>
      <c r="E2403" s="111">
        <v>1.0</v>
      </c>
      <c r="F2403" s="119">
        <v>0.0</v>
      </c>
      <c r="G2403" s="99">
        <v>0.003</v>
      </c>
      <c r="H2403" s="116">
        <v>0.0</v>
      </c>
      <c r="I2403" s="111">
        <f t="shared" si="3"/>
        <v>-0.003</v>
      </c>
      <c r="J2403" s="113">
        <f t="shared" si="4"/>
        <v>0</v>
      </c>
      <c r="K2403" s="111">
        <f t="shared" ref="K2403:L2403" si="4878">IFERROR(G2403,0)</f>
        <v>0.003</v>
      </c>
      <c r="L2403" s="111">
        <f t="shared" si="4878"/>
        <v>0</v>
      </c>
      <c r="M2403" s="111">
        <f t="shared" si="6"/>
        <v>-0.003</v>
      </c>
      <c r="N2403" s="113">
        <f t="shared" si="7"/>
        <v>0</v>
      </c>
      <c r="O2403" s="111">
        <f t="shared" ref="O2403:P2403" si="4879">IFERROR(K2403,0)</f>
        <v>0.003</v>
      </c>
      <c r="P2403" s="111">
        <f t="shared" si="4879"/>
        <v>0</v>
      </c>
      <c r="Q2403" s="111">
        <f t="shared" si="9"/>
        <v>-0.003</v>
      </c>
      <c r="R2403" s="113">
        <f t="shared" si="10"/>
        <v>0</v>
      </c>
      <c r="S2403" s="117"/>
      <c r="T2403" s="117"/>
      <c r="U2403" s="117"/>
      <c r="V2403" s="111">
        <f t="shared" si="1319"/>
        <v>0</v>
      </c>
      <c r="W2403" s="111">
        <f t="shared" si="1320"/>
        <v>0</v>
      </c>
      <c r="X2403" s="114">
        <f t="shared" si="4869"/>
        <v>0.003</v>
      </c>
      <c r="Y2403" s="86"/>
    </row>
    <row r="2404">
      <c r="A2404" s="108">
        <v>45772.0</v>
      </c>
      <c r="B2404" s="109" t="s">
        <v>33</v>
      </c>
      <c r="C2404" s="110" t="s">
        <v>26</v>
      </c>
      <c r="D2404" s="109" t="s">
        <v>30</v>
      </c>
      <c r="E2404" s="111">
        <v>0.0</v>
      </c>
      <c r="F2404" s="119">
        <v>0.0</v>
      </c>
      <c r="G2404" s="99">
        <v>0.0</v>
      </c>
      <c r="H2404" s="118">
        <v>0.0</v>
      </c>
      <c r="I2404" s="111">
        <f t="shared" si="3"/>
        <v>0</v>
      </c>
      <c r="J2404" s="113">
        <f t="shared" si="4"/>
        <v>0</v>
      </c>
      <c r="K2404" s="111">
        <f t="shared" ref="K2404:L2404" si="4880">IFERROR(G2404,0)</f>
        <v>0</v>
      </c>
      <c r="L2404" s="111">
        <f t="shared" si="4880"/>
        <v>0</v>
      </c>
      <c r="M2404" s="111">
        <f t="shared" si="6"/>
        <v>0</v>
      </c>
      <c r="N2404" s="113">
        <f t="shared" si="7"/>
        <v>0</v>
      </c>
      <c r="O2404" s="111">
        <f t="shared" ref="O2404:P2404" si="4881">IFERROR(K2404,0)</f>
        <v>0</v>
      </c>
      <c r="P2404" s="111">
        <f t="shared" si="4881"/>
        <v>0</v>
      </c>
      <c r="Q2404" s="111">
        <f t="shared" si="9"/>
        <v>0</v>
      </c>
      <c r="R2404" s="113">
        <f t="shared" si="10"/>
        <v>0</v>
      </c>
      <c r="S2404" s="43"/>
      <c r="T2404" s="43"/>
      <c r="U2404" s="43"/>
      <c r="V2404" s="111">
        <f t="shared" si="1319"/>
        <v>0</v>
      </c>
      <c r="W2404" s="111">
        <f t="shared" si="1320"/>
        <v>0</v>
      </c>
      <c r="X2404" s="114">
        <f t="shared" si="4869"/>
        <v>0</v>
      </c>
      <c r="Y2404" s="86"/>
    </row>
    <row r="2405">
      <c r="A2405" s="108">
        <v>45772.0</v>
      </c>
      <c r="B2405" s="109" t="s">
        <v>34</v>
      </c>
      <c r="C2405" s="110" t="s">
        <v>26</v>
      </c>
      <c r="D2405" s="109" t="s">
        <v>27</v>
      </c>
      <c r="E2405" s="111">
        <v>0.6</v>
      </c>
      <c r="F2405" s="119">
        <v>0.003</v>
      </c>
      <c r="G2405" s="115">
        <v>0.00333</v>
      </c>
      <c r="H2405" s="116">
        <v>0.006</v>
      </c>
      <c r="I2405" s="111">
        <f t="shared" si="3"/>
        <v>0.00267</v>
      </c>
      <c r="J2405" s="113">
        <f t="shared" si="4"/>
        <v>180.1801802</v>
      </c>
      <c r="K2405" s="111">
        <f t="shared" ref="K2405:L2405" si="4882">IFERROR(G2405,0)</f>
        <v>0.00333</v>
      </c>
      <c r="L2405" s="111">
        <f t="shared" si="4882"/>
        <v>0.006</v>
      </c>
      <c r="M2405" s="111">
        <f t="shared" si="6"/>
        <v>0.00267</v>
      </c>
      <c r="N2405" s="113">
        <f t="shared" si="7"/>
        <v>180.1801802</v>
      </c>
      <c r="O2405" s="111">
        <f t="shared" ref="O2405:P2405" si="4883">IFERROR(K2405,0)</f>
        <v>0.00333</v>
      </c>
      <c r="P2405" s="111">
        <f t="shared" si="4883"/>
        <v>0.006</v>
      </c>
      <c r="Q2405" s="111">
        <f t="shared" si="9"/>
        <v>0.00267</v>
      </c>
      <c r="R2405" s="113">
        <f t="shared" si="10"/>
        <v>180.1801802</v>
      </c>
      <c r="S2405" s="114">
        <f>T2384</f>
        <v>0.14289</v>
      </c>
      <c r="T2405" s="111">
        <f>H2405+S2405-H2406-H2407-U2405</f>
        <v>0.08789</v>
      </c>
      <c r="U2405" s="114">
        <v>0.0</v>
      </c>
      <c r="V2405" s="111">
        <f t="shared" si="1319"/>
        <v>111</v>
      </c>
      <c r="W2405" s="111">
        <f t="shared" si="1320"/>
        <v>200</v>
      </c>
      <c r="X2405" s="114">
        <f t="shared" si="4869"/>
        <v>0</v>
      </c>
      <c r="Y2405" s="86"/>
    </row>
    <row r="2406">
      <c r="A2406" s="108">
        <v>45772.0</v>
      </c>
      <c r="B2406" s="109" t="s">
        <v>34</v>
      </c>
      <c r="C2406" s="110" t="s">
        <v>26</v>
      </c>
      <c r="D2406" s="109" t="s">
        <v>29</v>
      </c>
      <c r="E2406" s="111">
        <v>0.6</v>
      </c>
      <c r="F2406" s="119">
        <v>0.0</v>
      </c>
      <c r="G2406" s="115">
        <v>0.00333</v>
      </c>
      <c r="H2406" s="116">
        <v>0.061</v>
      </c>
      <c r="I2406" s="111">
        <f t="shared" si="3"/>
        <v>0.05767</v>
      </c>
      <c r="J2406" s="113">
        <f t="shared" si="4"/>
        <v>1831.831832</v>
      </c>
      <c r="K2406" s="111">
        <f t="shared" ref="K2406:L2406" si="4884">IFERROR(G2406,0)</f>
        <v>0.00333</v>
      </c>
      <c r="L2406" s="111">
        <f t="shared" si="4884"/>
        <v>0.061</v>
      </c>
      <c r="M2406" s="111">
        <f t="shared" si="6"/>
        <v>0.05767</v>
      </c>
      <c r="N2406" s="113">
        <f t="shared" si="7"/>
        <v>1831.831832</v>
      </c>
      <c r="O2406" s="111">
        <f t="shared" ref="O2406:P2406" si="4885">IFERROR(K2406,0)</f>
        <v>0.00333</v>
      </c>
      <c r="P2406" s="111">
        <f t="shared" si="4885"/>
        <v>0.061</v>
      </c>
      <c r="Q2406" s="111">
        <f t="shared" si="9"/>
        <v>0.05767</v>
      </c>
      <c r="R2406" s="113">
        <f t="shared" si="10"/>
        <v>1831.831832</v>
      </c>
      <c r="S2406" s="43"/>
      <c r="T2406" s="43"/>
      <c r="U2406" s="43"/>
      <c r="V2406" s="111">
        <f t="shared" si="1319"/>
        <v>0</v>
      </c>
      <c r="W2406" s="111">
        <f t="shared" si="1320"/>
        <v>0</v>
      </c>
      <c r="X2406" s="114">
        <f t="shared" si="4869"/>
        <v>0.01</v>
      </c>
      <c r="Y2406" s="86"/>
    </row>
    <row r="2407">
      <c r="A2407" s="108">
        <v>45772.0</v>
      </c>
      <c r="B2407" s="109" t="s">
        <v>34</v>
      </c>
      <c r="C2407" s="110" t="s">
        <v>26</v>
      </c>
      <c r="D2407" s="109" t="s">
        <v>30</v>
      </c>
      <c r="E2407" s="111">
        <v>0.0</v>
      </c>
      <c r="F2407" s="119">
        <v>0.0</v>
      </c>
      <c r="G2407" s="99">
        <v>0.0</v>
      </c>
      <c r="H2407" s="118">
        <v>0.0</v>
      </c>
      <c r="I2407" s="111">
        <f t="shared" si="3"/>
        <v>0</v>
      </c>
      <c r="J2407" s="113">
        <f t="shared" si="4"/>
        <v>0</v>
      </c>
      <c r="K2407" s="111">
        <f t="shared" ref="K2407:L2407" si="4886">IFERROR(G2407,0)</f>
        <v>0</v>
      </c>
      <c r="L2407" s="111">
        <f t="shared" si="4886"/>
        <v>0</v>
      </c>
      <c r="M2407" s="111">
        <f t="shared" si="6"/>
        <v>0</v>
      </c>
      <c r="N2407" s="113">
        <f t="shared" si="7"/>
        <v>0</v>
      </c>
      <c r="O2407" s="111">
        <f t="shared" ref="O2407:P2407" si="4887">IFERROR(K2407,0)</f>
        <v>0</v>
      </c>
      <c r="P2407" s="111">
        <f t="shared" si="4887"/>
        <v>0</v>
      </c>
      <c r="Q2407" s="111">
        <f t="shared" si="9"/>
        <v>0</v>
      </c>
      <c r="R2407" s="113">
        <f t="shared" si="10"/>
        <v>0</v>
      </c>
      <c r="S2407" s="43"/>
      <c r="T2407" s="43"/>
      <c r="U2407" s="43"/>
      <c r="V2407" s="111">
        <f t="shared" si="1319"/>
        <v>0</v>
      </c>
      <c r="W2407" s="111">
        <f t="shared" si="1320"/>
        <v>0</v>
      </c>
      <c r="X2407" s="114">
        <f t="shared" si="4869"/>
        <v>0</v>
      </c>
      <c r="Y2407" s="86"/>
    </row>
    <row r="2408">
      <c r="A2408" s="108">
        <v>45772.0</v>
      </c>
      <c r="B2408" s="109" t="s">
        <v>36</v>
      </c>
      <c r="C2408" s="110" t="s">
        <v>37</v>
      </c>
      <c r="D2408" s="109" t="s">
        <v>27</v>
      </c>
      <c r="E2408" s="111">
        <v>229.8</v>
      </c>
      <c r="F2408" s="119">
        <v>0.621</v>
      </c>
      <c r="G2408" s="115">
        <v>0.65333</v>
      </c>
      <c r="H2408" s="116">
        <v>0.635</v>
      </c>
      <c r="I2408" s="111">
        <f t="shared" si="3"/>
        <v>-0.01833</v>
      </c>
      <c r="J2408" s="113">
        <f t="shared" si="4"/>
        <v>97.19437344</v>
      </c>
      <c r="K2408" s="111">
        <f t="shared" ref="K2408:L2408" si="4888">IFERROR(G2408,0)</f>
        <v>0.65333</v>
      </c>
      <c r="L2408" s="111">
        <f t="shared" si="4888"/>
        <v>0.635</v>
      </c>
      <c r="M2408" s="111">
        <f t="shared" si="6"/>
        <v>-0.01833</v>
      </c>
      <c r="N2408" s="113">
        <f t="shared" si="7"/>
        <v>97.19437344</v>
      </c>
      <c r="O2408" s="111">
        <f t="shared" ref="O2408:P2408" si="4889">IFERROR(K2408,0)</f>
        <v>0.65333</v>
      </c>
      <c r="P2408" s="111">
        <f t="shared" si="4889"/>
        <v>0.635</v>
      </c>
      <c r="Q2408" s="111">
        <f t="shared" si="9"/>
        <v>-0.01833</v>
      </c>
      <c r="R2408" s="113">
        <f t="shared" si="10"/>
        <v>97.19437344</v>
      </c>
      <c r="S2408" s="114">
        <f>T2387</f>
        <v>130.035085</v>
      </c>
      <c r="T2408" s="111">
        <f>H2408+S2408-H2409-H2410-U2408</f>
        <v>128.961685</v>
      </c>
      <c r="U2408" s="114">
        <v>4.0E-4</v>
      </c>
      <c r="V2408" s="111">
        <f t="shared" si="1319"/>
        <v>105.2061192</v>
      </c>
      <c r="W2408" s="111">
        <f t="shared" si="1320"/>
        <v>102.2544283</v>
      </c>
      <c r="X2408" s="114">
        <f t="shared" si="4869"/>
        <v>0</v>
      </c>
      <c r="Y2408" s="86"/>
    </row>
    <row r="2409">
      <c r="A2409" s="108">
        <v>45772.0</v>
      </c>
      <c r="B2409" s="109" t="s">
        <v>36</v>
      </c>
      <c r="C2409" s="110" t="s">
        <v>37</v>
      </c>
      <c r="D2409" s="109" t="s">
        <v>29</v>
      </c>
      <c r="E2409" s="111">
        <v>285.0</v>
      </c>
      <c r="F2409" s="119">
        <v>0.194</v>
      </c>
      <c r="G2409" s="115">
        <v>0.78333</v>
      </c>
      <c r="H2409" s="116">
        <v>1.708</v>
      </c>
      <c r="I2409" s="111">
        <f t="shared" si="3"/>
        <v>0.92467</v>
      </c>
      <c r="J2409" s="113">
        <f t="shared" si="4"/>
        <v>218.043481</v>
      </c>
      <c r="K2409" s="111">
        <f t="shared" ref="K2409:L2409" si="4890">IFERROR(G2409,0)</f>
        <v>0.78333</v>
      </c>
      <c r="L2409" s="111">
        <f t="shared" si="4890"/>
        <v>1.708</v>
      </c>
      <c r="M2409" s="111">
        <f t="shared" si="6"/>
        <v>0.92467</v>
      </c>
      <c r="N2409" s="113">
        <f t="shared" si="7"/>
        <v>218.043481</v>
      </c>
      <c r="O2409" s="111">
        <f t="shared" ref="O2409:P2409" si="4891">IFERROR(K2409,0)</f>
        <v>0.78333</v>
      </c>
      <c r="P2409" s="111">
        <f t="shared" si="4891"/>
        <v>1.708</v>
      </c>
      <c r="Q2409" s="111">
        <f t="shared" si="9"/>
        <v>0.92467</v>
      </c>
      <c r="R2409" s="113">
        <f t="shared" si="10"/>
        <v>218.043481</v>
      </c>
      <c r="S2409" s="43"/>
      <c r="T2409" s="43"/>
      <c r="U2409" s="43"/>
      <c r="V2409" s="111">
        <f t="shared" si="1319"/>
        <v>403.7783505</v>
      </c>
      <c r="W2409" s="111">
        <f t="shared" si="1320"/>
        <v>880.4123711</v>
      </c>
      <c r="X2409" s="114">
        <f t="shared" si="4869"/>
        <v>0.639</v>
      </c>
      <c r="Y2409" s="86"/>
    </row>
    <row r="2410">
      <c r="A2410" s="108">
        <v>45772.0</v>
      </c>
      <c r="B2410" s="109" t="s">
        <v>36</v>
      </c>
      <c r="C2410" s="110" t="s">
        <v>37</v>
      </c>
      <c r="D2410" s="109" t="s">
        <v>30</v>
      </c>
      <c r="E2410" s="111">
        <v>0.0</v>
      </c>
      <c r="F2410" s="119">
        <v>0.0</v>
      </c>
      <c r="G2410" s="99">
        <v>0.0</v>
      </c>
      <c r="H2410" s="118">
        <v>0.0</v>
      </c>
      <c r="I2410" s="111">
        <f t="shared" si="3"/>
        <v>0</v>
      </c>
      <c r="J2410" s="113">
        <f t="shared" si="4"/>
        <v>0</v>
      </c>
      <c r="K2410" s="111">
        <f t="shared" ref="K2410:L2410" si="4892">IFERROR(G2410,0)</f>
        <v>0</v>
      </c>
      <c r="L2410" s="111">
        <f t="shared" si="4892"/>
        <v>0</v>
      </c>
      <c r="M2410" s="111">
        <f t="shared" si="6"/>
        <v>0</v>
      </c>
      <c r="N2410" s="113">
        <f t="shared" si="7"/>
        <v>0</v>
      </c>
      <c r="O2410" s="111">
        <f t="shared" ref="O2410:P2410" si="4893">IFERROR(K2410,0)</f>
        <v>0</v>
      </c>
      <c r="P2410" s="111">
        <f t="shared" si="4893"/>
        <v>0</v>
      </c>
      <c r="Q2410" s="111">
        <f t="shared" si="9"/>
        <v>0</v>
      </c>
      <c r="R2410" s="113">
        <f t="shared" si="10"/>
        <v>0</v>
      </c>
      <c r="S2410" s="43"/>
      <c r="T2410" s="43"/>
      <c r="U2410" s="43"/>
      <c r="V2410" s="111">
        <f t="shared" si="1319"/>
        <v>0</v>
      </c>
      <c r="W2410" s="111">
        <f t="shared" si="1320"/>
        <v>0</v>
      </c>
      <c r="X2410" s="114">
        <f t="shared" si="4869"/>
        <v>1.325</v>
      </c>
      <c r="Y2410" s="86"/>
    </row>
    <row r="2411">
      <c r="A2411" s="108">
        <v>45772.0</v>
      </c>
      <c r="B2411" s="109" t="s">
        <v>49</v>
      </c>
      <c r="C2411" s="110" t="s">
        <v>37</v>
      </c>
      <c r="D2411" s="109" t="s">
        <v>27</v>
      </c>
      <c r="E2411" s="111">
        <v>5.2</v>
      </c>
      <c r="F2411" s="119">
        <v>0.018</v>
      </c>
      <c r="G2411" s="115">
        <v>0.01333</v>
      </c>
      <c r="H2411" s="116">
        <v>0.016</v>
      </c>
      <c r="I2411" s="111">
        <f t="shared" si="3"/>
        <v>0.00267</v>
      </c>
      <c r="J2411" s="113">
        <f t="shared" si="4"/>
        <v>120.0300075</v>
      </c>
      <c r="K2411" s="111">
        <f t="shared" ref="K2411:L2411" si="4894">IFERROR(G2411,0)</f>
        <v>0.01333</v>
      </c>
      <c r="L2411" s="111">
        <f t="shared" si="4894"/>
        <v>0.016</v>
      </c>
      <c r="M2411" s="111">
        <f t="shared" si="6"/>
        <v>0.00267</v>
      </c>
      <c r="N2411" s="113">
        <f t="shared" si="7"/>
        <v>120.0300075</v>
      </c>
      <c r="O2411" s="111">
        <f t="shared" ref="O2411:P2411" si="4895">IFERROR(K2411,0)</f>
        <v>0.01333</v>
      </c>
      <c r="P2411" s="111">
        <f t="shared" si="4895"/>
        <v>0.016</v>
      </c>
      <c r="Q2411" s="111">
        <f t="shared" si="9"/>
        <v>0.00267</v>
      </c>
      <c r="R2411" s="113">
        <f t="shared" si="10"/>
        <v>120.0300075</v>
      </c>
      <c r="S2411" s="114">
        <f>T2390</f>
        <v>2.171700002</v>
      </c>
      <c r="T2411" s="111">
        <f>H2411+S2411-H2412-H2413-U2411</f>
        <v>2.187000002</v>
      </c>
      <c r="U2411" s="114">
        <v>7.0E-4</v>
      </c>
      <c r="V2411" s="111">
        <f t="shared" si="1319"/>
        <v>74.05555556</v>
      </c>
      <c r="W2411" s="111">
        <f t="shared" si="1320"/>
        <v>88.88888889</v>
      </c>
      <c r="X2411" s="114">
        <f t="shared" si="4869"/>
        <v>0</v>
      </c>
      <c r="Y2411" s="86"/>
    </row>
    <row r="2412">
      <c r="A2412" s="108">
        <v>45772.0</v>
      </c>
      <c r="B2412" s="109" t="s">
        <v>49</v>
      </c>
      <c r="C2412" s="110" t="s">
        <v>37</v>
      </c>
      <c r="D2412" s="109" t="s">
        <v>29</v>
      </c>
      <c r="E2412" s="111">
        <v>5.1</v>
      </c>
      <c r="F2412" s="119">
        <v>0.093</v>
      </c>
      <c r="G2412" s="115">
        <v>0.01333</v>
      </c>
      <c r="H2412" s="116">
        <v>0.0</v>
      </c>
      <c r="I2412" s="111">
        <f t="shared" si="3"/>
        <v>-0.01333</v>
      </c>
      <c r="J2412" s="113">
        <f t="shared" si="4"/>
        <v>0</v>
      </c>
      <c r="K2412" s="111">
        <f t="shared" ref="K2412:L2412" si="4896">IFERROR(G2412,0)</f>
        <v>0.01333</v>
      </c>
      <c r="L2412" s="111">
        <f t="shared" si="4896"/>
        <v>0</v>
      </c>
      <c r="M2412" s="111">
        <f t="shared" si="6"/>
        <v>-0.01333</v>
      </c>
      <c r="N2412" s="113">
        <f t="shared" si="7"/>
        <v>0</v>
      </c>
      <c r="O2412" s="111">
        <f t="shared" ref="O2412:P2412" si="4897">IFERROR(K2412,0)</f>
        <v>0.01333</v>
      </c>
      <c r="P2412" s="111">
        <f t="shared" si="4897"/>
        <v>0</v>
      </c>
      <c r="Q2412" s="111">
        <f t="shared" si="9"/>
        <v>-0.01333</v>
      </c>
      <c r="R2412" s="113">
        <f t="shared" si="10"/>
        <v>0</v>
      </c>
      <c r="S2412" s="43"/>
      <c r="T2412" s="43"/>
      <c r="U2412" s="43"/>
      <c r="V2412" s="111">
        <f t="shared" si="1319"/>
        <v>14.33333333</v>
      </c>
      <c r="W2412" s="111">
        <f t="shared" si="1320"/>
        <v>0</v>
      </c>
      <c r="X2412" s="114">
        <f t="shared" si="4869"/>
        <v>0</v>
      </c>
      <c r="Y2412" s="86"/>
    </row>
    <row r="2413">
      <c r="A2413" s="108">
        <v>45772.0</v>
      </c>
      <c r="B2413" s="109" t="s">
        <v>49</v>
      </c>
      <c r="C2413" s="110" t="s">
        <v>37</v>
      </c>
      <c r="D2413" s="109" t="s">
        <v>30</v>
      </c>
      <c r="E2413" s="111">
        <v>0.0</v>
      </c>
      <c r="F2413" s="119">
        <v>0.0</v>
      </c>
      <c r="G2413" s="99">
        <v>0.0</v>
      </c>
      <c r="H2413" s="118">
        <v>0.0</v>
      </c>
      <c r="I2413" s="111">
        <f t="shared" si="3"/>
        <v>0</v>
      </c>
      <c r="J2413" s="113">
        <f t="shared" si="4"/>
        <v>0</v>
      </c>
      <c r="K2413" s="111">
        <f t="shared" ref="K2413:L2413" si="4898">IFERROR(G2413,0)</f>
        <v>0</v>
      </c>
      <c r="L2413" s="111">
        <f t="shared" si="4898"/>
        <v>0</v>
      </c>
      <c r="M2413" s="111">
        <f t="shared" si="6"/>
        <v>0</v>
      </c>
      <c r="N2413" s="113">
        <f t="shared" si="7"/>
        <v>0</v>
      </c>
      <c r="O2413" s="111">
        <f t="shared" ref="O2413:P2413" si="4899">IFERROR(K2413,0)</f>
        <v>0</v>
      </c>
      <c r="P2413" s="111">
        <f t="shared" si="4899"/>
        <v>0</v>
      </c>
      <c r="Q2413" s="111">
        <f t="shared" si="9"/>
        <v>0</v>
      </c>
      <c r="R2413" s="113">
        <f t="shared" si="10"/>
        <v>0</v>
      </c>
      <c r="S2413" s="43"/>
      <c r="T2413" s="43"/>
      <c r="U2413" s="43"/>
      <c r="V2413" s="111">
        <f t="shared" si="1319"/>
        <v>0</v>
      </c>
      <c r="W2413" s="111">
        <f t="shared" si="1320"/>
        <v>0</v>
      </c>
      <c r="X2413" s="114">
        <f t="shared" si="4869"/>
        <v>0</v>
      </c>
      <c r="Y2413" s="86"/>
    </row>
    <row r="2414">
      <c r="A2414" s="108">
        <v>45772.0</v>
      </c>
      <c r="B2414" s="109" t="s">
        <v>40</v>
      </c>
      <c r="C2414" s="110" t="s">
        <v>37</v>
      </c>
      <c r="D2414" s="109" t="s">
        <v>27</v>
      </c>
      <c r="E2414" s="111">
        <v>0.63</v>
      </c>
      <c r="F2414" s="119">
        <v>0.0</v>
      </c>
      <c r="G2414" s="115">
        <v>0.001666</v>
      </c>
      <c r="H2414" s="118">
        <v>0.001</v>
      </c>
      <c r="I2414" s="111">
        <f t="shared" si="3"/>
        <v>-0.000666</v>
      </c>
      <c r="J2414" s="113">
        <f t="shared" si="4"/>
        <v>60.0240096</v>
      </c>
      <c r="K2414" s="111">
        <f t="shared" ref="K2414:L2414" si="4900">IFERROR(G2414,0)</f>
        <v>0.001666</v>
      </c>
      <c r="L2414" s="111">
        <f t="shared" si="4900"/>
        <v>0.001</v>
      </c>
      <c r="M2414" s="111">
        <f t="shared" si="6"/>
        <v>-0.000666</v>
      </c>
      <c r="N2414" s="113">
        <f t="shared" si="7"/>
        <v>60.0240096</v>
      </c>
      <c r="O2414" s="111">
        <f t="shared" ref="O2414:P2414" si="4901">IFERROR(K2414,0)</f>
        <v>0.001666</v>
      </c>
      <c r="P2414" s="111">
        <f t="shared" si="4901"/>
        <v>0.001</v>
      </c>
      <c r="Q2414" s="111">
        <f t="shared" si="9"/>
        <v>-0.000666</v>
      </c>
      <c r="R2414" s="113">
        <f t="shared" si="10"/>
        <v>60.0240096</v>
      </c>
      <c r="S2414" s="114">
        <f>T2393</f>
        <v>0.10864624</v>
      </c>
      <c r="T2414" s="111">
        <f>H2414+S2414-H2415-H2416-U2414</f>
        <v>0.10954624</v>
      </c>
      <c r="U2414" s="114">
        <v>1.0E-4</v>
      </c>
      <c r="V2414" s="111">
        <f t="shared" si="1319"/>
        <v>0</v>
      </c>
      <c r="W2414" s="111">
        <f t="shared" si="1320"/>
        <v>0</v>
      </c>
      <c r="X2414" s="114">
        <f t="shared" si="4869"/>
        <v>0</v>
      </c>
      <c r="Y2414" s="86"/>
    </row>
    <row r="2415">
      <c r="A2415" s="108">
        <v>45772.0</v>
      </c>
      <c r="B2415" s="109" t="s">
        <v>40</v>
      </c>
      <c r="C2415" s="110" t="s">
        <v>37</v>
      </c>
      <c r="D2415" s="109" t="s">
        <v>29</v>
      </c>
      <c r="E2415" s="111">
        <v>0.63</v>
      </c>
      <c r="F2415" s="119">
        <v>0.0</v>
      </c>
      <c r="G2415" s="115">
        <v>0.001666</v>
      </c>
      <c r="H2415" s="118">
        <v>0.0</v>
      </c>
      <c r="I2415" s="111">
        <f t="shared" si="3"/>
        <v>-0.001666</v>
      </c>
      <c r="J2415" s="113">
        <f t="shared" si="4"/>
        <v>0</v>
      </c>
      <c r="K2415" s="111">
        <f t="shared" ref="K2415:L2415" si="4902">IFERROR(G2415,0)</f>
        <v>0.001666</v>
      </c>
      <c r="L2415" s="111">
        <f t="shared" si="4902"/>
        <v>0</v>
      </c>
      <c r="M2415" s="111">
        <f t="shared" si="6"/>
        <v>-0.001666</v>
      </c>
      <c r="N2415" s="113">
        <f t="shared" si="7"/>
        <v>0</v>
      </c>
      <c r="O2415" s="111">
        <f t="shared" ref="O2415:P2415" si="4903">IFERROR(K2415,0)</f>
        <v>0.001666</v>
      </c>
      <c r="P2415" s="111">
        <f t="shared" si="4903"/>
        <v>0</v>
      </c>
      <c r="Q2415" s="111">
        <f t="shared" si="9"/>
        <v>-0.001666</v>
      </c>
      <c r="R2415" s="113">
        <f t="shared" si="10"/>
        <v>0</v>
      </c>
      <c r="S2415" s="43"/>
      <c r="T2415" s="117"/>
      <c r="U2415" s="43"/>
      <c r="V2415" s="111">
        <f t="shared" si="1319"/>
        <v>0</v>
      </c>
      <c r="W2415" s="111">
        <f t="shared" si="1320"/>
        <v>0</v>
      </c>
      <c r="X2415" s="114">
        <f t="shared" si="4869"/>
        <v>0.001</v>
      </c>
      <c r="Y2415" s="86"/>
    </row>
    <row r="2416">
      <c r="A2416" s="108">
        <v>45772.0</v>
      </c>
      <c r="B2416" s="109" t="s">
        <v>40</v>
      </c>
      <c r="C2416" s="110" t="s">
        <v>37</v>
      </c>
      <c r="D2416" s="109" t="s">
        <v>30</v>
      </c>
      <c r="E2416" s="111">
        <v>0.0</v>
      </c>
      <c r="F2416" s="119">
        <v>0.0</v>
      </c>
      <c r="G2416" s="99">
        <v>0.0</v>
      </c>
      <c r="H2416" s="118">
        <v>0.0</v>
      </c>
      <c r="I2416" s="111">
        <f t="shared" si="3"/>
        <v>0</v>
      </c>
      <c r="J2416" s="113">
        <f t="shared" si="4"/>
        <v>0</v>
      </c>
      <c r="K2416" s="111">
        <f t="shared" ref="K2416:L2416" si="4904">IFERROR(G2416,0)</f>
        <v>0</v>
      </c>
      <c r="L2416" s="111">
        <f t="shared" si="4904"/>
        <v>0</v>
      </c>
      <c r="M2416" s="111">
        <f t="shared" si="6"/>
        <v>0</v>
      </c>
      <c r="N2416" s="113">
        <f t="shared" si="7"/>
        <v>0</v>
      </c>
      <c r="O2416" s="111">
        <f t="shared" ref="O2416:P2416" si="4905">IFERROR(K2416,0)</f>
        <v>0</v>
      </c>
      <c r="P2416" s="111">
        <f t="shared" si="4905"/>
        <v>0</v>
      </c>
      <c r="Q2416" s="111">
        <f t="shared" si="9"/>
        <v>0</v>
      </c>
      <c r="R2416" s="113">
        <f t="shared" si="10"/>
        <v>0</v>
      </c>
      <c r="S2416" s="43"/>
      <c r="T2416" s="43"/>
      <c r="U2416" s="43"/>
      <c r="V2416" s="111">
        <f t="shared" si="1319"/>
        <v>0</v>
      </c>
      <c r="W2416" s="111">
        <f t="shared" si="1320"/>
        <v>0</v>
      </c>
      <c r="X2416" s="114">
        <f t="shared" si="4869"/>
        <v>0</v>
      </c>
      <c r="Y2416" s="86"/>
    </row>
    <row r="2417">
      <c r="A2417" s="108">
        <v>45773.0</v>
      </c>
      <c r="B2417" s="109" t="s">
        <v>31</v>
      </c>
      <c r="C2417" s="110" t="s">
        <v>26</v>
      </c>
      <c r="D2417" s="109" t="s">
        <v>27</v>
      </c>
      <c r="E2417" s="111">
        <v>190.9</v>
      </c>
      <c r="F2417" s="81">
        <v>0.661</v>
      </c>
      <c r="G2417" s="112">
        <v>0.53666</v>
      </c>
      <c r="H2417" s="107">
        <v>0.569</v>
      </c>
      <c r="I2417" s="111">
        <f t="shared" si="3"/>
        <v>0.03234</v>
      </c>
      <c r="J2417" s="113">
        <f t="shared" si="4"/>
        <v>106.0261618</v>
      </c>
      <c r="K2417" s="111">
        <f t="shared" ref="K2417:L2417" si="4906">IFERROR(G2417,0)</f>
        <v>0.53666</v>
      </c>
      <c r="L2417" s="111">
        <f t="shared" si="4906"/>
        <v>0.569</v>
      </c>
      <c r="M2417" s="111">
        <f t="shared" si="6"/>
        <v>0.03234</v>
      </c>
      <c r="N2417" s="113">
        <f t="shared" si="7"/>
        <v>106.0261618</v>
      </c>
      <c r="O2417" s="111">
        <f t="shared" ref="O2417:P2417" si="4907">IFERROR(K2417,0)</f>
        <v>0.53666</v>
      </c>
      <c r="P2417" s="111">
        <f t="shared" si="4907"/>
        <v>0.569</v>
      </c>
      <c r="Q2417" s="111">
        <f t="shared" si="9"/>
        <v>0.03234</v>
      </c>
      <c r="R2417" s="113">
        <f t="shared" si="10"/>
        <v>106.0261618</v>
      </c>
      <c r="S2417" s="111">
        <f>T2396</f>
        <v>5.43632</v>
      </c>
      <c r="T2417" s="111">
        <f>H2417+S2417-H2418-H2419-U2417</f>
        <v>4.69452</v>
      </c>
      <c r="U2417" s="111">
        <v>0.0018</v>
      </c>
      <c r="V2417" s="111">
        <f t="shared" si="1319"/>
        <v>81.18910741</v>
      </c>
      <c r="W2417" s="111">
        <f t="shared" si="1320"/>
        <v>86.0816944</v>
      </c>
      <c r="X2417" s="114">
        <f>H2375</f>
        <v>0.572</v>
      </c>
      <c r="Y2417" s="86"/>
    </row>
    <row r="2418">
      <c r="A2418" s="108">
        <v>45773.0</v>
      </c>
      <c r="B2418" s="109" t="s">
        <v>31</v>
      </c>
      <c r="C2418" s="110" t="s">
        <v>26</v>
      </c>
      <c r="D2418" s="109" t="s">
        <v>29</v>
      </c>
      <c r="E2418" s="111">
        <v>220.3</v>
      </c>
      <c r="F2418" s="119">
        <v>1.989</v>
      </c>
      <c r="G2418" s="115">
        <v>0.66</v>
      </c>
      <c r="H2418" s="116">
        <v>1.309</v>
      </c>
      <c r="I2418" s="111">
        <f t="shared" si="3"/>
        <v>0.649</v>
      </c>
      <c r="J2418" s="113">
        <f t="shared" si="4"/>
        <v>198.3333333</v>
      </c>
      <c r="K2418" s="111">
        <f t="shared" ref="K2418:L2418" si="4908">IFERROR(G2418,0)</f>
        <v>0.66</v>
      </c>
      <c r="L2418" s="111">
        <f t="shared" si="4908"/>
        <v>1.309</v>
      </c>
      <c r="M2418" s="111">
        <f t="shared" si="6"/>
        <v>0.649</v>
      </c>
      <c r="N2418" s="113">
        <f t="shared" si="7"/>
        <v>198.3333333</v>
      </c>
      <c r="O2418" s="111">
        <f t="shared" ref="O2418:P2418" si="4909">IFERROR(K2418,0)</f>
        <v>0.66</v>
      </c>
      <c r="P2418" s="111">
        <f t="shared" si="4909"/>
        <v>1.309</v>
      </c>
      <c r="Q2418" s="111">
        <f t="shared" si="9"/>
        <v>0.649</v>
      </c>
      <c r="R2418" s="113">
        <f t="shared" si="10"/>
        <v>198.3333333</v>
      </c>
      <c r="S2418" s="117"/>
      <c r="T2418" s="117"/>
      <c r="U2418" s="117"/>
      <c r="V2418" s="111">
        <f t="shared" si="1319"/>
        <v>33.18250377</v>
      </c>
      <c r="W2418" s="111">
        <f t="shared" si="1320"/>
        <v>65.81196581</v>
      </c>
      <c r="X2418" s="114">
        <f t="shared" ref="X2418:X2437" si="4912">H2375</f>
        <v>0.572</v>
      </c>
      <c r="Y2418" s="86"/>
    </row>
    <row r="2419">
      <c r="A2419" s="108">
        <v>45773.0</v>
      </c>
      <c r="B2419" s="109" t="s">
        <v>31</v>
      </c>
      <c r="C2419" s="110" t="s">
        <v>26</v>
      </c>
      <c r="D2419" s="109" t="s">
        <v>30</v>
      </c>
      <c r="E2419" s="111">
        <v>0.0</v>
      </c>
      <c r="F2419" s="119">
        <v>0.0</v>
      </c>
      <c r="G2419" s="99">
        <v>0.0</v>
      </c>
      <c r="H2419" s="116">
        <v>0.0</v>
      </c>
      <c r="I2419" s="111">
        <f t="shared" si="3"/>
        <v>0</v>
      </c>
      <c r="J2419" s="113">
        <f t="shared" si="4"/>
        <v>0</v>
      </c>
      <c r="K2419" s="111">
        <f t="shared" ref="K2419:L2419" si="4910">IFERROR(G2419,0)</f>
        <v>0</v>
      </c>
      <c r="L2419" s="111">
        <f t="shared" si="4910"/>
        <v>0</v>
      </c>
      <c r="M2419" s="111">
        <f t="shared" si="6"/>
        <v>0</v>
      </c>
      <c r="N2419" s="113">
        <f t="shared" si="7"/>
        <v>0</v>
      </c>
      <c r="O2419" s="111">
        <f t="shared" ref="O2419:P2419" si="4911">IFERROR(K2419,0)</f>
        <v>0</v>
      </c>
      <c r="P2419" s="111">
        <f t="shared" si="4911"/>
        <v>0</v>
      </c>
      <c r="Q2419" s="111">
        <f t="shared" si="9"/>
        <v>0</v>
      </c>
      <c r="R2419" s="113">
        <f t="shared" si="10"/>
        <v>0</v>
      </c>
      <c r="S2419" s="117"/>
      <c r="T2419" s="117"/>
      <c r="U2419" s="117"/>
      <c r="V2419" s="111">
        <f t="shared" si="1319"/>
        <v>0</v>
      </c>
      <c r="W2419" s="111">
        <f t="shared" si="1320"/>
        <v>0</v>
      </c>
      <c r="X2419" s="114">
        <f t="shared" si="4912"/>
        <v>0.288</v>
      </c>
      <c r="Y2419" s="86"/>
    </row>
    <row r="2420">
      <c r="A2420" s="108">
        <v>45773.0</v>
      </c>
      <c r="B2420" s="109" t="s">
        <v>25</v>
      </c>
      <c r="C2420" s="110" t="s">
        <v>26</v>
      </c>
      <c r="D2420" s="109" t="s">
        <v>27</v>
      </c>
      <c r="E2420" s="111">
        <v>1.7</v>
      </c>
      <c r="F2420" s="119">
        <v>0.005</v>
      </c>
      <c r="G2420" s="115">
        <v>0.00466</v>
      </c>
      <c r="H2420" s="116">
        <v>0.005</v>
      </c>
      <c r="I2420" s="111">
        <f t="shared" si="3"/>
        <v>0.00034</v>
      </c>
      <c r="J2420" s="113">
        <f t="shared" si="4"/>
        <v>107.2961373</v>
      </c>
      <c r="K2420" s="111">
        <f t="shared" ref="K2420:L2420" si="4913">IFERROR(G2420,0)</f>
        <v>0.00466</v>
      </c>
      <c r="L2420" s="111">
        <f t="shared" si="4913"/>
        <v>0.005</v>
      </c>
      <c r="M2420" s="111">
        <f t="shared" si="6"/>
        <v>0.00034</v>
      </c>
      <c r="N2420" s="113">
        <f t="shared" si="7"/>
        <v>107.2961373</v>
      </c>
      <c r="O2420" s="111">
        <f t="shared" ref="O2420:P2420" si="4914">IFERROR(K2420,0)</f>
        <v>0.00466</v>
      </c>
      <c r="P2420" s="111">
        <f t="shared" si="4914"/>
        <v>0.005</v>
      </c>
      <c r="Q2420" s="111">
        <f t="shared" si="9"/>
        <v>0.00034</v>
      </c>
      <c r="R2420" s="113">
        <f t="shared" si="10"/>
        <v>107.2961373</v>
      </c>
      <c r="S2420" s="111">
        <f>T2399</f>
        <v>3.4182405</v>
      </c>
      <c r="T2420" s="111">
        <f>H2420+S2420-H2421-H2422-U2420</f>
        <v>3.4231405</v>
      </c>
      <c r="U2420" s="111">
        <v>1.0E-4</v>
      </c>
      <c r="V2420" s="111">
        <f t="shared" si="1319"/>
        <v>93.2</v>
      </c>
      <c r="W2420" s="111">
        <f t="shared" si="1320"/>
        <v>100</v>
      </c>
      <c r="X2420" s="114">
        <f t="shared" si="4912"/>
        <v>0</v>
      </c>
      <c r="Y2420" s="86"/>
    </row>
    <row r="2421">
      <c r="A2421" s="108">
        <v>45773.0</v>
      </c>
      <c r="B2421" s="109" t="s">
        <v>25</v>
      </c>
      <c r="C2421" s="110" t="s">
        <v>26</v>
      </c>
      <c r="D2421" s="109" t="s">
        <v>29</v>
      </c>
      <c r="E2421" s="111">
        <v>1.5</v>
      </c>
      <c r="F2421" s="119">
        <v>0.0</v>
      </c>
      <c r="G2421" s="115">
        <v>0.00333</v>
      </c>
      <c r="H2421" s="116">
        <v>0.0</v>
      </c>
      <c r="I2421" s="111">
        <f t="shared" si="3"/>
        <v>-0.00333</v>
      </c>
      <c r="J2421" s="113">
        <f t="shared" si="4"/>
        <v>0</v>
      </c>
      <c r="K2421" s="111">
        <f t="shared" ref="K2421:L2421" si="4915">IFERROR(G2421,0)</f>
        <v>0.00333</v>
      </c>
      <c r="L2421" s="111">
        <f t="shared" si="4915"/>
        <v>0</v>
      </c>
      <c r="M2421" s="111">
        <f t="shared" si="6"/>
        <v>-0.00333</v>
      </c>
      <c r="N2421" s="113">
        <f t="shared" si="7"/>
        <v>0</v>
      </c>
      <c r="O2421" s="111">
        <f t="shared" ref="O2421:P2421" si="4916">IFERROR(K2421,0)</f>
        <v>0.00333</v>
      </c>
      <c r="P2421" s="111">
        <f t="shared" si="4916"/>
        <v>0</v>
      </c>
      <c r="Q2421" s="111">
        <f t="shared" si="9"/>
        <v>-0.00333</v>
      </c>
      <c r="R2421" s="113">
        <f t="shared" si="10"/>
        <v>0</v>
      </c>
      <c r="S2421" s="117"/>
      <c r="T2421" s="117"/>
      <c r="U2421" s="117"/>
      <c r="V2421" s="111">
        <f t="shared" si="1319"/>
        <v>0</v>
      </c>
      <c r="W2421" s="111">
        <f t="shared" si="1320"/>
        <v>0</v>
      </c>
      <c r="X2421" s="114">
        <f t="shared" si="4912"/>
        <v>0.005</v>
      </c>
      <c r="Y2421" s="86"/>
    </row>
    <row r="2422">
      <c r="A2422" s="108">
        <v>45773.0</v>
      </c>
      <c r="B2422" s="109" t="s">
        <v>25</v>
      </c>
      <c r="C2422" s="110" t="s">
        <v>26</v>
      </c>
      <c r="D2422" s="109" t="s">
        <v>30</v>
      </c>
      <c r="E2422" s="111">
        <v>0.0</v>
      </c>
      <c r="F2422" s="119">
        <v>0.0</v>
      </c>
      <c r="G2422" s="99">
        <v>0.0</v>
      </c>
      <c r="H2422" s="118">
        <v>0.0</v>
      </c>
      <c r="I2422" s="111">
        <f t="shared" si="3"/>
        <v>0</v>
      </c>
      <c r="J2422" s="113">
        <f t="shared" si="4"/>
        <v>0</v>
      </c>
      <c r="K2422" s="111">
        <f t="shared" ref="K2422:L2422" si="4917">IFERROR(G2422,0)</f>
        <v>0</v>
      </c>
      <c r="L2422" s="111">
        <f t="shared" si="4917"/>
        <v>0</v>
      </c>
      <c r="M2422" s="111">
        <f t="shared" si="6"/>
        <v>0</v>
      </c>
      <c r="N2422" s="113">
        <f t="shared" si="7"/>
        <v>0</v>
      </c>
      <c r="O2422" s="111">
        <f t="shared" ref="O2422:P2422" si="4918">IFERROR(K2422,0)</f>
        <v>0</v>
      </c>
      <c r="P2422" s="111">
        <f t="shared" si="4918"/>
        <v>0</v>
      </c>
      <c r="Q2422" s="111">
        <f t="shared" si="9"/>
        <v>0</v>
      </c>
      <c r="R2422" s="113">
        <f t="shared" si="10"/>
        <v>0</v>
      </c>
      <c r="S2422" s="117"/>
      <c r="T2422" s="117"/>
      <c r="U2422" s="117"/>
      <c r="V2422" s="111">
        <f t="shared" si="1319"/>
        <v>0</v>
      </c>
      <c r="W2422" s="111">
        <f t="shared" si="1320"/>
        <v>0</v>
      </c>
      <c r="X2422" s="114">
        <f t="shared" si="4912"/>
        <v>0.023</v>
      </c>
      <c r="Y2422" s="86"/>
    </row>
    <row r="2423">
      <c r="A2423" s="108">
        <v>45773.0</v>
      </c>
      <c r="B2423" s="109" t="s">
        <v>33</v>
      </c>
      <c r="C2423" s="110" t="s">
        <v>26</v>
      </c>
      <c r="D2423" s="109" t="s">
        <v>27</v>
      </c>
      <c r="E2423" s="111">
        <v>1.0</v>
      </c>
      <c r="F2423" s="119">
        <v>0.003</v>
      </c>
      <c r="G2423" s="99">
        <v>0.003</v>
      </c>
      <c r="H2423" s="116">
        <v>0.0</v>
      </c>
      <c r="I2423" s="111">
        <f t="shared" si="3"/>
        <v>-0.003</v>
      </c>
      <c r="J2423" s="113">
        <f t="shared" si="4"/>
        <v>0</v>
      </c>
      <c r="K2423" s="111">
        <f t="shared" ref="K2423:L2423" si="4919">IFERROR(G2423,0)</f>
        <v>0.003</v>
      </c>
      <c r="L2423" s="111">
        <f t="shared" si="4919"/>
        <v>0</v>
      </c>
      <c r="M2423" s="111">
        <f t="shared" si="6"/>
        <v>-0.003</v>
      </c>
      <c r="N2423" s="113">
        <f t="shared" si="7"/>
        <v>0</v>
      </c>
      <c r="O2423" s="111">
        <f t="shared" ref="O2423:P2423" si="4920">IFERROR(K2423,0)</f>
        <v>0.003</v>
      </c>
      <c r="P2423" s="111">
        <f t="shared" si="4920"/>
        <v>0</v>
      </c>
      <c r="Q2423" s="111">
        <f t="shared" si="9"/>
        <v>-0.003</v>
      </c>
      <c r="R2423" s="113">
        <f t="shared" si="10"/>
        <v>0</v>
      </c>
      <c r="S2423" s="111">
        <f>T2402</f>
        <v>0.11565</v>
      </c>
      <c r="T2423" s="111">
        <f>H2423+S2423-H2424-H2425-U2423</f>
        <v>0.11565</v>
      </c>
      <c r="U2423" s="111">
        <v>0.0</v>
      </c>
      <c r="V2423" s="111">
        <f t="shared" si="1319"/>
        <v>100</v>
      </c>
      <c r="W2423" s="111">
        <f t="shared" si="1320"/>
        <v>0</v>
      </c>
      <c r="X2423" s="114">
        <f t="shared" si="4912"/>
        <v>0</v>
      </c>
      <c r="Y2423" s="86"/>
    </row>
    <row r="2424">
      <c r="A2424" s="108">
        <v>45773.0</v>
      </c>
      <c r="B2424" s="109" t="s">
        <v>33</v>
      </c>
      <c r="C2424" s="110" t="s">
        <v>26</v>
      </c>
      <c r="D2424" s="109" t="s">
        <v>29</v>
      </c>
      <c r="E2424" s="111">
        <v>1.0</v>
      </c>
      <c r="F2424" s="119">
        <v>0.0</v>
      </c>
      <c r="G2424" s="99">
        <v>0.003</v>
      </c>
      <c r="H2424" s="116">
        <v>0.0</v>
      </c>
      <c r="I2424" s="111">
        <f t="shared" si="3"/>
        <v>-0.003</v>
      </c>
      <c r="J2424" s="113">
        <f t="shared" si="4"/>
        <v>0</v>
      </c>
      <c r="K2424" s="111">
        <f t="shared" ref="K2424:L2424" si="4921">IFERROR(G2424,0)</f>
        <v>0.003</v>
      </c>
      <c r="L2424" s="111">
        <f t="shared" si="4921"/>
        <v>0</v>
      </c>
      <c r="M2424" s="111">
        <f t="shared" si="6"/>
        <v>-0.003</v>
      </c>
      <c r="N2424" s="113">
        <f t="shared" si="7"/>
        <v>0</v>
      </c>
      <c r="O2424" s="111">
        <f t="shared" ref="O2424:P2424" si="4922">IFERROR(K2424,0)</f>
        <v>0.003</v>
      </c>
      <c r="P2424" s="111">
        <f t="shared" si="4922"/>
        <v>0</v>
      </c>
      <c r="Q2424" s="111">
        <f t="shared" si="9"/>
        <v>-0.003</v>
      </c>
      <c r="R2424" s="113">
        <f t="shared" si="10"/>
        <v>0</v>
      </c>
      <c r="S2424" s="117"/>
      <c r="T2424" s="117"/>
      <c r="U2424" s="117"/>
      <c r="V2424" s="111">
        <f t="shared" si="1319"/>
        <v>0</v>
      </c>
      <c r="W2424" s="111">
        <f t="shared" si="1320"/>
        <v>0</v>
      </c>
      <c r="X2424" s="114">
        <f t="shared" si="4912"/>
        <v>0</v>
      </c>
      <c r="Y2424" s="86"/>
    </row>
    <row r="2425">
      <c r="A2425" s="108">
        <v>45773.0</v>
      </c>
      <c r="B2425" s="109" t="s">
        <v>33</v>
      </c>
      <c r="C2425" s="110" t="s">
        <v>26</v>
      </c>
      <c r="D2425" s="109" t="s">
        <v>30</v>
      </c>
      <c r="E2425" s="111">
        <v>0.0</v>
      </c>
      <c r="F2425" s="119">
        <v>0.0</v>
      </c>
      <c r="G2425" s="99">
        <v>0.0</v>
      </c>
      <c r="H2425" s="118">
        <v>0.0</v>
      </c>
      <c r="I2425" s="111">
        <f t="shared" si="3"/>
        <v>0</v>
      </c>
      <c r="J2425" s="113">
        <f t="shared" si="4"/>
        <v>0</v>
      </c>
      <c r="K2425" s="111">
        <f t="shared" ref="K2425:L2425" si="4923">IFERROR(G2425,0)</f>
        <v>0</v>
      </c>
      <c r="L2425" s="111">
        <f t="shared" si="4923"/>
        <v>0</v>
      </c>
      <c r="M2425" s="111">
        <f t="shared" si="6"/>
        <v>0</v>
      </c>
      <c r="N2425" s="113">
        <f t="shared" si="7"/>
        <v>0</v>
      </c>
      <c r="O2425" s="111">
        <f t="shared" ref="O2425:P2425" si="4924">IFERROR(K2425,0)</f>
        <v>0</v>
      </c>
      <c r="P2425" s="111">
        <f t="shared" si="4924"/>
        <v>0</v>
      </c>
      <c r="Q2425" s="111">
        <f t="shared" si="9"/>
        <v>0</v>
      </c>
      <c r="R2425" s="113">
        <f t="shared" si="10"/>
        <v>0</v>
      </c>
      <c r="S2425" s="43"/>
      <c r="T2425" s="43"/>
      <c r="U2425" s="43"/>
      <c r="V2425" s="111">
        <f t="shared" si="1319"/>
        <v>0</v>
      </c>
      <c r="W2425" s="111">
        <f t="shared" si="1320"/>
        <v>0</v>
      </c>
      <c r="X2425" s="114">
        <f t="shared" si="4912"/>
        <v>0</v>
      </c>
      <c r="Y2425" s="86"/>
    </row>
    <row r="2426">
      <c r="A2426" s="108">
        <v>45773.0</v>
      </c>
      <c r="B2426" s="109" t="s">
        <v>34</v>
      </c>
      <c r="C2426" s="110" t="s">
        <v>26</v>
      </c>
      <c r="D2426" s="109" t="s">
        <v>27</v>
      </c>
      <c r="E2426" s="111">
        <v>0.6</v>
      </c>
      <c r="F2426" s="119">
        <v>0.003</v>
      </c>
      <c r="G2426" s="115">
        <v>0.00333</v>
      </c>
      <c r="H2426" s="116">
        <v>0.006</v>
      </c>
      <c r="I2426" s="111">
        <f t="shared" si="3"/>
        <v>0.00267</v>
      </c>
      <c r="J2426" s="113">
        <f t="shared" si="4"/>
        <v>180.1801802</v>
      </c>
      <c r="K2426" s="111">
        <f t="shared" ref="K2426:L2426" si="4925">IFERROR(G2426,0)</f>
        <v>0.00333</v>
      </c>
      <c r="L2426" s="111">
        <f t="shared" si="4925"/>
        <v>0.006</v>
      </c>
      <c r="M2426" s="111">
        <f t="shared" si="6"/>
        <v>0.00267</v>
      </c>
      <c r="N2426" s="113">
        <f t="shared" si="7"/>
        <v>180.1801802</v>
      </c>
      <c r="O2426" s="111">
        <f t="shared" ref="O2426:P2426" si="4926">IFERROR(K2426,0)</f>
        <v>0.00333</v>
      </c>
      <c r="P2426" s="111">
        <f t="shared" si="4926"/>
        <v>0.006</v>
      </c>
      <c r="Q2426" s="111">
        <f t="shared" si="9"/>
        <v>0.00267</v>
      </c>
      <c r="R2426" s="113">
        <f t="shared" si="10"/>
        <v>180.1801802</v>
      </c>
      <c r="S2426" s="114">
        <f>T2405</f>
        <v>0.08789</v>
      </c>
      <c r="T2426" s="111">
        <f>H2426+S2426-H2427-H2428-U2426</f>
        <v>0.03489</v>
      </c>
      <c r="U2426" s="114">
        <v>0.0</v>
      </c>
      <c r="V2426" s="111">
        <f t="shared" si="1319"/>
        <v>111</v>
      </c>
      <c r="W2426" s="111">
        <f t="shared" si="1320"/>
        <v>200</v>
      </c>
      <c r="X2426" s="114">
        <f t="shared" si="4912"/>
        <v>0</v>
      </c>
      <c r="Y2426" s="86"/>
    </row>
    <row r="2427">
      <c r="A2427" s="108">
        <v>45773.0</v>
      </c>
      <c r="B2427" s="109" t="s">
        <v>34</v>
      </c>
      <c r="C2427" s="110" t="s">
        <v>26</v>
      </c>
      <c r="D2427" s="109" t="s">
        <v>29</v>
      </c>
      <c r="E2427" s="111">
        <v>0.6</v>
      </c>
      <c r="F2427" s="119">
        <v>0.0</v>
      </c>
      <c r="G2427" s="115">
        <v>0.00333</v>
      </c>
      <c r="H2427" s="116">
        <v>0.059</v>
      </c>
      <c r="I2427" s="111">
        <f t="shared" si="3"/>
        <v>0.05567</v>
      </c>
      <c r="J2427" s="113">
        <f t="shared" si="4"/>
        <v>1771.771772</v>
      </c>
      <c r="K2427" s="111">
        <f t="shared" ref="K2427:L2427" si="4927">IFERROR(G2427,0)</f>
        <v>0.00333</v>
      </c>
      <c r="L2427" s="111">
        <f t="shared" si="4927"/>
        <v>0.059</v>
      </c>
      <c r="M2427" s="111">
        <f t="shared" si="6"/>
        <v>0.05567</v>
      </c>
      <c r="N2427" s="113">
        <f t="shared" si="7"/>
        <v>1771.771772</v>
      </c>
      <c r="O2427" s="111">
        <f t="shared" ref="O2427:P2427" si="4928">IFERROR(K2427,0)</f>
        <v>0.00333</v>
      </c>
      <c r="P2427" s="111">
        <f t="shared" si="4928"/>
        <v>0.059</v>
      </c>
      <c r="Q2427" s="111">
        <f t="shared" si="9"/>
        <v>0.05567</v>
      </c>
      <c r="R2427" s="113">
        <f t="shared" si="10"/>
        <v>1771.771772</v>
      </c>
      <c r="S2427" s="43"/>
      <c r="T2427" s="43"/>
      <c r="U2427" s="43"/>
      <c r="V2427" s="111">
        <f t="shared" si="1319"/>
        <v>0</v>
      </c>
      <c r="W2427" s="111">
        <f t="shared" si="1320"/>
        <v>0</v>
      </c>
      <c r="X2427" s="114">
        <f t="shared" si="4912"/>
        <v>0.006</v>
      </c>
      <c r="Y2427" s="86"/>
    </row>
    <row r="2428">
      <c r="A2428" s="108">
        <v>45773.0</v>
      </c>
      <c r="B2428" s="109" t="s">
        <v>34</v>
      </c>
      <c r="C2428" s="110" t="s">
        <v>26</v>
      </c>
      <c r="D2428" s="109" t="s">
        <v>30</v>
      </c>
      <c r="E2428" s="111">
        <v>0.0</v>
      </c>
      <c r="F2428" s="119">
        <v>0.0</v>
      </c>
      <c r="G2428" s="99">
        <v>0.0</v>
      </c>
      <c r="H2428" s="118">
        <v>0.0</v>
      </c>
      <c r="I2428" s="111">
        <f t="shared" si="3"/>
        <v>0</v>
      </c>
      <c r="J2428" s="113">
        <f t="shared" si="4"/>
        <v>0</v>
      </c>
      <c r="K2428" s="111">
        <f t="shared" ref="K2428:L2428" si="4929">IFERROR(G2428,0)</f>
        <v>0</v>
      </c>
      <c r="L2428" s="111">
        <f t="shared" si="4929"/>
        <v>0</v>
      </c>
      <c r="M2428" s="111">
        <f t="shared" si="6"/>
        <v>0</v>
      </c>
      <c r="N2428" s="113">
        <f t="shared" si="7"/>
        <v>0</v>
      </c>
      <c r="O2428" s="111">
        <f t="shared" ref="O2428:P2428" si="4930">IFERROR(K2428,0)</f>
        <v>0</v>
      </c>
      <c r="P2428" s="111">
        <f t="shared" si="4930"/>
        <v>0</v>
      </c>
      <c r="Q2428" s="111">
        <f t="shared" si="9"/>
        <v>0</v>
      </c>
      <c r="R2428" s="113">
        <f t="shared" si="10"/>
        <v>0</v>
      </c>
      <c r="S2428" s="43"/>
      <c r="T2428" s="43"/>
      <c r="U2428" s="43"/>
      <c r="V2428" s="111">
        <f t="shared" si="1319"/>
        <v>0</v>
      </c>
      <c r="W2428" s="111">
        <f t="shared" si="1320"/>
        <v>0</v>
      </c>
      <c r="X2428" s="114">
        <f t="shared" si="4912"/>
        <v>0</v>
      </c>
      <c r="Y2428" s="86"/>
    </row>
    <row r="2429">
      <c r="A2429" s="108">
        <v>45773.0</v>
      </c>
      <c r="B2429" s="109" t="s">
        <v>36</v>
      </c>
      <c r="C2429" s="110" t="s">
        <v>37</v>
      </c>
      <c r="D2429" s="109" t="s">
        <v>27</v>
      </c>
      <c r="E2429" s="111">
        <v>229.8</v>
      </c>
      <c r="F2429" s="119">
        <v>0.617</v>
      </c>
      <c r="G2429" s="115">
        <v>0.65333</v>
      </c>
      <c r="H2429" s="116">
        <v>0.639</v>
      </c>
      <c r="I2429" s="111">
        <f t="shared" si="3"/>
        <v>-0.01433</v>
      </c>
      <c r="J2429" s="113">
        <f t="shared" si="4"/>
        <v>97.80662146</v>
      </c>
      <c r="K2429" s="111">
        <f t="shared" ref="K2429:L2429" si="4931">IFERROR(G2429,0)</f>
        <v>0.65333</v>
      </c>
      <c r="L2429" s="111">
        <f t="shared" si="4931"/>
        <v>0.639</v>
      </c>
      <c r="M2429" s="111">
        <f t="shared" si="6"/>
        <v>-0.01433</v>
      </c>
      <c r="N2429" s="113">
        <f t="shared" si="7"/>
        <v>97.80662146</v>
      </c>
      <c r="O2429" s="111">
        <f t="shared" ref="O2429:P2429" si="4932">IFERROR(K2429,0)</f>
        <v>0.65333</v>
      </c>
      <c r="P2429" s="111">
        <f t="shared" si="4932"/>
        <v>0.639</v>
      </c>
      <c r="Q2429" s="111">
        <f t="shared" si="9"/>
        <v>-0.01433</v>
      </c>
      <c r="R2429" s="113">
        <f t="shared" si="10"/>
        <v>97.80662146</v>
      </c>
      <c r="S2429" s="114">
        <f>T2408</f>
        <v>128.961685</v>
      </c>
      <c r="T2429" s="111">
        <f>H2429+S2429-H2430-H2431-U2429</f>
        <v>128.171285</v>
      </c>
      <c r="U2429" s="114">
        <v>4.0E-4</v>
      </c>
      <c r="V2429" s="111">
        <f t="shared" si="1319"/>
        <v>105.8881686</v>
      </c>
      <c r="W2429" s="111">
        <f t="shared" si="1320"/>
        <v>103.5656402</v>
      </c>
      <c r="X2429" s="114">
        <f t="shared" si="4912"/>
        <v>0</v>
      </c>
      <c r="Y2429" s="86"/>
    </row>
    <row r="2430">
      <c r="A2430" s="108">
        <v>45773.0</v>
      </c>
      <c r="B2430" s="109" t="s">
        <v>36</v>
      </c>
      <c r="C2430" s="110" t="s">
        <v>37</v>
      </c>
      <c r="D2430" s="109" t="s">
        <v>29</v>
      </c>
      <c r="E2430" s="111">
        <v>285.0</v>
      </c>
      <c r="F2430" s="119">
        <v>0.206</v>
      </c>
      <c r="G2430" s="115">
        <v>0.78333</v>
      </c>
      <c r="H2430" s="116">
        <v>1.429</v>
      </c>
      <c r="I2430" s="111">
        <f t="shared" si="3"/>
        <v>0.64567</v>
      </c>
      <c r="J2430" s="113">
        <f t="shared" si="4"/>
        <v>182.4263082</v>
      </c>
      <c r="K2430" s="111">
        <f t="shared" ref="K2430:L2430" si="4933">IFERROR(G2430,0)</f>
        <v>0.78333</v>
      </c>
      <c r="L2430" s="111">
        <f t="shared" si="4933"/>
        <v>1.429</v>
      </c>
      <c r="M2430" s="111">
        <f t="shared" si="6"/>
        <v>0.64567</v>
      </c>
      <c r="N2430" s="113">
        <f t="shared" si="7"/>
        <v>182.4263082</v>
      </c>
      <c r="O2430" s="111">
        <f t="shared" ref="O2430:P2430" si="4934">IFERROR(K2430,0)</f>
        <v>0.78333</v>
      </c>
      <c r="P2430" s="111">
        <f t="shared" si="4934"/>
        <v>1.429</v>
      </c>
      <c r="Q2430" s="111">
        <f t="shared" si="9"/>
        <v>0.64567</v>
      </c>
      <c r="R2430" s="113">
        <f t="shared" si="10"/>
        <v>182.4263082</v>
      </c>
      <c r="S2430" s="43"/>
      <c r="T2430" s="43"/>
      <c r="U2430" s="43"/>
      <c r="V2430" s="111">
        <f t="shared" si="1319"/>
        <v>380.2572816</v>
      </c>
      <c r="W2430" s="111">
        <f t="shared" si="1320"/>
        <v>693.6893204</v>
      </c>
      <c r="X2430" s="114">
        <f t="shared" si="4912"/>
        <v>0.637</v>
      </c>
      <c r="Y2430" s="86"/>
    </row>
    <row r="2431">
      <c r="A2431" s="108">
        <v>45773.0</v>
      </c>
      <c r="B2431" s="109" t="s">
        <v>36</v>
      </c>
      <c r="C2431" s="110" t="s">
        <v>37</v>
      </c>
      <c r="D2431" s="109" t="s">
        <v>30</v>
      </c>
      <c r="E2431" s="111">
        <v>0.0</v>
      </c>
      <c r="F2431" s="119">
        <v>0.0</v>
      </c>
      <c r="G2431" s="99">
        <v>0.0</v>
      </c>
      <c r="H2431" s="118">
        <v>0.0</v>
      </c>
      <c r="I2431" s="111">
        <f t="shared" si="3"/>
        <v>0</v>
      </c>
      <c r="J2431" s="113">
        <f t="shared" si="4"/>
        <v>0</v>
      </c>
      <c r="K2431" s="111">
        <f t="shared" ref="K2431:L2431" si="4935">IFERROR(G2431,0)</f>
        <v>0</v>
      </c>
      <c r="L2431" s="111">
        <f t="shared" si="4935"/>
        <v>0</v>
      </c>
      <c r="M2431" s="111">
        <f t="shared" si="6"/>
        <v>0</v>
      </c>
      <c r="N2431" s="113">
        <f t="shared" si="7"/>
        <v>0</v>
      </c>
      <c r="O2431" s="111">
        <f t="shared" ref="O2431:P2431" si="4936">IFERROR(K2431,0)</f>
        <v>0</v>
      </c>
      <c r="P2431" s="111">
        <f t="shared" si="4936"/>
        <v>0</v>
      </c>
      <c r="Q2431" s="111">
        <f t="shared" si="9"/>
        <v>0</v>
      </c>
      <c r="R2431" s="113">
        <f t="shared" si="10"/>
        <v>0</v>
      </c>
      <c r="S2431" s="43"/>
      <c r="T2431" s="43"/>
      <c r="U2431" s="43"/>
      <c r="V2431" s="111">
        <f t="shared" si="1319"/>
        <v>0</v>
      </c>
      <c r="W2431" s="111">
        <f t="shared" si="1320"/>
        <v>0</v>
      </c>
      <c r="X2431" s="114">
        <f t="shared" si="4912"/>
        <v>1.328</v>
      </c>
      <c r="Y2431" s="86"/>
    </row>
    <row r="2432">
      <c r="A2432" s="108">
        <v>45773.0</v>
      </c>
      <c r="B2432" s="109" t="s">
        <v>49</v>
      </c>
      <c r="C2432" s="110" t="s">
        <v>37</v>
      </c>
      <c r="D2432" s="109" t="s">
        <v>27</v>
      </c>
      <c r="E2432" s="111">
        <v>5.2</v>
      </c>
      <c r="F2432" s="119">
        <v>0.018</v>
      </c>
      <c r="G2432" s="115">
        <v>0.01333</v>
      </c>
      <c r="H2432" s="116">
        <v>0.021</v>
      </c>
      <c r="I2432" s="111">
        <f t="shared" si="3"/>
        <v>0.00767</v>
      </c>
      <c r="J2432" s="113">
        <f t="shared" si="4"/>
        <v>157.5393848</v>
      </c>
      <c r="K2432" s="111">
        <f t="shared" ref="K2432:L2432" si="4937">IFERROR(G2432,0)</f>
        <v>0.01333</v>
      </c>
      <c r="L2432" s="111">
        <f t="shared" si="4937"/>
        <v>0.021</v>
      </c>
      <c r="M2432" s="111">
        <f t="shared" si="6"/>
        <v>0.00767</v>
      </c>
      <c r="N2432" s="113">
        <f t="shared" si="7"/>
        <v>157.5393848</v>
      </c>
      <c r="O2432" s="111">
        <f t="shared" ref="O2432:P2432" si="4938">IFERROR(K2432,0)</f>
        <v>0.01333</v>
      </c>
      <c r="P2432" s="111">
        <f t="shared" si="4938"/>
        <v>0.021</v>
      </c>
      <c r="Q2432" s="111">
        <f t="shared" si="9"/>
        <v>0.00767</v>
      </c>
      <c r="R2432" s="113">
        <f t="shared" si="10"/>
        <v>157.5393848</v>
      </c>
      <c r="S2432" s="114">
        <f>T2411</f>
        <v>2.187000002</v>
      </c>
      <c r="T2432" s="111">
        <f>H2432+S2432-H2433-H2434-U2432</f>
        <v>2.142300002</v>
      </c>
      <c r="U2432" s="114">
        <v>7.0E-4</v>
      </c>
      <c r="V2432" s="111">
        <f t="shared" si="1319"/>
        <v>74.05555556</v>
      </c>
      <c r="W2432" s="111">
        <f t="shared" si="1320"/>
        <v>116.6666667</v>
      </c>
      <c r="X2432" s="114">
        <f t="shared" si="4912"/>
        <v>0</v>
      </c>
      <c r="Y2432" s="86"/>
    </row>
    <row r="2433">
      <c r="A2433" s="108">
        <v>45773.0</v>
      </c>
      <c r="B2433" s="109" t="s">
        <v>49</v>
      </c>
      <c r="C2433" s="110" t="s">
        <v>37</v>
      </c>
      <c r="D2433" s="109" t="s">
        <v>29</v>
      </c>
      <c r="E2433" s="111">
        <v>5.1</v>
      </c>
      <c r="F2433" s="119">
        <v>0.0</v>
      </c>
      <c r="G2433" s="115">
        <v>0.01333</v>
      </c>
      <c r="H2433" s="116">
        <v>0.065</v>
      </c>
      <c r="I2433" s="111">
        <f t="shared" si="3"/>
        <v>0.05167</v>
      </c>
      <c r="J2433" s="113">
        <f t="shared" si="4"/>
        <v>487.6219055</v>
      </c>
      <c r="K2433" s="111">
        <f t="shared" ref="K2433:L2433" si="4939">IFERROR(G2433,0)</f>
        <v>0.01333</v>
      </c>
      <c r="L2433" s="111">
        <f t="shared" si="4939"/>
        <v>0.065</v>
      </c>
      <c r="M2433" s="111">
        <f t="shared" si="6"/>
        <v>0.05167</v>
      </c>
      <c r="N2433" s="113">
        <f t="shared" si="7"/>
        <v>487.6219055</v>
      </c>
      <c r="O2433" s="111">
        <f t="shared" ref="O2433:P2433" si="4940">IFERROR(K2433,0)</f>
        <v>0.01333</v>
      </c>
      <c r="P2433" s="111">
        <f t="shared" si="4940"/>
        <v>0.065</v>
      </c>
      <c r="Q2433" s="111">
        <f t="shared" si="9"/>
        <v>0.05167</v>
      </c>
      <c r="R2433" s="113">
        <f t="shared" si="10"/>
        <v>487.6219055</v>
      </c>
      <c r="S2433" s="43"/>
      <c r="T2433" s="43"/>
      <c r="U2433" s="43"/>
      <c r="V2433" s="111">
        <f t="shared" si="1319"/>
        <v>0</v>
      </c>
      <c r="W2433" s="111">
        <f t="shared" si="1320"/>
        <v>0</v>
      </c>
      <c r="X2433" s="114">
        <f t="shared" si="4912"/>
        <v>0</v>
      </c>
      <c r="Y2433" s="86"/>
    </row>
    <row r="2434">
      <c r="A2434" s="108">
        <v>45773.0</v>
      </c>
      <c r="B2434" s="109" t="s">
        <v>49</v>
      </c>
      <c r="C2434" s="110" t="s">
        <v>37</v>
      </c>
      <c r="D2434" s="109" t="s">
        <v>30</v>
      </c>
      <c r="E2434" s="111">
        <v>0.0</v>
      </c>
      <c r="F2434" s="119">
        <v>0.0</v>
      </c>
      <c r="G2434" s="99">
        <v>0.0</v>
      </c>
      <c r="H2434" s="118">
        <v>0.0</v>
      </c>
      <c r="I2434" s="111">
        <f t="shared" si="3"/>
        <v>0</v>
      </c>
      <c r="J2434" s="113">
        <f t="shared" si="4"/>
        <v>0</v>
      </c>
      <c r="K2434" s="111">
        <f t="shared" ref="K2434:L2434" si="4941">IFERROR(G2434,0)</f>
        <v>0</v>
      </c>
      <c r="L2434" s="111">
        <f t="shared" si="4941"/>
        <v>0</v>
      </c>
      <c r="M2434" s="111">
        <f t="shared" si="6"/>
        <v>0</v>
      </c>
      <c r="N2434" s="113">
        <f t="shared" si="7"/>
        <v>0</v>
      </c>
      <c r="O2434" s="111">
        <f t="shared" ref="O2434:P2434" si="4942">IFERROR(K2434,0)</f>
        <v>0</v>
      </c>
      <c r="P2434" s="111">
        <f t="shared" si="4942"/>
        <v>0</v>
      </c>
      <c r="Q2434" s="111">
        <f t="shared" si="9"/>
        <v>0</v>
      </c>
      <c r="R2434" s="113">
        <f t="shared" si="10"/>
        <v>0</v>
      </c>
      <c r="S2434" s="43"/>
      <c r="T2434" s="43"/>
      <c r="U2434" s="43"/>
      <c r="V2434" s="111">
        <f t="shared" si="1319"/>
        <v>0</v>
      </c>
      <c r="W2434" s="111">
        <f t="shared" si="1320"/>
        <v>0</v>
      </c>
      <c r="X2434" s="114">
        <f t="shared" si="4912"/>
        <v>0.544</v>
      </c>
      <c r="Y2434" s="86"/>
    </row>
    <row r="2435">
      <c r="A2435" s="108">
        <v>45773.0</v>
      </c>
      <c r="B2435" s="109" t="s">
        <v>40</v>
      </c>
      <c r="C2435" s="110" t="s">
        <v>37</v>
      </c>
      <c r="D2435" s="109" t="s">
        <v>27</v>
      </c>
      <c r="E2435" s="111">
        <v>0.63</v>
      </c>
      <c r="F2435" s="119">
        <v>0.0</v>
      </c>
      <c r="G2435" s="115">
        <v>0.001666</v>
      </c>
      <c r="H2435" s="118">
        <v>0.001</v>
      </c>
      <c r="I2435" s="111">
        <f t="shared" si="3"/>
        <v>-0.000666</v>
      </c>
      <c r="J2435" s="113">
        <f t="shared" si="4"/>
        <v>60.0240096</v>
      </c>
      <c r="K2435" s="111">
        <f t="shared" ref="K2435:L2435" si="4943">IFERROR(G2435,0)</f>
        <v>0.001666</v>
      </c>
      <c r="L2435" s="111">
        <f t="shared" si="4943"/>
        <v>0.001</v>
      </c>
      <c r="M2435" s="111">
        <f t="shared" si="6"/>
        <v>-0.000666</v>
      </c>
      <c r="N2435" s="113">
        <f t="shared" si="7"/>
        <v>60.0240096</v>
      </c>
      <c r="O2435" s="111">
        <f t="shared" ref="O2435:P2435" si="4944">IFERROR(K2435,0)</f>
        <v>0.001666</v>
      </c>
      <c r="P2435" s="111">
        <f t="shared" si="4944"/>
        <v>0.001</v>
      </c>
      <c r="Q2435" s="111">
        <f t="shared" si="9"/>
        <v>-0.000666</v>
      </c>
      <c r="R2435" s="113">
        <f t="shared" si="10"/>
        <v>60.0240096</v>
      </c>
      <c r="S2435" s="114">
        <f>T2414</f>
        <v>0.10954624</v>
      </c>
      <c r="T2435" s="111">
        <f>H2435+S2435-H2436-H2437-U2435</f>
        <v>0.11044624</v>
      </c>
      <c r="U2435" s="114">
        <v>1.0E-4</v>
      </c>
      <c r="V2435" s="111">
        <f t="shared" si="1319"/>
        <v>0</v>
      </c>
      <c r="W2435" s="111">
        <f t="shared" si="1320"/>
        <v>0</v>
      </c>
      <c r="X2435" s="114">
        <f t="shared" si="4912"/>
        <v>0</v>
      </c>
      <c r="Y2435" s="86"/>
    </row>
    <row r="2436">
      <c r="A2436" s="108">
        <v>45773.0</v>
      </c>
      <c r="B2436" s="109" t="s">
        <v>40</v>
      </c>
      <c r="C2436" s="110" t="s">
        <v>37</v>
      </c>
      <c r="D2436" s="109" t="s">
        <v>29</v>
      </c>
      <c r="E2436" s="111">
        <v>0.63</v>
      </c>
      <c r="F2436" s="119">
        <v>0.0</v>
      </c>
      <c r="G2436" s="115">
        <v>0.001666</v>
      </c>
      <c r="H2436" s="118">
        <v>0.0</v>
      </c>
      <c r="I2436" s="111">
        <f t="shared" si="3"/>
        <v>-0.001666</v>
      </c>
      <c r="J2436" s="113">
        <f t="shared" si="4"/>
        <v>0</v>
      </c>
      <c r="K2436" s="111">
        <f t="shared" ref="K2436:L2436" si="4945">IFERROR(G2436,0)</f>
        <v>0.001666</v>
      </c>
      <c r="L2436" s="111">
        <f t="shared" si="4945"/>
        <v>0</v>
      </c>
      <c r="M2436" s="111">
        <f t="shared" si="6"/>
        <v>-0.001666</v>
      </c>
      <c r="N2436" s="113">
        <f t="shared" si="7"/>
        <v>0</v>
      </c>
      <c r="O2436" s="111">
        <f t="shared" ref="O2436:P2436" si="4946">IFERROR(K2436,0)</f>
        <v>0.001666</v>
      </c>
      <c r="P2436" s="111">
        <f t="shared" si="4946"/>
        <v>0</v>
      </c>
      <c r="Q2436" s="111">
        <f t="shared" si="9"/>
        <v>-0.001666</v>
      </c>
      <c r="R2436" s="113">
        <f t="shared" si="10"/>
        <v>0</v>
      </c>
      <c r="S2436" s="43"/>
      <c r="T2436" s="117"/>
      <c r="U2436" s="43"/>
      <c r="V2436" s="111">
        <f t="shared" si="1319"/>
        <v>0</v>
      </c>
      <c r="W2436" s="111">
        <f t="shared" si="1320"/>
        <v>0</v>
      </c>
      <c r="X2436" s="114">
        <f t="shared" si="4912"/>
        <v>0.001</v>
      </c>
      <c r="Y2436" s="86"/>
    </row>
    <row r="2437">
      <c r="A2437" s="108">
        <v>45773.0</v>
      </c>
      <c r="B2437" s="109" t="s">
        <v>40</v>
      </c>
      <c r="C2437" s="110" t="s">
        <v>37</v>
      </c>
      <c r="D2437" s="109" t="s">
        <v>30</v>
      </c>
      <c r="E2437" s="111">
        <v>0.0</v>
      </c>
      <c r="F2437" s="119">
        <v>0.0</v>
      </c>
      <c r="G2437" s="99">
        <v>0.0</v>
      </c>
      <c r="H2437" s="118">
        <v>0.0</v>
      </c>
      <c r="I2437" s="111">
        <f t="shared" si="3"/>
        <v>0</v>
      </c>
      <c r="J2437" s="113">
        <f t="shared" si="4"/>
        <v>0</v>
      </c>
      <c r="K2437" s="111">
        <f t="shared" ref="K2437:L2437" si="4947">IFERROR(G2437,0)</f>
        <v>0</v>
      </c>
      <c r="L2437" s="111">
        <f t="shared" si="4947"/>
        <v>0</v>
      </c>
      <c r="M2437" s="111">
        <f t="shared" si="6"/>
        <v>0</v>
      </c>
      <c r="N2437" s="113">
        <f t="shared" si="7"/>
        <v>0</v>
      </c>
      <c r="O2437" s="111">
        <f t="shared" ref="O2437:P2437" si="4948">IFERROR(K2437,0)</f>
        <v>0</v>
      </c>
      <c r="P2437" s="111">
        <f t="shared" si="4948"/>
        <v>0</v>
      </c>
      <c r="Q2437" s="111">
        <f t="shared" si="9"/>
        <v>0</v>
      </c>
      <c r="R2437" s="113">
        <f t="shared" si="10"/>
        <v>0</v>
      </c>
      <c r="S2437" s="43"/>
      <c r="T2437" s="43"/>
      <c r="U2437" s="43"/>
      <c r="V2437" s="111">
        <f t="shared" si="1319"/>
        <v>0</v>
      </c>
      <c r="W2437" s="111">
        <f t="shared" si="1320"/>
        <v>0</v>
      </c>
      <c r="X2437" s="114">
        <f t="shared" si="4912"/>
        <v>0</v>
      </c>
      <c r="Y2437" s="86"/>
    </row>
    <row r="2438">
      <c r="A2438" s="108">
        <v>45774.0</v>
      </c>
      <c r="B2438" s="109" t="s">
        <v>31</v>
      </c>
      <c r="C2438" s="110" t="s">
        <v>26</v>
      </c>
      <c r="D2438" s="109" t="s">
        <v>27</v>
      </c>
      <c r="E2438" s="111">
        <v>190.9</v>
      </c>
      <c r="F2438" s="81">
        <v>0.668</v>
      </c>
      <c r="G2438" s="112">
        <v>0.53666</v>
      </c>
      <c r="H2438" s="107">
        <v>0.574</v>
      </c>
      <c r="I2438" s="111">
        <f t="shared" si="3"/>
        <v>0.03734</v>
      </c>
      <c r="J2438" s="113">
        <f t="shared" si="4"/>
        <v>106.9578504</v>
      </c>
      <c r="K2438" s="111">
        <f t="shared" ref="K2438:L2438" si="4949">IFERROR(G2438,0)</f>
        <v>0.53666</v>
      </c>
      <c r="L2438" s="111">
        <f t="shared" si="4949"/>
        <v>0.574</v>
      </c>
      <c r="M2438" s="111">
        <f t="shared" si="6"/>
        <v>0.03734</v>
      </c>
      <c r="N2438" s="113">
        <f t="shared" si="7"/>
        <v>106.9578504</v>
      </c>
      <c r="O2438" s="111">
        <f t="shared" ref="O2438:P2438" si="4950">IFERROR(K2438,0)</f>
        <v>0.53666</v>
      </c>
      <c r="P2438" s="111">
        <f t="shared" si="4950"/>
        <v>0.574</v>
      </c>
      <c r="Q2438" s="111">
        <f t="shared" si="9"/>
        <v>0.03734</v>
      </c>
      <c r="R2438" s="113">
        <f t="shared" si="10"/>
        <v>106.9578504</v>
      </c>
      <c r="S2438" s="111">
        <f>T2417</f>
        <v>4.69452</v>
      </c>
      <c r="T2438" s="111">
        <f>H2438+S2438-H2439-H2440-U2438</f>
        <v>5.26672</v>
      </c>
      <c r="U2438" s="111">
        <v>0.0018</v>
      </c>
      <c r="V2438" s="111">
        <f t="shared" si="1319"/>
        <v>80.33832335</v>
      </c>
      <c r="W2438" s="111">
        <f t="shared" si="1320"/>
        <v>85.92814371</v>
      </c>
      <c r="X2438" s="114">
        <f>H2396</f>
        <v>0.574</v>
      </c>
      <c r="Y2438" s="86"/>
    </row>
    <row r="2439">
      <c r="A2439" s="108">
        <v>45774.0</v>
      </c>
      <c r="B2439" s="109" t="s">
        <v>31</v>
      </c>
      <c r="C2439" s="110" t="s">
        <v>26</v>
      </c>
      <c r="D2439" s="109" t="s">
        <v>29</v>
      </c>
      <c r="E2439" s="111">
        <v>220.3</v>
      </c>
      <c r="F2439" s="119">
        <v>2.359</v>
      </c>
      <c r="G2439" s="115">
        <v>0.66</v>
      </c>
      <c r="H2439" s="116">
        <v>0.0</v>
      </c>
      <c r="I2439" s="111">
        <f t="shared" si="3"/>
        <v>-0.66</v>
      </c>
      <c r="J2439" s="113">
        <f t="shared" si="4"/>
        <v>0</v>
      </c>
      <c r="K2439" s="111">
        <f t="shared" ref="K2439:L2439" si="4951">IFERROR(G2439,0)</f>
        <v>0.66</v>
      </c>
      <c r="L2439" s="111">
        <f t="shared" si="4951"/>
        <v>0</v>
      </c>
      <c r="M2439" s="111">
        <f t="shared" si="6"/>
        <v>-0.66</v>
      </c>
      <c r="N2439" s="113">
        <f t="shared" si="7"/>
        <v>0</v>
      </c>
      <c r="O2439" s="111">
        <f t="shared" ref="O2439:P2439" si="4952">IFERROR(K2439,0)</f>
        <v>0.66</v>
      </c>
      <c r="P2439" s="111">
        <f t="shared" si="4952"/>
        <v>0</v>
      </c>
      <c r="Q2439" s="111">
        <f t="shared" si="9"/>
        <v>-0.66</v>
      </c>
      <c r="R2439" s="113">
        <f t="shared" si="10"/>
        <v>0</v>
      </c>
      <c r="S2439" s="117"/>
      <c r="T2439" s="117"/>
      <c r="U2439" s="117"/>
      <c r="V2439" s="111">
        <f t="shared" si="1319"/>
        <v>27.97795676</v>
      </c>
      <c r="W2439" s="111">
        <f t="shared" si="1320"/>
        <v>0</v>
      </c>
      <c r="X2439" s="114">
        <f t="shared" ref="X2439:X2458" si="4955">H2396</f>
        <v>0.574</v>
      </c>
      <c r="Y2439" s="86"/>
    </row>
    <row r="2440">
      <c r="A2440" s="108">
        <v>45774.0</v>
      </c>
      <c r="B2440" s="109" t="s">
        <v>31</v>
      </c>
      <c r="C2440" s="110" t="s">
        <v>26</v>
      </c>
      <c r="D2440" s="109" t="s">
        <v>30</v>
      </c>
      <c r="E2440" s="111">
        <v>0.0</v>
      </c>
      <c r="F2440" s="119">
        <v>0.0</v>
      </c>
      <c r="G2440" s="99">
        <v>0.0</v>
      </c>
      <c r="H2440" s="116">
        <v>0.0</v>
      </c>
      <c r="I2440" s="111">
        <f t="shared" si="3"/>
        <v>0</v>
      </c>
      <c r="J2440" s="113">
        <f t="shared" si="4"/>
        <v>0</v>
      </c>
      <c r="K2440" s="111">
        <f t="shared" ref="K2440:L2440" si="4953">IFERROR(G2440,0)</f>
        <v>0</v>
      </c>
      <c r="L2440" s="111">
        <f t="shared" si="4953"/>
        <v>0</v>
      </c>
      <c r="M2440" s="111">
        <f t="shared" si="6"/>
        <v>0</v>
      </c>
      <c r="N2440" s="113">
        <f t="shared" si="7"/>
        <v>0</v>
      </c>
      <c r="O2440" s="111">
        <f t="shared" ref="O2440:P2440" si="4954">IFERROR(K2440,0)</f>
        <v>0</v>
      </c>
      <c r="P2440" s="111">
        <f t="shared" si="4954"/>
        <v>0</v>
      </c>
      <c r="Q2440" s="111">
        <f t="shared" si="9"/>
        <v>0</v>
      </c>
      <c r="R2440" s="113">
        <f t="shared" si="10"/>
        <v>0</v>
      </c>
      <c r="S2440" s="117"/>
      <c r="T2440" s="117"/>
      <c r="U2440" s="117"/>
      <c r="V2440" s="111">
        <f t="shared" si="1319"/>
        <v>0</v>
      </c>
      <c r="W2440" s="111">
        <f t="shared" si="1320"/>
        <v>0</v>
      </c>
      <c r="X2440" s="114">
        <f t="shared" si="4955"/>
        <v>0</v>
      </c>
      <c r="Y2440" s="86"/>
    </row>
    <row r="2441">
      <c r="A2441" s="108">
        <v>45774.0</v>
      </c>
      <c r="B2441" s="109" t="s">
        <v>25</v>
      </c>
      <c r="C2441" s="110" t="s">
        <v>26</v>
      </c>
      <c r="D2441" s="109" t="s">
        <v>27</v>
      </c>
      <c r="E2441" s="111">
        <v>1.7</v>
      </c>
      <c r="F2441" s="119">
        <v>0.005</v>
      </c>
      <c r="G2441" s="115">
        <v>0.00466</v>
      </c>
      <c r="H2441" s="116">
        <v>0.005</v>
      </c>
      <c r="I2441" s="111">
        <f t="shared" si="3"/>
        <v>0.00034</v>
      </c>
      <c r="J2441" s="113">
        <f t="shared" si="4"/>
        <v>107.2961373</v>
      </c>
      <c r="K2441" s="111">
        <f t="shared" ref="K2441:L2441" si="4956">IFERROR(G2441,0)</f>
        <v>0.00466</v>
      </c>
      <c r="L2441" s="111">
        <f t="shared" si="4956"/>
        <v>0.005</v>
      </c>
      <c r="M2441" s="111">
        <f t="shared" si="6"/>
        <v>0.00034</v>
      </c>
      <c r="N2441" s="113">
        <f t="shared" si="7"/>
        <v>107.2961373</v>
      </c>
      <c r="O2441" s="111">
        <f t="shared" ref="O2441:P2441" si="4957">IFERROR(K2441,0)</f>
        <v>0.00466</v>
      </c>
      <c r="P2441" s="111">
        <f t="shared" si="4957"/>
        <v>0.005</v>
      </c>
      <c r="Q2441" s="111">
        <f t="shared" si="9"/>
        <v>0.00034</v>
      </c>
      <c r="R2441" s="113">
        <f t="shared" si="10"/>
        <v>107.2961373</v>
      </c>
      <c r="S2441" s="111">
        <f>T2420</f>
        <v>3.4231405</v>
      </c>
      <c r="T2441" s="111">
        <f>H2441+S2441-H2442-H2443-U2441</f>
        <v>3.4280405</v>
      </c>
      <c r="U2441" s="111">
        <v>1.0E-4</v>
      </c>
      <c r="V2441" s="111">
        <f t="shared" si="1319"/>
        <v>93.2</v>
      </c>
      <c r="W2441" s="111">
        <f t="shared" si="1320"/>
        <v>100</v>
      </c>
      <c r="X2441" s="114">
        <f t="shared" si="4955"/>
        <v>0</v>
      </c>
      <c r="Y2441" s="86"/>
    </row>
    <row r="2442">
      <c r="A2442" s="108">
        <v>45774.0</v>
      </c>
      <c r="B2442" s="109" t="s">
        <v>25</v>
      </c>
      <c r="C2442" s="110" t="s">
        <v>26</v>
      </c>
      <c r="D2442" s="109" t="s">
        <v>29</v>
      </c>
      <c r="E2442" s="111">
        <v>1.5</v>
      </c>
      <c r="F2442" s="119">
        <v>0.0</v>
      </c>
      <c r="G2442" s="115">
        <v>0.00333</v>
      </c>
      <c r="H2442" s="116">
        <v>0.0</v>
      </c>
      <c r="I2442" s="111">
        <f t="shared" si="3"/>
        <v>-0.00333</v>
      </c>
      <c r="J2442" s="113">
        <f t="shared" si="4"/>
        <v>0</v>
      </c>
      <c r="K2442" s="111">
        <f t="shared" ref="K2442:L2442" si="4958">IFERROR(G2442,0)</f>
        <v>0.00333</v>
      </c>
      <c r="L2442" s="111">
        <f t="shared" si="4958"/>
        <v>0</v>
      </c>
      <c r="M2442" s="111">
        <f t="shared" si="6"/>
        <v>-0.00333</v>
      </c>
      <c r="N2442" s="113">
        <f t="shared" si="7"/>
        <v>0</v>
      </c>
      <c r="O2442" s="111">
        <f t="shared" ref="O2442:P2442" si="4959">IFERROR(K2442,0)</f>
        <v>0.00333</v>
      </c>
      <c r="P2442" s="111">
        <f t="shared" si="4959"/>
        <v>0</v>
      </c>
      <c r="Q2442" s="111">
        <f t="shared" si="9"/>
        <v>-0.00333</v>
      </c>
      <c r="R2442" s="113">
        <f t="shared" si="10"/>
        <v>0</v>
      </c>
      <c r="S2442" s="117"/>
      <c r="T2442" s="117"/>
      <c r="U2442" s="117"/>
      <c r="V2442" s="111">
        <f t="shared" si="1319"/>
        <v>0</v>
      </c>
      <c r="W2442" s="111">
        <f t="shared" si="1320"/>
        <v>0</v>
      </c>
      <c r="X2442" s="114">
        <f t="shared" si="4955"/>
        <v>0.005</v>
      </c>
      <c r="Y2442" s="86"/>
    </row>
    <row r="2443">
      <c r="A2443" s="108">
        <v>45774.0</v>
      </c>
      <c r="B2443" s="109" t="s">
        <v>25</v>
      </c>
      <c r="C2443" s="110" t="s">
        <v>26</v>
      </c>
      <c r="D2443" s="109" t="s">
        <v>30</v>
      </c>
      <c r="E2443" s="111">
        <v>0.0</v>
      </c>
      <c r="F2443" s="119">
        <v>0.0</v>
      </c>
      <c r="G2443" s="99">
        <v>0.0</v>
      </c>
      <c r="H2443" s="118">
        <v>0.0</v>
      </c>
      <c r="I2443" s="111">
        <f t="shared" si="3"/>
        <v>0</v>
      </c>
      <c r="J2443" s="113">
        <f t="shared" si="4"/>
        <v>0</v>
      </c>
      <c r="K2443" s="111">
        <f t="shared" ref="K2443:L2443" si="4960">IFERROR(G2443,0)</f>
        <v>0</v>
      </c>
      <c r="L2443" s="111">
        <f t="shared" si="4960"/>
        <v>0</v>
      </c>
      <c r="M2443" s="111">
        <f t="shared" si="6"/>
        <v>0</v>
      </c>
      <c r="N2443" s="113">
        <f t="shared" si="7"/>
        <v>0</v>
      </c>
      <c r="O2443" s="111">
        <f t="shared" ref="O2443:P2443" si="4961">IFERROR(K2443,0)</f>
        <v>0</v>
      </c>
      <c r="P2443" s="111">
        <f t="shared" si="4961"/>
        <v>0</v>
      </c>
      <c r="Q2443" s="111">
        <f t="shared" si="9"/>
        <v>0</v>
      </c>
      <c r="R2443" s="113">
        <f t="shared" si="10"/>
        <v>0</v>
      </c>
      <c r="S2443" s="117"/>
      <c r="T2443" s="117"/>
      <c r="U2443" s="117"/>
      <c r="V2443" s="111">
        <f t="shared" si="1319"/>
        <v>0</v>
      </c>
      <c r="W2443" s="111">
        <f t="shared" si="1320"/>
        <v>0</v>
      </c>
      <c r="X2443" s="114">
        <f t="shared" si="4955"/>
        <v>0</v>
      </c>
      <c r="Y2443" s="86"/>
    </row>
    <row r="2444">
      <c r="A2444" s="108">
        <v>45774.0</v>
      </c>
      <c r="B2444" s="109" t="s">
        <v>33</v>
      </c>
      <c r="C2444" s="110" t="s">
        <v>26</v>
      </c>
      <c r="D2444" s="109" t="s">
        <v>27</v>
      </c>
      <c r="E2444" s="111">
        <v>1.0</v>
      </c>
      <c r="F2444" s="119">
        <v>0.003</v>
      </c>
      <c r="G2444" s="99">
        <v>0.003</v>
      </c>
      <c r="H2444" s="116">
        <v>0.0</v>
      </c>
      <c r="I2444" s="111">
        <f t="shared" si="3"/>
        <v>-0.003</v>
      </c>
      <c r="J2444" s="113">
        <f t="shared" si="4"/>
        <v>0</v>
      </c>
      <c r="K2444" s="111">
        <f t="shared" ref="K2444:L2444" si="4962">IFERROR(G2444,0)</f>
        <v>0.003</v>
      </c>
      <c r="L2444" s="111">
        <f t="shared" si="4962"/>
        <v>0</v>
      </c>
      <c r="M2444" s="111">
        <f t="shared" si="6"/>
        <v>-0.003</v>
      </c>
      <c r="N2444" s="113">
        <f t="shared" si="7"/>
        <v>0</v>
      </c>
      <c r="O2444" s="111">
        <f t="shared" ref="O2444:P2444" si="4963">IFERROR(K2444,0)</f>
        <v>0.003</v>
      </c>
      <c r="P2444" s="111">
        <f t="shared" si="4963"/>
        <v>0</v>
      </c>
      <c r="Q2444" s="111">
        <f t="shared" si="9"/>
        <v>-0.003</v>
      </c>
      <c r="R2444" s="113">
        <f t="shared" si="10"/>
        <v>0</v>
      </c>
      <c r="S2444" s="111">
        <f>T2423</f>
        <v>0.11565</v>
      </c>
      <c r="T2444" s="111">
        <f>H2444+S2444-H2445-H2446-U2444</f>
        <v>0.11565</v>
      </c>
      <c r="U2444" s="111">
        <v>0.0</v>
      </c>
      <c r="V2444" s="111">
        <f t="shared" si="1319"/>
        <v>100</v>
      </c>
      <c r="W2444" s="111">
        <f t="shared" si="1320"/>
        <v>0</v>
      </c>
      <c r="X2444" s="114">
        <f t="shared" si="4955"/>
        <v>0</v>
      </c>
      <c r="Y2444" s="86"/>
    </row>
    <row r="2445">
      <c r="A2445" s="108">
        <v>45774.0</v>
      </c>
      <c r="B2445" s="109" t="s">
        <v>33</v>
      </c>
      <c r="C2445" s="110" t="s">
        <v>26</v>
      </c>
      <c r="D2445" s="109" t="s">
        <v>29</v>
      </c>
      <c r="E2445" s="111">
        <v>1.0</v>
      </c>
      <c r="F2445" s="119">
        <v>0.0</v>
      </c>
      <c r="G2445" s="99">
        <v>0.003</v>
      </c>
      <c r="H2445" s="116">
        <v>0.0</v>
      </c>
      <c r="I2445" s="111">
        <f t="shared" si="3"/>
        <v>-0.003</v>
      </c>
      <c r="J2445" s="113">
        <f t="shared" si="4"/>
        <v>0</v>
      </c>
      <c r="K2445" s="111">
        <f t="shared" ref="K2445:L2445" si="4964">IFERROR(G2445,0)</f>
        <v>0.003</v>
      </c>
      <c r="L2445" s="111">
        <f t="shared" si="4964"/>
        <v>0</v>
      </c>
      <c r="M2445" s="111">
        <f t="shared" si="6"/>
        <v>-0.003</v>
      </c>
      <c r="N2445" s="113">
        <f t="shared" si="7"/>
        <v>0</v>
      </c>
      <c r="O2445" s="111">
        <f t="shared" ref="O2445:P2445" si="4965">IFERROR(K2445,0)</f>
        <v>0.003</v>
      </c>
      <c r="P2445" s="111">
        <f t="shared" si="4965"/>
        <v>0</v>
      </c>
      <c r="Q2445" s="111">
        <f t="shared" si="9"/>
        <v>-0.003</v>
      </c>
      <c r="R2445" s="113">
        <f t="shared" si="10"/>
        <v>0</v>
      </c>
      <c r="S2445" s="117"/>
      <c r="T2445" s="117"/>
      <c r="U2445" s="117"/>
      <c r="V2445" s="111">
        <f t="shared" si="1319"/>
        <v>0</v>
      </c>
      <c r="W2445" s="111">
        <f t="shared" si="1320"/>
        <v>0</v>
      </c>
      <c r="X2445" s="114">
        <f t="shared" si="4955"/>
        <v>0</v>
      </c>
      <c r="Y2445" s="86"/>
    </row>
    <row r="2446">
      <c r="A2446" s="108">
        <v>45774.0</v>
      </c>
      <c r="B2446" s="109" t="s">
        <v>33</v>
      </c>
      <c r="C2446" s="110" t="s">
        <v>26</v>
      </c>
      <c r="D2446" s="109" t="s">
        <v>30</v>
      </c>
      <c r="E2446" s="111">
        <v>0.0</v>
      </c>
      <c r="F2446" s="119">
        <v>0.0</v>
      </c>
      <c r="G2446" s="99">
        <v>0.0</v>
      </c>
      <c r="H2446" s="118">
        <v>0.0</v>
      </c>
      <c r="I2446" s="111">
        <f t="shared" si="3"/>
        <v>0</v>
      </c>
      <c r="J2446" s="113">
        <f t="shared" si="4"/>
        <v>0</v>
      </c>
      <c r="K2446" s="111">
        <f t="shared" ref="K2446:L2446" si="4966">IFERROR(G2446,0)</f>
        <v>0</v>
      </c>
      <c r="L2446" s="111">
        <f t="shared" si="4966"/>
        <v>0</v>
      </c>
      <c r="M2446" s="111">
        <f t="shared" si="6"/>
        <v>0</v>
      </c>
      <c r="N2446" s="113">
        <f t="shared" si="7"/>
        <v>0</v>
      </c>
      <c r="O2446" s="111">
        <f t="shared" ref="O2446:P2446" si="4967">IFERROR(K2446,0)</f>
        <v>0</v>
      </c>
      <c r="P2446" s="111">
        <f t="shared" si="4967"/>
        <v>0</v>
      </c>
      <c r="Q2446" s="111">
        <f t="shared" si="9"/>
        <v>0</v>
      </c>
      <c r="R2446" s="113">
        <f t="shared" si="10"/>
        <v>0</v>
      </c>
      <c r="S2446" s="43"/>
      <c r="T2446" s="43"/>
      <c r="U2446" s="43"/>
      <c r="V2446" s="111">
        <f t="shared" si="1319"/>
        <v>0</v>
      </c>
      <c r="W2446" s="111">
        <f t="shared" si="1320"/>
        <v>0</v>
      </c>
      <c r="X2446" s="114">
        <f t="shared" si="4955"/>
        <v>0</v>
      </c>
      <c r="Y2446" s="86"/>
    </row>
    <row r="2447">
      <c r="A2447" s="108">
        <v>45774.0</v>
      </c>
      <c r="B2447" s="109" t="s">
        <v>34</v>
      </c>
      <c r="C2447" s="110" t="s">
        <v>26</v>
      </c>
      <c r="D2447" s="109" t="s">
        <v>27</v>
      </c>
      <c r="E2447" s="111">
        <v>0.6</v>
      </c>
      <c r="F2447" s="119">
        <v>0.003</v>
      </c>
      <c r="G2447" s="115">
        <v>0.00333</v>
      </c>
      <c r="H2447" s="116">
        <v>0.007</v>
      </c>
      <c r="I2447" s="111">
        <f t="shared" si="3"/>
        <v>0.00367</v>
      </c>
      <c r="J2447" s="113">
        <f t="shared" si="4"/>
        <v>210.2102102</v>
      </c>
      <c r="K2447" s="111">
        <f t="shared" ref="K2447:L2447" si="4968">IFERROR(G2447,0)</f>
        <v>0.00333</v>
      </c>
      <c r="L2447" s="111">
        <f t="shared" si="4968"/>
        <v>0.007</v>
      </c>
      <c r="M2447" s="111">
        <f t="shared" si="6"/>
        <v>0.00367</v>
      </c>
      <c r="N2447" s="113">
        <f t="shared" si="7"/>
        <v>210.2102102</v>
      </c>
      <c r="O2447" s="111">
        <f t="shared" ref="O2447:P2447" si="4969">IFERROR(K2447,0)</f>
        <v>0.00333</v>
      </c>
      <c r="P2447" s="111">
        <f t="shared" si="4969"/>
        <v>0.007</v>
      </c>
      <c r="Q2447" s="111">
        <f t="shared" si="9"/>
        <v>0.00367</v>
      </c>
      <c r="R2447" s="113">
        <f t="shared" si="10"/>
        <v>210.2102102</v>
      </c>
      <c r="S2447" s="114">
        <f>T2426</f>
        <v>0.03489</v>
      </c>
      <c r="T2447" s="111">
        <f>H2447+S2447-H2448-H2449-U2447</f>
        <v>0.04189</v>
      </c>
      <c r="U2447" s="114">
        <v>0.0</v>
      </c>
      <c r="V2447" s="111">
        <f t="shared" si="1319"/>
        <v>111</v>
      </c>
      <c r="W2447" s="111">
        <f t="shared" si="1320"/>
        <v>233.3333333</v>
      </c>
      <c r="X2447" s="114">
        <f t="shared" si="4955"/>
        <v>0</v>
      </c>
      <c r="Y2447" s="86"/>
    </row>
    <row r="2448">
      <c r="A2448" s="108">
        <v>45774.0</v>
      </c>
      <c r="B2448" s="109" t="s">
        <v>34</v>
      </c>
      <c r="C2448" s="110" t="s">
        <v>26</v>
      </c>
      <c r="D2448" s="109" t="s">
        <v>29</v>
      </c>
      <c r="E2448" s="111">
        <v>0.6</v>
      </c>
      <c r="F2448" s="119">
        <v>0.0</v>
      </c>
      <c r="G2448" s="115">
        <v>0.00333</v>
      </c>
      <c r="H2448" s="116">
        <v>0.0</v>
      </c>
      <c r="I2448" s="111">
        <f t="shared" si="3"/>
        <v>-0.00333</v>
      </c>
      <c r="J2448" s="113">
        <f t="shared" si="4"/>
        <v>0</v>
      </c>
      <c r="K2448" s="111">
        <f t="shared" ref="K2448:L2448" si="4970">IFERROR(G2448,0)</f>
        <v>0.00333</v>
      </c>
      <c r="L2448" s="111">
        <f t="shared" si="4970"/>
        <v>0</v>
      </c>
      <c r="M2448" s="111">
        <f t="shared" si="6"/>
        <v>-0.00333</v>
      </c>
      <c r="N2448" s="113">
        <f t="shared" si="7"/>
        <v>0</v>
      </c>
      <c r="O2448" s="111">
        <f t="shared" ref="O2448:P2448" si="4971">IFERROR(K2448,0)</f>
        <v>0.00333</v>
      </c>
      <c r="P2448" s="111">
        <f t="shared" si="4971"/>
        <v>0</v>
      </c>
      <c r="Q2448" s="111">
        <f t="shared" si="9"/>
        <v>-0.00333</v>
      </c>
      <c r="R2448" s="113">
        <f t="shared" si="10"/>
        <v>0</v>
      </c>
      <c r="S2448" s="43"/>
      <c r="T2448" s="43"/>
      <c r="U2448" s="43"/>
      <c r="V2448" s="111">
        <f t="shared" si="1319"/>
        <v>0</v>
      </c>
      <c r="W2448" s="111">
        <f t="shared" si="1320"/>
        <v>0</v>
      </c>
      <c r="X2448" s="114">
        <f t="shared" si="4955"/>
        <v>0.006</v>
      </c>
      <c r="Y2448" s="86"/>
    </row>
    <row r="2449">
      <c r="A2449" s="108">
        <v>45774.0</v>
      </c>
      <c r="B2449" s="109" t="s">
        <v>34</v>
      </c>
      <c r="C2449" s="110" t="s">
        <v>26</v>
      </c>
      <c r="D2449" s="109" t="s">
        <v>30</v>
      </c>
      <c r="E2449" s="111">
        <v>0.0</v>
      </c>
      <c r="F2449" s="119">
        <v>0.0</v>
      </c>
      <c r="G2449" s="99">
        <v>0.0</v>
      </c>
      <c r="H2449" s="118">
        <v>0.0</v>
      </c>
      <c r="I2449" s="111">
        <f t="shared" si="3"/>
        <v>0</v>
      </c>
      <c r="J2449" s="113">
        <f t="shared" si="4"/>
        <v>0</v>
      </c>
      <c r="K2449" s="111">
        <f t="shared" ref="K2449:L2449" si="4972">IFERROR(G2449,0)</f>
        <v>0</v>
      </c>
      <c r="L2449" s="111">
        <f t="shared" si="4972"/>
        <v>0</v>
      </c>
      <c r="M2449" s="111">
        <f t="shared" si="6"/>
        <v>0</v>
      </c>
      <c r="N2449" s="113">
        <f t="shared" si="7"/>
        <v>0</v>
      </c>
      <c r="O2449" s="111">
        <f t="shared" ref="O2449:P2449" si="4973">IFERROR(K2449,0)</f>
        <v>0</v>
      </c>
      <c r="P2449" s="111">
        <f t="shared" si="4973"/>
        <v>0</v>
      </c>
      <c r="Q2449" s="111">
        <f t="shared" si="9"/>
        <v>0</v>
      </c>
      <c r="R2449" s="113">
        <f t="shared" si="10"/>
        <v>0</v>
      </c>
      <c r="S2449" s="43"/>
      <c r="T2449" s="43"/>
      <c r="U2449" s="43"/>
      <c r="V2449" s="111">
        <f t="shared" si="1319"/>
        <v>0</v>
      </c>
      <c r="W2449" s="111">
        <f t="shared" si="1320"/>
        <v>0</v>
      </c>
      <c r="X2449" s="114">
        <f t="shared" si="4955"/>
        <v>0.061</v>
      </c>
      <c r="Y2449" s="86"/>
    </row>
    <row r="2450">
      <c r="A2450" s="108">
        <v>45774.0</v>
      </c>
      <c r="B2450" s="109" t="s">
        <v>36</v>
      </c>
      <c r="C2450" s="110" t="s">
        <v>37</v>
      </c>
      <c r="D2450" s="109" t="s">
        <v>27</v>
      </c>
      <c r="E2450" s="111">
        <v>229.8</v>
      </c>
      <c r="F2450" s="119">
        <v>0.612</v>
      </c>
      <c r="G2450" s="115">
        <v>0.65333</v>
      </c>
      <c r="H2450" s="116">
        <v>0.638</v>
      </c>
      <c r="I2450" s="111">
        <f t="shared" si="3"/>
        <v>-0.01533</v>
      </c>
      <c r="J2450" s="113">
        <f t="shared" si="4"/>
        <v>97.65355946</v>
      </c>
      <c r="K2450" s="111">
        <f t="shared" ref="K2450:L2450" si="4974">IFERROR(G2450,0)</f>
        <v>0.65333</v>
      </c>
      <c r="L2450" s="111">
        <f t="shared" si="4974"/>
        <v>0.638</v>
      </c>
      <c r="M2450" s="111">
        <f t="shared" si="6"/>
        <v>-0.01533</v>
      </c>
      <c r="N2450" s="113">
        <f t="shared" si="7"/>
        <v>97.65355946</v>
      </c>
      <c r="O2450" s="111">
        <f t="shared" ref="O2450:P2450" si="4975">IFERROR(K2450,0)</f>
        <v>0.65333</v>
      </c>
      <c r="P2450" s="111">
        <f t="shared" si="4975"/>
        <v>0.638</v>
      </c>
      <c r="Q2450" s="111">
        <f t="shared" si="9"/>
        <v>-0.01533</v>
      </c>
      <c r="R2450" s="113">
        <f t="shared" si="10"/>
        <v>97.65355946</v>
      </c>
      <c r="S2450" s="114">
        <f>T2429</f>
        <v>128.171285</v>
      </c>
      <c r="T2450" s="111">
        <f>H2450+S2450-H2451-H2452-U2450</f>
        <v>127.487885</v>
      </c>
      <c r="U2450" s="114">
        <v>4.0E-4</v>
      </c>
      <c r="V2450" s="111">
        <f t="shared" si="1319"/>
        <v>106.753268</v>
      </c>
      <c r="W2450" s="111">
        <f t="shared" si="1320"/>
        <v>104.248366</v>
      </c>
      <c r="X2450" s="114">
        <f t="shared" si="4955"/>
        <v>0</v>
      </c>
      <c r="Y2450" s="86"/>
    </row>
    <row r="2451">
      <c r="A2451" s="108">
        <v>45774.0</v>
      </c>
      <c r="B2451" s="109" t="s">
        <v>36</v>
      </c>
      <c r="C2451" s="110" t="s">
        <v>37</v>
      </c>
      <c r="D2451" s="109" t="s">
        <v>29</v>
      </c>
      <c r="E2451" s="111">
        <v>285.0</v>
      </c>
      <c r="F2451" s="119">
        <v>0.322</v>
      </c>
      <c r="G2451" s="115">
        <v>0.78333</v>
      </c>
      <c r="H2451" s="116">
        <v>1.321</v>
      </c>
      <c r="I2451" s="111">
        <f t="shared" si="3"/>
        <v>0.53767</v>
      </c>
      <c r="J2451" s="113">
        <f t="shared" si="4"/>
        <v>168.6390155</v>
      </c>
      <c r="K2451" s="111">
        <f t="shared" ref="K2451:L2451" si="4976">IFERROR(G2451,0)</f>
        <v>0.78333</v>
      </c>
      <c r="L2451" s="111">
        <f t="shared" si="4976"/>
        <v>1.321</v>
      </c>
      <c r="M2451" s="111">
        <f t="shared" si="6"/>
        <v>0.53767</v>
      </c>
      <c r="N2451" s="113">
        <f t="shared" si="7"/>
        <v>168.6390155</v>
      </c>
      <c r="O2451" s="111">
        <f t="shared" ref="O2451:P2451" si="4977">IFERROR(K2451,0)</f>
        <v>0.78333</v>
      </c>
      <c r="P2451" s="111">
        <f t="shared" si="4977"/>
        <v>1.321</v>
      </c>
      <c r="Q2451" s="111">
        <f t="shared" si="9"/>
        <v>0.53767</v>
      </c>
      <c r="R2451" s="113">
        <f t="shared" si="10"/>
        <v>168.6390155</v>
      </c>
      <c r="S2451" s="43"/>
      <c r="T2451" s="43"/>
      <c r="U2451" s="43"/>
      <c r="V2451" s="111">
        <f t="shared" si="1319"/>
        <v>243.2701863</v>
      </c>
      <c r="W2451" s="111">
        <f t="shared" si="1320"/>
        <v>410.2484472</v>
      </c>
      <c r="X2451" s="114">
        <f t="shared" si="4955"/>
        <v>0.635</v>
      </c>
      <c r="Y2451" s="86"/>
    </row>
    <row r="2452">
      <c r="A2452" s="108">
        <v>45774.0</v>
      </c>
      <c r="B2452" s="109" t="s">
        <v>36</v>
      </c>
      <c r="C2452" s="110" t="s">
        <v>37</v>
      </c>
      <c r="D2452" s="109" t="s">
        <v>30</v>
      </c>
      <c r="E2452" s="111">
        <v>0.0</v>
      </c>
      <c r="F2452" s="119">
        <v>0.0</v>
      </c>
      <c r="G2452" s="99">
        <v>0.0</v>
      </c>
      <c r="H2452" s="118">
        <v>0.0</v>
      </c>
      <c r="I2452" s="111">
        <f t="shared" si="3"/>
        <v>0</v>
      </c>
      <c r="J2452" s="113">
        <f t="shared" si="4"/>
        <v>0</v>
      </c>
      <c r="K2452" s="111">
        <f t="shared" ref="K2452:L2452" si="4978">IFERROR(G2452,0)</f>
        <v>0</v>
      </c>
      <c r="L2452" s="111">
        <f t="shared" si="4978"/>
        <v>0</v>
      </c>
      <c r="M2452" s="111">
        <f t="shared" si="6"/>
        <v>0</v>
      </c>
      <c r="N2452" s="113">
        <f t="shared" si="7"/>
        <v>0</v>
      </c>
      <c r="O2452" s="111">
        <f t="shared" ref="O2452:P2452" si="4979">IFERROR(K2452,0)</f>
        <v>0</v>
      </c>
      <c r="P2452" s="111">
        <f t="shared" si="4979"/>
        <v>0</v>
      </c>
      <c r="Q2452" s="111">
        <f t="shared" si="9"/>
        <v>0</v>
      </c>
      <c r="R2452" s="113">
        <f t="shared" si="10"/>
        <v>0</v>
      </c>
      <c r="S2452" s="43"/>
      <c r="T2452" s="43"/>
      <c r="U2452" s="43"/>
      <c r="V2452" s="111">
        <f t="shared" si="1319"/>
        <v>0</v>
      </c>
      <c r="W2452" s="111">
        <f t="shared" si="1320"/>
        <v>0</v>
      </c>
      <c r="X2452" s="114">
        <f t="shared" si="4955"/>
        <v>1.708</v>
      </c>
      <c r="Y2452" s="86"/>
    </row>
    <row r="2453">
      <c r="A2453" s="108">
        <v>45774.0</v>
      </c>
      <c r="B2453" s="109" t="s">
        <v>49</v>
      </c>
      <c r="C2453" s="110" t="s">
        <v>37</v>
      </c>
      <c r="D2453" s="109" t="s">
        <v>27</v>
      </c>
      <c r="E2453" s="111">
        <v>5.2</v>
      </c>
      <c r="F2453" s="119">
        <v>0.007</v>
      </c>
      <c r="G2453" s="115">
        <v>0.01333</v>
      </c>
      <c r="H2453" s="116">
        <v>0.019</v>
      </c>
      <c r="I2453" s="111">
        <f t="shared" si="3"/>
        <v>0.00567</v>
      </c>
      <c r="J2453" s="113">
        <f t="shared" si="4"/>
        <v>142.5356339</v>
      </c>
      <c r="K2453" s="111">
        <f t="shared" ref="K2453:L2453" si="4980">IFERROR(G2453,0)</f>
        <v>0.01333</v>
      </c>
      <c r="L2453" s="111">
        <f t="shared" si="4980"/>
        <v>0.019</v>
      </c>
      <c r="M2453" s="111">
        <f t="shared" si="6"/>
        <v>0.00567</v>
      </c>
      <c r="N2453" s="113">
        <f t="shared" si="7"/>
        <v>142.5356339</v>
      </c>
      <c r="O2453" s="111">
        <f t="shared" ref="O2453:P2453" si="4981">IFERROR(K2453,0)</f>
        <v>0.01333</v>
      </c>
      <c r="P2453" s="111">
        <f t="shared" si="4981"/>
        <v>0.019</v>
      </c>
      <c r="Q2453" s="111">
        <f t="shared" si="9"/>
        <v>0.00567</v>
      </c>
      <c r="R2453" s="113">
        <f t="shared" si="10"/>
        <v>142.5356339</v>
      </c>
      <c r="S2453" s="114">
        <f>T2432</f>
        <v>2.142300002</v>
      </c>
      <c r="T2453" s="111">
        <f>H2453+S2453-H2454-H2455-U2453</f>
        <v>2.160600002</v>
      </c>
      <c r="U2453" s="114">
        <v>7.0E-4</v>
      </c>
      <c r="V2453" s="111">
        <f t="shared" si="1319"/>
        <v>190.4285714</v>
      </c>
      <c r="W2453" s="111">
        <f t="shared" si="1320"/>
        <v>271.4285714</v>
      </c>
      <c r="X2453" s="114">
        <f t="shared" si="4955"/>
        <v>0</v>
      </c>
      <c r="Y2453" s="86"/>
    </row>
    <row r="2454">
      <c r="A2454" s="108">
        <v>45774.0</v>
      </c>
      <c r="B2454" s="109" t="s">
        <v>49</v>
      </c>
      <c r="C2454" s="110" t="s">
        <v>37</v>
      </c>
      <c r="D2454" s="109" t="s">
        <v>29</v>
      </c>
      <c r="E2454" s="111">
        <v>5.1</v>
      </c>
      <c r="F2454" s="119">
        <v>0.0</v>
      </c>
      <c r="G2454" s="115">
        <v>0.01333</v>
      </c>
      <c r="H2454" s="116">
        <v>0.0</v>
      </c>
      <c r="I2454" s="111">
        <f t="shared" si="3"/>
        <v>-0.01333</v>
      </c>
      <c r="J2454" s="113">
        <f t="shared" si="4"/>
        <v>0</v>
      </c>
      <c r="K2454" s="111">
        <f t="shared" ref="K2454:L2454" si="4982">IFERROR(G2454,0)</f>
        <v>0.01333</v>
      </c>
      <c r="L2454" s="111">
        <f t="shared" si="4982"/>
        <v>0</v>
      </c>
      <c r="M2454" s="111">
        <f t="shared" si="6"/>
        <v>-0.01333</v>
      </c>
      <c r="N2454" s="113">
        <f t="shared" si="7"/>
        <v>0</v>
      </c>
      <c r="O2454" s="111">
        <f t="shared" ref="O2454:P2454" si="4983">IFERROR(K2454,0)</f>
        <v>0.01333</v>
      </c>
      <c r="P2454" s="111">
        <f t="shared" si="4983"/>
        <v>0</v>
      </c>
      <c r="Q2454" s="111">
        <f t="shared" si="9"/>
        <v>-0.01333</v>
      </c>
      <c r="R2454" s="113">
        <f t="shared" si="10"/>
        <v>0</v>
      </c>
      <c r="S2454" s="43"/>
      <c r="T2454" s="43"/>
      <c r="U2454" s="43"/>
      <c r="V2454" s="111">
        <f t="shared" si="1319"/>
        <v>0</v>
      </c>
      <c r="W2454" s="111">
        <f t="shared" si="1320"/>
        <v>0</v>
      </c>
      <c r="X2454" s="114">
        <f t="shared" si="4955"/>
        <v>0.016</v>
      </c>
      <c r="Y2454" s="86"/>
    </row>
    <row r="2455">
      <c r="A2455" s="108">
        <v>45774.0</v>
      </c>
      <c r="B2455" s="109" t="s">
        <v>49</v>
      </c>
      <c r="C2455" s="110" t="s">
        <v>37</v>
      </c>
      <c r="D2455" s="109" t="s">
        <v>30</v>
      </c>
      <c r="E2455" s="111">
        <v>0.0</v>
      </c>
      <c r="F2455" s="119">
        <v>0.0</v>
      </c>
      <c r="G2455" s="99">
        <v>0.0</v>
      </c>
      <c r="H2455" s="118">
        <v>0.0</v>
      </c>
      <c r="I2455" s="111">
        <f t="shared" si="3"/>
        <v>0</v>
      </c>
      <c r="J2455" s="113">
        <f t="shared" si="4"/>
        <v>0</v>
      </c>
      <c r="K2455" s="111">
        <f t="shared" ref="K2455:L2455" si="4984">IFERROR(G2455,0)</f>
        <v>0</v>
      </c>
      <c r="L2455" s="111">
        <f t="shared" si="4984"/>
        <v>0</v>
      </c>
      <c r="M2455" s="111">
        <f t="shared" si="6"/>
        <v>0</v>
      </c>
      <c r="N2455" s="113">
        <f t="shared" si="7"/>
        <v>0</v>
      </c>
      <c r="O2455" s="111">
        <f t="shared" ref="O2455:P2455" si="4985">IFERROR(K2455,0)</f>
        <v>0</v>
      </c>
      <c r="P2455" s="111">
        <f t="shared" si="4985"/>
        <v>0</v>
      </c>
      <c r="Q2455" s="111">
        <f t="shared" si="9"/>
        <v>0</v>
      </c>
      <c r="R2455" s="113">
        <f t="shared" si="10"/>
        <v>0</v>
      </c>
      <c r="S2455" s="43"/>
      <c r="T2455" s="43"/>
      <c r="U2455" s="43"/>
      <c r="V2455" s="111">
        <f t="shared" si="1319"/>
        <v>0</v>
      </c>
      <c r="W2455" s="111">
        <f t="shared" si="1320"/>
        <v>0</v>
      </c>
      <c r="X2455" s="114">
        <f t="shared" si="4955"/>
        <v>0</v>
      </c>
      <c r="Y2455" s="86"/>
    </row>
    <row r="2456">
      <c r="A2456" s="108">
        <v>45774.0</v>
      </c>
      <c r="B2456" s="109" t="s">
        <v>40</v>
      </c>
      <c r="C2456" s="110" t="s">
        <v>37</v>
      </c>
      <c r="D2456" s="109" t="s">
        <v>27</v>
      </c>
      <c r="E2456" s="111">
        <v>0.63</v>
      </c>
      <c r="F2456" s="119">
        <v>0.0</v>
      </c>
      <c r="G2456" s="115">
        <v>0.001666</v>
      </c>
      <c r="H2456" s="118">
        <v>0.001</v>
      </c>
      <c r="I2456" s="111">
        <f t="shared" si="3"/>
        <v>-0.000666</v>
      </c>
      <c r="J2456" s="113">
        <f t="shared" si="4"/>
        <v>60.0240096</v>
      </c>
      <c r="K2456" s="111">
        <f t="shared" ref="K2456:L2456" si="4986">IFERROR(G2456,0)</f>
        <v>0.001666</v>
      </c>
      <c r="L2456" s="111">
        <f t="shared" si="4986"/>
        <v>0.001</v>
      </c>
      <c r="M2456" s="111">
        <f t="shared" si="6"/>
        <v>-0.000666</v>
      </c>
      <c r="N2456" s="113">
        <f t="shared" si="7"/>
        <v>60.0240096</v>
      </c>
      <c r="O2456" s="111">
        <f t="shared" ref="O2456:P2456" si="4987">IFERROR(K2456,0)</f>
        <v>0.001666</v>
      </c>
      <c r="P2456" s="111">
        <f t="shared" si="4987"/>
        <v>0.001</v>
      </c>
      <c r="Q2456" s="111">
        <f t="shared" si="9"/>
        <v>-0.000666</v>
      </c>
      <c r="R2456" s="113">
        <f t="shared" si="10"/>
        <v>60.0240096</v>
      </c>
      <c r="S2456" s="114">
        <f>T2435</f>
        <v>0.11044624</v>
      </c>
      <c r="T2456" s="111">
        <f>H2456+S2456-H2457-H2458-U2456</f>
        <v>0.11134624</v>
      </c>
      <c r="U2456" s="114">
        <v>1.0E-4</v>
      </c>
      <c r="V2456" s="111">
        <f t="shared" si="1319"/>
        <v>0</v>
      </c>
      <c r="W2456" s="111">
        <f t="shared" si="1320"/>
        <v>0</v>
      </c>
      <c r="X2456" s="114">
        <f t="shared" si="4955"/>
        <v>0</v>
      </c>
      <c r="Y2456" s="86"/>
    </row>
    <row r="2457">
      <c r="A2457" s="108">
        <v>45774.0</v>
      </c>
      <c r="B2457" s="109" t="s">
        <v>40</v>
      </c>
      <c r="C2457" s="110" t="s">
        <v>37</v>
      </c>
      <c r="D2457" s="109" t="s">
        <v>29</v>
      </c>
      <c r="E2457" s="111">
        <v>0.63</v>
      </c>
      <c r="F2457" s="119">
        <v>0.0</v>
      </c>
      <c r="G2457" s="115">
        <v>0.001666</v>
      </c>
      <c r="H2457" s="118">
        <v>0.0</v>
      </c>
      <c r="I2457" s="111">
        <f t="shared" si="3"/>
        <v>-0.001666</v>
      </c>
      <c r="J2457" s="113">
        <f t="shared" si="4"/>
        <v>0</v>
      </c>
      <c r="K2457" s="111">
        <f t="shared" ref="K2457:L2457" si="4988">IFERROR(G2457,0)</f>
        <v>0.001666</v>
      </c>
      <c r="L2457" s="111">
        <f t="shared" si="4988"/>
        <v>0</v>
      </c>
      <c r="M2457" s="111">
        <f t="shared" si="6"/>
        <v>-0.001666</v>
      </c>
      <c r="N2457" s="113">
        <f t="shared" si="7"/>
        <v>0</v>
      </c>
      <c r="O2457" s="111">
        <f t="shared" ref="O2457:P2457" si="4989">IFERROR(K2457,0)</f>
        <v>0.001666</v>
      </c>
      <c r="P2457" s="111">
        <f t="shared" si="4989"/>
        <v>0</v>
      </c>
      <c r="Q2457" s="111">
        <f t="shared" si="9"/>
        <v>-0.001666</v>
      </c>
      <c r="R2457" s="113">
        <f t="shared" si="10"/>
        <v>0</v>
      </c>
      <c r="S2457" s="43"/>
      <c r="T2457" s="117"/>
      <c r="U2457" s="43"/>
      <c r="V2457" s="111">
        <f t="shared" si="1319"/>
        <v>0</v>
      </c>
      <c r="W2457" s="111">
        <f t="shared" si="1320"/>
        <v>0</v>
      </c>
      <c r="X2457" s="114">
        <f t="shared" si="4955"/>
        <v>0.001</v>
      </c>
      <c r="Y2457" s="86"/>
    </row>
    <row r="2458">
      <c r="A2458" s="108">
        <v>45774.0</v>
      </c>
      <c r="B2458" s="109" t="s">
        <v>40</v>
      </c>
      <c r="C2458" s="110" t="s">
        <v>37</v>
      </c>
      <c r="D2458" s="109" t="s">
        <v>30</v>
      </c>
      <c r="E2458" s="111">
        <v>0.0</v>
      </c>
      <c r="F2458" s="119">
        <v>0.0</v>
      </c>
      <c r="G2458" s="99">
        <v>0.0</v>
      </c>
      <c r="H2458" s="118">
        <v>0.0</v>
      </c>
      <c r="I2458" s="111">
        <f t="shared" si="3"/>
        <v>0</v>
      </c>
      <c r="J2458" s="113">
        <f t="shared" si="4"/>
        <v>0</v>
      </c>
      <c r="K2458" s="111">
        <f t="shared" ref="K2458:L2458" si="4990">IFERROR(G2458,0)</f>
        <v>0</v>
      </c>
      <c r="L2458" s="111">
        <f t="shared" si="4990"/>
        <v>0</v>
      </c>
      <c r="M2458" s="111">
        <f t="shared" si="6"/>
        <v>0</v>
      </c>
      <c r="N2458" s="113">
        <f t="shared" si="7"/>
        <v>0</v>
      </c>
      <c r="O2458" s="111">
        <f t="shared" ref="O2458:P2458" si="4991">IFERROR(K2458,0)</f>
        <v>0</v>
      </c>
      <c r="P2458" s="111">
        <f t="shared" si="4991"/>
        <v>0</v>
      </c>
      <c r="Q2458" s="111">
        <f t="shared" si="9"/>
        <v>0</v>
      </c>
      <c r="R2458" s="113">
        <f t="shared" si="10"/>
        <v>0</v>
      </c>
      <c r="S2458" s="43"/>
      <c r="T2458" s="43"/>
      <c r="U2458" s="43"/>
      <c r="V2458" s="111">
        <f t="shared" si="1319"/>
        <v>0</v>
      </c>
      <c r="W2458" s="111">
        <f t="shared" si="1320"/>
        <v>0</v>
      </c>
      <c r="X2458" s="114">
        <f t="shared" si="4955"/>
        <v>0</v>
      </c>
      <c r="Y2458" s="86"/>
    </row>
    <row r="2459">
      <c r="A2459" s="108">
        <v>45775.0</v>
      </c>
      <c r="B2459" s="109" t="s">
        <v>31</v>
      </c>
      <c r="C2459" s="110" t="s">
        <v>26</v>
      </c>
      <c r="D2459" s="109" t="s">
        <v>27</v>
      </c>
      <c r="E2459" s="111">
        <v>190.9</v>
      </c>
      <c r="F2459" s="81">
        <v>0.677</v>
      </c>
      <c r="G2459" s="112">
        <v>0.53666</v>
      </c>
      <c r="H2459" s="107">
        <v>0.571</v>
      </c>
      <c r="I2459" s="111">
        <f t="shared" si="3"/>
        <v>0.03434</v>
      </c>
      <c r="J2459" s="113">
        <f t="shared" si="4"/>
        <v>106.3988373</v>
      </c>
      <c r="K2459" s="111">
        <f t="shared" ref="K2459:L2459" si="4992">IFERROR(G2459,0)</f>
        <v>0.53666</v>
      </c>
      <c r="L2459" s="111">
        <f t="shared" si="4992"/>
        <v>0.571</v>
      </c>
      <c r="M2459" s="111">
        <f t="shared" si="6"/>
        <v>0.03434</v>
      </c>
      <c r="N2459" s="113">
        <f t="shared" si="7"/>
        <v>106.3988373</v>
      </c>
      <c r="O2459" s="111">
        <f t="shared" ref="O2459:P2459" si="4993">IFERROR(K2459,0)</f>
        <v>0.53666</v>
      </c>
      <c r="P2459" s="111">
        <f t="shared" si="4993"/>
        <v>0.571</v>
      </c>
      <c r="Q2459" s="111">
        <f t="shared" si="9"/>
        <v>0.03434</v>
      </c>
      <c r="R2459" s="113">
        <f t="shared" si="10"/>
        <v>106.3988373</v>
      </c>
      <c r="S2459" s="111">
        <f>T2438</f>
        <v>5.26672</v>
      </c>
      <c r="T2459" s="111">
        <f>H2459+S2459-H2460-H2461-U2459</f>
        <v>5.46092</v>
      </c>
      <c r="U2459" s="111">
        <v>0.0018</v>
      </c>
      <c r="V2459" s="111">
        <f t="shared" si="1319"/>
        <v>79.27031019</v>
      </c>
      <c r="W2459" s="111">
        <f t="shared" si="1320"/>
        <v>84.34268833</v>
      </c>
      <c r="X2459" s="114">
        <f>H2417</f>
        <v>0.569</v>
      </c>
      <c r="Y2459" s="86"/>
    </row>
    <row r="2460">
      <c r="A2460" s="108">
        <v>45775.0</v>
      </c>
      <c r="B2460" s="109" t="s">
        <v>31</v>
      </c>
      <c r="C2460" s="110" t="s">
        <v>26</v>
      </c>
      <c r="D2460" s="109" t="s">
        <v>29</v>
      </c>
      <c r="E2460" s="111">
        <v>220.3</v>
      </c>
      <c r="F2460" s="119">
        <v>0.0</v>
      </c>
      <c r="G2460" s="115">
        <v>0.66</v>
      </c>
      <c r="H2460" s="116">
        <v>0.375</v>
      </c>
      <c r="I2460" s="111">
        <f t="shared" si="3"/>
        <v>-0.285</v>
      </c>
      <c r="J2460" s="113">
        <f t="shared" si="4"/>
        <v>56.81818182</v>
      </c>
      <c r="K2460" s="111">
        <f t="shared" ref="K2460:L2460" si="4994">IFERROR(G2460,0)</f>
        <v>0.66</v>
      </c>
      <c r="L2460" s="111">
        <f t="shared" si="4994"/>
        <v>0.375</v>
      </c>
      <c r="M2460" s="111">
        <f t="shared" si="6"/>
        <v>-0.285</v>
      </c>
      <c r="N2460" s="113">
        <f t="shared" si="7"/>
        <v>56.81818182</v>
      </c>
      <c r="O2460" s="111">
        <f t="shared" ref="O2460:P2460" si="4995">IFERROR(K2460,0)</f>
        <v>0.66</v>
      </c>
      <c r="P2460" s="111">
        <f t="shared" si="4995"/>
        <v>0.375</v>
      </c>
      <c r="Q2460" s="111">
        <f t="shared" si="9"/>
        <v>-0.285</v>
      </c>
      <c r="R2460" s="113">
        <f t="shared" si="10"/>
        <v>56.81818182</v>
      </c>
      <c r="S2460" s="117"/>
      <c r="T2460" s="117"/>
      <c r="U2460" s="117"/>
      <c r="V2460" s="111">
        <f t="shared" si="1319"/>
        <v>0</v>
      </c>
      <c r="W2460" s="111">
        <f t="shared" si="1320"/>
        <v>0</v>
      </c>
      <c r="X2460" s="114">
        <f t="shared" ref="X2460:X2479" si="4998">H2417</f>
        <v>0.569</v>
      </c>
      <c r="Y2460" s="86"/>
    </row>
    <row r="2461">
      <c r="A2461" s="108">
        <v>45775.0</v>
      </c>
      <c r="B2461" s="109" t="s">
        <v>31</v>
      </c>
      <c r="C2461" s="110" t="s">
        <v>26</v>
      </c>
      <c r="D2461" s="109" t="s">
        <v>30</v>
      </c>
      <c r="E2461" s="111">
        <v>0.0</v>
      </c>
      <c r="F2461" s="119">
        <v>0.0</v>
      </c>
      <c r="G2461" s="99">
        <v>0.0</v>
      </c>
      <c r="H2461" s="116">
        <v>0.0</v>
      </c>
      <c r="I2461" s="111">
        <f t="shared" si="3"/>
        <v>0</v>
      </c>
      <c r="J2461" s="113">
        <f t="shared" si="4"/>
        <v>0</v>
      </c>
      <c r="K2461" s="111">
        <f t="shared" ref="K2461:L2461" si="4996">IFERROR(G2461,0)</f>
        <v>0</v>
      </c>
      <c r="L2461" s="111">
        <f t="shared" si="4996"/>
        <v>0</v>
      </c>
      <c r="M2461" s="111">
        <f t="shared" si="6"/>
        <v>0</v>
      </c>
      <c r="N2461" s="113">
        <f t="shared" si="7"/>
        <v>0</v>
      </c>
      <c r="O2461" s="111">
        <f t="shared" ref="O2461:P2461" si="4997">IFERROR(K2461,0)</f>
        <v>0</v>
      </c>
      <c r="P2461" s="111">
        <f t="shared" si="4997"/>
        <v>0</v>
      </c>
      <c r="Q2461" s="111">
        <f t="shared" si="9"/>
        <v>0</v>
      </c>
      <c r="R2461" s="113">
        <f t="shared" si="10"/>
        <v>0</v>
      </c>
      <c r="S2461" s="117"/>
      <c r="T2461" s="117"/>
      <c r="U2461" s="117"/>
      <c r="V2461" s="111">
        <f t="shared" si="1319"/>
        <v>0</v>
      </c>
      <c r="W2461" s="111">
        <f t="shared" si="1320"/>
        <v>0</v>
      </c>
      <c r="X2461" s="114">
        <f t="shared" si="4998"/>
        <v>1.309</v>
      </c>
      <c r="Y2461" s="86"/>
    </row>
    <row r="2462">
      <c r="A2462" s="108">
        <v>45775.0</v>
      </c>
      <c r="B2462" s="109" t="s">
        <v>25</v>
      </c>
      <c r="C2462" s="110" t="s">
        <v>26</v>
      </c>
      <c r="D2462" s="109" t="s">
        <v>27</v>
      </c>
      <c r="E2462" s="111">
        <v>1.7</v>
      </c>
      <c r="F2462" s="119">
        <v>0.005</v>
      </c>
      <c r="G2462" s="115">
        <v>0.00466</v>
      </c>
      <c r="H2462" s="116">
        <v>0.005</v>
      </c>
      <c r="I2462" s="111">
        <f t="shared" si="3"/>
        <v>0.00034</v>
      </c>
      <c r="J2462" s="113">
        <f t="shared" si="4"/>
        <v>107.2961373</v>
      </c>
      <c r="K2462" s="111">
        <f t="shared" ref="K2462:L2462" si="4999">IFERROR(G2462,0)</f>
        <v>0.00466</v>
      </c>
      <c r="L2462" s="111">
        <f t="shared" si="4999"/>
        <v>0.005</v>
      </c>
      <c r="M2462" s="111">
        <f t="shared" si="6"/>
        <v>0.00034</v>
      </c>
      <c r="N2462" s="113">
        <f t="shared" si="7"/>
        <v>107.2961373</v>
      </c>
      <c r="O2462" s="111">
        <f t="shared" ref="O2462:P2462" si="5000">IFERROR(K2462,0)</f>
        <v>0.00466</v>
      </c>
      <c r="P2462" s="111">
        <f t="shared" si="5000"/>
        <v>0.005</v>
      </c>
      <c r="Q2462" s="111">
        <f t="shared" si="9"/>
        <v>0.00034</v>
      </c>
      <c r="R2462" s="113">
        <f t="shared" si="10"/>
        <v>107.2961373</v>
      </c>
      <c r="S2462" s="111">
        <f>T2441</f>
        <v>3.4280405</v>
      </c>
      <c r="T2462" s="111">
        <f>H2462+S2462-H2463-H2464-U2462</f>
        <v>3.4329405</v>
      </c>
      <c r="U2462" s="111">
        <v>1.0E-4</v>
      </c>
      <c r="V2462" s="111">
        <f t="shared" si="1319"/>
        <v>93.2</v>
      </c>
      <c r="W2462" s="111">
        <f t="shared" si="1320"/>
        <v>100</v>
      </c>
      <c r="X2462" s="114">
        <f t="shared" si="4998"/>
        <v>0</v>
      </c>
      <c r="Y2462" s="86"/>
    </row>
    <row r="2463">
      <c r="A2463" s="108">
        <v>45775.0</v>
      </c>
      <c r="B2463" s="109" t="s">
        <v>25</v>
      </c>
      <c r="C2463" s="110" t="s">
        <v>26</v>
      </c>
      <c r="D2463" s="109" t="s">
        <v>29</v>
      </c>
      <c r="E2463" s="111">
        <v>1.5</v>
      </c>
      <c r="F2463" s="119">
        <v>0.0</v>
      </c>
      <c r="G2463" s="115">
        <v>0.00333</v>
      </c>
      <c r="H2463" s="116">
        <v>0.0</v>
      </c>
      <c r="I2463" s="111">
        <f t="shared" si="3"/>
        <v>-0.00333</v>
      </c>
      <c r="J2463" s="113">
        <f t="shared" si="4"/>
        <v>0</v>
      </c>
      <c r="K2463" s="111">
        <f t="shared" ref="K2463:L2463" si="5001">IFERROR(G2463,0)</f>
        <v>0.00333</v>
      </c>
      <c r="L2463" s="111">
        <f t="shared" si="5001"/>
        <v>0</v>
      </c>
      <c r="M2463" s="111">
        <f t="shared" si="6"/>
        <v>-0.00333</v>
      </c>
      <c r="N2463" s="113">
        <f t="shared" si="7"/>
        <v>0</v>
      </c>
      <c r="O2463" s="111">
        <f t="shared" ref="O2463:P2463" si="5002">IFERROR(K2463,0)</f>
        <v>0.00333</v>
      </c>
      <c r="P2463" s="111">
        <f t="shared" si="5002"/>
        <v>0</v>
      </c>
      <c r="Q2463" s="111">
        <f t="shared" si="9"/>
        <v>-0.00333</v>
      </c>
      <c r="R2463" s="113">
        <f t="shared" si="10"/>
        <v>0</v>
      </c>
      <c r="S2463" s="117"/>
      <c r="T2463" s="117"/>
      <c r="U2463" s="117"/>
      <c r="V2463" s="111">
        <f t="shared" si="1319"/>
        <v>0</v>
      </c>
      <c r="W2463" s="111">
        <f t="shared" si="1320"/>
        <v>0</v>
      </c>
      <c r="X2463" s="114">
        <f t="shared" si="4998"/>
        <v>0.005</v>
      </c>
      <c r="Y2463" s="86"/>
    </row>
    <row r="2464">
      <c r="A2464" s="108">
        <v>45775.0</v>
      </c>
      <c r="B2464" s="109" t="s">
        <v>25</v>
      </c>
      <c r="C2464" s="110" t="s">
        <v>26</v>
      </c>
      <c r="D2464" s="109" t="s">
        <v>30</v>
      </c>
      <c r="E2464" s="111">
        <v>0.0</v>
      </c>
      <c r="F2464" s="119">
        <v>0.0</v>
      </c>
      <c r="G2464" s="99">
        <v>0.0</v>
      </c>
      <c r="H2464" s="118">
        <v>0.0</v>
      </c>
      <c r="I2464" s="111">
        <f t="shared" si="3"/>
        <v>0</v>
      </c>
      <c r="J2464" s="113">
        <f t="shared" si="4"/>
        <v>0</v>
      </c>
      <c r="K2464" s="111">
        <f t="shared" ref="K2464:L2464" si="5003">IFERROR(G2464,0)</f>
        <v>0</v>
      </c>
      <c r="L2464" s="111">
        <f t="shared" si="5003"/>
        <v>0</v>
      </c>
      <c r="M2464" s="111">
        <f t="shared" si="6"/>
        <v>0</v>
      </c>
      <c r="N2464" s="113">
        <f t="shared" si="7"/>
        <v>0</v>
      </c>
      <c r="O2464" s="111">
        <f t="shared" ref="O2464:P2464" si="5004">IFERROR(K2464,0)</f>
        <v>0</v>
      </c>
      <c r="P2464" s="111">
        <f t="shared" si="5004"/>
        <v>0</v>
      </c>
      <c r="Q2464" s="111">
        <f t="shared" si="9"/>
        <v>0</v>
      </c>
      <c r="R2464" s="113">
        <f t="shared" si="10"/>
        <v>0</v>
      </c>
      <c r="S2464" s="117"/>
      <c r="T2464" s="117"/>
      <c r="U2464" s="117"/>
      <c r="V2464" s="111">
        <f t="shared" si="1319"/>
        <v>0</v>
      </c>
      <c r="W2464" s="111">
        <f t="shared" si="1320"/>
        <v>0</v>
      </c>
      <c r="X2464" s="114">
        <f t="shared" si="4998"/>
        <v>0</v>
      </c>
      <c r="Y2464" s="86"/>
    </row>
    <row r="2465">
      <c r="A2465" s="108">
        <v>45775.0</v>
      </c>
      <c r="B2465" s="109" t="s">
        <v>33</v>
      </c>
      <c r="C2465" s="110" t="s">
        <v>26</v>
      </c>
      <c r="D2465" s="109" t="s">
        <v>27</v>
      </c>
      <c r="E2465" s="111">
        <v>1.0</v>
      </c>
      <c r="F2465" s="119">
        <v>0.004</v>
      </c>
      <c r="G2465" s="99">
        <v>0.003</v>
      </c>
      <c r="H2465" s="116">
        <v>0.005</v>
      </c>
      <c r="I2465" s="111">
        <f t="shared" si="3"/>
        <v>0.002</v>
      </c>
      <c r="J2465" s="113">
        <f t="shared" si="4"/>
        <v>166.6666667</v>
      </c>
      <c r="K2465" s="111">
        <f t="shared" ref="K2465:L2465" si="5005">IFERROR(G2465,0)</f>
        <v>0.003</v>
      </c>
      <c r="L2465" s="111">
        <f t="shared" si="5005"/>
        <v>0.005</v>
      </c>
      <c r="M2465" s="111">
        <f t="shared" si="6"/>
        <v>0.002</v>
      </c>
      <c r="N2465" s="113">
        <f t="shared" si="7"/>
        <v>166.6666667</v>
      </c>
      <c r="O2465" s="111">
        <f t="shared" ref="O2465:P2465" si="5006">IFERROR(K2465,0)</f>
        <v>0.003</v>
      </c>
      <c r="P2465" s="111">
        <f t="shared" si="5006"/>
        <v>0.005</v>
      </c>
      <c r="Q2465" s="111">
        <f t="shared" si="9"/>
        <v>0.002</v>
      </c>
      <c r="R2465" s="113">
        <f t="shared" si="10"/>
        <v>166.6666667</v>
      </c>
      <c r="S2465" s="111">
        <f>T2444</f>
        <v>0.11565</v>
      </c>
      <c r="T2465" s="111">
        <f>H2465+S2465-H2466-H2467-U2465</f>
        <v>0.12065</v>
      </c>
      <c r="U2465" s="111">
        <v>0.0</v>
      </c>
      <c r="V2465" s="111">
        <f t="shared" si="1319"/>
        <v>75</v>
      </c>
      <c r="W2465" s="111">
        <f t="shared" si="1320"/>
        <v>125</v>
      </c>
      <c r="X2465" s="114">
        <f t="shared" si="4998"/>
        <v>0</v>
      </c>
      <c r="Y2465" s="86"/>
    </row>
    <row r="2466">
      <c r="A2466" s="108">
        <v>45775.0</v>
      </c>
      <c r="B2466" s="109" t="s">
        <v>33</v>
      </c>
      <c r="C2466" s="110" t="s">
        <v>26</v>
      </c>
      <c r="D2466" s="109" t="s">
        <v>29</v>
      </c>
      <c r="E2466" s="111">
        <v>1.0</v>
      </c>
      <c r="F2466" s="119">
        <v>0.0</v>
      </c>
      <c r="G2466" s="99">
        <v>0.003</v>
      </c>
      <c r="H2466" s="116">
        <v>0.0</v>
      </c>
      <c r="I2466" s="111">
        <f t="shared" si="3"/>
        <v>-0.003</v>
      </c>
      <c r="J2466" s="113">
        <f t="shared" si="4"/>
        <v>0</v>
      </c>
      <c r="K2466" s="111">
        <f t="shared" ref="K2466:L2466" si="5007">IFERROR(G2466,0)</f>
        <v>0.003</v>
      </c>
      <c r="L2466" s="111">
        <f t="shared" si="5007"/>
        <v>0</v>
      </c>
      <c r="M2466" s="111">
        <f t="shared" si="6"/>
        <v>-0.003</v>
      </c>
      <c r="N2466" s="113">
        <f t="shared" si="7"/>
        <v>0</v>
      </c>
      <c r="O2466" s="111">
        <f t="shared" ref="O2466:P2466" si="5008">IFERROR(K2466,0)</f>
        <v>0.003</v>
      </c>
      <c r="P2466" s="111">
        <f t="shared" si="5008"/>
        <v>0</v>
      </c>
      <c r="Q2466" s="111">
        <f t="shared" si="9"/>
        <v>-0.003</v>
      </c>
      <c r="R2466" s="113">
        <f t="shared" si="10"/>
        <v>0</v>
      </c>
      <c r="S2466" s="117"/>
      <c r="T2466" s="117"/>
      <c r="U2466" s="117"/>
      <c r="V2466" s="111">
        <f t="shared" si="1319"/>
        <v>0</v>
      </c>
      <c r="W2466" s="111">
        <f t="shared" si="1320"/>
        <v>0</v>
      </c>
      <c r="X2466" s="114">
        <f t="shared" si="4998"/>
        <v>0</v>
      </c>
      <c r="Y2466" s="86"/>
    </row>
    <row r="2467">
      <c r="A2467" s="108">
        <v>45775.0</v>
      </c>
      <c r="B2467" s="109" t="s">
        <v>33</v>
      </c>
      <c r="C2467" s="110" t="s">
        <v>26</v>
      </c>
      <c r="D2467" s="109" t="s">
        <v>30</v>
      </c>
      <c r="E2467" s="111">
        <v>0.0</v>
      </c>
      <c r="F2467" s="119">
        <v>0.0</v>
      </c>
      <c r="G2467" s="99">
        <v>0.0</v>
      </c>
      <c r="H2467" s="118">
        <v>0.0</v>
      </c>
      <c r="I2467" s="111">
        <f t="shared" si="3"/>
        <v>0</v>
      </c>
      <c r="J2467" s="113">
        <f t="shared" si="4"/>
        <v>0</v>
      </c>
      <c r="K2467" s="111">
        <f t="shared" ref="K2467:L2467" si="5009">IFERROR(G2467,0)</f>
        <v>0</v>
      </c>
      <c r="L2467" s="111">
        <f t="shared" si="5009"/>
        <v>0</v>
      </c>
      <c r="M2467" s="111">
        <f t="shared" si="6"/>
        <v>0</v>
      </c>
      <c r="N2467" s="113">
        <f t="shared" si="7"/>
        <v>0</v>
      </c>
      <c r="O2467" s="111">
        <f t="shared" ref="O2467:P2467" si="5010">IFERROR(K2467,0)</f>
        <v>0</v>
      </c>
      <c r="P2467" s="111">
        <f t="shared" si="5010"/>
        <v>0</v>
      </c>
      <c r="Q2467" s="111">
        <f t="shared" si="9"/>
        <v>0</v>
      </c>
      <c r="R2467" s="113">
        <f t="shared" si="10"/>
        <v>0</v>
      </c>
      <c r="S2467" s="43"/>
      <c r="T2467" s="43"/>
      <c r="U2467" s="43"/>
      <c r="V2467" s="111">
        <f t="shared" si="1319"/>
        <v>0</v>
      </c>
      <c r="W2467" s="111">
        <f t="shared" si="1320"/>
        <v>0</v>
      </c>
      <c r="X2467" s="114">
        <f t="shared" si="4998"/>
        <v>0</v>
      </c>
      <c r="Y2467" s="86"/>
    </row>
    <row r="2468">
      <c r="A2468" s="108">
        <v>45775.0</v>
      </c>
      <c r="B2468" s="109" t="s">
        <v>34</v>
      </c>
      <c r="C2468" s="110" t="s">
        <v>26</v>
      </c>
      <c r="D2468" s="109" t="s">
        <v>27</v>
      </c>
      <c r="E2468" s="111">
        <v>0.6</v>
      </c>
      <c r="F2468" s="119">
        <v>0.003</v>
      </c>
      <c r="G2468" s="115">
        <v>0.00333</v>
      </c>
      <c r="H2468" s="116">
        <v>0.006</v>
      </c>
      <c r="I2468" s="111">
        <f t="shared" si="3"/>
        <v>0.00267</v>
      </c>
      <c r="J2468" s="113">
        <f t="shared" si="4"/>
        <v>180.1801802</v>
      </c>
      <c r="K2468" s="111">
        <f t="shared" ref="K2468:L2468" si="5011">IFERROR(G2468,0)</f>
        <v>0.00333</v>
      </c>
      <c r="L2468" s="111">
        <f t="shared" si="5011"/>
        <v>0.006</v>
      </c>
      <c r="M2468" s="111">
        <f t="shared" si="6"/>
        <v>0.00267</v>
      </c>
      <c r="N2468" s="113">
        <f t="shared" si="7"/>
        <v>180.1801802</v>
      </c>
      <c r="O2468" s="111">
        <f t="shared" ref="O2468:P2468" si="5012">IFERROR(K2468,0)</f>
        <v>0.00333</v>
      </c>
      <c r="P2468" s="111">
        <f t="shared" si="5012"/>
        <v>0.006</v>
      </c>
      <c r="Q2468" s="111">
        <f t="shared" si="9"/>
        <v>0.00267</v>
      </c>
      <c r="R2468" s="113">
        <f t="shared" si="10"/>
        <v>180.1801802</v>
      </c>
      <c r="S2468" s="114">
        <f>T2447</f>
        <v>0.04189</v>
      </c>
      <c r="T2468" s="111">
        <f>H2468+S2468-H2469-H2470-U2468</f>
        <v>0.04789</v>
      </c>
      <c r="U2468" s="114">
        <v>0.0</v>
      </c>
      <c r="V2468" s="111">
        <f t="shared" si="1319"/>
        <v>111</v>
      </c>
      <c r="W2468" s="111">
        <f t="shared" si="1320"/>
        <v>200</v>
      </c>
      <c r="X2468" s="114">
        <f t="shared" si="4998"/>
        <v>0</v>
      </c>
      <c r="Y2468" s="86"/>
    </row>
    <row r="2469">
      <c r="A2469" s="108">
        <v>45775.0</v>
      </c>
      <c r="B2469" s="109" t="s">
        <v>34</v>
      </c>
      <c r="C2469" s="110" t="s">
        <v>26</v>
      </c>
      <c r="D2469" s="109" t="s">
        <v>29</v>
      </c>
      <c r="E2469" s="111">
        <v>0.6</v>
      </c>
      <c r="F2469" s="119">
        <v>0.0</v>
      </c>
      <c r="G2469" s="115">
        <v>0.00333</v>
      </c>
      <c r="H2469" s="116">
        <v>0.0</v>
      </c>
      <c r="I2469" s="111">
        <f t="shared" si="3"/>
        <v>-0.00333</v>
      </c>
      <c r="J2469" s="113">
        <f t="shared" si="4"/>
        <v>0</v>
      </c>
      <c r="K2469" s="111">
        <f t="shared" ref="K2469:L2469" si="5013">IFERROR(G2469,0)</f>
        <v>0.00333</v>
      </c>
      <c r="L2469" s="111">
        <f t="shared" si="5013"/>
        <v>0</v>
      </c>
      <c r="M2469" s="111">
        <f t="shared" si="6"/>
        <v>-0.00333</v>
      </c>
      <c r="N2469" s="113">
        <f t="shared" si="7"/>
        <v>0</v>
      </c>
      <c r="O2469" s="111">
        <f t="shared" ref="O2469:P2469" si="5014">IFERROR(K2469,0)</f>
        <v>0.00333</v>
      </c>
      <c r="P2469" s="111">
        <f t="shared" si="5014"/>
        <v>0</v>
      </c>
      <c r="Q2469" s="111">
        <f t="shared" si="9"/>
        <v>-0.00333</v>
      </c>
      <c r="R2469" s="113">
        <f t="shared" si="10"/>
        <v>0</v>
      </c>
      <c r="S2469" s="43"/>
      <c r="T2469" s="43"/>
      <c r="U2469" s="43"/>
      <c r="V2469" s="111">
        <f t="shared" si="1319"/>
        <v>0</v>
      </c>
      <c r="W2469" s="111">
        <f t="shared" si="1320"/>
        <v>0</v>
      </c>
      <c r="X2469" s="114">
        <f t="shared" si="4998"/>
        <v>0.006</v>
      </c>
      <c r="Y2469" s="86"/>
    </row>
    <row r="2470">
      <c r="A2470" s="108">
        <v>45775.0</v>
      </c>
      <c r="B2470" s="109" t="s">
        <v>34</v>
      </c>
      <c r="C2470" s="110" t="s">
        <v>26</v>
      </c>
      <c r="D2470" s="109" t="s">
        <v>30</v>
      </c>
      <c r="E2470" s="111">
        <v>0.0</v>
      </c>
      <c r="F2470" s="119">
        <v>0.0</v>
      </c>
      <c r="G2470" s="99">
        <v>0.0</v>
      </c>
      <c r="H2470" s="118">
        <v>0.0</v>
      </c>
      <c r="I2470" s="111">
        <f t="shared" si="3"/>
        <v>0</v>
      </c>
      <c r="J2470" s="113">
        <f t="shared" si="4"/>
        <v>0</v>
      </c>
      <c r="K2470" s="111">
        <f t="shared" ref="K2470:L2470" si="5015">IFERROR(G2470,0)</f>
        <v>0</v>
      </c>
      <c r="L2470" s="111">
        <f t="shared" si="5015"/>
        <v>0</v>
      </c>
      <c r="M2470" s="111">
        <f t="shared" si="6"/>
        <v>0</v>
      </c>
      <c r="N2470" s="113">
        <f t="shared" si="7"/>
        <v>0</v>
      </c>
      <c r="O2470" s="111">
        <f t="shared" ref="O2470:P2470" si="5016">IFERROR(K2470,0)</f>
        <v>0</v>
      </c>
      <c r="P2470" s="111">
        <f t="shared" si="5016"/>
        <v>0</v>
      </c>
      <c r="Q2470" s="111">
        <f t="shared" si="9"/>
        <v>0</v>
      </c>
      <c r="R2470" s="113">
        <f t="shared" si="10"/>
        <v>0</v>
      </c>
      <c r="S2470" s="43"/>
      <c r="T2470" s="43"/>
      <c r="U2470" s="43"/>
      <c r="V2470" s="111">
        <f t="shared" si="1319"/>
        <v>0</v>
      </c>
      <c r="W2470" s="111">
        <f t="shared" si="1320"/>
        <v>0</v>
      </c>
      <c r="X2470" s="114">
        <f t="shared" si="4998"/>
        <v>0.059</v>
      </c>
      <c r="Y2470" s="86"/>
    </row>
    <row r="2471">
      <c r="A2471" s="108">
        <v>45775.0</v>
      </c>
      <c r="B2471" s="109" t="s">
        <v>36</v>
      </c>
      <c r="C2471" s="110" t="s">
        <v>37</v>
      </c>
      <c r="D2471" s="109" t="s">
        <v>27</v>
      </c>
      <c r="E2471" s="111">
        <v>229.8</v>
      </c>
      <c r="F2471" s="119">
        <v>0.616</v>
      </c>
      <c r="G2471" s="115">
        <v>0.65333</v>
      </c>
      <c r="H2471" s="116">
        <v>0.64</v>
      </c>
      <c r="I2471" s="111">
        <f t="shared" si="3"/>
        <v>-0.01333</v>
      </c>
      <c r="J2471" s="113">
        <f t="shared" si="4"/>
        <v>97.95968347</v>
      </c>
      <c r="K2471" s="111">
        <f t="shared" ref="K2471:L2471" si="5017">IFERROR(G2471,0)</f>
        <v>0.65333</v>
      </c>
      <c r="L2471" s="111">
        <f t="shared" si="5017"/>
        <v>0.64</v>
      </c>
      <c r="M2471" s="111">
        <f t="shared" si="6"/>
        <v>-0.01333</v>
      </c>
      <c r="N2471" s="113">
        <f t="shared" si="7"/>
        <v>97.95968347</v>
      </c>
      <c r="O2471" s="111">
        <f t="shared" ref="O2471:P2471" si="5018">IFERROR(K2471,0)</f>
        <v>0.65333</v>
      </c>
      <c r="P2471" s="111">
        <f t="shared" si="5018"/>
        <v>0.64</v>
      </c>
      <c r="Q2471" s="111">
        <f t="shared" si="9"/>
        <v>-0.01333</v>
      </c>
      <c r="R2471" s="113">
        <f t="shared" si="10"/>
        <v>97.95968347</v>
      </c>
      <c r="S2471" s="114">
        <f>T2450</f>
        <v>127.487885</v>
      </c>
      <c r="T2471" s="111">
        <f>H2471+S2471-H2472-H2473-U2471</f>
        <v>126.575485</v>
      </c>
      <c r="U2471" s="114">
        <v>4.0E-4</v>
      </c>
      <c r="V2471" s="111">
        <f t="shared" si="1319"/>
        <v>106.0600649</v>
      </c>
      <c r="W2471" s="111">
        <f t="shared" si="1320"/>
        <v>103.8961039</v>
      </c>
      <c r="X2471" s="114">
        <f t="shared" si="4998"/>
        <v>0</v>
      </c>
      <c r="Y2471" s="86"/>
    </row>
    <row r="2472">
      <c r="A2472" s="108">
        <v>45775.0</v>
      </c>
      <c r="B2472" s="109" t="s">
        <v>36</v>
      </c>
      <c r="C2472" s="110" t="s">
        <v>37</v>
      </c>
      <c r="D2472" s="109" t="s">
        <v>29</v>
      </c>
      <c r="E2472" s="111">
        <v>285.0</v>
      </c>
      <c r="F2472" s="119">
        <v>0.0</v>
      </c>
      <c r="G2472" s="115">
        <v>0.78333</v>
      </c>
      <c r="H2472" s="116">
        <v>1.552</v>
      </c>
      <c r="I2472" s="111">
        <f t="shared" si="3"/>
        <v>0.76867</v>
      </c>
      <c r="J2472" s="113">
        <f t="shared" si="4"/>
        <v>198.1285027</v>
      </c>
      <c r="K2472" s="111">
        <f t="shared" ref="K2472:L2472" si="5019">IFERROR(G2472,0)</f>
        <v>0.78333</v>
      </c>
      <c r="L2472" s="111">
        <f t="shared" si="5019"/>
        <v>1.552</v>
      </c>
      <c r="M2472" s="111">
        <f t="shared" si="6"/>
        <v>0.76867</v>
      </c>
      <c r="N2472" s="113">
        <f t="shared" si="7"/>
        <v>198.1285027</v>
      </c>
      <c r="O2472" s="111">
        <f t="shared" ref="O2472:P2472" si="5020">IFERROR(K2472,0)</f>
        <v>0.78333</v>
      </c>
      <c r="P2472" s="111">
        <f t="shared" si="5020"/>
        <v>1.552</v>
      </c>
      <c r="Q2472" s="111">
        <f t="shared" si="9"/>
        <v>0.76867</v>
      </c>
      <c r="R2472" s="113">
        <f t="shared" si="10"/>
        <v>198.1285027</v>
      </c>
      <c r="S2472" s="43"/>
      <c r="T2472" s="43"/>
      <c r="U2472" s="43"/>
      <c r="V2472" s="111">
        <f t="shared" si="1319"/>
        <v>0</v>
      </c>
      <c r="W2472" s="111">
        <f t="shared" si="1320"/>
        <v>0</v>
      </c>
      <c r="X2472" s="114">
        <f t="shared" si="4998"/>
        <v>0.639</v>
      </c>
      <c r="Y2472" s="86"/>
    </row>
    <row r="2473">
      <c r="A2473" s="108">
        <v>45775.0</v>
      </c>
      <c r="B2473" s="109" t="s">
        <v>36</v>
      </c>
      <c r="C2473" s="110" t="s">
        <v>37</v>
      </c>
      <c r="D2473" s="109" t="s">
        <v>30</v>
      </c>
      <c r="E2473" s="111">
        <v>0.0</v>
      </c>
      <c r="F2473" s="119">
        <v>0.0</v>
      </c>
      <c r="G2473" s="99">
        <v>0.0</v>
      </c>
      <c r="H2473" s="118">
        <v>0.0</v>
      </c>
      <c r="I2473" s="111">
        <f t="shared" si="3"/>
        <v>0</v>
      </c>
      <c r="J2473" s="113">
        <f t="shared" si="4"/>
        <v>0</v>
      </c>
      <c r="K2473" s="111">
        <f t="shared" ref="K2473:L2473" si="5021">IFERROR(G2473,0)</f>
        <v>0</v>
      </c>
      <c r="L2473" s="111">
        <f t="shared" si="5021"/>
        <v>0</v>
      </c>
      <c r="M2473" s="111">
        <f t="shared" si="6"/>
        <v>0</v>
      </c>
      <c r="N2473" s="113">
        <f t="shared" si="7"/>
        <v>0</v>
      </c>
      <c r="O2473" s="111">
        <f t="shared" ref="O2473:P2473" si="5022">IFERROR(K2473,0)</f>
        <v>0</v>
      </c>
      <c r="P2473" s="111">
        <f t="shared" si="5022"/>
        <v>0</v>
      </c>
      <c r="Q2473" s="111">
        <f t="shared" si="9"/>
        <v>0</v>
      </c>
      <c r="R2473" s="113">
        <f t="shared" si="10"/>
        <v>0</v>
      </c>
      <c r="S2473" s="43"/>
      <c r="T2473" s="43"/>
      <c r="U2473" s="43"/>
      <c r="V2473" s="111">
        <f t="shared" si="1319"/>
        <v>0</v>
      </c>
      <c r="W2473" s="111">
        <f t="shared" si="1320"/>
        <v>0</v>
      </c>
      <c r="X2473" s="114">
        <f t="shared" si="4998"/>
        <v>1.429</v>
      </c>
      <c r="Y2473" s="86"/>
    </row>
    <row r="2474">
      <c r="A2474" s="108">
        <v>45775.0</v>
      </c>
      <c r="B2474" s="109" t="s">
        <v>49</v>
      </c>
      <c r="C2474" s="110" t="s">
        <v>37</v>
      </c>
      <c r="D2474" s="109" t="s">
        <v>27</v>
      </c>
      <c r="E2474" s="111">
        <v>5.2</v>
      </c>
      <c r="F2474" s="119">
        <v>0.0</v>
      </c>
      <c r="G2474" s="115">
        <v>0.01333</v>
      </c>
      <c r="H2474" s="116">
        <v>0.019</v>
      </c>
      <c r="I2474" s="111">
        <f t="shared" si="3"/>
        <v>0.00567</v>
      </c>
      <c r="J2474" s="113">
        <f t="shared" si="4"/>
        <v>142.5356339</v>
      </c>
      <c r="K2474" s="111">
        <f t="shared" ref="K2474:L2474" si="5023">IFERROR(G2474,0)</f>
        <v>0.01333</v>
      </c>
      <c r="L2474" s="111">
        <f t="shared" si="5023"/>
        <v>0.019</v>
      </c>
      <c r="M2474" s="111">
        <f t="shared" si="6"/>
        <v>0.00567</v>
      </c>
      <c r="N2474" s="113">
        <f t="shared" si="7"/>
        <v>142.5356339</v>
      </c>
      <c r="O2474" s="111">
        <f t="shared" ref="O2474:P2474" si="5024">IFERROR(K2474,0)</f>
        <v>0.01333</v>
      </c>
      <c r="P2474" s="111">
        <f t="shared" si="5024"/>
        <v>0.019</v>
      </c>
      <c r="Q2474" s="111">
        <f t="shared" si="9"/>
        <v>0.00567</v>
      </c>
      <c r="R2474" s="113">
        <f t="shared" si="10"/>
        <v>142.5356339</v>
      </c>
      <c r="S2474" s="114">
        <f>T2453</f>
        <v>2.160600002</v>
      </c>
      <c r="T2474" s="111">
        <f>H2474+S2474-H2475-H2476-U2474</f>
        <v>2.178900002</v>
      </c>
      <c r="U2474" s="114">
        <v>7.0E-4</v>
      </c>
      <c r="V2474" s="111">
        <f t="shared" si="1319"/>
        <v>0</v>
      </c>
      <c r="W2474" s="111">
        <f t="shared" si="1320"/>
        <v>0</v>
      </c>
      <c r="X2474" s="114">
        <f t="shared" si="4998"/>
        <v>0</v>
      </c>
      <c r="Y2474" s="86"/>
    </row>
    <row r="2475">
      <c r="A2475" s="108">
        <v>45775.0</v>
      </c>
      <c r="B2475" s="109" t="s">
        <v>49</v>
      </c>
      <c r="C2475" s="110" t="s">
        <v>37</v>
      </c>
      <c r="D2475" s="109" t="s">
        <v>29</v>
      </c>
      <c r="E2475" s="111">
        <v>5.1</v>
      </c>
      <c r="F2475" s="119">
        <v>0.0</v>
      </c>
      <c r="G2475" s="115">
        <v>0.01333</v>
      </c>
      <c r="H2475" s="116">
        <v>0.0</v>
      </c>
      <c r="I2475" s="111">
        <f t="shared" si="3"/>
        <v>-0.01333</v>
      </c>
      <c r="J2475" s="113">
        <f t="shared" si="4"/>
        <v>0</v>
      </c>
      <c r="K2475" s="111">
        <f t="shared" ref="K2475:L2475" si="5025">IFERROR(G2475,0)</f>
        <v>0.01333</v>
      </c>
      <c r="L2475" s="111">
        <f t="shared" si="5025"/>
        <v>0</v>
      </c>
      <c r="M2475" s="111">
        <f t="shared" si="6"/>
        <v>-0.01333</v>
      </c>
      <c r="N2475" s="113">
        <f t="shared" si="7"/>
        <v>0</v>
      </c>
      <c r="O2475" s="111">
        <f t="shared" ref="O2475:P2475" si="5026">IFERROR(K2475,0)</f>
        <v>0.01333</v>
      </c>
      <c r="P2475" s="111">
        <f t="shared" si="5026"/>
        <v>0</v>
      </c>
      <c r="Q2475" s="111">
        <f t="shared" si="9"/>
        <v>-0.01333</v>
      </c>
      <c r="R2475" s="113">
        <f t="shared" si="10"/>
        <v>0</v>
      </c>
      <c r="S2475" s="43"/>
      <c r="T2475" s="43"/>
      <c r="U2475" s="43"/>
      <c r="V2475" s="111">
        <f t="shared" si="1319"/>
        <v>0</v>
      </c>
      <c r="W2475" s="111">
        <f t="shared" si="1320"/>
        <v>0</v>
      </c>
      <c r="X2475" s="114">
        <f t="shared" si="4998"/>
        <v>0.021</v>
      </c>
      <c r="Y2475" s="86"/>
    </row>
    <row r="2476">
      <c r="A2476" s="108">
        <v>45775.0</v>
      </c>
      <c r="B2476" s="109" t="s">
        <v>49</v>
      </c>
      <c r="C2476" s="110" t="s">
        <v>37</v>
      </c>
      <c r="D2476" s="109" t="s">
        <v>30</v>
      </c>
      <c r="E2476" s="111">
        <v>0.0</v>
      </c>
      <c r="F2476" s="119">
        <v>0.0</v>
      </c>
      <c r="G2476" s="99">
        <v>0.0</v>
      </c>
      <c r="H2476" s="118">
        <v>0.0</v>
      </c>
      <c r="I2476" s="111">
        <f t="shared" si="3"/>
        <v>0</v>
      </c>
      <c r="J2476" s="113">
        <f t="shared" si="4"/>
        <v>0</v>
      </c>
      <c r="K2476" s="111">
        <f t="shared" ref="K2476:L2476" si="5027">IFERROR(G2476,0)</f>
        <v>0</v>
      </c>
      <c r="L2476" s="111">
        <f t="shared" si="5027"/>
        <v>0</v>
      </c>
      <c r="M2476" s="111">
        <f t="shared" si="6"/>
        <v>0</v>
      </c>
      <c r="N2476" s="113">
        <f t="shared" si="7"/>
        <v>0</v>
      </c>
      <c r="O2476" s="111">
        <f t="shared" ref="O2476:P2476" si="5028">IFERROR(K2476,0)</f>
        <v>0</v>
      </c>
      <c r="P2476" s="111">
        <f t="shared" si="5028"/>
        <v>0</v>
      </c>
      <c r="Q2476" s="111">
        <f t="shared" si="9"/>
        <v>0</v>
      </c>
      <c r="R2476" s="113">
        <f t="shared" si="10"/>
        <v>0</v>
      </c>
      <c r="S2476" s="43"/>
      <c r="T2476" s="43"/>
      <c r="U2476" s="43"/>
      <c r="V2476" s="111">
        <f t="shared" si="1319"/>
        <v>0</v>
      </c>
      <c r="W2476" s="111">
        <f t="shared" si="1320"/>
        <v>0</v>
      </c>
      <c r="X2476" s="114">
        <f t="shared" si="4998"/>
        <v>0.065</v>
      </c>
      <c r="Y2476" s="86"/>
    </row>
    <row r="2477">
      <c r="A2477" s="108">
        <v>45775.0</v>
      </c>
      <c r="B2477" s="109" t="s">
        <v>40</v>
      </c>
      <c r="C2477" s="110" t="s">
        <v>37</v>
      </c>
      <c r="D2477" s="109" t="s">
        <v>27</v>
      </c>
      <c r="E2477" s="111">
        <v>0.63</v>
      </c>
      <c r="F2477" s="119">
        <v>0.0</v>
      </c>
      <c r="G2477" s="115">
        <v>0.001666</v>
      </c>
      <c r="H2477" s="118">
        <v>0.001</v>
      </c>
      <c r="I2477" s="111">
        <f t="shared" si="3"/>
        <v>-0.000666</v>
      </c>
      <c r="J2477" s="113">
        <f t="shared" si="4"/>
        <v>60.0240096</v>
      </c>
      <c r="K2477" s="111">
        <f t="shared" ref="K2477:L2477" si="5029">IFERROR(G2477,0)</f>
        <v>0.001666</v>
      </c>
      <c r="L2477" s="111">
        <f t="shared" si="5029"/>
        <v>0.001</v>
      </c>
      <c r="M2477" s="111">
        <f t="shared" si="6"/>
        <v>-0.000666</v>
      </c>
      <c r="N2477" s="113">
        <f t="shared" si="7"/>
        <v>60.0240096</v>
      </c>
      <c r="O2477" s="111">
        <f t="shared" ref="O2477:P2477" si="5030">IFERROR(K2477,0)</f>
        <v>0.001666</v>
      </c>
      <c r="P2477" s="111">
        <f t="shared" si="5030"/>
        <v>0.001</v>
      </c>
      <c r="Q2477" s="111">
        <f t="shared" si="9"/>
        <v>-0.000666</v>
      </c>
      <c r="R2477" s="113">
        <f t="shared" si="10"/>
        <v>60.0240096</v>
      </c>
      <c r="S2477" s="114">
        <f>T2456</f>
        <v>0.11134624</v>
      </c>
      <c r="T2477" s="111">
        <f>H2477+S2477-H2478-H2479-U2477</f>
        <v>0.11224624</v>
      </c>
      <c r="U2477" s="114">
        <v>1.0E-4</v>
      </c>
      <c r="V2477" s="111">
        <f t="shared" si="1319"/>
        <v>0</v>
      </c>
      <c r="W2477" s="111">
        <f t="shared" si="1320"/>
        <v>0</v>
      </c>
      <c r="X2477" s="114">
        <f t="shared" si="4998"/>
        <v>0</v>
      </c>
      <c r="Y2477" s="86"/>
    </row>
    <row r="2478">
      <c r="A2478" s="108">
        <v>45775.0</v>
      </c>
      <c r="B2478" s="109" t="s">
        <v>40</v>
      </c>
      <c r="C2478" s="110" t="s">
        <v>37</v>
      </c>
      <c r="D2478" s="109" t="s">
        <v>29</v>
      </c>
      <c r="E2478" s="111">
        <v>0.63</v>
      </c>
      <c r="F2478" s="119">
        <v>0.0</v>
      </c>
      <c r="G2478" s="115">
        <v>0.001666</v>
      </c>
      <c r="H2478" s="118">
        <v>0.0</v>
      </c>
      <c r="I2478" s="111">
        <f t="shared" si="3"/>
        <v>-0.001666</v>
      </c>
      <c r="J2478" s="113">
        <f t="shared" si="4"/>
        <v>0</v>
      </c>
      <c r="K2478" s="111">
        <f t="shared" ref="K2478:L2478" si="5031">IFERROR(G2478,0)</f>
        <v>0.001666</v>
      </c>
      <c r="L2478" s="111">
        <f t="shared" si="5031"/>
        <v>0</v>
      </c>
      <c r="M2478" s="111">
        <f t="shared" si="6"/>
        <v>-0.001666</v>
      </c>
      <c r="N2478" s="113">
        <f t="shared" si="7"/>
        <v>0</v>
      </c>
      <c r="O2478" s="111">
        <f t="shared" ref="O2478:P2478" si="5032">IFERROR(K2478,0)</f>
        <v>0.001666</v>
      </c>
      <c r="P2478" s="111">
        <f t="shared" si="5032"/>
        <v>0</v>
      </c>
      <c r="Q2478" s="111">
        <f t="shared" si="9"/>
        <v>-0.001666</v>
      </c>
      <c r="R2478" s="113">
        <f t="shared" si="10"/>
        <v>0</v>
      </c>
      <c r="S2478" s="43"/>
      <c r="T2478" s="117"/>
      <c r="U2478" s="43"/>
      <c r="V2478" s="111">
        <f t="shared" si="1319"/>
        <v>0</v>
      </c>
      <c r="W2478" s="111">
        <f t="shared" si="1320"/>
        <v>0</v>
      </c>
      <c r="X2478" s="114">
        <f t="shared" si="4998"/>
        <v>0.001</v>
      </c>
      <c r="Y2478" s="86"/>
    </row>
    <row r="2479">
      <c r="A2479" s="108">
        <v>45775.0</v>
      </c>
      <c r="B2479" s="109" t="s">
        <v>40</v>
      </c>
      <c r="C2479" s="110" t="s">
        <v>37</v>
      </c>
      <c r="D2479" s="109" t="s">
        <v>30</v>
      </c>
      <c r="E2479" s="111">
        <v>0.0</v>
      </c>
      <c r="F2479" s="119">
        <v>0.0</v>
      </c>
      <c r="G2479" s="99">
        <v>0.0</v>
      </c>
      <c r="H2479" s="118">
        <v>0.0</v>
      </c>
      <c r="I2479" s="111">
        <f t="shared" si="3"/>
        <v>0</v>
      </c>
      <c r="J2479" s="113">
        <f t="shared" si="4"/>
        <v>0</v>
      </c>
      <c r="K2479" s="111">
        <f t="shared" ref="K2479:L2479" si="5033">IFERROR(G2479,0)</f>
        <v>0</v>
      </c>
      <c r="L2479" s="111">
        <f t="shared" si="5033"/>
        <v>0</v>
      </c>
      <c r="M2479" s="111">
        <f t="shared" si="6"/>
        <v>0</v>
      </c>
      <c r="N2479" s="113">
        <f t="shared" si="7"/>
        <v>0</v>
      </c>
      <c r="O2479" s="111">
        <f t="shared" ref="O2479:P2479" si="5034">IFERROR(K2479,0)</f>
        <v>0</v>
      </c>
      <c r="P2479" s="111">
        <f t="shared" si="5034"/>
        <v>0</v>
      </c>
      <c r="Q2479" s="111">
        <f t="shared" si="9"/>
        <v>0</v>
      </c>
      <c r="R2479" s="113">
        <f t="shared" si="10"/>
        <v>0</v>
      </c>
      <c r="S2479" s="43"/>
      <c r="T2479" s="43"/>
      <c r="U2479" s="43"/>
      <c r="V2479" s="111">
        <f t="shared" si="1319"/>
        <v>0</v>
      </c>
      <c r="W2479" s="111">
        <f t="shared" si="1320"/>
        <v>0</v>
      </c>
      <c r="X2479" s="114">
        <f t="shared" si="4998"/>
        <v>0</v>
      </c>
      <c r="Y2479" s="86"/>
    </row>
    <row r="2480">
      <c r="A2480" s="77"/>
      <c r="B2480" s="120"/>
      <c r="C2480" s="79"/>
      <c r="D2480" s="79"/>
      <c r="E2480" s="80"/>
      <c r="F2480" s="80"/>
      <c r="G2480" s="80"/>
      <c r="H2480" s="80"/>
      <c r="I2480" s="84"/>
      <c r="J2480" s="85"/>
      <c r="K2480" s="80"/>
      <c r="L2480" s="80"/>
      <c r="M2480" s="84"/>
      <c r="N2480" s="85"/>
      <c r="O2480" s="84"/>
      <c r="P2480" s="84"/>
      <c r="Q2480" s="84"/>
      <c r="R2480" s="85"/>
      <c r="S2480" s="86"/>
      <c r="T2480" s="86"/>
      <c r="U2480" s="86"/>
      <c r="V2480" s="86"/>
      <c r="W2480" s="86"/>
      <c r="X2480" s="86"/>
      <c r="Y2480" s="86"/>
    </row>
    <row r="2481">
      <c r="A2481" s="77"/>
      <c r="B2481" s="120"/>
      <c r="C2481" s="79"/>
      <c r="D2481" s="79"/>
      <c r="E2481" s="80"/>
      <c r="F2481" s="80"/>
      <c r="G2481" s="80"/>
      <c r="H2481" s="80"/>
      <c r="I2481" s="84"/>
      <c r="J2481" s="85"/>
      <c r="K2481" s="80"/>
      <c r="L2481" s="80"/>
      <c r="M2481" s="84"/>
      <c r="N2481" s="85"/>
      <c r="O2481" s="84"/>
      <c r="P2481" s="84"/>
      <c r="Q2481" s="84"/>
      <c r="R2481" s="85"/>
      <c r="S2481" s="86"/>
      <c r="T2481" s="86"/>
      <c r="U2481" s="86"/>
      <c r="V2481" s="86"/>
      <c r="W2481" s="86"/>
      <c r="X2481" s="86"/>
      <c r="Y2481" s="86"/>
    </row>
    <row r="2482">
      <c r="A2482" s="77"/>
      <c r="B2482" s="120"/>
      <c r="C2482" s="79"/>
      <c r="D2482" s="79"/>
      <c r="E2482" s="80"/>
      <c r="F2482" s="80"/>
      <c r="G2482" s="80"/>
      <c r="H2482" s="80"/>
      <c r="I2482" s="84"/>
      <c r="J2482" s="85"/>
      <c r="K2482" s="80"/>
      <c r="L2482" s="80"/>
      <c r="M2482" s="84"/>
      <c r="N2482" s="85"/>
      <c r="O2482" s="84"/>
      <c r="P2482" s="84"/>
      <c r="Q2482" s="84"/>
      <c r="R2482" s="85"/>
      <c r="S2482" s="86"/>
      <c r="T2482" s="86"/>
      <c r="U2482" s="86"/>
      <c r="V2482" s="86"/>
      <c r="W2482" s="86"/>
      <c r="X2482" s="86"/>
      <c r="Y2482" s="86"/>
    </row>
    <row r="2483">
      <c r="A2483" s="77"/>
      <c r="B2483" s="120"/>
      <c r="C2483" s="79"/>
      <c r="D2483" s="79"/>
      <c r="E2483" s="80"/>
      <c r="F2483" s="80"/>
      <c r="G2483" s="80"/>
      <c r="H2483" s="80"/>
      <c r="I2483" s="84"/>
      <c r="J2483" s="85"/>
      <c r="K2483" s="80"/>
      <c r="L2483" s="80"/>
      <c r="M2483" s="84"/>
      <c r="N2483" s="85"/>
      <c r="O2483" s="84"/>
      <c r="P2483" s="84"/>
      <c r="Q2483" s="84"/>
      <c r="R2483" s="85"/>
      <c r="S2483" s="86"/>
      <c r="T2483" s="86"/>
      <c r="U2483" s="86"/>
      <c r="V2483" s="86"/>
      <c r="W2483" s="86"/>
      <c r="X2483" s="86"/>
      <c r="Y2483" s="86"/>
    </row>
    <row r="2484">
      <c r="A2484" s="77"/>
      <c r="B2484" s="120"/>
      <c r="C2484" s="79"/>
      <c r="D2484" s="79"/>
      <c r="E2484" s="80"/>
      <c r="F2484" s="80"/>
      <c r="G2484" s="80"/>
      <c r="H2484" s="80"/>
      <c r="I2484" s="84"/>
      <c r="J2484" s="85"/>
      <c r="K2484" s="80"/>
      <c r="L2484" s="80"/>
      <c r="M2484" s="84"/>
      <c r="N2484" s="85"/>
      <c r="O2484" s="84"/>
      <c r="P2484" s="84"/>
      <c r="Q2484" s="84"/>
      <c r="R2484" s="85"/>
      <c r="S2484" s="86"/>
      <c r="T2484" s="86"/>
      <c r="U2484" s="86"/>
      <c r="V2484" s="86"/>
      <c r="W2484" s="86"/>
      <c r="X2484" s="86"/>
      <c r="Y2484" s="86"/>
    </row>
    <row r="2485">
      <c r="A2485" s="77"/>
      <c r="B2485" s="120"/>
      <c r="C2485" s="79"/>
      <c r="D2485" s="79"/>
      <c r="E2485" s="80"/>
      <c r="F2485" s="80"/>
      <c r="G2485" s="80"/>
      <c r="H2485" s="80"/>
      <c r="I2485" s="84"/>
      <c r="J2485" s="85"/>
      <c r="K2485" s="80"/>
      <c r="L2485" s="80"/>
      <c r="M2485" s="84"/>
      <c r="N2485" s="85"/>
      <c r="O2485" s="84"/>
      <c r="P2485" s="84"/>
      <c r="Q2485" s="84"/>
      <c r="R2485" s="85"/>
      <c r="S2485" s="86"/>
      <c r="T2485" s="86"/>
      <c r="U2485" s="86"/>
      <c r="V2485" s="86"/>
      <c r="W2485" s="86"/>
      <c r="X2485" s="86"/>
      <c r="Y2485" s="86"/>
    </row>
    <row r="2486">
      <c r="A2486" s="77"/>
      <c r="B2486" s="120"/>
      <c r="C2486" s="79"/>
      <c r="D2486" s="79"/>
      <c r="E2486" s="80"/>
      <c r="F2486" s="80"/>
      <c r="G2486" s="80"/>
      <c r="H2486" s="80"/>
      <c r="I2486" s="84"/>
      <c r="J2486" s="85"/>
      <c r="K2486" s="80"/>
      <c r="L2486" s="80"/>
      <c r="M2486" s="84"/>
      <c r="N2486" s="85"/>
      <c r="O2486" s="84"/>
      <c r="P2486" s="84"/>
      <c r="Q2486" s="84"/>
      <c r="R2486" s="85"/>
      <c r="S2486" s="86"/>
      <c r="T2486" s="86"/>
      <c r="U2486" s="86"/>
      <c r="V2486" s="86"/>
      <c r="W2486" s="86"/>
      <c r="X2486" s="86"/>
      <c r="Y2486" s="86"/>
    </row>
    <row r="2487">
      <c r="A2487" s="77"/>
      <c r="B2487" s="120"/>
      <c r="C2487" s="79"/>
      <c r="D2487" s="79"/>
      <c r="E2487" s="80"/>
      <c r="F2487" s="80"/>
      <c r="G2487" s="80"/>
      <c r="H2487" s="80"/>
      <c r="I2487" s="84"/>
      <c r="J2487" s="85"/>
      <c r="K2487" s="80"/>
      <c r="L2487" s="80"/>
      <c r="M2487" s="84"/>
      <c r="N2487" s="85"/>
      <c r="O2487" s="84"/>
      <c r="P2487" s="84"/>
      <c r="Q2487" s="84"/>
      <c r="R2487" s="85"/>
      <c r="S2487" s="86"/>
      <c r="T2487" s="86"/>
      <c r="U2487" s="86"/>
      <c r="V2487" s="86"/>
      <c r="W2487" s="86"/>
      <c r="X2487" s="86"/>
      <c r="Y2487" s="86"/>
    </row>
    <row r="2488">
      <c r="A2488" s="77"/>
      <c r="B2488" s="120"/>
      <c r="C2488" s="79"/>
      <c r="D2488" s="79"/>
      <c r="E2488" s="80"/>
      <c r="F2488" s="80"/>
      <c r="G2488" s="80"/>
      <c r="H2488" s="80"/>
      <c r="I2488" s="84"/>
      <c r="J2488" s="85"/>
      <c r="K2488" s="80"/>
      <c r="L2488" s="80"/>
      <c r="M2488" s="84"/>
      <c r="N2488" s="85"/>
      <c r="O2488" s="84"/>
      <c r="P2488" s="84"/>
      <c r="Q2488" s="84"/>
      <c r="R2488" s="85"/>
      <c r="S2488" s="86"/>
      <c r="T2488" s="86"/>
      <c r="U2488" s="86"/>
      <c r="V2488" s="86"/>
      <c r="W2488" s="86"/>
      <c r="X2488" s="86"/>
      <c r="Y2488" s="86"/>
    </row>
    <row r="2489">
      <c r="A2489" s="77"/>
      <c r="B2489" s="120"/>
      <c r="C2489" s="79"/>
      <c r="D2489" s="79"/>
      <c r="E2489" s="80"/>
      <c r="F2489" s="80"/>
      <c r="G2489" s="80"/>
      <c r="H2489" s="80"/>
      <c r="I2489" s="84"/>
      <c r="J2489" s="85"/>
      <c r="K2489" s="80"/>
      <c r="L2489" s="80"/>
      <c r="M2489" s="84"/>
      <c r="N2489" s="85"/>
      <c r="O2489" s="84"/>
      <c r="P2489" s="84"/>
      <c r="Q2489" s="84"/>
      <c r="R2489" s="85"/>
      <c r="S2489" s="86"/>
      <c r="T2489" s="86"/>
      <c r="U2489" s="86"/>
      <c r="V2489" s="86"/>
      <c r="W2489" s="86"/>
      <c r="X2489" s="86"/>
      <c r="Y2489" s="86"/>
    </row>
    <row r="2490">
      <c r="A2490" s="77"/>
      <c r="B2490" s="120"/>
      <c r="C2490" s="79"/>
      <c r="D2490" s="79"/>
      <c r="E2490" s="80"/>
      <c r="F2490" s="80"/>
      <c r="G2490" s="80"/>
      <c r="H2490" s="80"/>
      <c r="I2490" s="84"/>
      <c r="J2490" s="85"/>
      <c r="K2490" s="80"/>
      <c r="L2490" s="80"/>
      <c r="M2490" s="84"/>
      <c r="N2490" s="85"/>
      <c r="O2490" s="84"/>
      <c r="P2490" s="84"/>
      <c r="Q2490" s="84"/>
      <c r="R2490" s="85"/>
      <c r="S2490" s="86"/>
      <c r="T2490" s="86"/>
      <c r="U2490" s="86"/>
      <c r="V2490" s="86"/>
      <c r="W2490" s="86"/>
      <c r="X2490" s="86"/>
      <c r="Y2490" s="86"/>
    </row>
    <row r="2491">
      <c r="A2491" s="77"/>
      <c r="B2491" s="120"/>
      <c r="C2491" s="79"/>
      <c r="D2491" s="79"/>
      <c r="E2491" s="80"/>
      <c r="F2491" s="80"/>
      <c r="G2491" s="80"/>
      <c r="H2491" s="80"/>
      <c r="I2491" s="84"/>
      <c r="J2491" s="85"/>
      <c r="K2491" s="80"/>
      <c r="L2491" s="80"/>
      <c r="M2491" s="84"/>
      <c r="N2491" s="85"/>
      <c r="O2491" s="84"/>
      <c r="P2491" s="84"/>
      <c r="Q2491" s="84"/>
      <c r="R2491" s="85"/>
      <c r="S2491" s="86"/>
      <c r="T2491" s="86"/>
      <c r="U2491" s="86"/>
      <c r="V2491" s="86"/>
      <c r="W2491" s="86"/>
      <c r="X2491" s="86"/>
      <c r="Y2491" s="86"/>
    </row>
    <row r="2492">
      <c r="A2492" s="77"/>
      <c r="B2492" s="120"/>
      <c r="C2492" s="79"/>
      <c r="D2492" s="79"/>
      <c r="E2492" s="80"/>
      <c r="F2492" s="80"/>
      <c r="G2492" s="80"/>
      <c r="H2492" s="80"/>
      <c r="I2492" s="84"/>
      <c r="J2492" s="85"/>
      <c r="K2492" s="80"/>
      <c r="L2492" s="80"/>
      <c r="M2492" s="84"/>
      <c r="N2492" s="85"/>
      <c r="O2492" s="84"/>
      <c r="P2492" s="84"/>
      <c r="Q2492" s="84"/>
      <c r="R2492" s="85"/>
      <c r="S2492" s="86"/>
      <c r="T2492" s="86"/>
      <c r="U2492" s="86"/>
      <c r="V2492" s="86"/>
      <c r="W2492" s="86"/>
      <c r="X2492" s="86"/>
      <c r="Y2492" s="86"/>
    </row>
    <row r="2493">
      <c r="A2493" s="77"/>
      <c r="B2493" s="120"/>
      <c r="C2493" s="79"/>
      <c r="D2493" s="79"/>
      <c r="E2493" s="80"/>
      <c r="F2493" s="80"/>
      <c r="G2493" s="80"/>
      <c r="H2493" s="80"/>
      <c r="I2493" s="84"/>
      <c r="J2493" s="85"/>
      <c r="K2493" s="80"/>
      <c r="L2493" s="80"/>
      <c r="M2493" s="84"/>
      <c r="N2493" s="85"/>
      <c r="O2493" s="84"/>
      <c r="P2493" s="84"/>
      <c r="Q2493" s="84"/>
      <c r="R2493" s="85"/>
      <c r="S2493" s="86"/>
      <c r="T2493" s="86"/>
      <c r="U2493" s="86"/>
      <c r="V2493" s="86"/>
      <c r="W2493" s="86"/>
      <c r="X2493" s="86"/>
      <c r="Y2493" s="86"/>
    </row>
    <row r="2494">
      <c r="A2494" s="77"/>
      <c r="B2494" s="120"/>
      <c r="C2494" s="79"/>
      <c r="D2494" s="79"/>
      <c r="E2494" s="80"/>
      <c r="F2494" s="80"/>
      <c r="G2494" s="80"/>
      <c r="H2494" s="80"/>
      <c r="I2494" s="84"/>
      <c r="J2494" s="85"/>
      <c r="K2494" s="80"/>
      <c r="L2494" s="80"/>
      <c r="M2494" s="84"/>
      <c r="N2494" s="85"/>
      <c r="O2494" s="84"/>
      <c r="P2494" s="84"/>
      <c r="Q2494" s="84"/>
      <c r="R2494" s="85"/>
      <c r="S2494" s="86"/>
      <c r="T2494" s="86"/>
      <c r="U2494" s="86"/>
      <c r="V2494" s="86"/>
      <c r="W2494" s="86"/>
      <c r="X2494" s="86"/>
      <c r="Y2494" s="86"/>
    </row>
    <row r="2495">
      <c r="A2495" s="77"/>
      <c r="B2495" s="120"/>
      <c r="C2495" s="79"/>
      <c r="D2495" s="79"/>
      <c r="E2495" s="80"/>
      <c r="F2495" s="80"/>
      <c r="G2495" s="80"/>
      <c r="H2495" s="80"/>
      <c r="I2495" s="84"/>
      <c r="J2495" s="85"/>
      <c r="K2495" s="80"/>
      <c r="L2495" s="80"/>
      <c r="M2495" s="84"/>
      <c r="N2495" s="85"/>
      <c r="O2495" s="84"/>
      <c r="P2495" s="84"/>
      <c r="Q2495" s="84"/>
      <c r="R2495" s="85"/>
      <c r="S2495" s="86"/>
      <c r="T2495" s="86"/>
      <c r="U2495" s="86"/>
      <c r="V2495" s="86"/>
      <c r="W2495" s="86"/>
      <c r="X2495" s="86"/>
      <c r="Y2495" s="86"/>
    </row>
    <row r="2496">
      <c r="A2496" s="77"/>
      <c r="B2496" s="120"/>
      <c r="C2496" s="79"/>
      <c r="D2496" s="79"/>
      <c r="E2496" s="80"/>
      <c r="F2496" s="80"/>
      <c r="G2496" s="80"/>
      <c r="H2496" s="80"/>
      <c r="I2496" s="84"/>
      <c r="J2496" s="85"/>
      <c r="K2496" s="80"/>
      <c r="L2496" s="80"/>
      <c r="M2496" s="84"/>
      <c r="N2496" s="85"/>
      <c r="O2496" s="84"/>
      <c r="P2496" s="84"/>
      <c r="Q2496" s="84"/>
      <c r="R2496" s="85"/>
      <c r="S2496" s="86"/>
      <c r="T2496" s="86"/>
      <c r="U2496" s="86"/>
      <c r="V2496" s="86"/>
      <c r="W2496" s="86"/>
      <c r="X2496" s="86"/>
      <c r="Y2496" s="86"/>
    </row>
    <row r="2497">
      <c r="A2497" s="77"/>
      <c r="B2497" s="120"/>
      <c r="C2497" s="79"/>
      <c r="D2497" s="79"/>
      <c r="E2497" s="80"/>
      <c r="F2497" s="80"/>
      <c r="G2497" s="80"/>
      <c r="H2497" s="80"/>
      <c r="I2497" s="84"/>
      <c r="J2497" s="85"/>
      <c r="K2497" s="80"/>
      <c r="L2497" s="80"/>
      <c r="M2497" s="84"/>
      <c r="N2497" s="85"/>
      <c r="O2497" s="84"/>
      <c r="P2497" s="84"/>
      <c r="Q2497" s="84"/>
      <c r="R2497" s="85"/>
      <c r="S2497" s="86"/>
      <c r="T2497" s="86"/>
      <c r="U2497" s="86"/>
      <c r="V2497" s="86"/>
      <c r="W2497" s="86"/>
      <c r="X2497" s="86"/>
      <c r="Y2497" s="86"/>
    </row>
    <row r="2498">
      <c r="A2498" s="77"/>
      <c r="B2498" s="120"/>
      <c r="C2498" s="79"/>
      <c r="D2498" s="79"/>
      <c r="E2498" s="80"/>
      <c r="F2498" s="80"/>
      <c r="G2498" s="80"/>
      <c r="H2498" s="80"/>
      <c r="I2498" s="84"/>
      <c r="J2498" s="85"/>
      <c r="K2498" s="80"/>
      <c r="L2498" s="80"/>
      <c r="M2498" s="84"/>
      <c r="N2498" s="85"/>
      <c r="O2498" s="84"/>
      <c r="P2498" s="84"/>
      <c r="Q2498" s="84"/>
      <c r="R2498" s="85"/>
      <c r="S2498" s="86"/>
      <c r="T2498" s="86"/>
      <c r="U2498" s="86"/>
      <c r="V2498" s="86"/>
      <c r="W2498" s="86"/>
      <c r="X2498" s="86"/>
      <c r="Y2498" s="86"/>
    </row>
    <row r="2499">
      <c r="A2499" s="77"/>
      <c r="B2499" s="120"/>
      <c r="C2499" s="79"/>
      <c r="D2499" s="79"/>
      <c r="E2499" s="80"/>
      <c r="F2499" s="80"/>
      <c r="G2499" s="80"/>
      <c r="H2499" s="80"/>
      <c r="I2499" s="84"/>
      <c r="J2499" s="85"/>
      <c r="K2499" s="80"/>
      <c r="L2499" s="80"/>
      <c r="M2499" s="84"/>
      <c r="N2499" s="85"/>
      <c r="O2499" s="84"/>
      <c r="P2499" s="84"/>
      <c r="Q2499" s="84"/>
      <c r="R2499" s="85"/>
      <c r="S2499" s="86"/>
      <c r="T2499" s="86"/>
      <c r="U2499" s="86"/>
      <c r="V2499" s="86"/>
      <c r="W2499" s="86"/>
      <c r="X2499" s="86"/>
      <c r="Y2499" s="86"/>
    </row>
    <row r="2500">
      <c r="A2500" s="77"/>
      <c r="B2500" s="120"/>
      <c r="C2500" s="79"/>
      <c r="D2500" s="79"/>
      <c r="E2500" s="80"/>
      <c r="F2500" s="80"/>
      <c r="G2500" s="80"/>
      <c r="H2500" s="80"/>
      <c r="I2500" s="84"/>
      <c r="J2500" s="85"/>
      <c r="K2500" s="80"/>
      <c r="L2500" s="80"/>
      <c r="M2500" s="84"/>
      <c r="N2500" s="85"/>
      <c r="O2500" s="84"/>
      <c r="P2500" s="84"/>
      <c r="Q2500" s="84"/>
      <c r="R2500" s="85"/>
      <c r="S2500" s="86"/>
      <c r="T2500" s="86"/>
      <c r="U2500" s="86"/>
      <c r="V2500" s="86"/>
      <c r="W2500" s="86"/>
      <c r="X2500" s="86"/>
      <c r="Y2500" s="86"/>
    </row>
    <row r="2501">
      <c r="A2501" s="77"/>
      <c r="B2501" s="120"/>
      <c r="C2501" s="79"/>
      <c r="D2501" s="79"/>
      <c r="E2501" s="80"/>
      <c r="F2501" s="80"/>
      <c r="G2501" s="80"/>
      <c r="H2501" s="80"/>
      <c r="I2501" s="84"/>
      <c r="J2501" s="85"/>
      <c r="K2501" s="80"/>
      <c r="L2501" s="80"/>
      <c r="M2501" s="84"/>
      <c r="N2501" s="85"/>
      <c r="O2501" s="84"/>
      <c r="P2501" s="84"/>
      <c r="Q2501" s="84"/>
      <c r="R2501" s="85"/>
      <c r="S2501" s="86"/>
      <c r="T2501" s="86"/>
      <c r="U2501" s="86"/>
      <c r="V2501" s="86"/>
      <c r="W2501" s="86"/>
      <c r="X2501" s="86"/>
      <c r="Y2501" s="86"/>
    </row>
    <row r="2502">
      <c r="A2502" s="77"/>
      <c r="B2502" s="120"/>
      <c r="C2502" s="79"/>
      <c r="D2502" s="79"/>
      <c r="E2502" s="80"/>
      <c r="F2502" s="80"/>
      <c r="G2502" s="80"/>
      <c r="H2502" s="80"/>
      <c r="I2502" s="84"/>
      <c r="J2502" s="85"/>
      <c r="K2502" s="80"/>
      <c r="L2502" s="80"/>
      <c r="M2502" s="84"/>
      <c r="N2502" s="85"/>
      <c r="O2502" s="84"/>
      <c r="P2502" s="84"/>
      <c r="Q2502" s="84"/>
      <c r="R2502" s="85"/>
      <c r="S2502" s="86"/>
      <c r="T2502" s="86"/>
      <c r="U2502" s="86"/>
      <c r="V2502" s="86"/>
      <c r="W2502" s="86"/>
      <c r="X2502" s="86"/>
      <c r="Y2502" s="86"/>
    </row>
    <row r="2503">
      <c r="A2503" s="77"/>
      <c r="B2503" s="120"/>
      <c r="C2503" s="79"/>
      <c r="D2503" s="79"/>
      <c r="E2503" s="80"/>
      <c r="F2503" s="80"/>
      <c r="G2503" s="80"/>
      <c r="H2503" s="80"/>
      <c r="I2503" s="84"/>
      <c r="J2503" s="85"/>
      <c r="K2503" s="80"/>
      <c r="L2503" s="80"/>
      <c r="M2503" s="84"/>
      <c r="N2503" s="85"/>
      <c r="O2503" s="84"/>
      <c r="P2503" s="84"/>
      <c r="Q2503" s="84"/>
      <c r="R2503" s="85"/>
      <c r="S2503" s="86"/>
      <c r="T2503" s="86"/>
      <c r="U2503" s="86"/>
      <c r="V2503" s="86"/>
      <c r="W2503" s="86"/>
      <c r="X2503" s="86"/>
      <c r="Y2503" s="86"/>
    </row>
    <row r="2504">
      <c r="A2504" s="77"/>
      <c r="B2504" s="120"/>
      <c r="C2504" s="79"/>
      <c r="D2504" s="79"/>
      <c r="E2504" s="80"/>
      <c r="F2504" s="80"/>
      <c r="G2504" s="80"/>
      <c r="H2504" s="80"/>
      <c r="I2504" s="84"/>
      <c r="J2504" s="85"/>
      <c r="K2504" s="80"/>
      <c r="L2504" s="80"/>
      <c r="M2504" s="84"/>
      <c r="N2504" s="85"/>
      <c r="O2504" s="84"/>
      <c r="P2504" s="84"/>
      <c r="Q2504" s="84"/>
      <c r="R2504" s="85"/>
      <c r="S2504" s="86"/>
      <c r="T2504" s="86"/>
      <c r="U2504" s="86"/>
      <c r="V2504" s="86"/>
      <c r="W2504" s="86"/>
      <c r="X2504" s="86"/>
      <c r="Y2504" s="86"/>
    </row>
    <row r="2505">
      <c r="A2505" s="77"/>
      <c r="B2505" s="120"/>
      <c r="C2505" s="79"/>
      <c r="D2505" s="79"/>
      <c r="E2505" s="80"/>
      <c r="F2505" s="80"/>
      <c r="G2505" s="80"/>
      <c r="H2505" s="80"/>
      <c r="I2505" s="84"/>
      <c r="J2505" s="85"/>
      <c r="K2505" s="80"/>
      <c r="L2505" s="80"/>
      <c r="M2505" s="84"/>
      <c r="N2505" s="85"/>
      <c r="O2505" s="84"/>
      <c r="P2505" s="84"/>
      <c r="Q2505" s="84"/>
      <c r="R2505" s="85"/>
      <c r="S2505" s="86"/>
      <c r="T2505" s="86"/>
      <c r="U2505" s="86"/>
      <c r="V2505" s="86"/>
      <c r="W2505" s="86"/>
      <c r="X2505" s="86"/>
      <c r="Y2505" s="86"/>
    </row>
    <row r="2506">
      <c r="A2506" s="77"/>
      <c r="B2506" s="120"/>
      <c r="C2506" s="79"/>
      <c r="D2506" s="79"/>
      <c r="E2506" s="80"/>
      <c r="F2506" s="80"/>
      <c r="G2506" s="80"/>
      <c r="H2506" s="80"/>
      <c r="I2506" s="84"/>
      <c r="J2506" s="85"/>
      <c r="K2506" s="80"/>
      <c r="L2506" s="80"/>
      <c r="M2506" s="84"/>
      <c r="N2506" s="85"/>
      <c r="O2506" s="84"/>
      <c r="P2506" s="84"/>
      <c r="Q2506" s="84"/>
      <c r="R2506" s="85"/>
      <c r="S2506" s="86"/>
      <c r="T2506" s="86"/>
      <c r="U2506" s="86"/>
      <c r="V2506" s="86"/>
      <c r="W2506" s="86"/>
      <c r="X2506" s="86"/>
      <c r="Y2506" s="86"/>
    </row>
    <row r="2507">
      <c r="A2507" s="77"/>
      <c r="B2507" s="120"/>
      <c r="C2507" s="79"/>
      <c r="D2507" s="79"/>
      <c r="E2507" s="80"/>
      <c r="F2507" s="80"/>
      <c r="G2507" s="80"/>
      <c r="H2507" s="80"/>
      <c r="I2507" s="84"/>
      <c r="J2507" s="85"/>
      <c r="K2507" s="80"/>
      <c r="L2507" s="80"/>
      <c r="M2507" s="84"/>
      <c r="N2507" s="85"/>
      <c r="O2507" s="84"/>
      <c r="P2507" s="84"/>
      <c r="Q2507" s="84"/>
      <c r="R2507" s="85"/>
      <c r="S2507" s="86"/>
      <c r="T2507" s="86"/>
      <c r="U2507" s="86"/>
      <c r="V2507" s="86"/>
      <c r="W2507" s="86"/>
      <c r="X2507" s="86"/>
      <c r="Y2507" s="86"/>
    </row>
    <row r="2508">
      <c r="A2508" s="77"/>
      <c r="B2508" s="120"/>
      <c r="C2508" s="79"/>
      <c r="D2508" s="79"/>
      <c r="E2508" s="80"/>
      <c r="F2508" s="80"/>
      <c r="G2508" s="80"/>
      <c r="H2508" s="80"/>
      <c r="I2508" s="84"/>
      <c r="J2508" s="85"/>
      <c r="K2508" s="80"/>
      <c r="L2508" s="80"/>
      <c r="M2508" s="84"/>
      <c r="N2508" s="85"/>
      <c r="O2508" s="84"/>
      <c r="P2508" s="84"/>
      <c r="Q2508" s="84"/>
      <c r="R2508" s="85"/>
      <c r="S2508" s="86"/>
      <c r="T2508" s="86"/>
      <c r="U2508" s="86"/>
      <c r="V2508" s="86"/>
      <c r="W2508" s="86"/>
      <c r="X2508" s="86"/>
      <c r="Y2508" s="86"/>
    </row>
    <row r="2509">
      <c r="A2509" s="77"/>
      <c r="B2509" s="120"/>
      <c r="C2509" s="79"/>
      <c r="D2509" s="79"/>
      <c r="E2509" s="80"/>
      <c r="F2509" s="80"/>
      <c r="G2509" s="80"/>
      <c r="H2509" s="80"/>
      <c r="I2509" s="84"/>
      <c r="J2509" s="85"/>
      <c r="K2509" s="80"/>
      <c r="L2509" s="80"/>
      <c r="M2509" s="84"/>
      <c r="N2509" s="85"/>
      <c r="O2509" s="84"/>
      <c r="P2509" s="84"/>
      <c r="Q2509" s="84"/>
      <c r="R2509" s="85"/>
      <c r="S2509" s="86"/>
      <c r="T2509" s="86"/>
      <c r="U2509" s="86"/>
      <c r="V2509" s="86"/>
      <c r="W2509" s="86"/>
      <c r="X2509" s="86"/>
      <c r="Y2509" s="86"/>
    </row>
    <row r="2510">
      <c r="A2510" s="77"/>
      <c r="B2510" s="120"/>
      <c r="C2510" s="79"/>
      <c r="D2510" s="79"/>
      <c r="E2510" s="80"/>
      <c r="F2510" s="80"/>
      <c r="G2510" s="80"/>
      <c r="H2510" s="80"/>
      <c r="I2510" s="84"/>
      <c r="J2510" s="85"/>
      <c r="K2510" s="80"/>
      <c r="L2510" s="80"/>
      <c r="M2510" s="84"/>
      <c r="N2510" s="85"/>
      <c r="O2510" s="84"/>
      <c r="P2510" s="84"/>
      <c r="Q2510" s="84"/>
      <c r="R2510" s="85"/>
      <c r="S2510" s="86"/>
      <c r="T2510" s="86"/>
      <c r="U2510" s="86"/>
      <c r="V2510" s="86"/>
      <c r="W2510" s="86"/>
      <c r="X2510" s="86"/>
      <c r="Y2510" s="86"/>
    </row>
    <row r="2511">
      <c r="A2511" s="77"/>
      <c r="B2511" s="120"/>
      <c r="C2511" s="79"/>
      <c r="D2511" s="79"/>
      <c r="E2511" s="80"/>
      <c r="F2511" s="80"/>
      <c r="G2511" s="80"/>
      <c r="H2511" s="80"/>
      <c r="I2511" s="84"/>
      <c r="J2511" s="85"/>
      <c r="K2511" s="80"/>
      <c r="L2511" s="80"/>
      <c r="M2511" s="84"/>
      <c r="N2511" s="85"/>
      <c r="O2511" s="84"/>
      <c r="P2511" s="84"/>
      <c r="Q2511" s="84"/>
      <c r="R2511" s="85"/>
      <c r="S2511" s="86"/>
      <c r="T2511" s="86"/>
      <c r="U2511" s="86"/>
      <c r="V2511" s="86"/>
      <c r="W2511" s="86"/>
      <c r="X2511" s="86"/>
      <c r="Y2511" s="86"/>
    </row>
    <row r="2512">
      <c r="A2512" s="77"/>
      <c r="B2512" s="120"/>
      <c r="C2512" s="79"/>
      <c r="D2512" s="79"/>
      <c r="E2512" s="80"/>
      <c r="F2512" s="80"/>
      <c r="G2512" s="80"/>
      <c r="H2512" s="80"/>
      <c r="I2512" s="84"/>
      <c r="J2512" s="85"/>
      <c r="K2512" s="80"/>
      <c r="L2512" s="80"/>
      <c r="M2512" s="84"/>
      <c r="N2512" s="85"/>
      <c r="O2512" s="84"/>
      <c r="P2512" s="84"/>
      <c r="Q2512" s="84"/>
      <c r="R2512" s="85"/>
      <c r="S2512" s="86"/>
      <c r="T2512" s="86"/>
      <c r="U2512" s="86"/>
      <c r="V2512" s="86"/>
      <c r="W2512" s="86"/>
      <c r="X2512" s="86"/>
      <c r="Y2512" s="86"/>
    </row>
    <row r="2513">
      <c r="A2513" s="77"/>
      <c r="B2513" s="120"/>
      <c r="C2513" s="79"/>
      <c r="D2513" s="79"/>
      <c r="E2513" s="80"/>
      <c r="F2513" s="80"/>
      <c r="G2513" s="80"/>
      <c r="H2513" s="80"/>
      <c r="I2513" s="84"/>
      <c r="J2513" s="85"/>
      <c r="K2513" s="80"/>
      <c r="L2513" s="80"/>
      <c r="M2513" s="84"/>
      <c r="N2513" s="85"/>
      <c r="O2513" s="84"/>
      <c r="P2513" s="84"/>
      <c r="Q2513" s="84"/>
      <c r="R2513" s="85"/>
      <c r="S2513" s="86"/>
      <c r="T2513" s="86"/>
      <c r="U2513" s="86"/>
      <c r="V2513" s="86"/>
      <c r="W2513" s="86"/>
      <c r="X2513" s="86"/>
      <c r="Y2513" s="86"/>
    </row>
    <row r="2514">
      <c r="A2514" s="77"/>
      <c r="B2514" s="120"/>
      <c r="C2514" s="79"/>
      <c r="D2514" s="79"/>
      <c r="E2514" s="80"/>
      <c r="F2514" s="80"/>
      <c r="G2514" s="80"/>
      <c r="H2514" s="80"/>
      <c r="I2514" s="84"/>
      <c r="J2514" s="85"/>
      <c r="K2514" s="80"/>
      <c r="L2514" s="80"/>
      <c r="M2514" s="84"/>
      <c r="N2514" s="85"/>
      <c r="O2514" s="84"/>
      <c r="P2514" s="84"/>
      <c r="Q2514" s="84"/>
      <c r="R2514" s="85"/>
      <c r="S2514" s="86"/>
      <c r="T2514" s="86"/>
      <c r="U2514" s="86"/>
      <c r="V2514" s="86"/>
      <c r="W2514" s="86"/>
      <c r="X2514" s="86"/>
      <c r="Y2514" s="86"/>
    </row>
    <row r="2515">
      <c r="A2515" s="77"/>
      <c r="B2515" s="120"/>
      <c r="C2515" s="79"/>
      <c r="D2515" s="79"/>
      <c r="E2515" s="80"/>
      <c r="F2515" s="80"/>
      <c r="G2515" s="80"/>
      <c r="H2515" s="80"/>
      <c r="I2515" s="84"/>
      <c r="J2515" s="85"/>
      <c r="K2515" s="80"/>
      <c r="L2515" s="80"/>
      <c r="M2515" s="84"/>
      <c r="N2515" s="85"/>
      <c r="O2515" s="84"/>
      <c r="P2515" s="84"/>
      <c r="Q2515" s="84"/>
      <c r="R2515" s="85"/>
      <c r="S2515" s="86"/>
      <c r="T2515" s="86"/>
      <c r="U2515" s="86"/>
      <c r="V2515" s="86"/>
      <c r="W2515" s="86"/>
      <c r="X2515" s="86"/>
      <c r="Y2515" s="86"/>
    </row>
    <row r="2516">
      <c r="A2516" s="77"/>
      <c r="B2516" s="120"/>
      <c r="C2516" s="79"/>
      <c r="D2516" s="79"/>
      <c r="E2516" s="80"/>
      <c r="F2516" s="80"/>
      <c r="G2516" s="80"/>
      <c r="H2516" s="80"/>
      <c r="I2516" s="84"/>
      <c r="J2516" s="85"/>
      <c r="K2516" s="80"/>
      <c r="L2516" s="80"/>
      <c r="M2516" s="84"/>
      <c r="N2516" s="85"/>
      <c r="O2516" s="84"/>
      <c r="P2516" s="84"/>
      <c r="Q2516" s="84"/>
      <c r="R2516" s="85"/>
      <c r="S2516" s="86"/>
      <c r="T2516" s="86"/>
      <c r="U2516" s="86"/>
      <c r="V2516" s="86"/>
      <c r="W2516" s="86"/>
      <c r="X2516" s="86"/>
      <c r="Y2516" s="86"/>
    </row>
    <row r="2517">
      <c r="A2517" s="77"/>
      <c r="B2517" s="120"/>
      <c r="C2517" s="79"/>
      <c r="D2517" s="79"/>
      <c r="E2517" s="80"/>
      <c r="F2517" s="80"/>
      <c r="G2517" s="80"/>
      <c r="H2517" s="80"/>
      <c r="I2517" s="84"/>
      <c r="J2517" s="85"/>
      <c r="K2517" s="80"/>
      <c r="L2517" s="80"/>
      <c r="M2517" s="84"/>
      <c r="N2517" s="85"/>
      <c r="O2517" s="84"/>
      <c r="P2517" s="84"/>
      <c r="Q2517" s="84"/>
      <c r="R2517" s="85"/>
      <c r="S2517" s="86"/>
      <c r="T2517" s="86"/>
      <c r="U2517" s="86"/>
      <c r="V2517" s="86"/>
      <c r="W2517" s="86"/>
      <c r="X2517" s="86"/>
      <c r="Y2517" s="86"/>
    </row>
    <row r="2518">
      <c r="A2518" s="77"/>
      <c r="B2518" s="120"/>
      <c r="C2518" s="79"/>
      <c r="D2518" s="79"/>
      <c r="E2518" s="80"/>
      <c r="F2518" s="80"/>
      <c r="G2518" s="80"/>
      <c r="H2518" s="80"/>
      <c r="I2518" s="84"/>
      <c r="J2518" s="85"/>
      <c r="K2518" s="80"/>
      <c r="L2518" s="80"/>
      <c r="M2518" s="84"/>
      <c r="N2518" s="85"/>
      <c r="O2518" s="84"/>
      <c r="P2518" s="84"/>
      <c r="Q2518" s="84"/>
      <c r="R2518" s="85"/>
      <c r="S2518" s="86"/>
      <c r="T2518" s="86"/>
      <c r="U2518" s="86"/>
      <c r="V2518" s="86"/>
      <c r="W2518" s="86"/>
      <c r="X2518" s="86"/>
      <c r="Y2518" s="86"/>
    </row>
    <row r="2519">
      <c r="A2519" s="77"/>
      <c r="B2519" s="120"/>
      <c r="C2519" s="79"/>
      <c r="D2519" s="79"/>
      <c r="E2519" s="80"/>
      <c r="F2519" s="80"/>
      <c r="G2519" s="80"/>
      <c r="H2519" s="80"/>
      <c r="I2519" s="84"/>
      <c r="J2519" s="85"/>
      <c r="K2519" s="80"/>
      <c r="L2519" s="80"/>
      <c r="M2519" s="84"/>
      <c r="N2519" s="85"/>
      <c r="O2519" s="84"/>
      <c r="P2519" s="84"/>
      <c r="Q2519" s="84"/>
      <c r="R2519" s="85"/>
      <c r="S2519" s="86"/>
      <c r="T2519" s="86"/>
      <c r="U2519" s="86"/>
      <c r="V2519" s="86"/>
      <c r="W2519" s="86"/>
      <c r="X2519" s="86"/>
      <c r="Y2519" s="86"/>
    </row>
    <row r="2520">
      <c r="A2520" s="77"/>
      <c r="B2520" s="120"/>
      <c r="C2520" s="79"/>
      <c r="D2520" s="79"/>
      <c r="E2520" s="80"/>
      <c r="F2520" s="80"/>
      <c r="G2520" s="80"/>
      <c r="H2520" s="80"/>
      <c r="I2520" s="84"/>
      <c r="J2520" s="85"/>
      <c r="K2520" s="80"/>
      <c r="L2520" s="80"/>
      <c r="M2520" s="84"/>
      <c r="N2520" s="85"/>
      <c r="O2520" s="84"/>
      <c r="P2520" s="84"/>
      <c r="Q2520" s="84"/>
      <c r="R2520" s="85"/>
      <c r="S2520" s="86"/>
      <c r="T2520" s="86"/>
      <c r="U2520" s="86"/>
      <c r="V2520" s="86"/>
      <c r="W2520" s="86"/>
      <c r="X2520" s="86"/>
      <c r="Y2520" s="86"/>
    </row>
    <row r="2521">
      <c r="A2521" s="77"/>
      <c r="B2521" s="120"/>
      <c r="C2521" s="79"/>
      <c r="D2521" s="79"/>
      <c r="E2521" s="80"/>
      <c r="F2521" s="80"/>
      <c r="G2521" s="80"/>
      <c r="H2521" s="80"/>
      <c r="I2521" s="84"/>
      <c r="J2521" s="85"/>
      <c r="K2521" s="80"/>
      <c r="L2521" s="80"/>
      <c r="M2521" s="84"/>
      <c r="N2521" s="85"/>
      <c r="O2521" s="84"/>
      <c r="P2521" s="84"/>
      <c r="Q2521" s="84"/>
      <c r="R2521" s="85"/>
      <c r="S2521" s="86"/>
      <c r="T2521" s="86"/>
      <c r="U2521" s="86"/>
      <c r="V2521" s="86"/>
      <c r="W2521" s="86"/>
      <c r="X2521" s="86"/>
      <c r="Y2521" s="86"/>
    </row>
    <row r="2522">
      <c r="A2522" s="77"/>
      <c r="B2522" s="120"/>
      <c r="C2522" s="79"/>
      <c r="D2522" s="79"/>
      <c r="E2522" s="80"/>
      <c r="F2522" s="80"/>
      <c r="G2522" s="80"/>
      <c r="H2522" s="80"/>
      <c r="I2522" s="84"/>
      <c r="J2522" s="85"/>
      <c r="K2522" s="80"/>
      <c r="L2522" s="80"/>
      <c r="M2522" s="84"/>
      <c r="N2522" s="85"/>
      <c r="O2522" s="84"/>
      <c r="P2522" s="84"/>
      <c r="Q2522" s="84"/>
      <c r="R2522" s="85"/>
      <c r="S2522" s="86"/>
      <c r="T2522" s="86"/>
      <c r="U2522" s="86"/>
      <c r="V2522" s="86"/>
      <c r="W2522" s="86"/>
      <c r="X2522" s="86"/>
      <c r="Y2522" s="86"/>
    </row>
    <row r="2523">
      <c r="A2523" s="77"/>
      <c r="B2523" s="120"/>
      <c r="C2523" s="79"/>
      <c r="D2523" s="79"/>
      <c r="E2523" s="80"/>
      <c r="F2523" s="80"/>
      <c r="G2523" s="80"/>
      <c r="H2523" s="80"/>
      <c r="I2523" s="84"/>
      <c r="J2523" s="85"/>
      <c r="K2523" s="80"/>
      <c r="L2523" s="80"/>
      <c r="M2523" s="84"/>
      <c r="N2523" s="85"/>
      <c r="O2523" s="84"/>
      <c r="P2523" s="84"/>
      <c r="Q2523" s="84"/>
      <c r="R2523" s="85"/>
      <c r="S2523" s="86"/>
      <c r="T2523" s="86"/>
      <c r="U2523" s="86"/>
      <c r="V2523" s="86"/>
      <c r="W2523" s="86"/>
      <c r="X2523" s="86"/>
      <c r="Y2523" s="86"/>
    </row>
    <row r="2524">
      <c r="A2524" s="77"/>
      <c r="B2524" s="120"/>
      <c r="C2524" s="79"/>
      <c r="D2524" s="79"/>
      <c r="E2524" s="80"/>
      <c r="F2524" s="80"/>
      <c r="G2524" s="80"/>
      <c r="H2524" s="80"/>
      <c r="I2524" s="84"/>
      <c r="J2524" s="85"/>
      <c r="K2524" s="80"/>
      <c r="L2524" s="80"/>
      <c r="M2524" s="84"/>
      <c r="N2524" s="85"/>
      <c r="O2524" s="84"/>
      <c r="P2524" s="84"/>
      <c r="Q2524" s="84"/>
      <c r="R2524" s="85"/>
      <c r="S2524" s="86"/>
      <c r="T2524" s="86"/>
      <c r="U2524" s="86"/>
      <c r="V2524" s="86"/>
      <c r="W2524" s="86"/>
      <c r="X2524" s="86"/>
      <c r="Y2524" s="86"/>
    </row>
    <row r="2525">
      <c r="A2525" s="77"/>
      <c r="B2525" s="120"/>
      <c r="C2525" s="79"/>
      <c r="D2525" s="79"/>
      <c r="E2525" s="80"/>
      <c r="F2525" s="80"/>
      <c r="G2525" s="80"/>
      <c r="H2525" s="80"/>
      <c r="I2525" s="84"/>
      <c r="J2525" s="85"/>
      <c r="K2525" s="80"/>
      <c r="L2525" s="80"/>
      <c r="M2525" s="84"/>
      <c r="N2525" s="85"/>
      <c r="O2525" s="84"/>
      <c r="P2525" s="84"/>
      <c r="Q2525" s="84"/>
      <c r="R2525" s="85"/>
      <c r="S2525" s="86"/>
      <c r="T2525" s="86"/>
      <c r="U2525" s="86"/>
      <c r="V2525" s="86"/>
      <c r="W2525" s="86"/>
      <c r="X2525" s="86"/>
      <c r="Y2525" s="86"/>
    </row>
    <row r="2526">
      <c r="A2526" s="77"/>
      <c r="B2526" s="120"/>
      <c r="C2526" s="79"/>
      <c r="D2526" s="79"/>
      <c r="E2526" s="80"/>
      <c r="F2526" s="80"/>
      <c r="G2526" s="80"/>
      <c r="H2526" s="80"/>
      <c r="I2526" s="84"/>
      <c r="J2526" s="85"/>
      <c r="K2526" s="80"/>
      <c r="L2526" s="80"/>
      <c r="M2526" s="84"/>
      <c r="N2526" s="85"/>
      <c r="O2526" s="84"/>
      <c r="P2526" s="84"/>
      <c r="Q2526" s="84"/>
      <c r="R2526" s="85"/>
      <c r="S2526" s="86"/>
      <c r="T2526" s="86"/>
      <c r="U2526" s="86"/>
      <c r="V2526" s="86"/>
      <c r="W2526" s="86"/>
      <c r="X2526" s="86"/>
      <c r="Y2526" s="86"/>
    </row>
    <row r="2527">
      <c r="A2527" s="77"/>
      <c r="B2527" s="120"/>
      <c r="C2527" s="79"/>
      <c r="D2527" s="79"/>
      <c r="E2527" s="80"/>
      <c r="F2527" s="80"/>
      <c r="G2527" s="80"/>
      <c r="H2527" s="80"/>
      <c r="I2527" s="84"/>
      <c r="J2527" s="85"/>
      <c r="K2527" s="80"/>
      <c r="L2527" s="80"/>
      <c r="M2527" s="84"/>
      <c r="N2527" s="85"/>
      <c r="O2527" s="84"/>
      <c r="P2527" s="84"/>
      <c r="Q2527" s="84"/>
      <c r="R2527" s="85"/>
      <c r="S2527" s="86"/>
      <c r="T2527" s="86"/>
      <c r="U2527" s="86"/>
      <c r="V2527" s="86"/>
      <c r="W2527" s="86"/>
      <c r="X2527" s="86"/>
      <c r="Y2527" s="86"/>
    </row>
    <row r="2528">
      <c r="A2528" s="77"/>
      <c r="B2528" s="120"/>
      <c r="C2528" s="79"/>
      <c r="D2528" s="79"/>
      <c r="E2528" s="80"/>
      <c r="F2528" s="80"/>
      <c r="G2528" s="80"/>
      <c r="H2528" s="80"/>
      <c r="I2528" s="84"/>
      <c r="J2528" s="85"/>
      <c r="K2528" s="80"/>
      <c r="L2528" s="80"/>
      <c r="M2528" s="84"/>
      <c r="N2528" s="85"/>
      <c r="O2528" s="84"/>
      <c r="P2528" s="84"/>
      <c r="Q2528" s="84"/>
      <c r="R2528" s="85"/>
      <c r="S2528" s="86"/>
      <c r="T2528" s="86"/>
      <c r="U2528" s="86"/>
      <c r="V2528" s="86"/>
      <c r="W2528" s="86"/>
      <c r="X2528" s="86"/>
      <c r="Y2528" s="86"/>
    </row>
    <row r="2529">
      <c r="A2529" s="77"/>
      <c r="B2529" s="120"/>
      <c r="C2529" s="79"/>
      <c r="D2529" s="79"/>
      <c r="E2529" s="80"/>
      <c r="F2529" s="80"/>
      <c r="G2529" s="80"/>
      <c r="H2529" s="80"/>
      <c r="I2529" s="84"/>
      <c r="J2529" s="85"/>
      <c r="K2529" s="80"/>
      <c r="L2529" s="80"/>
      <c r="M2529" s="84"/>
      <c r="N2529" s="85"/>
      <c r="O2529" s="84"/>
      <c r="P2529" s="84"/>
      <c r="Q2529" s="84"/>
      <c r="R2529" s="85"/>
      <c r="S2529" s="86"/>
      <c r="T2529" s="86"/>
      <c r="U2529" s="86"/>
      <c r="V2529" s="86"/>
      <c r="W2529" s="86"/>
      <c r="X2529" s="86"/>
      <c r="Y2529" s="86"/>
    </row>
    <row r="2530">
      <c r="A2530" s="77"/>
      <c r="B2530" s="120"/>
      <c r="C2530" s="79"/>
      <c r="D2530" s="79"/>
      <c r="E2530" s="80"/>
      <c r="F2530" s="80"/>
      <c r="G2530" s="80"/>
      <c r="H2530" s="80"/>
      <c r="I2530" s="84"/>
      <c r="J2530" s="85"/>
      <c r="K2530" s="80"/>
      <c r="L2530" s="80"/>
      <c r="M2530" s="84"/>
      <c r="N2530" s="85"/>
      <c r="O2530" s="84"/>
      <c r="P2530" s="84"/>
      <c r="Q2530" s="84"/>
      <c r="R2530" s="85"/>
      <c r="S2530" s="86"/>
      <c r="T2530" s="86"/>
      <c r="U2530" s="86"/>
      <c r="V2530" s="86"/>
      <c r="W2530" s="86"/>
      <c r="X2530" s="86"/>
      <c r="Y2530" s="86"/>
    </row>
    <row r="2531">
      <c r="A2531" s="77"/>
      <c r="B2531" s="120"/>
      <c r="C2531" s="79"/>
      <c r="D2531" s="79"/>
      <c r="E2531" s="80"/>
      <c r="F2531" s="80"/>
      <c r="G2531" s="80"/>
      <c r="H2531" s="80"/>
      <c r="I2531" s="84"/>
      <c r="J2531" s="85"/>
      <c r="K2531" s="80"/>
      <c r="L2531" s="80"/>
      <c r="M2531" s="84"/>
      <c r="N2531" s="85"/>
      <c r="O2531" s="84"/>
      <c r="P2531" s="84"/>
      <c r="Q2531" s="84"/>
      <c r="R2531" s="85"/>
      <c r="S2531" s="86"/>
      <c r="T2531" s="86"/>
      <c r="U2531" s="86"/>
      <c r="V2531" s="86"/>
      <c r="W2531" s="86"/>
      <c r="X2531" s="86"/>
      <c r="Y2531" s="86"/>
    </row>
    <row r="2532">
      <c r="A2532" s="77"/>
      <c r="B2532" s="120"/>
      <c r="C2532" s="79"/>
      <c r="D2532" s="79"/>
      <c r="E2532" s="80"/>
      <c r="F2532" s="80"/>
      <c r="G2532" s="80"/>
      <c r="H2532" s="80"/>
      <c r="I2532" s="84"/>
      <c r="J2532" s="85"/>
      <c r="K2532" s="80"/>
      <c r="L2532" s="80"/>
      <c r="M2532" s="84"/>
      <c r="N2532" s="85"/>
      <c r="O2532" s="84"/>
      <c r="P2532" s="84"/>
      <c r="Q2532" s="84"/>
      <c r="R2532" s="85"/>
      <c r="S2532" s="86"/>
      <c r="T2532" s="86"/>
      <c r="U2532" s="86"/>
      <c r="V2532" s="86"/>
      <c r="W2532" s="86"/>
      <c r="X2532" s="86"/>
      <c r="Y2532" s="86"/>
    </row>
    <row r="2533">
      <c r="A2533" s="77"/>
      <c r="B2533" s="120"/>
      <c r="C2533" s="79"/>
      <c r="D2533" s="79"/>
      <c r="E2533" s="80"/>
      <c r="F2533" s="80"/>
      <c r="G2533" s="80"/>
      <c r="H2533" s="80"/>
      <c r="I2533" s="84"/>
      <c r="J2533" s="85"/>
      <c r="K2533" s="80"/>
      <c r="L2533" s="80"/>
      <c r="M2533" s="84"/>
      <c r="N2533" s="85"/>
      <c r="O2533" s="84"/>
      <c r="P2533" s="84"/>
      <c r="Q2533" s="84"/>
      <c r="R2533" s="85"/>
      <c r="S2533" s="86"/>
      <c r="T2533" s="86"/>
      <c r="U2533" s="86"/>
      <c r="V2533" s="86"/>
      <c r="W2533" s="86"/>
      <c r="X2533" s="86"/>
      <c r="Y2533" s="86"/>
    </row>
    <row r="2534">
      <c r="A2534" s="77"/>
      <c r="B2534" s="120"/>
      <c r="C2534" s="79"/>
      <c r="D2534" s="79"/>
      <c r="E2534" s="80"/>
      <c r="F2534" s="80"/>
      <c r="G2534" s="80"/>
      <c r="H2534" s="80"/>
      <c r="I2534" s="84"/>
      <c r="J2534" s="85"/>
      <c r="K2534" s="80"/>
      <c r="L2534" s="80"/>
      <c r="M2534" s="84"/>
      <c r="N2534" s="85"/>
      <c r="O2534" s="84"/>
      <c r="P2534" s="84"/>
      <c r="Q2534" s="84"/>
      <c r="R2534" s="85"/>
      <c r="S2534" s="86"/>
      <c r="T2534" s="86"/>
      <c r="U2534" s="86"/>
      <c r="V2534" s="86"/>
      <c r="W2534" s="86"/>
      <c r="X2534" s="86"/>
      <c r="Y2534" s="86"/>
    </row>
    <row r="2535">
      <c r="A2535" s="77"/>
      <c r="B2535" s="120"/>
      <c r="C2535" s="79"/>
      <c r="D2535" s="79"/>
      <c r="E2535" s="80"/>
      <c r="F2535" s="80"/>
      <c r="G2535" s="80"/>
      <c r="H2535" s="80"/>
      <c r="I2535" s="84"/>
      <c r="J2535" s="85"/>
      <c r="K2535" s="80"/>
      <c r="L2535" s="80"/>
      <c r="M2535" s="84"/>
      <c r="N2535" s="85"/>
      <c r="O2535" s="84"/>
      <c r="P2535" s="84"/>
      <c r="Q2535" s="84"/>
      <c r="R2535" s="85"/>
      <c r="S2535" s="86"/>
      <c r="T2535" s="86"/>
      <c r="U2535" s="86"/>
      <c r="V2535" s="86"/>
      <c r="W2535" s="86"/>
      <c r="X2535" s="86"/>
      <c r="Y2535" s="86"/>
    </row>
    <row r="2536">
      <c r="A2536" s="77"/>
      <c r="B2536" s="120"/>
      <c r="C2536" s="79"/>
      <c r="D2536" s="79"/>
      <c r="E2536" s="80"/>
      <c r="F2536" s="80"/>
      <c r="G2536" s="80"/>
      <c r="H2536" s="80"/>
      <c r="I2536" s="84"/>
      <c r="J2536" s="85"/>
      <c r="K2536" s="80"/>
      <c r="L2536" s="80"/>
      <c r="M2536" s="84"/>
      <c r="N2536" s="85"/>
      <c r="O2536" s="84"/>
      <c r="P2536" s="84"/>
      <c r="Q2536" s="84"/>
      <c r="R2536" s="85"/>
      <c r="S2536" s="86"/>
      <c r="T2536" s="86"/>
      <c r="U2536" s="86"/>
      <c r="V2536" s="86"/>
      <c r="W2536" s="86"/>
      <c r="X2536" s="86"/>
      <c r="Y2536" s="86"/>
    </row>
    <row r="2537">
      <c r="A2537" s="77"/>
      <c r="B2537" s="120"/>
      <c r="C2537" s="79"/>
      <c r="D2537" s="79"/>
      <c r="E2537" s="80"/>
      <c r="F2537" s="80"/>
      <c r="G2537" s="80"/>
      <c r="H2537" s="80"/>
      <c r="I2537" s="84"/>
      <c r="J2537" s="85"/>
      <c r="K2537" s="80"/>
      <c r="L2537" s="80"/>
      <c r="M2537" s="84"/>
      <c r="N2537" s="85"/>
      <c r="O2537" s="84"/>
      <c r="P2537" s="84"/>
      <c r="Q2537" s="84"/>
      <c r="R2537" s="85"/>
      <c r="S2537" s="86"/>
      <c r="T2537" s="86"/>
      <c r="U2537" s="86"/>
      <c r="V2537" s="86"/>
      <c r="W2537" s="86"/>
      <c r="X2537" s="86"/>
      <c r="Y2537" s="86"/>
    </row>
    <row r="2538">
      <c r="A2538" s="77"/>
      <c r="B2538" s="120"/>
      <c r="C2538" s="79"/>
      <c r="D2538" s="79"/>
      <c r="E2538" s="80"/>
      <c r="F2538" s="80"/>
      <c r="G2538" s="80"/>
      <c r="H2538" s="80"/>
      <c r="I2538" s="84"/>
      <c r="J2538" s="85"/>
      <c r="K2538" s="80"/>
      <c r="L2538" s="80"/>
      <c r="M2538" s="84"/>
      <c r="N2538" s="85"/>
      <c r="O2538" s="84"/>
      <c r="P2538" s="84"/>
      <c r="Q2538" s="84"/>
      <c r="R2538" s="85"/>
      <c r="S2538" s="86"/>
      <c r="T2538" s="86"/>
      <c r="U2538" s="86"/>
      <c r="V2538" s="86"/>
      <c r="W2538" s="86"/>
      <c r="X2538" s="86"/>
      <c r="Y2538" s="86"/>
    </row>
    <row r="2539">
      <c r="A2539" s="77"/>
      <c r="B2539" s="120"/>
      <c r="C2539" s="79"/>
      <c r="D2539" s="79"/>
      <c r="E2539" s="80"/>
      <c r="F2539" s="80"/>
      <c r="G2539" s="80"/>
      <c r="H2539" s="80"/>
      <c r="I2539" s="84"/>
      <c r="J2539" s="85"/>
      <c r="K2539" s="80"/>
      <c r="L2539" s="80"/>
      <c r="M2539" s="84"/>
      <c r="N2539" s="85"/>
      <c r="O2539" s="84"/>
      <c r="P2539" s="84"/>
      <c r="Q2539" s="84"/>
      <c r="R2539" s="85"/>
      <c r="S2539" s="86"/>
      <c r="T2539" s="86"/>
      <c r="U2539" s="86"/>
      <c r="V2539" s="86"/>
      <c r="W2539" s="86"/>
      <c r="X2539" s="86"/>
      <c r="Y2539" s="86"/>
    </row>
    <row r="2540">
      <c r="A2540" s="77"/>
      <c r="B2540" s="120"/>
      <c r="C2540" s="79"/>
      <c r="D2540" s="79"/>
      <c r="E2540" s="80"/>
      <c r="F2540" s="80"/>
      <c r="G2540" s="80"/>
      <c r="H2540" s="80"/>
      <c r="I2540" s="84"/>
      <c r="J2540" s="85"/>
      <c r="K2540" s="80"/>
      <c r="L2540" s="80"/>
      <c r="M2540" s="84"/>
      <c r="N2540" s="85"/>
      <c r="O2540" s="84"/>
      <c r="P2540" s="84"/>
      <c r="Q2540" s="84"/>
      <c r="R2540" s="85"/>
      <c r="S2540" s="86"/>
      <c r="T2540" s="86"/>
      <c r="U2540" s="86"/>
      <c r="V2540" s="86"/>
      <c r="W2540" s="86"/>
      <c r="X2540" s="86"/>
      <c r="Y2540" s="86"/>
    </row>
    <row r="2541">
      <c r="A2541" s="77"/>
      <c r="B2541" s="120"/>
      <c r="C2541" s="79"/>
      <c r="D2541" s="79"/>
      <c r="E2541" s="80"/>
      <c r="F2541" s="80"/>
      <c r="G2541" s="80"/>
      <c r="H2541" s="80"/>
      <c r="I2541" s="84"/>
      <c r="J2541" s="85"/>
      <c r="K2541" s="80"/>
      <c r="L2541" s="80"/>
      <c r="M2541" s="84"/>
      <c r="N2541" s="85"/>
      <c r="O2541" s="84"/>
      <c r="P2541" s="84"/>
      <c r="Q2541" s="84"/>
      <c r="R2541" s="85"/>
      <c r="S2541" s="86"/>
      <c r="T2541" s="86"/>
      <c r="U2541" s="86"/>
      <c r="V2541" s="86"/>
      <c r="W2541" s="86"/>
      <c r="X2541" s="86"/>
      <c r="Y2541" s="86"/>
    </row>
    <row r="2542">
      <c r="A2542" s="77"/>
      <c r="B2542" s="120"/>
      <c r="C2542" s="79"/>
      <c r="D2542" s="79"/>
      <c r="E2542" s="80"/>
      <c r="F2542" s="80"/>
      <c r="G2542" s="80"/>
      <c r="H2542" s="80"/>
      <c r="I2542" s="84"/>
      <c r="J2542" s="85"/>
      <c r="K2542" s="80"/>
      <c r="L2542" s="80"/>
      <c r="M2542" s="84"/>
      <c r="N2542" s="85"/>
      <c r="O2542" s="84"/>
      <c r="P2542" s="84"/>
      <c r="Q2542" s="84"/>
      <c r="R2542" s="85"/>
      <c r="S2542" s="86"/>
      <c r="T2542" s="86"/>
      <c r="U2542" s="86"/>
      <c r="V2542" s="86"/>
      <c r="W2542" s="86"/>
      <c r="X2542" s="86"/>
      <c r="Y2542" s="86"/>
    </row>
    <row r="2543">
      <c r="A2543" s="77"/>
      <c r="B2543" s="120"/>
      <c r="C2543" s="79"/>
      <c r="D2543" s="79"/>
      <c r="E2543" s="80"/>
      <c r="F2543" s="80"/>
      <c r="G2543" s="80"/>
      <c r="H2543" s="80"/>
      <c r="I2543" s="84"/>
      <c r="J2543" s="85"/>
      <c r="K2543" s="80"/>
      <c r="L2543" s="80"/>
      <c r="M2543" s="84"/>
      <c r="N2543" s="85"/>
      <c r="O2543" s="84"/>
      <c r="P2543" s="84"/>
      <c r="Q2543" s="84"/>
      <c r="R2543" s="85"/>
      <c r="S2543" s="86"/>
      <c r="T2543" s="86"/>
      <c r="U2543" s="86"/>
      <c r="V2543" s="86"/>
      <c r="W2543" s="86"/>
      <c r="X2543" s="86"/>
      <c r="Y2543" s="86"/>
    </row>
    <row r="2544">
      <c r="A2544" s="77"/>
      <c r="B2544" s="120"/>
      <c r="C2544" s="79"/>
      <c r="D2544" s="79"/>
      <c r="E2544" s="80"/>
      <c r="F2544" s="80"/>
      <c r="G2544" s="80"/>
      <c r="H2544" s="80"/>
      <c r="I2544" s="84"/>
      <c r="J2544" s="85"/>
      <c r="K2544" s="80"/>
      <c r="L2544" s="80"/>
      <c r="M2544" s="84"/>
      <c r="N2544" s="85"/>
      <c r="O2544" s="84"/>
      <c r="P2544" s="84"/>
      <c r="Q2544" s="84"/>
      <c r="R2544" s="85"/>
      <c r="S2544" s="86"/>
      <c r="T2544" s="86"/>
      <c r="U2544" s="86"/>
      <c r="V2544" s="86"/>
      <c r="W2544" s="86"/>
      <c r="X2544" s="86"/>
      <c r="Y2544" s="86"/>
    </row>
    <row r="2545">
      <c r="A2545" s="77"/>
      <c r="B2545" s="120"/>
      <c r="C2545" s="79"/>
      <c r="D2545" s="79"/>
      <c r="E2545" s="80"/>
      <c r="F2545" s="80"/>
      <c r="G2545" s="80"/>
      <c r="H2545" s="80"/>
      <c r="I2545" s="84"/>
      <c r="J2545" s="85"/>
      <c r="K2545" s="80"/>
      <c r="L2545" s="80"/>
      <c r="M2545" s="84"/>
      <c r="N2545" s="85"/>
      <c r="O2545" s="84"/>
      <c r="P2545" s="84"/>
      <c r="Q2545" s="84"/>
      <c r="R2545" s="85"/>
      <c r="S2545" s="86"/>
      <c r="T2545" s="86"/>
      <c r="U2545" s="86"/>
      <c r="V2545" s="86"/>
      <c r="W2545" s="86"/>
      <c r="X2545" s="86"/>
      <c r="Y2545" s="86"/>
    </row>
    <row r="2546">
      <c r="A2546" s="77"/>
      <c r="B2546" s="120"/>
      <c r="C2546" s="79"/>
      <c r="D2546" s="79"/>
      <c r="E2546" s="80"/>
      <c r="F2546" s="80"/>
      <c r="G2546" s="80"/>
      <c r="H2546" s="80"/>
      <c r="I2546" s="84"/>
      <c r="J2546" s="85"/>
      <c r="K2546" s="80"/>
      <c r="L2546" s="80"/>
      <c r="M2546" s="84"/>
      <c r="N2546" s="85"/>
      <c r="O2546" s="84"/>
      <c r="P2546" s="84"/>
      <c r="Q2546" s="84"/>
      <c r="R2546" s="85"/>
      <c r="S2546" s="86"/>
      <c r="T2546" s="86"/>
      <c r="U2546" s="86"/>
      <c r="V2546" s="86"/>
      <c r="W2546" s="86"/>
      <c r="X2546" s="86"/>
      <c r="Y2546" s="86"/>
    </row>
    <row r="2547">
      <c r="A2547" s="77"/>
      <c r="B2547" s="120"/>
      <c r="C2547" s="79"/>
      <c r="D2547" s="79"/>
      <c r="E2547" s="80"/>
      <c r="F2547" s="80"/>
      <c r="G2547" s="80"/>
      <c r="H2547" s="80"/>
      <c r="I2547" s="84"/>
      <c r="J2547" s="85"/>
      <c r="K2547" s="80"/>
      <c r="L2547" s="80"/>
      <c r="M2547" s="84"/>
      <c r="N2547" s="85"/>
      <c r="O2547" s="84"/>
      <c r="P2547" s="84"/>
      <c r="Q2547" s="84"/>
      <c r="R2547" s="85"/>
      <c r="S2547" s="86"/>
      <c r="T2547" s="86"/>
      <c r="U2547" s="86"/>
      <c r="V2547" s="86"/>
      <c r="W2547" s="86"/>
      <c r="X2547" s="86"/>
      <c r="Y2547" s="86"/>
    </row>
    <row r="2548">
      <c r="A2548" s="77"/>
      <c r="B2548" s="120"/>
      <c r="C2548" s="79"/>
      <c r="D2548" s="79"/>
      <c r="E2548" s="80"/>
      <c r="F2548" s="80"/>
      <c r="G2548" s="80"/>
      <c r="H2548" s="80"/>
      <c r="I2548" s="84"/>
      <c r="J2548" s="85"/>
      <c r="K2548" s="80"/>
      <c r="L2548" s="80"/>
      <c r="M2548" s="84"/>
      <c r="N2548" s="85"/>
      <c r="O2548" s="84"/>
      <c r="P2548" s="84"/>
      <c r="Q2548" s="84"/>
      <c r="R2548" s="85"/>
      <c r="S2548" s="86"/>
      <c r="T2548" s="86"/>
      <c r="U2548" s="86"/>
      <c r="V2548" s="86"/>
      <c r="W2548" s="86"/>
      <c r="X2548" s="86"/>
      <c r="Y2548" s="86"/>
    </row>
    <row r="2549">
      <c r="A2549" s="77"/>
      <c r="B2549" s="120"/>
      <c r="C2549" s="79"/>
      <c r="D2549" s="79"/>
      <c r="E2549" s="80"/>
      <c r="F2549" s="80"/>
      <c r="G2549" s="80"/>
      <c r="H2549" s="80"/>
      <c r="I2549" s="84"/>
      <c r="J2549" s="85"/>
      <c r="K2549" s="80"/>
      <c r="L2549" s="80"/>
      <c r="M2549" s="84"/>
      <c r="N2549" s="85"/>
      <c r="O2549" s="84"/>
      <c r="P2549" s="84"/>
      <c r="Q2549" s="84"/>
      <c r="R2549" s="85"/>
      <c r="S2549" s="86"/>
      <c r="T2549" s="86"/>
      <c r="U2549" s="86"/>
      <c r="V2549" s="86"/>
      <c r="W2549" s="86"/>
      <c r="X2549" s="86"/>
      <c r="Y2549" s="86"/>
    </row>
    <row r="2550">
      <c r="A2550" s="77"/>
      <c r="B2550" s="120"/>
      <c r="C2550" s="79"/>
      <c r="D2550" s="79"/>
      <c r="E2550" s="80"/>
      <c r="F2550" s="80"/>
      <c r="G2550" s="80"/>
      <c r="H2550" s="80"/>
      <c r="I2550" s="84"/>
      <c r="J2550" s="85"/>
      <c r="K2550" s="80"/>
      <c r="L2550" s="80"/>
      <c r="M2550" s="84"/>
      <c r="N2550" s="85"/>
      <c r="O2550" s="84"/>
      <c r="P2550" s="84"/>
      <c r="Q2550" s="84"/>
      <c r="R2550" s="85"/>
      <c r="S2550" s="86"/>
      <c r="T2550" s="86"/>
      <c r="U2550" s="86"/>
      <c r="V2550" s="86"/>
      <c r="W2550" s="86"/>
      <c r="X2550" s="86"/>
      <c r="Y2550" s="86"/>
    </row>
    <row r="2551">
      <c r="A2551" s="77"/>
      <c r="B2551" s="120"/>
      <c r="C2551" s="79"/>
      <c r="D2551" s="79"/>
      <c r="E2551" s="80"/>
      <c r="F2551" s="80"/>
      <c r="G2551" s="80"/>
      <c r="H2551" s="80"/>
      <c r="I2551" s="84"/>
      <c r="J2551" s="85"/>
      <c r="K2551" s="80"/>
      <c r="L2551" s="80"/>
      <c r="M2551" s="84"/>
      <c r="N2551" s="85"/>
      <c r="O2551" s="84"/>
      <c r="P2551" s="84"/>
      <c r="Q2551" s="84"/>
      <c r="R2551" s="85"/>
      <c r="S2551" s="86"/>
      <c r="T2551" s="86"/>
      <c r="U2551" s="86"/>
      <c r="V2551" s="86"/>
      <c r="W2551" s="86"/>
      <c r="X2551" s="86"/>
      <c r="Y2551" s="86"/>
    </row>
    <row r="2552">
      <c r="A2552" s="77"/>
      <c r="B2552" s="120"/>
      <c r="C2552" s="79"/>
      <c r="D2552" s="79"/>
      <c r="E2552" s="80"/>
      <c r="F2552" s="80"/>
      <c r="G2552" s="80"/>
      <c r="H2552" s="80"/>
      <c r="I2552" s="84"/>
      <c r="J2552" s="85"/>
      <c r="K2552" s="80"/>
      <c r="L2552" s="80"/>
      <c r="M2552" s="84"/>
      <c r="N2552" s="85"/>
      <c r="O2552" s="84"/>
      <c r="P2552" s="84"/>
      <c r="Q2552" s="84"/>
      <c r="R2552" s="85"/>
      <c r="S2552" s="86"/>
      <c r="T2552" s="86"/>
      <c r="U2552" s="86"/>
      <c r="V2552" s="86"/>
      <c r="W2552" s="86"/>
      <c r="X2552" s="86"/>
      <c r="Y2552" s="86"/>
    </row>
    <row r="2553">
      <c r="A2553" s="77"/>
      <c r="B2553" s="120"/>
      <c r="C2553" s="79"/>
      <c r="D2553" s="79"/>
      <c r="E2553" s="80"/>
      <c r="F2553" s="80"/>
      <c r="G2553" s="80"/>
      <c r="H2553" s="80"/>
      <c r="I2553" s="84"/>
      <c r="J2553" s="85"/>
      <c r="K2553" s="80"/>
      <c r="L2553" s="80"/>
      <c r="M2553" s="84"/>
      <c r="N2553" s="85"/>
      <c r="O2553" s="84"/>
      <c r="P2553" s="84"/>
      <c r="Q2553" s="84"/>
      <c r="R2553" s="85"/>
      <c r="S2553" s="86"/>
      <c r="T2553" s="86"/>
      <c r="U2553" s="86"/>
      <c r="V2553" s="86"/>
      <c r="W2553" s="86"/>
      <c r="X2553" s="86"/>
      <c r="Y2553" s="86"/>
    </row>
    <row r="2554">
      <c r="A2554" s="77"/>
      <c r="B2554" s="120"/>
      <c r="C2554" s="79"/>
      <c r="D2554" s="79"/>
      <c r="E2554" s="80"/>
      <c r="F2554" s="80"/>
      <c r="G2554" s="80"/>
      <c r="H2554" s="80"/>
      <c r="I2554" s="84"/>
      <c r="J2554" s="85"/>
      <c r="K2554" s="80"/>
      <c r="L2554" s="80"/>
      <c r="M2554" s="84"/>
      <c r="N2554" s="85"/>
      <c r="O2554" s="84"/>
      <c r="P2554" s="84"/>
      <c r="Q2554" s="84"/>
      <c r="R2554" s="85"/>
      <c r="S2554" s="86"/>
      <c r="T2554" s="86"/>
      <c r="U2554" s="86"/>
      <c r="V2554" s="86"/>
      <c r="W2554" s="86"/>
      <c r="X2554" s="86"/>
      <c r="Y2554" s="86"/>
    </row>
    <row r="2555">
      <c r="A2555" s="77"/>
      <c r="B2555" s="120"/>
      <c r="C2555" s="79"/>
      <c r="D2555" s="79"/>
      <c r="E2555" s="80"/>
      <c r="F2555" s="80"/>
      <c r="G2555" s="80"/>
      <c r="H2555" s="80"/>
      <c r="I2555" s="84"/>
      <c r="J2555" s="85"/>
      <c r="K2555" s="80"/>
      <c r="L2555" s="80"/>
      <c r="M2555" s="84"/>
      <c r="N2555" s="85"/>
      <c r="O2555" s="84"/>
      <c r="P2555" s="84"/>
      <c r="Q2555" s="84"/>
      <c r="R2555" s="85"/>
      <c r="S2555" s="86"/>
      <c r="T2555" s="86"/>
      <c r="U2555" s="86"/>
      <c r="V2555" s="86"/>
      <c r="W2555" s="86"/>
      <c r="X2555" s="86"/>
      <c r="Y2555" s="86"/>
    </row>
    <row r="2556">
      <c r="A2556" s="77"/>
      <c r="B2556" s="120"/>
      <c r="C2556" s="79"/>
      <c r="D2556" s="79"/>
      <c r="E2556" s="80"/>
      <c r="F2556" s="80"/>
      <c r="G2556" s="80"/>
      <c r="H2556" s="80"/>
      <c r="I2556" s="84"/>
      <c r="J2556" s="85"/>
      <c r="K2556" s="80"/>
      <c r="L2556" s="80"/>
      <c r="M2556" s="84"/>
      <c r="N2556" s="85"/>
      <c r="O2556" s="84"/>
      <c r="P2556" s="84"/>
      <c r="Q2556" s="84"/>
      <c r="R2556" s="85"/>
      <c r="S2556" s="86"/>
      <c r="T2556" s="86"/>
      <c r="U2556" s="86"/>
      <c r="V2556" s="86"/>
      <c r="W2556" s="86"/>
      <c r="X2556" s="86"/>
      <c r="Y2556" s="86"/>
    </row>
    <row r="2557">
      <c r="A2557" s="77"/>
      <c r="B2557" s="120"/>
      <c r="C2557" s="79"/>
      <c r="D2557" s="79"/>
      <c r="E2557" s="80"/>
      <c r="F2557" s="80"/>
      <c r="G2557" s="80"/>
      <c r="H2557" s="80"/>
      <c r="I2557" s="84"/>
      <c r="J2557" s="85"/>
      <c r="K2557" s="80"/>
      <c r="L2557" s="80"/>
      <c r="M2557" s="84"/>
      <c r="N2557" s="85"/>
      <c r="O2557" s="84"/>
      <c r="P2557" s="84"/>
      <c r="Q2557" s="84"/>
      <c r="R2557" s="85"/>
      <c r="S2557" s="86"/>
      <c r="T2557" s="86"/>
      <c r="U2557" s="86"/>
      <c r="V2557" s="86"/>
      <c r="W2557" s="86"/>
      <c r="X2557" s="86"/>
      <c r="Y2557" s="86"/>
    </row>
    <row r="2558">
      <c r="A2558" s="77"/>
      <c r="B2558" s="120"/>
      <c r="C2558" s="79"/>
      <c r="D2558" s="79"/>
      <c r="E2558" s="80"/>
      <c r="F2558" s="80"/>
      <c r="G2558" s="80"/>
      <c r="H2558" s="80"/>
      <c r="I2558" s="84"/>
      <c r="J2558" s="85"/>
      <c r="K2558" s="80"/>
      <c r="L2558" s="80"/>
      <c r="M2558" s="84"/>
      <c r="N2558" s="85"/>
      <c r="O2558" s="84"/>
      <c r="P2558" s="84"/>
      <c r="Q2558" s="84"/>
      <c r="R2558" s="85"/>
      <c r="S2558" s="86"/>
      <c r="T2558" s="86"/>
      <c r="U2558" s="86"/>
      <c r="V2558" s="86"/>
      <c r="W2558" s="86"/>
      <c r="X2558" s="86"/>
      <c r="Y2558" s="86"/>
    </row>
    <row r="2559">
      <c r="A2559" s="77"/>
      <c r="B2559" s="120"/>
      <c r="C2559" s="79"/>
      <c r="D2559" s="79"/>
      <c r="E2559" s="80"/>
      <c r="F2559" s="80"/>
      <c r="G2559" s="80"/>
      <c r="H2559" s="80"/>
      <c r="I2559" s="84"/>
      <c r="J2559" s="85"/>
      <c r="K2559" s="80"/>
      <c r="L2559" s="80"/>
      <c r="M2559" s="84"/>
      <c r="N2559" s="85"/>
      <c r="O2559" s="84"/>
      <c r="P2559" s="84"/>
      <c r="Q2559" s="84"/>
      <c r="R2559" s="85"/>
      <c r="S2559" s="86"/>
      <c r="T2559" s="86"/>
      <c r="U2559" s="86"/>
      <c r="V2559" s="86"/>
      <c r="W2559" s="86"/>
      <c r="X2559" s="86"/>
      <c r="Y2559" s="86"/>
    </row>
    <row r="2560">
      <c r="A2560" s="77"/>
      <c r="B2560" s="120"/>
      <c r="C2560" s="79"/>
      <c r="D2560" s="79"/>
      <c r="E2560" s="80"/>
      <c r="F2560" s="80"/>
      <c r="G2560" s="80"/>
      <c r="H2560" s="80"/>
      <c r="I2560" s="84"/>
      <c r="J2560" s="85"/>
      <c r="K2560" s="80"/>
      <c r="L2560" s="80"/>
      <c r="M2560" s="84"/>
      <c r="N2560" s="85"/>
      <c r="O2560" s="84"/>
      <c r="P2560" s="84"/>
      <c r="Q2560" s="84"/>
      <c r="R2560" s="85"/>
      <c r="S2560" s="86"/>
      <c r="T2560" s="86"/>
      <c r="U2560" s="86"/>
      <c r="V2560" s="86"/>
      <c r="W2560" s="86"/>
      <c r="X2560" s="86"/>
      <c r="Y2560" s="86"/>
    </row>
    <row r="2561">
      <c r="A2561" s="77"/>
      <c r="B2561" s="120"/>
      <c r="C2561" s="79"/>
      <c r="D2561" s="79"/>
      <c r="E2561" s="80"/>
      <c r="F2561" s="80"/>
      <c r="G2561" s="80"/>
      <c r="H2561" s="80"/>
      <c r="I2561" s="84"/>
      <c r="J2561" s="85"/>
      <c r="K2561" s="80"/>
      <c r="L2561" s="80"/>
      <c r="M2561" s="84"/>
      <c r="N2561" s="85"/>
      <c r="O2561" s="84"/>
      <c r="P2561" s="84"/>
      <c r="Q2561" s="84"/>
      <c r="R2561" s="85"/>
      <c r="S2561" s="86"/>
      <c r="T2561" s="86"/>
      <c r="U2561" s="86"/>
      <c r="V2561" s="86"/>
      <c r="W2561" s="86"/>
      <c r="X2561" s="86"/>
      <c r="Y2561" s="86"/>
    </row>
    <row r="2562">
      <c r="A2562" s="77"/>
      <c r="B2562" s="120"/>
      <c r="C2562" s="79"/>
      <c r="D2562" s="79"/>
      <c r="E2562" s="80"/>
      <c r="F2562" s="80"/>
      <c r="G2562" s="80"/>
      <c r="H2562" s="80"/>
      <c r="I2562" s="84"/>
      <c r="J2562" s="85"/>
      <c r="K2562" s="80"/>
      <c r="L2562" s="80"/>
      <c r="M2562" s="84"/>
      <c r="N2562" s="85"/>
      <c r="O2562" s="84"/>
      <c r="P2562" s="84"/>
      <c r="Q2562" s="84"/>
      <c r="R2562" s="85"/>
      <c r="S2562" s="86"/>
      <c r="T2562" s="86"/>
      <c r="U2562" s="86"/>
      <c r="V2562" s="86"/>
      <c r="W2562" s="86"/>
      <c r="X2562" s="86"/>
      <c r="Y2562" s="86"/>
    </row>
    <row r="2563">
      <c r="A2563" s="77"/>
      <c r="B2563" s="120"/>
      <c r="C2563" s="79"/>
      <c r="D2563" s="79"/>
      <c r="E2563" s="80"/>
      <c r="F2563" s="80"/>
      <c r="G2563" s="80"/>
      <c r="H2563" s="80"/>
      <c r="I2563" s="84"/>
      <c r="J2563" s="85"/>
      <c r="K2563" s="80"/>
      <c r="L2563" s="80"/>
      <c r="M2563" s="84"/>
      <c r="N2563" s="85"/>
      <c r="O2563" s="84"/>
      <c r="P2563" s="84"/>
      <c r="Q2563" s="84"/>
      <c r="R2563" s="85"/>
      <c r="S2563" s="86"/>
      <c r="T2563" s="86"/>
      <c r="U2563" s="86"/>
      <c r="V2563" s="86"/>
      <c r="W2563" s="86"/>
      <c r="X2563" s="86"/>
      <c r="Y2563" s="86"/>
    </row>
    <row r="2564">
      <c r="A2564" s="77"/>
      <c r="B2564" s="120"/>
      <c r="C2564" s="79"/>
      <c r="D2564" s="79"/>
      <c r="E2564" s="80"/>
      <c r="F2564" s="80"/>
      <c r="G2564" s="80"/>
      <c r="H2564" s="80"/>
      <c r="I2564" s="84"/>
      <c r="J2564" s="85"/>
      <c r="K2564" s="80"/>
      <c r="L2564" s="80"/>
      <c r="M2564" s="84"/>
      <c r="N2564" s="85"/>
      <c r="O2564" s="84"/>
      <c r="P2564" s="84"/>
      <c r="Q2564" s="84"/>
      <c r="R2564" s="85"/>
      <c r="S2564" s="86"/>
      <c r="T2564" s="86"/>
      <c r="U2564" s="86"/>
      <c r="V2564" s="86"/>
      <c r="W2564" s="86"/>
      <c r="X2564" s="86"/>
      <c r="Y2564" s="86"/>
    </row>
    <row r="2565">
      <c r="A2565" s="77"/>
      <c r="B2565" s="120"/>
      <c r="C2565" s="79"/>
      <c r="D2565" s="79"/>
      <c r="E2565" s="80"/>
      <c r="F2565" s="80"/>
      <c r="G2565" s="80"/>
      <c r="H2565" s="80"/>
      <c r="I2565" s="84"/>
      <c r="J2565" s="85"/>
      <c r="K2565" s="80"/>
      <c r="L2565" s="80"/>
      <c r="M2565" s="84"/>
      <c r="N2565" s="85"/>
      <c r="O2565" s="84"/>
      <c r="P2565" s="84"/>
      <c r="Q2565" s="84"/>
      <c r="R2565" s="85"/>
      <c r="S2565" s="86"/>
      <c r="T2565" s="86"/>
      <c r="U2565" s="86"/>
      <c r="V2565" s="86"/>
      <c r="W2565" s="86"/>
      <c r="X2565" s="86"/>
      <c r="Y2565" s="86"/>
    </row>
    <row r="2566">
      <c r="A2566" s="77"/>
      <c r="B2566" s="120"/>
      <c r="C2566" s="79"/>
      <c r="D2566" s="79"/>
      <c r="E2566" s="80"/>
      <c r="F2566" s="80"/>
      <c r="G2566" s="80"/>
      <c r="H2566" s="80"/>
      <c r="I2566" s="84"/>
      <c r="J2566" s="85"/>
      <c r="K2566" s="80"/>
      <c r="L2566" s="80"/>
      <c r="M2566" s="84"/>
      <c r="N2566" s="85"/>
      <c r="O2566" s="84"/>
      <c r="P2566" s="84"/>
      <c r="Q2566" s="84"/>
      <c r="R2566" s="85"/>
      <c r="S2566" s="86"/>
      <c r="T2566" s="86"/>
      <c r="U2566" s="86"/>
      <c r="V2566" s="86"/>
      <c r="W2566" s="86"/>
      <c r="X2566" s="86"/>
      <c r="Y2566" s="86"/>
    </row>
    <row r="2567">
      <c r="A2567" s="77"/>
      <c r="B2567" s="120"/>
      <c r="C2567" s="79"/>
      <c r="D2567" s="79"/>
      <c r="E2567" s="80"/>
      <c r="F2567" s="80"/>
      <c r="G2567" s="80"/>
      <c r="H2567" s="80"/>
      <c r="I2567" s="84"/>
      <c r="J2567" s="85"/>
      <c r="K2567" s="80"/>
      <c r="L2567" s="80"/>
      <c r="M2567" s="84"/>
      <c r="N2567" s="85"/>
      <c r="O2567" s="84"/>
      <c r="P2567" s="84"/>
      <c r="Q2567" s="84"/>
      <c r="R2567" s="85"/>
      <c r="S2567" s="86"/>
      <c r="T2567" s="86"/>
      <c r="U2567" s="86"/>
      <c r="V2567" s="86"/>
      <c r="W2567" s="86"/>
      <c r="X2567" s="86"/>
      <c r="Y2567" s="86"/>
    </row>
    <row r="2568">
      <c r="A2568" s="77"/>
      <c r="B2568" s="120"/>
      <c r="C2568" s="79"/>
      <c r="D2568" s="79"/>
      <c r="E2568" s="80"/>
      <c r="F2568" s="80"/>
      <c r="G2568" s="80"/>
      <c r="H2568" s="80"/>
      <c r="I2568" s="84"/>
      <c r="J2568" s="85"/>
      <c r="K2568" s="80"/>
      <c r="L2568" s="80"/>
      <c r="M2568" s="84"/>
      <c r="N2568" s="85"/>
      <c r="O2568" s="84"/>
      <c r="P2568" s="84"/>
      <c r="Q2568" s="84"/>
      <c r="R2568" s="85"/>
      <c r="S2568" s="86"/>
      <c r="T2568" s="86"/>
      <c r="U2568" s="86"/>
      <c r="V2568" s="86"/>
      <c r="W2568" s="86"/>
      <c r="X2568" s="86"/>
      <c r="Y2568" s="86"/>
    </row>
    <row r="2569">
      <c r="A2569" s="77"/>
      <c r="B2569" s="120"/>
      <c r="C2569" s="79"/>
      <c r="D2569" s="79"/>
      <c r="E2569" s="80"/>
      <c r="F2569" s="80"/>
      <c r="G2569" s="80"/>
      <c r="H2569" s="80"/>
      <c r="I2569" s="84"/>
      <c r="J2569" s="85"/>
      <c r="K2569" s="80"/>
      <c r="L2569" s="80"/>
      <c r="M2569" s="84"/>
      <c r="N2569" s="85"/>
      <c r="O2569" s="84"/>
      <c r="P2569" s="84"/>
      <c r="Q2569" s="84"/>
      <c r="R2569" s="85"/>
      <c r="S2569" s="86"/>
      <c r="T2569" s="86"/>
      <c r="U2569" s="86"/>
      <c r="V2569" s="86"/>
      <c r="W2569" s="86"/>
      <c r="X2569" s="86"/>
      <c r="Y2569" s="86"/>
    </row>
    <row r="2570">
      <c r="A2570" s="77"/>
      <c r="B2570" s="120"/>
      <c r="C2570" s="79"/>
      <c r="D2570" s="79"/>
      <c r="E2570" s="80"/>
      <c r="F2570" s="80"/>
      <c r="G2570" s="80"/>
      <c r="H2570" s="80"/>
      <c r="I2570" s="84"/>
      <c r="J2570" s="85"/>
      <c r="K2570" s="80"/>
      <c r="L2570" s="80"/>
      <c r="M2570" s="84"/>
      <c r="N2570" s="85"/>
      <c r="O2570" s="84"/>
      <c r="P2570" s="84"/>
      <c r="Q2570" s="84"/>
      <c r="R2570" s="85"/>
      <c r="S2570" s="86"/>
      <c r="T2570" s="86"/>
      <c r="U2570" s="86"/>
      <c r="V2570" s="86"/>
      <c r="W2570" s="86"/>
      <c r="X2570" s="86"/>
      <c r="Y2570" s="86"/>
    </row>
    <row r="2571">
      <c r="A2571" s="77"/>
      <c r="B2571" s="120"/>
      <c r="C2571" s="79"/>
      <c r="D2571" s="79"/>
      <c r="E2571" s="80"/>
      <c r="F2571" s="80"/>
      <c r="G2571" s="80"/>
      <c r="H2571" s="80"/>
      <c r="I2571" s="84"/>
      <c r="J2571" s="85"/>
      <c r="K2571" s="80"/>
      <c r="L2571" s="80"/>
      <c r="M2571" s="84"/>
      <c r="N2571" s="85"/>
      <c r="O2571" s="84"/>
      <c r="P2571" s="84"/>
      <c r="Q2571" s="84"/>
      <c r="R2571" s="85"/>
      <c r="S2571" s="86"/>
      <c r="T2571" s="86"/>
      <c r="U2571" s="86"/>
      <c r="V2571" s="86"/>
      <c r="W2571" s="86"/>
      <c r="X2571" s="86"/>
      <c r="Y2571" s="86"/>
    </row>
    <row r="2572">
      <c r="A2572" s="77"/>
      <c r="B2572" s="120"/>
      <c r="C2572" s="79"/>
      <c r="D2572" s="79"/>
      <c r="E2572" s="80"/>
      <c r="F2572" s="80"/>
      <c r="G2572" s="80"/>
      <c r="H2572" s="80"/>
      <c r="I2572" s="84"/>
      <c r="J2572" s="85"/>
      <c r="K2572" s="80"/>
      <c r="L2572" s="80"/>
      <c r="M2572" s="84"/>
      <c r="N2572" s="85"/>
      <c r="O2572" s="84"/>
      <c r="P2572" s="84"/>
      <c r="Q2572" s="84"/>
      <c r="R2572" s="85"/>
      <c r="S2572" s="86"/>
      <c r="T2572" s="86"/>
      <c r="U2572" s="86"/>
      <c r="V2572" s="86"/>
      <c r="W2572" s="86"/>
      <c r="X2572" s="86"/>
      <c r="Y2572" s="86"/>
    </row>
    <row r="2573">
      <c r="A2573" s="77"/>
      <c r="B2573" s="120"/>
      <c r="C2573" s="79"/>
      <c r="D2573" s="79"/>
      <c r="E2573" s="80"/>
      <c r="F2573" s="80"/>
      <c r="G2573" s="80"/>
      <c r="H2573" s="80"/>
      <c r="I2573" s="84"/>
      <c r="J2573" s="85"/>
      <c r="K2573" s="80"/>
      <c r="L2573" s="80"/>
      <c r="M2573" s="84"/>
      <c r="N2573" s="85"/>
      <c r="O2573" s="84"/>
      <c r="P2573" s="84"/>
      <c r="Q2573" s="84"/>
      <c r="R2573" s="85"/>
      <c r="S2573" s="86"/>
      <c r="T2573" s="86"/>
      <c r="U2573" s="86"/>
      <c r="V2573" s="86"/>
      <c r="W2573" s="86"/>
      <c r="X2573" s="86"/>
      <c r="Y2573" s="86"/>
    </row>
    <row r="2574">
      <c r="A2574" s="77"/>
      <c r="B2574" s="120"/>
      <c r="C2574" s="79"/>
      <c r="D2574" s="79"/>
      <c r="E2574" s="80"/>
      <c r="F2574" s="80"/>
      <c r="G2574" s="80"/>
      <c r="H2574" s="80"/>
      <c r="I2574" s="84"/>
      <c r="J2574" s="85"/>
      <c r="K2574" s="80"/>
      <c r="L2574" s="80"/>
      <c r="M2574" s="84"/>
      <c r="N2574" s="85"/>
      <c r="O2574" s="84"/>
      <c r="P2574" s="84"/>
      <c r="Q2574" s="84"/>
      <c r="R2574" s="85"/>
      <c r="S2574" s="86"/>
      <c r="T2574" s="86"/>
      <c r="U2574" s="86"/>
      <c r="V2574" s="86"/>
      <c r="W2574" s="86"/>
      <c r="X2574" s="86"/>
      <c r="Y2574" s="86"/>
    </row>
    <row r="2575">
      <c r="A2575" s="77"/>
      <c r="B2575" s="120"/>
      <c r="C2575" s="79"/>
      <c r="D2575" s="79"/>
      <c r="E2575" s="80"/>
      <c r="F2575" s="80"/>
      <c r="G2575" s="80"/>
      <c r="H2575" s="80"/>
      <c r="I2575" s="84"/>
      <c r="J2575" s="85"/>
      <c r="K2575" s="80"/>
      <c r="L2575" s="80"/>
      <c r="M2575" s="84"/>
      <c r="N2575" s="85"/>
      <c r="O2575" s="84"/>
      <c r="P2575" s="84"/>
      <c r="Q2575" s="84"/>
      <c r="R2575" s="85"/>
      <c r="S2575" s="86"/>
      <c r="T2575" s="86"/>
      <c r="U2575" s="86"/>
      <c r="V2575" s="86"/>
      <c r="W2575" s="86"/>
      <c r="X2575" s="86"/>
      <c r="Y2575" s="86"/>
    </row>
    <row r="2576">
      <c r="A2576" s="77"/>
      <c r="B2576" s="120"/>
      <c r="C2576" s="79"/>
      <c r="D2576" s="79"/>
      <c r="E2576" s="80"/>
      <c r="F2576" s="80"/>
      <c r="G2576" s="80"/>
      <c r="H2576" s="80"/>
      <c r="I2576" s="84"/>
      <c r="J2576" s="85"/>
      <c r="K2576" s="80"/>
      <c r="L2576" s="80"/>
      <c r="M2576" s="84"/>
      <c r="N2576" s="85"/>
      <c r="O2576" s="84"/>
      <c r="P2576" s="84"/>
      <c r="Q2576" s="84"/>
      <c r="R2576" s="85"/>
      <c r="S2576" s="86"/>
      <c r="T2576" s="86"/>
      <c r="U2576" s="86"/>
      <c r="V2576" s="86"/>
      <c r="W2576" s="86"/>
      <c r="X2576" s="86"/>
      <c r="Y2576" s="86"/>
    </row>
    <row r="2577">
      <c r="A2577" s="77"/>
      <c r="B2577" s="120"/>
      <c r="C2577" s="79"/>
      <c r="D2577" s="79"/>
      <c r="E2577" s="80"/>
      <c r="F2577" s="80"/>
      <c r="G2577" s="80"/>
      <c r="H2577" s="80"/>
      <c r="I2577" s="84"/>
      <c r="J2577" s="85"/>
      <c r="K2577" s="80"/>
      <c r="L2577" s="80"/>
      <c r="M2577" s="84"/>
      <c r="N2577" s="85"/>
      <c r="O2577" s="84"/>
      <c r="P2577" s="84"/>
      <c r="Q2577" s="84"/>
      <c r="R2577" s="85"/>
      <c r="S2577" s="86"/>
      <c r="T2577" s="86"/>
      <c r="U2577" s="86"/>
      <c r="V2577" s="86"/>
      <c r="W2577" s="86"/>
      <c r="X2577" s="86"/>
      <c r="Y2577" s="86"/>
    </row>
    <row r="2578">
      <c r="A2578" s="77"/>
      <c r="B2578" s="120"/>
      <c r="C2578" s="79"/>
      <c r="D2578" s="79"/>
      <c r="E2578" s="80"/>
      <c r="F2578" s="80"/>
      <c r="G2578" s="80"/>
      <c r="H2578" s="80"/>
      <c r="I2578" s="84"/>
      <c r="J2578" s="85"/>
      <c r="K2578" s="80"/>
      <c r="L2578" s="80"/>
      <c r="M2578" s="84"/>
      <c r="N2578" s="85"/>
      <c r="O2578" s="84"/>
      <c r="P2578" s="84"/>
      <c r="Q2578" s="84"/>
      <c r="R2578" s="85"/>
      <c r="S2578" s="86"/>
      <c r="T2578" s="86"/>
      <c r="U2578" s="86"/>
      <c r="V2578" s="86"/>
      <c r="W2578" s="86"/>
      <c r="X2578" s="86"/>
      <c r="Y2578" s="86"/>
    </row>
    <row r="2579">
      <c r="A2579" s="77"/>
      <c r="B2579" s="120"/>
      <c r="C2579" s="79"/>
      <c r="D2579" s="79"/>
      <c r="E2579" s="80"/>
      <c r="F2579" s="80"/>
      <c r="G2579" s="80"/>
      <c r="H2579" s="80"/>
      <c r="I2579" s="84"/>
      <c r="J2579" s="85"/>
      <c r="K2579" s="80"/>
      <c r="L2579" s="80"/>
      <c r="M2579" s="84"/>
      <c r="N2579" s="85"/>
      <c r="O2579" s="84"/>
      <c r="P2579" s="84"/>
      <c r="Q2579" s="84"/>
      <c r="R2579" s="85"/>
      <c r="S2579" s="86"/>
      <c r="T2579" s="86"/>
      <c r="U2579" s="86"/>
      <c r="V2579" s="86"/>
      <c r="W2579" s="86"/>
      <c r="X2579" s="86"/>
      <c r="Y2579" s="86"/>
    </row>
    <row r="2580">
      <c r="A2580" s="77"/>
      <c r="B2580" s="120"/>
      <c r="C2580" s="79"/>
      <c r="D2580" s="79"/>
      <c r="E2580" s="80"/>
      <c r="F2580" s="80"/>
      <c r="G2580" s="80"/>
      <c r="H2580" s="80"/>
      <c r="I2580" s="84"/>
      <c r="J2580" s="85"/>
      <c r="K2580" s="80"/>
      <c r="L2580" s="80"/>
      <c r="M2580" s="84"/>
      <c r="N2580" s="85"/>
      <c r="O2580" s="84"/>
      <c r="P2580" s="84"/>
      <c r="Q2580" s="84"/>
      <c r="R2580" s="85"/>
      <c r="S2580" s="86"/>
      <c r="T2580" s="86"/>
      <c r="U2580" s="86"/>
      <c r="V2580" s="86"/>
      <c r="W2580" s="86"/>
      <c r="X2580" s="86"/>
      <c r="Y2580" s="86"/>
    </row>
    <row r="2581">
      <c r="A2581" s="77"/>
      <c r="B2581" s="120"/>
      <c r="C2581" s="79"/>
      <c r="D2581" s="79"/>
      <c r="E2581" s="80"/>
      <c r="F2581" s="80"/>
      <c r="G2581" s="80"/>
      <c r="H2581" s="80"/>
      <c r="I2581" s="84"/>
      <c r="J2581" s="85"/>
      <c r="K2581" s="80"/>
      <c r="L2581" s="80"/>
      <c r="M2581" s="84"/>
      <c r="N2581" s="85"/>
      <c r="O2581" s="84"/>
      <c r="P2581" s="84"/>
      <c r="Q2581" s="84"/>
      <c r="R2581" s="85"/>
      <c r="S2581" s="86"/>
      <c r="T2581" s="86"/>
      <c r="U2581" s="86"/>
      <c r="V2581" s="86"/>
      <c r="W2581" s="86"/>
      <c r="X2581" s="86"/>
      <c r="Y2581" s="86"/>
    </row>
    <row r="2582">
      <c r="A2582" s="77"/>
      <c r="B2582" s="120"/>
      <c r="C2582" s="79"/>
      <c r="D2582" s="79"/>
      <c r="E2582" s="80"/>
      <c r="F2582" s="80"/>
      <c r="G2582" s="80"/>
      <c r="H2582" s="80"/>
      <c r="I2582" s="84"/>
      <c r="J2582" s="85"/>
      <c r="K2582" s="80"/>
      <c r="L2582" s="80"/>
      <c r="M2582" s="84"/>
      <c r="N2582" s="85"/>
      <c r="O2582" s="84"/>
      <c r="P2582" s="84"/>
      <c r="Q2582" s="84"/>
      <c r="R2582" s="85"/>
      <c r="S2582" s="86"/>
      <c r="T2582" s="86"/>
      <c r="U2582" s="86"/>
      <c r="V2582" s="86"/>
      <c r="W2582" s="86"/>
      <c r="X2582" s="86"/>
      <c r="Y2582" s="86"/>
    </row>
    <row r="2583">
      <c r="A2583" s="77"/>
      <c r="B2583" s="120"/>
      <c r="C2583" s="79"/>
      <c r="D2583" s="79"/>
      <c r="E2583" s="80"/>
      <c r="F2583" s="80"/>
      <c r="G2583" s="80"/>
      <c r="H2583" s="80"/>
      <c r="I2583" s="84"/>
      <c r="J2583" s="85"/>
      <c r="K2583" s="80"/>
      <c r="L2583" s="80"/>
      <c r="M2583" s="84"/>
      <c r="N2583" s="85"/>
      <c r="O2583" s="84"/>
      <c r="P2583" s="84"/>
      <c r="Q2583" s="84"/>
      <c r="R2583" s="85"/>
      <c r="S2583" s="86"/>
      <c r="T2583" s="86"/>
      <c r="U2583" s="86"/>
      <c r="V2583" s="86"/>
      <c r="W2583" s="86"/>
      <c r="X2583" s="86"/>
      <c r="Y2583" s="86"/>
    </row>
    <row r="2584">
      <c r="A2584" s="77"/>
      <c r="B2584" s="120"/>
      <c r="C2584" s="79"/>
      <c r="D2584" s="79"/>
      <c r="E2584" s="80"/>
      <c r="F2584" s="80"/>
      <c r="G2584" s="80"/>
      <c r="H2584" s="80"/>
      <c r="I2584" s="84"/>
      <c r="J2584" s="85"/>
      <c r="K2584" s="80"/>
      <c r="L2584" s="80"/>
      <c r="M2584" s="84"/>
      <c r="N2584" s="85"/>
      <c r="O2584" s="84"/>
      <c r="P2584" s="84"/>
      <c r="Q2584" s="84"/>
      <c r="R2584" s="85"/>
      <c r="S2584" s="86"/>
      <c r="T2584" s="86"/>
      <c r="U2584" s="86"/>
      <c r="V2584" s="86"/>
      <c r="W2584" s="86"/>
      <c r="X2584" s="86"/>
      <c r="Y2584" s="86"/>
    </row>
    <row r="2585">
      <c r="A2585" s="77"/>
      <c r="B2585" s="120"/>
      <c r="C2585" s="79"/>
      <c r="D2585" s="79"/>
      <c r="E2585" s="80"/>
      <c r="F2585" s="80"/>
      <c r="G2585" s="80"/>
      <c r="H2585" s="80"/>
      <c r="I2585" s="84"/>
      <c r="J2585" s="85"/>
      <c r="K2585" s="80"/>
      <c r="L2585" s="80"/>
      <c r="M2585" s="84"/>
      <c r="N2585" s="85"/>
      <c r="O2585" s="84"/>
      <c r="P2585" s="84"/>
      <c r="Q2585" s="84"/>
      <c r="R2585" s="85"/>
      <c r="S2585" s="86"/>
      <c r="T2585" s="86"/>
      <c r="U2585" s="86"/>
      <c r="V2585" s="86"/>
      <c r="W2585" s="86"/>
      <c r="X2585" s="86"/>
      <c r="Y2585" s="86"/>
    </row>
    <row r="2586">
      <c r="A2586" s="77"/>
      <c r="B2586" s="120"/>
      <c r="C2586" s="79"/>
      <c r="D2586" s="79"/>
      <c r="E2586" s="80"/>
      <c r="F2586" s="80"/>
      <c r="G2586" s="80"/>
      <c r="H2586" s="80"/>
      <c r="I2586" s="84"/>
      <c r="J2586" s="85"/>
      <c r="K2586" s="80"/>
      <c r="L2586" s="80"/>
      <c r="M2586" s="84"/>
      <c r="N2586" s="85"/>
      <c r="O2586" s="84"/>
      <c r="P2586" s="84"/>
      <c r="Q2586" s="84"/>
      <c r="R2586" s="85"/>
      <c r="S2586" s="86"/>
      <c r="T2586" s="86"/>
      <c r="U2586" s="86"/>
      <c r="V2586" s="86"/>
      <c r="W2586" s="86"/>
      <c r="X2586" s="86"/>
      <c r="Y2586" s="86"/>
    </row>
    <row r="2587">
      <c r="A2587" s="77"/>
      <c r="B2587" s="120"/>
      <c r="C2587" s="79"/>
      <c r="D2587" s="79"/>
      <c r="E2587" s="80"/>
      <c r="F2587" s="80"/>
      <c r="G2587" s="80"/>
      <c r="H2587" s="80"/>
      <c r="I2587" s="84"/>
      <c r="J2587" s="85"/>
      <c r="K2587" s="80"/>
      <c r="L2587" s="80"/>
      <c r="M2587" s="84"/>
      <c r="N2587" s="85"/>
      <c r="O2587" s="84"/>
      <c r="P2587" s="84"/>
      <c r="Q2587" s="84"/>
      <c r="R2587" s="85"/>
      <c r="S2587" s="86"/>
      <c r="T2587" s="86"/>
      <c r="U2587" s="86"/>
      <c r="V2587" s="86"/>
      <c r="W2587" s="86"/>
      <c r="X2587" s="86"/>
      <c r="Y2587" s="86"/>
    </row>
    <row r="2588">
      <c r="A2588" s="77"/>
      <c r="B2588" s="120"/>
      <c r="C2588" s="79"/>
      <c r="D2588" s="79"/>
      <c r="E2588" s="80"/>
      <c r="F2588" s="80"/>
      <c r="G2588" s="80"/>
      <c r="H2588" s="80"/>
      <c r="I2588" s="84"/>
      <c r="J2588" s="85"/>
      <c r="K2588" s="80"/>
      <c r="L2588" s="80"/>
      <c r="M2588" s="84"/>
      <c r="N2588" s="85"/>
      <c r="O2588" s="84"/>
      <c r="P2588" s="84"/>
      <c r="Q2588" s="84"/>
      <c r="R2588" s="85"/>
      <c r="S2588" s="86"/>
      <c r="T2588" s="86"/>
      <c r="U2588" s="86"/>
      <c r="V2588" s="86"/>
      <c r="W2588" s="86"/>
      <c r="X2588" s="86"/>
      <c r="Y2588" s="86"/>
    </row>
    <row r="2589">
      <c r="A2589" s="77"/>
      <c r="B2589" s="120"/>
      <c r="C2589" s="79"/>
      <c r="D2589" s="79"/>
      <c r="E2589" s="80"/>
      <c r="F2589" s="80"/>
      <c r="G2589" s="80"/>
      <c r="H2589" s="80"/>
      <c r="I2589" s="84"/>
      <c r="J2589" s="85"/>
      <c r="K2589" s="80"/>
      <c r="L2589" s="80"/>
      <c r="M2589" s="84"/>
      <c r="N2589" s="85"/>
      <c r="O2589" s="84"/>
      <c r="P2589" s="84"/>
      <c r="Q2589" s="84"/>
      <c r="R2589" s="85"/>
      <c r="S2589" s="86"/>
      <c r="T2589" s="86"/>
      <c r="U2589" s="86"/>
      <c r="V2589" s="86"/>
      <c r="W2589" s="86"/>
      <c r="X2589" s="86"/>
      <c r="Y2589" s="86"/>
    </row>
    <row r="2590">
      <c r="A2590" s="77"/>
      <c r="B2590" s="120"/>
      <c r="C2590" s="79"/>
      <c r="D2590" s="79"/>
      <c r="E2590" s="80"/>
      <c r="F2590" s="80"/>
      <c r="G2590" s="80"/>
      <c r="H2590" s="80"/>
      <c r="I2590" s="84"/>
      <c r="J2590" s="85"/>
      <c r="K2590" s="80"/>
      <c r="L2590" s="80"/>
      <c r="M2590" s="84"/>
      <c r="N2590" s="85"/>
      <c r="O2590" s="84"/>
      <c r="P2590" s="84"/>
      <c r="Q2590" s="84"/>
      <c r="R2590" s="85"/>
      <c r="S2590" s="86"/>
      <c r="T2590" s="86"/>
      <c r="U2590" s="86"/>
      <c r="V2590" s="86"/>
      <c r="W2590" s="86"/>
      <c r="X2590" s="86"/>
      <c r="Y2590" s="86"/>
    </row>
    <row r="2591">
      <c r="A2591" s="77"/>
      <c r="B2591" s="120"/>
      <c r="C2591" s="79"/>
      <c r="D2591" s="79"/>
      <c r="E2591" s="80"/>
      <c r="F2591" s="80"/>
      <c r="G2591" s="80"/>
      <c r="H2591" s="80"/>
      <c r="I2591" s="84"/>
      <c r="J2591" s="85"/>
      <c r="K2591" s="80"/>
      <c r="L2591" s="80"/>
      <c r="M2591" s="84"/>
      <c r="N2591" s="85"/>
      <c r="O2591" s="84"/>
      <c r="P2591" s="84"/>
      <c r="Q2591" s="84"/>
      <c r="R2591" s="85"/>
      <c r="S2591" s="86"/>
      <c r="T2591" s="86"/>
      <c r="U2591" s="86"/>
      <c r="V2591" s="86"/>
      <c r="W2591" s="86"/>
      <c r="X2591" s="86"/>
      <c r="Y2591" s="86"/>
    </row>
    <row r="2592">
      <c r="A2592" s="77"/>
      <c r="B2592" s="120"/>
      <c r="C2592" s="79"/>
      <c r="D2592" s="79"/>
      <c r="E2592" s="80"/>
      <c r="F2592" s="80"/>
      <c r="G2592" s="80"/>
      <c r="H2592" s="80"/>
      <c r="I2592" s="84"/>
      <c r="J2592" s="85"/>
      <c r="K2592" s="80"/>
      <c r="L2592" s="80"/>
      <c r="M2592" s="84"/>
      <c r="N2592" s="85"/>
      <c r="O2592" s="84"/>
      <c r="P2592" s="84"/>
      <c r="Q2592" s="84"/>
      <c r="R2592" s="85"/>
      <c r="S2592" s="86"/>
      <c r="T2592" s="86"/>
      <c r="U2592" s="86"/>
      <c r="V2592" s="86"/>
      <c r="W2592" s="86"/>
      <c r="X2592" s="86"/>
      <c r="Y2592" s="86"/>
    </row>
    <row r="2593">
      <c r="A2593" s="77"/>
      <c r="B2593" s="120"/>
      <c r="C2593" s="79"/>
      <c r="D2593" s="79"/>
      <c r="E2593" s="80"/>
      <c r="F2593" s="80"/>
      <c r="G2593" s="80"/>
      <c r="H2593" s="80"/>
      <c r="I2593" s="84"/>
      <c r="J2593" s="85"/>
      <c r="K2593" s="80"/>
      <c r="L2593" s="80"/>
      <c r="M2593" s="84"/>
      <c r="N2593" s="85"/>
      <c r="O2593" s="84"/>
      <c r="P2593" s="84"/>
      <c r="Q2593" s="84"/>
      <c r="R2593" s="85"/>
      <c r="S2593" s="86"/>
      <c r="T2593" s="86"/>
      <c r="U2593" s="86"/>
      <c r="V2593" s="86"/>
      <c r="W2593" s="86"/>
      <c r="X2593" s="86"/>
      <c r="Y2593" s="86"/>
    </row>
    <row r="2594">
      <c r="A2594" s="77"/>
      <c r="B2594" s="120"/>
      <c r="C2594" s="79"/>
      <c r="D2594" s="79"/>
      <c r="E2594" s="80"/>
      <c r="F2594" s="80"/>
      <c r="G2594" s="80"/>
      <c r="H2594" s="80"/>
      <c r="I2594" s="84"/>
      <c r="J2594" s="85"/>
      <c r="K2594" s="80"/>
      <c r="L2594" s="80"/>
      <c r="M2594" s="84"/>
      <c r="N2594" s="85"/>
      <c r="O2594" s="84"/>
      <c r="P2594" s="84"/>
      <c r="Q2594" s="84"/>
      <c r="R2594" s="85"/>
      <c r="S2594" s="86"/>
      <c r="T2594" s="86"/>
      <c r="U2594" s="86"/>
      <c r="V2594" s="86"/>
      <c r="W2594" s="86"/>
      <c r="X2594" s="86"/>
      <c r="Y2594" s="86"/>
    </row>
    <row r="2595">
      <c r="A2595" s="77"/>
      <c r="B2595" s="120"/>
      <c r="C2595" s="79"/>
      <c r="D2595" s="79"/>
      <c r="E2595" s="80"/>
      <c r="F2595" s="80"/>
      <c r="G2595" s="80"/>
      <c r="H2595" s="80"/>
      <c r="I2595" s="84"/>
      <c r="J2595" s="85"/>
      <c r="K2595" s="80"/>
      <c r="L2595" s="80"/>
      <c r="M2595" s="84"/>
      <c r="N2595" s="85"/>
      <c r="O2595" s="84"/>
      <c r="P2595" s="84"/>
      <c r="Q2595" s="84"/>
      <c r="R2595" s="85"/>
      <c r="S2595" s="86"/>
      <c r="T2595" s="86"/>
      <c r="U2595" s="86"/>
      <c r="V2595" s="86"/>
      <c r="W2595" s="86"/>
      <c r="X2595" s="86"/>
      <c r="Y2595" s="86"/>
    </row>
    <row r="2596">
      <c r="A2596" s="77"/>
      <c r="B2596" s="120"/>
      <c r="C2596" s="79"/>
      <c r="D2596" s="79"/>
      <c r="E2596" s="80"/>
      <c r="F2596" s="80"/>
      <c r="G2596" s="80"/>
      <c r="H2596" s="80"/>
      <c r="I2596" s="84"/>
      <c r="J2596" s="85"/>
      <c r="K2596" s="80"/>
      <c r="L2596" s="80"/>
      <c r="M2596" s="84"/>
      <c r="N2596" s="85"/>
      <c r="O2596" s="84"/>
      <c r="P2596" s="84"/>
      <c r="Q2596" s="84"/>
      <c r="R2596" s="85"/>
      <c r="S2596" s="86"/>
      <c r="T2596" s="86"/>
      <c r="U2596" s="86"/>
      <c r="V2596" s="86"/>
      <c r="W2596" s="86"/>
      <c r="X2596" s="86"/>
      <c r="Y2596" s="86"/>
    </row>
    <row r="2597">
      <c r="A2597" s="77"/>
      <c r="B2597" s="120"/>
      <c r="C2597" s="79"/>
      <c r="D2597" s="79"/>
      <c r="E2597" s="80"/>
      <c r="F2597" s="80"/>
      <c r="G2597" s="80"/>
      <c r="H2597" s="80"/>
      <c r="I2597" s="84"/>
      <c r="J2597" s="85"/>
      <c r="K2597" s="80"/>
      <c r="L2597" s="80"/>
      <c r="M2597" s="84"/>
      <c r="N2597" s="85"/>
      <c r="O2597" s="84"/>
      <c r="P2597" s="84"/>
      <c r="Q2597" s="84"/>
      <c r="R2597" s="85"/>
      <c r="S2597" s="86"/>
      <c r="T2597" s="86"/>
      <c r="U2597" s="86"/>
      <c r="V2597" s="86"/>
      <c r="W2597" s="86"/>
      <c r="X2597" s="86"/>
      <c r="Y2597" s="86"/>
    </row>
    <row r="2598">
      <c r="A2598" s="77"/>
      <c r="B2598" s="120"/>
      <c r="C2598" s="79"/>
      <c r="D2598" s="79"/>
      <c r="E2598" s="80"/>
      <c r="F2598" s="80"/>
      <c r="G2598" s="80"/>
      <c r="H2598" s="80"/>
      <c r="I2598" s="84"/>
      <c r="J2598" s="85"/>
      <c r="K2598" s="80"/>
      <c r="L2598" s="80"/>
      <c r="M2598" s="84"/>
      <c r="N2598" s="85"/>
      <c r="O2598" s="84"/>
      <c r="P2598" s="84"/>
      <c r="Q2598" s="84"/>
      <c r="R2598" s="85"/>
      <c r="S2598" s="86"/>
      <c r="T2598" s="86"/>
      <c r="U2598" s="86"/>
      <c r="V2598" s="86"/>
      <c r="W2598" s="86"/>
      <c r="X2598" s="86"/>
      <c r="Y2598" s="86"/>
    </row>
    <row r="2599">
      <c r="A2599" s="77"/>
      <c r="B2599" s="120"/>
      <c r="C2599" s="79"/>
      <c r="D2599" s="79"/>
      <c r="E2599" s="80"/>
      <c r="F2599" s="80"/>
      <c r="G2599" s="80"/>
      <c r="H2599" s="80"/>
      <c r="I2599" s="84"/>
      <c r="J2599" s="85"/>
      <c r="K2599" s="80"/>
      <c r="L2599" s="80"/>
      <c r="M2599" s="84"/>
      <c r="N2599" s="85"/>
      <c r="O2599" s="84"/>
      <c r="P2599" s="84"/>
      <c r="Q2599" s="84"/>
      <c r="R2599" s="85"/>
      <c r="S2599" s="86"/>
      <c r="T2599" s="86"/>
      <c r="U2599" s="86"/>
      <c r="V2599" s="86"/>
      <c r="W2599" s="86"/>
      <c r="X2599" s="86"/>
      <c r="Y2599" s="86"/>
    </row>
    <row r="2600">
      <c r="A2600" s="77"/>
      <c r="B2600" s="120"/>
      <c r="C2600" s="79"/>
      <c r="D2600" s="79"/>
      <c r="E2600" s="80"/>
      <c r="F2600" s="80"/>
      <c r="G2600" s="80"/>
      <c r="H2600" s="80"/>
      <c r="I2600" s="84"/>
      <c r="J2600" s="85"/>
      <c r="K2600" s="80"/>
      <c r="L2600" s="80"/>
      <c r="M2600" s="84"/>
      <c r="N2600" s="85"/>
      <c r="O2600" s="84"/>
      <c r="P2600" s="84"/>
      <c r="Q2600" s="84"/>
      <c r="R2600" s="85"/>
      <c r="S2600" s="86"/>
      <c r="T2600" s="86"/>
      <c r="U2600" s="86"/>
      <c r="V2600" s="86"/>
      <c r="W2600" s="86"/>
      <c r="X2600" s="86"/>
      <c r="Y2600" s="86"/>
    </row>
    <row r="2601">
      <c r="A2601" s="77"/>
      <c r="B2601" s="120"/>
      <c r="C2601" s="79"/>
      <c r="D2601" s="79"/>
      <c r="E2601" s="80"/>
      <c r="F2601" s="80"/>
      <c r="G2601" s="80"/>
      <c r="H2601" s="80"/>
      <c r="I2601" s="84"/>
      <c r="J2601" s="85"/>
      <c r="K2601" s="80"/>
      <c r="L2601" s="80"/>
      <c r="M2601" s="84"/>
      <c r="N2601" s="85"/>
      <c r="O2601" s="84"/>
      <c r="P2601" s="84"/>
      <c r="Q2601" s="84"/>
      <c r="R2601" s="85"/>
      <c r="S2601" s="86"/>
      <c r="T2601" s="86"/>
      <c r="U2601" s="86"/>
      <c r="V2601" s="86"/>
      <c r="W2601" s="86"/>
      <c r="X2601" s="86"/>
      <c r="Y2601" s="86"/>
    </row>
    <row r="2602">
      <c r="A2602" s="77"/>
      <c r="B2602" s="120"/>
      <c r="C2602" s="79"/>
      <c r="D2602" s="79"/>
      <c r="E2602" s="80"/>
      <c r="F2602" s="80"/>
      <c r="G2602" s="80"/>
      <c r="H2602" s="80"/>
      <c r="I2602" s="84"/>
      <c r="J2602" s="85"/>
      <c r="K2602" s="80"/>
      <c r="L2602" s="80"/>
      <c r="M2602" s="84"/>
      <c r="N2602" s="85"/>
      <c r="O2602" s="84"/>
      <c r="P2602" s="84"/>
      <c r="Q2602" s="84"/>
      <c r="R2602" s="85"/>
      <c r="S2602" s="86"/>
      <c r="T2602" s="86"/>
      <c r="U2602" s="86"/>
      <c r="V2602" s="86"/>
      <c r="W2602" s="86"/>
      <c r="X2602" s="86"/>
      <c r="Y2602" s="86"/>
    </row>
    <row r="2603">
      <c r="A2603" s="77"/>
      <c r="B2603" s="120"/>
      <c r="C2603" s="79"/>
      <c r="D2603" s="79"/>
      <c r="E2603" s="80"/>
      <c r="F2603" s="80"/>
      <c r="G2603" s="80"/>
      <c r="H2603" s="80"/>
      <c r="I2603" s="84"/>
      <c r="J2603" s="85"/>
      <c r="K2603" s="80"/>
      <c r="L2603" s="80"/>
      <c r="M2603" s="84"/>
      <c r="N2603" s="85"/>
      <c r="O2603" s="84"/>
      <c r="P2603" s="84"/>
      <c r="Q2603" s="84"/>
      <c r="R2603" s="85"/>
      <c r="S2603" s="86"/>
      <c r="T2603" s="86"/>
      <c r="U2603" s="86"/>
      <c r="V2603" s="86"/>
      <c r="W2603" s="86"/>
      <c r="X2603" s="86"/>
      <c r="Y2603" s="86"/>
    </row>
    <row r="2604">
      <c r="A2604" s="77"/>
      <c r="B2604" s="120"/>
      <c r="C2604" s="79"/>
      <c r="D2604" s="79"/>
      <c r="E2604" s="80"/>
      <c r="F2604" s="80"/>
      <c r="G2604" s="80"/>
      <c r="H2604" s="80"/>
      <c r="I2604" s="84"/>
      <c r="J2604" s="85"/>
      <c r="K2604" s="80"/>
      <c r="L2604" s="80"/>
      <c r="M2604" s="84"/>
      <c r="N2604" s="85"/>
      <c r="O2604" s="84"/>
      <c r="P2604" s="84"/>
      <c r="Q2604" s="84"/>
      <c r="R2604" s="85"/>
      <c r="S2604" s="86"/>
      <c r="T2604" s="86"/>
      <c r="U2604" s="86"/>
      <c r="V2604" s="86"/>
      <c r="W2604" s="86"/>
      <c r="X2604" s="86"/>
      <c r="Y2604" s="86"/>
    </row>
    <row r="2605">
      <c r="A2605" s="77"/>
      <c r="B2605" s="120"/>
      <c r="C2605" s="79"/>
      <c r="D2605" s="79"/>
      <c r="E2605" s="80"/>
      <c r="F2605" s="80"/>
      <c r="G2605" s="80"/>
      <c r="H2605" s="80"/>
      <c r="I2605" s="84"/>
      <c r="J2605" s="85"/>
      <c r="K2605" s="80"/>
      <c r="L2605" s="80"/>
      <c r="M2605" s="84"/>
      <c r="N2605" s="85"/>
      <c r="O2605" s="84"/>
      <c r="P2605" s="84"/>
      <c r="Q2605" s="84"/>
      <c r="R2605" s="85"/>
      <c r="S2605" s="86"/>
      <c r="T2605" s="86"/>
      <c r="U2605" s="86"/>
      <c r="V2605" s="86"/>
      <c r="W2605" s="86"/>
      <c r="X2605" s="86"/>
      <c r="Y2605" s="86"/>
    </row>
    <row r="2606">
      <c r="A2606" s="77"/>
      <c r="B2606" s="120"/>
      <c r="C2606" s="79"/>
      <c r="D2606" s="79"/>
      <c r="E2606" s="80"/>
      <c r="F2606" s="80"/>
      <c r="G2606" s="80"/>
      <c r="H2606" s="80"/>
      <c r="I2606" s="84"/>
      <c r="J2606" s="85"/>
      <c r="K2606" s="80"/>
      <c r="L2606" s="80"/>
      <c r="M2606" s="84"/>
      <c r="N2606" s="85"/>
      <c r="O2606" s="84"/>
      <c r="P2606" s="84"/>
      <c r="Q2606" s="84"/>
      <c r="R2606" s="85"/>
      <c r="S2606" s="86"/>
      <c r="T2606" s="86"/>
      <c r="U2606" s="86"/>
      <c r="V2606" s="86"/>
      <c r="W2606" s="86"/>
      <c r="X2606" s="86"/>
      <c r="Y2606" s="86"/>
    </row>
    <row r="2607">
      <c r="A2607" s="77"/>
      <c r="B2607" s="120"/>
      <c r="C2607" s="79"/>
      <c r="D2607" s="79"/>
      <c r="E2607" s="80"/>
      <c r="F2607" s="80"/>
      <c r="G2607" s="80"/>
      <c r="H2607" s="80"/>
      <c r="I2607" s="84"/>
      <c r="J2607" s="85"/>
      <c r="K2607" s="80"/>
      <c r="L2607" s="80"/>
      <c r="M2607" s="84"/>
      <c r="N2607" s="85"/>
      <c r="O2607" s="84"/>
      <c r="P2607" s="84"/>
      <c r="Q2607" s="84"/>
      <c r="R2607" s="85"/>
      <c r="S2607" s="86"/>
      <c r="T2607" s="86"/>
      <c r="U2607" s="86"/>
      <c r="V2607" s="86"/>
      <c r="W2607" s="86"/>
      <c r="X2607" s="86"/>
      <c r="Y2607" s="86"/>
    </row>
    <row r="2608">
      <c r="A2608" s="77"/>
      <c r="B2608" s="120"/>
      <c r="C2608" s="79"/>
      <c r="D2608" s="79"/>
      <c r="E2608" s="80"/>
      <c r="F2608" s="80"/>
      <c r="G2608" s="80"/>
      <c r="H2608" s="80"/>
      <c r="I2608" s="84"/>
      <c r="J2608" s="85"/>
      <c r="K2608" s="80"/>
      <c r="L2608" s="80"/>
      <c r="M2608" s="84"/>
      <c r="N2608" s="85"/>
      <c r="O2608" s="84"/>
      <c r="P2608" s="84"/>
      <c r="Q2608" s="84"/>
      <c r="R2608" s="85"/>
      <c r="S2608" s="86"/>
      <c r="T2608" s="86"/>
      <c r="U2608" s="86"/>
      <c r="V2608" s="86"/>
      <c r="W2608" s="86"/>
      <c r="X2608" s="86"/>
      <c r="Y2608" s="86"/>
    </row>
    <row r="2609">
      <c r="A2609" s="77"/>
      <c r="B2609" s="120"/>
      <c r="C2609" s="79"/>
      <c r="D2609" s="79"/>
      <c r="E2609" s="80"/>
      <c r="F2609" s="80"/>
      <c r="G2609" s="80"/>
      <c r="H2609" s="80"/>
      <c r="I2609" s="84"/>
      <c r="J2609" s="85"/>
      <c r="K2609" s="80"/>
      <c r="L2609" s="80"/>
      <c r="M2609" s="84"/>
      <c r="N2609" s="85"/>
      <c r="O2609" s="84"/>
      <c r="P2609" s="84"/>
      <c r="Q2609" s="84"/>
      <c r="R2609" s="85"/>
      <c r="S2609" s="86"/>
      <c r="T2609" s="86"/>
      <c r="U2609" s="86"/>
      <c r="V2609" s="86"/>
      <c r="W2609" s="86"/>
      <c r="X2609" s="86"/>
      <c r="Y2609" s="86"/>
    </row>
    <row r="2610">
      <c r="A2610" s="77"/>
      <c r="B2610" s="120"/>
      <c r="C2610" s="79"/>
      <c r="D2610" s="79"/>
      <c r="E2610" s="80"/>
      <c r="F2610" s="80"/>
      <c r="G2610" s="80"/>
      <c r="H2610" s="80"/>
      <c r="I2610" s="84"/>
      <c r="J2610" s="85"/>
      <c r="K2610" s="80"/>
      <c r="L2610" s="80"/>
      <c r="M2610" s="84"/>
      <c r="N2610" s="85"/>
      <c r="O2610" s="84"/>
      <c r="P2610" s="84"/>
      <c r="Q2610" s="84"/>
      <c r="R2610" s="85"/>
      <c r="S2610" s="86"/>
      <c r="T2610" s="86"/>
      <c r="U2610" s="86"/>
      <c r="V2610" s="86"/>
      <c r="W2610" s="86"/>
      <c r="X2610" s="86"/>
      <c r="Y2610" s="86"/>
    </row>
    <row r="2611">
      <c r="A2611" s="77"/>
      <c r="B2611" s="120"/>
      <c r="C2611" s="79"/>
      <c r="D2611" s="79"/>
      <c r="E2611" s="80"/>
      <c r="F2611" s="80"/>
      <c r="G2611" s="80"/>
      <c r="H2611" s="80"/>
      <c r="I2611" s="84"/>
      <c r="J2611" s="85"/>
      <c r="K2611" s="80"/>
      <c r="L2611" s="80"/>
      <c r="M2611" s="84"/>
      <c r="N2611" s="85"/>
      <c r="O2611" s="84"/>
      <c r="P2611" s="84"/>
      <c r="Q2611" s="84"/>
      <c r="R2611" s="85"/>
      <c r="S2611" s="86"/>
      <c r="T2611" s="86"/>
      <c r="U2611" s="86"/>
      <c r="V2611" s="86"/>
      <c r="W2611" s="86"/>
      <c r="X2611" s="86"/>
      <c r="Y2611" s="86"/>
    </row>
    <row r="2612">
      <c r="A2612" s="77"/>
      <c r="B2612" s="120"/>
      <c r="C2612" s="79"/>
      <c r="D2612" s="79"/>
      <c r="E2612" s="80"/>
      <c r="F2612" s="80"/>
      <c r="G2612" s="80"/>
      <c r="H2612" s="80"/>
      <c r="I2612" s="84"/>
      <c r="J2612" s="85"/>
      <c r="K2612" s="80"/>
      <c r="L2612" s="80"/>
      <c r="M2612" s="84"/>
      <c r="N2612" s="85"/>
      <c r="O2612" s="84"/>
      <c r="P2612" s="84"/>
      <c r="Q2612" s="84"/>
      <c r="R2612" s="85"/>
      <c r="S2612" s="86"/>
      <c r="T2612" s="86"/>
      <c r="U2612" s="86"/>
      <c r="V2612" s="86"/>
      <c r="W2612" s="86"/>
      <c r="X2612" s="86"/>
      <c r="Y2612" s="86"/>
    </row>
    <row r="2613">
      <c r="A2613" s="77"/>
      <c r="B2613" s="120"/>
      <c r="C2613" s="79"/>
      <c r="D2613" s="79"/>
      <c r="E2613" s="80"/>
      <c r="F2613" s="80"/>
      <c r="G2613" s="80"/>
      <c r="H2613" s="80"/>
      <c r="I2613" s="84"/>
      <c r="J2613" s="85"/>
      <c r="K2613" s="80"/>
      <c r="L2613" s="80"/>
      <c r="M2613" s="84"/>
      <c r="N2613" s="85"/>
      <c r="O2613" s="84"/>
      <c r="P2613" s="84"/>
      <c r="Q2613" s="84"/>
      <c r="R2613" s="85"/>
      <c r="S2613" s="86"/>
      <c r="T2613" s="86"/>
      <c r="U2613" s="86"/>
      <c r="V2613" s="86"/>
      <c r="W2613" s="86"/>
      <c r="X2613" s="86"/>
      <c r="Y2613" s="86"/>
    </row>
    <row r="2614">
      <c r="A2614" s="77"/>
      <c r="B2614" s="120"/>
      <c r="C2614" s="79"/>
      <c r="D2614" s="79"/>
      <c r="E2614" s="80"/>
      <c r="F2614" s="80"/>
      <c r="G2614" s="80"/>
      <c r="H2614" s="80"/>
      <c r="I2614" s="84"/>
      <c r="J2614" s="85"/>
      <c r="K2614" s="80"/>
      <c r="L2614" s="80"/>
      <c r="M2614" s="84"/>
      <c r="N2614" s="85"/>
      <c r="O2614" s="84"/>
      <c r="P2614" s="84"/>
      <c r="Q2614" s="84"/>
      <c r="R2614" s="85"/>
      <c r="S2614" s="86"/>
      <c r="T2614" s="86"/>
      <c r="U2614" s="86"/>
      <c r="V2614" s="86"/>
      <c r="W2614" s="86"/>
      <c r="X2614" s="86"/>
      <c r="Y2614" s="86"/>
    </row>
    <row r="2615">
      <c r="A2615" s="77"/>
      <c r="B2615" s="120"/>
      <c r="C2615" s="79"/>
      <c r="D2615" s="79"/>
      <c r="E2615" s="80"/>
      <c r="F2615" s="80"/>
      <c r="G2615" s="80"/>
      <c r="H2615" s="80"/>
      <c r="I2615" s="84"/>
      <c r="J2615" s="85"/>
      <c r="K2615" s="80"/>
      <c r="L2615" s="80"/>
      <c r="M2615" s="84"/>
      <c r="N2615" s="85"/>
      <c r="O2615" s="84"/>
      <c r="P2615" s="84"/>
      <c r="Q2615" s="84"/>
      <c r="R2615" s="85"/>
      <c r="S2615" s="86"/>
      <c r="T2615" s="86"/>
      <c r="U2615" s="86"/>
      <c r="V2615" s="86"/>
      <c r="W2615" s="86"/>
      <c r="X2615" s="86"/>
      <c r="Y2615" s="86"/>
    </row>
    <row r="2616">
      <c r="A2616" s="77"/>
      <c r="B2616" s="120"/>
      <c r="C2616" s="79"/>
      <c r="D2616" s="79"/>
      <c r="E2616" s="80"/>
      <c r="F2616" s="80"/>
      <c r="G2616" s="80"/>
      <c r="H2616" s="80"/>
      <c r="I2616" s="84"/>
      <c r="J2616" s="85"/>
      <c r="K2616" s="80"/>
      <c r="L2616" s="80"/>
      <c r="M2616" s="84"/>
      <c r="N2616" s="85"/>
      <c r="O2616" s="84"/>
      <c r="P2616" s="84"/>
      <c r="Q2616" s="84"/>
      <c r="R2616" s="85"/>
      <c r="S2616" s="86"/>
      <c r="T2616" s="86"/>
      <c r="U2616" s="86"/>
      <c r="V2616" s="86"/>
      <c r="W2616" s="86"/>
      <c r="X2616" s="86"/>
      <c r="Y2616" s="86"/>
    </row>
    <row r="2617">
      <c r="A2617" s="77"/>
      <c r="B2617" s="120"/>
      <c r="C2617" s="79"/>
      <c r="D2617" s="79"/>
      <c r="E2617" s="80"/>
      <c r="F2617" s="80"/>
      <c r="G2617" s="80"/>
      <c r="H2617" s="80"/>
      <c r="I2617" s="84"/>
      <c r="J2617" s="85"/>
      <c r="K2617" s="80"/>
      <c r="L2617" s="80"/>
      <c r="M2617" s="84"/>
      <c r="N2617" s="85"/>
      <c r="O2617" s="84"/>
      <c r="P2617" s="84"/>
      <c r="Q2617" s="84"/>
      <c r="R2617" s="85"/>
      <c r="S2617" s="86"/>
      <c r="T2617" s="86"/>
      <c r="U2617" s="86"/>
      <c r="V2617" s="86"/>
      <c r="W2617" s="86"/>
      <c r="X2617" s="86"/>
      <c r="Y2617" s="86"/>
    </row>
    <row r="2618">
      <c r="A2618" s="77"/>
      <c r="B2618" s="120"/>
      <c r="C2618" s="79"/>
      <c r="D2618" s="79"/>
      <c r="E2618" s="80"/>
      <c r="F2618" s="80"/>
      <c r="G2618" s="80"/>
      <c r="H2618" s="80"/>
      <c r="I2618" s="84"/>
      <c r="J2618" s="85"/>
      <c r="K2618" s="80"/>
      <c r="L2618" s="80"/>
      <c r="M2618" s="84"/>
      <c r="N2618" s="85"/>
      <c r="O2618" s="84"/>
      <c r="P2618" s="84"/>
      <c r="Q2618" s="84"/>
      <c r="R2618" s="85"/>
      <c r="S2618" s="86"/>
      <c r="T2618" s="86"/>
      <c r="U2618" s="86"/>
      <c r="V2618" s="86"/>
      <c r="W2618" s="86"/>
      <c r="X2618" s="86"/>
      <c r="Y2618" s="86"/>
    </row>
    <row r="2619">
      <c r="A2619" s="77"/>
      <c r="B2619" s="120"/>
      <c r="C2619" s="79"/>
      <c r="D2619" s="79"/>
      <c r="E2619" s="80"/>
      <c r="F2619" s="80"/>
      <c r="G2619" s="80"/>
      <c r="H2619" s="80"/>
      <c r="I2619" s="84"/>
      <c r="J2619" s="85"/>
      <c r="K2619" s="80"/>
      <c r="L2619" s="80"/>
      <c r="M2619" s="84"/>
      <c r="N2619" s="85"/>
      <c r="O2619" s="84"/>
      <c r="P2619" s="84"/>
      <c r="Q2619" s="84"/>
      <c r="R2619" s="85"/>
      <c r="S2619" s="86"/>
      <c r="T2619" s="86"/>
      <c r="U2619" s="86"/>
      <c r="V2619" s="86"/>
      <c r="W2619" s="86"/>
      <c r="X2619" s="86"/>
      <c r="Y2619" s="86"/>
    </row>
    <row r="2620">
      <c r="A2620" s="77"/>
      <c r="B2620" s="120"/>
      <c r="C2620" s="79"/>
      <c r="D2620" s="79"/>
      <c r="E2620" s="80"/>
      <c r="F2620" s="80"/>
      <c r="G2620" s="80"/>
      <c r="H2620" s="80"/>
      <c r="I2620" s="84"/>
      <c r="J2620" s="85"/>
      <c r="K2620" s="80"/>
      <c r="L2620" s="80"/>
      <c r="M2620" s="84"/>
      <c r="N2620" s="85"/>
      <c r="O2620" s="84"/>
      <c r="P2620" s="84"/>
      <c r="Q2620" s="84"/>
      <c r="R2620" s="85"/>
      <c r="S2620" s="86"/>
      <c r="T2620" s="86"/>
      <c r="U2620" s="86"/>
      <c r="V2620" s="86"/>
      <c r="W2620" s="86"/>
      <c r="X2620" s="86"/>
      <c r="Y2620" s="86"/>
    </row>
    <row r="2621">
      <c r="A2621" s="77"/>
      <c r="B2621" s="120"/>
      <c r="C2621" s="79"/>
      <c r="D2621" s="79"/>
      <c r="E2621" s="80"/>
      <c r="F2621" s="80"/>
      <c r="G2621" s="80"/>
      <c r="H2621" s="80"/>
      <c r="I2621" s="84"/>
      <c r="J2621" s="85"/>
      <c r="K2621" s="80"/>
      <c r="L2621" s="80"/>
      <c r="M2621" s="84"/>
      <c r="N2621" s="85"/>
      <c r="O2621" s="84"/>
      <c r="P2621" s="84"/>
      <c r="Q2621" s="84"/>
      <c r="R2621" s="85"/>
      <c r="S2621" s="86"/>
      <c r="T2621" s="86"/>
      <c r="U2621" s="86"/>
      <c r="V2621" s="86"/>
      <c r="W2621" s="86"/>
      <c r="X2621" s="86"/>
      <c r="Y2621" s="86"/>
    </row>
    <row r="2622">
      <c r="A2622" s="77"/>
      <c r="B2622" s="120"/>
      <c r="C2622" s="79"/>
      <c r="D2622" s="79"/>
      <c r="E2622" s="80"/>
      <c r="F2622" s="80"/>
      <c r="G2622" s="80"/>
      <c r="H2622" s="80"/>
      <c r="I2622" s="84"/>
      <c r="J2622" s="85"/>
      <c r="K2622" s="80"/>
      <c r="L2622" s="80"/>
      <c r="M2622" s="84"/>
      <c r="N2622" s="85"/>
      <c r="O2622" s="84"/>
      <c r="P2622" s="84"/>
      <c r="Q2622" s="84"/>
      <c r="R2622" s="85"/>
      <c r="S2622" s="86"/>
      <c r="T2622" s="86"/>
      <c r="U2622" s="86"/>
      <c r="V2622" s="86"/>
      <c r="W2622" s="86"/>
      <c r="X2622" s="86"/>
      <c r="Y2622" s="86"/>
    </row>
    <row r="2623">
      <c r="A2623" s="77"/>
      <c r="B2623" s="120"/>
      <c r="C2623" s="79"/>
      <c r="D2623" s="79"/>
      <c r="E2623" s="80"/>
      <c r="F2623" s="80"/>
      <c r="G2623" s="80"/>
      <c r="H2623" s="80"/>
      <c r="I2623" s="84"/>
      <c r="J2623" s="85"/>
      <c r="K2623" s="80"/>
      <c r="L2623" s="80"/>
      <c r="M2623" s="84"/>
      <c r="N2623" s="85"/>
      <c r="O2623" s="84"/>
      <c r="P2623" s="84"/>
      <c r="Q2623" s="84"/>
      <c r="R2623" s="85"/>
      <c r="S2623" s="86"/>
      <c r="T2623" s="86"/>
      <c r="U2623" s="86"/>
      <c r="V2623" s="86"/>
      <c r="W2623" s="86"/>
      <c r="X2623" s="86"/>
      <c r="Y2623" s="86"/>
    </row>
    <row r="2624">
      <c r="A2624" s="77"/>
      <c r="B2624" s="120"/>
      <c r="C2624" s="79"/>
      <c r="D2624" s="79"/>
      <c r="E2624" s="80"/>
      <c r="F2624" s="80"/>
      <c r="G2624" s="80"/>
      <c r="H2624" s="80"/>
      <c r="I2624" s="84"/>
      <c r="J2624" s="85"/>
      <c r="K2624" s="80"/>
      <c r="L2624" s="80"/>
      <c r="M2624" s="84"/>
      <c r="N2624" s="85"/>
      <c r="O2624" s="84"/>
      <c r="P2624" s="84"/>
      <c r="Q2624" s="84"/>
      <c r="R2624" s="85"/>
      <c r="S2624" s="86"/>
      <c r="T2624" s="86"/>
      <c r="U2624" s="86"/>
      <c r="V2624" s="86"/>
      <c r="W2624" s="86"/>
      <c r="X2624" s="86"/>
      <c r="Y2624" s="86"/>
    </row>
    <row r="2625">
      <c r="A2625" s="77"/>
      <c r="B2625" s="120"/>
      <c r="C2625" s="79"/>
      <c r="D2625" s="79"/>
      <c r="E2625" s="80"/>
      <c r="F2625" s="80"/>
      <c r="G2625" s="80"/>
      <c r="H2625" s="80"/>
      <c r="I2625" s="84"/>
      <c r="J2625" s="85"/>
      <c r="K2625" s="80"/>
      <c r="L2625" s="80"/>
      <c r="M2625" s="84"/>
      <c r="N2625" s="85"/>
      <c r="O2625" s="84"/>
      <c r="P2625" s="84"/>
      <c r="Q2625" s="84"/>
      <c r="R2625" s="85"/>
      <c r="S2625" s="86"/>
      <c r="T2625" s="86"/>
      <c r="U2625" s="86"/>
      <c r="V2625" s="86"/>
      <c r="W2625" s="86"/>
      <c r="X2625" s="86"/>
      <c r="Y2625" s="86"/>
    </row>
    <row r="2626">
      <c r="A2626" s="77"/>
      <c r="B2626" s="120"/>
      <c r="C2626" s="79"/>
      <c r="D2626" s="79"/>
      <c r="E2626" s="80"/>
      <c r="F2626" s="80"/>
      <c r="G2626" s="80"/>
      <c r="H2626" s="80"/>
      <c r="I2626" s="84"/>
      <c r="J2626" s="85"/>
      <c r="K2626" s="80"/>
      <c r="L2626" s="80"/>
      <c r="M2626" s="84"/>
      <c r="N2626" s="85"/>
      <c r="O2626" s="84"/>
      <c r="P2626" s="84"/>
      <c r="Q2626" s="84"/>
      <c r="R2626" s="85"/>
      <c r="S2626" s="86"/>
      <c r="T2626" s="86"/>
      <c r="U2626" s="86"/>
      <c r="V2626" s="86"/>
      <c r="W2626" s="86"/>
      <c r="X2626" s="86"/>
      <c r="Y2626" s="86"/>
    </row>
    <row r="2627">
      <c r="A2627" s="77"/>
      <c r="B2627" s="120"/>
      <c r="C2627" s="79"/>
      <c r="D2627" s="79"/>
      <c r="E2627" s="80"/>
      <c r="F2627" s="80"/>
      <c r="G2627" s="80"/>
      <c r="H2627" s="80"/>
      <c r="I2627" s="84"/>
      <c r="J2627" s="85"/>
      <c r="K2627" s="80"/>
      <c r="L2627" s="80"/>
      <c r="M2627" s="84"/>
      <c r="N2627" s="85"/>
      <c r="O2627" s="84"/>
      <c r="P2627" s="84"/>
      <c r="Q2627" s="84"/>
      <c r="R2627" s="85"/>
      <c r="S2627" s="86"/>
      <c r="T2627" s="86"/>
      <c r="U2627" s="86"/>
      <c r="V2627" s="86"/>
      <c r="W2627" s="86"/>
      <c r="X2627" s="86"/>
      <c r="Y2627" s="86"/>
    </row>
    <row r="2628">
      <c r="A2628" s="77"/>
      <c r="B2628" s="120"/>
      <c r="C2628" s="79"/>
      <c r="D2628" s="79"/>
      <c r="E2628" s="80"/>
      <c r="F2628" s="80"/>
      <c r="G2628" s="80"/>
      <c r="H2628" s="80"/>
      <c r="I2628" s="84"/>
      <c r="J2628" s="85"/>
      <c r="K2628" s="80"/>
      <c r="L2628" s="80"/>
      <c r="M2628" s="84"/>
      <c r="N2628" s="85"/>
      <c r="O2628" s="84"/>
      <c r="P2628" s="84"/>
      <c r="Q2628" s="84"/>
      <c r="R2628" s="85"/>
      <c r="S2628" s="86"/>
      <c r="T2628" s="86"/>
      <c r="U2628" s="86"/>
      <c r="V2628" s="86"/>
      <c r="W2628" s="86"/>
      <c r="X2628" s="86"/>
      <c r="Y2628" s="86"/>
    </row>
    <row r="2629">
      <c r="A2629" s="77"/>
      <c r="B2629" s="120"/>
      <c r="C2629" s="79"/>
      <c r="D2629" s="79"/>
      <c r="E2629" s="80"/>
      <c r="F2629" s="80"/>
      <c r="G2629" s="80"/>
      <c r="H2629" s="80"/>
      <c r="I2629" s="84"/>
      <c r="J2629" s="85"/>
      <c r="K2629" s="80"/>
      <c r="L2629" s="80"/>
      <c r="M2629" s="84"/>
      <c r="N2629" s="85"/>
      <c r="O2629" s="84"/>
      <c r="P2629" s="84"/>
      <c r="Q2629" s="84"/>
      <c r="R2629" s="85"/>
      <c r="S2629" s="86"/>
      <c r="T2629" s="86"/>
      <c r="U2629" s="86"/>
      <c r="V2629" s="86"/>
      <c r="W2629" s="86"/>
      <c r="X2629" s="86"/>
      <c r="Y2629" s="86"/>
    </row>
    <row r="2630">
      <c r="A2630" s="77"/>
      <c r="B2630" s="120"/>
      <c r="C2630" s="79"/>
      <c r="D2630" s="79"/>
      <c r="E2630" s="80"/>
      <c r="F2630" s="80"/>
      <c r="G2630" s="80"/>
      <c r="H2630" s="80"/>
      <c r="I2630" s="84"/>
      <c r="J2630" s="85"/>
      <c r="K2630" s="80"/>
      <c r="L2630" s="80"/>
      <c r="M2630" s="84"/>
      <c r="N2630" s="85"/>
      <c r="O2630" s="84"/>
      <c r="P2630" s="84"/>
      <c r="Q2630" s="84"/>
      <c r="R2630" s="85"/>
      <c r="S2630" s="86"/>
      <c r="T2630" s="86"/>
      <c r="U2630" s="86"/>
      <c r="V2630" s="86"/>
      <c r="W2630" s="86"/>
      <c r="X2630" s="86"/>
      <c r="Y2630" s="86"/>
    </row>
    <row r="2631">
      <c r="A2631" s="77"/>
      <c r="B2631" s="120"/>
      <c r="C2631" s="79"/>
      <c r="D2631" s="79"/>
      <c r="E2631" s="80"/>
      <c r="F2631" s="80"/>
      <c r="G2631" s="80"/>
      <c r="H2631" s="80"/>
      <c r="I2631" s="84"/>
      <c r="J2631" s="85"/>
      <c r="K2631" s="80"/>
      <c r="L2631" s="80"/>
      <c r="M2631" s="84"/>
      <c r="N2631" s="85"/>
      <c r="O2631" s="84"/>
      <c r="P2631" s="84"/>
      <c r="Q2631" s="84"/>
      <c r="R2631" s="85"/>
      <c r="S2631" s="86"/>
      <c r="T2631" s="86"/>
      <c r="U2631" s="86"/>
      <c r="V2631" s="86"/>
      <c r="W2631" s="86"/>
      <c r="X2631" s="86"/>
      <c r="Y2631" s="86"/>
    </row>
    <row r="2632">
      <c r="A2632" s="77"/>
      <c r="B2632" s="120"/>
      <c r="C2632" s="79"/>
      <c r="D2632" s="79"/>
      <c r="E2632" s="80"/>
      <c r="F2632" s="80"/>
      <c r="G2632" s="80"/>
      <c r="H2632" s="80"/>
      <c r="I2632" s="84"/>
      <c r="J2632" s="85"/>
      <c r="K2632" s="80"/>
      <c r="L2632" s="80"/>
      <c r="M2632" s="84"/>
      <c r="N2632" s="85"/>
      <c r="O2632" s="84"/>
      <c r="P2632" s="84"/>
      <c r="Q2632" s="84"/>
      <c r="R2632" s="85"/>
      <c r="S2632" s="86"/>
      <c r="T2632" s="86"/>
      <c r="U2632" s="86"/>
      <c r="V2632" s="86"/>
      <c r="W2632" s="86"/>
      <c r="X2632" s="86"/>
      <c r="Y2632" s="86"/>
    </row>
    <row r="2633">
      <c r="A2633" s="77"/>
      <c r="B2633" s="120"/>
      <c r="C2633" s="79"/>
      <c r="D2633" s="79"/>
      <c r="E2633" s="80"/>
      <c r="F2633" s="80"/>
      <c r="G2633" s="80"/>
      <c r="H2633" s="80"/>
      <c r="I2633" s="84"/>
      <c r="J2633" s="85"/>
      <c r="K2633" s="80"/>
      <c r="L2633" s="80"/>
      <c r="M2633" s="84"/>
      <c r="N2633" s="85"/>
      <c r="O2633" s="84"/>
      <c r="P2633" s="84"/>
      <c r="Q2633" s="84"/>
      <c r="R2633" s="85"/>
      <c r="S2633" s="86"/>
      <c r="T2633" s="86"/>
      <c r="U2633" s="86"/>
      <c r="V2633" s="86"/>
      <c r="W2633" s="86"/>
      <c r="X2633" s="86"/>
      <c r="Y2633" s="86"/>
    </row>
    <row r="2634">
      <c r="A2634" s="77"/>
      <c r="B2634" s="120"/>
      <c r="C2634" s="79"/>
      <c r="D2634" s="79"/>
      <c r="E2634" s="80"/>
      <c r="F2634" s="80"/>
      <c r="G2634" s="80"/>
      <c r="H2634" s="80"/>
      <c r="I2634" s="84"/>
      <c r="J2634" s="85"/>
      <c r="K2634" s="80"/>
      <c r="L2634" s="80"/>
      <c r="M2634" s="84"/>
      <c r="N2634" s="85"/>
      <c r="O2634" s="84"/>
      <c r="P2634" s="84"/>
      <c r="Q2634" s="84"/>
      <c r="R2634" s="85"/>
      <c r="S2634" s="86"/>
      <c r="T2634" s="86"/>
      <c r="U2634" s="86"/>
      <c r="V2634" s="86"/>
      <c r="W2634" s="86"/>
      <c r="X2634" s="86"/>
      <c r="Y2634" s="86"/>
    </row>
    <row r="2635">
      <c r="A2635" s="77"/>
      <c r="B2635" s="120"/>
      <c r="C2635" s="79"/>
      <c r="D2635" s="79"/>
      <c r="E2635" s="80"/>
      <c r="F2635" s="80"/>
      <c r="G2635" s="80"/>
      <c r="H2635" s="80"/>
      <c r="I2635" s="84"/>
      <c r="J2635" s="85"/>
      <c r="K2635" s="80"/>
      <c r="L2635" s="80"/>
      <c r="M2635" s="84"/>
      <c r="N2635" s="85"/>
      <c r="O2635" s="84"/>
      <c r="P2635" s="84"/>
      <c r="Q2635" s="84"/>
      <c r="R2635" s="85"/>
      <c r="S2635" s="86"/>
      <c r="T2635" s="86"/>
      <c r="U2635" s="86"/>
      <c r="V2635" s="86"/>
      <c r="W2635" s="86"/>
      <c r="X2635" s="86"/>
      <c r="Y2635" s="86"/>
    </row>
    <row r="2636">
      <c r="A2636" s="77"/>
      <c r="B2636" s="120"/>
      <c r="C2636" s="79"/>
      <c r="D2636" s="79"/>
      <c r="E2636" s="80"/>
      <c r="F2636" s="80"/>
      <c r="G2636" s="80"/>
      <c r="H2636" s="80"/>
      <c r="I2636" s="84"/>
      <c r="J2636" s="85"/>
      <c r="K2636" s="80"/>
      <c r="L2636" s="80"/>
      <c r="M2636" s="84"/>
      <c r="N2636" s="85"/>
      <c r="O2636" s="84"/>
      <c r="P2636" s="84"/>
      <c r="Q2636" s="84"/>
      <c r="R2636" s="85"/>
      <c r="S2636" s="86"/>
      <c r="T2636" s="86"/>
      <c r="U2636" s="86"/>
      <c r="V2636" s="86"/>
      <c r="W2636" s="86"/>
      <c r="X2636" s="86"/>
      <c r="Y2636" s="86"/>
    </row>
    <row r="2637">
      <c r="A2637" s="77"/>
      <c r="B2637" s="120"/>
      <c r="C2637" s="79"/>
      <c r="D2637" s="79"/>
      <c r="E2637" s="80"/>
      <c r="F2637" s="80"/>
      <c r="G2637" s="80"/>
      <c r="H2637" s="80"/>
      <c r="I2637" s="84"/>
      <c r="J2637" s="85"/>
      <c r="K2637" s="80"/>
      <c r="L2637" s="80"/>
      <c r="M2637" s="84"/>
      <c r="N2637" s="85"/>
      <c r="O2637" s="84"/>
      <c r="P2637" s="84"/>
      <c r="Q2637" s="84"/>
      <c r="R2637" s="85"/>
      <c r="S2637" s="86"/>
      <c r="T2637" s="86"/>
      <c r="U2637" s="86"/>
      <c r="V2637" s="86"/>
      <c r="W2637" s="86"/>
      <c r="X2637" s="86"/>
      <c r="Y2637" s="86"/>
    </row>
    <row r="2638">
      <c r="A2638" s="77"/>
      <c r="B2638" s="120"/>
      <c r="C2638" s="79"/>
      <c r="D2638" s="79"/>
      <c r="E2638" s="80"/>
      <c r="F2638" s="80"/>
      <c r="G2638" s="80"/>
      <c r="H2638" s="80"/>
      <c r="I2638" s="84"/>
      <c r="J2638" s="85"/>
      <c r="K2638" s="80"/>
      <c r="L2638" s="80"/>
      <c r="M2638" s="84"/>
      <c r="N2638" s="85"/>
      <c r="O2638" s="84"/>
      <c r="P2638" s="84"/>
      <c r="Q2638" s="84"/>
      <c r="R2638" s="85"/>
      <c r="S2638" s="86"/>
      <c r="T2638" s="86"/>
      <c r="U2638" s="86"/>
      <c r="V2638" s="86"/>
      <c r="W2638" s="86"/>
      <c r="X2638" s="86"/>
      <c r="Y2638" s="86"/>
    </row>
    <row r="2639">
      <c r="A2639" s="77"/>
      <c r="B2639" s="120"/>
      <c r="C2639" s="79"/>
      <c r="D2639" s="79"/>
      <c r="E2639" s="80"/>
      <c r="F2639" s="80"/>
      <c r="G2639" s="80"/>
      <c r="H2639" s="80"/>
      <c r="I2639" s="84"/>
      <c r="J2639" s="85"/>
      <c r="K2639" s="80"/>
      <c r="L2639" s="80"/>
      <c r="M2639" s="84"/>
      <c r="N2639" s="85"/>
      <c r="O2639" s="84"/>
      <c r="P2639" s="84"/>
      <c r="Q2639" s="84"/>
      <c r="R2639" s="85"/>
      <c r="S2639" s="86"/>
      <c r="T2639" s="86"/>
      <c r="U2639" s="86"/>
      <c r="V2639" s="86"/>
      <c r="W2639" s="86"/>
      <c r="X2639" s="86"/>
      <c r="Y2639" s="86"/>
    </row>
    <row r="2640">
      <c r="A2640" s="77"/>
      <c r="B2640" s="120"/>
      <c r="C2640" s="79"/>
      <c r="D2640" s="79"/>
      <c r="E2640" s="80"/>
      <c r="F2640" s="80"/>
      <c r="G2640" s="80"/>
      <c r="H2640" s="80"/>
      <c r="I2640" s="84"/>
      <c r="J2640" s="85"/>
      <c r="K2640" s="80"/>
      <c r="L2640" s="80"/>
      <c r="M2640" s="84"/>
      <c r="N2640" s="85"/>
      <c r="O2640" s="84"/>
      <c r="P2640" s="84"/>
      <c r="Q2640" s="84"/>
      <c r="R2640" s="85"/>
      <c r="S2640" s="86"/>
      <c r="T2640" s="86"/>
      <c r="U2640" s="86"/>
      <c r="V2640" s="86"/>
      <c r="W2640" s="86"/>
      <c r="X2640" s="86"/>
      <c r="Y2640" s="86"/>
    </row>
    <row r="2641">
      <c r="A2641" s="77"/>
      <c r="B2641" s="120"/>
      <c r="C2641" s="79"/>
      <c r="D2641" s="79"/>
      <c r="E2641" s="80"/>
      <c r="F2641" s="80"/>
      <c r="G2641" s="80"/>
      <c r="H2641" s="80"/>
      <c r="I2641" s="84"/>
      <c r="J2641" s="85"/>
      <c r="K2641" s="80"/>
      <c r="L2641" s="80"/>
      <c r="M2641" s="84"/>
      <c r="N2641" s="85"/>
      <c r="O2641" s="84"/>
      <c r="P2641" s="84"/>
      <c r="Q2641" s="84"/>
      <c r="R2641" s="85"/>
      <c r="S2641" s="86"/>
      <c r="T2641" s="86"/>
      <c r="U2641" s="86"/>
      <c r="V2641" s="86"/>
      <c r="W2641" s="86"/>
      <c r="X2641" s="86"/>
      <c r="Y2641" s="86"/>
    </row>
    <row r="2642">
      <c r="A2642" s="77"/>
      <c r="B2642" s="120"/>
      <c r="C2642" s="79"/>
      <c r="D2642" s="79"/>
      <c r="E2642" s="80"/>
      <c r="F2642" s="80"/>
      <c r="G2642" s="80"/>
      <c r="H2642" s="80"/>
      <c r="I2642" s="84"/>
      <c r="J2642" s="85"/>
      <c r="K2642" s="80"/>
      <c r="L2642" s="80"/>
      <c r="M2642" s="84"/>
      <c r="N2642" s="85"/>
      <c r="O2642" s="84"/>
      <c r="P2642" s="84"/>
      <c r="Q2642" s="84"/>
      <c r="R2642" s="85"/>
      <c r="S2642" s="86"/>
      <c r="T2642" s="86"/>
      <c r="U2642" s="86"/>
      <c r="V2642" s="86"/>
      <c r="W2642" s="86"/>
      <c r="X2642" s="86"/>
      <c r="Y2642" s="86"/>
    </row>
    <row r="2643">
      <c r="A2643" s="77"/>
      <c r="B2643" s="120"/>
      <c r="C2643" s="79"/>
      <c r="D2643" s="79"/>
      <c r="E2643" s="80"/>
      <c r="F2643" s="80"/>
      <c r="G2643" s="80"/>
      <c r="H2643" s="80"/>
      <c r="I2643" s="84"/>
      <c r="J2643" s="85"/>
      <c r="K2643" s="80"/>
      <c r="L2643" s="80"/>
      <c r="M2643" s="84"/>
      <c r="N2643" s="85"/>
      <c r="O2643" s="84"/>
      <c r="P2643" s="84"/>
      <c r="Q2643" s="84"/>
      <c r="R2643" s="85"/>
      <c r="S2643" s="86"/>
      <c r="T2643" s="86"/>
      <c r="U2643" s="86"/>
      <c r="V2643" s="86"/>
      <c r="W2643" s="86"/>
      <c r="X2643" s="86"/>
      <c r="Y2643" s="86"/>
    </row>
    <row r="2644">
      <c r="A2644" s="77"/>
      <c r="B2644" s="120"/>
      <c r="C2644" s="79"/>
      <c r="D2644" s="79"/>
      <c r="E2644" s="80"/>
      <c r="F2644" s="80"/>
      <c r="G2644" s="80"/>
      <c r="H2644" s="80"/>
      <c r="I2644" s="84"/>
      <c r="J2644" s="85"/>
      <c r="K2644" s="80"/>
      <c r="L2644" s="80"/>
      <c r="M2644" s="84"/>
      <c r="N2644" s="85"/>
      <c r="O2644" s="84"/>
      <c r="P2644" s="84"/>
      <c r="Q2644" s="84"/>
      <c r="R2644" s="85"/>
      <c r="S2644" s="86"/>
      <c r="T2644" s="86"/>
      <c r="U2644" s="86"/>
      <c r="V2644" s="86"/>
      <c r="W2644" s="86"/>
      <c r="X2644" s="86"/>
      <c r="Y2644" s="86"/>
    </row>
    <row r="2645">
      <c r="A2645" s="77"/>
      <c r="B2645" s="120"/>
      <c r="C2645" s="79"/>
      <c r="D2645" s="79"/>
      <c r="E2645" s="80"/>
      <c r="F2645" s="80"/>
      <c r="G2645" s="80"/>
      <c r="H2645" s="80"/>
      <c r="I2645" s="84"/>
      <c r="J2645" s="85"/>
      <c r="K2645" s="80"/>
      <c r="L2645" s="80"/>
      <c r="M2645" s="84"/>
      <c r="N2645" s="85"/>
      <c r="O2645" s="84"/>
      <c r="P2645" s="84"/>
      <c r="Q2645" s="84"/>
      <c r="R2645" s="85"/>
      <c r="S2645" s="86"/>
      <c r="T2645" s="86"/>
      <c r="U2645" s="86"/>
      <c r="V2645" s="86"/>
      <c r="W2645" s="86"/>
      <c r="X2645" s="86"/>
      <c r="Y2645" s="86"/>
    </row>
    <row r="2646">
      <c r="A2646" s="77"/>
      <c r="B2646" s="120"/>
      <c r="C2646" s="79"/>
      <c r="D2646" s="79"/>
      <c r="E2646" s="80"/>
      <c r="F2646" s="80"/>
      <c r="G2646" s="80"/>
      <c r="H2646" s="80"/>
      <c r="I2646" s="84"/>
      <c r="J2646" s="85"/>
      <c r="K2646" s="80"/>
      <c r="L2646" s="80"/>
      <c r="M2646" s="84"/>
      <c r="N2646" s="85"/>
      <c r="O2646" s="84"/>
      <c r="P2646" s="84"/>
      <c r="Q2646" s="84"/>
      <c r="R2646" s="85"/>
      <c r="S2646" s="86"/>
      <c r="T2646" s="86"/>
      <c r="U2646" s="86"/>
      <c r="V2646" s="86"/>
      <c r="W2646" s="86"/>
      <c r="X2646" s="86"/>
      <c r="Y2646" s="86"/>
    </row>
    <row r="2647">
      <c r="A2647" s="77"/>
      <c r="B2647" s="120"/>
      <c r="C2647" s="79"/>
      <c r="D2647" s="79"/>
      <c r="E2647" s="80"/>
      <c r="F2647" s="80"/>
      <c r="G2647" s="80"/>
      <c r="H2647" s="80"/>
      <c r="I2647" s="84"/>
      <c r="J2647" s="85"/>
      <c r="K2647" s="80"/>
      <c r="L2647" s="80"/>
      <c r="M2647" s="84"/>
      <c r="N2647" s="85"/>
      <c r="O2647" s="84"/>
      <c r="P2647" s="84"/>
      <c r="Q2647" s="84"/>
      <c r="R2647" s="85"/>
      <c r="S2647" s="86"/>
      <c r="T2647" s="86"/>
      <c r="U2647" s="86"/>
      <c r="V2647" s="86"/>
      <c r="W2647" s="86"/>
      <c r="X2647" s="86"/>
      <c r="Y2647" s="86"/>
    </row>
    <row r="2648">
      <c r="A2648" s="77"/>
      <c r="B2648" s="120"/>
      <c r="C2648" s="79"/>
      <c r="D2648" s="79"/>
      <c r="E2648" s="80"/>
      <c r="F2648" s="80"/>
      <c r="G2648" s="80"/>
      <c r="H2648" s="80"/>
      <c r="I2648" s="84"/>
      <c r="J2648" s="85"/>
      <c r="K2648" s="80"/>
      <c r="L2648" s="80"/>
      <c r="M2648" s="84"/>
      <c r="N2648" s="85"/>
      <c r="O2648" s="84"/>
      <c r="P2648" s="84"/>
      <c r="Q2648" s="84"/>
      <c r="R2648" s="85"/>
      <c r="S2648" s="86"/>
      <c r="T2648" s="86"/>
      <c r="U2648" s="86"/>
      <c r="V2648" s="86"/>
      <c r="W2648" s="86"/>
      <c r="X2648" s="86"/>
      <c r="Y2648" s="86"/>
    </row>
    <row r="2649">
      <c r="A2649" s="77"/>
      <c r="B2649" s="120"/>
      <c r="C2649" s="79"/>
      <c r="D2649" s="79"/>
      <c r="E2649" s="80"/>
      <c r="F2649" s="80"/>
      <c r="G2649" s="80"/>
      <c r="H2649" s="80"/>
      <c r="I2649" s="84"/>
      <c r="J2649" s="85"/>
      <c r="K2649" s="80"/>
      <c r="L2649" s="80"/>
      <c r="M2649" s="84"/>
      <c r="N2649" s="85"/>
      <c r="O2649" s="84"/>
      <c r="P2649" s="84"/>
      <c r="Q2649" s="84"/>
      <c r="R2649" s="85"/>
      <c r="S2649" s="86"/>
      <c r="T2649" s="86"/>
      <c r="U2649" s="86"/>
      <c r="V2649" s="86"/>
      <c r="W2649" s="86"/>
      <c r="X2649" s="86"/>
      <c r="Y2649" s="86"/>
    </row>
    <row r="2650">
      <c r="A2650" s="77"/>
      <c r="B2650" s="120"/>
      <c r="C2650" s="79"/>
      <c r="D2650" s="79"/>
      <c r="E2650" s="80"/>
      <c r="F2650" s="80"/>
      <c r="G2650" s="80"/>
      <c r="H2650" s="80"/>
      <c r="I2650" s="84"/>
      <c r="J2650" s="85"/>
      <c r="K2650" s="80"/>
      <c r="L2650" s="80"/>
      <c r="M2650" s="84"/>
      <c r="N2650" s="85"/>
      <c r="O2650" s="84"/>
      <c r="P2650" s="84"/>
      <c r="Q2650" s="84"/>
      <c r="R2650" s="85"/>
      <c r="S2650" s="86"/>
      <c r="T2650" s="86"/>
      <c r="U2650" s="86"/>
      <c r="V2650" s="86"/>
      <c r="W2650" s="86"/>
      <c r="X2650" s="86"/>
      <c r="Y2650" s="86"/>
    </row>
    <row r="2651">
      <c r="A2651" s="77"/>
      <c r="B2651" s="120"/>
      <c r="C2651" s="79"/>
      <c r="D2651" s="79"/>
      <c r="E2651" s="80"/>
      <c r="F2651" s="80"/>
      <c r="G2651" s="80"/>
      <c r="H2651" s="80"/>
      <c r="I2651" s="84"/>
      <c r="J2651" s="85"/>
      <c r="K2651" s="80"/>
      <c r="L2651" s="80"/>
      <c r="M2651" s="84"/>
      <c r="N2651" s="85"/>
      <c r="O2651" s="84"/>
      <c r="P2651" s="84"/>
      <c r="Q2651" s="84"/>
      <c r="R2651" s="85"/>
      <c r="S2651" s="86"/>
      <c r="T2651" s="86"/>
      <c r="U2651" s="86"/>
      <c r="V2651" s="86"/>
      <c r="W2651" s="86"/>
      <c r="X2651" s="86"/>
      <c r="Y2651" s="86"/>
    </row>
    <row r="2652">
      <c r="A2652" s="77"/>
      <c r="B2652" s="120"/>
      <c r="C2652" s="79"/>
      <c r="D2652" s="79"/>
      <c r="E2652" s="80"/>
      <c r="F2652" s="80"/>
      <c r="G2652" s="80"/>
      <c r="H2652" s="80"/>
      <c r="I2652" s="84"/>
      <c r="J2652" s="85"/>
      <c r="K2652" s="80"/>
      <c r="L2652" s="80"/>
      <c r="M2652" s="84"/>
      <c r="N2652" s="85"/>
      <c r="O2652" s="84"/>
      <c r="P2652" s="84"/>
      <c r="Q2652" s="84"/>
      <c r="R2652" s="85"/>
      <c r="S2652" s="86"/>
      <c r="T2652" s="86"/>
      <c r="U2652" s="86"/>
      <c r="V2652" s="86"/>
      <c r="W2652" s="86"/>
      <c r="X2652" s="86"/>
      <c r="Y2652" s="86"/>
    </row>
    <row r="2653">
      <c r="A2653" s="77"/>
      <c r="B2653" s="120"/>
      <c r="C2653" s="79"/>
      <c r="D2653" s="79"/>
      <c r="E2653" s="80"/>
      <c r="F2653" s="80"/>
      <c r="G2653" s="80"/>
      <c r="H2653" s="80"/>
      <c r="I2653" s="84"/>
      <c r="J2653" s="85"/>
      <c r="K2653" s="80"/>
      <c r="L2653" s="80"/>
      <c r="M2653" s="84"/>
      <c r="N2653" s="85"/>
      <c r="O2653" s="84"/>
      <c r="P2653" s="84"/>
      <c r="Q2653" s="84"/>
      <c r="R2653" s="85"/>
      <c r="S2653" s="86"/>
      <c r="T2653" s="86"/>
      <c r="U2653" s="86"/>
      <c r="V2653" s="86"/>
      <c r="W2653" s="86"/>
      <c r="X2653" s="86"/>
      <c r="Y2653" s="86"/>
    </row>
    <row r="2654">
      <c r="A2654" s="77"/>
      <c r="B2654" s="120"/>
      <c r="C2654" s="79"/>
      <c r="D2654" s="79"/>
      <c r="E2654" s="80"/>
      <c r="F2654" s="80"/>
      <c r="G2654" s="80"/>
      <c r="H2654" s="80"/>
      <c r="I2654" s="84"/>
      <c r="J2654" s="85"/>
      <c r="K2654" s="80"/>
      <c r="L2654" s="80"/>
      <c r="M2654" s="84"/>
      <c r="N2654" s="85"/>
      <c r="O2654" s="84"/>
      <c r="P2654" s="84"/>
      <c r="Q2654" s="84"/>
      <c r="R2654" s="85"/>
      <c r="S2654" s="86"/>
      <c r="T2654" s="86"/>
      <c r="U2654" s="86"/>
      <c r="V2654" s="86"/>
      <c r="W2654" s="86"/>
      <c r="X2654" s="86"/>
      <c r="Y2654" s="86"/>
    </row>
    <row r="2655">
      <c r="A2655" s="77"/>
      <c r="B2655" s="120"/>
      <c r="C2655" s="79"/>
      <c r="D2655" s="79"/>
      <c r="E2655" s="80"/>
      <c r="F2655" s="80"/>
      <c r="G2655" s="80"/>
      <c r="H2655" s="80"/>
      <c r="I2655" s="84"/>
      <c r="J2655" s="85"/>
      <c r="K2655" s="80"/>
      <c r="L2655" s="80"/>
      <c r="M2655" s="84"/>
      <c r="N2655" s="85"/>
      <c r="O2655" s="84"/>
      <c r="P2655" s="84"/>
      <c r="Q2655" s="84"/>
      <c r="R2655" s="85"/>
      <c r="S2655" s="86"/>
      <c r="T2655" s="86"/>
      <c r="U2655" s="86"/>
      <c r="V2655" s="86"/>
      <c r="W2655" s="86"/>
      <c r="X2655" s="86"/>
      <c r="Y2655" s="86"/>
    </row>
    <row r="2656">
      <c r="A2656" s="77"/>
      <c r="B2656" s="120"/>
      <c r="C2656" s="79"/>
      <c r="D2656" s="79"/>
      <c r="E2656" s="80"/>
      <c r="F2656" s="80"/>
      <c r="G2656" s="80"/>
      <c r="H2656" s="80"/>
      <c r="I2656" s="84"/>
      <c r="J2656" s="85"/>
      <c r="K2656" s="80"/>
      <c r="L2656" s="80"/>
      <c r="M2656" s="84"/>
      <c r="N2656" s="85"/>
      <c r="O2656" s="84"/>
      <c r="P2656" s="84"/>
      <c r="Q2656" s="84"/>
      <c r="R2656" s="85"/>
      <c r="S2656" s="86"/>
      <c r="T2656" s="86"/>
      <c r="U2656" s="86"/>
      <c r="V2656" s="86"/>
      <c r="W2656" s="86"/>
      <c r="X2656" s="86"/>
      <c r="Y2656" s="86"/>
    </row>
    <row r="2657">
      <c r="A2657" s="77"/>
      <c r="B2657" s="120"/>
      <c r="C2657" s="79"/>
      <c r="D2657" s="79"/>
      <c r="E2657" s="80"/>
      <c r="F2657" s="80"/>
      <c r="G2657" s="80"/>
      <c r="H2657" s="80"/>
      <c r="I2657" s="84"/>
      <c r="J2657" s="85"/>
      <c r="K2657" s="80"/>
      <c r="L2657" s="80"/>
      <c r="M2657" s="84"/>
      <c r="N2657" s="85"/>
      <c r="O2657" s="84"/>
      <c r="P2657" s="84"/>
      <c r="Q2657" s="84"/>
      <c r="R2657" s="85"/>
      <c r="S2657" s="86"/>
      <c r="T2657" s="86"/>
      <c r="U2657" s="86"/>
      <c r="V2657" s="86"/>
      <c r="W2657" s="86"/>
      <c r="X2657" s="86"/>
      <c r="Y2657" s="86"/>
    </row>
    <row r="2658">
      <c r="A2658" s="77"/>
      <c r="B2658" s="120"/>
      <c r="C2658" s="79"/>
      <c r="D2658" s="79"/>
      <c r="E2658" s="80"/>
      <c r="F2658" s="80"/>
      <c r="G2658" s="80"/>
      <c r="H2658" s="80"/>
      <c r="I2658" s="84"/>
      <c r="J2658" s="85"/>
      <c r="K2658" s="80"/>
      <c r="L2658" s="80"/>
      <c r="M2658" s="84"/>
      <c r="N2658" s="85"/>
      <c r="O2658" s="84"/>
      <c r="P2658" s="84"/>
      <c r="Q2658" s="84"/>
      <c r="R2658" s="85"/>
      <c r="S2658" s="86"/>
      <c r="T2658" s="86"/>
      <c r="U2658" s="86"/>
      <c r="V2658" s="86"/>
      <c r="W2658" s="86"/>
      <c r="X2658" s="86"/>
      <c r="Y2658" s="86"/>
    </row>
    <row r="2659">
      <c r="A2659" s="77"/>
      <c r="B2659" s="120"/>
      <c r="C2659" s="79"/>
      <c r="D2659" s="79"/>
      <c r="E2659" s="80"/>
      <c r="F2659" s="80"/>
      <c r="G2659" s="80"/>
      <c r="H2659" s="80"/>
      <c r="I2659" s="84"/>
      <c r="J2659" s="85"/>
      <c r="K2659" s="80"/>
      <c r="L2659" s="80"/>
      <c r="M2659" s="84"/>
      <c r="N2659" s="85"/>
      <c r="O2659" s="84"/>
      <c r="P2659" s="84"/>
      <c r="Q2659" s="84"/>
      <c r="R2659" s="85"/>
      <c r="S2659" s="86"/>
      <c r="T2659" s="86"/>
      <c r="U2659" s="86"/>
      <c r="V2659" s="86"/>
      <c r="W2659" s="86"/>
      <c r="X2659" s="86"/>
      <c r="Y2659" s="86"/>
    </row>
    <row r="2660">
      <c r="A2660" s="77"/>
      <c r="B2660" s="120"/>
      <c r="C2660" s="79"/>
      <c r="D2660" s="79"/>
      <c r="E2660" s="80"/>
      <c r="F2660" s="80"/>
      <c r="G2660" s="80"/>
      <c r="H2660" s="80"/>
      <c r="I2660" s="84"/>
      <c r="J2660" s="85"/>
      <c r="K2660" s="80"/>
      <c r="L2660" s="80"/>
      <c r="M2660" s="84"/>
      <c r="N2660" s="85"/>
      <c r="O2660" s="84"/>
      <c r="P2660" s="84"/>
      <c r="Q2660" s="84"/>
      <c r="R2660" s="85"/>
      <c r="S2660" s="86"/>
      <c r="T2660" s="86"/>
      <c r="U2660" s="86"/>
      <c r="V2660" s="86"/>
      <c r="W2660" s="86"/>
      <c r="X2660" s="86"/>
      <c r="Y2660" s="86"/>
    </row>
    <row r="2661">
      <c r="A2661" s="77"/>
      <c r="B2661" s="120"/>
      <c r="C2661" s="79"/>
      <c r="D2661" s="79"/>
      <c r="E2661" s="80"/>
      <c r="F2661" s="80"/>
      <c r="G2661" s="80"/>
      <c r="H2661" s="80"/>
      <c r="I2661" s="84"/>
      <c r="J2661" s="85"/>
      <c r="K2661" s="80"/>
      <c r="L2661" s="80"/>
      <c r="M2661" s="84"/>
      <c r="N2661" s="85"/>
      <c r="O2661" s="84"/>
      <c r="P2661" s="84"/>
      <c r="Q2661" s="84"/>
      <c r="R2661" s="85"/>
      <c r="S2661" s="86"/>
      <c r="T2661" s="86"/>
      <c r="U2661" s="86"/>
      <c r="V2661" s="86"/>
      <c r="W2661" s="86"/>
      <c r="X2661" s="86"/>
      <c r="Y2661" s="86"/>
    </row>
    <row r="2662">
      <c r="A2662" s="77"/>
      <c r="B2662" s="120"/>
      <c r="C2662" s="79"/>
      <c r="D2662" s="79"/>
      <c r="E2662" s="80"/>
      <c r="F2662" s="80"/>
      <c r="G2662" s="80"/>
      <c r="H2662" s="80"/>
      <c r="I2662" s="84"/>
      <c r="J2662" s="85"/>
      <c r="K2662" s="80"/>
      <c r="L2662" s="80"/>
      <c r="M2662" s="84"/>
      <c r="N2662" s="85"/>
      <c r="O2662" s="84"/>
      <c r="P2662" s="84"/>
      <c r="Q2662" s="84"/>
      <c r="R2662" s="85"/>
      <c r="S2662" s="86"/>
      <c r="T2662" s="86"/>
      <c r="U2662" s="86"/>
      <c r="V2662" s="86"/>
      <c r="W2662" s="86"/>
      <c r="X2662" s="86"/>
      <c r="Y2662" s="86"/>
    </row>
    <row r="2663">
      <c r="A2663" s="77"/>
      <c r="B2663" s="120"/>
      <c r="C2663" s="79"/>
      <c r="D2663" s="79"/>
      <c r="E2663" s="80"/>
      <c r="F2663" s="80"/>
      <c r="G2663" s="80"/>
      <c r="H2663" s="80"/>
      <c r="I2663" s="84"/>
      <c r="J2663" s="85"/>
      <c r="K2663" s="80"/>
      <c r="L2663" s="80"/>
      <c r="M2663" s="84"/>
      <c r="N2663" s="85"/>
      <c r="O2663" s="84"/>
      <c r="P2663" s="84"/>
      <c r="Q2663" s="84"/>
      <c r="R2663" s="85"/>
      <c r="S2663" s="86"/>
      <c r="T2663" s="86"/>
      <c r="U2663" s="86"/>
      <c r="V2663" s="86"/>
      <c r="W2663" s="86"/>
      <c r="X2663" s="86"/>
      <c r="Y2663" s="86"/>
    </row>
    <row r="2664">
      <c r="A2664" s="77"/>
      <c r="B2664" s="120"/>
      <c r="C2664" s="79"/>
      <c r="D2664" s="79"/>
      <c r="E2664" s="80"/>
      <c r="F2664" s="80"/>
      <c r="G2664" s="80"/>
      <c r="H2664" s="80"/>
      <c r="I2664" s="84"/>
      <c r="J2664" s="85"/>
      <c r="K2664" s="80"/>
      <c r="L2664" s="80"/>
      <c r="M2664" s="84"/>
      <c r="N2664" s="85"/>
      <c r="O2664" s="84"/>
      <c r="P2664" s="84"/>
      <c r="Q2664" s="84"/>
      <c r="R2664" s="85"/>
      <c r="S2664" s="86"/>
      <c r="T2664" s="86"/>
      <c r="U2664" s="86"/>
      <c r="V2664" s="86"/>
      <c r="W2664" s="86"/>
      <c r="X2664" s="86"/>
      <c r="Y2664" s="86"/>
    </row>
    <row r="2665">
      <c r="A2665" s="77"/>
      <c r="B2665" s="120"/>
      <c r="C2665" s="79"/>
      <c r="D2665" s="79"/>
      <c r="E2665" s="80"/>
      <c r="F2665" s="80"/>
      <c r="G2665" s="80"/>
      <c r="H2665" s="80"/>
      <c r="I2665" s="84"/>
      <c r="J2665" s="85"/>
      <c r="K2665" s="80"/>
      <c r="L2665" s="80"/>
      <c r="M2665" s="84"/>
      <c r="N2665" s="85"/>
      <c r="O2665" s="84"/>
      <c r="P2665" s="84"/>
      <c r="Q2665" s="84"/>
      <c r="R2665" s="85"/>
      <c r="S2665" s="86"/>
      <c r="T2665" s="86"/>
      <c r="U2665" s="86"/>
      <c r="V2665" s="86"/>
      <c r="W2665" s="86"/>
      <c r="X2665" s="86"/>
      <c r="Y2665" s="86"/>
    </row>
    <row r="2666">
      <c r="A2666" s="77"/>
      <c r="B2666" s="120"/>
      <c r="C2666" s="79"/>
      <c r="D2666" s="79"/>
      <c r="E2666" s="80"/>
      <c r="F2666" s="80"/>
      <c r="G2666" s="80"/>
      <c r="H2666" s="80"/>
      <c r="I2666" s="84"/>
      <c r="J2666" s="85"/>
      <c r="K2666" s="80"/>
      <c r="L2666" s="80"/>
      <c r="M2666" s="84"/>
      <c r="N2666" s="85"/>
      <c r="O2666" s="84"/>
      <c r="P2666" s="84"/>
      <c r="Q2666" s="84"/>
      <c r="R2666" s="85"/>
      <c r="S2666" s="86"/>
      <c r="T2666" s="86"/>
      <c r="U2666" s="86"/>
      <c r="V2666" s="86"/>
      <c r="W2666" s="86"/>
      <c r="X2666" s="86"/>
      <c r="Y2666" s="86"/>
    </row>
    <row r="2667">
      <c r="A2667" s="77"/>
      <c r="B2667" s="120"/>
      <c r="C2667" s="79"/>
      <c r="D2667" s="79"/>
      <c r="E2667" s="80"/>
      <c r="F2667" s="80"/>
      <c r="G2667" s="80"/>
      <c r="H2667" s="80"/>
      <c r="I2667" s="84"/>
      <c r="J2667" s="85"/>
      <c r="K2667" s="80"/>
      <c r="L2667" s="80"/>
      <c r="M2667" s="84"/>
      <c r="N2667" s="85"/>
      <c r="O2667" s="84"/>
      <c r="P2667" s="84"/>
      <c r="Q2667" s="84"/>
      <c r="R2667" s="85"/>
      <c r="S2667" s="86"/>
      <c r="T2667" s="86"/>
      <c r="U2667" s="86"/>
      <c r="V2667" s="86"/>
      <c r="W2667" s="86"/>
      <c r="X2667" s="86"/>
      <c r="Y2667" s="86"/>
    </row>
    <row r="2668">
      <c r="A2668" s="77"/>
      <c r="B2668" s="120"/>
      <c r="C2668" s="79"/>
      <c r="D2668" s="79"/>
      <c r="E2668" s="80"/>
      <c r="F2668" s="80"/>
      <c r="G2668" s="80"/>
      <c r="H2668" s="80"/>
      <c r="I2668" s="84"/>
      <c r="J2668" s="85"/>
      <c r="K2668" s="80"/>
      <c r="L2668" s="80"/>
      <c r="M2668" s="84"/>
      <c r="N2668" s="85"/>
      <c r="O2668" s="84"/>
      <c r="P2668" s="84"/>
      <c r="Q2668" s="84"/>
      <c r="R2668" s="85"/>
      <c r="S2668" s="86"/>
      <c r="T2668" s="86"/>
      <c r="U2668" s="86"/>
      <c r="V2668" s="86"/>
      <c r="W2668" s="86"/>
      <c r="X2668" s="86"/>
      <c r="Y2668" s="86"/>
    </row>
    <row r="2669">
      <c r="A2669" s="77"/>
      <c r="B2669" s="120"/>
      <c r="C2669" s="79"/>
      <c r="D2669" s="79"/>
      <c r="E2669" s="80"/>
      <c r="F2669" s="80"/>
      <c r="G2669" s="80"/>
      <c r="H2669" s="80"/>
      <c r="I2669" s="84"/>
      <c r="J2669" s="85"/>
      <c r="K2669" s="80"/>
      <c r="L2669" s="80"/>
      <c r="M2669" s="84"/>
      <c r="N2669" s="85"/>
      <c r="O2669" s="84"/>
      <c r="P2669" s="84"/>
      <c r="Q2669" s="84"/>
      <c r="R2669" s="85"/>
      <c r="S2669" s="86"/>
      <c r="T2669" s="86"/>
      <c r="U2669" s="86"/>
      <c r="V2669" s="86"/>
      <c r="W2669" s="86"/>
      <c r="X2669" s="86"/>
      <c r="Y2669" s="86"/>
    </row>
    <row r="2670">
      <c r="A2670" s="77"/>
      <c r="B2670" s="120"/>
      <c r="C2670" s="79"/>
      <c r="D2670" s="79"/>
      <c r="E2670" s="80"/>
      <c r="F2670" s="80"/>
      <c r="G2670" s="80"/>
      <c r="H2670" s="80"/>
      <c r="I2670" s="84"/>
      <c r="J2670" s="85"/>
      <c r="K2670" s="80"/>
      <c r="L2670" s="80"/>
      <c r="M2670" s="84"/>
      <c r="N2670" s="85"/>
      <c r="O2670" s="84"/>
      <c r="P2670" s="84"/>
      <c r="Q2670" s="84"/>
      <c r="R2670" s="85"/>
      <c r="S2670" s="86"/>
      <c r="T2670" s="86"/>
      <c r="U2670" s="86"/>
      <c r="V2670" s="86"/>
      <c r="W2670" s="86"/>
      <c r="X2670" s="86"/>
      <c r="Y2670" s="86"/>
    </row>
    <row r="2671">
      <c r="A2671" s="77"/>
      <c r="B2671" s="120"/>
      <c r="C2671" s="79"/>
      <c r="D2671" s="79"/>
      <c r="E2671" s="80"/>
      <c r="F2671" s="80"/>
      <c r="G2671" s="80"/>
      <c r="H2671" s="80"/>
      <c r="I2671" s="84"/>
      <c r="J2671" s="85"/>
      <c r="K2671" s="80"/>
      <c r="L2671" s="80"/>
      <c r="M2671" s="84"/>
      <c r="N2671" s="85"/>
      <c r="O2671" s="84"/>
      <c r="P2671" s="84"/>
      <c r="Q2671" s="84"/>
      <c r="R2671" s="85"/>
      <c r="S2671" s="86"/>
      <c r="T2671" s="86"/>
      <c r="U2671" s="86"/>
      <c r="V2671" s="86"/>
      <c r="W2671" s="86"/>
      <c r="X2671" s="86"/>
      <c r="Y2671" s="86"/>
    </row>
    <row r="2672">
      <c r="A2672" s="77"/>
      <c r="B2672" s="120"/>
      <c r="C2672" s="79"/>
      <c r="D2672" s="79"/>
      <c r="E2672" s="80"/>
      <c r="F2672" s="80"/>
      <c r="G2672" s="80"/>
      <c r="H2672" s="80"/>
      <c r="I2672" s="84"/>
      <c r="J2672" s="85"/>
      <c r="K2672" s="80"/>
      <c r="L2672" s="80"/>
      <c r="M2672" s="84"/>
      <c r="N2672" s="85"/>
      <c r="O2672" s="84"/>
      <c r="P2672" s="84"/>
      <c r="Q2672" s="84"/>
      <c r="R2672" s="85"/>
      <c r="S2672" s="86"/>
      <c r="T2672" s="86"/>
      <c r="U2672" s="86"/>
      <c r="V2672" s="86"/>
      <c r="W2672" s="86"/>
      <c r="X2672" s="86"/>
      <c r="Y2672" s="86"/>
    </row>
    <row r="2673">
      <c r="A2673" s="77"/>
      <c r="B2673" s="120"/>
      <c r="C2673" s="79"/>
      <c r="D2673" s="79"/>
      <c r="E2673" s="80"/>
      <c r="F2673" s="80"/>
      <c r="G2673" s="80"/>
      <c r="H2673" s="80"/>
      <c r="I2673" s="84"/>
      <c r="J2673" s="85"/>
      <c r="K2673" s="80"/>
      <c r="L2673" s="80"/>
      <c r="M2673" s="84"/>
      <c r="N2673" s="85"/>
      <c r="O2673" s="84"/>
      <c r="P2673" s="84"/>
      <c r="Q2673" s="84"/>
      <c r="R2673" s="85"/>
      <c r="S2673" s="86"/>
      <c r="T2673" s="86"/>
      <c r="U2673" s="86"/>
      <c r="V2673" s="86"/>
      <c r="W2673" s="86"/>
      <c r="X2673" s="86"/>
      <c r="Y2673" s="86"/>
    </row>
    <row r="2674">
      <c r="A2674" s="77"/>
      <c r="B2674" s="120"/>
      <c r="C2674" s="79"/>
      <c r="D2674" s="79"/>
      <c r="E2674" s="80"/>
      <c r="F2674" s="80"/>
      <c r="G2674" s="80"/>
      <c r="H2674" s="80"/>
      <c r="I2674" s="84"/>
      <c r="J2674" s="85"/>
      <c r="K2674" s="80"/>
      <c r="L2674" s="80"/>
      <c r="M2674" s="84"/>
      <c r="N2674" s="85"/>
      <c r="O2674" s="84"/>
      <c r="P2674" s="84"/>
      <c r="Q2674" s="84"/>
      <c r="R2674" s="85"/>
      <c r="S2674" s="86"/>
      <c r="T2674" s="86"/>
      <c r="U2674" s="86"/>
      <c r="V2674" s="86"/>
      <c r="W2674" s="86"/>
      <c r="X2674" s="86"/>
      <c r="Y2674" s="86"/>
    </row>
    <row r="2675">
      <c r="A2675" s="77"/>
      <c r="B2675" s="120"/>
      <c r="C2675" s="79"/>
      <c r="D2675" s="79"/>
      <c r="E2675" s="80"/>
      <c r="F2675" s="80"/>
      <c r="G2675" s="80"/>
      <c r="H2675" s="80"/>
      <c r="I2675" s="84"/>
      <c r="J2675" s="85"/>
      <c r="K2675" s="80"/>
      <c r="L2675" s="80"/>
      <c r="M2675" s="84"/>
      <c r="N2675" s="85"/>
      <c r="O2675" s="84"/>
      <c r="P2675" s="84"/>
      <c r="Q2675" s="84"/>
      <c r="R2675" s="85"/>
      <c r="S2675" s="86"/>
      <c r="T2675" s="86"/>
      <c r="U2675" s="86"/>
      <c r="V2675" s="86"/>
      <c r="W2675" s="86"/>
      <c r="X2675" s="86"/>
      <c r="Y2675" s="86"/>
    </row>
    <row r="2676">
      <c r="A2676" s="77"/>
      <c r="B2676" s="120"/>
      <c r="C2676" s="79"/>
      <c r="D2676" s="79"/>
      <c r="E2676" s="80"/>
      <c r="F2676" s="80"/>
      <c r="G2676" s="80"/>
      <c r="H2676" s="80"/>
      <c r="I2676" s="84"/>
      <c r="J2676" s="85"/>
      <c r="K2676" s="80"/>
      <c r="L2676" s="80"/>
      <c r="M2676" s="84"/>
      <c r="N2676" s="85"/>
      <c r="O2676" s="84"/>
      <c r="P2676" s="84"/>
      <c r="Q2676" s="84"/>
      <c r="R2676" s="85"/>
      <c r="S2676" s="86"/>
      <c r="T2676" s="86"/>
      <c r="U2676" s="86"/>
      <c r="V2676" s="86"/>
      <c r="W2676" s="86"/>
      <c r="X2676" s="86"/>
      <c r="Y2676" s="86"/>
    </row>
    <row r="2677">
      <c r="A2677" s="77"/>
      <c r="B2677" s="120"/>
      <c r="C2677" s="79"/>
      <c r="D2677" s="79"/>
      <c r="E2677" s="80"/>
      <c r="F2677" s="80"/>
      <c r="G2677" s="80"/>
      <c r="H2677" s="80"/>
      <c r="I2677" s="84"/>
      <c r="J2677" s="85"/>
      <c r="K2677" s="80"/>
      <c r="L2677" s="80"/>
      <c r="M2677" s="84"/>
      <c r="N2677" s="85"/>
      <c r="O2677" s="84"/>
      <c r="P2677" s="84"/>
      <c r="Q2677" s="84"/>
      <c r="R2677" s="85"/>
      <c r="S2677" s="86"/>
      <c r="T2677" s="86"/>
      <c r="U2677" s="86"/>
      <c r="V2677" s="86"/>
      <c r="W2677" s="86"/>
      <c r="X2677" s="86"/>
      <c r="Y2677" s="86"/>
    </row>
    <row r="2678">
      <c r="A2678" s="77"/>
      <c r="B2678" s="120"/>
      <c r="C2678" s="79"/>
      <c r="D2678" s="79"/>
      <c r="E2678" s="80"/>
      <c r="F2678" s="80"/>
      <c r="G2678" s="80"/>
      <c r="H2678" s="80"/>
      <c r="I2678" s="84"/>
      <c r="J2678" s="85"/>
      <c r="K2678" s="80"/>
      <c r="L2678" s="80"/>
      <c r="M2678" s="84"/>
      <c r="N2678" s="85"/>
      <c r="O2678" s="84"/>
      <c r="P2678" s="84"/>
      <c r="Q2678" s="84"/>
      <c r="R2678" s="85"/>
      <c r="S2678" s="86"/>
      <c r="T2678" s="86"/>
      <c r="U2678" s="86"/>
      <c r="V2678" s="86"/>
      <c r="W2678" s="86"/>
      <c r="X2678" s="86"/>
      <c r="Y2678" s="86"/>
    </row>
    <row r="2679">
      <c r="A2679" s="77"/>
      <c r="B2679" s="120"/>
      <c r="C2679" s="79"/>
      <c r="D2679" s="79"/>
      <c r="E2679" s="80"/>
      <c r="F2679" s="80"/>
      <c r="G2679" s="80"/>
      <c r="H2679" s="80"/>
      <c r="I2679" s="84"/>
      <c r="J2679" s="85"/>
      <c r="K2679" s="80"/>
      <c r="L2679" s="80"/>
      <c r="M2679" s="84"/>
      <c r="N2679" s="85"/>
      <c r="O2679" s="84"/>
      <c r="P2679" s="84"/>
      <c r="Q2679" s="84"/>
      <c r="R2679" s="85"/>
      <c r="S2679" s="86"/>
      <c r="T2679" s="86"/>
      <c r="U2679" s="86"/>
      <c r="V2679" s="86"/>
      <c r="W2679" s="86"/>
      <c r="X2679" s="86"/>
      <c r="Y2679" s="86"/>
    </row>
    <row r="2680">
      <c r="A2680" s="77"/>
      <c r="B2680" s="120"/>
      <c r="C2680" s="79"/>
      <c r="D2680" s="79"/>
      <c r="E2680" s="80"/>
      <c r="F2680" s="80"/>
      <c r="G2680" s="80"/>
      <c r="H2680" s="80"/>
      <c r="I2680" s="84"/>
      <c r="J2680" s="85"/>
      <c r="K2680" s="80"/>
      <c r="L2680" s="80"/>
      <c r="M2680" s="84"/>
      <c r="N2680" s="85"/>
      <c r="O2680" s="84"/>
      <c r="P2680" s="84"/>
      <c r="Q2680" s="84"/>
      <c r="R2680" s="85"/>
      <c r="S2680" s="86"/>
      <c r="T2680" s="86"/>
      <c r="U2680" s="86"/>
      <c r="V2680" s="86"/>
      <c r="W2680" s="86"/>
      <c r="X2680" s="86"/>
      <c r="Y2680" s="86"/>
    </row>
    <row r="2681">
      <c r="A2681" s="77"/>
      <c r="B2681" s="120"/>
      <c r="C2681" s="79"/>
      <c r="D2681" s="79"/>
      <c r="E2681" s="80"/>
      <c r="F2681" s="80"/>
      <c r="G2681" s="80"/>
      <c r="H2681" s="80"/>
      <c r="I2681" s="84"/>
      <c r="J2681" s="85"/>
      <c r="K2681" s="80"/>
      <c r="L2681" s="80"/>
      <c r="M2681" s="84"/>
      <c r="N2681" s="85"/>
      <c r="O2681" s="84"/>
      <c r="P2681" s="84"/>
      <c r="Q2681" s="84"/>
      <c r="R2681" s="85"/>
      <c r="S2681" s="86"/>
      <c r="T2681" s="86"/>
      <c r="U2681" s="86"/>
      <c r="V2681" s="86"/>
      <c r="W2681" s="86"/>
      <c r="X2681" s="86"/>
      <c r="Y2681" s="86"/>
    </row>
    <row r="2682">
      <c r="A2682" s="77"/>
      <c r="B2682" s="120"/>
      <c r="C2682" s="79"/>
      <c r="D2682" s="79"/>
      <c r="E2682" s="80"/>
      <c r="F2682" s="80"/>
      <c r="G2682" s="80"/>
      <c r="H2682" s="80"/>
      <c r="I2682" s="84"/>
      <c r="J2682" s="85"/>
      <c r="K2682" s="80"/>
      <c r="L2682" s="80"/>
      <c r="M2682" s="84"/>
      <c r="N2682" s="85"/>
      <c r="O2682" s="84"/>
      <c r="P2682" s="84"/>
      <c r="Q2682" s="84"/>
      <c r="R2682" s="85"/>
      <c r="S2682" s="86"/>
      <c r="T2682" s="86"/>
      <c r="U2682" s="86"/>
      <c r="V2682" s="86"/>
      <c r="W2682" s="86"/>
      <c r="X2682" s="86"/>
      <c r="Y2682" s="86"/>
    </row>
    <row r="2683">
      <c r="A2683" s="77"/>
      <c r="B2683" s="120"/>
      <c r="C2683" s="79"/>
      <c r="D2683" s="79"/>
      <c r="E2683" s="80"/>
      <c r="F2683" s="80"/>
      <c r="G2683" s="80"/>
      <c r="H2683" s="80"/>
      <c r="I2683" s="84"/>
      <c r="J2683" s="85"/>
      <c r="K2683" s="80"/>
      <c r="L2683" s="80"/>
      <c r="M2683" s="84"/>
      <c r="N2683" s="85"/>
      <c r="O2683" s="84"/>
      <c r="P2683" s="84"/>
      <c r="Q2683" s="84"/>
      <c r="R2683" s="85"/>
      <c r="S2683" s="86"/>
      <c r="T2683" s="86"/>
      <c r="U2683" s="86"/>
      <c r="V2683" s="86"/>
      <c r="W2683" s="86"/>
      <c r="X2683" s="86"/>
      <c r="Y2683" s="86"/>
    </row>
    <row r="2684">
      <c r="A2684" s="77"/>
      <c r="B2684" s="120"/>
      <c r="C2684" s="79"/>
      <c r="D2684" s="79"/>
      <c r="E2684" s="80"/>
      <c r="F2684" s="80"/>
      <c r="G2684" s="80"/>
      <c r="H2684" s="80"/>
      <c r="I2684" s="84"/>
      <c r="J2684" s="85"/>
      <c r="K2684" s="80"/>
      <c r="L2684" s="80"/>
      <c r="M2684" s="84"/>
      <c r="N2684" s="85"/>
      <c r="O2684" s="84"/>
      <c r="P2684" s="84"/>
      <c r="Q2684" s="84"/>
      <c r="R2684" s="85"/>
      <c r="S2684" s="86"/>
      <c r="T2684" s="86"/>
      <c r="U2684" s="86"/>
      <c r="V2684" s="86"/>
      <c r="W2684" s="86"/>
      <c r="X2684" s="86"/>
      <c r="Y2684" s="86"/>
    </row>
    <row r="2685">
      <c r="A2685" s="77"/>
      <c r="B2685" s="120"/>
      <c r="C2685" s="79"/>
      <c r="D2685" s="79"/>
      <c r="E2685" s="80"/>
      <c r="F2685" s="80"/>
      <c r="G2685" s="80"/>
      <c r="H2685" s="80"/>
      <c r="I2685" s="84"/>
      <c r="J2685" s="85"/>
      <c r="K2685" s="80"/>
      <c r="L2685" s="80"/>
      <c r="M2685" s="84"/>
      <c r="N2685" s="85"/>
      <c r="O2685" s="84"/>
      <c r="P2685" s="84"/>
      <c r="Q2685" s="84"/>
      <c r="R2685" s="85"/>
      <c r="S2685" s="86"/>
      <c r="T2685" s="86"/>
      <c r="U2685" s="86"/>
      <c r="V2685" s="86"/>
      <c r="W2685" s="86"/>
      <c r="X2685" s="86"/>
      <c r="Y2685" s="86"/>
    </row>
    <row r="2686">
      <c r="A2686" s="77"/>
      <c r="B2686" s="120"/>
      <c r="C2686" s="79"/>
      <c r="D2686" s="79"/>
      <c r="E2686" s="80"/>
      <c r="F2686" s="80"/>
      <c r="G2686" s="80"/>
      <c r="H2686" s="80"/>
      <c r="I2686" s="84"/>
      <c r="J2686" s="85"/>
      <c r="K2686" s="80"/>
      <c r="L2686" s="80"/>
      <c r="M2686" s="84"/>
      <c r="N2686" s="85"/>
      <c r="O2686" s="84"/>
      <c r="P2686" s="84"/>
      <c r="Q2686" s="84"/>
      <c r="R2686" s="85"/>
      <c r="S2686" s="86"/>
      <c r="T2686" s="86"/>
      <c r="U2686" s="86"/>
      <c r="V2686" s="86"/>
      <c r="W2686" s="86"/>
      <c r="X2686" s="86"/>
      <c r="Y2686" s="86"/>
    </row>
    <row r="2687">
      <c r="A2687" s="77"/>
      <c r="B2687" s="120"/>
      <c r="C2687" s="79"/>
      <c r="D2687" s="79"/>
      <c r="E2687" s="80"/>
      <c r="F2687" s="80"/>
      <c r="G2687" s="80"/>
      <c r="H2687" s="80"/>
      <c r="I2687" s="84"/>
      <c r="J2687" s="85"/>
      <c r="K2687" s="80"/>
      <c r="L2687" s="80"/>
      <c r="M2687" s="84"/>
      <c r="N2687" s="85"/>
      <c r="O2687" s="84"/>
      <c r="P2687" s="84"/>
      <c r="Q2687" s="84"/>
      <c r="R2687" s="85"/>
      <c r="S2687" s="86"/>
      <c r="T2687" s="86"/>
      <c r="U2687" s="86"/>
      <c r="V2687" s="86"/>
      <c r="W2687" s="86"/>
      <c r="X2687" s="86"/>
      <c r="Y2687" s="86"/>
    </row>
    <row r="2688">
      <c r="A2688" s="77"/>
      <c r="B2688" s="120"/>
      <c r="C2688" s="79"/>
      <c r="D2688" s="79"/>
      <c r="E2688" s="80"/>
      <c r="F2688" s="80"/>
      <c r="G2688" s="80"/>
      <c r="H2688" s="80"/>
      <c r="I2688" s="84"/>
      <c r="J2688" s="85"/>
      <c r="K2688" s="80"/>
      <c r="L2688" s="80"/>
      <c r="M2688" s="84"/>
      <c r="N2688" s="85"/>
      <c r="O2688" s="84"/>
      <c r="P2688" s="84"/>
      <c r="Q2688" s="84"/>
      <c r="R2688" s="85"/>
      <c r="S2688" s="86"/>
      <c r="T2688" s="86"/>
      <c r="U2688" s="86"/>
      <c r="V2688" s="86"/>
      <c r="W2688" s="86"/>
      <c r="X2688" s="86"/>
      <c r="Y2688" s="86"/>
    </row>
    <row r="2689">
      <c r="A2689" s="77"/>
      <c r="B2689" s="120"/>
      <c r="C2689" s="79"/>
      <c r="D2689" s="79"/>
      <c r="E2689" s="80"/>
      <c r="F2689" s="80"/>
      <c r="G2689" s="80"/>
      <c r="H2689" s="80"/>
      <c r="I2689" s="84"/>
      <c r="J2689" s="85"/>
      <c r="K2689" s="80"/>
      <c r="L2689" s="80"/>
      <c r="M2689" s="84"/>
      <c r="N2689" s="85"/>
      <c r="O2689" s="84"/>
      <c r="P2689" s="84"/>
      <c r="Q2689" s="84"/>
      <c r="R2689" s="85"/>
      <c r="S2689" s="86"/>
      <c r="T2689" s="86"/>
      <c r="U2689" s="86"/>
      <c r="V2689" s="86"/>
      <c r="W2689" s="86"/>
      <c r="X2689" s="86"/>
      <c r="Y2689" s="86"/>
    </row>
    <row r="2690">
      <c r="A2690" s="77"/>
      <c r="B2690" s="120"/>
      <c r="C2690" s="79"/>
      <c r="D2690" s="79"/>
      <c r="E2690" s="80"/>
      <c r="F2690" s="80"/>
      <c r="G2690" s="80"/>
      <c r="H2690" s="80"/>
      <c r="I2690" s="84"/>
      <c r="J2690" s="85"/>
      <c r="K2690" s="80"/>
      <c r="L2690" s="80"/>
      <c r="M2690" s="84"/>
      <c r="N2690" s="85"/>
      <c r="O2690" s="84"/>
      <c r="P2690" s="84"/>
      <c r="Q2690" s="84"/>
      <c r="R2690" s="85"/>
      <c r="S2690" s="86"/>
      <c r="T2690" s="86"/>
      <c r="U2690" s="86"/>
      <c r="V2690" s="86"/>
      <c r="W2690" s="86"/>
      <c r="X2690" s="86"/>
      <c r="Y2690" s="86"/>
    </row>
    <row r="2691">
      <c r="A2691" s="77"/>
      <c r="B2691" s="120"/>
      <c r="C2691" s="79"/>
      <c r="D2691" s="79"/>
      <c r="E2691" s="80"/>
      <c r="F2691" s="80"/>
      <c r="G2691" s="80"/>
      <c r="H2691" s="80"/>
      <c r="I2691" s="84"/>
      <c r="J2691" s="85"/>
      <c r="K2691" s="80"/>
      <c r="L2691" s="80"/>
      <c r="M2691" s="84"/>
      <c r="N2691" s="85"/>
      <c r="O2691" s="84"/>
      <c r="P2691" s="84"/>
      <c r="Q2691" s="84"/>
      <c r="R2691" s="85"/>
      <c r="S2691" s="86"/>
      <c r="T2691" s="86"/>
      <c r="U2691" s="86"/>
      <c r="V2691" s="86"/>
      <c r="W2691" s="86"/>
      <c r="X2691" s="86"/>
      <c r="Y2691" s="86"/>
    </row>
    <row r="2692">
      <c r="A2692" s="77"/>
      <c r="B2692" s="120"/>
      <c r="C2692" s="79"/>
      <c r="D2692" s="79"/>
      <c r="E2692" s="80"/>
      <c r="F2692" s="80"/>
      <c r="G2692" s="80"/>
      <c r="H2692" s="80"/>
      <c r="I2692" s="84"/>
      <c r="J2692" s="85"/>
      <c r="K2692" s="80"/>
      <c r="L2692" s="80"/>
      <c r="M2692" s="84"/>
      <c r="N2692" s="85"/>
      <c r="O2692" s="84"/>
      <c r="P2692" s="84"/>
      <c r="Q2692" s="84"/>
      <c r="R2692" s="85"/>
      <c r="S2692" s="86"/>
      <c r="T2692" s="86"/>
      <c r="U2692" s="86"/>
      <c r="V2692" s="86"/>
      <c r="W2692" s="86"/>
      <c r="X2692" s="86"/>
      <c r="Y2692" s="86"/>
    </row>
    <row r="2693">
      <c r="A2693" s="77"/>
      <c r="B2693" s="120"/>
      <c r="C2693" s="79"/>
      <c r="D2693" s="79"/>
      <c r="E2693" s="80"/>
      <c r="F2693" s="80"/>
      <c r="G2693" s="80"/>
      <c r="H2693" s="80"/>
      <c r="I2693" s="84"/>
      <c r="J2693" s="85"/>
      <c r="K2693" s="80"/>
      <c r="L2693" s="80"/>
      <c r="M2693" s="84"/>
      <c r="N2693" s="85"/>
      <c r="O2693" s="84"/>
      <c r="P2693" s="84"/>
      <c r="Q2693" s="84"/>
      <c r="R2693" s="85"/>
      <c r="S2693" s="86"/>
      <c r="T2693" s="86"/>
      <c r="U2693" s="86"/>
      <c r="V2693" s="86"/>
      <c r="W2693" s="86"/>
      <c r="X2693" s="86"/>
      <c r="Y2693" s="86"/>
    </row>
    <row r="2694">
      <c r="A2694" s="77"/>
      <c r="B2694" s="120"/>
      <c r="C2694" s="79"/>
      <c r="D2694" s="79"/>
      <c r="E2694" s="80"/>
      <c r="F2694" s="80"/>
      <c r="G2694" s="80"/>
      <c r="H2694" s="80"/>
      <c r="I2694" s="84"/>
      <c r="J2694" s="85"/>
      <c r="K2694" s="80"/>
      <c r="L2694" s="80"/>
      <c r="M2694" s="84"/>
      <c r="N2694" s="85"/>
      <c r="O2694" s="84"/>
      <c r="P2694" s="84"/>
      <c r="Q2694" s="84"/>
      <c r="R2694" s="85"/>
      <c r="S2694" s="86"/>
      <c r="T2694" s="86"/>
      <c r="U2694" s="86"/>
      <c r="V2694" s="86"/>
      <c r="W2694" s="86"/>
      <c r="X2694" s="86"/>
      <c r="Y2694" s="86"/>
    </row>
    <row r="2695">
      <c r="A2695" s="77"/>
      <c r="B2695" s="120"/>
      <c r="C2695" s="79"/>
      <c r="D2695" s="79"/>
      <c r="E2695" s="80"/>
      <c r="F2695" s="80"/>
      <c r="G2695" s="80"/>
      <c r="H2695" s="80"/>
      <c r="I2695" s="84"/>
      <c r="J2695" s="85"/>
      <c r="K2695" s="80"/>
      <c r="L2695" s="80"/>
      <c r="M2695" s="84"/>
      <c r="N2695" s="85"/>
      <c r="O2695" s="84"/>
      <c r="P2695" s="84"/>
      <c r="Q2695" s="84"/>
      <c r="R2695" s="85"/>
      <c r="S2695" s="86"/>
      <c r="T2695" s="86"/>
      <c r="U2695" s="86"/>
      <c r="V2695" s="86"/>
      <c r="W2695" s="86"/>
      <c r="X2695" s="86"/>
      <c r="Y2695" s="86"/>
    </row>
    <row r="2696">
      <c r="A2696" s="77"/>
      <c r="B2696" s="120"/>
      <c r="C2696" s="79"/>
      <c r="D2696" s="79"/>
      <c r="E2696" s="80"/>
      <c r="F2696" s="80"/>
      <c r="G2696" s="80"/>
      <c r="H2696" s="80"/>
      <c r="I2696" s="84"/>
      <c r="J2696" s="85"/>
      <c r="K2696" s="80"/>
      <c r="L2696" s="80"/>
      <c r="M2696" s="84"/>
      <c r="N2696" s="85"/>
      <c r="O2696" s="84"/>
      <c r="P2696" s="84"/>
      <c r="Q2696" s="84"/>
      <c r="R2696" s="85"/>
      <c r="S2696" s="86"/>
      <c r="T2696" s="86"/>
      <c r="U2696" s="86"/>
      <c r="V2696" s="86"/>
      <c r="W2696" s="86"/>
      <c r="X2696" s="86"/>
      <c r="Y2696" s="86"/>
    </row>
    <row r="2697">
      <c r="A2697" s="77"/>
      <c r="B2697" s="120"/>
      <c r="C2697" s="79"/>
      <c r="D2697" s="79"/>
      <c r="E2697" s="80"/>
      <c r="F2697" s="80"/>
      <c r="G2697" s="80"/>
      <c r="H2697" s="80"/>
      <c r="I2697" s="84"/>
      <c r="J2697" s="85"/>
      <c r="K2697" s="80"/>
      <c r="L2697" s="80"/>
      <c r="M2697" s="84"/>
      <c r="N2697" s="85"/>
      <c r="O2697" s="84"/>
      <c r="P2697" s="84"/>
      <c r="Q2697" s="84"/>
      <c r="R2697" s="85"/>
      <c r="S2697" s="86"/>
      <c r="T2697" s="86"/>
      <c r="U2697" s="86"/>
      <c r="V2697" s="86"/>
      <c r="W2697" s="86"/>
      <c r="X2697" s="86"/>
      <c r="Y2697" s="86"/>
    </row>
    <row r="2698">
      <c r="A2698" s="77"/>
      <c r="B2698" s="120"/>
      <c r="C2698" s="79"/>
      <c r="D2698" s="79"/>
      <c r="E2698" s="80"/>
      <c r="F2698" s="80"/>
      <c r="G2698" s="80"/>
      <c r="H2698" s="80"/>
      <c r="I2698" s="84"/>
      <c r="J2698" s="85"/>
      <c r="K2698" s="80"/>
      <c r="L2698" s="80"/>
      <c r="M2698" s="84"/>
      <c r="N2698" s="85"/>
      <c r="O2698" s="84"/>
      <c r="P2698" s="84"/>
      <c r="Q2698" s="84"/>
      <c r="R2698" s="85"/>
      <c r="S2698" s="86"/>
      <c r="T2698" s="86"/>
      <c r="U2698" s="86"/>
      <c r="V2698" s="86"/>
      <c r="W2698" s="86"/>
      <c r="X2698" s="86"/>
      <c r="Y2698" s="86"/>
    </row>
    <row r="2699">
      <c r="A2699" s="77"/>
      <c r="B2699" s="120"/>
      <c r="C2699" s="79"/>
      <c r="D2699" s="79"/>
      <c r="E2699" s="80"/>
      <c r="F2699" s="80"/>
      <c r="G2699" s="80"/>
      <c r="H2699" s="80"/>
      <c r="I2699" s="84"/>
      <c r="J2699" s="85"/>
      <c r="K2699" s="80"/>
      <c r="L2699" s="80"/>
      <c r="M2699" s="84"/>
      <c r="N2699" s="85"/>
      <c r="O2699" s="84"/>
      <c r="P2699" s="84"/>
      <c r="Q2699" s="84"/>
      <c r="R2699" s="85"/>
      <c r="S2699" s="86"/>
      <c r="T2699" s="86"/>
      <c r="U2699" s="86"/>
      <c r="V2699" s="86"/>
      <c r="W2699" s="86"/>
      <c r="X2699" s="86"/>
      <c r="Y2699" s="86"/>
    </row>
    <row r="2700">
      <c r="A2700" s="77"/>
      <c r="B2700" s="120"/>
      <c r="C2700" s="79"/>
      <c r="D2700" s="79"/>
      <c r="E2700" s="80"/>
      <c r="F2700" s="80"/>
      <c r="G2700" s="80"/>
      <c r="H2700" s="80"/>
      <c r="I2700" s="84"/>
      <c r="J2700" s="85"/>
      <c r="K2700" s="80"/>
      <c r="L2700" s="80"/>
      <c r="M2700" s="84"/>
      <c r="N2700" s="85"/>
      <c r="O2700" s="84"/>
      <c r="P2700" s="84"/>
      <c r="Q2700" s="84"/>
      <c r="R2700" s="85"/>
      <c r="S2700" s="86"/>
      <c r="T2700" s="86"/>
      <c r="U2700" s="86"/>
      <c r="V2700" s="86"/>
      <c r="W2700" s="86"/>
      <c r="X2700" s="86"/>
      <c r="Y2700" s="86"/>
    </row>
    <row r="2701">
      <c r="A2701" s="77"/>
      <c r="B2701" s="120"/>
      <c r="C2701" s="79"/>
      <c r="D2701" s="79"/>
      <c r="E2701" s="80"/>
      <c r="F2701" s="80"/>
      <c r="G2701" s="80"/>
      <c r="H2701" s="80"/>
      <c r="I2701" s="84"/>
      <c r="J2701" s="85"/>
      <c r="K2701" s="80"/>
      <c r="L2701" s="80"/>
      <c r="M2701" s="84"/>
      <c r="N2701" s="85"/>
      <c r="O2701" s="84"/>
      <c r="P2701" s="84"/>
      <c r="Q2701" s="84"/>
      <c r="R2701" s="85"/>
      <c r="S2701" s="86"/>
      <c r="T2701" s="86"/>
      <c r="U2701" s="86"/>
      <c r="V2701" s="86"/>
      <c r="W2701" s="86"/>
      <c r="X2701" s="86"/>
      <c r="Y2701" s="86"/>
    </row>
    <row r="2702">
      <c r="A2702" s="77"/>
      <c r="B2702" s="120"/>
      <c r="C2702" s="79"/>
      <c r="D2702" s="79"/>
      <c r="E2702" s="80"/>
      <c r="F2702" s="80"/>
      <c r="G2702" s="80"/>
      <c r="H2702" s="80"/>
      <c r="I2702" s="84"/>
      <c r="J2702" s="85"/>
      <c r="K2702" s="80"/>
      <c r="L2702" s="80"/>
      <c r="M2702" s="84"/>
      <c r="N2702" s="85"/>
      <c r="O2702" s="84"/>
      <c r="P2702" s="84"/>
      <c r="Q2702" s="84"/>
      <c r="R2702" s="85"/>
      <c r="S2702" s="86"/>
      <c r="T2702" s="86"/>
      <c r="U2702" s="86"/>
      <c r="V2702" s="86"/>
      <c r="W2702" s="86"/>
      <c r="X2702" s="86"/>
      <c r="Y2702" s="86"/>
    </row>
    <row r="2703">
      <c r="A2703" s="77"/>
      <c r="B2703" s="120"/>
      <c r="C2703" s="79"/>
      <c r="D2703" s="79"/>
      <c r="E2703" s="80"/>
      <c r="F2703" s="80"/>
      <c r="G2703" s="80"/>
      <c r="H2703" s="80"/>
      <c r="I2703" s="84"/>
      <c r="J2703" s="85"/>
      <c r="K2703" s="80"/>
      <c r="L2703" s="80"/>
      <c r="M2703" s="84"/>
      <c r="N2703" s="85"/>
      <c r="O2703" s="84"/>
      <c r="P2703" s="84"/>
      <c r="Q2703" s="84"/>
      <c r="R2703" s="85"/>
      <c r="S2703" s="86"/>
      <c r="T2703" s="86"/>
      <c r="U2703" s="86"/>
      <c r="V2703" s="86"/>
      <c r="W2703" s="86"/>
      <c r="X2703" s="86"/>
      <c r="Y2703" s="86"/>
    </row>
    <row r="2704">
      <c r="A2704" s="77"/>
      <c r="B2704" s="120"/>
      <c r="C2704" s="79"/>
      <c r="D2704" s="79"/>
      <c r="E2704" s="80"/>
      <c r="F2704" s="80"/>
      <c r="G2704" s="80"/>
      <c r="H2704" s="80"/>
      <c r="I2704" s="84"/>
      <c r="J2704" s="85"/>
      <c r="K2704" s="80"/>
      <c r="L2704" s="80"/>
      <c r="M2704" s="84"/>
      <c r="N2704" s="85"/>
      <c r="O2704" s="84"/>
      <c r="P2704" s="84"/>
      <c r="Q2704" s="84"/>
      <c r="R2704" s="85"/>
      <c r="S2704" s="86"/>
      <c r="T2704" s="86"/>
      <c r="U2704" s="86"/>
      <c r="V2704" s="86"/>
      <c r="W2704" s="86"/>
      <c r="X2704" s="86"/>
      <c r="Y2704" s="86"/>
    </row>
    <row r="2705">
      <c r="A2705" s="77"/>
      <c r="B2705" s="120"/>
      <c r="C2705" s="79"/>
      <c r="D2705" s="79"/>
      <c r="E2705" s="80"/>
      <c r="F2705" s="80"/>
      <c r="G2705" s="80"/>
      <c r="H2705" s="80"/>
      <c r="I2705" s="84"/>
      <c r="J2705" s="85"/>
      <c r="K2705" s="80"/>
      <c r="L2705" s="80"/>
      <c r="M2705" s="84"/>
      <c r="N2705" s="85"/>
      <c r="O2705" s="84"/>
      <c r="P2705" s="84"/>
      <c r="Q2705" s="84"/>
      <c r="R2705" s="85"/>
      <c r="S2705" s="86"/>
      <c r="T2705" s="86"/>
      <c r="U2705" s="86"/>
      <c r="V2705" s="86"/>
      <c r="W2705" s="86"/>
      <c r="X2705" s="86"/>
      <c r="Y2705" s="86"/>
    </row>
    <row r="2706">
      <c r="A2706" s="77"/>
      <c r="B2706" s="120"/>
      <c r="C2706" s="79"/>
      <c r="D2706" s="79"/>
      <c r="E2706" s="80"/>
      <c r="F2706" s="80"/>
      <c r="G2706" s="80"/>
      <c r="H2706" s="80"/>
      <c r="I2706" s="84"/>
      <c r="J2706" s="85"/>
      <c r="K2706" s="80"/>
      <c r="L2706" s="80"/>
      <c r="M2706" s="84"/>
      <c r="N2706" s="85"/>
      <c r="O2706" s="84"/>
      <c r="P2706" s="84"/>
      <c r="Q2706" s="84"/>
      <c r="R2706" s="85"/>
      <c r="S2706" s="86"/>
      <c r="T2706" s="86"/>
      <c r="U2706" s="86"/>
      <c r="V2706" s="86"/>
      <c r="W2706" s="86"/>
      <c r="X2706" s="86"/>
      <c r="Y2706" s="86"/>
    </row>
    <row r="2707">
      <c r="A2707" s="77"/>
      <c r="B2707" s="120"/>
      <c r="C2707" s="79"/>
      <c r="D2707" s="79"/>
      <c r="E2707" s="80"/>
      <c r="F2707" s="80"/>
      <c r="G2707" s="80"/>
      <c r="H2707" s="80"/>
      <c r="I2707" s="84"/>
      <c r="J2707" s="85"/>
      <c r="K2707" s="80"/>
      <c r="L2707" s="80"/>
      <c r="M2707" s="84"/>
      <c r="N2707" s="85"/>
      <c r="O2707" s="84"/>
      <c r="P2707" s="84"/>
      <c r="Q2707" s="84"/>
      <c r="R2707" s="85"/>
      <c r="S2707" s="86"/>
      <c r="T2707" s="86"/>
      <c r="U2707" s="86"/>
      <c r="V2707" s="86"/>
      <c r="W2707" s="86"/>
      <c r="X2707" s="86"/>
      <c r="Y2707" s="86"/>
    </row>
    <row r="2708">
      <c r="A2708" s="77"/>
      <c r="B2708" s="120"/>
      <c r="C2708" s="79"/>
      <c r="D2708" s="79"/>
      <c r="E2708" s="80"/>
      <c r="F2708" s="80"/>
      <c r="G2708" s="80"/>
      <c r="H2708" s="80"/>
      <c r="I2708" s="84"/>
      <c r="J2708" s="85"/>
      <c r="K2708" s="80"/>
      <c r="L2708" s="80"/>
      <c r="M2708" s="84"/>
      <c r="N2708" s="85"/>
      <c r="O2708" s="84"/>
      <c r="P2708" s="84"/>
      <c r="Q2708" s="84"/>
      <c r="R2708" s="85"/>
      <c r="S2708" s="86"/>
      <c r="T2708" s="86"/>
      <c r="U2708" s="86"/>
      <c r="V2708" s="86"/>
      <c r="W2708" s="86"/>
      <c r="X2708" s="86"/>
      <c r="Y2708" s="86"/>
    </row>
    <row r="2709">
      <c r="A2709" s="77"/>
      <c r="B2709" s="120"/>
      <c r="C2709" s="79"/>
      <c r="D2709" s="79"/>
      <c r="E2709" s="80"/>
      <c r="F2709" s="80"/>
      <c r="G2709" s="80"/>
      <c r="H2709" s="80"/>
      <c r="I2709" s="84"/>
      <c r="J2709" s="85"/>
      <c r="K2709" s="80"/>
      <c r="L2709" s="80"/>
      <c r="M2709" s="84"/>
      <c r="N2709" s="85"/>
      <c r="O2709" s="84"/>
      <c r="P2709" s="84"/>
      <c r="Q2709" s="84"/>
      <c r="R2709" s="85"/>
      <c r="S2709" s="86"/>
      <c r="T2709" s="86"/>
      <c r="U2709" s="86"/>
      <c r="V2709" s="86"/>
      <c r="W2709" s="86"/>
      <c r="X2709" s="86"/>
      <c r="Y2709" s="86"/>
    </row>
    <row r="2710">
      <c r="A2710" s="77"/>
      <c r="B2710" s="120"/>
      <c r="C2710" s="79"/>
      <c r="D2710" s="79"/>
      <c r="E2710" s="80"/>
      <c r="F2710" s="80"/>
      <c r="G2710" s="80"/>
      <c r="H2710" s="80"/>
      <c r="I2710" s="84"/>
      <c r="J2710" s="85"/>
      <c r="K2710" s="80"/>
      <c r="L2710" s="80"/>
      <c r="M2710" s="84"/>
      <c r="N2710" s="85"/>
      <c r="O2710" s="84"/>
      <c r="P2710" s="84"/>
      <c r="Q2710" s="84"/>
      <c r="R2710" s="85"/>
      <c r="S2710" s="86"/>
      <c r="T2710" s="86"/>
      <c r="U2710" s="86"/>
      <c r="V2710" s="86"/>
      <c r="W2710" s="86"/>
      <c r="X2710" s="86"/>
      <c r="Y2710" s="86"/>
    </row>
    <row r="2711">
      <c r="A2711" s="77"/>
      <c r="B2711" s="120"/>
      <c r="C2711" s="79"/>
      <c r="D2711" s="79"/>
      <c r="E2711" s="80"/>
      <c r="F2711" s="80"/>
      <c r="G2711" s="80"/>
      <c r="H2711" s="80"/>
      <c r="I2711" s="84"/>
      <c r="J2711" s="85"/>
      <c r="K2711" s="80"/>
      <c r="L2711" s="80"/>
      <c r="M2711" s="84"/>
      <c r="N2711" s="85"/>
      <c r="O2711" s="84"/>
      <c r="P2711" s="84"/>
      <c r="Q2711" s="84"/>
      <c r="R2711" s="85"/>
      <c r="S2711" s="86"/>
      <c r="T2711" s="86"/>
      <c r="U2711" s="86"/>
      <c r="V2711" s="86"/>
      <c r="W2711" s="86"/>
      <c r="X2711" s="86"/>
      <c r="Y2711" s="86"/>
    </row>
    <row r="2712">
      <c r="A2712" s="77"/>
      <c r="B2712" s="120"/>
      <c r="C2712" s="79"/>
      <c r="D2712" s="79"/>
      <c r="E2712" s="80"/>
      <c r="F2712" s="80"/>
      <c r="G2712" s="80"/>
      <c r="H2712" s="80"/>
      <c r="I2712" s="84"/>
      <c r="J2712" s="85"/>
      <c r="K2712" s="80"/>
      <c r="L2712" s="80"/>
      <c r="M2712" s="84"/>
      <c r="N2712" s="85"/>
      <c r="O2712" s="84"/>
      <c r="P2712" s="84"/>
      <c r="Q2712" s="84"/>
      <c r="R2712" s="85"/>
      <c r="S2712" s="86"/>
      <c r="T2712" s="86"/>
      <c r="U2712" s="86"/>
      <c r="V2712" s="86"/>
      <c r="W2712" s="86"/>
      <c r="X2712" s="86"/>
      <c r="Y2712" s="86"/>
    </row>
    <row r="2713">
      <c r="A2713" s="77"/>
      <c r="B2713" s="120"/>
      <c r="C2713" s="79"/>
      <c r="D2713" s="79"/>
      <c r="E2713" s="80"/>
      <c r="F2713" s="80"/>
      <c r="G2713" s="80"/>
      <c r="H2713" s="80"/>
      <c r="I2713" s="84"/>
      <c r="J2713" s="85"/>
      <c r="K2713" s="80"/>
      <c r="L2713" s="80"/>
      <c r="M2713" s="84"/>
      <c r="N2713" s="85"/>
      <c r="O2713" s="84"/>
      <c r="P2713" s="84"/>
      <c r="Q2713" s="84"/>
      <c r="R2713" s="85"/>
      <c r="S2713" s="86"/>
      <c r="T2713" s="86"/>
      <c r="U2713" s="86"/>
      <c r="V2713" s="86"/>
      <c r="W2713" s="86"/>
      <c r="X2713" s="86"/>
      <c r="Y2713" s="86"/>
    </row>
    <row r="2714">
      <c r="A2714" s="77"/>
      <c r="B2714" s="120"/>
      <c r="C2714" s="79"/>
      <c r="D2714" s="79"/>
      <c r="E2714" s="80"/>
      <c r="F2714" s="80"/>
      <c r="G2714" s="80"/>
      <c r="H2714" s="80"/>
      <c r="I2714" s="84"/>
      <c r="J2714" s="85"/>
      <c r="K2714" s="80"/>
      <c r="L2714" s="80"/>
      <c r="M2714" s="84"/>
      <c r="N2714" s="85"/>
      <c r="O2714" s="84"/>
      <c r="P2714" s="84"/>
      <c r="Q2714" s="84"/>
      <c r="R2714" s="85"/>
      <c r="S2714" s="86"/>
      <c r="T2714" s="86"/>
      <c r="U2714" s="86"/>
      <c r="V2714" s="86"/>
      <c r="W2714" s="86"/>
      <c r="X2714" s="86"/>
      <c r="Y2714" s="86"/>
    </row>
    <row r="2715">
      <c r="A2715" s="77"/>
      <c r="B2715" s="120"/>
      <c r="C2715" s="79"/>
      <c r="D2715" s="79"/>
      <c r="E2715" s="80"/>
      <c r="F2715" s="80"/>
      <c r="G2715" s="80"/>
      <c r="H2715" s="80"/>
      <c r="I2715" s="84"/>
      <c r="J2715" s="85"/>
      <c r="K2715" s="80"/>
      <c r="L2715" s="80"/>
      <c r="M2715" s="84"/>
      <c r="N2715" s="85"/>
      <c r="O2715" s="84"/>
      <c r="P2715" s="84"/>
      <c r="Q2715" s="84"/>
      <c r="R2715" s="85"/>
      <c r="S2715" s="86"/>
      <c r="T2715" s="86"/>
      <c r="U2715" s="86"/>
      <c r="V2715" s="86"/>
      <c r="W2715" s="86"/>
      <c r="X2715" s="86"/>
      <c r="Y2715" s="86"/>
    </row>
    <row r="2716">
      <c r="A2716" s="77"/>
      <c r="B2716" s="120"/>
      <c r="C2716" s="79"/>
      <c r="D2716" s="79"/>
      <c r="E2716" s="80"/>
      <c r="F2716" s="80"/>
      <c r="G2716" s="80"/>
      <c r="H2716" s="80"/>
      <c r="I2716" s="84"/>
      <c r="J2716" s="85"/>
      <c r="K2716" s="80"/>
      <c r="L2716" s="80"/>
      <c r="M2716" s="84"/>
      <c r="N2716" s="85"/>
      <c r="O2716" s="84"/>
      <c r="P2716" s="84"/>
      <c r="Q2716" s="84"/>
      <c r="R2716" s="85"/>
      <c r="S2716" s="86"/>
      <c r="T2716" s="86"/>
      <c r="U2716" s="86"/>
      <c r="V2716" s="86"/>
      <c r="W2716" s="86"/>
      <c r="X2716" s="86"/>
      <c r="Y2716" s="86"/>
    </row>
    <row r="2717">
      <c r="A2717" s="77"/>
      <c r="B2717" s="120"/>
      <c r="C2717" s="79"/>
      <c r="D2717" s="79"/>
      <c r="E2717" s="80"/>
      <c r="F2717" s="80"/>
      <c r="G2717" s="80"/>
      <c r="H2717" s="80"/>
      <c r="I2717" s="84"/>
      <c r="J2717" s="85"/>
      <c r="K2717" s="80"/>
      <c r="L2717" s="80"/>
      <c r="M2717" s="84"/>
      <c r="N2717" s="85"/>
      <c r="O2717" s="84"/>
      <c r="P2717" s="84"/>
      <c r="Q2717" s="84"/>
      <c r="R2717" s="85"/>
      <c r="S2717" s="86"/>
      <c r="T2717" s="86"/>
      <c r="U2717" s="86"/>
      <c r="V2717" s="86"/>
      <c r="W2717" s="86"/>
      <c r="X2717" s="86"/>
      <c r="Y2717" s="86"/>
    </row>
    <row r="2718">
      <c r="A2718" s="77"/>
      <c r="B2718" s="120"/>
      <c r="C2718" s="79"/>
      <c r="D2718" s="79"/>
      <c r="E2718" s="80"/>
      <c r="F2718" s="80"/>
      <c r="G2718" s="80"/>
      <c r="H2718" s="80"/>
      <c r="I2718" s="84"/>
      <c r="J2718" s="85"/>
      <c r="K2718" s="80"/>
      <c r="L2718" s="80"/>
      <c r="M2718" s="84"/>
      <c r="N2718" s="85"/>
      <c r="O2718" s="84"/>
      <c r="P2718" s="84"/>
      <c r="Q2718" s="84"/>
      <c r="R2718" s="85"/>
      <c r="S2718" s="86"/>
      <c r="T2718" s="86"/>
      <c r="U2718" s="86"/>
      <c r="V2718" s="86"/>
      <c r="W2718" s="86"/>
      <c r="X2718" s="86"/>
      <c r="Y2718" s="86"/>
    </row>
    <row r="2719">
      <c r="A2719" s="77"/>
      <c r="B2719" s="120"/>
      <c r="C2719" s="79"/>
      <c r="D2719" s="79"/>
      <c r="E2719" s="80"/>
      <c r="F2719" s="80"/>
      <c r="G2719" s="80"/>
      <c r="H2719" s="80"/>
      <c r="I2719" s="84"/>
      <c r="J2719" s="85"/>
      <c r="K2719" s="80"/>
      <c r="L2719" s="80"/>
      <c r="M2719" s="84"/>
      <c r="N2719" s="85"/>
      <c r="O2719" s="84"/>
      <c r="P2719" s="84"/>
      <c r="Q2719" s="84"/>
      <c r="R2719" s="85"/>
      <c r="S2719" s="86"/>
      <c r="T2719" s="86"/>
      <c r="U2719" s="86"/>
      <c r="V2719" s="86"/>
      <c r="W2719" s="86"/>
      <c r="X2719" s="86"/>
      <c r="Y2719" s="86"/>
    </row>
    <row r="2720">
      <c r="A2720" s="77"/>
      <c r="B2720" s="120"/>
      <c r="C2720" s="79"/>
      <c r="D2720" s="79"/>
      <c r="E2720" s="80"/>
      <c r="F2720" s="80"/>
      <c r="G2720" s="80"/>
      <c r="H2720" s="80"/>
      <c r="I2720" s="84"/>
      <c r="J2720" s="85"/>
      <c r="K2720" s="80"/>
      <c r="L2720" s="80"/>
      <c r="M2720" s="84"/>
      <c r="N2720" s="85"/>
      <c r="O2720" s="84"/>
      <c r="P2720" s="84"/>
      <c r="Q2720" s="84"/>
      <c r="R2720" s="85"/>
      <c r="S2720" s="86"/>
      <c r="T2720" s="86"/>
      <c r="U2720" s="86"/>
      <c r="V2720" s="86"/>
      <c r="W2720" s="86"/>
      <c r="X2720" s="86"/>
      <c r="Y2720" s="86"/>
    </row>
    <row r="2721">
      <c r="A2721" s="77"/>
      <c r="B2721" s="120"/>
      <c r="C2721" s="79"/>
      <c r="D2721" s="79"/>
      <c r="E2721" s="80"/>
      <c r="F2721" s="80"/>
      <c r="G2721" s="80"/>
      <c r="H2721" s="80"/>
      <c r="I2721" s="84"/>
      <c r="J2721" s="85"/>
      <c r="K2721" s="80"/>
      <c r="L2721" s="80"/>
      <c r="M2721" s="84"/>
      <c r="N2721" s="85"/>
      <c r="O2721" s="84"/>
      <c r="P2721" s="84"/>
      <c r="Q2721" s="84"/>
      <c r="R2721" s="85"/>
      <c r="S2721" s="86"/>
      <c r="T2721" s="86"/>
      <c r="U2721" s="86"/>
      <c r="V2721" s="86"/>
      <c r="W2721" s="86"/>
      <c r="X2721" s="86"/>
      <c r="Y2721" s="86"/>
    </row>
    <row r="2722">
      <c r="A2722" s="77"/>
      <c r="B2722" s="120"/>
      <c r="C2722" s="79"/>
      <c r="D2722" s="79"/>
      <c r="E2722" s="80"/>
      <c r="F2722" s="80"/>
      <c r="G2722" s="80"/>
      <c r="H2722" s="80"/>
      <c r="I2722" s="84"/>
      <c r="J2722" s="85"/>
      <c r="K2722" s="80"/>
      <c r="L2722" s="80"/>
      <c r="M2722" s="84"/>
      <c r="N2722" s="85"/>
      <c r="O2722" s="84"/>
      <c r="P2722" s="84"/>
      <c r="Q2722" s="84"/>
      <c r="R2722" s="85"/>
      <c r="S2722" s="86"/>
      <c r="T2722" s="86"/>
      <c r="U2722" s="86"/>
      <c r="V2722" s="86"/>
      <c r="W2722" s="86"/>
      <c r="X2722" s="86"/>
      <c r="Y2722" s="86"/>
    </row>
    <row r="2723">
      <c r="A2723" s="77"/>
      <c r="B2723" s="120"/>
      <c r="C2723" s="79"/>
      <c r="D2723" s="79"/>
      <c r="E2723" s="80"/>
      <c r="F2723" s="80"/>
      <c r="G2723" s="80"/>
      <c r="H2723" s="80"/>
      <c r="I2723" s="84"/>
      <c r="J2723" s="85"/>
      <c r="K2723" s="80"/>
      <c r="L2723" s="80"/>
      <c r="M2723" s="84"/>
      <c r="N2723" s="85"/>
      <c r="O2723" s="84"/>
      <c r="P2723" s="84"/>
      <c r="Q2723" s="84"/>
      <c r="R2723" s="85"/>
      <c r="S2723" s="86"/>
      <c r="T2723" s="86"/>
      <c r="U2723" s="86"/>
      <c r="V2723" s="86"/>
      <c r="W2723" s="86"/>
      <c r="X2723" s="86"/>
      <c r="Y2723" s="86"/>
    </row>
    <row r="2724">
      <c r="A2724" s="77"/>
      <c r="B2724" s="120"/>
      <c r="C2724" s="79"/>
      <c r="D2724" s="79"/>
      <c r="E2724" s="80"/>
      <c r="F2724" s="80"/>
      <c r="G2724" s="80"/>
      <c r="H2724" s="80"/>
      <c r="I2724" s="84"/>
      <c r="J2724" s="85"/>
      <c r="K2724" s="80"/>
      <c r="L2724" s="80"/>
      <c r="M2724" s="84"/>
      <c r="N2724" s="85"/>
      <c r="O2724" s="84"/>
      <c r="P2724" s="84"/>
      <c r="Q2724" s="84"/>
      <c r="R2724" s="85"/>
      <c r="S2724" s="86"/>
      <c r="T2724" s="86"/>
      <c r="U2724" s="86"/>
      <c r="V2724" s="86"/>
      <c r="W2724" s="86"/>
      <c r="X2724" s="86"/>
      <c r="Y2724" s="86"/>
    </row>
    <row r="2725">
      <c r="A2725" s="77"/>
      <c r="B2725" s="120"/>
      <c r="C2725" s="79"/>
      <c r="D2725" s="79"/>
      <c r="E2725" s="80"/>
      <c r="F2725" s="80"/>
      <c r="G2725" s="80"/>
      <c r="H2725" s="80"/>
      <c r="I2725" s="84"/>
      <c r="J2725" s="85"/>
      <c r="K2725" s="80"/>
      <c r="L2725" s="80"/>
      <c r="M2725" s="84"/>
      <c r="N2725" s="85"/>
      <c r="O2725" s="84"/>
      <c r="P2725" s="84"/>
      <c r="Q2725" s="84"/>
      <c r="R2725" s="85"/>
      <c r="S2725" s="86"/>
      <c r="T2725" s="86"/>
      <c r="U2725" s="86"/>
      <c r="V2725" s="86"/>
      <c r="W2725" s="86"/>
      <c r="X2725" s="86"/>
      <c r="Y2725" s="86"/>
    </row>
    <row r="2726">
      <c r="A2726" s="77"/>
      <c r="B2726" s="120"/>
      <c r="C2726" s="79"/>
      <c r="D2726" s="79"/>
      <c r="E2726" s="80"/>
      <c r="F2726" s="80"/>
      <c r="G2726" s="80"/>
      <c r="H2726" s="80"/>
      <c r="I2726" s="84"/>
      <c r="J2726" s="85"/>
      <c r="K2726" s="80"/>
      <c r="L2726" s="80"/>
      <c r="M2726" s="84"/>
      <c r="N2726" s="85"/>
      <c r="O2726" s="84"/>
      <c r="P2726" s="84"/>
      <c r="Q2726" s="84"/>
      <c r="R2726" s="85"/>
      <c r="S2726" s="86"/>
      <c r="T2726" s="86"/>
      <c r="U2726" s="86"/>
      <c r="V2726" s="86"/>
      <c r="W2726" s="86"/>
      <c r="X2726" s="86"/>
      <c r="Y2726" s="86"/>
    </row>
    <row r="2727">
      <c r="A2727" s="77"/>
      <c r="B2727" s="120"/>
      <c r="C2727" s="79"/>
      <c r="D2727" s="79"/>
      <c r="E2727" s="80"/>
      <c r="F2727" s="80"/>
      <c r="G2727" s="80"/>
      <c r="H2727" s="80"/>
      <c r="I2727" s="84"/>
      <c r="J2727" s="85"/>
      <c r="K2727" s="80"/>
      <c r="L2727" s="80"/>
      <c r="M2727" s="84"/>
      <c r="N2727" s="85"/>
      <c r="O2727" s="84"/>
      <c r="P2727" s="84"/>
      <c r="Q2727" s="84"/>
      <c r="R2727" s="85"/>
      <c r="S2727" s="86"/>
      <c r="T2727" s="86"/>
      <c r="U2727" s="86"/>
      <c r="V2727" s="86"/>
      <c r="W2727" s="86"/>
      <c r="X2727" s="86"/>
      <c r="Y2727" s="86"/>
    </row>
    <row r="2728">
      <c r="A2728" s="77"/>
      <c r="B2728" s="120"/>
      <c r="C2728" s="79"/>
      <c r="D2728" s="79"/>
      <c r="E2728" s="80"/>
      <c r="F2728" s="80"/>
      <c r="G2728" s="80"/>
      <c r="H2728" s="80"/>
      <c r="I2728" s="84"/>
      <c r="J2728" s="85"/>
      <c r="K2728" s="80"/>
      <c r="L2728" s="80"/>
      <c r="M2728" s="84"/>
      <c r="N2728" s="85"/>
      <c r="O2728" s="84"/>
      <c r="P2728" s="84"/>
      <c r="Q2728" s="84"/>
      <c r="R2728" s="85"/>
      <c r="S2728" s="86"/>
      <c r="T2728" s="86"/>
      <c r="U2728" s="86"/>
      <c r="V2728" s="86"/>
      <c r="W2728" s="86"/>
      <c r="X2728" s="86"/>
      <c r="Y2728" s="86"/>
    </row>
    <row r="2729">
      <c r="A2729" s="77"/>
      <c r="B2729" s="120"/>
      <c r="C2729" s="79"/>
      <c r="D2729" s="79"/>
      <c r="E2729" s="80"/>
      <c r="F2729" s="80"/>
      <c r="G2729" s="80"/>
      <c r="H2729" s="80"/>
      <c r="I2729" s="84"/>
      <c r="J2729" s="85"/>
      <c r="K2729" s="80"/>
      <c r="L2729" s="80"/>
      <c r="M2729" s="84"/>
      <c r="N2729" s="85"/>
      <c r="O2729" s="84"/>
      <c r="P2729" s="84"/>
      <c r="Q2729" s="84"/>
      <c r="R2729" s="85"/>
      <c r="S2729" s="86"/>
      <c r="T2729" s="86"/>
      <c r="U2729" s="86"/>
      <c r="V2729" s="86"/>
      <c r="W2729" s="86"/>
      <c r="X2729" s="86"/>
      <c r="Y2729" s="86"/>
    </row>
    <row r="2730">
      <c r="A2730" s="77"/>
      <c r="B2730" s="120"/>
      <c r="C2730" s="79"/>
      <c r="D2730" s="79"/>
      <c r="E2730" s="80"/>
      <c r="F2730" s="80"/>
      <c r="G2730" s="80"/>
      <c r="H2730" s="80"/>
      <c r="I2730" s="84"/>
      <c r="J2730" s="85"/>
      <c r="K2730" s="80"/>
      <c r="L2730" s="80"/>
      <c r="M2730" s="84"/>
      <c r="N2730" s="85"/>
      <c r="O2730" s="84"/>
      <c r="P2730" s="84"/>
      <c r="Q2730" s="84"/>
      <c r="R2730" s="85"/>
      <c r="S2730" s="86"/>
      <c r="T2730" s="86"/>
      <c r="U2730" s="86"/>
      <c r="V2730" s="86"/>
      <c r="W2730" s="86"/>
      <c r="X2730" s="86"/>
      <c r="Y2730" s="86"/>
    </row>
    <row r="2731">
      <c r="A2731" s="77"/>
      <c r="B2731" s="120"/>
      <c r="C2731" s="79"/>
      <c r="D2731" s="79"/>
      <c r="E2731" s="80"/>
      <c r="F2731" s="80"/>
      <c r="G2731" s="80"/>
      <c r="H2731" s="80"/>
      <c r="I2731" s="84"/>
      <c r="J2731" s="85"/>
      <c r="K2731" s="80"/>
      <c r="L2731" s="80"/>
      <c r="M2731" s="84"/>
      <c r="N2731" s="85"/>
      <c r="O2731" s="84"/>
      <c r="P2731" s="84"/>
      <c r="Q2731" s="84"/>
      <c r="R2731" s="85"/>
      <c r="S2731" s="86"/>
      <c r="T2731" s="86"/>
      <c r="U2731" s="86"/>
      <c r="V2731" s="86"/>
      <c r="W2731" s="86"/>
      <c r="X2731" s="86"/>
      <c r="Y2731" s="86"/>
    </row>
    <row r="2732">
      <c r="A2732" s="77"/>
      <c r="B2732" s="120"/>
      <c r="C2732" s="79"/>
      <c r="D2732" s="79"/>
      <c r="E2732" s="80"/>
      <c r="F2732" s="80"/>
      <c r="G2732" s="80"/>
      <c r="H2732" s="80"/>
      <c r="I2732" s="84"/>
      <c r="J2732" s="85"/>
      <c r="K2732" s="80"/>
      <c r="L2732" s="80"/>
      <c r="M2732" s="84"/>
      <c r="N2732" s="85"/>
      <c r="O2732" s="84"/>
      <c r="P2732" s="84"/>
      <c r="Q2732" s="84"/>
      <c r="R2732" s="85"/>
      <c r="S2732" s="86"/>
      <c r="T2732" s="86"/>
      <c r="U2732" s="86"/>
      <c r="V2732" s="86"/>
      <c r="W2732" s="86"/>
      <c r="X2732" s="86"/>
      <c r="Y2732" s="86"/>
    </row>
    <row r="2733">
      <c r="A2733" s="77"/>
      <c r="B2733" s="120"/>
      <c r="C2733" s="79"/>
      <c r="D2733" s="79"/>
      <c r="E2733" s="80"/>
      <c r="F2733" s="80"/>
      <c r="G2733" s="80"/>
      <c r="H2733" s="80"/>
      <c r="I2733" s="84"/>
      <c r="J2733" s="85"/>
      <c r="K2733" s="80"/>
      <c r="L2733" s="80"/>
      <c r="M2733" s="84"/>
      <c r="N2733" s="85"/>
      <c r="O2733" s="84"/>
      <c r="P2733" s="84"/>
      <c r="Q2733" s="84"/>
      <c r="R2733" s="85"/>
      <c r="S2733" s="86"/>
      <c r="T2733" s="86"/>
      <c r="U2733" s="86"/>
      <c r="V2733" s="86"/>
      <c r="W2733" s="86"/>
      <c r="X2733" s="86"/>
      <c r="Y2733" s="86"/>
    </row>
    <row r="2734">
      <c r="A2734" s="77"/>
      <c r="B2734" s="120"/>
      <c r="C2734" s="79"/>
      <c r="D2734" s="79"/>
      <c r="E2734" s="80"/>
      <c r="F2734" s="80"/>
      <c r="G2734" s="80"/>
      <c r="H2734" s="80"/>
      <c r="I2734" s="84"/>
      <c r="J2734" s="85"/>
      <c r="K2734" s="80"/>
      <c r="L2734" s="80"/>
      <c r="M2734" s="84"/>
      <c r="N2734" s="85"/>
      <c r="O2734" s="84"/>
      <c r="P2734" s="84"/>
      <c r="Q2734" s="84"/>
      <c r="R2734" s="85"/>
      <c r="S2734" s="86"/>
      <c r="T2734" s="86"/>
      <c r="U2734" s="86"/>
      <c r="V2734" s="86"/>
      <c r="W2734" s="86"/>
      <c r="X2734" s="86"/>
      <c r="Y2734" s="86"/>
    </row>
    <row r="2735">
      <c r="A2735" s="77"/>
      <c r="B2735" s="120"/>
      <c r="C2735" s="79"/>
      <c r="D2735" s="79"/>
      <c r="E2735" s="80"/>
      <c r="F2735" s="80"/>
      <c r="G2735" s="80"/>
      <c r="H2735" s="80"/>
      <c r="I2735" s="84"/>
      <c r="J2735" s="85"/>
      <c r="K2735" s="80"/>
      <c r="L2735" s="80"/>
      <c r="M2735" s="84"/>
      <c r="N2735" s="85"/>
      <c r="O2735" s="84"/>
      <c r="P2735" s="84"/>
      <c r="Q2735" s="84"/>
      <c r="R2735" s="85"/>
      <c r="S2735" s="86"/>
      <c r="T2735" s="86"/>
      <c r="U2735" s="86"/>
      <c r="V2735" s="86"/>
      <c r="W2735" s="86"/>
      <c r="X2735" s="86"/>
      <c r="Y2735" s="86"/>
    </row>
    <row r="2736">
      <c r="A2736" s="77"/>
      <c r="B2736" s="120"/>
      <c r="C2736" s="79"/>
      <c r="D2736" s="79"/>
      <c r="E2736" s="80"/>
      <c r="F2736" s="80"/>
      <c r="G2736" s="80"/>
      <c r="H2736" s="80"/>
      <c r="I2736" s="84"/>
      <c r="J2736" s="85"/>
      <c r="K2736" s="80"/>
      <c r="L2736" s="80"/>
      <c r="M2736" s="84"/>
      <c r="N2736" s="85"/>
      <c r="O2736" s="84"/>
      <c r="P2736" s="84"/>
      <c r="Q2736" s="84"/>
      <c r="R2736" s="85"/>
      <c r="S2736" s="86"/>
      <c r="T2736" s="86"/>
      <c r="U2736" s="86"/>
      <c r="V2736" s="86"/>
      <c r="W2736" s="86"/>
      <c r="X2736" s="86"/>
      <c r="Y2736" s="86"/>
    </row>
    <row r="2737">
      <c r="A2737" s="77"/>
      <c r="B2737" s="120"/>
      <c r="C2737" s="79"/>
      <c r="D2737" s="79"/>
      <c r="E2737" s="80"/>
      <c r="F2737" s="80"/>
      <c r="G2737" s="80"/>
      <c r="H2737" s="80"/>
      <c r="I2737" s="84"/>
      <c r="J2737" s="85"/>
      <c r="K2737" s="80"/>
      <c r="L2737" s="80"/>
      <c r="M2737" s="84"/>
      <c r="N2737" s="85"/>
      <c r="O2737" s="84"/>
      <c r="P2737" s="84"/>
      <c r="Q2737" s="84"/>
      <c r="R2737" s="85"/>
      <c r="S2737" s="86"/>
      <c r="T2737" s="86"/>
      <c r="U2737" s="86"/>
      <c r="V2737" s="86"/>
      <c r="W2737" s="86"/>
      <c r="X2737" s="86"/>
      <c r="Y2737" s="86"/>
    </row>
    <row r="2738">
      <c r="A2738" s="77"/>
      <c r="B2738" s="120"/>
      <c r="C2738" s="79"/>
      <c r="D2738" s="79"/>
      <c r="E2738" s="80"/>
      <c r="F2738" s="80"/>
      <c r="G2738" s="80"/>
      <c r="H2738" s="80"/>
      <c r="I2738" s="84"/>
      <c r="J2738" s="85"/>
      <c r="K2738" s="80"/>
      <c r="L2738" s="80"/>
      <c r="M2738" s="84"/>
      <c r="N2738" s="85"/>
      <c r="O2738" s="84"/>
      <c r="P2738" s="84"/>
      <c r="Q2738" s="84"/>
      <c r="R2738" s="85"/>
      <c r="S2738" s="86"/>
      <c r="T2738" s="86"/>
      <c r="U2738" s="86"/>
      <c r="V2738" s="86"/>
      <c r="W2738" s="86"/>
      <c r="X2738" s="86"/>
      <c r="Y2738" s="86"/>
    </row>
    <row r="2739">
      <c r="A2739" s="77"/>
      <c r="B2739" s="120"/>
      <c r="C2739" s="79"/>
      <c r="D2739" s="79"/>
      <c r="E2739" s="80"/>
      <c r="F2739" s="80"/>
      <c r="G2739" s="80"/>
      <c r="H2739" s="80"/>
      <c r="I2739" s="84"/>
      <c r="J2739" s="85"/>
      <c r="K2739" s="80"/>
      <c r="L2739" s="80"/>
      <c r="M2739" s="84"/>
      <c r="N2739" s="85"/>
      <c r="O2739" s="84"/>
      <c r="P2739" s="84"/>
      <c r="Q2739" s="84"/>
      <c r="R2739" s="85"/>
      <c r="S2739" s="86"/>
      <c r="T2739" s="86"/>
      <c r="U2739" s="86"/>
      <c r="V2739" s="86"/>
      <c r="W2739" s="86"/>
      <c r="X2739" s="86"/>
      <c r="Y2739" s="86"/>
    </row>
    <row r="2740">
      <c r="A2740" s="77"/>
      <c r="B2740" s="120"/>
      <c r="C2740" s="79"/>
      <c r="D2740" s="79"/>
      <c r="E2740" s="80"/>
      <c r="F2740" s="80"/>
      <c r="G2740" s="80"/>
      <c r="H2740" s="80"/>
      <c r="I2740" s="84"/>
      <c r="J2740" s="85"/>
      <c r="K2740" s="80"/>
      <c r="L2740" s="80"/>
      <c r="M2740" s="84"/>
      <c r="N2740" s="85"/>
      <c r="O2740" s="84"/>
      <c r="P2740" s="84"/>
      <c r="Q2740" s="84"/>
      <c r="R2740" s="85"/>
      <c r="S2740" s="86"/>
      <c r="T2740" s="86"/>
      <c r="U2740" s="86"/>
      <c r="V2740" s="86"/>
      <c r="W2740" s="86"/>
      <c r="X2740" s="86"/>
      <c r="Y2740" s="86"/>
    </row>
    <row r="2741">
      <c r="A2741" s="77"/>
      <c r="B2741" s="120"/>
      <c r="C2741" s="79"/>
      <c r="D2741" s="79"/>
      <c r="E2741" s="80"/>
      <c r="F2741" s="80"/>
      <c r="G2741" s="80"/>
      <c r="H2741" s="80"/>
      <c r="I2741" s="84"/>
      <c r="J2741" s="85"/>
      <c r="K2741" s="80"/>
      <c r="L2741" s="80"/>
      <c r="M2741" s="84"/>
      <c r="N2741" s="85"/>
      <c r="O2741" s="84"/>
      <c r="P2741" s="84"/>
      <c r="Q2741" s="84"/>
      <c r="R2741" s="85"/>
      <c r="S2741" s="86"/>
      <c r="T2741" s="86"/>
      <c r="U2741" s="86"/>
      <c r="V2741" s="86"/>
      <c r="W2741" s="86"/>
      <c r="X2741" s="86"/>
      <c r="Y2741" s="86"/>
    </row>
  </sheetData>
  <drawing r:id="rId1"/>
</worksheet>
</file>